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afb4e24b94f50b6e/Desktop/DA/PROJECTS/Comprehensive Data Analysis ^0 Reporting in Excel/"/>
    </mc:Choice>
  </mc:AlternateContent>
  <xr:revisionPtr revIDLastSave="53" documentId="8_{61F1BFD3-F414-4DDA-A629-30C0F1F6977F}" xr6:coauthVersionLast="47" xr6:coauthVersionMax="47" xr10:uidLastSave="{1C96222F-A629-4FD5-AA1E-D8BD15BF2F4B}"/>
  <bookViews>
    <workbookView xWindow="-108" yWindow="-108" windowWidth="23256" windowHeight="13176" activeTab="2" xr2:uid="{9A1DEE65-56FE-4472-BFE1-7935E6C05636}"/>
  </bookViews>
  <sheets>
    <sheet name="Pivot" sheetId="7" r:id="rId1"/>
    <sheet name="Main Data(Cleaned)" sheetId="2" r:id="rId2"/>
    <sheet name="Formulas" sheetId="3" r:id="rId3"/>
    <sheet name="Formula Key" sheetId="9" r:id="rId4"/>
    <sheet name="Dashboard" sheetId="8" r:id="rId5"/>
  </sheets>
  <definedNames>
    <definedName name="_xlnm._FilterDatabase" localSheetId="2" hidden="1">Formulas!$A$1:$G$1002</definedName>
    <definedName name="_xlnm._FilterDatabase" localSheetId="1" hidden="1">'Main Data(Cleaned)'!#REF!</definedName>
    <definedName name="_xlchart.v2.4" hidden="1">Pivot!$D$145:$D$149</definedName>
    <definedName name="_xlchart.v2.5" hidden="1">Pivot!$E$145:$E$149</definedName>
    <definedName name="_xlchart.v2.6" hidden="1">Pivot!$D$145:$D$149</definedName>
    <definedName name="_xlchart.v2.7" hidden="1">Pivot!$E$145:$E$149</definedName>
    <definedName name="_xlchart.v5.0" hidden="1">Pivot!$D$57</definedName>
    <definedName name="_xlchart.v5.1" hidden="1">Pivot!$D$58:$D$67</definedName>
    <definedName name="_xlchart.v5.10" hidden="1">Pivot!$E$57</definedName>
    <definedName name="_xlchart.v5.11" hidden="1">Pivot!$E$58:$E$67</definedName>
    <definedName name="_xlchart.v5.2" hidden="1">Pivot!$E$57</definedName>
    <definedName name="_xlchart.v5.3" hidden="1">Pivot!$E$58:$E$67</definedName>
    <definedName name="_xlchart.v5.8" hidden="1">Pivot!$D$57</definedName>
    <definedName name="_xlchart.v5.9" hidden="1">Pivot!$D$58:$D$67</definedName>
    <definedName name="Slicer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3" l="1" a="1"/>
  <c r="E2" i="3" s="1"/>
  <c r="S3" i="3" a="1"/>
  <c r="S3" i="3" s="1"/>
  <c r="T42" i="3"/>
  <c r="T48" i="3"/>
  <c r="T44" i="3"/>
  <c r="T46" i="3"/>
  <c r="T32" i="3"/>
  <c r="T30" i="3"/>
  <c r="O3" i="3"/>
  <c r="Q3" i="3" s="1"/>
  <c r="O4" i="3"/>
  <c r="Q4" i="3" s="1"/>
  <c r="O5" i="3"/>
  <c r="Q5" i="3" s="1"/>
  <c r="O6" i="3"/>
  <c r="Q6" i="3" s="1"/>
  <c r="O7" i="3"/>
  <c r="Q7" i="3" s="1"/>
  <c r="O8" i="3"/>
  <c r="Q8" i="3" s="1"/>
  <c r="O9" i="3"/>
  <c r="Q9" i="3" s="1"/>
  <c r="O10" i="3"/>
  <c r="Q10" i="3" s="1"/>
  <c r="O11" i="3"/>
  <c r="Q11" i="3" s="1"/>
  <c r="O12" i="3"/>
  <c r="Q12" i="3" s="1"/>
  <c r="O13" i="3"/>
  <c r="Q13" i="3" s="1"/>
  <c r="O14" i="3"/>
  <c r="Q14" i="3" s="1"/>
  <c r="O15" i="3"/>
  <c r="Q15" i="3" s="1"/>
  <c r="O16" i="3"/>
  <c r="Q16" i="3" s="1"/>
  <c r="O17" i="3"/>
  <c r="Q17" i="3" s="1"/>
  <c r="O18" i="3"/>
  <c r="Q18" i="3" s="1"/>
  <c r="O19" i="3"/>
  <c r="Q19" i="3" s="1"/>
  <c r="O20" i="3"/>
  <c r="Q20" i="3" s="1"/>
  <c r="O21" i="3"/>
  <c r="Q21" i="3" s="1"/>
  <c r="O22" i="3"/>
  <c r="Q22" i="3" s="1"/>
  <c r="O23" i="3"/>
  <c r="Q23" i="3" s="1"/>
  <c r="O24" i="3"/>
  <c r="Q24" i="3" s="1"/>
  <c r="O25" i="3"/>
  <c r="Q25" i="3" s="1"/>
  <c r="O26" i="3"/>
  <c r="Q26" i="3" s="1"/>
  <c r="O27" i="3"/>
  <c r="Q27" i="3" s="1"/>
  <c r="O28" i="3"/>
  <c r="Q28" i="3" s="1"/>
  <c r="O29" i="3"/>
  <c r="Q29" i="3" s="1"/>
  <c r="O30" i="3"/>
  <c r="Q30" i="3" s="1"/>
  <c r="O31" i="3"/>
  <c r="Q31" i="3" s="1"/>
  <c r="O32" i="3"/>
  <c r="Q32" i="3" s="1"/>
  <c r="O33" i="3"/>
  <c r="Q33" i="3" s="1"/>
  <c r="O34" i="3"/>
  <c r="Q34" i="3" s="1"/>
  <c r="O35" i="3"/>
  <c r="Q35" i="3" s="1"/>
  <c r="O36" i="3"/>
  <c r="Q36" i="3" s="1"/>
  <c r="O37" i="3"/>
  <c r="Q37" i="3" s="1"/>
  <c r="O38" i="3"/>
  <c r="Q38" i="3" s="1"/>
  <c r="O39" i="3"/>
  <c r="Q39" i="3" s="1"/>
  <c r="O40" i="3"/>
  <c r="Q40" i="3" s="1"/>
  <c r="O41" i="3"/>
  <c r="Q41" i="3" s="1"/>
  <c r="O42" i="3"/>
  <c r="Q42" i="3" s="1"/>
  <c r="O43" i="3"/>
  <c r="Q43" i="3" s="1"/>
  <c r="O44" i="3"/>
  <c r="Q44" i="3" s="1"/>
  <c r="O45" i="3"/>
  <c r="Q45" i="3" s="1"/>
  <c r="O46" i="3"/>
  <c r="Q46" i="3" s="1"/>
  <c r="O47" i="3"/>
  <c r="Q47" i="3" s="1"/>
  <c r="O48" i="3"/>
  <c r="Q48" i="3" s="1"/>
  <c r="O49" i="3"/>
  <c r="Q49" i="3" s="1"/>
  <c r="O50" i="3"/>
  <c r="Q50" i="3" s="1"/>
  <c r="O51" i="3"/>
  <c r="Q51" i="3" s="1"/>
  <c r="O52" i="3"/>
  <c r="Q52" i="3" s="1"/>
  <c r="O53" i="3"/>
  <c r="Q53" i="3" s="1"/>
  <c r="O54" i="3"/>
  <c r="Q54" i="3" s="1"/>
  <c r="O55" i="3"/>
  <c r="Q55" i="3" s="1"/>
  <c r="O56" i="3"/>
  <c r="Q56" i="3" s="1"/>
  <c r="O57" i="3"/>
  <c r="Q57" i="3" s="1"/>
  <c r="O58" i="3"/>
  <c r="Q58" i="3" s="1"/>
  <c r="O59" i="3"/>
  <c r="Q59" i="3" s="1"/>
  <c r="O60" i="3"/>
  <c r="Q60" i="3" s="1"/>
  <c r="O61" i="3"/>
  <c r="Q61" i="3" s="1"/>
  <c r="O62" i="3"/>
  <c r="Q62" i="3" s="1"/>
  <c r="O63" i="3"/>
  <c r="Q63" i="3" s="1"/>
  <c r="O64" i="3"/>
  <c r="Q64" i="3" s="1"/>
  <c r="O65" i="3"/>
  <c r="Q65" i="3" s="1"/>
  <c r="O66" i="3"/>
  <c r="Q66" i="3" s="1"/>
  <c r="O67" i="3"/>
  <c r="Q67" i="3" s="1"/>
  <c r="O68" i="3"/>
  <c r="Q68" i="3" s="1"/>
  <c r="O69" i="3"/>
  <c r="Q69" i="3" s="1"/>
  <c r="O70" i="3"/>
  <c r="Q70" i="3" s="1"/>
  <c r="O71" i="3"/>
  <c r="Q71" i="3" s="1"/>
  <c r="O72" i="3"/>
  <c r="Q72" i="3" s="1"/>
  <c r="O73" i="3"/>
  <c r="Q73" i="3" s="1"/>
  <c r="O74" i="3"/>
  <c r="Q74" i="3" s="1"/>
  <c r="O75" i="3"/>
  <c r="Q75" i="3" s="1"/>
  <c r="O76" i="3"/>
  <c r="Q76" i="3" s="1"/>
  <c r="O77" i="3"/>
  <c r="Q77" i="3" s="1"/>
  <c r="O78" i="3"/>
  <c r="Q78" i="3" s="1"/>
  <c r="O79" i="3"/>
  <c r="Q79" i="3" s="1"/>
  <c r="O80" i="3"/>
  <c r="Q80" i="3" s="1"/>
  <c r="O81" i="3"/>
  <c r="Q81" i="3" s="1"/>
  <c r="O82" i="3"/>
  <c r="Q82" i="3" s="1"/>
  <c r="O83" i="3"/>
  <c r="Q83" i="3" s="1"/>
  <c r="O84" i="3"/>
  <c r="Q84" i="3" s="1"/>
  <c r="O85" i="3"/>
  <c r="Q85" i="3" s="1"/>
  <c r="O86" i="3"/>
  <c r="Q86" i="3" s="1"/>
  <c r="O87" i="3"/>
  <c r="Q87" i="3" s="1"/>
  <c r="O88" i="3"/>
  <c r="Q88" i="3" s="1"/>
  <c r="O89" i="3"/>
  <c r="Q89" i="3" s="1"/>
  <c r="O90" i="3"/>
  <c r="Q90" i="3" s="1"/>
  <c r="O91" i="3"/>
  <c r="Q91" i="3" s="1"/>
  <c r="O92" i="3"/>
  <c r="Q92" i="3" s="1"/>
  <c r="O93" i="3"/>
  <c r="Q93" i="3" s="1"/>
  <c r="O94" i="3"/>
  <c r="Q94" i="3" s="1"/>
  <c r="O95" i="3"/>
  <c r="Q95" i="3" s="1"/>
  <c r="O96" i="3"/>
  <c r="Q96" i="3" s="1"/>
  <c r="O97" i="3"/>
  <c r="Q97" i="3" s="1"/>
  <c r="O98" i="3"/>
  <c r="Q98" i="3" s="1"/>
  <c r="O99" i="3"/>
  <c r="Q99" i="3" s="1"/>
  <c r="O100" i="3"/>
  <c r="Q100" i="3" s="1"/>
  <c r="O101" i="3"/>
  <c r="Q101" i="3" s="1"/>
  <c r="O102" i="3"/>
  <c r="Q102" i="3" s="1"/>
  <c r="O103" i="3"/>
  <c r="Q103" i="3" s="1"/>
  <c r="O104" i="3"/>
  <c r="Q104" i="3" s="1"/>
  <c r="O105" i="3"/>
  <c r="Q105" i="3" s="1"/>
  <c r="O106" i="3"/>
  <c r="Q106" i="3" s="1"/>
  <c r="O107" i="3"/>
  <c r="Q107" i="3" s="1"/>
  <c r="O108" i="3"/>
  <c r="Q108" i="3" s="1"/>
  <c r="O109" i="3"/>
  <c r="Q109" i="3" s="1"/>
  <c r="O110" i="3"/>
  <c r="Q110" i="3" s="1"/>
  <c r="O111" i="3"/>
  <c r="Q111" i="3" s="1"/>
  <c r="O112" i="3"/>
  <c r="Q112" i="3" s="1"/>
  <c r="O113" i="3"/>
  <c r="Q113" i="3" s="1"/>
  <c r="O114" i="3"/>
  <c r="Q114" i="3" s="1"/>
  <c r="O115" i="3"/>
  <c r="Q115" i="3" s="1"/>
  <c r="O116" i="3"/>
  <c r="Q116" i="3" s="1"/>
  <c r="O117" i="3"/>
  <c r="Q117" i="3" s="1"/>
  <c r="O118" i="3"/>
  <c r="Q118" i="3" s="1"/>
  <c r="O119" i="3"/>
  <c r="Q119" i="3" s="1"/>
  <c r="O120" i="3"/>
  <c r="Q120" i="3" s="1"/>
  <c r="O121" i="3"/>
  <c r="Q121" i="3" s="1"/>
  <c r="O122" i="3"/>
  <c r="Q122" i="3" s="1"/>
  <c r="O123" i="3"/>
  <c r="Q123" i="3" s="1"/>
  <c r="O124" i="3"/>
  <c r="Q124" i="3" s="1"/>
  <c r="O125" i="3"/>
  <c r="Q125" i="3" s="1"/>
  <c r="O126" i="3"/>
  <c r="Q126" i="3" s="1"/>
  <c r="O127" i="3"/>
  <c r="Q127" i="3" s="1"/>
  <c r="O128" i="3"/>
  <c r="Q128" i="3" s="1"/>
  <c r="O129" i="3"/>
  <c r="Q129" i="3" s="1"/>
  <c r="O130" i="3"/>
  <c r="Q130" i="3" s="1"/>
  <c r="O131" i="3"/>
  <c r="Q131" i="3" s="1"/>
  <c r="O132" i="3"/>
  <c r="Q132" i="3" s="1"/>
  <c r="O133" i="3"/>
  <c r="Q133" i="3" s="1"/>
  <c r="O134" i="3"/>
  <c r="Q134" i="3" s="1"/>
  <c r="O135" i="3"/>
  <c r="Q135" i="3" s="1"/>
  <c r="O136" i="3"/>
  <c r="Q136" i="3" s="1"/>
  <c r="O137" i="3"/>
  <c r="Q137" i="3" s="1"/>
  <c r="O138" i="3"/>
  <c r="Q138" i="3" s="1"/>
  <c r="O139" i="3"/>
  <c r="Q139" i="3" s="1"/>
  <c r="O140" i="3"/>
  <c r="Q140" i="3" s="1"/>
  <c r="O141" i="3"/>
  <c r="Q141" i="3" s="1"/>
  <c r="O142" i="3"/>
  <c r="Q142" i="3" s="1"/>
  <c r="O143" i="3"/>
  <c r="Q143" i="3" s="1"/>
  <c r="O144" i="3"/>
  <c r="Q144" i="3" s="1"/>
  <c r="O145" i="3"/>
  <c r="Q145" i="3" s="1"/>
  <c r="O146" i="3"/>
  <c r="Q146" i="3" s="1"/>
  <c r="O147" i="3"/>
  <c r="Q147" i="3" s="1"/>
  <c r="O148" i="3"/>
  <c r="Q148" i="3" s="1"/>
  <c r="O149" i="3"/>
  <c r="Q149" i="3" s="1"/>
  <c r="O150" i="3"/>
  <c r="Q150" i="3" s="1"/>
  <c r="O151" i="3"/>
  <c r="Q151" i="3" s="1"/>
  <c r="O152" i="3"/>
  <c r="Q152" i="3" s="1"/>
  <c r="O153" i="3"/>
  <c r="Q153" i="3" s="1"/>
  <c r="O154" i="3"/>
  <c r="Q154" i="3" s="1"/>
  <c r="O155" i="3"/>
  <c r="Q155" i="3" s="1"/>
  <c r="O156" i="3"/>
  <c r="Q156" i="3" s="1"/>
  <c r="O157" i="3"/>
  <c r="Q157" i="3" s="1"/>
  <c r="O158" i="3"/>
  <c r="Q158" i="3" s="1"/>
  <c r="O159" i="3"/>
  <c r="Q159" i="3" s="1"/>
  <c r="O160" i="3"/>
  <c r="Q160" i="3" s="1"/>
  <c r="O161" i="3"/>
  <c r="Q161" i="3" s="1"/>
  <c r="O162" i="3"/>
  <c r="Q162" i="3" s="1"/>
  <c r="O163" i="3"/>
  <c r="Q163" i="3" s="1"/>
  <c r="O164" i="3"/>
  <c r="Q164" i="3" s="1"/>
  <c r="O165" i="3"/>
  <c r="Q165" i="3" s="1"/>
  <c r="O166" i="3"/>
  <c r="Q166" i="3" s="1"/>
  <c r="O167" i="3"/>
  <c r="Q167" i="3" s="1"/>
  <c r="O168" i="3"/>
  <c r="Q168" i="3" s="1"/>
  <c r="O169" i="3"/>
  <c r="Q169" i="3" s="1"/>
  <c r="O170" i="3"/>
  <c r="Q170" i="3" s="1"/>
  <c r="O171" i="3"/>
  <c r="Q171" i="3" s="1"/>
  <c r="O172" i="3"/>
  <c r="Q172" i="3" s="1"/>
  <c r="O173" i="3"/>
  <c r="Q173" i="3" s="1"/>
  <c r="O174" i="3"/>
  <c r="Q174" i="3" s="1"/>
  <c r="O175" i="3"/>
  <c r="Q175" i="3" s="1"/>
  <c r="O176" i="3"/>
  <c r="Q176" i="3" s="1"/>
  <c r="O177" i="3"/>
  <c r="Q177" i="3" s="1"/>
  <c r="O178" i="3"/>
  <c r="Q178" i="3" s="1"/>
  <c r="O179" i="3"/>
  <c r="Q179" i="3" s="1"/>
  <c r="O180" i="3"/>
  <c r="Q180" i="3" s="1"/>
  <c r="O181" i="3"/>
  <c r="Q181" i="3" s="1"/>
  <c r="O182" i="3"/>
  <c r="Q182" i="3" s="1"/>
  <c r="O183" i="3"/>
  <c r="Q183" i="3" s="1"/>
  <c r="O184" i="3"/>
  <c r="Q184" i="3" s="1"/>
  <c r="O185" i="3"/>
  <c r="Q185" i="3" s="1"/>
  <c r="O186" i="3"/>
  <c r="Q186" i="3" s="1"/>
  <c r="O187" i="3"/>
  <c r="Q187" i="3" s="1"/>
  <c r="O188" i="3"/>
  <c r="Q188" i="3" s="1"/>
  <c r="O189" i="3"/>
  <c r="Q189" i="3" s="1"/>
  <c r="O190" i="3"/>
  <c r="Q190" i="3" s="1"/>
  <c r="O191" i="3"/>
  <c r="Q191" i="3" s="1"/>
  <c r="O192" i="3"/>
  <c r="Q192" i="3" s="1"/>
  <c r="O193" i="3"/>
  <c r="Q193" i="3" s="1"/>
  <c r="O194" i="3"/>
  <c r="Q194" i="3" s="1"/>
  <c r="O195" i="3"/>
  <c r="Q195" i="3" s="1"/>
  <c r="O196" i="3"/>
  <c r="Q196" i="3" s="1"/>
  <c r="O197" i="3"/>
  <c r="Q197" i="3" s="1"/>
  <c r="O198" i="3"/>
  <c r="Q198" i="3" s="1"/>
  <c r="O199" i="3"/>
  <c r="Q199" i="3" s="1"/>
  <c r="O200" i="3"/>
  <c r="Q200" i="3" s="1"/>
  <c r="O201" i="3"/>
  <c r="Q201" i="3" s="1"/>
  <c r="O202" i="3"/>
  <c r="Q202" i="3" s="1"/>
  <c r="O203" i="3"/>
  <c r="Q203" i="3" s="1"/>
  <c r="O204" i="3"/>
  <c r="Q204" i="3" s="1"/>
  <c r="O205" i="3"/>
  <c r="Q205" i="3" s="1"/>
  <c r="O206" i="3"/>
  <c r="Q206" i="3" s="1"/>
  <c r="O207" i="3"/>
  <c r="Q207" i="3" s="1"/>
  <c r="O208" i="3"/>
  <c r="Q208" i="3" s="1"/>
  <c r="O209" i="3"/>
  <c r="Q209" i="3" s="1"/>
  <c r="O210" i="3"/>
  <c r="Q210" i="3" s="1"/>
  <c r="O211" i="3"/>
  <c r="Q211" i="3" s="1"/>
  <c r="O212" i="3"/>
  <c r="Q212" i="3" s="1"/>
  <c r="O213" i="3"/>
  <c r="Q213" i="3" s="1"/>
  <c r="O214" i="3"/>
  <c r="Q214" i="3" s="1"/>
  <c r="O215" i="3"/>
  <c r="Q215" i="3" s="1"/>
  <c r="O216" i="3"/>
  <c r="Q216" i="3" s="1"/>
  <c r="O217" i="3"/>
  <c r="Q217" i="3" s="1"/>
  <c r="O218" i="3"/>
  <c r="Q218" i="3" s="1"/>
  <c r="O219" i="3"/>
  <c r="Q219" i="3" s="1"/>
  <c r="O220" i="3"/>
  <c r="Q220" i="3" s="1"/>
  <c r="O221" i="3"/>
  <c r="Q221" i="3" s="1"/>
  <c r="O222" i="3"/>
  <c r="Q222" i="3" s="1"/>
  <c r="O223" i="3"/>
  <c r="Q223" i="3" s="1"/>
  <c r="O224" i="3"/>
  <c r="Q224" i="3" s="1"/>
  <c r="O225" i="3"/>
  <c r="Q225" i="3" s="1"/>
  <c r="O226" i="3"/>
  <c r="Q226" i="3" s="1"/>
  <c r="O227" i="3"/>
  <c r="Q227" i="3" s="1"/>
  <c r="O228" i="3"/>
  <c r="Q228" i="3" s="1"/>
  <c r="O229" i="3"/>
  <c r="Q229" i="3" s="1"/>
  <c r="O230" i="3"/>
  <c r="Q230" i="3" s="1"/>
  <c r="O231" i="3"/>
  <c r="Q231" i="3" s="1"/>
  <c r="O232" i="3"/>
  <c r="Q232" i="3" s="1"/>
  <c r="O233" i="3"/>
  <c r="Q233" i="3" s="1"/>
  <c r="O234" i="3"/>
  <c r="Q234" i="3" s="1"/>
  <c r="O235" i="3"/>
  <c r="Q235" i="3" s="1"/>
  <c r="O236" i="3"/>
  <c r="Q236" i="3" s="1"/>
  <c r="O237" i="3"/>
  <c r="Q237" i="3" s="1"/>
  <c r="O238" i="3"/>
  <c r="Q238" i="3" s="1"/>
  <c r="O239" i="3"/>
  <c r="Q239" i="3" s="1"/>
  <c r="O240" i="3"/>
  <c r="Q240" i="3" s="1"/>
  <c r="O241" i="3"/>
  <c r="Q241" i="3" s="1"/>
  <c r="O242" i="3"/>
  <c r="Q242" i="3" s="1"/>
  <c r="O243" i="3"/>
  <c r="Q243" i="3" s="1"/>
  <c r="O244" i="3"/>
  <c r="Q244" i="3" s="1"/>
  <c r="O245" i="3"/>
  <c r="Q245" i="3" s="1"/>
  <c r="O246" i="3"/>
  <c r="Q246" i="3" s="1"/>
  <c r="O247" i="3"/>
  <c r="Q247" i="3" s="1"/>
  <c r="O248" i="3"/>
  <c r="Q248" i="3" s="1"/>
  <c r="O249" i="3"/>
  <c r="Q249" i="3" s="1"/>
  <c r="O250" i="3"/>
  <c r="Q250" i="3" s="1"/>
  <c r="O251" i="3"/>
  <c r="Q251" i="3" s="1"/>
  <c r="O252" i="3"/>
  <c r="Q252" i="3" s="1"/>
  <c r="O253" i="3"/>
  <c r="Q253" i="3" s="1"/>
  <c r="O254" i="3"/>
  <c r="Q254" i="3" s="1"/>
  <c r="O255" i="3"/>
  <c r="Q255" i="3" s="1"/>
  <c r="O256" i="3"/>
  <c r="Q256" i="3" s="1"/>
  <c r="O257" i="3"/>
  <c r="Q257" i="3" s="1"/>
  <c r="O258" i="3"/>
  <c r="Q258" i="3" s="1"/>
  <c r="O259" i="3"/>
  <c r="Q259" i="3" s="1"/>
  <c r="O260" i="3"/>
  <c r="Q260" i="3" s="1"/>
  <c r="O261" i="3"/>
  <c r="Q261" i="3" s="1"/>
  <c r="O262" i="3"/>
  <c r="Q262" i="3" s="1"/>
  <c r="O263" i="3"/>
  <c r="Q263" i="3" s="1"/>
  <c r="O264" i="3"/>
  <c r="Q264" i="3" s="1"/>
  <c r="O265" i="3"/>
  <c r="Q265" i="3" s="1"/>
  <c r="O266" i="3"/>
  <c r="Q266" i="3" s="1"/>
  <c r="O267" i="3"/>
  <c r="Q267" i="3" s="1"/>
  <c r="O268" i="3"/>
  <c r="Q268" i="3" s="1"/>
  <c r="O269" i="3"/>
  <c r="Q269" i="3" s="1"/>
  <c r="O270" i="3"/>
  <c r="Q270" i="3" s="1"/>
  <c r="O271" i="3"/>
  <c r="Q271" i="3" s="1"/>
  <c r="O272" i="3"/>
  <c r="Q272" i="3" s="1"/>
  <c r="O273" i="3"/>
  <c r="Q273" i="3" s="1"/>
  <c r="O274" i="3"/>
  <c r="Q274" i="3" s="1"/>
  <c r="O275" i="3"/>
  <c r="Q275" i="3" s="1"/>
  <c r="O276" i="3"/>
  <c r="Q276" i="3" s="1"/>
  <c r="O277" i="3"/>
  <c r="Q277" i="3" s="1"/>
  <c r="O278" i="3"/>
  <c r="Q278" i="3" s="1"/>
  <c r="O279" i="3"/>
  <c r="Q279" i="3" s="1"/>
  <c r="O280" i="3"/>
  <c r="Q280" i="3" s="1"/>
  <c r="O281" i="3"/>
  <c r="Q281" i="3" s="1"/>
  <c r="O282" i="3"/>
  <c r="Q282" i="3" s="1"/>
  <c r="O283" i="3"/>
  <c r="Q283" i="3" s="1"/>
  <c r="O284" i="3"/>
  <c r="Q284" i="3" s="1"/>
  <c r="O285" i="3"/>
  <c r="Q285" i="3" s="1"/>
  <c r="O286" i="3"/>
  <c r="Q286" i="3" s="1"/>
  <c r="O287" i="3"/>
  <c r="Q287" i="3" s="1"/>
  <c r="O288" i="3"/>
  <c r="Q288" i="3" s="1"/>
  <c r="O289" i="3"/>
  <c r="Q289" i="3" s="1"/>
  <c r="O290" i="3"/>
  <c r="Q290" i="3" s="1"/>
  <c r="O291" i="3"/>
  <c r="Q291" i="3" s="1"/>
  <c r="O292" i="3"/>
  <c r="Q292" i="3" s="1"/>
  <c r="O293" i="3"/>
  <c r="Q293" i="3" s="1"/>
  <c r="O294" i="3"/>
  <c r="Q294" i="3" s="1"/>
  <c r="O295" i="3"/>
  <c r="Q295" i="3" s="1"/>
  <c r="O296" i="3"/>
  <c r="Q296" i="3" s="1"/>
  <c r="O297" i="3"/>
  <c r="Q297" i="3" s="1"/>
  <c r="O298" i="3"/>
  <c r="Q298" i="3" s="1"/>
  <c r="O299" i="3"/>
  <c r="Q299" i="3" s="1"/>
  <c r="O300" i="3"/>
  <c r="Q300" i="3" s="1"/>
  <c r="O301" i="3"/>
  <c r="Q301" i="3" s="1"/>
  <c r="O302" i="3"/>
  <c r="Q302" i="3" s="1"/>
  <c r="O303" i="3"/>
  <c r="Q303" i="3" s="1"/>
  <c r="O304" i="3"/>
  <c r="Q304" i="3" s="1"/>
  <c r="O305" i="3"/>
  <c r="Q305" i="3" s="1"/>
  <c r="O306" i="3"/>
  <c r="Q306" i="3" s="1"/>
  <c r="O307" i="3"/>
  <c r="Q307" i="3" s="1"/>
  <c r="O308" i="3"/>
  <c r="Q308" i="3" s="1"/>
  <c r="O309" i="3"/>
  <c r="Q309" i="3" s="1"/>
  <c r="O310" i="3"/>
  <c r="Q310" i="3" s="1"/>
  <c r="O311" i="3"/>
  <c r="Q311" i="3" s="1"/>
  <c r="O312" i="3"/>
  <c r="Q312" i="3" s="1"/>
  <c r="O313" i="3"/>
  <c r="Q313" i="3" s="1"/>
  <c r="O314" i="3"/>
  <c r="Q314" i="3" s="1"/>
  <c r="O315" i="3"/>
  <c r="Q315" i="3" s="1"/>
  <c r="O316" i="3"/>
  <c r="Q316" i="3" s="1"/>
  <c r="O317" i="3"/>
  <c r="Q317" i="3" s="1"/>
  <c r="O318" i="3"/>
  <c r="Q318" i="3" s="1"/>
  <c r="O319" i="3"/>
  <c r="Q319" i="3" s="1"/>
  <c r="O320" i="3"/>
  <c r="Q320" i="3" s="1"/>
  <c r="O321" i="3"/>
  <c r="Q321" i="3" s="1"/>
  <c r="O322" i="3"/>
  <c r="Q322" i="3" s="1"/>
  <c r="O323" i="3"/>
  <c r="Q323" i="3" s="1"/>
  <c r="O324" i="3"/>
  <c r="Q324" i="3" s="1"/>
  <c r="O325" i="3"/>
  <c r="Q325" i="3" s="1"/>
  <c r="O326" i="3"/>
  <c r="Q326" i="3" s="1"/>
  <c r="O327" i="3"/>
  <c r="Q327" i="3" s="1"/>
  <c r="O328" i="3"/>
  <c r="Q328" i="3" s="1"/>
  <c r="O329" i="3"/>
  <c r="Q329" i="3" s="1"/>
  <c r="O330" i="3"/>
  <c r="Q330" i="3" s="1"/>
  <c r="O331" i="3"/>
  <c r="Q331" i="3" s="1"/>
  <c r="O332" i="3"/>
  <c r="Q332" i="3" s="1"/>
  <c r="O333" i="3"/>
  <c r="Q333" i="3" s="1"/>
  <c r="O334" i="3"/>
  <c r="Q334" i="3" s="1"/>
  <c r="O335" i="3"/>
  <c r="Q335" i="3" s="1"/>
  <c r="O336" i="3"/>
  <c r="Q336" i="3" s="1"/>
  <c r="O337" i="3"/>
  <c r="Q337" i="3" s="1"/>
  <c r="O338" i="3"/>
  <c r="Q338" i="3" s="1"/>
  <c r="O339" i="3"/>
  <c r="Q339" i="3" s="1"/>
  <c r="O340" i="3"/>
  <c r="Q340" i="3" s="1"/>
  <c r="O341" i="3"/>
  <c r="Q341" i="3" s="1"/>
  <c r="O342" i="3"/>
  <c r="Q342" i="3" s="1"/>
  <c r="O343" i="3"/>
  <c r="Q343" i="3" s="1"/>
  <c r="O344" i="3"/>
  <c r="Q344" i="3" s="1"/>
  <c r="O345" i="3"/>
  <c r="Q345" i="3" s="1"/>
  <c r="O346" i="3"/>
  <c r="Q346" i="3" s="1"/>
  <c r="O347" i="3"/>
  <c r="Q347" i="3" s="1"/>
  <c r="O348" i="3"/>
  <c r="Q348" i="3" s="1"/>
  <c r="O349" i="3"/>
  <c r="Q349" i="3" s="1"/>
  <c r="O350" i="3"/>
  <c r="Q350" i="3" s="1"/>
  <c r="O351" i="3"/>
  <c r="Q351" i="3" s="1"/>
  <c r="O352" i="3"/>
  <c r="Q352" i="3" s="1"/>
  <c r="O353" i="3"/>
  <c r="Q353" i="3" s="1"/>
  <c r="O354" i="3"/>
  <c r="Q354" i="3" s="1"/>
  <c r="O355" i="3"/>
  <c r="Q355" i="3" s="1"/>
  <c r="O356" i="3"/>
  <c r="Q356" i="3" s="1"/>
  <c r="O357" i="3"/>
  <c r="Q357" i="3" s="1"/>
  <c r="O358" i="3"/>
  <c r="Q358" i="3" s="1"/>
  <c r="O359" i="3"/>
  <c r="Q359" i="3" s="1"/>
  <c r="O360" i="3"/>
  <c r="Q360" i="3" s="1"/>
  <c r="O361" i="3"/>
  <c r="Q361" i="3" s="1"/>
  <c r="O362" i="3"/>
  <c r="Q362" i="3" s="1"/>
  <c r="O363" i="3"/>
  <c r="Q363" i="3" s="1"/>
  <c r="O364" i="3"/>
  <c r="Q364" i="3" s="1"/>
  <c r="O365" i="3"/>
  <c r="Q365" i="3" s="1"/>
  <c r="O366" i="3"/>
  <c r="Q366" i="3" s="1"/>
  <c r="O367" i="3"/>
  <c r="Q367" i="3" s="1"/>
  <c r="O368" i="3"/>
  <c r="Q368" i="3" s="1"/>
  <c r="O369" i="3"/>
  <c r="Q369" i="3" s="1"/>
  <c r="O370" i="3"/>
  <c r="Q370" i="3" s="1"/>
  <c r="O371" i="3"/>
  <c r="Q371" i="3" s="1"/>
  <c r="O372" i="3"/>
  <c r="Q372" i="3" s="1"/>
  <c r="O373" i="3"/>
  <c r="Q373" i="3" s="1"/>
  <c r="O374" i="3"/>
  <c r="Q374" i="3" s="1"/>
  <c r="O375" i="3"/>
  <c r="Q375" i="3" s="1"/>
  <c r="O376" i="3"/>
  <c r="Q376" i="3" s="1"/>
  <c r="O377" i="3"/>
  <c r="Q377" i="3" s="1"/>
  <c r="O378" i="3"/>
  <c r="Q378" i="3" s="1"/>
  <c r="O379" i="3"/>
  <c r="Q379" i="3" s="1"/>
  <c r="O380" i="3"/>
  <c r="Q380" i="3" s="1"/>
  <c r="O381" i="3"/>
  <c r="Q381" i="3" s="1"/>
  <c r="O382" i="3"/>
  <c r="Q382" i="3" s="1"/>
  <c r="O383" i="3"/>
  <c r="Q383" i="3" s="1"/>
  <c r="O384" i="3"/>
  <c r="Q384" i="3" s="1"/>
  <c r="O385" i="3"/>
  <c r="Q385" i="3" s="1"/>
  <c r="O386" i="3"/>
  <c r="Q386" i="3" s="1"/>
  <c r="O387" i="3"/>
  <c r="Q387" i="3" s="1"/>
  <c r="O388" i="3"/>
  <c r="Q388" i="3" s="1"/>
  <c r="O389" i="3"/>
  <c r="Q389" i="3" s="1"/>
  <c r="O390" i="3"/>
  <c r="Q390" i="3" s="1"/>
  <c r="O391" i="3"/>
  <c r="Q391" i="3" s="1"/>
  <c r="O392" i="3"/>
  <c r="Q392" i="3" s="1"/>
  <c r="O393" i="3"/>
  <c r="Q393" i="3" s="1"/>
  <c r="O394" i="3"/>
  <c r="Q394" i="3" s="1"/>
  <c r="O395" i="3"/>
  <c r="Q395" i="3" s="1"/>
  <c r="O396" i="3"/>
  <c r="Q396" i="3" s="1"/>
  <c r="O397" i="3"/>
  <c r="Q397" i="3" s="1"/>
  <c r="O398" i="3"/>
  <c r="Q398" i="3" s="1"/>
  <c r="O399" i="3"/>
  <c r="Q399" i="3" s="1"/>
  <c r="O400" i="3"/>
  <c r="Q400" i="3" s="1"/>
  <c r="O401" i="3"/>
  <c r="Q401" i="3" s="1"/>
  <c r="O402" i="3"/>
  <c r="Q402" i="3" s="1"/>
  <c r="O403" i="3"/>
  <c r="Q403" i="3" s="1"/>
  <c r="O404" i="3"/>
  <c r="Q404" i="3" s="1"/>
  <c r="O405" i="3"/>
  <c r="Q405" i="3" s="1"/>
  <c r="O406" i="3"/>
  <c r="Q406" i="3" s="1"/>
  <c r="O407" i="3"/>
  <c r="Q407" i="3" s="1"/>
  <c r="O408" i="3"/>
  <c r="Q408" i="3" s="1"/>
  <c r="O409" i="3"/>
  <c r="Q409" i="3" s="1"/>
  <c r="O410" i="3"/>
  <c r="Q410" i="3" s="1"/>
  <c r="O411" i="3"/>
  <c r="Q411" i="3" s="1"/>
  <c r="O412" i="3"/>
  <c r="Q412" i="3" s="1"/>
  <c r="O413" i="3"/>
  <c r="Q413" i="3" s="1"/>
  <c r="O414" i="3"/>
  <c r="Q414" i="3" s="1"/>
  <c r="O415" i="3"/>
  <c r="Q415" i="3" s="1"/>
  <c r="O416" i="3"/>
  <c r="Q416" i="3" s="1"/>
  <c r="O417" i="3"/>
  <c r="Q417" i="3" s="1"/>
  <c r="O418" i="3"/>
  <c r="Q418" i="3" s="1"/>
  <c r="O419" i="3"/>
  <c r="Q419" i="3" s="1"/>
  <c r="O420" i="3"/>
  <c r="Q420" i="3" s="1"/>
  <c r="O421" i="3"/>
  <c r="Q421" i="3" s="1"/>
  <c r="O422" i="3"/>
  <c r="Q422" i="3" s="1"/>
  <c r="O423" i="3"/>
  <c r="Q423" i="3" s="1"/>
  <c r="O424" i="3"/>
  <c r="Q424" i="3" s="1"/>
  <c r="O425" i="3"/>
  <c r="Q425" i="3" s="1"/>
  <c r="O426" i="3"/>
  <c r="Q426" i="3" s="1"/>
  <c r="O427" i="3"/>
  <c r="Q427" i="3" s="1"/>
  <c r="O428" i="3"/>
  <c r="Q428" i="3" s="1"/>
  <c r="O429" i="3"/>
  <c r="Q429" i="3" s="1"/>
  <c r="O430" i="3"/>
  <c r="Q430" i="3" s="1"/>
  <c r="O431" i="3"/>
  <c r="Q431" i="3" s="1"/>
  <c r="O432" i="3"/>
  <c r="Q432" i="3" s="1"/>
  <c r="O433" i="3"/>
  <c r="Q433" i="3" s="1"/>
  <c r="O434" i="3"/>
  <c r="Q434" i="3" s="1"/>
  <c r="O435" i="3"/>
  <c r="Q435" i="3" s="1"/>
  <c r="O436" i="3"/>
  <c r="Q436" i="3" s="1"/>
  <c r="O437" i="3"/>
  <c r="Q437" i="3" s="1"/>
  <c r="O438" i="3"/>
  <c r="Q438" i="3" s="1"/>
  <c r="O439" i="3"/>
  <c r="Q439" i="3" s="1"/>
  <c r="O440" i="3"/>
  <c r="Q440" i="3" s="1"/>
  <c r="O441" i="3"/>
  <c r="Q441" i="3" s="1"/>
  <c r="O442" i="3"/>
  <c r="Q442" i="3" s="1"/>
  <c r="O443" i="3"/>
  <c r="Q443" i="3" s="1"/>
  <c r="O444" i="3"/>
  <c r="Q444" i="3" s="1"/>
  <c r="O445" i="3"/>
  <c r="Q445" i="3" s="1"/>
  <c r="O446" i="3"/>
  <c r="Q446" i="3" s="1"/>
  <c r="O447" i="3"/>
  <c r="Q447" i="3" s="1"/>
  <c r="O448" i="3"/>
  <c r="Q448" i="3" s="1"/>
  <c r="O449" i="3"/>
  <c r="Q449" i="3" s="1"/>
  <c r="O450" i="3"/>
  <c r="Q450" i="3" s="1"/>
  <c r="O451" i="3"/>
  <c r="Q451" i="3" s="1"/>
  <c r="O452" i="3"/>
  <c r="Q452" i="3" s="1"/>
  <c r="O453" i="3"/>
  <c r="Q453" i="3" s="1"/>
  <c r="O454" i="3"/>
  <c r="Q454" i="3" s="1"/>
  <c r="O455" i="3"/>
  <c r="Q455" i="3" s="1"/>
  <c r="O456" i="3"/>
  <c r="Q456" i="3" s="1"/>
  <c r="O457" i="3"/>
  <c r="Q457" i="3" s="1"/>
  <c r="O458" i="3"/>
  <c r="Q458" i="3" s="1"/>
  <c r="O459" i="3"/>
  <c r="Q459" i="3" s="1"/>
  <c r="O460" i="3"/>
  <c r="Q460" i="3" s="1"/>
  <c r="O461" i="3"/>
  <c r="Q461" i="3" s="1"/>
  <c r="O462" i="3"/>
  <c r="Q462" i="3" s="1"/>
  <c r="O463" i="3"/>
  <c r="Q463" i="3" s="1"/>
  <c r="O464" i="3"/>
  <c r="Q464" i="3" s="1"/>
  <c r="O465" i="3"/>
  <c r="Q465" i="3" s="1"/>
  <c r="O466" i="3"/>
  <c r="Q466" i="3" s="1"/>
  <c r="O467" i="3"/>
  <c r="Q467" i="3" s="1"/>
  <c r="O468" i="3"/>
  <c r="Q468" i="3" s="1"/>
  <c r="O469" i="3"/>
  <c r="Q469" i="3" s="1"/>
  <c r="O470" i="3"/>
  <c r="Q470" i="3" s="1"/>
  <c r="O471" i="3"/>
  <c r="Q471" i="3" s="1"/>
  <c r="O472" i="3"/>
  <c r="Q472" i="3" s="1"/>
  <c r="O473" i="3"/>
  <c r="Q473" i="3" s="1"/>
  <c r="O474" i="3"/>
  <c r="Q474" i="3" s="1"/>
  <c r="O475" i="3"/>
  <c r="Q475" i="3" s="1"/>
  <c r="O476" i="3"/>
  <c r="Q476" i="3" s="1"/>
  <c r="O477" i="3"/>
  <c r="Q477" i="3" s="1"/>
  <c r="O478" i="3"/>
  <c r="Q478" i="3" s="1"/>
  <c r="O479" i="3"/>
  <c r="Q479" i="3" s="1"/>
  <c r="O480" i="3"/>
  <c r="Q480" i="3" s="1"/>
  <c r="O481" i="3"/>
  <c r="Q481" i="3" s="1"/>
  <c r="O482" i="3"/>
  <c r="Q482" i="3" s="1"/>
  <c r="O483" i="3"/>
  <c r="Q483" i="3" s="1"/>
  <c r="O484" i="3"/>
  <c r="Q484" i="3" s="1"/>
  <c r="O485" i="3"/>
  <c r="Q485" i="3" s="1"/>
  <c r="O486" i="3"/>
  <c r="Q486" i="3" s="1"/>
  <c r="O487" i="3"/>
  <c r="Q487" i="3" s="1"/>
  <c r="O488" i="3"/>
  <c r="Q488" i="3" s="1"/>
  <c r="O489" i="3"/>
  <c r="Q489" i="3" s="1"/>
  <c r="O490" i="3"/>
  <c r="Q490" i="3" s="1"/>
  <c r="O491" i="3"/>
  <c r="Q491" i="3" s="1"/>
  <c r="O492" i="3"/>
  <c r="Q492" i="3" s="1"/>
  <c r="O493" i="3"/>
  <c r="Q493" i="3" s="1"/>
  <c r="O494" i="3"/>
  <c r="Q494" i="3" s="1"/>
  <c r="O495" i="3"/>
  <c r="Q495" i="3" s="1"/>
  <c r="O496" i="3"/>
  <c r="Q496" i="3" s="1"/>
  <c r="O497" i="3"/>
  <c r="Q497" i="3" s="1"/>
  <c r="O498" i="3"/>
  <c r="Q498" i="3" s="1"/>
  <c r="O499" i="3"/>
  <c r="Q499" i="3" s="1"/>
  <c r="O500" i="3"/>
  <c r="Q500" i="3" s="1"/>
  <c r="O501" i="3"/>
  <c r="Q501" i="3" s="1"/>
  <c r="O502" i="3"/>
  <c r="Q502" i="3" s="1"/>
  <c r="O503" i="3"/>
  <c r="Q503" i="3" s="1"/>
  <c r="O504" i="3"/>
  <c r="Q504" i="3" s="1"/>
  <c r="O505" i="3"/>
  <c r="Q505" i="3" s="1"/>
  <c r="O506" i="3"/>
  <c r="Q506" i="3" s="1"/>
  <c r="O507" i="3"/>
  <c r="Q507" i="3" s="1"/>
  <c r="O508" i="3"/>
  <c r="Q508" i="3" s="1"/>
  <c r="O509" i="3"/>
  <c r="Q509" i="3" s="1"/>
  <c r="O510" i="3"/>
  <c r="Q510" i="3" s="1"/>
  <c r="O511" i="3"/>
  <c r="Q511" i="3" s="1"/>
  <c r="O512" i="3"/>
  <c r="Q512" i="3" s="1"/>
  <c r="O513" i="3"/>
  <c r="Q513" i="3" s="1"/>
  <c r="O514" i="3"/>
  <c r="Q514" i="3" s="1"/>
  <c r="O515" i="3"/>
  <c r="Q515" i="3" s="1"/>
  <c r="O516" i="3"/>
  <c r="Q516" i="3" s="1"/>
  <c r="O517" i="3"/>
  <c r="Q517" i="3" s="1"/>
  <c r="O518" i="3"/>
  <c r="Q518" i="3" s="1"/>
  <c r="O519" i="3"/>
  <c r="Q519" i="3" s="1"/>
  <c r="O520" i="3"/>
  <c r="Q520" i="3" s="1"/>
  <c r="O521" i="3"/>
  <c r="Q521" i="3" s="1"/>
  <c r="O522" i="3"/>
  <c r="Q522" i="3" s="1"/>
  <c r="O523" i="3"/>
  <c r="Q523" i="3" s="1"/>
  <c r="O524" i="3"/>
  <c r="Q524" i="3" s="1"/>
  <c r="O525" i="3"/>
  <c r="Q525" i="3" s="1"/>
  <c r="O526" i="3"/>
  <c r="Q526" i="3" s="1"/>
  <c r="O527" i="3"/>
  <c r="Q527" i="3" s="1"/>
  <c r="O528" i="3"/>
  <c r="Q528" i="3" s="1"/>
  <c r="O529" i="3"/>
  <c r="Q529" i="3" s="1"/>
  <c r="O530" i="3"/>
  <c r="Q530" i="3" s="1"/>
  <c r="O531" i="3"/>
  <c r="Q531" i="3" s="1"/>
  <c r="O532" i="3"/>
  <c r="Q532" i="3" s="1"/>
  <c r="O533" i="3"/>
  <c r="Q533" i="3" s="1"/>
  <c r="O534" i="3"/>
  <c r="Q534" i="3" s="1"/>
  <c r="O535" i="3"/>
  <c r="Q535" i="3" s="1"/>
  <c r="O536" i="3"/>
  <c r="Q536" i="3" s="1"/>
  <c r="O537" i="3"/>
  <c r="Q537" i="3" s="1"/>
  <c r="O538" i="3"/>
  <c r="Q538" i="3" s="1"/>
  <c r="O539" i="3"/>
  <c r="Q539" i="3" s="1"/>
  <c r="O540" i="3"/>
  <c r="Q540" i="3" s="1"/>
  <c r="O541" i="3"/>
  <c r="Q541" i="3" s="1"/>
  <c r="O542" i="3"/>
  <c r="Q542" i="3" s="1"/>
  <c r="O543" i="3"/>
  <c r="Q543" i="3" s="1"/>
  <c r="O544" i="3"/>
  <c r="Q544" i="3" s="1"/>
  <c r="O545" i="3"/>
  <c r="Q545" i="3" s="1"/>
  <c r="O546" i="3"/>
  <c r="Q546" i="3" s="1"/>
  <c r="O547" i="3"/>
  <c r="Q547" i="3" s="1"/>
  <c r="O548" i="3"/>
  <c r="Q548" i="3" s="1"/>
  <c r="O549" i="3"/>
  <c r="Q549" i="3" s="1"/>
  <c r="O550" i="3"/>
  <c r="Q550" i="3" s="1"/>
  <c r="O551" i="3"/>
  <c r="Q551" i="3" s="1"/>
  <c r="O552" i="3"/>
  <c r="Q552" i="3" s="1"/>
  <c r="O553" i="3"/>
  <c r="Q553" i="3" s="1"/>
  <c r="O554" i="3"/>
  <c r="Q554" i="3" s="1"/>
  <c r="O555" i="3"/>
  <c r="Q555" i="3" s="1"/>
  <c r="O556" i="3"/>
  <c r="Q556" i="3" s="1"/>
  <c r="O557" i="3"/>
  <c r="Q557" i="3" s="1"/>
  <c r="O558" i="3"/>
  <c r="Q558" i="3" s="1"/>
  <c r="O559" i="3"/>
  <c r="Q559" i="3" s="1"/>
  <c r="O560" i="3"/>
  <c r="Q560" i="3" s="1"/>
  <c r="O561" i="3"/>
  <c r="Q561" i="3" s="1"/>
  <c r="O562" i="3"/>
  <c r="Q562" i="3" s="1"/>
  <c r="O563" i="3"/>
  <c r="Q563" i="3" s="1"/>
  <c r="O564" i="3"/>
  <c r="Q564" i="3" s="1"/>
  <c r="O565" i="3"/>
  <c r="Q565" i="3" s="1"/>
  <c r="O566" i="3"/>
  <c r="Q566" i="3" s="1"/>
  <c r="O567" i="3"/>
  <c r="Q567" i="3" s="1"/>
  <c r="O568" i="3"/>
  <c r="Q568" i="3" s="1"/>
  <c r="O569" i="3"/>
  <c r="Q569" i="3" s="1"/>
  <c r="O570" i="3"/>
  <c r="Q570" i="3" s="1"/>
  <c r="O571" i="3"/>
  <c r="Q571" i="3" s="1"/>
  <c r="O572" i="3"/>
  <c r="Q572" i="3" s="1"/>
  <c r="O573" i="3"/>
  <c r="Q573" i="3" s="1"/>
  <c r="O574" i="3"/>
  <c r="Q574" i="3" s="1"/>
  <c r="O575" i="3"/>
  <c r="Q575" i="3" s="1"/>
  <c r="O576" i="3"/>
  <c r="Q576" i="3" s="1"/>
  <c r="O577" i="3"/>
  <c r="Q577" i="3" s="1"/>
  <c r="O578" i="3"/>
  <c r="Q578" i="3" s="1"/>
  <c r="O579" i="3"/>
  <c r="Q579" i="3" s="1"/>
  <c r="O580" i="3"/>
  <c r="Q580" i="3" s="1"/>
  <c r="O581" i="3"/>
  <c r="Q581" i="3" s="1"/>
  <c r="O582" i="3"/>
  <c r="Q582" i="3" s="1"/>
  <c r="O583" i="3"/>
  <c r="Q583" i="3" s="1"/>
  <c r="O584" i="3"/>
  <c r="Q584" i="3" s="1"/>
  <c r="O585" i="3"/>
  <c r="Q585" i="3" s="1"/>
  <c r="O586" i="3"/>
  <c r="Q586" i="3" s="1"/>
  <c r="O587" i="3"/>
  <c r="Q587" i="3" s="1"/>
  <c r="O588" i="3"/>
  <c r="Q588" i="3" s="1"/>
  <c r="O589" i="3"/>
  <c r="Q589" i="3" s="1"/>
  <c r="O590" i="3"/>
  <c r="Q590" i="3" s="1"/>
  <c r="O591" i="3"/>
  <c r="Q591" i="3" s="1"/>
  <c r="O592" i="3"/>
  <c r="Q592" i="3" s="1"/>
  <c r="O593" i="3"/>
  <c r="Q593" i="3" s="1"/>
  <c r="O594" i="3"/>
  <c r="Q594" i="3" s="1"/>
  <c r="O595" i="3"/>
  <c r="Q595" i="3" s="1"/>
  <c r="O596" i="3"/>
  <c r="Q596" i="3" s="1"/>
  <c r="O597" i="3"/>
  <c r="Q597" i="3" s="1"/>
  <c r="O598" i="3"/>
  <c r="Q598" i="3" s="1"/>
  <c r="O599" i="3"/>
  <c r="Q599" i="3" s="1"/>
  <c r="O600" i="3"/>
  <c r="Q600" i="3" s="1"/>
  <c r="O601" i="3"/>
  <c r="Q601" i="3" s="1"/>
  <c r="O602" i="3"/>
  <c r="Q602" i="3" s="1"/>
  <c r="O603" i="3"/>
  <c r="Q603" i="3" s="1"/>
  <c r="O604" i="3"/>
  <c r="Q604" i="3" s="1"/>
  <c r="O605" i="3"/>
  <c r="Q605" i="3" s="1"/>
  <c r="O606" i="3"/>
  <c r="Q606" i="3" s="1"/>
  <c r="O607" i="3"/>
  <c r="Q607" i="3" s="1"/>
  <c r="O608" i="3"/>
  <c r="Q608" i="3" s="1"/>
  <c r="O609" i="3"/>
  <c r="Q609" i="3" s="1"/>
  <c r="O610" i="3"/>
  <c r="Q610" i="3" s="1"/>
  <c r="O611" i="3"/>
  <c r="Q611" i="3" s="1"/>
  <c r="O612" i="3"/>
  <c r="Q612" i="3" s="1"/>
  <c r="O613" i="3"/>
  <c r="Q613" i="3" s="1"/>
  <c r="O614" i="3"/>
  <c r="Q614" i="3" s="1"/>
  <c r="O615" i="3"/>
  <c r="Q615" i="3" s="1"/>
  <c r="O616" i="3"/>
  <c r="Q616" i="3" s="1"/>
  <c r="O617" i="3"/>
  <c r="Q617" i="3" s="1"/>
  <c r="O618" i="3"/>
  <c r="Q618" i="3" s="1"/>
  <c r="O619" i="3"/>
  <c r="Q619" i="3" s="1"/>
  <c r="O620" i="3"/>
  <c r="Q620" i="3" s="1"/>
  <c r="O621" i="3"/>
  <c r="Q621" i="3" s="1"/>
  <c r="O622" i="3"/>
  <c r="Q622" i="3" s="1"/>
  <c r="O623" i="3"/>
  <c r="Q623" i="3" s="1"/>
  <c r="O624" i="3"/>
  <c r="Q624" i="3" s="1"/>
  <c r="O625" i="3"/>
  <c r="Q625" i="3" s="1"/>
  <c r="O626" i="3"/>
  <c r="Q626" i="3" s="1"/>
  <c r="O627" i="3"/>
  <c r="Q627" i="3" s="1"/>
  <c r="O628" i="3"/>
  <c r="Q628" i="3" s="1"/>
  <c r="O629" i="3"/>
  <c r="Q629" i="3" s="1"/>
  <c r="O630" i="3"/>
  <c r="Q630" i="3" s="1"/>
  <c r="O631" i="3"/>
  <c r="Q631" i="3" s="1"/>
  <c r="O632" i="3"/>
  <c r="Q632" i="3" s="1"/>
  <c r="O633" i="3"/>
  <c r="Q633" i="3" s="1"/>
  <c r="O634" i="3"/>
  <c r="Q634" i="3" s="1"/>
  <c r="O635" i="3"/>
  <c r="Q635" i="3" s="1"/>
  <c r="O636" i="3"/>
  <c r="Q636" i="3" s="1"/>
  <c r="O637" i="3"/>
  <c r="Q637" i="3" s="1"/>
  <c r="O638" i="3"/>
  <c r="Q638" i="3" s="1"/>
  <c r="O639" i="3"/>
  <c r="Q639" i="3" s="1"/>
  <c r="O640" i="3"/>
  <c r="Q640" i="3" s="1"/>
  <c r="O641" i="3"/>
  <c r="Q641" i="3" s="1"/>
  <c r="O642" i="3"/>
  <c r="Q642" i="3" s="1"/>
  <c r="O643" i="3"/>
  <c r="Q643" i="3" s="1"/>
  <c r="O644" i="3"/>
  <c r="Q644" i="3" s="1"/>
  <c r="O645" i="3"/>
  <c r="Q645" i="3" s="1"/>
  <c r="O646" i="3"/>
  <c r="Q646" i="3" s="1"/>
  <c r="O647" i="3"/>
  <c r="Q647" i="3" s="1"/>
  <c r="O648" i="3"/>
  <c r="Q648" i="3" s="1"/>
  <c r="O649" i="3"/>
  <c r="Q649" i="3" s="1"/>
  <c r="O650" i="3"/>
  <c r="Q650" i="3" s="1"/>
  <c r="O651" i="3"/>
  <c r="Q651" i="3" s="1"/>
  <c r="O652" i="3"/>
  <c r="Q652" i="3" s="1"/>
  <c r="O653" i="3"/>
  <c r="Q653" i="3" s="1"/>
  <c r="O654" i="3"/>
  <c r="Q654" i="3" s="1"/>
  <c r="O655" i="3"/>
  <c r="Q655" i="3" s="1"/>
  <c r="O656" i="3"/>
  <c r="Q656" i="3" s="1"/>
  <c r="O657" i="3"/>
  <c r="Q657" i="3" s="1"/>
  <c r="O658" i="3"/>
  <c r="Q658" i="3" s="1"/>
  <c r="O659" i="3"/>
  <c r="Q659" i="3" s="1"/>
  <c r="O660" i="3"/>
  <c r="Q660" i="3" s="1"/>
  <c r="O661" i="3"/>
  <c r="Q661" i="3" s="1"/>
  <c r="O662" i="3"/>
  <c r="Q662" i="3" s="1"/>
  <c r="O663" i="3"/>
  <c r="Q663" i="3" s="1"/>
  <c r="O664" i="3"/>
  <c r="Q664" i="3" s="1"/>
  <c r="O665" i="3"/>
  <c r="Q665" i="3" s="1"/>
  <c r="O666" i="3"/>
  <c r="Q666" i="3" s="1"/>
  <c r="O667" i="3"/>
  <c r="Q667" i="3" s="1"/>
  <c r="O668" i="3"/>
  <c r="Q668" i="3" s="1"/>
  <c r="O669" i="3"/>
  <c r="Q669" i="3" s="1"/>
  <c r="O670" i="3"/>
  <c r="Q670" i="3" s="1"/>
  <c r="O671" i="3"/>
  <c r="Q671" i="3" s="1"/>
  <c r="O672" i="3"/>
  <c r="Q672" i="3" s="1"/>
  <c r="O673" i="3"/>
  <c r="Q673" i="3" s="1"/>
  <c r="O674" i="3"/>
  <c r="Q674" i="3" s="1"/>
  <c r="O675" i="3"/>
  <c r="Q675" i="3" s="1"/>
  <c r="O676" i="3"/>
  <c r="Q676" i="3" s="1"/>
  <c r="O677" i="3"/>
  <c r="Q677" i="3" s="1"/>
  <c r="O678" i="3"/>
  <c r="Q678" i="3" s="1"/>
  <c r="O679" i="3"/>
  <c r="Q679" i="3" s="1"/>
  <c r="O680" i="3"/>
  <c r="Q680" i="3" s="1"/>
  <c r="O681" i="3"/>
  <c r="Q681" i="3" s="1"/>
  <c r="O682" i="3"/>
  <c r="Q682" i="3" s="1"/>
  <c r="O683" i="3"/>
  <c r="Q683" i="3" s="1"/>
  <c r="O684" i="3"/>
  <c r="Q684" i="3" s="1"/>
  <c r="O685" i="3"/>
  <c r="Q685" i="3" s="1"/>
  <c r="O686" i="3"/>
  <c r="Q686" i="3" s="1"/>
  <c r="O687" i="3"/>
  <c r="Q687" i="3" s="1"/>
  <c r="O688" i="3"/>
  <c r="Q688" i="3" s="1"/>
  <c r="O689" i="3"/>
  <c r="Q689" i="3" s="1"/>
  <c r="O690" i="3"/>
  <c r="Q690" i="3" s="1"/>
  <c r="O691" i="3"/>
  <c r="Q691" i="3" s="1"/>
  <c r="O692" i="3"/>
  <c r="Q692" i="3" s="1"/>
  <c r="O693" i="3"/>
  <c r="Q693" i="3" s="1"/>
  <c r="O694" i="3"/>
  <c r="Q694" i="3" s="1"/>
  <c r="O695" i="3"/>
  <c r="Q695" i="3" s="1"/>
  <c r="O696" i="3"/>
  <c r="Q696" i="3" s="1"/>
  <c r="O697" i="3"/>
  <c r="Q697" i="3" s="1"/>
  <c r="O698" i="3"/>
  <c r="Q698" i="3" s="1"/>
  <c r="O699" i="3"/>
  <c r="Q699" i="3" s="1"/>
  <c r="O700" i="3"/>
  <c r="Q700" i="3" s="1"/>
  <c r="O701" i="3"/>
  <c r="Q701" i="3" s="1"/>
  <c r="O702" i="3"/>
  <c r="Q702" i="3" s="1"/>
  <c r="O703" i="3"/>
  <c r="Q703" i="3" s="1"/>
  <c r="O704" i="3"/>
  <c r="Q704" i="3" s="1"/>
  <c r="O705" i="3"/>
  <c r="Q705" i="3" s="1"/>
  <c r="O706" i="3"/>
  <c r="Q706" i="3" s="1"/>
  <c r="O707" i="3"/>
  <c r="Q707" i="3" s="1"/>
  <c r="O708" i="3"/>
  <c r="Q708" i="3" s="1"/>
  <c r="O709" i="3"/>
  <c r="Q709" i="3" s="1"/>
  <c r="O710" i="3"/>
  <c r="Q710" i="3" s="1"/>
  <c r="O711" i="3"/>
  <c r="Q711" i="3" s="1"/>
  <c r="O712" i="3"/>
  <c r="Q712" i="3" s="1"/>
  <c r="O713" i="3"/>
  <c r="Q713" i="3" s="1"/>
  <c r="O714" i="3"/>
  <c r="Q714" i="3" s="1"/>
  <c r="O715" i="3"/>
  <c r="Q715" i="3" s="1"/>
  <c r="O716" i="3"/>
  <c r="Q716" i="3" s="1"/>
  <c r="O717" i="3"/>
  <c r="Q717" i="3" s="1"/>
  <c r="O718" i="3"/>
  <c r="Q718" i="3" s="1"/>
  <c r="O719" i="3"/>
  <c r="Q719" i="3" s="1"/>
  <c r="O720" i="3"/>
  <c r="Q720" i="3" s="1"/>
  <c r="O721" i="3"/>
  <c r="Q721" i="3" s="1"/>
  <c r="O722" i="3"/>
  <c r="Q722" i="3" s="1"/>
  <c r="O723" i="3"/>
  <c r="Q723" i="3" s="1"/>
  <c r="O724" i="3"/>
  <c r="Q724" i="3" s="1"/>
  <c r="O725" i="3"/>
  <c r="Q725" i="3" s="1"/>
  <c r="O726" i="3"/>
  <c r="Q726" i="3" s="1"/>
  <c r="O727" i="3"/>
  <c r="Q727" i="3" s="1"/>
  <c r="O728" i="3"/>
  <c r="Q728" i="3" s="1"/>
  <c r="O729" i="3"/>
  <c r="Q729" i="3" s="1"/>
  <c r="O730" i="3"/>
  <c r="Q730" i="3" s="1"/>
  <c r="O731" i="3"/>
  <c r="Q731" i="3" s="1"/>
  <c r="O732" i="3"/>
  <c r="Q732" i="3" s="1"/>
  <c r="O733" i="3"/>
  <c r="Q733" i="3" s="1"/>
  <c r="O734" i="3"/>
  <c r="Q734" i="3" s="1"/>
  <c r="O735" i="3"/>
  <c r="Q735" i="3" s="1"/>
  <c r="O736" i="3"/>
  <c r="Q736" i="3" s="1"/>
  <c r="O737" i="3"/>
  <c r="Q737" i="3" s="1"/>
  <c r="O738" i="3"/>
  <c r="Q738" i="3" s="1"/>
  <c r="O739" i="3"/>
  <c r="Q739" i="3" s="1"/>
  <c r="O740" i="3"/>
  <c r="Q740" i="3" s="1"/>
  <c r="O741" i="3"/>
  <c r="Q741" i="3" s="1"/>
  <c r="O742" i="3"/>
  <c r="Q742" i="3" s="1"/>
  <c r="O743" i="3"/>
  <c r="Q743" i="3" s="1"/>
  <c r="O744" i="3"/>
  <c r="Q744" i="3" s="1"/>
  <c r="O745" i="3"/>
  <c r="Q745" i="3" s="1"/>
  <c r="O746" i="3"/>
  <c r="Q746" i="3" s="1"/>
  <c r="O747" i="3"/>
  <c r="Q747" i="3" s="1"/>
  <c r="O748" i="3"/>
  <c r="Q748" i="3" s="1"/>
  <c r="O749" i="3"/>
  <c r="Q749" i="3" s="1"/>
  <c r="O750" i="3"/>
  <c r="Q750" i="3" s="1"/>
  <c r="O751" i="3"/>
  <c r="Q751" i="3" s="1"/>
  <c r="O752" i="3"/>
  <c r="Q752" i="3" s="1"/>
  <c r="O753" i="3"/>
  <c r="Q753" i="3" s="1"/>
  <c r="O754" i="3"/>
  <c r="Q754" i="3" s="1"/>
  <c r="O755" i="3"/>
  <c r="Q755" i="3" s="1"/>
  <c r="O756" i="3"/>
  <c r="Q756" i="3" s="1"/>
  <c r="O757" i="3"/>
  <c r="Q757" i="3" s="1"/>
  <c r="O758" i="3"/>
  <c r="Q758" i="3" s="1"/>
  <c r="O759" i="3"/>
  <c r="Q759" i="3" s="1"/>
  <c r="O760" i="3"/>
  <c r="Q760" i="3" s="1"/>
  <c r="O761" i="3"/>
  <c r="Q761" i="3" s="1"/>
  <c r="O762" i="3"/>
  <c r="Q762" i="3" s="1"/>
  <c r="O763" i="3"/>
  <c r="Q763" i="3" s="1"/>
  <c r="O764" i="3"/>
  <c r="Q764" i="3" s="1"/>
  <c r="O765" i="3"/>
  <c r="Q765" i="3" s="1"/>
  <c r="O766" i="3"/>
  <c r="Q766" i="3" s="1"/>
  <c r="O767" i="3"/>
  <c r="Q767" i="3" s="1"/>
  <c r="O768" i="3"/>
  <c r="Q768" i="3" s="1"/>
  <c r="O769" i="3"/>
  <c r="Q769" i="3" s="1"/>
  <c r="O770" i="3"/>
  <c r="Q770" i="3" s="1"/>
  <c r="O771" i="3"/>
  <c r="Q771" i="3" s="1"/>
  <c r="O772" i="3"/>
  <c r="Q772" i="3" s="1"/>
  <c r="O773" i="3"/>
  <c r="Q773" i="3" s="1"/>
  <c r="O774" i="3"/>
  <c r="Q774" i="3" s="1"/>
  <c r="O775" i="3"/>
  <c r="Q775" i="3" s="1"/>
  <c r="O776" i="3"/>
  <c r="Q776" i="3" s="1"/>
  <c r="O777" i="3"/>
  <c r="Q777" i="3" s="1"/>
  <c r="O778" i="3"/>
  <c r="Q778" i="3" s="1"/>
  <c r="O779" i="3"/>
  <c r="Q779" i="3" s="1"/>
  <c r="O780" i="3"/>
  <c r="Q780" i="3" s="1"/>
  <c r="O781" i="3"/>
  <c r="Q781" i="3" s="1"/>
  <c r="O782" i="3"/>
  <c r="Q782" i="3" s="1"/>
  <c r="O783" i="3"/>
  <c r="Q783" i="3" s="1"/>
  <c r="O784" i="3"/>
  <c r="Q784" i="3" s="1"/>
  <c r="O785" i="3"/>
  <c r="Q785" i="3" s="1"/>
  <c r="O786" i="3"/>
  <c r="Q786" i="3" s="1"/>
  <c r="O787" i="3"/>
  <c r="Q787" i="3" s="1"/>
  <c r="O788" i="3"/>
  <c r="Q788" i="3" s="1"/>
  <c r="O789" i="3"/>
  <c r="Q789" i="3" s="1"/>
  <c r="O790" i="3"/>
  <c r="Q790" i="3" s="1"/>
  <c r="O791" i="3"/>
  <c r="Q791" i="3" s="1"/>
  <c r="O792" i="3"/>
  <c r="Q792" i="3" s="1"/>
  <c r="O793" i="3"/>
  <c r="Q793" i="3" s="1"/>
  <c r="O794" i="3"/>
  <c r="Q794" i="3" s="1"/>
  <c r="O795" i="3"/>
  <c r="Q795" i="3" s="1"/>
  <c r="O796" i="3"/>
  <c r="Q796" i="3" s="1"/>
  <c r="O797" i="3"/>
  <c r="Q797" i="3" s="1"/>
  <c r="O798" i="3"/>
  <c r="Q798" i="3" s="1"/>
  <c r="O799" i="3"/>
  <c r="Q799" i="3" s="1"/>
  <c r="O800" i="3"/>
  <c r="Q800" i="3" s="1"/>
  <c r="O801" i="3"/>
  <c r="Q801" i="3" s="1"/>
  <c r="O802" i="3"/>
  <c r="Q802" i="3" s="1"/>
  <c r="O803" i="3"/>
  <c r="Q803" i="3" s="1"/>
  <c r="O804" i="3"/>
  <c r="Q804" i="3" s="1"/>
  <c r="O805" i="3"/>
  <c r="Q805" i="3" s="1"/>
  <c r="O806" i="3"/>
  <c r="Q806" i="3" s="1"/>
  <c r="O807" i="3"/>
  <c r="Q807" i="3" s="1"/>
  <c r="O808" i="3"/>
  <c r="Q808" i="3" s="1"/>
  <c r="O809" i="3"/>
  <c r="Q809" i="3" s="1"/>
  <c r="O810" i="3"/>
  <c r="Q810" i="3" s="1"/>
  <c r="O811" i="3"/>
  <c r="Q811" i="3" s="1"/>
  <c r="O812" i="3"/>
  <c r="Q812" i="3" s="1"/>
  <c r="O813" i="3"/>
  <c r="Q813" i="3" s="1"/>
  <c r="O814" i="3"/>
  <c r="Q814" i="3" s="1"/>
  <c r="O815" i="3"/>
  <c r="Q815" i="3" s="1"/>
  <c r="O816" i="3"/>
  <c r="Q816" i="3" s="1"/>
  <c r="O817" i="3"/>
  <c r="Q817" i="3" s="1"/>
  <c r="O818" i="3"/>
  <c r="Q818" i="3" s="1"/>
  <c r="O819" i="3"/>
  <c r="Q819" i="3" s="1"/>
  <c r="O820" i="3"/>
  <c r="Q820" i="3" s="1"/>
  <c r="O821" i="3"/>
  <c r="Q821" i="3" s="1"/>
  <c r="O822" i="3"/>
  <c r="Q822" i="3" s="1"/>
  <c r="O823" i="3"/>
  <c r="Q823" i="3" s="1"/>
  <c r="O824" i="3"/>
  <c r="Q824" i="3" s="1"/>
  <c r="O825" i="3"/>
  <c r="Q825" i="3" s="1"/>
  <c r="O826" i="3"/>
  <c r="Q826" i="3" s="1"/>
  <c r="O827" i="3"/>
  <c r="Q827" i="3" s="1"/>
  <c r="O828" i="3"/>
  <c r="Q828" i="3" s="1"/>
  <c r="O829" i="3"/>
  <c r="Q829" i="3" s="1"/>
  <c r="O830" i="3"/>
  <c r="Q830" i="3" s="1"/>
  <c r="O831" i="3"/>
  <c r="Q831" i="3" s="1"/>
  <c r="O832" i="3"/>
  <c r="Q832" i="3" s="1"/>
  <c r="O833" i="3"/>
  <c r="Q833" i="3" s="1"/>
  <c r="O834" i="3"/>
  <c r="Q834" i="3" s="1"/>
  <c r="O835" i="3"/>
  <c r="Q835" i="3" s="1"/>
  <c r="O836" i="3"/>
  <c r="Q836" i="3" s="1"/>
  <c r="O837" i="3"/>
  <c r="Q837" i="3" s="1"/>
  <c r="O838" i="3"/>
  <c r="Q838" i="3" s="1"/>
  <c r="O839" i="3"/>
  <c r="Q839" i="3" s="1"/>
  <c r="O840" i="3"/>
  <c r="Q840" i="3" s="1"/>
  <c r="O841" i="3"/>
  <c r="Q841" i="3" s="1"/>
  <c r="O842" i="3"/>
  <c r="Q842" i="3" s="1"/>
  <c r="O843" i="3"/>
  <c r="Q843" i="3" s="1"/>
  <c r="O844" i="3"/>
  <c r="Q844" i="3" s="1"/>
  <c r="O845" i="3"/>
  <c r="Q845" i="3" s="1"/>
  <c r="O846" i="3"/>
  <c r="Q846" i="3" s="1"/>
  <c r="O847" i="3"/>
  <c r="Q847" i="3" s="1"/>
  <c r="O848" i="3"/>
  <c r="Q848" i="3" s="1"/>
  <c r="O849" i="3"/>
  <c r="Q849" i="3" s="1"/>
  <c r="O850" i="3"/>
  <c r="Q850" i="3" s="1"/>
  <c r="O851" i="3"/>
  <c r="Q851" i="3" s="1"/>
  <c r="O852" i="3"/>
  <c r="Q852" i="3" s="1"/>
  <c r="O853" i="3"/>
  <c r="Q853" i="3" s="1"/>
  <c r="O854" i="3"/>
  <c r="Q854" i="3" s="1"/>
  <c r="O855" i="3"/>
  <c r="Q855" i="3" s="1"/>
  <c r="O856" i="3"/>
  <c r="Q856" i="3" s="1"/>
  <c r="O857" i="3"/>
  <c r="Q857" i="3" s="1"/>
  <c r="O858" i="3"/>
  <c r="Q858" i="3" s="1"/>
  <c r="O859" i="3"/>
  <c r="Q859" i="3" s="1"/>
  <c r="O860" i="3"/>
  <c r="Q860" i="3" s="1"/>
  <c r="O861" i="3"/>
  <c r="Q861" i="3" s="1"/>
  <c r="O862" i="3"/>
  <c r="Q862" i="3" s="1"/>
  <c r="O863" i="3"/>
  <c r="Q863" i="3" s="1"/>
  <c r="O864" i="3"/>
  <c r="Q864" i="3" s="1"/>
  <c r="O865" i="3"/>
  <c r="Q865" i="3" s="1"/>
  <c r="O866" i="3"/>
  <c r="Q866" i="3" s="1"/>
  <c r="O867" i="3"/>
  <c r="Q867" i="3" s="1"/>
  <c r="O868" i="3"/>
  <c r="Q868" i="3" s="1"/>
  <c r="O869" i="3"/>
  <c r="Q869" i="3" s="1"/>
  <c r="O870" i="3"/>
  <c r="Q870" i="3" s="1"/>
  <c r="O871" i="3"/>
  <c r="Q871" i="3" s="1"/>
  <c r="O872" i="3"/>
  <c r="Q872" i="3" s="1"/>
  <c r="O873" i="3"/>
  <c r="Q873" i="3" s="1"/>
  <c r="O874" i="3"/>
  <c r="Q874" i="3" s="1"/>
  <c r="O875" i="3"/>
  <c r="Q875" i="3" s="1"/>
  <c r="O876" i="3"/>
  <c r="Q876" i="3" s="1"/>
  <c r="O877" i="3"/>
  <c r="Q877" i="3" s="1"/>
  <c r="O878" i="3"/>
  <c r="Q878" i="3" s="1"/>
  <c r="O879" i="3"/>
  <c r="Q879" i="3" s="1"/>
  <c r="O880" i="3"/>
  <c r="Q880" i="3" s="1"/>
  <c r="O881" i="3"/>
  <c r="Q881" i="3" s="1"/>
  <c r="O882" i="3"/>
  <c r="Q882" i="3" s="1"/>
  <c r="O883" i="3"/>
  <c r="Q883" i="3" s="1"/>
  <c r="O884" i="3"/>
  <c r="Q884" i="3" s="1"/>
  <c r="O885" i="3"/>
  <c r="Q885" i="3" s="1"/>
  <c r="O886" i="3"/>
  <c r="Q886" i="3" s="1"/>
  <c r="O887" i="3"/>
  <c r="Q887" i="3" s="1"/>
  <c r="O888" i="3"/>
  <c r="Q888" i="3" s="1"/>
  <c r="O889" i="3"/>
  <c r="Q889" i="3" s="1"/>
  <c r="O890" i="3"/>
  <c r="Q890" i="3" s="1"/>
  <c r="O891" i="3"/>
  <c r="Q891" i="3" s="1"/>
  <c r="O892" i="3"/>
  <c r="Q892" i="3" s="1"/>
  <c r="O893" i="3"/>
  <c r="Q893" i="3" s="1"/>
  <c r="O894" i="3"/>
  <c r="Q894" i="3" s="1"/>
  <c r="O895" i="3"/>
  <c r="Q895" i="3" s="1"/>
  <c r="O896" i="3"/>
  <c r="Q896" i="3" s="1"/>
  <c r="O897" i="3"/>
  <c r="Q897" i="3" s="1"/>
  <c r="O898" i="3"/>
  <c r="Q898" i="3" s="1"/>
  <c r="O899" i="3"/>
  <c r="Q899" i="3" s="1"/>
  <c r="O900" i="3"/>
  <c r="Q900" i="3" s="1"/>
  <c r="O901" i="3"/>
  <c r="Q901" i="3" s="1"/>
  <c r="O902" i="3"/>
  <c r="Q902" i="3" s="1"/>
  <c r="O903" i="3"/>
  <c r="Q903" i="3" s="1"/>
  <c r="O904" i="3"/>
  <c r="Q904" i="3" s="1"/>
  <c r="O905" i="3"/>
  <c r="Q905" i="3" s="1"/>
  <c r="O906" i="3"/>
  <c r="Q906" i="3" s="1"/>
  <c r="O907" i="3"/>
  <c r="Q907" i="3" s="1"/>
  <c r="O908" i="3"/>
  <c r="Q908" i="3" s="1"/>
  <c r="O909" i="3"/>
  <c r="Q909" i="3" s="1"/>
  <c r="O910" i="3"/>
  <c r="Q910" i="3" s="1"/>
  <c r="O911" i="3"/>
  <c r="Q911" i="3" s="1"/>
  <c r="O912" i="3"/>
  <c r="Q912" i="3" s="1"/>
  <c r="O913" i="3"/>
  <c r="Q913" i="3" s="1"/>
  <c r="O914" i="3"/>
  <c r="Q914" i="3" s="1"/>
  <c r="O915" i="3"/>
  <c r="Q915" i="3" s="1"/>
  <c r="O916" i="3"/>
  <c r="Q916" i="3" s="1"/>
  <c r="O917" i="3"/>
  <c r="Q917" i="3" s="1"/>
  <c r="O918" i="3"/>
  <c r="Q918" i="3" s="1"/>
  <c r="O919" i="3"/>
  <c r="Q919" i="3" s="1"/>
  <c r="O920" i="3"/>
  <c r="Q920" i="3" s="1"/>
  <c r="O921" i="3"/>
  <c r="Q921" i="3" s="1"/>
  <c r="O922" i="3"/>
  <c r="Q922" i="3" s="1"/>
  <c r="O923" i="3"/>
  <c r="Q923" i="3" s="1"/>
  <c r="O924" i="3"/>
  <c r="Q924" i="3" s="1"/>
  <c r="O925" i="3"/>
  <c r="Q925" i="3" s="1"/>
  <c r="O926" i="3"/>
  <c r="Q926" i="3" s="1"/>
  <c r="O927" i="3"/>
  <c r="Q927" i="3" s="1"/>
  <c r="O928" i="3"/>
  <c r="Q928" i="3" s="1"/>
  <c r="O929" i="3"/>
  <c r="Q929" i="3" s="1"/>
  <c r="O930" i="3"/>
  <c r="Q930" i="3" s="1"/>
  <c r="O931" i="3"/>
  <c r="Q931" i="3" s="1"/>
  <c r="O932" i="3"/>
  <c r="Q932" i="3" s="1"/>
  <c r="O933" i="3"/>
  <c r="Q933" i="3" s="1"/>
  <c r="O934" i="3"/>
  <c r="Q934" i="3" s="1"/>
  <c r="O935" i="3"/>
  <c r="Q935" i="3" s="1"/>
  <c r="O936" i="3"/>
  <c r="Q936" i="3" s="1"/>
  <c r="O937" i="3"/>
  <c r="Q937" i="3" s="1"/>
  <c r="O938" i="3"/>
  <c r="Q938" i="3" s="1"/>
  <c r="O939" i="3"/>
  <c r="Q939" i="3" s="1"/>
  <c r="O940" i="3"/>
  <c r="Q940" i="3" s="1"/>
  <c r="O941" i="3"/>
  <c r="Q941" i="3" s="1"/>
  <c r="O942" i="3"/>
  <c r="Q942" i="3" s="1"/>
  <c r="O943" i="3"/>
  <c r="Q943" i="3" s="1"/>
  <c r="O944" i="3"/>
  <c r="Q944" i="3" s="1"/>
  <c r="O945" i="3"/>
  <c r="Q945" i="3" s="1"/>
  <c r="O946" i="3"/>
  <c r="Q946" i="3" s="1"/>
  <c r="O947" i="3"/>
  <c r="Q947" i="3" s="1"/>
  <c r="O948" i="3"/>
  <c r="Q948" i="3" s="1"/>
  <c r="O949" i="3"/>
  <c r="Q949" i="3" s="1"/>
  <c r="O950" i="3"/>
  <c r="Q950" i="3" s="1"/>
  <c r="O951" i="3"/>
  <c r="Q951" i="3" s="1"/>
  <c r="O952" i="3"/>
  <c r="Q952" i="3" s="1"/>
  <c r="O953" i="3"/>
  <c r="Q953" i="3" s="1"/>
  <c r="O954" i="3"/>
  <c r="Q954" i="3" s="1"/>
  <c r="O955" i="3"/>
  <c r="Q955" i="3" s="1"/>
  <c r="O956" i="3"/>
  <c r="Q956" i="3" s="1"/>
  <c r="O957" i="3"/>
  <c r="Q957" i="3" s="1"/>
  <c r="O958" i="3"/>
  <c r="Q958" i="3" s="1"/>
  <c r="O959" i="3"/>
  <c r="Q959" i="3" s="1"/>
  <c r="O960" i="3"/>
  <c r="Q960" i="3" s="1"/>
  <c r="O961" i="3"/>
  <c r="Q961" i="3" s="1"/>
  <c r="O962" i="3"/>
  <c r="Q962" i="3" s="1"/>
  <c r="O963" i="3"/>
  <c r="Q963" i="3" s="1"/>
  <c r="O964" i="3"/>
  <c r="Q964" i="3" s="1"/>
  <c r="O965" i="3"/>
  <c r="Q965" i="3" s="1"/>
  <c r="O966" i="3"/>
  <c r="Q966" i="3" s="1"/>
  <c r="O967" i="3"/>
  <c r="Q967" i="3" s="1"/>
  <c r="O968" i="3"/>
  <c r="Q968" i="3" s="1"/>
  <c r="O969" i="3"/>
  <c r="Q969" i="3" s="1"/>
  <c r="O970" i="3"/>
  <c r="Q970" i="3" s="1"/>
  <c r="O971" i="3"/>
  <c r="Q971" i="3" s="1"/>
  <c r="O972" i="3"/>
  <c r="Q972" i="3" s="1"/>
  <c r="O973" i="3"/>
  <c r="Q973" i="3" s="1"/>
  <c r="O974" i="3"/>
  <c r="Q974" i="3" s="1"/>
  <c r="O975" i="3"/>
  <c r="Q975" i="3" s="1"/>
  <c r="O976" i="3"/>
  <c r="Q976" i="3" s="1"/>
  <c r="O977" i="3"/>
  <c r="Q977" i="3" s="1"/>
  <c r="O978" i="3"/>
  <c r="Q978" i="3" s="1"/>
  <c r="O979" i="3"/>
  <c r="Q979" i="3" s="1"/>
  <c r="O980" i="3"/>
  <c r="Q980" i="3" s="1"/>
  <c r="O981" i="3"/>
  <c r="Q981" i="3" s="1"/>
  <c r="O982" i="3"/>
  <c r="Q982" i="3" s="1"/>
  <c r="O983" i="3"/>
  <c r="Q983" i="3" s="1"/>
  <c r="O984" i="3"/>
  <c r="Q984" i="3" s="1"/>
  <c r="O985" i="3"/>
  <c r="Q985" i="3" s="1"/>
  <c r="O986" i="3"/>
  <c r="Q986" i="3" s="1"/>
  <c r="O987" i="3"/>
  <c r="Q987" i="3" s="1"/>
  <c r="O988" i="3"/>
  <c r="Q988" i="3" s="1"/>
  <c r="O989" i="3"/>
  <c r="Q989" i="3" s="1"/>
  <c r="O990" i="3"/>
  <c r="Q990" i="3" s="1"/>
  <c r="O991" i="3"/>
  <c r="Q991" i="3" s="1"/>
  <c r="O992" i="3"/>
  <c r="Q992" i="3" s="1"/>
  <c r="O993" i="3"/>
  <c r="Q993" i="3" s="1"/>
  <c r="O994" i="3"/>
  <c r="Q994" i="3" s="1"/>
  <c r="O995" i="3"/>
  <c r="Q995" i="3" s="1"/>
  <c r="O996" i="3"/>
  <c r="Q996" i="3" s="1"/>
  <c r="O997" i="3"/>
  <c r="Q997" i="3" s="1"/>
  <c r="O998" i="3"/>
  <c r="Q998" i="3" s="1"/>
  <c r="O999" i="3"/>
  <c r="Q999" i="3" s="1"/>
  <c r="O1000" i="3"/>
  <c r="Q1000" i="3" s="1"/>
  <c r="O1001" i="3"/>
  <c r="Q1001" i="3" s="1"/>
  <c r="O2" i="3"/>
  <c r="Q2" i="3" s="1"/>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2" i="2"/>
  <c r="T40" i="3"/>
  <c r="T3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 i="3"/>
  <c r="C2" i="3" a="1"/>
  <c r="C2" i="3" s="1"/>
  <c r="A2" i="3" a="1"/>
  <c r="A2" i="3" s="1"/>
  <c r="T36" i="3"/>
  <c r="T34" i="3"/>
  <c r="K18" i="3"/>
  <c r="K19" i="3"/>
  <c r="K20" i="3"/>
  <c r="K21" i="3"/>
  <c r="K22" i="3"/>
  <c r="K23" i="3"/>
  <c r="K24" i="3"/>
  <c r="K25" i="3"/>
  <c r="K26" i="3"/>
  <c r="K27" i="3"/>
  <c r="K28" i="3"/>
  <c r="K29" i="3"/>
  <c r="K17" i="3"/>
  <c r="J34" i="3"/>
  <c r="K2" i="3"/>
  <c r="S14" i="3" l="1" a="1"/>
  <c r="S14"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<sst xmlns="http://schemas.openxmlformats.org/spreadsheetml/2006/main" count="8239" uniqueCount="1242">
  <si>
    <t>Order_ID</t>
  </si>
  <si>
    <t>Region</t>
  </si>
  <si>
    <t>Product</t>
  </si>
  <si>
    <t>Quantity</t>
  </si>
  <si>
    <t>Order_Date</t>
  </si>
  <si>
    <t>Delivery_Date</t>
  </si>
  <si>
    <t>Returned</t>
  </si>
  <si>
    <t>Category</t>
  </si>
  <si>
    <t>Country</t>
  </si>
  <si>
    <t>State</t>
  </si>
  <si>
    <t>North</t>
  </si>
  <si>
    <t>Printer</t>
  </si>
  <si>
    <t>No</t>
  </si>
  <si>
    <t>Japan</t>
  </si>
  <si>
    <t>Aichi</t>
  </si>
  <si>
    <t>South</t>
  </si>
  <si>
    <t>Chair</t>
  </si>
  <si>
    <t>France</t>
  </si>
  <si>
    <t>ÃŽle-de-France</t>
  </si>
  <si>
    <t>West</t>
  </si>
  <si>
    <t>Yes</t>
  </si>
  <si>
    <t>Aquitaine</t>
  </si>
  <si>
    <t>South Africa</t>
  </si>
  <si>
    <t>Free State</t>
  </si>
  <si>
    <t>East</t>
  </si>
  <si>
    <t>Pen</t>
  </si>
  <si>
    <t>Nagano</t>
  </si>
  <si>
    <t>Table</t>
  </si>
  <si>
    <t>USA</t>
  </si>
  <si>
    <t>Illinois</t>
  </si>
  <si>
    <t>Germany</t>
  </si>
  <si>
    <t>Hesse</t>
  </si>
  <si>
    <t>Keyboard</t>
  </si>
  <si>
    <t>Nara</t>
  </si>
  <si>
    <t>Monitor</t>
  </si>
  <si>
    <t>UK</t>
  </si>
  <si>
    <t>Hampshire</t>
  </si>
  <si>
    <t>Western Cape</t>
  </si>
  <si>
    <t>Notebook</t>
  </si>
  <si>
    <t>Ohio</t>
  </si>
  <si>
    <t>India</t>
  </si>
  <si>
    <t>Gujarat</t>
  </si>
  <si>
    <t>Burgundy</t>
  </si>
  <si>
    <t>Bremen</t>
  </si>
  <si>
    <t>Router</t>
  </si>
  <si>
    <t>Hokkaido</t>
  </si>
  <si>
    <t>Florida</t>
  </si>
  <si>
    <t>North West</t>
  </si>
  <si>
    <t>Brazil</t>
  </si>
  <si>
    <t>GoiÃ¡s</t>
  </si>
  <si>
    <t>Surrey</t>
  </si>
  <si>
    <t>Desk Lamp</t>
  </si>
  <si>
    <t>Australia</t>
  </si>
  <si>
    <t>NT</t>
  </si>
  <si>
    <t>CearÃ¡</t>
  </si>
  <si>
    <t>Yorkshire</t>
  </si>
  <si>
    <t>WA</t>
  </si>
  <si>
    <t>Picardy</t>
  </si>
  <si>
    <t>Lorraine</t>
  </si>
  <si>
    <t>Minas Gerais</t>
  </si>
  <si>
    <t>SÃ£o Paulo</t>
  </si>
  <si>
    <t>Bihar</t>
  </si>
  <si>
    <t>Saarland</t>
  </si>
  <si>
    <t>Kerala</t>
  </si>
  <si>
    <t>ACT</t>
  </si>
  <si>
    <t>Mouse</t>
  </si>
  <si>
    <t>Thuringia</t>
  </si>
  <si>
    <t>Berlin</t>
  </si>
  <si>
    <t>ParanÃ¡</t>
  </si>
  <si>
    <t>Okinawa</t>
  </si>
  <si>
    <t>Tamil Nadu</t>
  </si>
  <si>
    <t>Karnataka</t>
  </si>
  <si>
    <t>Tokyo</t>
  </si>
  <si>
    <t>Perth</t>
  </si>
  <si>
    <t>Arizona</t>
  </si>
  <si>
    <t>Bavaria</t>
  </si>
  <si>
    <t>Victoria</t>
  </si>
  <si>
    <t>Hamburg</t>
  </si>
  <si>
    <t>KwaZulu-Natal</t>
  </si>
  <si>
    <t>Provence</t>
  </si>
  <si>
    <t>Canada</t>
  </si>
  <si>
    <t>Manitoba</t>
  </si>
  <si>
    <t>Lancashire</t>
  </si>
  <si>
    <t>England</t>
  </si>
  <si>
    <t>Kyoto</t>
  </si>
  <si>
    <t>Miyagi</t>
  </si>
  <si>
    <t>Alsace</t>
  </si>
  <si>
    <t>New Brunswick</t>
  </si>
  <si>
    <t>Saxony</t>
  </si>
  <si>
    <t>Ontario</t>
  </si>
  <si>
    <t>Tasmania</t>
  </si>
  <si>
    <t>Rio de Janeiro</t>
  </si>
  <si>
    <t>Georgia</t>
  </si>
  <si>
    <t>Cape Town</t>
  </si>
  <si>
    <t>Newfoundland</t>
  </si>
  <si>
    <t>Essex</t>
  </si>
  <si>
    <t>Amazonas</t>
  </si>
  <si>
    <t>Lower Saxony</t>
  </si>
  <si>
    <t>Pernambuco</t>
  </si>
  <si>
    <t>New York</t>
  </si>
  <si>
    <t>Wales</t>
  </si>
  <si>
    <t>Eastern Cape</t>
  </si>
  <si>
    <t>Brittany</t>
  </si>
  <si>
    <t>NSW</t>
  </si>
  <si>
    <t>Gold Coast</t>
  </si>
  <si>
    <t>Quebec</t>
  </si>
  <si>
    <t>British Columbia</t>
  </si>
  <si>
    <t>Michigan</t>
  </si>
  <si>
    <t>Uttar Pradesh</t>
  </si>
  <si>
    <t>Rajasthan</t>
  </si>
  <si>
    <t>Nova Scotia</t>
  </si>
  <si>
    <t>Texas</t>
  </si>
  <si>
    <t>Limpopo</t>
  </si>
  <si>
    <t>Fukuoka</t>
  </si>
  <si>
    <t>Saskatchewan</t>
  </si>
  <si>
    <t>Corsica</t>
  </si>
  <si>
    <t>Scotland</t>
  </si>
  <si>
    <t>Northern Cape</t>
  </si>
  <si>
    <t>Alberta</t>
  </si>
  <si>
    <t>Punjab</t>
  </si>
  <si>
    <t>PEI</t>
  </si>
  <si>
    <t>Santa Catarina</t>
  </si>
  <si>
    <t>Brandenburg</t>
  </si>
  <si>
    <t>Gauteng</t>
  </si>
  <si>
    <t>Maharashtra</t>
  </si>
  <si>
    <t>Virginia</t>
  </si>
  <si>
    <t>Bahia</t>
  </si>
  <si>
    <t>Kent</t>
  </si>
  <si>
    <t>California</t>
  </si>
  <si>
    <t>Delhi</t>
  </si>
  <si>
    <t>Queensland</t>
  </si>
  <si>
    <t>Normandy</t>
  </si>
  <si>
    <t>Northern Ireland</t>
  </si>
  <si>
    <t>SA</t>
  </si>
  <si>
    <t>Mpumalanga</t>
  </si>
  <si>
    <t>Osaka</t>
  </si>
  <si>
    <t>Technology</t>
  </si>
  <si>
    <t>ORD1000</t>
  </si>
  <si>
    <t>ORD1</t>
  </si>
  <si>
    <t>ORD3</t>
  </si>
  <si>
    <t>ORD2</t>
  </si>
  <si>
    <t>ORD8</t>
  </si>
  <si>
    <t>ORD9</t>
  </si>
  <si>
    <t>ORD6</t>
  </si>
  <si>
    <t>ORD5</t>
  </si>
  <si>
    <t>ORD4</t>
  </si>
  <si>
    <t>ORD7</t>
  </si>
  <si>
    <t>ORD10</t>
  </si>
  <si>
    <t>ORD11</t>
  </si>
  <si>
    <t>ORD12</t>
  </si>
  <si>
    <t>ORD13</t>
  </si>
  <si>
    <t>ORD14</t>
  </si>
  <si>
    <t>ORD15</t>
  </si>
  <si>
    <t>ORD16</t>
  </si>
  <si>
    <t>ORD17</t>
  </si>
  <si>
    <t>ORD18</t>
  </si>
  <si>
    <t>ORD19</t>
  </si>
  <si>
    <t>ORD20</t>
  </si>
  <si>
    <t>ORD21</t>
  </si>
  <si>
    <t>ORD22</t>
  </si>
  <si>
    <t>ORD23</t>
  </si>
  <si>
    <t>ORD24</t>
  </si>
  <si>
    <t>ORD25</t>
  </si>
  <si>
    <t>ORD26</t>
  </si>
  <si>
    <t>ORD27</t>
  </si>
  <si>
    <t>ORD28</t>
  </si>
  <si>
    <t>ORD29</t>
  </si>
  <si>
    <t>ORD30</t>
  </si>
  <si>
    <t>ORD31</t>
  </si>
  <si>
    <t>ORD32</t>
  </si>
  <si>
    <t>ORD33</t>
  </si>
  <si>
    <t>ORD34</t>
  </si>
  <si>
    <t>ORD35</t>
  </si>
  <si>
    <t>ORD36</t>
  </si>
  <si>
    <t>ORD37</t>
  </si>
  <si>
    <t>ORD38</t>
  </si>
  <si>
    <t>ORD39</t>
  </si>
  <si>
    <t>ORD40</t>
  </si>
  <si>
    <t>ORD41</t>
  </si>
  <si>
    <t>ORD42</t>
  </si>
  <si>
    <t>ORD43</t>
  </si>
  <si>
    <t>ORD44</t>
  </si>
  <si>
    <t>ORD45</t>
  </si>
  <si>
    <t>ORD46</t>
  </si>
  <si>
    <t>ORD47</t>
  </si>
  <si>
    <t>ORD48</t>
  </si>
  <si>
    <t>ORD49</t>
  </si>
  <si>
    <t>ORD50</t>
  </si>
  <si>
    <t>ORD51</t>
  </si>
  <si>
    <t>ORD52</t>
  </si>
  <si>
    <t>ORD53</t>
  </si>
  <si>
    <t>ORD54</t>
  </si>
  <si>
    <t>ORD55</t>
  </si>
  <si>
    <t>ORD56</t>
  </si>
  <si>
    <t>ORD57</t>
  </si>
  <si>
    <t>ORD58</t>
  </si>
  <si>
    <t>ORD59</t>
  </si>
  <si>
    <t>ORD60</t>
  </si>
  <si>
    <t>ORD61</t>
  </si>
  <si>
    <t>ORD62</t>
  </si>
  <si>
    <t>ORD63</t>
  </si>
  <si>
    <t>ORD64</t>
  </si>
  <si>
    <t>ORD65</t>
  </si>
  <si>
    <t>ORD66</t>
  </si>
  <si>
    <t>ORD67</t>
  </si>
  <si>
    <t>ORD68</t>
  </si>
  <si>
    <t>ORD69</t>
  </si>
  <si>
    <t>ORD70</t>
  </si>
  <si>
    <t>ORD71</t>
  </si>
  <si>
    <t>ORD72</t>
  </si>
  <si>
    <t>ORD73</t>
  </si>
  <si>
    <t>ORD74</t>
  </si>
  <si>
    <t>ORD75</t>
  </si>
  <si>
    <t>ORD76</t>
  </si>
  <si>
    <t>ORD77</t>
  </si>
  <si>
    <t>ORD78</t>
  </si>
  <si>
    <t>ORD79</t>
  </si>
  <si>
    <t>ORD80</t>
  </si>
  <si>
    <t>ORD81</t>
  </si>
  <si>
    <t>ORD82</t>
  </si>
  <si>
    <t>ORD83</t>
  </si>
  <si>
    <t>ORD84</t>
  </si>
  <si>
    <t>ORD85</t>
  </si>
  <si>
    <t>ORD86</t>
  </si>
  <si>
    <t>ORD87</t>
  </si>
  <si>
    <t>ORD88</t>
  </si>
  <si>
    <t>ORD89</t>
  </si>
  <si>
    <t>ORD90</t>
  </si>
  <si>
    <t>ORD91</t>
  </si>
  <si>
    <t>ORD92</t>
  </si>
  <si>
    <t>ORD93</t>
  </si>
  <si>
    <t>ORD94</t>
  </si>
  <si>
    <t>ORD95</t>
  </si>
  <si>
    <t>ORD96</t>
  </si>
  <si>
    <t>ORD97</t>
  </si>
  <si>
    <t>ORD98</t>
  </si>
  <si>
    <t>ORD99</t>
  </si>
  <si>
    <t>ORD100</t>
  </si>
  <si>
    <t>ORD101</t>
  </si>
  <si>
    <t>ORD102</t>
  </si>
  <si>
    <t>ORD103</t>
  </si>
  <si>
    <t>ORD104</t>
  </si>
  <si>
    <t>ORD105</t>
  </si>
  <si>
    <t>ORD106</t>
  </si>
  <si>
    <t>ORD107</t>
  </si>
  <si>
    <t>ORD108</t>
  </si>
  <si>
    <t>ORD109</t>
  </si>
  <si>
    <t>ORD110</t>
  </si>
  <si>
    <t>ORD111</t>
  </si>
  <si>
    <t>ORD112</t>
  </si>
  <si>
    <t>ORD113</t>
  </si>
  <si>
    <t>ORD114</t>
  </si>
  <si>
    <t>ORD115</t>
  </si>
  <si>
    <t>ORD116</t>
  </si>
  <si>
    <t>ORD117</t>
  </si>
  <si>
    <t>ORD118</t>
  </si>
  <si>
    <t>ORD119</t>
  </si>
  <si>
    <t>ORD120</t>
  </si>
  <si>
    <t>ORD121</t>
  </si>
  <si>
    <t>ORD122</t>
  </si>
  <si>
    <t>ORD123</t>
  </si>
  <si>
    <t>ORD124</t>
  </si>
  <si>
    <t>ORD125</t>
  </si>
  <si>
    <t>ORD126</t>
  </si>
  <si>
    <t>ORD127</t>
  </si>
  <si>
    <t>ORD128</t>
  </si>
  <si>
    <t>ORD129</t>
  </si>
  <si>
    <t>ORD130</t>
  </si>
  <si>
    <t>ORD131</t>
  </si>
  <si>
    <t>ORD132</t>
  </si>
  <si>
    <t>ORD133</t>
  </si>
  <si>
    <t>ORD134</t>
  </si>
  <si>
    <t>ORD135</t>
  </si>
  <si>
    <t>ORD136</t>
  </si>
  <si>
    <t>ORD137</t>
  </si>
  <si>
    <t>ORD138</t>
  </si>
  <si>
    <t>ORD139</t>
  </si>
  <si>
    <t>ORD140</t>
  </si>
  <si>
    <t>ORD141</t>
  </si>
  <si>
    <t>ORD142</t>
  </si>
  <si>
    <t>ORD143</t>
  </si>
  <si>
    <t>ORD144</t>
  </si>
  <si>
    <t>ORD145</t>
  </si>
  <si>
    <t>ORD146</t>
  </si>
  <si>
    <t>ORD147</t>
  </si>
  <si>
    <t>ORD148</t>
  </si>
  <si>
    <t>ORD149</t>
  </si>
  <si>
    <t>ORD150</t>
  </si>
  <si>
    <t>ORD151</t>
  </si>
  <si>
    <t>ORD152</t>
  </si>
  <si>
    <t>ORD153</t>
  </si>
  <si>
    <t>ORD154</t>
  </si>
  <si>
    <t>ORD155</t>
  </si>
  <si>
    <t>ORD156</t>
  </si>
  <si>
    <t>ORD157</t>
  </si>
  <si>
    <t>ORD158</t>
  </si>
  <si>
    <t>ORD159</t>
  </si>
  <si>
    <t>ORD160</t>
  </si>
  <si>
    <t>ORD161</t>
  </si>
  <si>
    <t>ORD162</t>
  </si>
  <si>
    <t>ORD163</t>
  </si>
  <si>
    <t>ORD164</t>
  </si>
  <si>
    <t>ORD165</t>
  </si>
  <si>
    <t>ORD166</t>
  </si>
  <si>
    <t>ORD167</t>
  </si>
  <si>
    <t>ORD168</t>
  </si>
  <si>
    <t>ORD169</t>
  </si>
  <si>
    <t>ORD170</t>
  </si>
  <si>
    <t>ORD171</t>
  </si>
  <si>
    <t>ORD172</t>
  </si>
  <si>
    <t>ORD173</t>
  </si>
  <si>
    <t>ORD174</t>
  </si>
  <si>
    <t>ORD175</t>
  </si>
  <si>
    <t>ORD176</t>
  </si>
  <si>
    <t>ORD177</t>
  </si>
  <si>
    <t>ORD178</t>
  </si>
  <si>
    <t>ORD179</t>
  </si>
  <si>
    <t>ORD180</t>
  </si>
  <si>
    <t>ORD181</t>
  </si>
  <si>
    <t>ORD182</t>
  </si>
  <si>
    <t>ORD183</t>
  </si>
  <si>
    <t>ORD184</t>
  </si>
  <si>
    <t>ORD185</t>
  </si>
  <si>
    <t>ORD186</t>
  </si>
  <si>
    <t>ORD187</t>
  </si>
  <si>
    <t>ORD188</t>
  </si>
  <si>
    <t>ORD189</t>
  </si>
  <si>
    <t>ORD190</t>
  </si>
  <si>
    <t>ORD191</t>
  </si>
  <si>
    <t>ORD192</t>
  </si>
  <si>
    <t>ORD193</t>
  </si>
  <si>
    <t>ORD194</t>
  </si>
  <si>
    <t>ORD195</t>
  </si>
  <si>
    <t>ORD196</t>
  </si>
  <si>
    <t>ORD197</t>
  </si>
  <si>
    <t>ORD198</t>
  </si>
  <si>
    <t>ORD199</t>
  </si>
  <si>
    <t>ORD200</t>
  </si>
  <si>
    <t>ORD201</t>
  </si>
  <si>
    <t>ORD202</t>
  </si>
  <si>
    <t>ORD203</t>
  </si>
  <si>
    <t>ORD204</t>
  </si>
  <si>
    <t>ORD205</t>
  </si>
  <si>
    <t>ORD206</t>
  </si>
  <si>
    <t>ORD207</t>
  </si>
  <si>
    <t>ORD208</t>
  </si>
  <si>
    <t>ORD209</t>
  </si>
  <si>
    <t>ORD210</t>
  </si>
  <si>
    <t>ORD211</t>
  </si>
  <si>
    <t>ORD212</t>
  </si>
  <si>
    <t>ORD213</t>
  </si>
  <si>
    <t>ORD214</t>
  </si>
  <si>
    <t>ORD215</t>
  </si>
  <si>
    <t>ORD216</t>
  </si>
  <si>
    <t>ORD217</t>
  </si>
  <si>
    <t>ORD218</t>
  </si>
  <si>
    <t>ORD219</t>
  </si>
  <si>
    <t>ORD220</t>
  </si>
  <si>
    <t>ORD221</t>
  </si>
  <si>
    <t>ORD222</t>
  </si>
  <si>
    <t>ORD223</t>
  </si>
  <si>
    <t>ORD224</t>
  </si>
  <si>
    <t>ORD225</t>
  </si>
  <si>
    <t>ORD226</t>
  </si>
  <si>
    <t>ORD227</t>
  </si>
  <si>
    <t>ORD228</t>
  </si>
  <si>
    <t>ORD229</t>
  </si>
  <si>
    <t>ORD230</t>
  </si>
  <si>
    <t>ORD231</t>
  </si>
  <si>
    <t>ORD232</t>
  </si>
  <si>
    <t>ORD233</t>
  </si>
  <si>
    <t>ORD234</t>
  </si>
  <si>
    <t>ORD235</t>
  </si>
  <si>
    <t>ORD236</t>
  </si>
  <si>
    <t>ORD237</t>
  </si>
  <si>
    <t>ORD238</t>
  </si>
  <si>
    <t>ORD239</t>
  </si>
  <si>
    <t>ORD240</t>
  </si>
  <si>
    <t>ORD241</t>
  </si>
  <si>
    <t>ORD242</t>
  </si>
  <si>
    <t>ORD243</t>
  </si>
  <si>
    <t>ORD244</t>
  </si>
  <si>
    <t>ORD245</t>
  </si>
  <si>
    <t>ORD246</t>
  </si>
  <si>
    <t>ORD247</t>
  </si>
  <si>
    <t>ORD248</t>
  </si>
  <si>
    <t>ORD249</t>
  </si>
  <si>
    <t>ORD250</t>
  </si>
  <si>
    <t>ORD251</t>
  </si>
  <si>
    <t>ORD252</t>
  </si>
  <si>
    <t>ORD253</t>
  </si>
  <si>
    <t>ORD254</t>
  </si>
  <si>
    <t>ORD255</t>
  </si>
  <si>
    <t>ORD256</t>
  </si>
  <si>
    <t>ORD257</t>
  </si>
  <si>
    <t>ORD258</t>
  </si>
  <si>
    <t>ORD259</t>
  </si>
  <si>
    <t>ORD260</t>
  </si>
  <si>
    <t>ORD261</t>
  </si>
  <si>
    <t>ORD262</t>
  </si>
  <si>
    <t>ORD263</t>
  </si>
  <si>
    <t>ORD264</t>
  </si>
  <si>
    <t>ORD265</t>
  </si>
  <si>
    <t>ORD266</t>
  </si>
  <si>
    <t>ORD267</t>
  </si>
  <si>
    <t>ORD268</t>
  </si>
  <si>
    <t>ORD269</t>
  </si>
  <si>
    <t>ORD270</t>
  </si>
  <si>
    <t>ORD271</t>
  </si>
  <si>
    <t>ORD272</t>
  </si>
  <si>
    <t>ORD273</t>
  </si>
  <si>
    <t>ORD274</t>
  </si>
  <si>
    <t>ORD275</t>
  </si>
  <si>
    <t>ORD276</t>
  </si>
  <si>
    <t>ORD277</t>
  </si>
  <si>
    <t>ORD278</t>
  </si>
  <si>
    <t>ORD279</t>
  </si>
  <si>
    <t>ORD280</t>
  </si>
  <si>
    <t>ORD281</t>
  </si>
  <si>
    <t>ORD282</t>
  </si>
  <si>
    <t>ORD283</t>
  </si>
  <si>
    <t>ORD284</t>
  </si>
  <si>
    <t>ORD285</t>
  </si>
  <si>
    <t>ORD286</t>
  </si>
  <si>
    <t>ORD287</t>
  </si>
  <si>
    <t>ORD288</t>
  </si>
  <si>
    <t>ORD289</t>
  </si>
  <si>
    <t>ORD290</t>
  </si>
  <si>
    <t>ORD291</t>
  </si>
  <si>
    <t>ORD292</t>
  </si>
  <si>
    <t>ORD293</t>
  </si>
  <si>
    <t>ORD294</t>
  </si>
  <si>
    <t>ORD295</t>
  </si>
  <si>
    <t>ORD296</t>
  </si>
  <si>
    <t>ORD297</t>
  </si>
  <si>
    <t>ORD298</t>
  </si>
  <si>
    <t>ORD299</t>
  </si>
  <si>
    <t>ORD300</t>
  </si>
  <si>
    <t>ORD301</t>
  </si>
  <si>
    <t>ORD302</t>
  </si>
  <si>
    <t>ORD303</t>
  </si>
  <si>
    <t>ORD304</t>
  </si>
  <si>
    <t>ORD305</t>
  </si>
  <si>
    <t>ORD306</t>
  </si>
  <si>
    <t>ORD307</t>
  </si>
  <si>
    <t>ORD308</t>
  </si>
  <si>
    <t>ORD309</t>
  </si>
  <si>
    <t>ORD310</t>
  </si>
  <si>
    <t>ORD311</t>
  </si>
  <si>
    <t>ORD312</t>
  </si>
  <si>
    <t>ORD313</t>
  </si>
  <si>
    <t>ORD314</t>
  </si>
  <si>
    <t>ORD315</t>
  </si>
  <si>
    <t>ORD316</t>
  </si>
  <si>
    <t>ORD317</t>
  </si>
  <si>
    <t>ORD318</t>
  </si>
  <si>
    <t>ORD319</t>
  </si>
  <si>
    <t>ORD320</t>
  </si>
  <si>
    <t>ORD321</t>
  </si>
  <si>
    <t>ORD322</t>
  </si>
  <si>
    <t>ORD323</t>
  </si>
  <si>
    <t>ORD324</t>
  </si>
  <si>
    <t>ORD325</t>
  </si>
  <si>
    <t>ORD326</t>
  </si>
  <si>
    <t>ORD327</t>
  </si>
  <si>
    <t>ORD328</t>
  </si>
  <si>
    <t>ORD329</t>
  </si>
  <si>
    <t>ORD330</t>
  </si>
  <si>
    <t>ORD331</t>
  </si>
  <si>
    <t>ORD332</t>
  </si>
  <si>
    <t>ORD333</t>
  </si>
  <si>
    <t>ORD334</t>
  </si>
  <si>
    <t>ORD335</t>
  </si>
  <si>
    <t>ORD336</t>
  </si>
  <si>
    <t>ORD337</t>
  </si>
  <si>
    <t>ORD338</t>
  </si>
  <si>
    <t>ORD339</t>
  </si>
  <si>
    <t>ORD340</t>
  </si>
  <si>
    <t>ORD341</t>
  </si>
  <si>
    <t>ORD342</t>
  </si>
  <si>
    <t>ORD343</t>
  </si>
  <si>
    <t>ORD344</t>
  </si>
  <si>
    <t>ORD345</t>
  </si>
  <si>
    <t>ORD346</t>
  </si>
  <si>
    <t>ORD347</t>
  </si>
  <si>
    <t>ORD348</t>
  </si>
  <si>
    <t>ORD349</t>
  </si>
  <si>
    <t>ORD350</t>
  </si>
  <si>
    <t>ORD351</t>
  </si>
  <si>
    <t>ORD352</t>
  </si>
  <si>
    <t>ORD353</t>
  </si>
  <si>
    <t>ORD354</t>
  </si>
  <si>
    <t>ORD355</t>
  </si>
  <si>
    <t>ORD356</t>
  </si>
  <si>
    <t>ORD357</t>
  </si>
  <si>
    <t>ORD358</t>
  </si>
  <si>
    <t>ORD359</t>
  </si>
  <si>
    <t>ORD360</t>
  </si>
  <si>
    <t>ORD361</t>
  </si>
  <si>
    <t>ORD362</t>
  </si>
  <si>
    <t>ORD363</t>
  </si>
  <si>
    <t>ORD364</t>
  </si>
  <si>
    <t>ORD365</t>
  </si>
  <si>
    <t>ORD366</t>
  </si>
  <si>
    <t>ORD367</t>
  </si>
  <si>
    <t>ORD368</t>
  </si>
  <si>
    <t>ORD369</t>
  </si>
  <si>
    <t>ORD370</t>
  </si>
  <si>
    <t>ORD371</t>
  </si>
  <si>
    <t>ORD372</t>
  </si>
  <si>
    <t>ORD373</t>
  </si>
  <si>
    <t>ORD374</t>
  </si>
  <si>
    <t>ORD375</t>
  </si>
  <si>
    <t>ORD376</t>
  </si>
  <si>
    <t>ORD377</t>
  </si>
  <si>
    <t>ORD378</t>
  </si>
  <si>
    <t>ORD379</t>
  </si>
  <si>
    <t>ORD380</t>
  </si>
  <si>
    <t>ORD381</t>
  </si>
  <si>
    <t>ORD382</t>
  </si>
  <si>
    <t>ORD383</t>
  </si>
  <si>
    <t>ORD384</t>
  </si>
  <si>
    <t>ORD385</t>
  </si>
  <si>
    <t>ORD386</t>
  </si>
  <si>
    <t>ORD387</t>
  </si>
  <si>
    <t>ORD388</t>
  </si>
  <si>
    <t>ORD389</t>
  </si>
  <si>
    <t>ORD390</t>
  </si>
  <si>
    <t>ORD391</t>
  </si>
  <si>
    <t>ORD392</t>
  </si>
  <si>
    <t>ORD393</t>
  </si>
  <si>
    <t>ORD394</t>
  </si>
  <si>
    <t>ORD395</t>
  </si>
  <si>
    <t>ORD396</t>
  </si>
  <si>
    <t>ORD397</t>
  </si>
  <si>
    <t>ORD398</t>
  </si>
  <si>
    <t>ORD399</t>
  </si>
  <si>
    <t>ORD400</t>
  </si>
  <si>
    <t>ORD401</t>
  </si>
  <si>
    <t>ORD402</t>
  </si>
  <si>
    <t>ORD403</t>
  </si>
  <si>
    <t>ORD404</t>
  </si>
  <si>
    <t>ORD405</t>
  </si>
  <si>
    <t>ORD406</t>
  </si>
  <si>
    <t>ORD407</t>
  </si>
  <si>
    <t>ORD408</t>
  </si>
  <si>
    <t>ORD409</t>
  </si>
  <si>
    <t>ORD410</t>
  </si>
  <si>
    <t>ORD411</t>
  </si>
  <si>
    <t>ORD412</t>
  </si>
  <si>
    <t>ORD413</t>
  </si>
  <si>
    <t>ORD414</t>
  </si>
  <si>
    <t>ORD415</t>
  </si>
  <si>
    <t>ORD416</t>
  </si>
  <si>
    <t>ORD417</t>
  </si>
  <si>
    <t>ORD418</t>
  </si>
  <si>
    <t>ORD419</t>
  </si>
  <si>
    <t>ORD420</t>
  </si>
  <si>
    <t>ORD421</t>
  </si>
  <si>
    <t>ORD422</t>
  </si>
  <si>
    <t>ORD423</t>
  </si>
  <si>
    <t>ORD424</t>
  </si>
  <si>
    <t>ORD425</t>
  </si>
  <si>
    <t>ORD426</t>
  </si>
  <si>
    <t>ORD427</t>
  </si>
  <si>
    <t>ORD428</t>
  </si>
  <si>
    <t>ORD429</t>
  </si>
  <si>
    <t>ORD430</t>
  </si>
  <si>
    <t>ORD431</t>
  </si>
  <si>
    <t>ORD432</t>
  </si>
  <si>
    <t>ORD433</t>
  </si>
  <si>
    <t>ORD434</t>
  </si>
  <si>
    <t>ORD435</t>
  </si>
  <si>
    <t>ORD436</t>
  </si>
  <si>
    <t>ORD437</t>
  </si>
  <si>
    <t>ORD438</t>
  </si>
  <si>
    <t>ORD439</t>
  </si>
  <si>
    <t>ORD440</t>
  </si>
  <si>
    <t>ORD441</t>
  </si>
  <si>
    <t>ORD442</t>
  </si>
  <si>
    <t>ORD443</t>
  </si>
  <si>
    <t>ORD444</t>
  </si>
  <si>
    <t>ORD445</t>
  </si>
  <si>
    <t>ORD446</t>
  </si>
  <si>
    <t>ORD447</t>
  </si>
  <si>
    <t>ORD448</t>
  </si>
  <si>
    <t>ORD449</t>
  </si>
  <si>
    <t>ORD450</t>
  </si>
  <si>
    <t>ORD451</t>
  </si>
  <si>
    <t>ORD452</t>
  </si>
  <si>
    <t>ORD453</t>
  </si>
  <si>
    <t>ORD454</t>
  </si>
  <si>
    <t>ORD455</t>
  </si>
  <si>
    <t>ORD456</t>
  </si>
  <si>
    <t>ORD457</t>
  </si>
  <si>
    <t>ORD458</t>
  </si>
  <si>
    <t>ORD459</t>
  </si>
  <si>
    <t>ORD460</t>
  </si>
  <si>
    <t>ORD461</t>
  </si>
  <si>
    <t>ORD462</t>
  </si>
  <si>
    <t>ORD463</t>
  </si>
  <si>
    <t>ORD464</t>
  </si>
  <si>
    <t>ORD465</t>
  </si>
  <si>
    <t>ORD466</t>
  </si>
  <si>
    <t>ORD467</t>
  </si>
  <si>
    <t>ORD468</t>
  </si>
  <si>
    <t>ORD469</t>
  </si>
  <si>
    <t>ORD470</t>
  </si>
  <si>
    <t>ORD471</t>
  </si>
  <si>
    <t>ORD472</t>
  </si>
  <si>
    <t>ORD473</t>
  </si>
  <si>
    <t>ORD474</t>
  </si>
  <si>
    <t>ORD475</t>
  </si>
  <si>
    <t>ORD476</t>
  </si>
  <si>
    <t>ORD477</t>
  </si>
  <si>
    <t>ORD478</t>
  </si>
  <si>
    <t>ORD479</t>
  </si>
  <si>
    <t>ORD480</t>
  </si>
  <si>
    <t>ORD481</t>
  </si>
  <si>
    <t>ORD482</t>
  </si>
  <si>
    <t>ORD483</t>
  </si>
  <si>
    <t>ORD484</t>
  </si>
  <si>
    <t>ORD485</t>
  </si>
  <si>
    <t>ORD486</t>
  </si>
  <si>
    <t>ORD487</t>
  </si>
  <si>
    <t>ORD488</t>
  </si>
  <si>
    <t>ORD489</t>
  </si>
  <si>
    <t>ORD490</t>
  </si>
  <si>
    <t>ORD491</t>
  </si>
  <si>
    <t>ORD492</t>
  </si>
  <si>
    <t>ORD493</t>
  </si>
  <si>
    <t>ORD494</t>
  </si>
  <si>
    <t>ORD495</t>
  </si>
  <si>
    <t>ORD496</t>
  </si>
  <si>
    <t>ORD497</t>
  </si>
  <si>
    <t>ORD498</t>
  </si>
  <si>
    <t>ORD499</t>
  </si>
  <si>
    <t>ORD500</t>
  </si>
  <si>
    <t>ORD501</t>
  </si>
  <si>
    <t>ORD502</t>
  </si>
  <si>
    <t>ORD503</t>
  </si>
  <si>
    <t>ORD504</t>
  </si>
  <si>
    <t>ORD505</t>
  </si>
  <si>
    <t>ORD506</t>
  </si>
  <si>
    <t>ORD507</t>
  </si>
  <si>
    <t>ORD508</t>
  </si>
  <si>
    <t>ORD509</t>
  </si>
  <si>
    <t>ORD510</t>
  </si>
  <si>
    <t>ORD511</t>
  </si>
  <si>
    <t>ORD512</t>
  </si>
  <si>
    <t>ORD513</t>
  </si>
  <si>
    <t>ORD514</t>
  </si>
  <si>
    <t>ORD515</t>
  </si>
  <si>
    <t>ORD516</t>
  </si>
  <si>
    <t>ORD517</t>
  </si>
  <si>
    <t>ORD518</t>
  </si>
  <si>
    <t>ORD519</t>
  </si>
  <si>
    <t>ORD520</t>
  </si>
  <si>
    <t>ORD521</t>
  </si>
  <si>
    <t>ORD522</t>
  </si>
  <si>
    <t>ORD523</t>
  </si>
  <si>
    <t>ORD524</t>
  </si>
  <si>
    <t>ORD525</t>
  </si>
  <si>
    <t>ORD526</t>
  </si>
  <si>
    <t>ORD527</t>
  </si>
  <si>
    <t>ORD528</t>
  </si>
  <si>
    <t>ORD529</t>
  </si>
  <si>
    <t>ORD530</t>
  </si>
  <si>
    <t>ORD531</t>
  </si>
  <si>
    <t>ORD532</t>
  </si>
  <si>
    <t>ORD533</t>
  </si>
  <si>
    <t>ORD534</t>
  </si>
  <si>
    <t>ORD535</t>
  </si>
  <si>
    <t>ORD536</t>
  </si>
  <si>
    <t>ORD537</t>
  </si>
  <si>
    <t>ORD538</t>
  </si>
  <si>
    <t>ORD539</t>
  </si>
  <si>
    <t>ORD540</t>
  </si>
  <si>
    <t>ORD541</t>
  </si>
  <si>
    <t>ORD542</t>
  </si>
  <si>
    <t>ORD543</t>
  </si>
  <si>
    <t>ORD544</t>
  </si>
  <si>
    <t>ORD545</t>
  </si>
  <si>
    <t>ORD546</t>
  </si>
  <si>
    <t>ORD547</t>
  </si>
  <si>
    <t>ORD548</t>
  </si>
  <si>
    <t>ORD549</t>
  </si>
  <si>
    <t>ORD550</t>
  </si>
  <si>
    <t>ORD551</t>
  </si>
  <si>
    <t>ORD552</t>
  </si>
  <si>
    <t>ORD553</t>
  </si>
  <si>
    <t>ORD554</t>
  </si>
  <si>
    <t>ORD555</t>
  </si>
  <si>
    <t>ORD556</t>
  </si>
  <si>
    <t>ORD557</t>
  </si>
  <si>
    <t>ORD558</t>
  </si>
  <si>
    <t>ORD559</t>
  </si>
  <si>
    <t>ORD560</t>
  </si>
  <si>
    <t>ORD561</t>
  </si>
  <si>
    <t>ORD562</t>
  </si>
  <si>
    <t>ORD563</t>
  </si>
  <si>
    <t>ORD564</t>
  </si>
  <si>
    <t>ORD565</t>
  </si>
  <si>
    <t>ORD566</t>
  </si>
  <si>
    <t>ORD567</t>
  </si>
  <si>
    <t>ORD568</t>
  </si>
  <si>
    <t>ORD569</t>
  </si>
  <si>
    <t>ORD570</t>
  </si>
  <si>
    <t>ORD571</t>
  </si>
  <si>
    <t>ORD572</t>
  </si>
  <si>
    <t>ORD573</t>
  </si>
  <si>
    <t>ORD574</t>
  </si>
  <si>
    <t>ORD575</t>
  </si>
  <si>
    <t>ORD576</t>
  </si>
  <si>
    <t>ORD577</t>
  </si>
  <si>
    <t>ORD578</t>
  </si>
  <si>
    <t>ORD579</t>
  </si>
  <si>
    <t>ORD580</t>
  </si>
  <si>
    <t>ORD581</t>
  </si>
  <si>
    <t>ORD582</t>
  </si>
  <si>
    <t>ORD583</t>
  </si>
  <si>
    <t>ORD584</t>
  </si>
  <si>
    <t>ORD585</t>
  </si>
  <si>
    <t>ORD586</t>
  </si>
  <si>
    <t>ORD587</t>
  </si>
  <si>
    <t>ORD588</t>
  </si>
  <si>
    <t>ORD589</t>
  </si>
  <si>
    <t>ORD590</t>
  </si>
  <si>
    <t>ORD591</t>
  </si>
  <si>
    <t>ORD592</t>
  </si>
  <si>
    <t>ORD593</t>
  </si>
  <si>
    <t>ORD594</t>
  </si>
  <si>
    <t>ORD595</t>
  </si>
  <si>
    <t>ORD596</t>
  </si>
  <si>
    <t>ORD597</t>
  </si>
  <si>
    <t>ORD598</t>
  </si>
  <si>
    <t>ORD599</t>
  </si>
  <si>
    <t>ORD600</t>
  </si>
  <si>
    <t>ORD601</t>
  </si>
  <si>
    <t>ORD602</t>
  </si>
  <si>
    <t>ORD603</t>
  </si>
  <si>
    <t>ORD604</t>
  </si>
  <si>
    <t>ORD605</t>
  </si>
  <si>
    <t>ORD606</t>
  </si>
  <si>
    <t>ORD607</t>
  </si>
  <si>
    <t>ORD608</t>
  </si>
  <si>
    <t>ORD609</t>
  </si>
  <si>
    <t>ORD610</t>
  </si>
  <si>
    <t>ORD611</t>
  </si>
  <si>
    <t>ORD612</t>
  </si>
  <si>
    <t>ORD613</t>
  </si>
  <si>
    <t>ORD614</t>
  </si>
  <si>
    <t>ORD615</t>
  </si>
  <si>
    <t>ORD616</t>
  </si>
  <si>
    <t>ORD617</t>
  </si>
  <si>
    <t>ORD618</t>
  </si>
  <si>
    <t>ORD619</t>
  </si>
  <si>
    <t>ORD620</t>
  </si>
  <si>
    <t>ORD621</t>
  </si>
  <si>
    <t>ORD622</t>
  </si>
  <si>
    <t>ORD623</t>
  </si>
  <si>
    <t>ORD624</t>
  </si>
  <si>
    <t>ORD625</t>
  </si>
  <si>
    <t>ORD626</t>
  </si>
  <si>
    <t>ORD627</t>
  </si>
  <si>
    <t>ORD628</t>
  </si>
  <si>
    <t>ORD629</t>
  </si>
  <si>
    <t>ORD630</t>
  </si>
  <si>
    <t>ORD631</t>
  </si>
  <si>
    <t>ORD632</t>
  </si>
  <si>
    <t>ORD633</t>
  </si>
  <si>
    <t>ORD634</t>
  </si>
  <si>
    <t>ORD635</t>
  </si>
  <si>
    <t>ORD636</t>
  </si>
  <si>
    <t>ORD637</t>
  </si>
  <si>
    <t>ORD638</t>
  </si>
  <si>
    <t>ORD639</t>
  </si>
  <si>
    <t>ORD640</t>
  </si>
  <si>
    <t>ORD641</t>
  </si>
  <si>
    <t>ORD642</t>
  </si>
  <si>
    <t>ORD643</t>
  </si>
  <si>
    <t>ORD644</t>
  </si>
  <si>
    <t>ORD645</t>
  </si>
  <si>
    <t>ORD646</t>
  </si>
  <si>
    <t>ORD647</t>
  </si>
  <si>
    <t>ORD648</t>
  </si>
  <si>
    <t>ORD649</t>
  </si>
  <si>
    <t>ORD650</t>
  </si>
  <si>
    <t>ORD651</t>
  </si>
  <si>
    <t>ORD652</t>
  </si>
  <si>
    <t>ORD653</t>
  </si>
  <si>
    <t>ORD654</t>
  </si>
  <si>
    <t>ORD655</t>
  </si>
  <si>
    <t>ORD656</t>
  </si>
  <si>
    <t>ORD657</t>
  </si>
  <si>
    <t>ORD658</t>
  </si>
  <si>
    <t>ORD659</t>
  </si>
  <si>
    <t>ORD660</t>
  </si>
  <si>
    <t>ORD661</t>
  </si>
  <si>
    <t>ORD662</t>
  </si>
  <si>
    <t>ORD663</t>
  </si>
  <si>
    <t>ORD664</t>
  </si>
  <si>
    <t>ORD665</t>
  </si>
  <si>
    <t>ORD666</t>
  </si>
  <si>
    <t>ORD667</t>
  </si>
  <si>
    <t>ORD668</t>
  </si>
  <si>
    <t>ORD669</t>
  </si>
  <si>
    <t>ORD670</t>
  </si>
  <si>
    <t>ORD671</t>
  </si>
  <si>
    <t>ORD672</t>
  </si>
  <si>
    <t>ORD673</t>
  </si>
  <si>
    <t>ORD674</t>
  </si>
  <si>
    <t>ORD675</t>
  </si>
  <si>
    <t>ORD676</t>
  </si>
  <si>
    <t>ORD677</t>
  </si>
  <si>
    <t>ORD678</t>
  </si>
  <si>
    <t>ORD679</t>
  </si>
  <si>
    <t>ORD680</t>
  </si>
  <si>
    <t>ORD681</t>
  </si>
  <si>
    <t>ORD682</t>
  </si>
  <si>
    <t>ORD683</t>
  </si>
  <si>
    <t>ORD684</t>
  </si>
  <si>
    <t>ORD685</t>
  </si>
  <si>
    <t>ORD686</t>
  </si>
  <si>
    <t>ORD687</t>
  </si>
  <si>
    <t>ORD688</t>
  </si>
  <si>
    <t>ORD689</t>
  </si>
  <si>
    <t>ORD690</t>
  </si>
  <si>
    <t>ORD691</t>
  </si>
  <si>
    <t>ORD692</t>
  </si>
  <si>
    <t>ORD693</t>
  </si>
  <si>
    <t>ORD694</t>
  </si>
  <si>
    <t>ORD695</t>
  </si>
  <si>
    <t>ORD696</t>
  </si>
  <si>
    <t>ORD697</t>
  </si>
  <si>
    <t>ORD698</t>
  </si>
  <si>
    <t>ORD699</t>
  </si>
  <si>
    <t>ORD700</t>
  </si>
  <si>
    <t>ORD701</t>
  </si>
  <si>
    <t>ORD702</t>
  </si>
  <si>
    <t>ORD703</t>
  </si>
  <si>
    <t>ORD704</t>
  </si>
  <si>
    <t>ORD705</t>
  </si>
  <si>
    <t>ORD706</t>
  </si>
  <si>
    <t>ORD707</t>
  </si>
  <si>
    <t>ORD708</t>
  </si>
  <si>
    <t>ORD709</t>
  </si>
  <si>
    <t>ORD710</t>
  </si>
  <si>
    <t>ORD711</t>
  </si>
  <si>
    <t>ORD712</t>
  </si>
  <si>
    <t>ORD713</t>
  </si>
  <si>
    <t>ORD714</t>
  </si>
  <si>
    <t>ORD715</t>
  </si>
  <si>
    <t>ORD716</t>
  </si>
  <si>
    <t>ORD717</t>
  </si>
  <si>
    <t>ORD718</t>
  </si>
  <si>
    <t>ORD719</t>
  </si>
  <si>
    <t>ORD720</t>
  </si>
  <si>
    <t>ORD721</t>
  </si>
  <si>
    <t>ORD722</t>
  </si>
  <si>
    <t>ORD723</t>
  </si>
  <si>
    <t>ORD724</t>
  </si>
  <si>
    <t>ORD725</t>
  </si>
  <si>
    <t>ORD726</t>
  </si>
  <si>
    <t>ORD727</t>
  </si>
  <si>
    <t>ORD728</t>
  </si>
  <si>
    <t>ORD729</t>
  </si>
  <si>
    <t>ORD730</t>
  </si>
  <si>
    <t>ORD731</t>
  </si>
  <si>
    <t>ORD732</t>
  </si>
  <si>
    <t>ORD733</t>
  </si>
  <si>
    <t>ORD734</t>
  </si>
  <si>
    <t>ORD735</t>
  </si>
  <si>
    <t>ORD736</t>
  </si>
  <si>
    <t>ORD737</t>
  </si>
  <si>
    <t>ORD738</t>
  </si>
  <si>
    <t>ORD739</t>
  </si>
  <si>
    <t>ORD740</t>
  </si>
  <si>
    <t>ORD741</t>
  </si>
  <si>
    <t>ORD742</t>
  </si>
  <si>
    <t>ORD743</t>
  </si>
  <si>
    <t>ORD744</t>
  </si>
  <si>
    <t>ORD745</t>
  </si>
  <si>
    <t>ORD746</t>
  </si>
  <si>
    <t>ORD747</t>
  </si>
  <si>
    <t>ORD748</t>
  </si>
  <si>
    <t>ORD749</t>
  </si>
  <si>
    <t>ORD750</t>
  </si>
  <si>
    <t>ORD751</t>
  </si>
  <si>
    <t>ORD752</t>
  </si>
  <si>
    <t>ORD753</t>
  </si>
  <si>
    <t>ORD754</t>
  </si>
  <si>
    <t>ORD755</t>
  </si>
  <si>
    <t>ORD756</t>
  </si>
  <si>
    <t>ORD757</t>
  </si>
  <si>
    <t>ORD758</t>
  </si>
  <si>
    <t>ORD759</t>
  </si>
  <si>
    <t>ORD760</t>
  </si>
  <si>
    <t>ORD761</t>
  </si>
  <si>
    <t>ORD762</t>
  </si>
  <si>
    <t>ORD763</t>
  </si>
  <si>
    <t>ORD764</t>
  </si>
  <si>
    <t>ORD765</t>
  </si>
  <si>
    <t>ORD766</t>
  </si>
  <si>
    <t>ORD767</t>
  </si>
  <si>
    <t>ORD768</t>
  </si>
  <si>
    <t>ORD769</t>
  </si>
  <si>
    <t>ORD770</t>
  </si>
  <si>
    <t>ORD771</t>
  </si>
  <si>
    <t>ORD772</t>
  </si>
  <si>
    <t>ORD773</t>
  </si>
  <si>
    <t>ORD774</t>
  </si>
  <si>
    <t>ORD775</t>
  </si>
  <si>
    <t>ORD776</t>
  </si>
  <si>
    <t>ORD777</t>
  </si>
  <si>
    <t>ORD778</t>
  </si>
  <si>
    <t>ORD779</t>
  </si>
  <si>
    <t>ORD780</t>
  </si>
  <si>
    <t>ORD781</t>
  </si>
  <si>
    <t>ORD782</t>
  </si>
  <si>
    <t>ORD783</t>
  </si>
  <si>
    <t>ORD784</t>
  </si>
  <si>
    <t>ORD785</t>
  </si>
  <si>
    <t>ORD786</t>
  </si>
  <si>
    <t>ORD787</t>
  </si>
  <si>
    <t>ORD788</t>
  </si>
  <si>
    <t>ORD789</t>
  </si>
  <si>
    <t>ORD790</t>
  </si>
  <si>
    <t>ORD791</t>
  </si>
  <si>
    <t>ORD792</t>
  </si>
  <si>
    <t>ORD793</t>
  </si>
  <si>
    <t>ORD794</t>
  </si>
  <si>
    <t>ORD795</t>
  </si>
  <si>
    <t>ORD796</t>
  </si>
  <si>
    <t>ORD797</t>
  </si>
  <si>
    <t>ORD798</t>
  </si>
  <si>
    <t>ORD799</t>
  </si>
  <si>
    <t>ORD800</t>
  </si>
  <si>
    <t>ORD801</t>
  </si>
  <si>
    <t>ORD802</t>
  </si>
  <si>
    <t>ORD803</t>
  </si>
  <si>
    <t>ORD804</t>
  </si>
  <si>
    <t>ORD805</t>
  </si>
  <si>
    <t>ORD806</t>
  </si>
  <si>
    <t>ORD807</t>
  </si>
  <si>
    <t>ORD808</t>
  </si>
  <si>
    <t>ORD809</t>
  </si>
  <si>
    <t>ORD810</t>
  </si>
  <si>
    <t>ORD811</t>
  </si>
  <si>
    <t>ORD812</t>
  </si>
  <si>
    <t>ORD813</t>
  </si>
  <si>
    <t>ORD814</t>
  </si>
  <si>
    <t>ORD815</t>
  </si>
  <si>
    <t>ORD816</t>
  </si>
  <si>
    <t>ORD817</t>
  </si>
  <si>
    <t>ORD818</t>
  </si>
  <si>
    <t>ORD819</t>
  </si>
  <si>
    <t>ORD820</t>
  </si>
  <si>
    <t>ORD821</t>
  </si>
  <si>
    <t>ORD822</t>
  </si>
  <si>
    <t>ORD823</t>
  </si>
  <si>
    <t>ORD824</t>
  </si>
  <si>
    <t>ORD825</t>
  </si>
  <si>
    <t>ORD826</t>
  </si>
  <si>
    <t>ORD827</t>
  </si>
  <si>
    <t>ORD828</t>
  </si>
  <si>
    <t>ORD829</t>
  </si>
  <si>
    <t>ORD830</t>
  </si>
  <si>
    <t>ORD831</t>
  </si>
  <si>
    <t>ORD832</t>
  </si>
  <si>
    <t>ORD833</t>
  </si>
  <si>
    <t>ORD834</t>
  </si>
  <si>
    <t>ORD835</t>
  </si>
  <si>
    <t>ORD836</t>
  </si>
  <si>
    <t>ORD837</t>
  </si>
  <si>
    <t>ORD838</t>
  </si>
  <si>
    <t>ORD839</t>
  </si>
  <si>
    <t>ORD840</t>
  </si>
  <si>
    <t>ORD841</t>
  </si>
  <si>
    <t>ORD842</t>
  </si>
  <si>
    <t>ORD843</t>
  </si>
  <si>
    <t>ORD844</t>
  </si>
  <si>
    <t>ORD845</t>
  </si>
  <si>
    <t>ORD846</t>
  </si>
  <si>
    <t>ORD847</t>
  </si>
  <si>
    <t>ORD848</t>
  </si>
  <si>
    <t>ORD849</t>
  </si>
  <si>
    <t>ORD850</t>
  </si>
  <si>
    <t>ORD851</t>
  </si>
  <si>
    <t>ORD852</t>
  </si>
  <si>
    <t>ORD853</t>
  </si>
  <si>
    <t>ORD854</t>
  </si>
  <si>
    <t>ORD855</t>
  </si>
  <si>
    <t>ORD856</t>
  </si>
  <si>
    <t>ORD857</t>
  </si>
  <si>
    <t>ORD858</t>
  </si>
  <si>
    <t>ORD859</t>
  </si>
  <si>
    <t>ORD860</t>
  </si>
  <si>
    <t>ORD861</t>
  </si>
  <si>
    <t>ORD862</t>
  </si>
  <si>
    <t>ORD863</t>
  </si>
  <si>
    <t>ORD864</t>
  </si>
  <si>
    <t>ORD865</t>
  </si>
  <si>
    <t>ORD866</t>
  </si>
  <si>
    <t>ORD867</t>
  </si>
  <si>
    <t>ORD868</t>
  </si>
  <si>
    <t>ORD869</t>
  </si>
  <si>
    <t>ORD870</t>
  </si>
  <si>
    <t>ORD871</t>
  </si>
  <si>
    <t>ORD872</t>
  </si>
  <si>
    <t>ORD873</t>
  </si>
  <si>
    <t>ORD874</t>
  </si>
  <si>
    <t>ORD875</t>
  </si>
  <si>
    <t>ORD876</t>
  </si>
  <si>
    <t>ORD877</t>
  </si>
  <si>
    <t>ORD878</t>
  </si>
  <si>
    <t>ORD879</t>
  </si>
  <si>
    <t>ORD880</t>
  </si>
  <si>
    <t>ORD881</t>
  </si>
  <si>
    <t>ORD882</t>
  </si>
  <si>
    <t>ORD883</t>
  </si>
  <si>
    <t>ORD884</t>
  </si>
  <si>
    <t>ORD885</t>
  </si>
  <si>
    <t>ORD886</t>
  </si>
  <si>
    <t>ORD887</t>
  </si>
  <si>
    <t>ORD888</t>
  </si>
  <si>
    <t>ORD889</t>
  </si>
  <si>
    <t>ORD890</t>
  </si>
  <si>
    <t>ORD891</t>
  </si>
  <si>
    <t>ORD892</t>
  </si>
  <si>
    <t>ORD893</t>
  </si>
  <si>
    <t>ORD894</t>
  </si>
  <si>
    <t>ORD895</t>
  </si>
  <si>
    <t>ORD896</t>
  </si>
  <si>
    <t>ORD897</t>
  </si>
  <si>
    <t>ORD898</t>
  </si>
  <si>
    <t>ORD899</t>
  </si>
  <si>
    <t>ORD900</t>
  </si>
  <si>
    <t>ORD901</t>
  </si>
  <si>
    <t>ORD902</t>
  </si>
  <si>
    <t>ORD903</t>
  </si>
  <si>
    <t>ORD904</t>
  </si>
  <si>
    <t>ORD905</t>
  </si>
  <si>
    <t>ORD906</t>
  </si>
  <si>
    <t>ORD907</t>
  </si>
  <si>
    <t>ORD908</t>
  </si>
  <si>
    <t>ORD909</t>
  </si>
  <si>
    <t>ORD910</t>
  </si>
  <si>
    <t>ORD911</t>
  </si>
  <si>
    <t>ORD912</t>
  </si>
  <si>
    <t>ORD913</t>
  </si>
  <si>
    <t>ORD914</t>
  </si>
  <si>
    <t>ORD915</t>
  </si>
  <si>
    <t>ORD916</t>
  </si>
  <si>
    <t>ORD917</t>
  </si>
  <si>
    <t>ORD918</t>
  </si>
  <si>
    <t>ORD919</t>
  </si>
  <si>
    <t>ORD920</t>
  </si>
  <si>
    <t>ORD921</t>
  </si>
  <si>
    <t>ORD922</t>
  </si>
  <si>
    <t>ORD923</t>
  </si>
  <si>
    <t>ORD924</t>
  </si>
  <si>
    <t>ORD925</t>
  </si>
  <si>
    <t>ORD926</t>
  </si>
  <si>
    <t>ORD927</t>
  </si>
  <si>
    <t>ORD928</t>
  </si>
  <si>
    <t>ORD929</t>
  </si>
  <si>
    <t>ORD930</t>
  </si>
  <si>
    <t>ORD931</t>
  </si>
  <si>
    <t>ORD932</t>
  </si>
  <si>
    <t>ORD933</t>
  </si>
  <si>
    <t>ORD934</t>
  </si>
  <si>
    <t>ORD935</t>
  </si>
  <si>
    <t>ORD936</t>
  </si>
  <si>
    <t>ORD937</t>
  </si>
  <si>
    <t>ORD938</t>
  </si>
  <si>
    <t>ORD939</t>
  </si>
  <si>
    <t>ORD940</t>
  </si>
  <si>
    <t>ORD941</t>
  </si>
  <si>
    <t>ORD942</t>
  </si>
  <si>
    <t>ORD943</t>
  </si>
  <si>
    <t>ORD944</t>
  </si>
  <si>
    <t>ORD945</t>
  </si>
  <si>
    <t>ORD946</t>
  </si>
  <si>
    <t>ORD947</t>
  </si>
  <si>
    <t>ORD948</t>
  </si>
  <si>
    <t>ORD949</t>
  </si>
  <si>
    <t>ORD950</t>
  </si>
  <si>
    <t>ORD951</t>
  </si>
  <si>
    <t>ORD952</t>
  </si>
  <si>
    <t>ORD953</t>
  </si>
  <si>
    <t>ORD954</t>
  </si>
  <si>
    <t>ORD955</t>
  </si>
  <si>
    <t>ORD956</t>
  </si>
  <si>
    <t>ORD957</t>
  </si>
  <si>
    <t>ORD958</t>
  </si>
  <si>
    <t>ORD959</t>
  </si>
  <si>
    <t>ORD960</t>
  </si>
  <si>
    <t>ORD961</t>
  </si>
  <si>
    <t>ORD962</t>
  </si>
  <si>
    <t>ORD963</t>
  </si>
  <si>
    <t>ORD964</t>
  </si>
  <si>
    <t>ORD965</t>
  </si>
  <si>
    <t>ORD966</t>
  </si>
  <si>
    <t>ORD967</t>
  </si>
  <si>
    <t>ORD968</t>
  </si>
  <si>
    <t>ORD969</t>
  </si>
  <si>
    <t>ORD970</t>
  </si>
  <si>
    <t>ORD971</t>
  </si>
  <si>
    <t>ORD972</t>
  </si>
  <si>
    <t>ORD973</t>
  </si>
  <si>
    <t>ORD974</t>
  </si>
  <si>
    <t>ORD975</t>
  </si>
  <si>
    <t>ORD976</t>
  </si>
  <si>
    <t>ORD977</t>
  </si>
  <si>
    <t>ORD978</t>
  </si>
  <si>
    <t>ORD979</t>
  </si>
  <si>
    <t>ORD980</t>
  </si>
  <si>
    <t>ORD981</t>
  </si>
  <si>
    <t>ORD982</t>
  </si>
  <si>
    <t>ORD983</t>
  </si>
  <si>
    <t>ORD984</t>
  </si>
  <si>
    <t>ORD985</t>
  </si>
  <si>
    <t>ORD986</t>
  </si>
  <si>
    <t>ORD987</t>
  </si>
  <si>
    <t>ORD988</t>
  </si>
  <si>
    <t>ORD989</t>
  </si>
  <si>
    <t>ORD990</t>
  </si>
  <si>
    <t>ORD991</t>
  </si>
  <si>
    <t>ORD992</t>
  </si>
  <si>
    <t>ORD993</t>
  </si>
  <si>
    <t>ORD994</t>
  </si>
  <si>
    <t>ORD995</t>
  </si>
  <si>
    <t>ORD996</t>
  </si>
  <si>
    <t>ORD997</t>
  </si>
  <si>
    <t>ORD998</t>
  </si>
  <si>
    <t>ORD999</t>
  </si>
  <si>
    <t>Customer Name</t>
  </si>
  <si>
    <t>Unit Price</t>
  </si>
  <si>
    <t>Order Date</t>
  </si>
  <si>
    <t>Delivery Date</t>
  </si>
  <si>
    <t>Total Price</t>
  </si>
  <si>
    <t>Stock Change</t>
  </si>
  <si>
    <t>Furniture</t>
  </si>
  <si>
    <t>Office Supplies</t>
  </si>
  <si>
    <t>High Value Order</t>
  </si>
  <si>
    <t>Stock Change Level</t>
  </si>
  <si>
    <t>Unit Price ranges</t>
  </si>
  <si>
    <t>High Qty &amp; Returned</t>
  </si>
  <si>
    <t>James</t>
  </si>
  <si>
    <t>Ava</t>
  </si>
  <si>
    <t>Elijah</t>
  </si>
  <si>
    <t>Noah</t>
  </si>
  <si>
    <t>William</t>
  </si>
  <si>
    <t>Liam</t>
  </si>
  <si>
    <t>Olivia</t>
  </si>
  <si>
    <t>Mia</t>
  </si>
  <si>
    <t>Sophia</t>
  </si>
  <si>
    <t>Emma</t>
  </si>
  <si>
    <t>Ishita</t>
  </si>
  <si>
    <t>Product Price</t>
  </si>
  <si>
    <t>Order Details</t>
  </si>
  <si>
    <t>Sales Across Countries</t>
  </si>
  <si>
    <t>DROP IT DOWN</t>
  </si>
  <si>
    <t>^</t>
  </si>
  <si>
    <t>North Returns Count</t>
  </si>
  <si>
    <t>Avg Price – Tech (No Returns)</t>
  </si>
  <si>
    <t>Max Total Price – Office Supplies</t>
  </si>
  <si>
    <t>Lowest Quantity (Furniture)</t>
  </si>
  <si>
    <t>Days for delivery</t>
  </si>
  <si>
    <t>Formatted Delivery Date</t>
  </si>
  <si>
    <t xml:space="preserve">No. of returned </t>
  </si>
  <si>
    <t xml:space="preserve">No. of not returned </t>
  </si>
  <si>
    <t>Month</t>
  </si>
  <si>
    <t>Top 5 by Sales (USA)</t>
  </si>
  <si>
    <t>Year</t>
  </si>
  <si>
    <t>Row Labels</t>
  </si>
  <si>
    <t>Grand Total</t>
  </si>
  <si>
    <t>Sum of Total Price</t>
  </si>
  <si>
    <t>Count of Order_ID</t>
  </si>
  <si>
    <t>Sum of Quantity</t>
  </si>
  <si>
    <t>Count of Product</t>
  </si>
  <si>
    <t>Jan</t>
  </si>
  <si>
    <t>Feb</t>
  </si>
  <si>
    <t>Mar</t>
  </si>
  <si>
    <t>Apr</t>
  </si>
  <si>
    <t>May</t>
  </si>
  <si>
    <t>Jun</t>
  </si>
  <si>
    <t>Jul</t>
  </si>
  <si>
    <t>Aug</t>
  </si>
  <si>
    <t>Sep</t>
  </si>
  <si>
    <t>Oct</t>
  </si>
  <si>
    <t>Nov</t>
  </si>
  <si>
    <t>Dec</t>
  </si>
  <si>
    <t>Formula</t>
  </si>
  <si>
    <t>What It Does in the Project</t>
  </si>
  <si>
    <t>Classifies each transaction as 'High Value' or 'Low Value' based on whether Sales is greater than 1000.</t>
  </si>
  <si>
    <t>Classifies discount levels into 'Low', 'Medium', and 'High' based on the discount percentage.</t>
  </si>
  <si>
    <t>Labels products as 'Cheap', 'Moderate', or 'Expensive' based on their unit price.</t>
  </si>
  <si>
    <t>Checks if the quantity is more than 7 and the product was returned; if both true, flags as 'High Qty &amp; Returned'.</t>
  </si>
  <si>
    <t>Creates a dropdown list for user selection (usually using Data Validation).</t>
  </si>
  <si>
    <t>Looks up a value dynamically using a combination of VLOOKUP and MATCH, allowing flexible column selection.</t>
  </si>
  <si>
    <t>Calculates the total profit based on selected country (from dropdown).</t>
  </si>
  <si>
    <t>Counts how many orders were returned from the North region.</t>
  </si>
  <si>
    <t>Calculates the average price of products in the 'Technology' category that were not returned.</t>
  </si>
  <si>
    <t>Finds the maximum profit from the 'Office Supplies' category.</t>
  </si>
  <si>
    <t>Finds the minimum quantity ordered in the 'Furniture' category.</t>
  </si>
  <si>
    <t>Counts how many orders were returned in total.</t>
  </si>
  <si>
    <t>Reconstructs the date using DAY, MONTH, and YEAR functions — useful for formatting.</t>
  </si>
  <si>
    <t>Filters for records from the USA, sorts them by column 10 descending, and returns the top 5.</t>
  </si>
  <si>
    <t>Extracts or displays the year part from a date column.</t>
  </si>
  <si>
    <t>IF('Main Data(Cleaned)'!J2:J1001&gt;1000,"High Value","Low Value")</t>
  </si>
  <si>
    <t>IFS('Main Data(Cleaned)'!L1:L1001&lt;5,"Low",'Main Data(Cleaned)'!L1:L1001&lt;=15,"Medium",'Main Data(Cleaned)'!L1:L1001&gt;15,"High")</t>
  </si>
  <si>
    <t>TAKE(SORT(FILTER('Main Data(Cleaned)'!A2:N1001,'Main Data(Cleaned)'!M2:M1001="USA"),10,-1),5)</t>
  </si>
  <si>
    <t>Year()</t>
  </si>
  <si>
    <t>DATE(YEAR('Main Data(Cleaned)'!H2),MONTH('Main Data(Cleaned)'!H2),DAY('Main Data(Cleaned)'!H2))</t>
  </si>
  <si>
    <t>COUNTIF('Main Data(Cleaned)'!I2:I1001,"Yes")</t>
  </si>
  <si>
    <t>MINIFS('Main Data(Cleaned)'!E1:E1001,'Main Data(Cleaned)'!K1:K1001,"Furniture")</t>
  </si>
  <si>
    <t>MAXIFS('Main Data(Cleaned)'!J1:J1001,'Main Data(Cleaned)'!K1:K1001,"Office Supplies")</t>
  </si>
  <si>
    <t>AVERAGEIFS('Main Data(Cleaned)'!F1:F1001,'Main Data(Cleaned)'!K1:K1001,"Technology",'Main Data(Cleaned)'!I1:I1001,"No")</t>
  </si>
  <si>
    <t>COUNTIFS('Main Data(Cleaned)'!I1:I1001,"Yes",'Main Data(Cleaned)'!C1:C1001,"North")</t>
  </si>
  <si>
    <t>SUMIF('Main Data(Cleaned)'!M1:M1001,Formulas!I34,'Main Data(Cleaned)'!J1:J1001)</t>
  </si>
  <si>
    <t>VLOOKUP(I2,'Main Data(Cleaned)'!D2:N1001,MATCH(Formulas!J2,'Main Data(Cleaned)'!D1:N1,0),0)</t>
  </si>
  <si>
    <t>IF(AND('Main Data(Cleaned)'!E1&gt;7,'Main Data(Cleaned)'!I1="Yes"),"High Qty &amp; Returned","No")</t>
  </si>
  <si>
    <t>IFS('Main Data(Cleaned)'!F2:F1001&lt;50,"Cheap",'Main Data(Cleaned)'!F2:F1001&lt;=300,"Moderate",'Main Data(Cleaned)'!F2:F1001&gt;301,"Expensive")</t>
  </si>
  <si>
    <t>dropdown list(Data Validation)</t>
  </si>
  <si>
    <t>Total Sales</t>
  </si>
  <si>
    <t>Total Orders</t>
  </si>
  <si>
    <t xml:space="preserve"> Total Quantity Sold</t>
  </si>
  <si>
    <t>Return%</t>
  </si>
  <si>
    <t>SUM('Main Data(Cleaned)'!J2:J1048576)</t>
  </si>
  <si>
    <t>COUNTA('Main Data(Cleaned)'!A2:A1001)</t>
  </si>
  <si>
    <t>COUNTIF('Main Data(Cleaned)'!I2:I1001,"Yes")/COUNTA('Main Data(Cleaned)'!I2:I1001)</t>
  </si>
  <si>
    <t>This calculates the total sum of all values in column J</t>
  </si>
  <si>
    <t>This counts the number of non-empty cells in the range A2:A1001.</t>
  </si>
  <si>
    <t>This calculates the percentage of "Yes" values in column I.</t>
  </si>
  <si>
    <t>Top 10 Records with Highest Quantity</t>
  </si>
  <si>
    <t>TAKE(FILTER('Main Data(Cleaned)'!A2:P1001,'Main Data(Cleaned)'!E2:E1001=MAX('Main Data(Cleaned)'!E2:E1001),),10)</t>
  </si>
  <si>
    <t>Calculates top 10 Records with Highest Quantity</t>
  </si>
  <si>
    <t>This reformats the original date in column H from the default system format (e.g., YYYY-MM-DD) to a custom format (e.g., DD-MM-YYYY) for better readability in the dashboard.</t>
  </si>
  <si>
    <t>Order ID</t>
  </si>
  <si>
    <t>WRITE ORDER ID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</si>
</sst>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409]* #,##0.00_ ;_-[$$-409]* \-#,##0.00\ ;_-[$$-409]* &quot;-&quot;??_ ;_-@_ "/>
    <numFmt numFmtId="165" formatCode="mmmm"/>
    <numFmt numFmtId="166" formatCode="[$-14009]yyyy/mm/dd;@"/>
  </numFmts>
  <fonts count="4" x14ac:knownFonts="1">
    <font>
      <sz val="11"/>
      <color theme="1"/>
      <name val="Aptos Narrow"/>
      <family val="2"/>
      <scheme val="minor"/>
    </font>
    <font>
      <sz val="11"/>
      <color theme="1"/>
      <name val="Aptos Narrow"/>
      <family val="2"/>
      <scheme val="minor"/>
    </font>
    <font>
      <sz val="11"/>
      <color theme="0"/>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theme="5"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14" fontId="0" fillId="0" borderId="0" xfId="0" applyNumberFormat="1"/>
    <xf numFmtId="164" fontId="0" fillId="0" borderId="0" xfId="0" applyNumberFormat="1"/>
    <xf numFmtId="0" fontId="0" fillId="0" borderId="1" xfId="0" applyBorder="1" applyAlignment="1">
      <alignment horizontal="center" vertical="top"/>
    </xf>
    <xf numFmtId="0" fontId="0" fillId="0" borderId="1" xfId="0" applyBorder="1" applyAlignment="1">
      <alignment horizontal="left" vertical="top"/>
    </xf>
    <xf numFmtId="164" fontId="0" fillId="0" borderId="1" xfId="0" applyNumberFormat="1" applyBorder="1" applyAlignment="1">
      <alignment horizontal="center" vertical="top"/>
    </xf>
    <xf numFmtId="0" fontId="0" fillId="0" borderId="1" xfId="0" applyBorder="1"/>
    <xf numFmtId="164" fontId="0" fillId="0" borderId="1" xfId="0" applyNumberFormat="1" applyBorder="1"/>
    <xf numFmtId="0" fontId="0" fillId="0" borderId="1" xfId="0" applyBorder="1" applyAlignment="1">
      <alignment vertical="top"/>
    </xf>
    <xf numFmtId="164" fontId="0" fillId="0" borderId="1" xfId="0" applyNumberFormat="1" applyBorder="1" applyAlignment="1">
      <alignment vertical="top"/>
    </xf>
    <xf numFmtId="0" fontId="0" fillId="0" borderId="0" xfId="0" applyAlignment="1">
      <alignment horizontal="center"/>
    </xf>
    <xf numFmtId="0" fontId="0" fillId="2" borderId="0" xfId="0" applyFill="1"/>
    <xf numFmtId="0" fontId="2" fillId="2" borderId="0" xfId="0" applyFont="1" applyFill="1"/>
    <xf numFmtId="0" fontId="2" fillId="3" borderId="0" xfId="0" applyFont="1" applyFill="1"/>
    <xf numFmtId="0" fontId="0" fillId="3" borderId="0" xfId="0" applyFill="1"/>
    <xf numFmtId="0" fontId="2" fillId="2" borderId="0" xfId="0" applyFont="1" applyFill="1" applyAlignment="1">
      <alignment horizontal="center"/>
    </xf>
    <xf numFmtId="0" fontId="2" fillId="0" borderId="0" xfId="0" applyFont="1"/>
    <xf numFmtId="43" fontId="0" fillId="0" borderId="0" xfId="1" applyFont="1"/>
    <xf numFmtId="0" fontId="0" fillId="0" borderId="2" xfId="0" applyBorder="1" applyAlignment="1">
      <alignment horizontal="center" vertical="top"/>
    </xf>
    <xf numFmtId="0" fontId="0" fillId="0" borderId="3" xfId="0" applyBorder="1" applyAlignment="1">
      <alignment horizontal="left" vertical="top"/>
    </xf>
    <xf numFmtId="165" fontId="0" fillId="0" borderId="0" xfId="0" applyNumberFormat="1"/>
    <xf numFmtId="0" fontId="0" fillId="0" borderId="0" xfId="0" applyAlignment="1">
      <alignment horizontal="center" vertical="top"/>
    </xf>
    <xf numFmtId="14" fontId="0" fillId="0" borderId="1" xfId="0" applyNumberFormat="1" applyBorder="1" applyAlignment="1">
      <alignment horizontal="center" vertical="top"/>
    </xf>
    <xf numFmtId="166" fontId="0" fillId="0" borderId="1" xfId="0" applyNumberFormat="1" applyBorder="1" applyAlignment="1">
      <alignment horizontal="center" vertical="top"/>
    </xf>
    <xf numFmtId="166" fontId="0" fillId="0" borderId="0" xfId="0" applyNumberFormat="1"/>
    <xf numFmtId="0" fontId="0" fillId="0" borderId="0" xfId="0" pivotButton="1"/>
    <xf numFmtId="0" fontId="0" fillId="0" borderId="0" xfId="0" applyAlignment="1">
      <alignment horizontal="left"/>
    </xf>
    <xf numFmtId="165" fontId="0" fillId="0" borderId="1" xfId="0" applyNumberFormat="1" applyBorder="1" applyAlignment="1">
      <alignment horizontal="center" vertical="top"/>
    </xf>
    <xf numFmtId="0" fontId="3" fillId="0" borderId="1" xfId="0" applyFont="1" applyBorder="1" applyAlignment="1">
      <alignment horizontal="center" vertical="top"/>
    </xf>
    <xf numFmtId="10" fontId="0" fillId="0" borderId="0" xfId="2" applyNumberFormat="1" applyFont="1"/>
    <xf numFmtId="0" fontId="3" fillId="2" borderId="1" xfId="0" applyFont="1" applyFill="1" applyBorder="1"/>
    <xf numFmtId="0" fontId="0" fillId="2" borderId="1" xfId="0" applyFill="1" applyBorder="1"/>
    <xf numFmtId="0" fontId="2" fillId="2" borderId="0" xfId="0" applyFont="1" applyFill="1" applyAlignment="1">
      <alignment horizontal="left"/>
    </xf>
    <xf numFmtId="0" fontId="0" fillId="0" borderId="0" xfId="0" applyFill="1"/>
    <xf numFmtId="0" fontId="0" fillId="0" borderId="0" xfId="0" applyFill="1" applyBorder="1"/>
    <xf numFmtId="0" fontId="2" fillId="2" borderId="0" xfId="0" applyFont="1" applyFill="1" applyAlignment="1">
      <alignment horizontal="left" indent="10"/>
    </xf>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57CFE7"/>
      <color rgb="FF7B78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Pivot!$B$3:$B$13</c:f>
              <c:numCache>
                <c:formatCode>_-[$$-409]* #,##0.00_ ;_-[$$-409]* \-#,##0.00\ ;_-[$$-409]* "-"??_ ;_-@_ </c:formatCode>
                <c:ptCount val="10"/>
                <c:pt idx="0">
                  <c:v>111743.09999999998</c:v>
                </c:pt>
                <c:pt idx="1">
                  <c:v>12732.209999999988</c:v>
                </c:pt>
                <c:pt idx="2">
                  <c:v>22749.339999999997</c:v>
                </c:pt>
                <c:pt idx="3">
                  <c:v>70925.8</c:v>
                </c:pt>
                <c:pt idx="4">
                  <c:v>21019.05</c:v>
                </c:pt>
                <c:pt idx="5">
                  <c:v>2067.3899999999976</c:v>
                </c:pt>
                <c:pt idx="6">
                  <c:v>363.27999999999963</c:v>
                </c:pt>
                <c:pt idx="7">
                  <c:v>105943.6200000001</c:v>
                </c:pt>
                <c:pt idx="8">
                  <c:v>36057.179999999978</c:v>
                </c:pt>
                <c:pt idx="9">
                  <c:v>158561.43000000002</c:v>
                </c:pt>
              </c:numCache>
            </c:numRef>
          </c:val>
          <c:smooth val="0"/>
          <c:extLst>
            <c:ext xmlns:c16="http://schemas.microsoft.com/office/drawing/2014/chart" uri="{C3380CC4-5D6E-409C-BE32-E72D297353CC}">
              <c16:uniqueId val="{00000000-5F77-4DA3-A3C8-4D59EBB25817}"/>
            </c:ext>
          </c:extLst>
        </c:ser>
        <c:dLbls>
          <c:showLegendKey val="0"/>
          <c:showVal val="1"/>
          <c:showCatName val="0"/>
          <c:showSerName val="0"/>
          <c:showPercent val="0"/>
          <c:showBubbleSize val="0"/>
        </c:dLbls>
        <c:smooth val="0"/>
        <c:axId val="981882672"/>
        <c:axId val="981883152"/>
      </c:lineChart>
      <c:catAx>
        <c:axId val="981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83152"/>
        <c:crosses val="autoZero"/>
        <c:auto val="1"/>
        <c:lblAlgn val="ctr"/>
        <c:lblOffset val="100"/>
        <c:noMultiLvlLbl val="0"/>
      </c:catAx>
      <c:valAx>
        <c:axId val="98188315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8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Pivot!$A$25:$A$35</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Pivot!$B$25:$B$35</c:f>
              <c:numCache>
                <c:formatCode>General</c:formatCode>
                <c:ptCount val="10"/>
                <c:pt idx="0">
                  <c:v>630</c:v>
                </c:pt>
                <c:pt idx="1">
                  <c:v>579</c:v>
                </c:pt>
                <c:pt idx="2">
                  <c:v>643</c:v>
                </c:pt>
                <c:pt idx="3">
                  <c:v>626</c:v>
                </c:pt>
                <c:pt idx="4">
                  <c:v>585</c:v>
                </c:pt>
                <c:pt idx="5">
                  <c:v>589</c:v>
                </c:pt>
                <c:pt idx="6">
                  <c:v>478</c:v>
                </c:pt>
                <c:pt idx="7">
                  <c:v>467</c:v>
                </c:pt>
                <c:pt idx="8">
                  <c:v>474</c:v>
                </c:pt>
                <c:pt idx="9">
                  <c:v>543</c:v>
                </c:pt>
              </c:numCache>
            </c:numRef>
          </c:val>
          <c:extLst>
            <c:ext xmlns:c16="http://schemas.microsoft.com/office/drawing/2014/chart" uri="{C3380CC4-5D6E-409C-BE32-E72D297353CC}">
              <c16:uniqueId val="{00000000-AD77-4355-88A7-1C18A07D3B68}"/>
            </c:ext>
          </c:extLst>
        </c:ser>
        <c:dLbls>
          <c:dLblPos val="outEnd"/>
          <c:showLegendKey val="0"/>
          <c:showVal val="1"/>
          <c:showCatName val="0"/>
          <c:showSerName val="0"/>
          <c:showPercent val="0"/>
          <c:showBubbleSize val="0"/>
        </c:dLbls>
        <c:gapWidth val="182"/>
        <c:axId val="1138662576"/>
        <c:axId val="1138663536"/>
      </c:barChart>
      <c:catAx>
        <c:axId val="11386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63536"/>
        <c:crosses val="autoZero"/>
        <c:auto val="1"/>
        <c:lblAlgn val="ctr"/>
        <c:lblOffset val="100"/>
        <c:noMultiLvlLbl val="0"/>
      </c:catAx>
      <c:valAx>
        <c:axId val="113866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Pivot!$A$41:$A$45</c:f>
              <c:strCache>
                <c:ptCount val="4"/>
                <c:pt idx="0">
                  <c:v>East</c:v>
                </c:pt>
                <c:pt idx="1">
                  <c:v>North</c:v>
                </c:pt>
                <c:pt idx="2">
                  <c:v>South</c:v>
                </c:pt>
                <c:pt idx="3">
                  <c:v>West</c:v>
                </c:pt>
              </c:strCache>
            </c:strRef>
          </c:cat>
          <c:val>
            <c:numRef>
              <c:f>Pivot!$B$41:$B$45</c:f>
              <c:numCache>
                <c:formatCode>General</c:formatCode>
                <c:ptCount val="4"/>
                <c:pt idx="0">
                  <c:v>418</c:v>
                </c:pt>
                <c:pt idx="1">
                  <c:v>316</c:v>
                </c:pt>
                <c:pt idx="2">
                  <c:v>139</c:v>
                </c:pt>
                <c:pt idx="3">
                  <c:v>127</c:v>
                </c:pt>
              </c:numCache>
            </c:numRef>
          </c:val>
          <c:extLst>
            <c:ext xmlns:c16="http://schemas.microsoft.com/office/drawing/2014/chart" uri="{C3380CC4-5D6E-409C-BE32-E72D297353CC}">
              <c16:uniqueId val="{00000000-EB77-47A2-AE95-E198429A6BEF}"/>
            </c:ext>
          </c:extLst>
        </c:ser>
        <c:dLbls>
          <c:dLblPos val="outEnd"/>
          <c:showLegendKey val="0"/>
          <c:showVal val="1"/>
          <c:showCatName val="0"/>
          <c:showSerName val="0"/>
          <c:showPercent val="0"/>
          <c:showBubbleSize val="0"/>
        </c:dLbls>
        <c:gapWidth val="219"/>
        <c:overlap val="-27"/>
        <c:axId val="1138646256"/>
        <c:axId val="1138654896"/>
      </c:barChart>
      <c:catAx>
        <c:axId val="1138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54896"/>
        <c:crosses val="autoZero"/>
        <c:auto val="1"/>
        <c:lblAlgn val="ctr"/>
        <c:lblOffset val="100"/>
        <c:noMultiLvlLbl val="0"/>
      </c:catAx>
      <c:valAx>
        <c:axId val="113865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64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Pivot!$A$77:$A$82</c:f>
              <c:strCache>
                <c:ptCount val="5"/>
                <c:pt idx="0">
                  <c:v>India</c:v>
                </c:pt>
                <c:pt idx="1">
                  <c:v>Canada</c:v>
                </c:pt>
                <c:pt idx="2">
                  <c:v>South Africa</c:v>
                </c:pt>
                <c:pt idx="3">
                  <c:v>Australia</c:v>
                </c:pt>
                <c:pt idx="4">
                  <c:v>Brazil</c:v>
                </c:pt>
              </c:strCache>
            </c:strRef>
          </c:cat>
          <c:val>
            <c:numRef>
              <c:f>Pivot!$B$77:$B$82</c:f>
              <c:numCache>
                <c:formatCode>_-[$$-409]* #,##0.00_ ;_-[$$-409]* \-#,##0.00\ ;_-[$$-409]* "-"??_ ;_-@_ </c:formatCode>
                <c:ptCount val="5"/>
                <c:pt idx="0">
                  <c:v>66133.180000000008</c:v>
                </c:pt>
                <c:pt idx="1">
                  <c:v>60100.310000000019</c:v>
                </c:pt>
                <c:pt idx="2">
                  <c:v>58092.259999999995</c:v>
                </c:pt>
                <c:pt idx="3">
                  <c:v>57557.5</c:v>
                </c:pt>
                <c:pt idx="4">
                  <c:v>56652.609999999993</c:v>
                </c:pt>
              </c:numCache>
            </c:numRef>
          </c:val>
          <c:extLst>
            <c:ext xmlns:c16="http://schemas.microsoft.com/office/drawing/2014/chart" uri="{C3380CC4-5D6E-409C-BE32-E72D297353CC}">
              <c16:uniqueId val="{00000000-EC33-4445-A785-19CCB9398FCF}"/>
            </c:ext>
          </c:extLst>
        </c:ser>
        <c:dLbls>
          <c:dLblPos val="outEnd"/>
          <c:showLegendKey val="0"/>
          <c:showVal val="1"/>
          <c:showCatName val="0"/>
          <c:showSerName val="0"/>
          <c:showPercent val="0"/>
          <c:showBubbleSize val="0"/>
        </c:dLbls>
        <c:gapWidth val="219"/>
        <c:overlap val="-27"/>
        <c:axId val="1245570080"/>
        <c:axId val="1245570560"/>
      </c:barChart>
      <c:catAx>
        <c:axId val="124557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70560"/>
        <c:crosses val="autoZero"/>
        <c:auto val="1"/>
        <c:lblAlgn val="ctr"/>
        <c:lblOffset val="100"/>
        <c:noMultiLvlLbl val="0"/>
      </c:catAx>
      <c:valAx>
        <c:axId val="124557056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5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Pivot!$B$92</c:f>
              <c:strCache>
                <c:ptCount val="1"/>
                <c:pt idx="0">
                  <c:v>Count of Product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Pivot!$B$93:$B$96</c:f>
              <c:numCache>
                <c:formatCode>General</c:formatCode>
                <c:ptCount val="3"/>
                <c:pt idx="0">
                  <c:v>219</c:v>
                </c:pt>
                <c:pt idx="1">
                  <c:v>296</c:v>
                </c:pt>
                <c:pt idx="2">
                  <c:v>485</c:v>
                </c:pt>
              </c:numCache>
            </c:numRef>
          </c:val>
          <c:extLst>
            <c:ext xmlns:c16="http://schemas.microsoft.com/office/drawing/2014/chart" uri="{C3380CC4-5D6E-409C-BE32-E72D297353CC}">
              <c16:uniqueId val="{00000000-671F-4FF7-8A2A-5B0923A02354}"/>
            </c:ext>
          </c:extLst>
        </c:ser>
        <c:ser>
          <c:idx val="1"/>
          <c:order val="1"/>
          <c:tx>
            <c:strRef>
              <c:f>Pivot!$C$92</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Pivot!$C$93:$C$96</c:f>
              <c:numCache>
                <c:formatCode>General</c:formatCode>
                <c:ptCount val="3"/>
                <c:pt idx="0">
                  <c:v>1276</c:v>
                </c:pt>
                <c:pt idx="1">
                  <c:v>1629</c:v>
                </c:pt>
                <c:pt idx="2">
                  <c:v>2709</c:v>
                </c:pt>
              </c:numCache>
            </c:numRef>
          </c:val>
          <c:extLst>
            <c:ext xmlns:c16="http://schemas.microsoft.com/office/drawing/2014/chart" uri="{C3380CC4-5D6E-409C-BE32-E72D297353CC}">
              <c16:uniqueId val="{00000000-00C2-4AD4-BA81-1E9A27304523}"/>
            </c:ext>
          </c:extLst>
        </c:ser>
        <c:dLbls>
          <c:dLblPos val="outEnd"/>
          <c:showLegendKey val="0"/>
          <c:showVal val="1"/>
          <c:showCatName val="0"/>
          <c:showSerName val="0"/>
          <c:showPercent val="0"/>
          <c:showBubbleSize val="0"/>
        </c:dLbls>
        <c:gapWidth val="182"/>
        <c:axId val="1258148544"/>
        <c:axId val="1258145184"/>
      </c:barChart>
      <c:catAx>
        <c:axId val="125814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5184"/>
        <c:crosses val="autoZero"/>
        <c:auto val="1"/>
        <c:lblAlgn val="ctr"/>
        <c:lblOffset val="100"/>
        <c:noMultiLvlLbl val="0"/>
      </c:catAx>
      <c:valAx>
        <c:axId val="1258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Pivot!$B$110:$B$122</c:f>
              <c:numCache>
                <c:formatCode>General</c:formatCode>
                <c:ptCount val="12"/>
                <c:pt idx="0">
                  <c:v>70</c:v>
                </c:pt>
                <c:pt idx="1">
                  <c:v>76</c:v>
                </c:pt>
                <c:pt idx="2">
                  <c:v>84</c:v>
                </c:pt>
                <c:pt idx="3">
                  <c:v>91</c:v>
                </c:pt>
                <c:pt idx="4">
                  <c:v>99</c:v>
                </c:pt>
                <c:pt idx="5">
                  <c:v>83</c:v>
                </c:pt>
                <c:pt idx="6">
                  <c:v>94</c:v>
                </c:pt>
                <c:pt idx="7">
                  <c:v>87</c:v>
                </c:pt>
                <c:pt idx="8">
                  <c:v>94</c:v>
                </c:pt>
                <c:pt idx="9">
                  <c:v>85</c:v>
                </c:pt>
                <c:pt idx="10">
                  <c:v>78</c:v>
                </c:pt>
                <c:pt idx="11">
                  <c:v>59</c:v>
                </c:pt>
              </c:numCache>
            </c:numRef>
          </c:val>
          <c:smooth val="0"/>
          <c:extLst>
            <c:ext xmlns:c16="http://schemas.microsoft.com/office/drawing/2014/chart" uri="{C3380CC4-5D6E-409C-BE32-E72D297353CC}">
              <c16:uniqueId val="{00000000-E074-4525-9BA3-5861491EBAE5}"/>
            </c:ext>
          </c:extLst>
        </c:ser>
        <c:dLbls>
          <c:dLblPos val="t"/>
          <c:showLegendKey val="0"/>
          <c:showVal val="1"/>
          <c:showCatName val="0"/>
          <c:showSerName val="0"/>
          <c:showPercent val="0"/>
          <c:showBubbleSize val="0"/>
        </c:dLbls>
        <c:smooth val="0"/>
        <c:axId val="1252650560"/>
        <c:axId val="1252653440"/>
      </c:lineChart>
      <c:catAx>
        <c:axId val="12526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53440"/>
        <c:crosses val="autoZero"/>
        <c:auto val="1"/>
        <c:lblAlgn val="ctr"/>
        <c:lblOffset val="100"/>
        <c:noMultiLvlLbl val="0"/>
      </c:catAx>
      <c:valAx>
        <c:axId val="125265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20-4848-9357-D818D69ADD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20-4848-9357-D818D69ADD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20-4848-9357-D818D69ADD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20-4848-9357-D818D69ADD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Pivot!$A$129:$A$133</c:f>
              <c:strCache>
                <c:ptCount val="4"/>
                <c:pt idx="0">
                  <c:v>East</c:v>
                </c:pt>
                <c:pt idx="1">
                  <c:v>North</c:v>
                </c:pt>
                <c:pt idx="2">
                  <c:v>South</c:v>
                </c:pt>
                <c:pt idx="3">
                  <c:v>West</c:v>
                </c:pt>
              </c:strCache>
            </c:strRef>
          </c:cat>
          <c:val>
            <c:numRef>
              <c:f>Pivot!$B$129:$B$133</c:f>
              <c:numCache>
                <c:formatCode>General</c:formatCode>
                <c:ptCount val="4"/>
                <c:pt idx="0">
                  <c:v>2287</c:v>
                </c:pt>
                <c:pt idx="1">
                  <c:v>1835</c:v>
                </c:pt>
                <c:pt idx="2">
                  <c:v>775</c:v>
                </c:pt>
                <c:pt idx="3">
                  <c:v>717</c:v>
                </c:pt>
              </c:numCache>
            </c:numRef>
          </c:val>
          <c:extLst>
            <c:ext xmlns:c16="http://schemas.microsoft.com/office/drawing/2014/chart" uri="{C3380CC4-5D6E-409C-BE32-E72D297353CC}">
              <c16:uniqueId val="{00000000-222D-4287-840E-46F0ED3CF3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34273840769895"/>
          <c:y val="0.19560075823855352"/>
          <c:w val="0.22199059492563428"/>
          <c:h val="0.608798483522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[Project(EXCEL).xlsx]Pivot!PivotTable13</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Pivot!$B$3:$B$13</c:f>
              <c:numCache>
                <c:formatCode>_-[$$-409]* #,##0.00_ ;_-[$$-409]* \-#,##0.00\ ;_-[$$-409]* "-"??_ ;_-@_ </c:formatCode>
                <c:ptCount val="10"/>
                <c:pt idx="0">
                  <c:v>111743.09999999998</c:v>
                </c:pt>
                <c:pt idx="1">
                  <c:v>12732.209999999988</c:v>
                </c:pt>
                <c:pt idx="2">
                  <c:v>22749.339999999997</c:v>
                </c:pt>
                <c:pt idx="3">
                  <c:v>70925.8</c:v>
                </c:pt>
                <c:pt idx="4">
                  <c:v>21019.05</c:v>
                </c:pt>
                <c:pt idx="5">
                  <c:v>2067.3899999999976</c:v>
                </c:pt>
                <c:pt idx="6">
                  <c:v>363.27999999999963</c:v>
                </c:pt>
                <c:pt idx="7">
                  <c:v>105943.6200000001</c:v>
                </c:pt>
                <c:pt idx="8">
                  <c:v>36057.179999999978</c:v>
                </c:pt>
                <c:pt idx="9">
                  <c:v>158561.43000000002</c:v>
                </c:pt>
              </c:numCache>
            </c:numRef>
          </c:val>
          <c:smooth val="0"/>
          <c:extLst>
            <c:ext xmlns:c16="http://schemas.microsoft.com/office/drawing/2014/chart" uri="{C3380CC4-5D6E-409C-BE32-E72D297353CC}">
              <c16:uniqueId val="{00000000-C56B-49EA-9085-0B2CBF4F2ED1}"/>
            </c:ext>
          </c:extLst>
        </c:ser>
        <c:dLbls>
          <c:showLegendKey val="0"/>
          <c:showVal val="1"/>
          <c:showCatName val="0"/>
          <c:showSerName val="0"/>
          <c:showPercent val="0"/>
          <c:showBubbleSize val="0"/>
        </c:dLbls>
        <c:smooth val="0"/>
        <c:axId val="981882672"/>
        <c:axId val="981883152"/>
      </c:lineChart>
      <c:catAx>
        <c:axId val="981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883152"/>
        <c:crosses val="autoZero"/>
        <c:auto val="1"/>
        <c:lblAlgn val="ctr"/>
        <c:lblOffset val="100"/>
        <c:noMultiLvlLbl val="0"/>
      </c:catAx>
      <c:valAx>
        <c:axId val="98188315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188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Pivot!$A$25:$A$35</c:f>
              <c:strCache>
                <c:ptCount val="10"/>
                <c:pt idx="0">
                  <c:v>Chair</c:v>
                </c:pt>
                <c:pt idx="1">
                  <c:v>Desk Lamp</c:v>
                </c:pt>
                <c:pt idx="2">
                  <c:v>Keyboard</c:v>
                </c:pt>
                <c:pt idx="3">
                  <c:v>Monitor</c:v>
                </c:pt>
                <c:pt idx="4">
                  <c:v>Mouse</c:v>
                </c:pt>
                <c:pt idx="5">
                  <c:v>Notebook</c:v>
                </c:pt>
                <c:pt idx="6">
                  <c:v>Pen</c:v>
                </c:pt>
                <c:pt idx="7">
                  <c:v>Printer</c:v>
                </c:pt>
                <c:pt idx="8">
                  <c:v>Router</c:v>
                </c:pt>
                <c:pt idx="9">
                  <c:v>Table</c:v>
                </c:pt>
              </c:strCache>
            </c:strRef>
          </c:cat>
          <c:val>
            <c:numRef>
              <c:f>Pivot!$B$25:$B$35</c:f>
              <c:numCache>
                <c:formatCode>General</c:formatCode>
                <c:ptCount val="10"/>
                <c:pt idx="0">
                  <c:v>630</c:v>
                </c:pt>
                <c:pt idx="1">
                  <c:v>579</c:v>
                </c:pt>
                <c:pt idx="2">
                  <c:v>643</c:v>
                </c:pt>
                <c:pt idx="3">
                  <c:v>626</c:v>
                </c:pt>
                <c:pt idx="4">
                  <c:v>585</c:v>
                </c:pt>
                <c:pt idx="5">
                  <c:v>589</c:v>
                </c:pt>
                <c:pt idx="6">
                  <c:v>478</c:v>
                </c:pt>
                <c:pt idx="7">
                  <c:v>467</c:v>
                </c:pt>
                <c:pt idx="8">
                  <c:v>474</c:v>
                </c:pt>
                <c:pt idx="9">
                  <c:v>543</c:v>
                </c:pt>
              </c:numCache>
            </c:numRef>
          </c:val>
          <c:extLst>
            <c:ext xmlns:c16="http://schemas.microsoft.com/office/drawing/2014/chart" uri="{C3380CC4-5D6E-409C-BE32-E72D297353CC}">
              <c16:uniqueId val="{00000000-E2A9-4AD7-9333-1C4CDCE2E910}"/>
            </c:ext>
          </c:extLst>
        </c:ser>
        <c:dLbls>
          <c:dLblPos val="outEnd"/>
          <c:showLegendKey val="0"/>
          <c:showVal val="1"/>
          <c:showCatName val="0"/>
          <c:showSerName val="0"/>
          <c:showPercent val="0"/>
          <c:showBubbleSize val="0"/>
        </c:dLbls>
        <c:gapWidth val="182"/>
        <c:axId val="1138662576"/>
        <c:axId val="1138663536"/>
      </c:barChart>
      <c:catAx>
        <c:axId val="11386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63536"/>
        <c:crosses val="autoZero"/>
        <c:auto val="1"/>
        <c:lblAlgn val="ctr"/>
        <c:lblOffset val="100"/>
        <c:noMultiLvlLbl val="0"/>
      </c:catAx>
      <c:valAx>
        <c:axId val="113866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Pivot!$A$41:$A$45</c:f>
              <c:strCache>
                <c:ptCount val="4"/>
                <c:pt idx="0">
                  <c:v>East</c:v>
                </c:pt>
                <c:pt idx="1">
                  <c:v>North</c:v>
                </c:pt>
                <c:pt idx="2">
                  <c:v>South</c:v>
                </c:pt>
                <c:pt idx="3">
                  <c:v>West</c:v>
                </c:pt>
              </c:strCache>
            </c:strRef>
          </c:cat>
          <c:val>
            <c:numRef>
              <c:f>Pivot!$B$41:$B$45</c:f>
              <c:numCache>
                <c:formatCode>General</c:formatCode>
                <c:ptCount val="4"/>
                <c:pt idx="0">
                  <c:v>418</c:v>
                </c:pt>
                <c:pt idx="1">
                  <c:v>316</c:v>
                </c:pt>
                <c:pt idx="2">
                  <c:v>139</c:v>
                </c:pt>
                <c:pt idx="3">
                  <c:v>127</c:v>
                </c:pt>
              </c:numCache>
            </c:numRef>
          </c:val>
          <c:extLst>
            <c:ext xmlns:c16="http://schemas.microsoft.com/office/drawing/2014/chart" uri="{C3380CC4-5D6E-409C-BE32-E72D297353CC}">
              <c16:uniqueId val="{00000000-57C7-4155-85CA-C6350B5A5896}"/>
            </c:ext>
          </c:extLst>
        </c:ser>
        <c:dLbls>
          <c:dLblPos val="outEnd"/>
          <c:showLegendKey val="0"/>
          <c:showVal val="1"/>
          <c:showCatName val="0"/>
          <c:showSerName val="0"/>
          <c:showPercent val="0"/>
          <c:showBubbleSize val="0"/>
        </c:dLbls>
        <c:gapWidth val="219"/>
        <c:overlap val="-27"/>
        <c:axId val="1138646256"/>
        <c:axId val="1138654896"/>
      </c:barChart>
      <c:catAx>
        <c:axId val="11386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54896"/>
        <c:crosses val="autoZero"/>
        <c:auto val="1"/>
        <c:lblAlgn val="ctr"/>
        <c:lblOffset val="100"/>
        <c:noMultiLvlLbl val="0"/>
      </c:catAx>
      <c:valAx>
        <c:axId val="113865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64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Pivot!$A$77:$A$82</c:f>
              <c:strCache>
                <c:ptCount val="5"/>
                <c:pt idx="0">
                  <c:v>India</c:v>
                </c:pt>
                <c:pt idx="1">
                  <c:v>Canada</c:v>
                </c:pt>
                <c:pt idx="2">
                  <c:v>South Africa</c:v>
                </c:pt>
                <c:pt idx="3">
                  <c:v>Australia</c:v>
                </c:pt>
                <c:pt idx="4">
                  <c:v>Brazil</c:v>
                </c:pt>
              </c:strCache>
            </c:strRef>
          </c:cat>
          <c:val>
            <c:numRef>
              <c:f>Pivot!$B$77:$B$82</c:f>
              <c:numCache>
                <c:formatCode>_-[$$-409]* #,##0.00_ ;_-[$$-409]* \-#,##0.00\ ;_-[$$-409]* "-"??_ ;_-@_ </c:formatCode>
                <c:ptCount val="5"/>
                <c:pt idx="0">
                  <c:v>66133.180000000008</c:v>
                </c:pt>
                <c:pt idx="1">
                  <c:v>60100.310000000019</c:v>
                </c:pt>
                <c:pt idx="2">
                  <c:v>58092.259999999995</c:v>
                </c:pt>
                <c:pt idx="3">
                  <c:v>57557.5</c:v>
                </c:pt>
                <c:pt idx="4">
                  <c:v>56652.609999999993</c:v>
                </c:pt>
              </c:numCache>
            </c:numRef>
          </c:val>
          <c:extLst>
            <c:ext xmlns:c16="http://schemas.microsoft.com/office/drawing/2014/chart" uri="{C3380CC4-5D6E-409C-BE32-E72D297353CC}">
              <c16:uniqueId val="{00000000-3A73-4E78-AB06-1E333E43B6D2}"/>
            </c:ext>
          </c:extLst>
        </c:ser>
        <c:dLbls>
          <c:dLblPos val="outEnd"/>
          <c:showLegendKey val="0"/>
          <c:showVal val="1"/>
          <c:showCatName val="0"/>
          <c:showSerName val="0"/>
          <c:showPercent val="0"/>
          <c:showBubbleSize val="0"/>
        </c:dLbls>
        <c:gapWidth val="219"/>
        <c:overlap val="-27"/>
        <c:axId val="1245570080"/>
        <c:axId val="1245570560"/>
      </c:barChart>
      <c:catAx>
        <c:axId val="1245570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70560"/>
        <c:crosses val="autoZero"/>
        <c:auto val="1"/>
        <c:lblAlgn val="ctr"/>
        <c:lblOffset val="100"/>
        <c:noMultiLvlLbl val="0"/>
      </c:catAx>
      <c:valAx>
        <c:axId val="124557056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55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Pivot!$B$92</c:f>
              <c:strCache>
                <c:ptCount val="1"/>
                <c:pt idx="0">
                  <c:v>Count of Product</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Pivot!$B$93:$B$96</c:f>
              <c:numCache>
                <c:formatCode>General</c:formatCode>
                <c:ptCount val="3"/>
                <c:pt idx="0">
                  <c:v>219</c:v>
                </c:pt>
                <c:pt idx="1">
                  <c:v>296</c:v>
                </c:pt>
                <c:pt idx="2">
                  <c:v>485</c:v>
                </c:pt>
              </c:numCache>
            </c:numRef>
          </c:val>
          <c:extLst>
            <c:ext xmlns:c16="http://schemas.microsoft.com/office/drawing/2014/chart" uri="{C3380CC4-5D6E-409C-BE32-E72D297353CC}">
              <c16:uniqueId val="{00000000-857A-4C9B-A49B-D36DD5BC6A5E}"/>
            </c:ext>
          </c:extLst>
        </c:ser>
        <c:ser>
          <c:idx val="1"/>
          <c:order val="1"/>
          <c:tx>
            <c:strRef>
              <c:f>Pivot!$C$92</c:f>
              <c:strCache>
                <c:ptCount val="1"/>
                <c:pt idx="0">
                  <c:v>Sum of Quantity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Pivot!$A$93:$A$96</c:f>
              <c:strCache>
                <c:ptCount val="3"/>
                <c:pt idx="0">
                  <c:v>Furniture</c:v>
                </c:pt>
                <c:pt idx="1">
                  <c:v>Office Supplies</c:v>
                </c:pt>
                <c:pt idx="2">
                  <c:v>Technology</c:v>
                </c:pt>
              </c:strCache>
            </c:strRef>
          </c:cat>
          <c:val>
            <c:numRef>
              <c:f>Pivot!$C$93:$C$96</c:f>
              <c:numCache>
                <c:formatCode>General</c:formatCode>
                <c:ptCount val="3"/>
                <c:pt idx="0">
                  <c:v>1276</c:v>
                </c:pt>
                <c:pt idx="1">
                  <c:v>1629</c:v>
                </c:pt>
                <c:pt idx="2">
                  <c:v>2709</c:v>
                </c:pt>
              </c:numCache>
            </c:numRef>
          </c:val>
          <c:extLst>
            <c:ext xmlns:c16="http://schemas.microsoft.com/office/drawing/2014/chart" uri="{C3380CC4-5D6E-409C-BE32-E72D297353CC}">
              <c16:uniqueId val="{00000001-857A-4C9B-A49B-D36DD5BC6A5E}"/>
            </c:ext>
          </c:extLst>
        </c:ser>
        <c:dLbls>
          <c:dLblPos val="outEnd"/>
          <c:showLegendKey val="0"/>
          <c:showVal val="1"/>
          <c:showCatName val="0"/>
          <c:showSerName val="0"/>
          <c:showPercent val="0"/>
          <c:showBubbleSize val="0"/>
        </c:dLbls>
        <c:gapWidth val="182"/>
        <c:axId val="1258148544"/>
        <c:axId val="1258145184"/>
      </c:barChart>
      <c:catAx>
        <c:axId val="125814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145184"/>
        <c:crosses val="autoZero"/>
        <c:auto val="1"/>
        <c:lblAlgn val="ctr"/>
        <c:lblOffset val="100"/>
        <c:noMultiLvlLbl val="0"/>
      </c:catAx>
      <c:valAx>
        <c:axId val="1258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1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84-4144-8A5B-4AF91197D5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84-4144-8A5B-4AF91197D5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84-4144-8A5B-4AF91197D5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84-4144-8A5B-4AF91197D5C2}"/>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Pivot!$A$129:$A$133</c:f>
              <c:strCache>
                <c:ptCount val="4"/>
                <c:pt idx="0">
                  <c:v>East</c:v>
                </c:pt>
                <c:pt idx="1">
                  <c:v>North</c:v>
                </c:pt>
                <c:pt idx="2">
                  <c:v>South</c:v>
                </c:pt>
                <c:pt idx="3">
                  <c:v>West</c:v>
                </c:pt>
              </c:strCache>
            </c:strRef>
          </c:cat>
          <c:val>
            <c:numRef>
              <c:f>Pivot!$B$129:$B$133</c:f>
              <c:numCache>
                <c:formatCode>General</c:formatCode>
                <c:ptCount val="4"/>
                <c:pt idx="0">
                  <c:v>2287</c:v>
                </c:pt>
                <c:pt idx="1">
                  <c:v>1835</c:v>
                </c:pt>
                <c:pt idx="2">
                  <c:v>775</c:v>
                </c:pt>
                <c:pt idx="3">
                  <c:v>717</c:v>
                </c:pt>
              </c:numCache>
            </c:numRef>
          </c:val>
          <c:extLst>
            <c:ext xmlns:c16="http://schemas.microsoft.com/office/drawing/2014/chart" uri="{C3380CC4-5D6E-409C-BE32-E72D297353CC}">
              <c16:uniqueId val="{00000008-B684-4144-8A5B-4AF91197D5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34273840769895"/>
          <c:y val="0.19560075823855352"/>
          <c:w val="0.22199059492563428"/>
          <c:h val="0.6087984835228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[Project(EXCEL).xlsx]Pivot!PivotTable27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Pivot!$A$110:$A$122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Pivot!$B$110:$B$122</c:f>
              <c:numCache>
                <c:formatCode>General</c:formatCode>
                <c:ptCount val="12"/>
                <c:pt idx="0">
                  <c:v>70</c:v>
                </c:pt>
                <c:pt idx="1">
                  <c:v>76</c:v>
                </c:pt>
                <c:pt idx="2">
                  <c:v>84</c:v>
                </c:pt>
                <c:pt idx="3">
                  <c:v>91</c:v>
                </c:pt>
                <c:pt idx="4">
                  <c:v>99</c:v>
                </c:pt>
                <c:pt idx="5">
                  <c:v>83</c:v>
                </c:pt>
                <c:pt idx="6">
                  <c:v>94</c:v>
                </c:pt>
                <c:pt idx="7">
                  <c:v>87</c:v>
                </c:pt>
                <c:pt idx="8">
                  <c:v>94</c:v>
                </c:pt>
                <c:pt idx="9">
                  <c:v>85</c:v>
                </c:pt>
                <c:pt idx="10">
                  <c:v>78</c:v>
                </c:pt>
                <c:pt idx="11">
                  <c:v>59</c:v>
                </c:pt>
              </c:numCache>
            </c:numRef>
          </c:val>
          <c:smooth val="0"/>
          <c:extLst>
            <c:ext xmlns:c16="http://schemas.microsoft.com/office/drawing/2014/chart" uri="{C3380CC4-5D6E-409C-BE32-E72D297353CC}">
              <c16:uniqueId val="{00000000-08D8-4FED-A92B-2AFD90C6486D}"/>
            </c:ext>
          </c:extLst>
        </c:ser>
        <c:dLbls>
          <c:dLblPos val="t"/>
          <c:showLegendKey val="0"/>
          <c:showVal val="1"/>
          <c:showCatName val="0"/>
          <c:showSerName val="0"/>
          <c:showPercent val="0"/>
          <c:showBubbleSize val="0"/>
        </c:dLbls>
        <c:smooth val="0"/>
        <c:axId val="1252650560"/>
        <c:axId val="1252653440"/>
      </c:lineChart>
      <c:catAx>
        <c:axId val="12526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2653440"/>
        <c:crosses val="autoZero"/>
        <c:auto val="1"/>
        <c:lblAlgn val="ctr"/>
        <c:lblOffset val="100"/>
        <c:noMultiLvlLbl val="0"/>
      </c:catAx>
      <c:valAx>
        <c:axId val="125265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265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8704CF3-58E8-466B-8288-4F4185C52C5E}">
          <cx:dataLabels>
            <cx:visibility seriesName="0" categoryName="0" value="1"/>
          </cx:dataLabels>
          <cx:dataId val="0"/>
          <cx:layoutPr>
            <cx:geography cultureLanguage="en-US" cultureRegion="IN" attribution="Powered by Bing">
              <cx:geoCache provider="{E9337A44-BEBE-4D9F-B70C-5C5E7DAFC167}">
                <cx:binary>7Htpc924sfZfcfnzpQcrAaQyqQrIs0k6WizvX1iyLIMEwRVcQP76t2XZE0txPJM3qUpu1T0141Mi
CQJo9PL0033+fBv+dOvubvpnoXK1/9Nt+PV5Pgztn375xd/md9WNf1EVt33jm8/Di9um+qX5/Lm4
vfvlU38zF7X5hSDMfrnNb/rhLjz/y5/hbeauOWtub4aiqa/Gu355eedHN/if3PvhrWe3zVgP98MN
vOnX538d/dDfuOLm+bO7eiiG5dXS3v36/NFTz5/98vRdfzfvMwdLG8ZPMDYi/IUgEjFJsXr4PH/m
mtp8vY8pe8EUwoJShu4/+Nvc5zcVjP9DS/qyoJtPn/o77599/X409NEOHt0pfJM8CCFp7tf719df
NvjLYyH/5c9PLsCWn1z57hyeyuf3bj09hpOb9qb+JoZ//Qho/CLmDHMuyI9PQLxQIuYx4d/mfBD9
7y7jx2L/OuyJyL9efSruk8v/vLh1f7MW7tve/3V5Rxi9oF8+iDzS9YjTF+SLkov4y9f9/QdDe5D4
76/kxyL/Nu6JzL9dfip0/fI/L/Tkpr759G/0MzF5wQVVMkb8N9F+52YiBUaAJEaSP5zAU9H//np+
LPpv456I/tvlp6JP/vqfF/22v6lv775p3r+u7wxES5hEiohH6k5eMC6piKX46nbUtzkftP331/Fj
kX8b90Tk3y4/Ffn2v0Dbr5txyJ/99XNf3P4bdT4i8oVSMSVIPHY0EHORFJgRxR6L/I+u48eCfzz6
ifgf33x6CB/+C/R+d9dXN/XyTSL/uuJz/AIprCR48wcNf6z/92FAIomElA8uCX+b+kH//8B6fnwO
vw18cgS/XX8q/XTzn/c6h/rTvxNXEvKCcsIRkX/z59/5e6Fe0JjGAtGv4QCO5vtI+7ur+bHkvw57
IvevV59K/XD+n5f669Nv+/43qDt9oRiVlNCv/lw+cvcRRGCOeMy+ReCnIfZ1XQx3n56dQkrzqal+
tq4fC//p+Cen8PT20+PY6f+C47gGP/jvSq2oesFBvwWj4sG/0MfnodQLhCWYgWIPB/YkGHwV2PVw
M9z5ny3rp8fxbfiPT+Pb3aeH8fr6v+AwHvTx2xL/71h+ff5fdCx/wE38c0wEJF//577+MWnxG4mT
3gw3my/sz3e8xc/vfnEQwEk9GfozT/dgbYdPvz4nGPzSb5zS/SseRerrm/rZ8aYv6uabi/pt0N2N
H359jiHuYIklHC4iNJY4fv5svvt6hyH2BQCImCiqgOCom37If33OQBnALWIpCSWMwPfzZ/4epH+5
JRW8ShIOGY2gjP3GuV02bjFN/Zswvv79rB6ry6aoBw+j4UXtw2P36xSwO6kUj3HMOBNUKAAi7e3N
SwiC8DT+n8HymsQz41qIZdV1HIqdkkvQvPYybRavdiSnmwzb6SKa+A53xYHZod0iUr5ylmzGer7m
RT1pHvLurG/4G1oVXNNqGTeR9G6Tq86k/UT7Q+yyWTuWudR3U7PNSysTEWV3jsxMk4napI1xqwMS
n0Vb6GJS1V6q+q0wrk2nIIOOR3w9xWgfCdPqLiK9nip4hvv3rRkPdfdhbMys8RBXacSyV9VELr73
84/kd9u0S1+Y/Ctt+duff3nVVPDfF37tbxfvWc+//XX8Rpf+9KndXXOPtP3Th+6N4Ld3/Y3Ju1e9
32i9J6r8QLD+Az3/6c0/ZgSYg178YyM4Ain7vfp/efxB/dkLEgPOVUCxcgoaTSDLeFD/CCyDMFBk
hDkGLPxFyb/q/32GCJ9YxqCXHFIUGPVV/yFtwUxAOq8kAcJQIv7P6L+MIcv/zgAgAYphZUqhmMI3
mBOY5/cGIHE0mLH0W+YD4vvGWl+nLqBieEdnWFmvi6iX9aao1CqTQgU8p1Fpuu5UqWhUOx537fSS
hpaIY2UHYQ/IZMP0Oe9I40/FnE0bVYl2PHhHSn8gdqT11nSxCwcmTZtrvKI827bc1eMbUUa+SwJd
Z7zv1r7BKQ5jrt51omiyXGdLAdYmO8zLT3IOcWc0DSKPU1RXlf9k87K4qKjv2zRv3Fx8Cp4MNunj
vlcHu7CZXeRFX2zWvMR1MiLLxFWRryHXoV6dTT3PcfYKiVn1u7EZQ1os0athVreNmo+TyKqU9uVV
xqKznhY0S2jkbKslZ4PcVeOASZ4gKCv4o2yUfINQ/2FULTaHwDKKEhKXuV6ReM2K/C3rBnWydsrX
m5aHFURqV1ntxmyUS7K2dMKb2givozym8g1rfNbrjEaBbV3bDuZ0VmV3ImSR+zcsstG6i33uk7UI
0/xmLfvVGQ076OtDGRp60UQiOxulEH7blFE4uCYyja5xWx08iZ1P8q7Hr7xnKiR5PtVlIsdMZoe1
iVSTZB3DL2nFGpXgIjTSJrjJw0crQxG2TZYFtAsLo+ZyjbqMJs4o/5F4nJ3TzK7iqp/X3FSJ6Z3T
VbmQ96Qbl5vSy/5qLmKmrcuPc8bj1Jc0krqQXfxSRdPrtR7IYSkwvXMe5+vO5uvsrW5DnOfbOhDK
blkYuUlY7ku742wJ47G1wVY6GtT0roilbDVafLUrc9e7D7YI3bLLOpwNqR36lm2WYe6yl3ll5UUY
MLI0xZMpxV0xcofvylXE4bpchm4+LL1X/bkLFaqJnlpHiUkQLodq2NFV0I7qxuO1pHsvGtuuWhBb
okOLQkFuY5GJziTRgma7QeNQ5W/bga/ivUALKi6rnmfjXRFFdoi1pHm/6qmfmnraeamypon10EnW
pMRRcxxXkol+i3owys1SE2U3ZeN981Fl82gOfAqduG7D0BevqfEezbqwhetyLdfGz3og3eAvPVKF
Ox+kE65Lc4Qc3me4l3gjqORU82LEasIJFdbIKJlyWglyiJu5OS1tLHcln/odmX19LjtVJZ2nx5xP
a63L0S7Xw2rEh7bszGlmMdkawacPZR37RClRfqxmCK1FV0qjBzS2CV7XOYGVqe1a5vU+KstqZ1VW
uwQhEXu9lGNTJzZqSZLNYT0lk3RBi6UuX0lBGqHtMoL6luP4ZhnH/hR8nN3Hwxqf1LYp00zNn61l
5jy02SvXY/myKVdzgpwAuTem87BmFcOJzmAPfazii6oN9JV0RFS6qHu2Q+AJT2bJy1qPmZ23SzQt
W4ND/Brxfr1S7eJPXDQMZ/3ST8ni+zg1Ska7wdE8JABkpresYu20mTqqJl0ocKbbee3RriNzoQdP
5SmS45jrqVvqnS3ltF/bpXlP6rZMJlKwjZxYuxW5ZJNmBYl0SzOZ4mGZk6FFlUbERwfiiug4Tv4S
DznIa/Roa+q5SdZu5cmUlXGsQx/LhBAWXgnejqmyw3ga+qA2bi5nveIKJfG0HJcQhY98iuY9513/
cvCh2EeokAljGCXRRMKWsDJLIhbhU1bI4WTJ5/ydWUqRRM0s0gzF/VaEMTsUVXddij7bxrEt9Sxj
s1t56LVxoz0vKt6c2ajvXxZRWxymIl7eVz3KBh3TKHrV5e1HAID9tgjz+M5IMV51Qx/0aBqqcbc4
kMi8IyXLT1ENMExWSCVZVE2H2Lobs05FozE8fK/y+GjWCh6RZNU89kUawki2VeuXhPVNuYkAmu5z
QIGHMQhyDHnE3hFL4lMmp/Yw9UV7MmTudCK9T9d4GO5DFt80/VjvmVc+7fg0H8fY0JMw8exomjzb
0YiTfWib/mbJpn6DPe0OcWuz1JNq3Kt1+CjgCDe8IORlN0/bqnL5WWlsvcfxQk/Zmsn3DsVtqVGl
xJaVUVElLBuaBBhPdNnWzr6agfZ/T4oiOO1kZ3ZDwetDIwZ6ifOlSSKTSXSQho5YL2au3zDHr5rI
QkSMEHkZQUk4jXzebWPULmlEKnc1CXQ99VzsaWXjDz3COKmKmW4L5MtkKak8mVlN36pF8NSSftGG
h9vIjeBaCtoTeN+Q2SyJVURj7RY2JW1m6TUqY6SJDEsP/6Lx5QCWu8nnvtfgumTS13jcdJnpQIHa
6DgYOequRyvVpm+G8xzfR3Ggteo8iWzm+m29UnHVmbg7I2Wwn+fVUH82otwWvAQloGOBJy2asQB7
3C5zi/Nh3M25dbRlOpYQdsy7UZoem8uin8cJsLT3WRxtchPZzgmteFH2s00m12duNVrmQmTjqqm0
OUX3B97n6BoRTDwKh3mMszGZSpSP5zKOfHXHsIizGxKPS4m0NHz4MHjcHLq1Q6C8tdoG1wxJWQ0f
XFctiVCz3VvPi0vpozyJ49y9Knnt5C4qVoq2SNC43KipN9u6nm2VjLJqXg4RnEJdZvhoVTxs+p63
sW6rsGz54Nd9uY4unelkklm0S7KI0mk2+TFPBgnJCC7G6RBFS3G25rx6U4+hKrVrRXM7kwyAFW/y
PAlF06RZXYst7dzrmsdKFywSJ7RoqqTnpT1CJmJv2q6ir6OxnaPNMPBx25fzcOLmtVRJ264STF8t
b71Xzb5qymob5pXf2WVhSUyKaGdWcTNnLaA4I/CVnJw6kVU8vBRjA24DXghqY0cxHpQt8kgzKWqA
Z4RpX8bXrZcy5dZOSvMlkrckFF6rYRavO169y7JluK4B1xhd5FZceciytt2900IR6WbdjpnbumHm
w2nb+F6lwfTkemZZ1UHQcbXdrbSmx7Fb8w8hqGtc5fKyBfS7jfNRabzk9rKz0cx1mHzWplXWuk7T
erRp3MfVhzCx6ljYmOzXhrdHupgxEbwrdi4Xbt/kEyFa9HJ8JYs4nBVGDEkerYRrHPHpIO3YpBXv
YggY68dI5VwPEyaQmrL63SCWIhHZpFpNyyZwvZImzLouMF/2gy9krjun6FW8SvRupN20ao/bcQIP
OsVvZ9mx27VC/jVExqlOhrA6EOBYnud1Dj48UHywscWv8kWSI49m86ZqMvux7BcTUjM24fVEULcX
oboP5dWcb+olIsfFOH/M44COFa6ykxJeoRIWtehsrdb4VY2H7pQttHBa+ZKxFK+AY1q+5K+FwubI
fBHW7Uqj4XrCM9kNvOdGl2sIMgGskfkPJp6KLi1Jw+a7UNXyJaz0bR9ljbZNNpc06dsCk4+y6wZ+
7DvfLxdLhoJ525WQj13YEU9S6hDLNWiF6Dy+wlVTtMcoajKi7+l1n+Zm9DV4NMhgmNKuKe10oqoO
4vnYh4gf8YRWvzEVRWVSuTbgE2ZmUW/FpEqpJyJLAzn55DZx5lcdYeeS4Its3+PqIGkHARnygsT6
7i3sq92YefKwbLCoPIIAqAGvtYeKzt1ZNEfL6Tzyj2VWhuOycnXlO2ZPq9LnuqoU1sM8t8AKcKEr
wULisANMgSOT8tae5nyZtchdux/yojrEwsQHzqv3U+muRjJ1qWMQ9MUyvc8IIPQWrDoNpYt2jBt1
iEeSfwIDpdcGXHfChpm8H+aQv8adKk/UjLNdIbr4CM40BsjN8bqNKCpufNy505BN9Aa1TAznM2rC
bfCxWPesj5YcUqUw48O0QDqYYhf39hxQfPyBY4zWk3nCVZQw64buAg+jdW+rYgl3BjMIfUVA0u0r
HE/dIXcZrKxuBdl30yw+jKao6g1lmcq2rCpGdEDUhTxdFOOHuTUgj6hoIIVdK9z2GzQvk01caSME
wC5uuj2isqUbKZpihNwrBxUWFSCzw2gBZZyQwGd/scilCzfMsIxs8nHMbou4p4MOXTMv2lMIPVq2
opJnY72I/EYMFYuOWS5FdRWJCUQnjRkSVY4U3DmP83CyKtVEOsYo5EnTFplIWWhppzkdjbhyWYZd
YmffmivMnciObOpbnvopy9ekWouZbyLY1N0U87o5l5D6xYkso5Vvx2n12b60TrJ0jSI47Ujk7Cxv
QHwak1hAsupJ1+87XCyDrsZl3Ed2fMML704yxtSGLmO2LaxCF23eFNtuzdieZLa/ReuQfxgnmmux
uvhtNNh106643mVR1u5sXUPAhJ4zpzsiVK3zKriPy5QZq2tK3Z4hR05lqNWmQ/E71/MJNB+J6iTv
fXRiZhI2vKxWXUalSG0Nw0zdNR8nUlWddgALbqtiijtNiFObaqlco8vG9fuI98Onxa3NCZp59rEF
BgV8IG+pSku0su2C27rVwKx0S1IPa75uDIMk0CLa7iK0LtsYeJBII9PgHTFkuKoynJ0u2Ew7ESly
uaB63czNirfCDG9Esyxb4WK8QVnZn06NB8tba3Iml5IcTWmF1b7t5TtVVH6zEjR8pE00njrU59tA
BLiOUpJPUTv0pzlwNC/NAlylRp2ct9kibK0xRBs98tHZJOR1SAijkL+DwW95FYNQViRBwtkVXXrI
rAPNTme2sBTS6/IgcuqHTVYydTYMi00znvHrZjHl68GY8lB7EEhaAaY58KxbdDMSfFiWzqZuDNlp
PjdzSggu9wO2ueZmaDftVAxH5KTM9lnWte9tMZSlhYSgHtUF8q4eToYo4hyAJDfhBHqtWnHRdrni
uxL3TEFO7Bo1/H/wkX+MbLxo7+rrob+7G4437f8GxpFAz8g/ZhwfNf/dM9n4/vmvjPt9KUVC2RH4
9G9MO3mhKCMIcjT80En4jWjnLzih0N8pJaWQU39HNBL0ghECTVtAUQLhDkzkP0M0UnJPJH7HtMP7
oRVDAc+P79nQGD9h2uvFT+MylfUltJuCA4CAq22ZASAvEPBIAa+JCAOk2cP8Wqr53BbA9+369wyi
kuPxoZgbwPg3MQAsJMa7NoyzVrnTPj4pq2K7Xd16Hmj9wQ8wsLhSJNvPiwA9RqVL1hBVaesrwC6I
Z4krBLCJ1Vxrwe0Ns3EEriwqNrPpK80YwoCjK5741RWQw+dAaiWZKdy7dcnXFNLNT2ZZqiSTPTA2
5sKb4bSwze0Aaf22WiKnIT8xG9NeA0TyyZhDHjT0iqZqJm9ls9wyUrG9KkV+HrncbXwzubfe1tWR
ejzubT/sykt7GUu1H5QB5HRmWJ9KIJTUejqV5mXkVrkTc9fquscuRWWINqsx7zqEVz20QerqVjXg
nucT6nZA3ixMJYpubd4lq9JyYbdjWbfbKufgcfwcNoEudcLrWmfZxpjDXEcRxAvL9Qx5dJjjtOki
QOu3ViV2SiBc0VqvgVpdhLKB7KnB+xo7OmrIPj+3kNVfmHWUKQRE9i7qo5sKAnNSiZJtmEeQVJrV
7hStPlnIu7Q3EE6HnjZ6YavZERQwpLpTn9RTG22ztbmdxiDT1TQQMgrrT/zSuRTo3073jM9pK+Nc
oxoVx2r2M7hoVqcK90AZTb57NbjeXozSi90aWEjLaMrPiqm/p1DKd6abfSoi93FyQKVAtGy2A8TW
hEx23K7Z5N7FwOlDOQ5X58DwkdOx7T64acl0vdQ2xd2wnNE5iE2VNR8xg3x5XMT72hnAh0Y2Ce8U
2VgK3lsMY74ljl/D4RVJ7Y05GRhAEIBQYQ9lqauF+zpxrcs2HWtQMvGluc5KYXahVK85YE2ANYCB
MkuwNmPNUjnP/mSdi+wSDZnc+nxhpzWbzXvg7cVmqNeQdjXGAyRqak1RNRY3QFKIzTLdK/lYslPR
1bFGzklIWZDdjGZpToD+FwdfZQ5k4OMk6iTVvqtMMs4LO8tsJXUGtJHOCWp1AQmU9nPZaghtRkdG
TJvCdjXXfd9NnzNVTMcqpvdE1yrIppyzBqgQYCWl2BZ4u53medK4XDOINiG/iOAgN5B556mMIsD9
kMQk5drYlKhIbH0kwF4x89qJuE58VuVb1kx07zKAdQNbSo37snvnctxphVcFFP/gd0S4/hT70G9i
K7nTxTKSFIqQwDs2fbkFOSAo+61uM+VhSCx3MHvhxkNOiE9QVAQNXJbZDEA8HYLqawh5LU4WWmXJ
YijT5WRNKsz0ug5tmxQTfSMcv1tqR3cVojdMgiPrQ/y2HAjehQaLpBDFZ8GMT4dpHpOZw46icbmo
+xaQb2SKjeordp4LMGZWmzk1ZnZJtwLXizFg/gKY7d3SRDKd+qY7usbRQ6/skvIxgEHiUG3IlOGN
VGTUeeaKk7qpwVTEXOnemHWzVHOpxw5MuC67Cbihxei4Km7miCtdlqI5MbBjwF/9spWorwH1uelQ
jet7ySSwi5BOp2ha8zQKfQmH2ptUUt5s+taL/URcvO0syR/afR76+L8WHr8v1D6p036JHgrHMYkh
gGHJ78tY39VpI6BDu5n29aVQ9LRSY8rBGFArUxVVr7MYYHWDs8N3IfUHc2IIoY9DFueKwpwqZhj6
qp5OWs5tiboQ8CVrrF47m2SDAy/xaZhBMnjWlb9G9znDFQWTolCI+vn8EK+fTA8/DBAcynJScRQ/
rU2PhA39Gvvxclpgs5E38rxBWQPMPBYPzW1/XLzQmC2hFTi+b1cFCgXqjd+Ld4kAqfetoJd9aT9E
hX3H7PLOLSip4H+oRKdhoLuf7w7aCB7vDhq+VYyhDRaq+DFs7/GUGa6zphOdupwg6V3ULcofwOE/
3NPfie/xBAI9nmCpVEM6AhNAhcL6c8uubHXz8z3cY5ZHmAZaS+HnPzF83XcpkHut/U4rZ0LiaCiY
vBxnkeQT8LazDuwKsc9tfvvzqf5+N1hxxZnEQkkOtdrHU1k4uhW4G3sl1bCdIn+tiuV9P8uP/9w0
oG+gcEpgImIh43tU+f2OFh55vEhTXApXJcTdRMV1yX7Pru4l/73YYBIoq6BYCCRBbvjJXibWmwwQ
rLms7aTROOoFXVp1VbizGk0nlRgTyW1iszc/3xuFjrsn80K4ho5fmByKOUDPPt5cIYF1XHNrL4OB
OtQwTc2xpyUG/yzahKBshHyyBmJxatBmbtWQTDGiH8jIRj1EzTuCZij0TbxJSGf5VVVDuWFB8V0w
QN0WDRTDhBrErqZIbPDE20RG4JZ9vmJAut0MaXEBuGON+1K3paQbr3h2ISc86In5dRtXGRTgCZ9/
x7afAm8Gvx6CTFtAveQ+CaBPDK0F5kxxDEts7DGnn6Px8xBEsgxE/1y8oI9P7YEJQcCTEPjAL8ck
ubf57+zBxtQiE3XiQpRkTFxd4wRS3WI/EBv2TWg9cE5LCdUVDzQ02NQOSroYagO5yu5ZcAFFaVMe
ASqbqZs2wU6ZXidVbNsiv+WexpcqU+NJ7mwGVSUgpBCyRTIGaLNMu6Jgh76ZsjMB+BPShZmco8KG
xI9Asfdy7lLjuTw1nRWDHkffkANHbt7UDs/nUzNUr3JVtLtlDs4kOTWfQxeq3Vq3dj4RtM03wFQA
bIe69xaKBigJMy1TE/Wv19BPufaVN7WGOpaME9Ws80m5MrelvmohHOdDGsv2fRsgHZ5aAmQbUvAG
EtR5gfIqLU1fJA2UtheNwAI1EOjZW5pXTlu1dDsqWH70roNkiU7NhQxR91KUqNnU0KX0IS5HKGWJ
NsvPgNfsXrMudMecVfGJiE2/ATITGJB6dtuC5OxjAYZxInk9pvE8lTvupPjks2EGjlKg1LQz2gAL
XiWLxGYD/VxQQpKAMCJD520vFyBfSmA26um9yBuWsnIcNsqROHFL3u36YpSamPwlIu07k9elpj7E
W9vWNpmlDafGmygduqnkKaFh2jadA0llrD0iH9WbAai9JEggRAFvQeW7ytWxcWw974qp3g68s3qE
KmFq+qXbd6Ztd2MhBsCcrNWQvI37ZirzDW7pnOQ19LVAk1QDaeKAxLFjpTt0jkBuIJ28wgLBBDYQ
u4dOgzd4QH3SRbbceloAtxShTptODgdcWXWK3cjOcD+jsz4Gsr90fD0Brw/dL1lebOPJtZBhIgl4
W0V2G/lWsjs78iPAxUUDzW6Btyqbl9CbzUBlRnYnAISyTS778e7/UXJmvXXrShb+RQQ4aHzVsEd7
e4wzvAhx7EiiBkqiSIr69b2MBhr3ngZuow+QPAQ58R4oVtVa3yo97D/GpK/OW7K4iwdEdLdXus17
m+7PSqTz1Qyj+1ub5N0ObMkpNL6DTnHZiGbawKFN5AEaz/7UObhfSR01JzamXZmoTTwk0cbwncbi
ASNTdJaxFodGwViXQBKyqJ5FMYb439Khfku32h68jmyu1q05CBYPf1Pg5tkUwgobTOzKptqiK/qh
5Lyzpb/A8QryevDTeVQNvmC58yxag/CgZWDPI47v8wZfqc2bQIunxdoopybZc7gbQx5VtsoxWExl
v4frIY0TkvWdjjPtQ5Ozmv9eAjaWo1hbNPeTPhnqF/w54Wj55HDE9F5/xnDoMqEgRYbJ4LO4M1Wx
t/PvxK9JOYb0SUX7WISqXs9Q9dWNbJCOYRrbMql9eOrSJD2jrfR3y87Qtk5MnFk01vjLES2YWvdi
X6I2i7xxMgt23xejiIcctctd0xlwlGdGHli90ExBhXNqwkzyJeXLaGCY+Xx7mXUQFabyl4pAOvg9
RN8wBd3QNdR5VbXqLkK1vevEhPEzGNWhxjeYJVLncnxNXFikQ1TWG4wwM7u2tKL7QO18WUW0EtyY
KvjF620pYm2/ucgD6hkrdg6APx0anciHvW2qUzssJmMapELYxaSMnGzOC7QYuHHQa3s/r/fGT3ve
O6EKB4mPZoTXGErW3j4tk/njB9YWrlqTR0x1GDyDJSgmscZFqyNx78kmz2JVFPaJkSfTk7R0Pax3
WkFkTsbFFn0UQosFLzSV4eDD5w0YUgZCEn4Rjc7LipuMrYT+JlGor3uy6XLCNXtcmnXOa1HFuWw8
nlObNmcVzUPZ98N04EOtDhRTMzT3Tj0yh1F7aCEwj9EY3Vsb7odmnj92OaV3qSQEriXFyNCmXaaY
Si9GVT9MmP7yPf3pxl3lUTslGRyU9hBaVmfjNv7hlpp858GeuzXBZdn13fvmB33axkE9MTj3n8DX
uiYXJuA5jYx9tdMsr7gW5/Oqq+4WT2x6qBWEFtfJ9ujT9pmZGHrq3m955clL6Jg9jXUdH5QJAZeS
mub6S44xjUyPzW62kozQ343w8rYvLckclPzczCT92fpxKZWsh7NP/XQKoq3+ybY1LiMFpqPiRj66
iCRlO1VzLvzGsj2szc07SO7bFLQeAnJDcpgjczaSKX51U1Tnvar0SfOvMljhvsvDxEEyI8P6g/ku
5EC0iMN1j/qQ+XX7Q2fINwmh6kzha7ykSkL6D3vfYsSvKCi3jd7W/lFhtpRQaGL3Rw8xfe12DHGL
nIMjhJznmar9ILi3B9YEe8Ya9zkq4TI3jullkYPKN6hO94GxBvfZnOZJFENVk83nlEoccdicWViN
QGObkRcDQJAchbR93GLxrlpdf3DrSCF0pR+SWKp3qfdQZk1EWgjW23SLpeC4vsP+OAirz77hLCfM
yesGvwDfLvoI2NF/zBYMolw0E2ExRLp7gnTv8dk5WR8761ueoZLPBV1Nexy4rB99asHtfOntB4Ue
46bQKpTxKPpcr8mczekSH3ut5IEOzR8M5z4LtplfJAm+O/CP90rV7xRvohjA9AyZh0I1ZrJaBpOl
o0aFrIR6CQJIVnPbo4aPk5rzsIrWpzEGVLSsIb2xdu2vCa2bEvFbn2R6H9KMBmZiWTyswYU0cV3o
LSaPqoKVhzOvn7beANSB0H/TI+p6ksCsawJaH7ShOheiGspY2faHQ4t7Hr7kGbU0+KdD/ot6AIo0
AtgxQ0Ys20qxA0PjnVnbuGK2Zimtln9lUC2/m5B9uq9fLlwKHJz10ug1NSBUkvQ+rN1vGUHmZU1s
gLjw/rQtc/8JwZqhr4CPywT9E8jmt3KC/LZxyA8mSMBdd5S/+qhKchOOHncf2ZebhC1WjJV1BWzx
+gRnXkKtTByY1obmrp103iae5Bq2b6mp7YtkGdFuaOsfTU9/10pJlzX18s7E/hmEIzlPhi1rFpDN
52AX2uvWj20ZDVAuXWTfRR/jPVOHy2NtCIap1aBkEutuUV+HGV9GXY4YEGRBJpUcUxs9uNrfQFqe
VhqUS/C21D+SOi1bltiMuLjOnA22h8BDaKjM9JcM++dCyAq5RtcZBWOcc0jcV2vJeBjSKMFoBbjN
K2cAV1LAOBGQ0iQCqBak61zq3k3HZKqGzEIFK9wSDyelx+5e4fq5QScfs+1LeAjCnh6WeVL5uOCL
gFZI0V6FDJTsUrujTau2wFBQF4Os/MGkvD4LEbI87OivkXX9yUvT5aaN5ovohDmSaUgv8womCOYa
Pjqg/plofXLot3A/An3qsq1v7KHtoz8CmFou6NiiJproCo8fDH44N99ICuZ+Emjiu7Uz525podZB
4M4iWKp3DYlvS9rvuRp38lYDRSoN5Nm3FmY8Hlf4FDPKLQQxOcrmYpIIUFnnI7y0bbvUA5vzeQ6S
Z59Am+Pgbu/7fqtzFax/RoAed87swX3bB7/B62+HdmBbloBvALO/1OrUJr3J0C6pYp+CqVhN3JXb
aMJTDazl3W9jddt4Mt81fnI5Hyb2vARobBnufxTe5iw39YRTFxRUp8mDTGz32Gv0stGmvm3NgnCB
XnjmAM+dx0V8n5I1KCu4rOVSjR8eDVMZpS2OaopLKOFQwrNFN6ZQQ+Af+jmC5hzoPqNTa0uojRLm
7wxBK6+2cT7EM12bDLrtkms4NNeGd82G58zoQyfsUji7VI9RD+DN1mF9j4vOn+zck1MVyuUQzLaH
CAsVnU2twfntW4Nbv1rvtZv7bJIK3ZefOa6fZQBn1YS1ftZahH+GsZPlMAUw7LvYvgZyEqiasz0G
U91/66a4LWFWB1+HcTKZXvA1YTCyOcHIdFlTGh61xmM4gxO4YMvAx8jrqJxHmDiq5s1Rz01TULnV
sF7hmY9bSLIKAByoxjYt/M5P1b70eduqoISwON3jOe+LAZMCJPy5PYAcfu8gHWRSTv5Uq/oTiqu7
17Jyr8MekKxpw+bmt7BDbGMcAPWgfxSBJYdmGPds68AL80nzAlJ1U2cQ8feXrW3nh6qyUKuHdhmP
LQipExwmhUdMrNMR0BE8GQB0p94z+96OYr+PqKpL3lFzmvvRPwIX9m9ybPll3q0vArLLLK39fE8q
Ep4XH8zXydv0Rx/N8hshzLa48jZXNIR0R45h6wjrLC7bVDyHQAZrmCpgiCLeLS9i214D/LLdixUu
OqJJay7YJzC8STqjmdNj9cNCxT7gphyPodCuGDXwbzG2kFIc8Vm6mzlbGw+4n+4vGLwi2FUeDJNq
gC6BXGpOvoLPsLfM/R71GJUGzPLDPqo1E8zLc8swGVNW/6nn9AXeDMm2ZNAZMJ/o1AsZgsmf5XOE
U3OOgKwdA8CM+BQjeUPWZ7sBfQ0OTGw/Bw63b0rb5tAY7o9ptEzlvmPytwyM2+Dg02CEHrI17KOL
a40uQGPpkvpY3C8r+xtJgPIOD+sxIntSuJYNhwUXY4Gx/KlltTs3SdNmfe+Wa0S37mAB+xW4wfhd
DDMvx8zb3NQYLU8jIO4LG8ew9JEZc64iVvTwzk/LhG9ultsa4CQB1Roj0IY7Yg9dtqv059S0n0RR
nakpDE9zgz7jS3hYBzwBPQu+RzAdT+CHWUa7VF+5aBuMmekbBiu4cxY9k12btOTaBvhaZlaA+QIc
XImg5Dv68yiw4VlyMuUBB0/dJwLPfIvPZQxaVqg44PA5GS2aJoKxuL+SlqMDC1EM6mV34A8ttC4d
phc7hBECDs4ew1qExzbdeR6AjjlVJgLy1CFOtaVcZtVOpjIxJPy2rQMvxnYHpujYBwzDLp8QDbsb
JKCRKlzOtvM2F3u1PaxzvR1p5z5NbNKbn8hcSGTEcBOq7VwPo8iaBVd6Q+R4VSJOTwNfXFl7NEfa
xyh1YFNf1iZILtbEwQ/nRVwA0A9/8tQkZ99VwzM+uBof+db9mTfydSyGX4EVG24mccMTEt0ppFgO
lNC15GsYZr0QE5IWkSgWIChZM6kgNyMfCqP0ejBATcsZlh4m0HYt7Qpuuramh93TWDwkGJc3QBN5
EO863yrAeZFdPyu1QBCaDBIRFOcBKZmk1CY11wqI/yll41qYOpIXRL26Q9LKIpjHjCimz3Qe+QkP
Rt664AyHL3wQAOpfSbJH+bROb126VGUwTnU2VXsE97yVhxmgeWZYDx02VK6MiQ7Ok2Q/gqYWhRsq
V86xptk+dRAHxsqXJqXmR7cspKRy0DCIhDtC4+UHqKMEnrPi2xF6V5oFamzwWWIcPjvarbmvyHgU
rAOCuGJisBzXG+u/WtEm6BADcUMRV8DymKPhrdUrbmjF8ZPtiNae1+QMovev0CFSAYvpiqWPdYnQ
Bc064KJFZ4PuWUk0SfGsx2Pj/HwmzuujVm48DQjGnaLZJgcbpEs5pHa9x1sYy3kL+vugcexuq7b1
t5TsJ+y9NU+2VZZhMPqidgM9yMCgJWji4Ag+GLN5VfsTZCqM5+BKM5ze4S7VzfSqaqkegE3/VQzT
EZs7k0cWkMLqYEKnAfBuvM4U6A9HFwKNtLROLTc+mTEL41QDR9YdMB7zHuM/3GqQSHredg8YVAAt
2aS+tX7v0O0QH5znrlOHkbj01E1aXesVurJbgT80FT7uXs/yEvMh/pHWlP9ed+FLlE2T7dq3sHRF
fJoknkfZTDHu6Xgmd1Vd1fm0hZDNcB9nwWS/JUzyfJylLfSy8lOt/XCO8Sk9QArH8U/kcqRyZk/T
msDe3jVF81i1RxdJVWIRU3SoK5Me7JroDPFLvJs5ACK2G3OK6t5+sbg/54CvxxHC1+Ps261M21mg
SuPIbrDMH2TY2qOqNnZE6gI5BQxvh7hdWAkDNMU4iwQRepofdlnUicM0zwYMJ/kw+uapDsBcI1MU
3cMW10UFpPK8bzyCv2v7Q7JuYA0aGJXV1HbnqkeAQcqkK4znATzXNjrVyBRlajBTiTOJy3Ad2GHy
0BXGZFo+XDU3LyRexiLCQc1gZ2V71X6pxJgHXU4WcdgbaBju2JCpQA1rc61RNcwgMqdNcFKi53ed
7ed8jBmm/KlGymupx/E6YLHGoTbsR9fMNK9llWRQaUzWul1l0E6qrGkMRGoOvC6CQ3vHKd8ugL4G
MHg7iNpYTXc8WYFC98F4VHrusjCI1P3eU1escdTlc9SxxwaMwsnVKOc7GT/3uhvOuF/NQY1Q5HYw
gRcZdBBt1wqNQ732R3yR1QkZKQyDoU6LaQ/JD9HbBCwZQccpou0CKkFdWk04Mhy4kndSg1xIGnpw
g36HOg4Cvt9JVscO/f8wga7fuQwPCcSv3JCOHU0ArgwEN2xz3k9Qfpc3ChS78H4Wpd9klREaxOda
pOzZgQ3XLHCZJ5PLOrRMGQtAuw8gznPMiStEPMznPcbe78POt7tJkFewj7bUcUXzqXYUZQFAQA0A
Ee2FhvK0z3+QlJAZPLa4dHRm2Sj35fFLxM9TnaA689h/umYdoC9RGFhCeZm3BtRvN4C5n4OZfK8w
DtzxBeJj2/XoFDC9Z2KjwWGBGPcsu0c6Ik0VkPdk2LqMIEdSLm2Hz5ZN0Q1KZQONCl9uIIi/b1jX
HYhN5FGnJj5vQ2xew6YCT9RSZHhaGhy1qNcDGnibd8u84J33X+7C6pFYaKciFXzOrY5xOiLTXp2K
SWEHUWcyiJYfbQdwZOnZ8mLmMRkw8QL3nfrO3KuQk4J3oKqBR/M3+CxIMMXo/7JRIdQcuREBBDG0
ZTWAGUjBYa59/7gR/X2xXzK/2+e8a5TFN+yWuziFMjImbvnoptQ+IFI9P3DVuGs8cHdM9vZN7tV6
BX6zZKofown32KYgw7cyLmKotOXI0eEESPV8C4KR/w0qmqw4KaD7t4qApEigq62hordxS397tkfH
WToG5alHN0iR3gk3n1wZaPqC48I7Si7twWFyz6Gr0kwT3x1EMnZ3DXrHbFNpjT43FD7zthlAtiBW
iQx2Wk8PyP7UP02nCNhldFfA50VOK0T38ORUjwID4WGUffBTpAMojiWGIgaZoC7qxqo8CbbwuraR
u4F00Acsnty/a5zdh5VOQD6xVioBVDR9n+0IsoIt02uAqE3AzJ9qYhEcCVQbEbaIOeEuOk2MkccI
jVYmqs6eAAaTItQt+5WkA/2LIfBn2FXuBoeN/kq3Xb7JSBmCmmXTS1QnLTjauHmeobYdiaOvAWvr
bBaYCqY4ObBUixtO3ptAUMcVzJnhFbm9KQuaqT9qs+8DetJ9OPYzTEjk5fspKfdp8mhxcFgGhPAy
s8ThA+bID9yI5qESLcvHbX2GS9icepQCyLfoGyyH8WoVBLBIrCLzoYyKdF0IzlSHxE8SyCfThu/U
tT0SX5gl5FzZh4UiSsDmCVKehkZYNUGVTbN7B1YRlci1NEcjGPI9U8/InYezUCTg4wqNU/IoHfQB
q0OLIRnDPQtatFFyEXcD9fY321GTu6AO3xHlobAWBrs9tAtCQpNo+IWJGMpFT8CyEQjSGqrnkg8N
7nzmU/p3HxzLm5T3z7zr5Us7N/O3KAjXewGy+YiOwhZMp+tPRHFKjtm2/0XYtgPAXu25obMYMrdt
GuHNqkFlas37yvrgDAHZPfY0wYlMnEgvuI36HAm75nvadtNF7Ga9OtTGfJa7KmSTkHvlzeOm2Xri
0d4WCcysEvPXIgqPIBhCPqMHds7FdbKTPk6JXBEDoD1a/i4+DuMic1NzvxVp7/w3wxKJwWOG+rrE
zXQG6wncMFnZEcsXEkDEYi12tSSfxNv1EKnqqz5jzOJfv42tIse0VXi/AqbY1E2/KrGyE+PyYxPd
foH992NL97dEqo+YUOjQpkkExB9MwDZDHIy/JiZ9UWqj6xGntD8SApTQbYgoAmWnwdtMWPAhZ+7b
YkVm4a7qGoHWAcKUaqMBBb+r73SvxBMg8QHm1Rxfkgg1NUMoOL62CZ+OdNoB7It1z+ZNgp3kw9zl
JE6aI0I27KT3ymEUwpmBoy9roP97t/njiq/pGFW1/dlIIe/8PM23TsODGRnAq3aI+kLABLwpVu9T
2UW2HssENmPRpWqAKZeS7yoicQ5FOchDKFQ5rxWij/CID5aNMAobuhdI/zXQ2ZvmWgHWudCmrk9N
BYnEmGTGIAOkXDkGX2XscCpheDwFe2NP0+wxvwRD94w5DKTaHNjDlkbIdzJ00UgypKUMgvgwrFV9
UIPd4b3jCjD9PhUBTWC+ebWfBisqEIccXX8d9Lmtky6POyEy01VRYZ3YD5tIdB5/VMOTJD/tPHlU
8gbCmpglpux0+duSdJ8yWQccEjanMOW/+jUx1n2Gb+R3MC/0Ayo2XfHv+QVBxDEpjam3HHj/inUZ
q8PkMFAsyGiWeyQy4TB5xwuSOGRvdBxe4y1GUCVaOfo/yOAI3XxgxOaF2yU4ta8mTafDUrQ1FAsB
Ewb8GGwluvrfCWswXQ/7hq4DF3ybZB1Ys3w1/t0h5AeckeKk2PoFdS94q77oXwis3Xd86uxPOg/Q
0JYZSEInWoxpsoNjCYUJN/ufPoq7RwEbqUQMIsq7lPXP3qThD4THtzeiw3XGbg9k49O65wh26Ckb
JquzeYVGHHfRj1Aj8RqPGJrTqG6KmVt+3UeCsF5LJLyZGG4jBiIEHtcYXbqcWppTODa/iVdzc5AI
//Nipd2IbM/2C0G7BCibVOs51ZEd0Kp2ItvQhNwMsoKwttEVcQZ5kCHGyxO3nki1r3gBxp6G2tUX
8LAI7o0x/+F7FtJMNgGalTR2D2ZGNEVEvrkiC0t/kT5AxxTqSh3CceM5zpwoNsHNOcb88hpjfMqx
GSC5eoMkYZYw9T1dcJJl6H3howDgakWrAkOEzkzj5GWgE4ezCF52hx+br0TEhzUQrCROrUe8mu3o
iUmQZ63o92WcoX/TKrhg88P00icseK2HBt2+NMgY13WNKXl9rzYNOTEah7ybKAJ8qbHXZtLjQbJ1
ABLbNheyIzaJA4umKYY1rbLWLOFaIFTZvxLfyw9Yf8l7UwUSLcBm/05Tqw6Y391x2Fj3In2Vnhid
2/et6yDTL5hn9ip0GCKHtdyrqXuNYYU+w0WEZ2oJ6N8sVYx3IEvpg+GQ5x21QGjF3vonVEN4sVQb
jthS22KQdxgL7AJi3cQDukSfHMNwmg+pERSRZ7zbkhHhr9AC98I2MVw5EyAiKvqbkKN92MgUgk4X
H0M8UnSKEKedGNer2Ad53iHdwmdSX3QNCf9Qg1jONsUUamD47jtCS6Sw9wW0PP1s0PdnzpM6F4j3
HuJBYdsF0j/W5bYNo8wOHHsbCPZ1gKWC5qPqSr40ODjPXe/kBwQ5Yw7htLePcA3B1uJxOVqjAMTM
fV30OOINss8cYRWxNLcerh009p2e+x4aOFN9esKnrZ/GGUGhLDH8saUILqOdfrDoep5CDG4zEJve
HiuDR3XnIEHQBNOSU2SzVdcjpb2cOAmvdYtgQOc8HpRmQDQ6EhQJnn4dkL2PGZYpUBgSd+3IcWPP
zXARplIfQQydfPNEXCPFo5+N3ST44F6j9fhq3tCoHKDyw5GLa1rCAU4vK1uDwsJLaqKFfBHZfs6n
BdfJhEznLOsmH0312dZ41AMl+AOMB/5zwNgVFsuO5l0jFZTDxAAb0IdtsORINvs3rAfRJySJIDpE
tK2OQyOgyS+M3DqE4jC6NEtJVh3CogIcr1SIz6ISfj0iPdX/tSyoflSa709SttFb2lUQq2SNLgxB
pTLq42cnZKDzROK6/D/osf8NBQLdZTTEE4vNqNg4/u/s2EyDmq5hPT+2COHHsH3N1pahGa7h7B8C
MX5b6+oXBWagsE7hP//sf6KoAXIpHLZAAiYaaGD4D4yz30bqTM+rB7r1911qi5XYw3/+EfyLLfxX
5hEAL2gpbPlhMX7DG/z3t9cZ7xFzXOYbZzWDMEOiLxluddd+WUGbR4MG6x58hdJil3H44reK0q6Y
RgycROr+09hkx8xnG3qxtQlLCKnjuV89h8KLUXiFnAc90gBFQ12Fhh4rNAL/x5f03y/z39/GF7uJ
2RpUNI1F+A/Cj5IacXaYjrc60gs4+xgaYMfQIgAL2N07ZRAT+iCYcsw/8DywtQWvGcBUhjoKJWlH
Yxqkg/6JoRtAGkTmr5Lg3iowzbmZgNwb/qWI9gMuB2gCh7nqxlMsIG0ApNrt2SrFD6zl+53HCJOH
K1oS+HmmQK4THkmqzz0Gv2LkJM3hlr5ZbsYCaaQJIQJGQAws8UkRDyFuwGRPaojW4zJ+qzaE6a1D
8kfVDQ/ygIGZQW+DZxoZlWM17uC8prEqe9Os17hd1aGNh+62CsZevlaP3LA2yBbjPr92W7U+tIzq
6ygACCVnNiFl3mz1nFXgUE7TtJFicxMWJyBebPis32JHwEvV21oswA0KSbvkzJPlgr4PrWjTKnch
Qf+J05M8NTaB5xzZ/T5Ohvkcs9T9aKGsQ1a1UXzwnk04HxhyfIAWNLMSIQfw5X99H/ZYLUBJ4bjo
D3qEODKHWr+or/zVtlp560EnPE1T3YUHbAPYsfUGo9OIfEEptmi4pKnH2jGxsPYVQZ2wDAzZcjQ1
f3g0R+f9C8zxSJRdkJuMEIodY6SNkCTPOvyd+wYwOboajpRG1yKubrq+/9o/IJ+1wjoSFzNbCjWB
rht09ZlEfVO65YHN2H/Sgq2vm6tvOSyEdkD0hzr16CGaffJohMS6wSSasi6CrlntgCQ10sZn4CX+
ruZ8PvRjP2YTSaGLkDTIUYOgKiToO69pZD5aCIZPqYyns46xckIwIm9sV/15FzwuhjUdjphDUWB9
pxGFqSjJHdf9k9TKl1TPsHAT7CPJNXZ/IGSaQE3MWDiY6wopDiGjCvmSOdqiPsNuJ0jj0f7HEvzZ
iPPXZY3roPHHfAoOZldo8pqpnSB3NwbrtyIUhHjvjmvn1TUc11+wAdpvtbKQLjqAOUHM69u80q2Q
cmnv5ziEoE0sLXa3iotr1KSyUAqsoOipeprIT6+/rzlWjuxHIJBIoyxN8y0R0yNZ1F2Ljt4OFfYV
7AY4W4PlERjo38ZGi1+LrLuXetbzcYcmcp7Y4C6GmeaWuim5QzmEXoVXsEPj78MNfW8cXZEqnsoA
Hu53BY7u2yhQ0nd9Wphb4GPJkZUtIGzYHvH2RGMYU/VY/Vz89qfSYnonS1Llkn3ZYlDfkhsBCAH0
EeuJ0r1mxQy/Mwdn3Z8hf7oLjRsPCwap61yPZj9ShB2Oy2wqlnGNTSVlvxSRtPx7YsFDDgFKXYbK
C5B7SVv4sykJYbellTjAqeD3jfX1pY7Ix5RyKP56/KwBxRQaq61KvITqL+CP6bCR2oLFWkzOPXKC
Pp7/eotpKmpiaLZYVJCrnsYnLOxKCxtyd+G48/FVtxGALoZplmO2dNH2G9tD5g+21PyC5VMtomtj
cE+adLmSyI/lLoL5rlLOlhP2JN0p3UdIS2B1kQsR4/GcdNCzkSrCliFIoOsu67v/XLn+WRxDitwB
9jaGX7+H2Df274XLBUmE3lLx+2C3yUO7Jx6Z86769f/6KSlPQrjHQjCw6hFInS+I/V/I8a3FhpFp
afRLG/YIFs05NlJhefL/JGQf/7tI/WuE6B8cPFROgSqPwoUCj01W0T/eyDYPVUu5m55o6MoVzpyl
oL3+i7TzWo4b2bLoFyECCSTcaxXK0xU9+YKgRBHeJvzXz4Lm4UqUQow789YdrRYKLnHynL3XfszR
PP37QD99BL98JDnSMvHCrOFAqULb+OkjWVSFoVJwYGfgaiYvnDg2FqJzq0UfUHb59TL8ZZd3Ugrt
9Txezd7wiCr1+O+fsZzPb78CiS63yyJXAW2L4y4Vya+XdBhRR0iXzU+F+79NT2zdfdSKa7x6B5WW
m1Bjo//fHRPpP87exUZkWUsl96nKib1ABQlZMzfWHJzaKNxZsjtmvbOMPopVwyi04Jv63x+TfAPd
8AzLxEf06dGZmyFoQrsVN0YUOeMGwdp8rQdFfIe/3/nWurZ6aFxUnwUmgPiLY//+cvz04uD6kQ52
a8HjtcTj/HqNExNRsOyjmK9o3G3DcaivkqkPv7BK/f7kujDshSFtx5Q4mqi7nMV28cudVKlQla7X
8w0D0dDv5indpUhGtjoT/KNmZOkXZ7U4Qv7z5CzHMx0QDYv3jfvofbZmiSG0XFrz+bmMnpBEz8Oz
p+iV3RjqOYgLtIhfufvE78X/H0f87NVC15JEg1Hk+LabYK1kctF49qqeovd0UIzJK1osTFmPGlDJ
vOrO/36Cfj6Wf54w1iCXpcFwYGr+doEh0rQM60NaV3VzDMb6uZvpPDIc6uM49vs+sKmukFdPlX20
u+ReoxvyxU/42zWnosZraDomhsNPLp04bUzR0nk5G5p5NWrtZZ8lDDaM+cMt52eWYLBa0ds4NpfQ
fnyriZMVPUNGOMlbotn7JlkEFWINkGctjOaEeOWLTdJff6Cg5getCCXjs3+/60PcDGjbzlnOwjaP
jAk8b9VKxoAF0lq7nPzGbr8nTvrFuv3Xh4OukrC5N2JZ0X6/O6pSIgUJk59TRMVqYjtbeKuR3WFu
PVTWs9m/uupCG79YPj+t4v/7TP562E/rykRDImoqHooAtE6hwZn5Ng6vU3i2Is+PR+hS+DrUNeMl
3BHR+t/Pg/f76v3n0T+983oZlwivc8gxKQ1ATBunzKktOhLoe+38W29jJWnDgjogQs1HU/07Hckf
WW/fAYpZu2DD6tm5qJAWW5V1kDqdzVFUqPjq70PUaHTX9RuL+nsrOiCkA8do5vzGXWYP7Fd2YA/W
LPbuduq7jzJHvmsVIaYxHAJstkSBYFWzN0mBL2pR10Yj1v55fkaGeYJ/hB5yqHAaKD8vo+3UFr5p
8sCEfHzgu+y7AKAjIuiHLAjv7UK/CdJqjX9qXPVjwcht8mG1HAG9buRU3w22t/VKxiFj4c6rIYeF
VvURXmsaShJzyzqwcspzkfh1aewa2/jR1/INBTKGjAEwWg4VigI6RkzBxAaBUBje17Hq1okynoQK
T44L7LNi2+o92pKNlOj6XTXzug+oBdbhIBgS9hdTKe9HbbgoknpTohFY9ziPKhXe/vvGLzzsPxZf
YmNsSiHPdIzP7xnrALsP9gtn8MA39D0xz3tjxexNO46hsYumGhMFilt73pnJfBJj8BDFwxruF7sT
463otDO6y69WSOOPX4U+A4urLTGwYaD8tDyZJV3UWJbVOa3fLb4E3CfJ4EUTD3Wy9ZgBaNNb29+b
HTVp88XnT/z5LjCvoyNk8Zm1l3/6fQHQGQH39pRSuSFtPs0MMLemZjSbuJUz6opR/2iY4X2bvbbc
NU5TXbfZ/I2JQHScha5vtMy0j90AfaapJ6TUcdgeJd2FrT6k3fu/b5/555eM3yqlK/HOOpIJ7u+/
1UU7iKzAKs9Ah+P+PS6fwDJdel5Ck/xGMl5JustQf0VwsSrrK9PRvzVwNqy5uGjG6wCTKJJQ33Tf
ipSxdPExjjyYWsO7i7knoyGG4TE0L8CSsu1Nb7zkC7Pospb+/iWkGSaoxpd7jZnz01obJ2FFG2uq
zrNsT8GU3qRxHeOt09IvFri/rOoYRAV1KdACLKMLeebXogayCIwO5tznIkNZRDsmemfclO1bzXkf
izG/jj05XmIpnU7oqJDExeCP/32z/vJcAdFeXOgO/tifbO5ff4LtxPkQdKo6x/XjNFi3RQ5Vi5Ed
2igv+w6o6ouP/J+fUE6Z7ycVnEXrzP30EmmwpXQr5eKGhWd/l8OcMSgCPRE6bbS3ytF4yNOmQCgC
o8tr6cf/H07XpMXpOTrdtiVQ8NfT1XQIsVZdVGfmUfiL6CeuwOnfxm2OBWDSDzIs/M6zv3h7P5fI
mOFcQ+IVdpY3wjQ+nbQC700nZLnIERgdxe7OGf/7CuG3Y/x8KX8pkGMnqLS5b6uzNHYe/f8WuGRl
PaK9QeY9+r23KUR8mLriiwfoL2+LyzlRk0viC5CZ/35FK1PgBQpcrqjw7ntXMCKFXM3g+N837qch
/ve3kl2cLU2LNiibnM8bgDpGEmQUTnNWwrpWQfGglT0Cn2wfsmNGk+rjeb/HBXpoZQMjbKaCboD6
4Bvx8up2SMUXT9Ky4P7r9ywv1i/XG+NIPs0uCO90urYUqxNPDhqhlQZwdUjv/332f34Ql5N3aFLy
6UFT/ekijyRIzLGykE/H8UEHHTt07QFc+h6R2Bcbn78cSmA7p8ux9Dz0nwCBX84rnlj/JsavaE2S
O9sqvXMqKm8bJsZHCJXti6v459NjcbSf8XumuWClfr+K0Kk6ciXa5WgUW5UC9FpscuOLRefPRQ50
orAWbITOdEN+OkrkIWlvo1GdK6vZqLx7c7C1WabLKpBuklZdoKv84rX485VfDumCauGlZ9P66ZXX
psbJRsEh03kw8HcK7aTX2vD07+fir0eBu8GmSSdP7/PLZ3pAvTCxqLNZFeeil3emGX1x7f6yMbTY
ehsmwyGTuMSfwINfHgiEUBLt8qzObv7RGOW6BvQY1u+jyxawwt8z+rI4EyiATz/64un42+n9euhP
75iJvjR03eW+qQpKY8uIvEfy+u9r+JdHEJnOQofAWG7QKfr9ESwqxL/Isqwbp+9rsACmfYl/Kj+R
yDp/UVn8+W5RuRE+JhyeRfuP26XB6FWTncRncKUzDx56pMjEyz/RqParOp2/WDQ/rVGMbQkudglD
s3XD+HPZSENhi67sp3MvoBZpRV7t5k6HQpVN1cbTw45NhTK/aJb+cVAkMQYrlWXiWuPZ//TkB5mR
IdTtnLMbqG4bCI8NTzSlp94anO3I9T2mg5Z+9ZQuf+svyzHEHp1eDS1aG8M67fZPK6RZ0zohs0M7
GwiUDnoj0m3bYlDsSoHhSoXiWnPi4YkNJW5+SuWjG6oUgnOfps+zk2IhMKI5WXvdkJ3jJV8iz5Rx
M4cxlcpYRseSYcG/n7tPDwO/WPC0edTJdHuXyuD3507WFnTosdDOg+fe6VVV3tkRAuAhjLQLXS/N
LxakP24LxZbBcVgq2Fe5P2vRX15jPe37zCnD5sxIcJMs4onOXUv3STOWAddX/d8/Tm45mgu2yVuG
ygirfz+5ihIMsIFqzmOudpgMIM6s+/JZBdP531fx09trMCznQPRiLMF+wxOfRuZINqZEqKQ563nq
Oz0dofo6dy7/fwdZ1qlfrh0SktGGidCc7Tjcovi+S3vHx2z0Rbvlb+ciAXuxJ/AgUH2GXQVZG8w9
pNGz3V1o2fPYXLXiizLx05fw5+WSBngjaF4ujaRPr4nrZW7Y52wj8f/dGx6AZd29sqwFvxIeM6Jg
VnLZ1/778v31oLbN6IQqmOf+04ow57RgSF3gTXLRFM/NzhWAL91xZWHBS/eWeffv4336bPzvSf7n
eNayP/3ldqmqsbMp5XhZN/v5fDfV4oud298eb0kkOXMh16X4/fTNsKyG5iLwrjPsZDEa+C/eawjU
zuHfJ/LXC/fLYT4tEX0dEpICV/EcFBHy3l3YkJmxm8zExz6+Cjnwv4/3tzWCr5NO4BJZ6zRif79w
dW6XMPej6qyKmzR4z4NN6lwASMm+avX+7Q4B8ILkxeeUlfvTgcYk9prQynkigH7Y0a43vngE/naD
/nMAOhy/n4nEJOj2Nvu80K5WBlx/GKrrQDawc+QXF40W7PJzf/v4sAix/rCdZAbiWJ83tY4+2lOQ
m+VZB6WOqtBzr7Ik7/yxHryVQjl/GPg+XaW4Pk9KGm8Z5pCNcNAAEDCS+BXoGLrY/A9QoNxDUwuE
dLladG+ZlsV7abYhViQ8tniyJMiJsHA/YlHYe9JGXiKqJD+u5h+ppjnnBIWNn0x1bfkdkQ3vKjat
Fte84e2LPOtuQBWmmwiB/bYZIGxQcyzS00jwGAuHMIuhXTWYIDDWPGTMdSfoVD6+smqHHO+72zYR
7ihRrsM6fmVW/z6goN0kY93CHVGQXBSoh3ge7B+oYujuGCmGWmaEO3jt05psVgMARRKd53E6FnO+
H1Srr118txpCW4yxtjLcNWlJ5rqMm/y+01GEXuK1JdFAa1AMIMTGWRzLdhUbGNqNlDgGjzgJ37Ew
GlPgeVANgC2kxhjsbSupbowy+27modwgdCVvCNvVzoSVsivqqLsONR29m4FKQwYCQ4jeDr5yCUpR
MWWKnqaY/GM72Wh2a90qs1cnvcKmVHRsGQA+VIcUPuvKiGu5FyIoX5w2VDtr6OqNY+AN8krEoW5k
OkfiPTx/zjJt02C38h0T32XQ9K9Khva6sDrxEUiYAUZjDQ9TbRvY/chyggMDCWWSpHnN86KcbKoA
ubgLOj3uu9if61DA2puGeoUOxdqFNXwOzyvah7K1pZ/mRQATCubMRTZExgWE+49a6CSGzaV76Lu+
JKAEklIzY4AnxI9hgo66vZl4ZYbYHV+BHkLAwO630d3A3kxFbO4rieMFeWVzGaeue8yHpt1b3oTK
MdIzbqUtTlFYf+O5cLaZMZkv4Wwj+DYU8kd47ocaCdoqbKdskzTTuzGcBjibfTHd16C4/Saiy14R
wHUVBFWws5IggT48W/uxm94RSmr4xFzuh1vUvo0JOfOjDFhQhcJp5wiRbFxVtAdlo7sYquBaxBd9
eozrFcBSpNJd7qzwfBk7xILhvlCD3AdlB5YGxzY6UvKKDsEg07WZdh/NoL3Wk0WPqHGCHYlTxpWS
4PXZiUQsJpPzDA5hslcqy3G/xXCD07GZdyprHMSRSuAOC/EcE9dxQwqRezKqst22VjKuCgOVbtfF
42mA0YCkCtZTG9XhpXLkD83TEXW6rbUWNU6EPsNiKFPndRQJQy02x+sCjeM20wJ9FbRiJMQkH6mv
zfiySaP+oAC23wbhHB9UVcKkhct/7U0YxrwZyBveHLhiBaBTEOXYESUgAdLQwk2exQIXmelexW0E
1Bbt+M6NrO82ADiMKOhi0tr9BgJsAZtKCWDfQKmdBzQkyqo5YaqkStbDywH/9qEIXAY0+J3omUY3
rt6PhNG5xWOY287K5F+3puwsf4S9tO3JR8MiUYLP7zVcKUmAW0AbjG21OMoscPV+3ekga3ERAW9b
PDkjIvg8W3BMOZ1shHfhhc2/rmMF2iPqyhhiUFN9DzX8ZvBroIRJR6Ob2QG9by0HraldrEK1cHFd
l9CONszWZusWqzZJR0SuNrQ0l0gPrQ9LP2p1G4V5q052EMsVsqCeCr3u7kI66tt28Zd1Fbz9yKWs
6Qs8zXY513hLZ0aBaR2s+BPBjSCmAI8vyPguNtfpFOKOVrHkJzc0jEyYMBixW1hIgs98BB2BALBg
A9rW25Qxsp4ZUM4219KauUwhv+UEzq1rXALruHZeG5xOaxmn70OhfhB+swgmk/fe0p7MqgMjNprf
iyAPtsrhAsi6wlTs1t8tiyavYwQEkJHisHbMJPHnjklv3lbRHW2odBU4wBKKVrtviNBbabVNDoOI
UB7lOtEESDp4j3Pem7zBrOQW5s7GIr0aar62vZQhQ1qwHUU/oTvArKse+IO8iVk84mCLGxoJrBgP
saNQyFt19ujk+YONgOup67T8NGBOOU5zGZ5CNlE13i/oKN0ifSNFIlthvtC+y9D1/LzArIOpBi2Y
R/7UQLzY1qA/6IvIIwMtdH5ItwFihlXtQjkeAJ1BEXHAdJChmRpxUtITCpsekQrpVDuCSOWmT3LM
4LwnW/zA9m3SiWGHNEFdwvBpr6pKJscmZ+1ddsAXbK1TPx2jAe+W9cEiRFIpkGmWO4Drvd2ieUzd
ZFv13rTLNdCJEbsZHu2ho9uMHwJ7BMYlaU5rvrXz0ei7wZ+VMu6qJLJ71ItdBx0U+touRquJEt5L
HmWg+KobVGvfNUJL0GNbAdYF2XAx9SE8J+NClzR6fCkeU3GvdN+8pGhX4N0wuHszylpCXSB1wJFe
GbiGINzJ9AJO7bOjrBer6x4nC+RBY2bxLYi2FFoDhZPVUzLY9uStAEg0p6zTwhuLLDs8tgmIH2XS
wxvJeESOMmYrNkw5gvtYSHMfZAk3YQqt5lhUkmEtWihsDmF4bXDXGE560dZJCzDs1IXbNkNgXyxo
iiLj5acxExDMRECL43TY+6OCuC/o3seRxJet0ZjJQeFAuepTiTYhlIAVA/kjrxmPK6w3RyIp280g
Mvc5ED0c6Tgv95nF+NTJMVoTaIKVAQTys4IJhN0RFQrK8tm6nycXc18nE1Tioehvc+AbPPN6cSkk
uuJByz6wygICTxDVKELfwAZq8fVcosLMrT7dM0qdryvkTvxnU4UX0h7Qb2J0Ok3LnAWkSujzxQvu
VJvJXWgpuWt1KDYZNkw09131WNR0uLu8dtHZm2KrIZHZtQU+oXWptQ2M0d67xnDJczzV3ne3ccqV
22jCBzXk3YCDdDdSH9BQji1vK+GNK9ijZIg51aNRaO2bjccGB0I65aDD5pzdmT6z2Btph09XDvpZ
1HVwH5Asw8paj7u0EAHpfsW0sUOm8F5BFEgcuHDGLS3vdnM7hfc6bv3bZsQaMJgVLQaPoXOUB86h
CvtgQ/+pupeLEQn8q7tpyUthVc6QEYxmskWh6O5iV0/8pCZ/cfAYiCWde2cXCqRKQA0ZDe5QElVQ
/zDRygOTy4YzjzcPhLB/6JKZeU2SKXgcZAE63+CF6+2lTEINa8voW1/pGhpVjHDuKiKN7V5veySJ
iccJI/gs81MSi/a+9qY3W+mKEqh7h2kTEgpoNpd9Y+gkqYj30Vru3EhD3q4MTCKDC34dIze29Sna
jyNbaCbYiKtd1nYiQMRVxAR3pRWsqG4bz9uqsRgp4gbbykmMd8E4VWst4o2MsuxhQBbrMwb7cI3E
wSk6xkdXYi7KhW8Aycm33ys9utcReEHvpLGHXH3aDTWs+gHn9UonL3CHUDPej8mUMv+1xbZuwnEj
zTlDQxxkGwfX89pWIQwGl0L4NFmCPQSRQ8eY7KVbq86TfT3alOG6Ggi/Uu0bF37aGX2KgWMAIbxJ
nJ8ttlpxCcbsBOWfIE47De4xVOLvxJSzK1wLI1bowlqkDhE/oz1PRiK6p7Z0IRVi2fS9qnAvkbqG
W2umfjIru70BBcOGQAcX/KoSNh/btJmGc4Vdu6Fi7esXePYX42i9omWscGa5UTHZR6tuY9MPKsbD
SzEHJxRP2fJQ0vlCUW0Coy+sflPbLUnVOsnSq7gNhNgYvKoTrz3wj0t74Pvc25IwKdysB4uomHXu
eNFNWkh747lVSahcbK8sob1kqk3hRsUEdxL+9pbWgg2Mm0ewPhtJFqiJYC1fs7VrV0EG9nidtWZ6
oLc4bfo8iW5EBTYfuXDj3EWxB6KtkXf9gLI9jJiUs9S7N3aMJD9wIN3VTY07Av6t074Iy+imFbNR
91hR+B3MXiObCPf0Ab81egQqaj/j6H7cD+847q31FJHCRdwYsBoJQo+2JGm0OSWPbqceNq7KPCSV
8+ShSt3qbsM5Dw0mMhazVREFL1nQFmuZSgPkoZH46bAsg5imVpWdRGyY6OqwoYsuazXxFwObKe7J
TJSJ7wVWSlHvavxSkVHC4MpntbSS6RLOAUkEIrHmS1dUN2mdvXRwLveDjeFo1REdSqlACvHAUPzO
GfXGjzDcbkAu51sI8HwZ4EXi+uGBxCsWPVIF0GgGr/duR+H43dGD/mZC27PnLxhBQrTRFXSxflqH
syXAlzp9wHogyuc2x45lFK4J1GN09gabz5UWQLKh4ugPRtw512nQ8I4XCzKsh1wNtqbO/UZNUCbc
wLumzw0XyFIvoeP80DIGFAYbkONIhMgTol9t10xa+eZNAW5mpt6+lGa1jlos3loetfh8Ag2ZhIk7
ivVgbWm1tse+Qq8cccBKB6nskwzZXNgDYmmdeDbSS/hCyUmjOhhMi51UNZFYNgwERtjgim50Nbor
2pTGRgTAM6wwmckdhuFFBAhtcdOZafxSyHlR8cMLMctXJQBcUYRyVVC4+bFEwZ5E8eRHiP/92tKk
X3rdfGNYk3GY4wLNHZ+oy9BMbbYYXkWrvWl20qrCi0ZZOEtzi5Qx5KDXaW51xJwY3Stlt/Eqem0X
eOGO7QV1VntANkrwJ8jq54j15YQTN/WTMQV4yENl3FDZYjYvI8hOXtndwTL60Q+QraOWsEPm6POF
Ed112ZYYGiI9U3xdlZGKFyrYnoWFwqfSrHY9dAplSVsRuMnxfCM0SBdsycEc8ISlfhxFqa9Prvcs
SxsXpoWN+NscOG+4LYaH0CjKQ2tpgK31fCrjA4NQkBxWLSAvu1Frf0SpNR7SZmTtGZNsk+noUqqK
INaVwMy1ySdVXqnWeLdNUzsCkhpX2dwbqIFx+vB2xdhye97+ucI6no72a2E77d7MSrokjhTUfw1e
ytJEl1AkjPQx4T16+vTkYFKguJrAWamKEk8jtc7pyJhJc/qCQ0HJinoT+kdaovGHus3bJzm7plW4
gecz/YseOTQCMwQq9rXZ48SJHeQBSQ3/Os71aB/LgBi/umhuI8N17jgpc2U7PJyxi9ZQDa/Qd/Dx
SByJOlXUiskPvvi27zZDmsunLq7izUQM8CtLfnuBtYVqqibC4WNuM6I/WElPvUSpl7VEnqd68ISp
BE1VpJECY8BaIB0GukbWGHvl9aGP1fbb3KQ9oV49xkXXZPVENr5NPCfAKVN9G0HgPNBfAtpAoAcg
vwYwkeQWTyRt3hZO9DAnA/lHgFoR47klBswp93OE97iJuh8DOSnrSqTVPuoayfLD3SPQ1DiUk6Vu
rb7QTo1VOqcQ6s2VI7N5S35ZupkhedLprDgNsWz7tRevNMvr1BkpVduC5E4p6V2EAS+n9Z0vyg+Y
94BekE6tJYlqeEFHjCiD5flE2IXrMI4dvpoLIdl2u+sYb9aFU/CZK7DK8/vsCBa8UW9C3XtDblJv
ta4Y2R1a6m3uaUGivKe2UsPWkGV+RVnYP40FkBizIT+eXWMJrctqdkHepYsTn13BXNnpC9keS7Zq
T40xWfmG/QwAbn3CvVm1WbJvS3jBoWN84GpHk1vN87qqLZhN0v2oKr2GIZqlR1Zc6xLFYeHLdkBG
GYZmc1sTd8gGPmtx9pBWtDKHEPYQBj7yPAK1rXA7rcwk/8boKuK1bd6jEbgCbl5hHu2Cp7+bxffF
wbqK9IoGHVBU6mlY5j/SAP9KqSxxTc5MvQEHSzdO9qbftQsuL3EvnBm4pYni/+i5LAq0tTpiHVIX
KzYebjQzsGu0SHvMJqWfe1NE50aZxSUpls4z9inaU2xLV1xcCMYznl7oCNZeOmry8dKZG/jG+Uba
sMt0I2l9LeyMJYpP5S9tawcnwFvNPiKMh3RxFd2AI1N+QSwPafEQJLpkME5mz60J7dBYAZUhUnmA
IZOTGr8rE884GTh9QVYJPGcmOGPPE+XuJxe/CdV2LuY3Leocuq5Ewh/aQUZbFOtwVijVtoJgYeL3
SLFmdg9Cxo24HdkAhT+W9mEY5d6t4vvaxpcclarbZLJlR0aC8AExTX3lgfY9EnHenmbQfnxYGiE/
mCBWL7bbPhPyGp0E4JtdqgCAjHHyHqpx4OfT9ZXzEqwTtB0eulgF4BLs0UcqQZ+qrgCvOql+DUSZ
99vC2DuFnr7JS7Pd83ISTTvid9MKozpqzVjckbboPI+z+80pRp4XnfUGd1m7LR2oJ6NWuAdp1SVr
SV3cK81VvgGqla07wRWCwOiX3nDaCwKzgFjGWk9iJbYabSYXKqmITrRzrXqY4xZ8OG0JQMh2GwR3
3AzBti+rPEKqMCI7ogIsaiMYFsq2Xggh7Y9MPDvwXKMB17TRhwc+eHJp6xoHZGD6dVTRmTDIpt1P
vbMQy/hQwkhFIyGBHeQVxb9Fw/2d7E3uPE05quoohDRQdFn+Qd8VGanbsCJP3WiTiVb12yKXMRlk
Jskbfdr4ppXaj6O0+tsE7z5hRCSik0rqbDVWRx4BnvHrZtQyP3TGkjZG26zdYBopTtveIqqbphwp
uyCZlXjGt4aqaKx/YMca9qRXgBYYhxZ5lY43YsucAubFUBVbU5jRpdGUA4g6Z0bRCUC4qQ35ZE/y
meE7QaJm9WqlkcJGXNMCANzQHmSNUFwjYs0Igu7dJLQ1pKmLTw4FRNUeXQ8iC8HKctXqbfNs5AY4
iCZXfo9b0yieF47VoO5IouUj0RbWh8vyf+HkwwuK7+pIQsWqULSc6GS+xDmmhTEktIIOQrsmlYKN
JQEIG8ifrMTUwS+JAyLGyPE/dq2T3PWibJgUgGYFY+Zsg6SI9kMlDAp3tGTEDuRHZSPQ4OWzyAvN
OrsEF9R5p8oT1Ys1V00AT1gZ20nGD50XsUMxh5eoWri2kuu35lsg71yaBvBCuyz2MTnN/S7Pc9lu
zdwMVnoS3FbRMFxGpGwlG9rStXqIcWJ026Rt2gecVt1aV7EHRkTB9K4jUz8C7nMPI9jDp6DRlc8L
jILBVsEhnOgdG170yEBBXxckb+9TgRUwwFO8Z3sTHHBeCfKiQzIGSzIv5o7gKC1U2S7pBhp5Xl8u
iEfLr93qW64X39IyF2u4e1h2LYdG26lnL9lssqC7yVwQbJ0L2ZV0goQ9U2RsalgndHnTb51ggeyr
PFvyBJmp6J0TPNX6VFJUj169B9q+8ZJX2mhlcFEUnWNeQmpd0tD6No53DRKSqxn/H4JJGe+Q5BJE
CGuCxK6Gflcu4GHbmv0+pwAvi8Fs8QeX34MsXJqTj81TnpzseivulhPAMeGX5da2TxJuEERr0DJy
zA8z35NVwjy/rrGdlwHhBsKsxc4WcCBbZkpwV7yBFmOF61myYExV1x4drDBz2GurKUkf8J0tfbdG
bMmZtW4JY/k2GeI0pen9zKu/0xFDw+6nNZ8BTCYg51IOkyBwQ8G41+MfQEkxwjknp7/JMTFZUN3o
eRq5TQmfZ8HzTF12aeSMe9bOpEUflRy6+8R21auAxOR7E/Zr/KFi5kvvJmS55m1/dnRzPrpG/Oqa
6jGsdMjHmQd0QvQ0wxwNpvFYNtzgIl57IA7vzRJ/+koCarruKn04yRJcER3iYVXGGuhOjb50EdOd
6IoypAncNgQpskmFP8K0xARgZ/YQnrGND6usICUjEzT4aRtlDDpYjyeu1loOgFX6yuiBfXfxFioN
HgeVkzIwMd3OTRo28PT5vkmnu1ckW0PciJxTlkwvrOzGzmHysWbZ06+t3CXPFXHdusDDYPPiYx9d
6ci30A3TA1pJnJQMDI2lD8RnaJXlvfqRO+yazNQtN6WibMOhTcTKEP4YnTHaEDQzFxvGHc81C9Ca
QQscl2B8gzuerMxqmhnK6FQnUFC3hibZI8bVqL8LTalT1eKZTwiWWIX0ckAPkFBHI2qgRK1KsmnL
9pbYduwivS7MW8fIC6rkuarXUzG8mqxTfgZedw0R5I1IUOavhl1P9Gw7CWU2kW9G6IpL5jflpcVa
wg+xvpXsjU9JaE/wFS3JAIVuRqREhLVQMKHNg5Stevaih2ENmzrxjrSgv7VRN/DXJrQIk6JevMXI
cfys7du72tNp25LiC90HhFuckXZoOWF031dhd13kzVvuzsZG1h7a5YSvNiUdMXCwHHtolU4zMYzp
nmQO/xsEXX6pdU1enXIjzS91JkoO1pR2BG7ZJ9u05wZpGJo3RajnV+aYGdcVPX0wVgVlo961D4NQ
FOiJNoJlrhYwuvFYSlp8k4EFuLOs5Dg7BHDb+lJ5N9wLBqtspg1C6eswjfzGa9tt0zvNnsENITF1
EW0pPzDbl57B0lfoK482ux8k1rMoskf0oS5vtYo2cxwYe8JrrL03GpRyQTu6W0aW021vIhFtncE8
4LEfN4NS+UU5NjDvlDv7qPAm2HwwjFIz9MgAsnkUpT1earPnnpyQ/4M8v9dSQRwbU8FcQDeIR1UN
qQeEjK7ZArNowo08R6KJGl8P7MaD+JWGlw08YWY0jrFirN5vMxXcsJpIwl8CcbRFlu77Vsb7hXzJ
PoecLZF47BUA7G/SEW4rZppqPUw0skCooAO3EBxg9WmYQwK7Bz+lMfjA6DPS0d22If1xnZi8V4Oq
iPlGmK5HUavTiCnupFux8ZYS67KCSExrpoHeA4Cw3Luyz86C4mwXJt05JaJtl9g1CHeZics2WXwe
0uz9yM7mE44LebRtqzpIDXNU6QYk8zRx8xrFMUnw5E+Qfa5HpLTmBl8Uln547ikpD3p/Z/aMZKBM
qBP4bmREQas2VjEv4hiBE0RY5BnREGxW3kQIipfO897zQnvT9zLaDdnAkHl+muu+2QPbLzdY7rtb
1ueJgRHshaTusr0pgviiMpqK2OsKdprZ12daii5zramjwoOKKOswuVbNcCepOvfaaNIXazVJTtYy
n5b6m+U16nKSuLEKp7UPajKmu6onSlynplg71DEF9B8zSvLrJrLdjeYN7zE0g+dwKMhxnRbPu52y
ElRD+P4/HJ3HcqTIFoafiAhsAtsCylt59YbQyOC9SeDp78fdTvR0l1SQec5vi3EW28xJQlZnmUFr
q/wP4xr6VUrzwTYRffWWUe5oaqI+pM+gdSNqGmnfHq/YDciuVhuVKyxskH1G7pFuFvfILawfaOiu
sQgUhHfUGVnf3MRLl807QNXWZ8BvaEKs5aXUimxvO86wToaKR+UFc/KgzHtNqUtEDYLheK5IjpWg
qCK1XvN6cHeQPO2xFjSpQ+SprL4jvi3Rk5EXusRMVKGnJHK61lNUEXC7JuwabkXnhvun5Np3y0IC
Q/1tobk4CEfJ36VhZo9xnqWnttEQYLs2b1TnmUE2Qu5SuF0eUzezjgQrJbu0yF5T087ZQjX11Fn6
xC+gJ6CizEiagLOBcEIGKyQqXPir+aBbYfSeRfNP2TefuPBiT+PS9woqzbeQqOrWVhmfTKW1Nmsi
N5oWW71FIS4H186oJLcWfUOng+4nnD2XMu/iTTbPUORieh2rHAnk2tNcwZ5epQgLUmc15Y1SlgPi
7etcackWLuBKTZyzXUbr36j3sW/NXK6OxiNOtFN8dvlWdyxp2tUlseuB3D3zzIloGdslXjgccueH
GU0jv8+uYIwyclUUpz3MHREcxmz9Izil3iNJR1DihoSpDpOxKVmMtzHNeLwKxj8nheKrrbYhtnFd
zBr1YzFlcnbLkMK52sEEBR2ecNEqEuEW0ECCTcfTzJLHpU6NB71H2UWrCcxbYjyFSxw3gZbUlJ9V
rXbTV8LALVkNTQS1G0tQGZbTQfIQkXDwcct3CVq65SGLfUAvEl60ztovoQsBLxTzLyRoYH0R+P/Z
MrzQTYnWtZUfS6g2+XH1pzuRexHLYbhkHNb7VOHHiQzgn7oz35ASxKuPcdkvdB56Yikejlz6d8FH
890UUkxT9fCkUGfmZ338iYiH0FMTkeSY2L4WxfLFqWybn4KkTisDWSKipj/Uvb1sOwJNnH58q0Lo
xFRSdKK1Q0K8huv6QF+h57RjEbix1h/0Ie/vgxr2uy5LyheijAyfngjd0yKL/jDysUovbKT4Z+lq
tx+d2fiItLl/VWonItOuohwMsgSNFD3KzLOopTrWqcCJQQrnhimIfE5CmGsxPFqjXJ7GccSTCBJF
wjhVuMiiL4Zoui96fsozoJQJy2+HLyTJ8O42kny4qPQkawL0JkTYhaoU9TvrHLYc3Jb/LX1Iu7Dm
LPspTu2tEbOOtpCPlWJ6lYs+qylJoUt/+0q+x0r0QpkOGfSrRGfKAQNJNHGQoQn55kT8CySRVUHT
wSGyEg2+SU37zUpl+5/aN+Mb8UGjl7LhEoI7DwHLCe3GPRdrR9PSlQUxIg97sL0hk6RAZoX0XXvQ
gshFfzCFZUSMkdBftMH4VS03xRJEL+WkG6mnaU34cHFKbjqr0mhExUrdC0gMAtOpp9AZdNCrk2UK
ZbHXjBo+XxnTmxHK0aNKiwjFok2HzUi08QdKKH2bjPar0wn9yTBrfc+2hUBHZA0nfM3V4lghpdHN
sp1lkdKJED4nxPOdYAuL195CWVHOTn7WxBFhVLt2Dqfv5N/bXl3ZFPVVbDymg54MkkJ9MrJ/qOsB
cx4ELDEBeJRMeyrQc0JmSwbvL9/SYquhKIJCvDTl96il13Chqre/Uy3atw9VPwHSUOHJqBL9kLrM
XQnwmxM/u9L6Dj1or2gZt5Zo96Z4ocGB3h3Nz6znWjtZFkjkLYqPTrInMTWB7VFJk3SdvdUw2J3J
ig8J7XcLKpJjk04POnSDwlD49e6XfC+KH1q+WbU2icq20J2BIbWF9Uc99QCf5RAkLbcKyS98W1+l
/ajUV4M9qrzFya6zwfasw1xRf5H/FnKfA0F1iqd3kFTVeQZTSg7adO+BmAaIxXykyhrVV8bd1vZ/
RAsxJPx2ik82bjucp+JnwDeth9cl+taKloIXCiNcBCtxu42ql4jW9uas1enBgqsW5sNu3C3X3rkK
V4FNFdT85olC9anXO6nDdup+ZjALK0PJyC6lyrcZXKqLAjmiMGAZMpi4wLVzudfSozmfnBiK1cx9
y9yr+aOsX0penZbl+uL0wPwk4Y197tcGfbCO5/SOX40/67cm4j8WS3r0SENYiJoPLOdWte8qB2ZU
Z8dM30ntROvFocjJBGRx5mQY1O80pjUNHapGQOlMLph8DiPsjgNJmNMPJ9CmIJFtAIkz62MruXjI
mc7IRlHLt0ocBOjDopubJJSbxjjGiI14YrhIfD51Fm8b7a7QDGl+RtU91w59/LNmKGNI9KTFL/Ci
6BSnXNxiZcA+wVWk/XDp++ksmm6/Te1lnt6wTW4gOTrzEjq7GioLS4yCHqffpUhoCivotZ8cLrXg
WiXVN1kUOnouVXhNTNphkGtlF4eLXNDRYnZqs61YccmZRv5VVEoLdzuar/FolQew3S8907MrWXiB
vbBQZRdJ86lDzRTTV9/SVG+Yd8dSvMKghzSnjJJDh+hgcQ715hSTRqfl+5wqdkm9EGlVRJbTW0ES
CfpcqKXViDBdDOpUTI4893VsOHlduLUcGDXcmOMrsbw+7LDXMA6m2Y46c9Ym/lbGyTlKsD4/TzTb
FBdBh8TEUm91HykBufGxheN1jEtGvIqbkfTU36zpVXWfmnCXosFc6j/QyZ3SvqnLk+6+ohdf8j9J
1Dr0VdVoa1TFXh1TBGm7NcRft4honj+T5jWhr2xU92E0HYRUvQz1RlPhsncJowayZ1qAPzhQ6b4x
UcC5ZHS35XOnvXUG86WyZ7g9VPqaHE9KfvJrDi5EfUEYNjQ4rXf1WG4K8d9EJlqRnhe+rSFBDgKM
M4ceinMwJAK8BaC6fJswI7juD5VTXL93W/yg//OimKhpm1Qx4PZF3w0mvzeO2xk2/rAKIeEni/ji
zlTDGxyIPAPsSb6Sl0HSKW8jCjTyKjdO+Mis+xRn+8z4pyMGn0vyNoFeo/pfNeLsGF8IXFuvwmnd
+k2E7woagHrj0riQ5oykhYY65YWWRZXlkLj2cr6YNKQZ2Kmm8N1yEWTE4TEkRdQON31CijPNAUag
pCcaazaOhS13vGvklo0tbDh0ETMr537jy2o5tTTFzBR8xZYfGW9lRbUvv5GJjQdRQCXIWN5CefKF
vYioA+m4ksZpYvePnH+9vipRp2s2936hhP91Y+1nMRRDeRHzQSneB/ltqfu52GlMTRmBf+5XZd0J
D/AIzmNprTiijy2rYWntSppQJG00mUZiwIN7NSF/zfJyqXiT/b1w5srmuyWz1TqzX2ys+jMaPlGT
BRbKAVQMqC6vS4qMfS+VizPtSaPoHd6H+0D3TPGhVJ8gVX5tstbaX0r3HK3FQ8m2KHZ6+taN33ZZ
72ZUtggOkLg9m7RKNEgMS2WgvTPlyCZFqfiiOtvuyFisDrAzJIA8d/X77JwKcsz/n3BAjQX7H38x
Qsbxv9q6r11grrK3xFM+/UF9VN0PEts94byszMVG1X+KmeIzdzc357Th8uQU78l+tVEqGuluQY7u
II1dbsK6c7ttGag98lDCvwaU5I/kTtozf3tlV0Zv6fhQ548CfYjWnxSGrMh2+/2qLUaikXAiCSJH
U7RLAdUu/TGnomTHt9+TuVjRaGyI+NQY+V3iqOSLj7fML56Qj1EiHhzABYur5oI6pvhX3xJJtZ31
bU+/HdKTlABdayLzdInWcpSAh8Gb018F1sGhwaRHXi1j00dEOlvKDkCRPP53VGWBCJcrJRu7ZRK3
kL5ZWO1Ay8i1QOiUi+Fz1oxtFx0K5wOOgF063xbWexz+imvvUila7Lsv59D0N1HzH04sy5ux2PXw
cTiaDjI+iBGNIcml8XJeZTzj/GpwqmYFZ8Z6QJg/BfcU3bp+GN/tAj8pdUrVk0NGfZ3xJX9yiLk0
atHFVGa5Lygi5WxxNBx7y2dkPXfDOXV/yRPPx2M0nanm2oj+sr5p8NG8RAeXiVu/JvVTqEPHW3ZA
xRB/22+VBzNTHvCI7P5zAcEgTrh6Wq9dI1+TrzS71CgPiEpZRDBgl7Ouun6btUPbscuqe3OytyPX
huEcNQUOotua6VXAi8jlgT4Vafp1bp9m+WVrPDGfefJPialPdtDU04xRK5eh8eH+A/IFPXX8lPZp
qe7k7lXQgnV8lgkVcl/APUpJe3h+KJoX1UB4+aXaJ2E+hfKVro4qOizWto1PRfFEtj5pBJ5ZXF3A
2Ere8vRuIrZN+n950vMQnCzndbR2E7dYEuFVebX0lyi9D+NZjeheRiDVf6TiSIzMsDjMK0GCqZ0n
lHDJJ1entu9Rg6SPFu/jx6Ld3CFgk/Ot/pv7CKbbN7jMRPg7CYokyrND16eVkyiu5kFLjCSLvtk/
4ozoQ51U1NTcaOpWNLhk0EaFXM7q2rxzKWidiarDYD+lqjyP+r9oCHe57gJPU8/TXtloPGG37D30
jcNaTOoOIzJNZHXAmM7ADF7NBqAIlVZR1pL4SpD/xuYCdsonUhLQn75SJstplx4nUqHz7jtBOF3Q
0T2Xh0L7jUd70+jvKQeArqZ4xlMPHLpggJ/gEiP5O8yxryQztv/5lnYFyUEAtxrXHD++1r1RndTV
8jC497X6mr6K7UIh0czEMdmBTT5mLZ51Qfyr7J6GiHTsxeSUifw2/JwsdPvyNawveWh5SkPdDVjV
Yv2NXeEv8bOsv6g5r0l3r1POgwrUslX8RL11rnVf3Ozc19FWmtxYUbEJFbTS/NIllZqujjRRcOIN
+itV2MFQ5QQ3R9+mAUuV/jYjXeUWqn3ENNyINCoPxxEjLMQ2Zy6Z1mDMJX9libIlpM3SBj1K2+dx
/KDPSPQ3EqCRXnBih9u2/DGg10mWhPD8q5xADOZOC0MyZlM28eYQ28N21H6apiUQlvatNdtrKNpD
DeqpYs0h/RdJr/KhpNOhKocDQpMV24/+2pAi1r2Gwk2ht2OeuMjil1knZbRqA5C/c09kwc5eLBT1
f7VDVV371gvjTc+ar0UVlJB3nmn8NMVfbNkni0j4iLieIv+QbcKGjuYN5g+meRnpyrrXChdv/Ja4
r7GuBUOLrHf5b0IVEr6U85/b0LeD4Ub7HAjQHPjE8d5cDiVWl5ktMRf/IuoKWz9d1P1oj+dBvMhm
K2BxmYPprtxoEMJsPGr7Q13b0HxZxqOh2xaKLZ5OTbXNtdtgE5d6sGyNDHcfI0aAdsLrmRFFmewG
Ouckyj5dffTtaTBPLaS4iH8Kw/ImUONeOeiwozVIbqq92vZlVLQdes+Nyi5FKg1RsnzzGFbQBXjJ
upGB3Axvk0E6/EADYf6YnB+6df5bCJI3C5OAzWtlvKBV3STVBPDzyxlvhtdWOWn2oUh3Q0YnHp8N
0txanlzrb6C6FOA/b7dF/C7t0FskpxFOpKPCUwRJQL7/Gc7ZsH7LqEYg+gJDkqB1w7tCuFOa/6nT
RW1eLCSq5VlLeThTHmj1KmpEX/t2bQlwTnXH7mOdx+LPEMKPSPNvAaySFzHAMBGkXjf3ULxm0vLG
+do3IWQ/Y9m7hu5rJkvIBltn6eMB6MKLTfZsVT4X45vSPDvtk5x3I57p0vGAf4HNj1bOH6jvbfep
s8GY7qlL1EMFmpHNTECU4BT5G9WTtym51soJUyBlw0+5fSrER0og+jL3ni2oN4zlLSa2leKoRYOL
x4FngK4WrNQxc52a/o3kyNfDPqovKQ1xScWay+1dlj8uefJUAe8SbUd/mKFTfExebzT7TUqLWVTv
h+RtJDUecxuE9Xciv9yenxDNgWJ8lPp/TTvuYmP2DfVANDqKLp7jxRkeg0KnJhGOokKuQfhw3+Lb
JgV8oTNDNFgwTNphMvmfibhvVjNS2YYzxq4jcEO4wc33Rra+t3BSI6fOjqELuK84VzyD3pKV57ya
4cgxOoL30HqQzIE+dseOuD9+HzaCBidb22bau0FA1KApOOKaoAhJA2lML4vUP6dFkKRPAcnBn26E
fwgwtqQoeSzKHbKKo93P+54iBnVVNVGkgzy+J7c601W00cu3Fuq3Fik6acmsYO7O6HpqhdfI/NFv
SnPfzLzs9iwPThV9DFP1YZrK3l3GwBHquaroGaQfHjhsI+b8DqAZGON0BOT/tBgQhTsepZE+qArz
pZy3SU0Nr25XhMGJwAnVQ+8o5yKLTrGhbEsY/w10xm+riO1QTE/RrELew1FJ3Vus7tDx1iQu0vnC
+ET3wixBpQO3cbtJMsUj4evZtNF/xeJQGs2/KXNEoFekjLi5e9S4cJF5exSRbxrFCBYCnz1icnH4
/c3Fo++ehTkyIiNQ1t11m8s/YITuMsm22oRbwJ6PyxLt0cLdcxdqyHB3ZUsROBrkTusuZQGjV0LM
D+1+CsO7nozkNJHSOCzddViKU6mMfgaRF6qUjoAuUwt6cjigN9ES3tETXibCv8rIetfrfjNyafaZ
jtkPVY4enYwo94c5fdWI0pv05bVbusDlz6hoI4c58twpDUwOjobismVekOdQSBG5aCqWnWJp564q
9kbHe4qgUsbCax07gK38bBRnn1Xy0mqTV2Gx7OiBgsikonReY2dVbS/a6Qk48l2Ow9HMQt9YCPjU
KMIkU4m1Z91rZcVs14HL03/hzGS4m+ZNHX6G0Nq5urJPuE9i1QosWGZKn8CKaIyul4dicQUL3t5+
Xk5xzvSeYYPrhXY31DEQ/y8sIebT7Hy0ZV4ct/um6ylo6XeDOlHQQXMTpB5ljgdbr3yBA9DI1veH
z87FjKb516XxSWr2sdMWn3S3q6iY2EZdPo+ASL1dbyMFTE4F+Zmsyc9B4YGmftXZfaLtu/askWJg
ZrjftuL7doqgtriiENg2OpIzgxGSplI6a02aL60JCWmO3kP26SGTue+2+UFVSwye6a6Zyk+I5JyG
3zjip1G2bQsXsyoO9ZIgcsopfFtOpIeGW5hi+qhJ6ojTiCDwinqgkNtAsJfqIjlljqR5I9qF40Sn
r6sgJGqCfKpPVcRZ7iyvJrrXsWcgbgg1p9QJ/mtc+zxd0EBVbU9oig7ZTC4+br7QjVlIKG6ulgNq
oYG1jsJJYTxTG+XTy3KjEyUnvHvZFW303vDwkiBPWtbwKA2baE+zqLeKlj4b/Vs2suV1WMk1gTmQ
XydHRlM/W332mc4CJSD9y1a5n4qIJH0mq6FmrMMTivyxRHJW+LTTe6GWn1vosLrnSGb64fFIuT+a
ob7NaCa7mJdCKz0H5QPyVXzbyMAXTvkwodWHN6FuGDBYcKw2PpZhv0nD2i8r6GyMDVQwIYisvbbi
IiIOEek14HwdxK2z1wFYiXgN0nEKst7e6JmxI0Df163yyph5xOjLpsVQ3CteRNaeo+NebwV2IcyW
Nj7IpAQPM2nTgyBAX5BWnpXjyeqbo0s/VbXubDGdn4XW7U2m3nYo/kjXp47JWD40Cd82zpeRzXAB
lq1tNM/O7IHXwdKT6FtyYgrsQ+WQgezpGP3IMr7oroPKtgFdqU4dC2FX5Z6myC0nw2FVn89d6+so
81yZv9VDehymVPVQy96WOKS8yCyeKguRIsIJNkPMa6lZfnQY0tjXIFoMFLGppl6aEbDc4YPmaKa4
S+BnGcnWEtl4hzMrkCnU78K3CDCKO8kPw8kjrnBrhPZmEA4CAkrIcoGLjJZLiTDcBpLPagPMBEsq
3+eMrCmRqdwg7uLLWauKlzCoifTLF1l4QrHANdLCF5iT61bl2sU3FDs+Ki0vmtZ9vfGMsjyrDkZj
jZOFknoESjoFtuLHwF7izZnpxSacv+qgm+YqVanAygV+/a77rRjEaz6vski+0Po0iTYIFzUwgPdq
zbhoQP8Nvo1NNJI0HLX6qTSXFyM19mi7d1RSPJMB/IAWvtT8csZJ7AYlmNwKTDSV+5gi1qgXO7xS
PlayAGbuofaMqhCRDuZAgnsedqF81hKFqAP1p6m00qdYMUQMdez6dE56JjNcPChPrsH6JstDz8RO
+RvFa9ZEfDYNzV2L21m3d+7032qvGWt+NBwQHQpdanLHwu8Fhgf+q0Z3TdIzCpvRgvLd/J4J9kNu
/8WzxwGLfdhEe9zb/UeOutHI05sEoOunGFa4xN4VnZK22WHlh+LpPTFlN9OsDtqAI64ad7pIn7B/
g4dCz8LcH1ShHzTT/WtEQsFlhgEnLp8r8ohXjt1QXTAZXorJ7Q8DfHkRmvdK630c9HzKrqCdD4Wh
wYFk2R+zAhDfd/aV2eNTIh+kT28E5EGIla1/YalDLLnvWR2elwFzmuxRUsbRi1tOlz4fMA8i/bdq
YsaHeXUgjdUOiBlaI8EpSFFjkkIxcDmYeBORXa+EihJQtk3vp6zoTZw/9ZQOWGdEx2PZRG5i3ta9
JB8YoXv1SBECVEBYE8ZgoeZuYViDuJ8oz0GsFrKk0oa3X+Was91daGbdEXh2sod52EOx/TiTsbWS
9DyBMhamHtSReFejcTuErXmVsgI+dMixqFx2Gse3IZVDQSPKSIqu3Th+tK6Oxcwujy1VZZ0QbXdt
8pANXDsbdfJXGc6v6yyXllTgmvon0+yYC8ujbAm8oOd+0mlvj/L9KoBh5vVnBxHaCgKBKQmAGE1v
wUymZWNYFMwbAPCVwo3tAOQCUEbrZajoOt549GXtjN6Ibtkmixnl6J9KBWEZRRMFqBq2k07RbU3D
Grz9dswhXjv85OXUVgczNj2dQIVmshi6TeAVEhMWA0y8H3d2XqKrHBCcp6VZBAPJKU/KjD0/xUR3
rWpBAnGacTAb6sPlBa3zoqXw0VlpolF/aE5VO1uK/fpdkcQ4Osfc+U475z+1Vd2rajVwEBqxhW+L
AY2lW+euS+32tUL48U5qT76T2Ld8aQ0IowUCIYMk5H1o09KxaaqMYmgjv1UC5RfSIRKqd2EclWdz
ID4UH4PCtmN9DKPZnOjU+F6ybtjhLEzwjJeCCpk2o8QrDm+OpuHujJZ44g2KdTR4AHk6YRWq81bX
rf6hzZFz1825yLxhavWdCabtKQ71gloJ4pCNYXocdetYuwRimC1+6kWX2v+r4Pa4XIpLQxTIrltM
fG44L/cwsX3QZDaipQ6d3iRwFfc4IVEP4WPCoNZdCv2XDhmUtSntGYZj61/06yHUGlHER3UP15dG
4bFLWOqLbJhworo61BM+6ifEaPEhbXEYgJEkDWhsk74M2dA+is5Cyg9rPd0SF/xYcw1SXHTMOo+U
JA6HBJNI3mWd2N+isAgqmQdgT4duRsKlrJtmmSFFLZ2C/lrOz1D/2yiiXM6ebVIeOppcet2AzE5H
WXw72rJsh5RvT81J8MCb9DVMiowQR3WAOyN5A7gn/ZRmEmjFaabZGsvjw1766i9benbcpCrZQk1d
uIivbbJGsAzr80uGWCKQg/pcTPKnVtv0WFrapbBysjlim3kwLbOnUa73be/gM7bIV7m7SW3vLK3H
GNlK7QP62X1BlTy9EfRCAwTFGbwU83hqu3bcRvS+nFRXDK99p0MFu8WCK8zG1YMu68GzYt5LggiC
StWbHxWN5K5ZpnFfQp0SpSoS3pU0hN5pI4MRXRrKjy3K/KBl+HCHhL0CU8H/H/uSSAqOtSxt8C03
Kv9eLb8zlTiUNYRtb8zGc+I0+s6SKEiYXepMOaJWUQGnOwBrKyo4pDRAYfDA/A3r7Kr3XEpr6yZF
ckYXo/u0mwzHGi8q81jZT4dRL5B9iGF4HacRX4brgAGqbvVKhRfj6ahwRmcYW9RNnpr451J874gX
OxNJiNXvqpXmqaVr/+cmbR6s9i/iAMYGV2JGXrLoGMvy2poAMiIm6iR2PI2GQQBbjp+SpLtn/gmO
Jx0GvFKL4aqTp8MBOq1ctIjw2AEs7Lox+SWwPkHSLIGFyszFqtDAf8XEQUF31LSm5RWfRjM6h8xo
KgLzYubK7Qh7mGOEtg5waJoO802hAooCruw4JJL6J7rYzSRBKGMzWdhuva+r7NsIl5cim3CxXMZE
3J2Y4EhsmSRyuNOM1A9pzT5qK45yvX5OmaModIk5SovVAW2FVvnIJsPhQqJhhI3UDA/0A66xEpr1
qkwDqCatfVtrrX/PQhdnSCfme28XdBtVo4NOF4jBn3TqOV1W2IH59yObtQqzpT4e5CsBAvG45aO3
h6RbGl5/8FcmwqHyCwqS6GLMox/Djf4xnywXbSqrjxxgyJxfo7wG8KaWnFyNkEiDeYENw3bKAVeE
4Z9el9r7rOG08NyaZIitVYXJwQ6dW8gl+Cyl2Z5MBWFhoVC0RCqky4GyHhj5ogWTRXE6yGeTk9i0
CNru2m48kPEGtR9R0OubEnMf1tGh1s+GLcPFs7H61B6O13pv4CfyCNAGYx3JvfcNoxnfF5EMfpyC
t6aTjuIR9Ipqsije8t1GB4W6Xjp1uJ2NVOMpXBTNOkliHdA+sS6c8/ajaD+2GEd8STbZpTHREOsM
aYtDTzoyc7AmMak0FytMzqJZPpQFztuUisGDYf2bJx6ZXk+CkSglFLFsLqS8h+D5CkCanJj2iPGH
M646r2nNcNcR/wT6kzZbGRfYIFV6x7+kVjB6o7vqEw3HSpEz2uGbYEjH3UcjgUpsVRwK/Lgofnjz
1WyLLJZ3aCjwEsF1b1o94TKiRhIxNC2pQ6SyxxRMyZFify24HfxcHSjPzWitYYpjVM1cE8SwDzuv
TmZiilZdYOiSs4LYrvG6uI0QL4hHhFuEdvoazcTQ9uEGcCutAjUPw9Yfl/pSy/5XJc57fBJMZcgQ
wvTeSiM/dK0JUYRXyQRJj69Gj1wax6Iu/wqucgK/DP0/yt5+gLHcoJYF6xXTfua5IcyfG43H0f4P
/S76gqIh2VFVdAV5LdHl3OjFe9lY+gNfw/CB50jlMxsQhyHgVpJLjZmvJ3IsIs3sAF/QH5wFsY1J
nvO9WUWPqQ4+ZbPWBHafFds84gLGlYVH2ezce5PrCBg77ZRnU3fDGFAjrUwa8BqhYKup8w9nyUnl
ceovltYBSVKU1bz1DCU2ySGm5+Ydh7GTxtmFdIIWQpb0iLjtslu9iL9wSNax1pq+0fb+1DPap6mx
b65QpksYh7h5NZclyVabsQ+IfzMjAhlEx2OxdsO4KZj+NImVLHcVdW9UqfYVTiE9cSIia352izsG
SutcDCQ2bKQrY+hPfbLeCjSwAXZ/YAPKPpWLHqN7dCQNs71lww5jkPBSlZCCcyVE6j6SyIWqNqmF
myMBvk+d9rMgkSWa3M+mR65JOoXYWlZyiwC1m0HzIv0j7NkiwFjCKoYZoNXwl7rAJ8LAnhpzABus
x7shlXPZZs1bGFopiocGPGAYjRcDxTUESDf+FHqnQhmbr7Kn47W0izcKSeKLGUfDq8X6wQo/gdMa
+NPpY33MdfWEm+old7BMmRgmub05RDdL07z35F1ei5TBzxQKQUYJmTqZWcnPxkCV+o0D52XBH1jc
1Dp/a6LVGTbbsFmlVDQbpTttx4QkFV4zLPACDheFAzCxKcb+Ly8LYjrSEiwKdZCwYKAbIqh4TdJo
GL3aUAhfUHlCw52WhENAn6SJhN9gzpY93umRcdRrGqXccYD9s8gr2ZGg4Z7mPlrbV1y0C2ZKZFsb
gxvOLEceOV2EpnWGvh+MCsF+MrqV5k9pYWhQrKZGy0ba/dGkWwR5NhLTsCC4zhf7OwGI25ZV8lnX
JR6Smb2nzpVlk5LO4g2z3YAdLFAdDjkXQTnHxXddqMUXCWmriDsDlAzMFsKsyVbZVN1qw1WYNUe2
Tjn4xhjs+onqb43NntNsIWMtfQHSYOvkBkOS0NGOmVTx2OwV6Vrzdmgzk2JEZ9IOdMdJ3v5QQ2nY
ziF5OhEq8Tf2D3Fo65qACcrSGWCrqQw0McY7Oo1V8g8p17xrkRy+c97vLFAc5V3O4r8ig+0lO67c
ksJPYpQ9Wr+jkQ+VV+ryJsdufLM0F+mz6NBIrSGhRUYyMyti9wKF+6LikvTzULExIun9tsmh8hm7
Y7wN6hup1aV+mGImEXYcOxgLluZtQxTTwbAWrL+5Mxe3bgZ2a2y34w9ZLE0GlDj9WeklzrrH0uLm
Y3zTmcWyxnwUcQkVUcwqFCnj0iYrB5z/2C9gnvg+6K4r/KTrbaCT5nUW0nkotBVtx3gsTqEY9IBZ
pgHipGnCsejU2Nhm7FKz6ba/2RrJhuKEGXG0lftAmtQPsVjTuTfN8WToXXuIJif0QXxAJ93e3gtz
MX2lUHtWEHU483pVXm7ynJGIJfcCPdJldEVzSJzEOeQtVZSOmWJblX0FWqaZ8BtTeWslx0oxgquB
UBorVozDqCWDBBRPQde5HhokPI0fRNhQoW0P1rUq9eYzU7vu2LRu9uimNLzoxpi+qzaNnrpUBk9m
ybwd5wy6iTSrow2NwTxIJzmGk3Y+mpb6vSBOUwh+26gVZQtF6iqHEaP53oz0IbAAxbzUNuo9yAg6
BV3lKHf4aGH8P9LOZDduaMuyv1LIcRG4DdtBTaJXRKgNS7I8IWRbZt/3/PpcfDWxJUNGViUSiYfM
hCkyyHvPPWfvtbU6Dnlkv3YCuOpkRcNGATnYCCN+TP6vogtlIK4FvHoE5HTbMTJorXnS38levs1d
+9WesNuLWEzfXDo2Jz3i22YAXxwJxEgus0BKJ9JxPKPgtts1VhTGzU32ZbYiiC82rUnTQD1m2PH3
0iSo3KTWWjVea/5yWovvkep5TfDv9IBnS61H5lMrjGVyxQyf1mp2jLxpgQYZ5XpMokWi3qcs/PMQ
bhsE/8B9KMhaH6tQE5Ry546e3AjBRLVrphIyAq0rCzlLZrVbvnxAH37pnGqiC34NCmtzM3Ych9rI
mHcRZffPBAzT3QT1d1OEFVU/sJ5zN8q7VJhvcMqIVw9bBlOUth61QmJDWetzfzc6gcn0oTIupZNY
m8Qescf4Oievb1C2+2p3ZfhEfeF9xVD4LSJDA331oIfnOjPjfYGDBmcfJmL6P1XxPDv4wnLEEZsG
FOmu66X9K7IfzCI5+LY13FcprMhdFjAULL2AbUJN9bHSRgwSQBiYLKmxgamlX82hAhFRYJagrThF
zyR6TRw7MD+SedsR3TzTvVmAqSfbyOmhhKiaqLI5YtMnOeZG/gJbL9kQIvolbYxn6ZG/hIi6P4Oo
qh/RPDc3DKA1dsOAjpVM/JOHew+TYBX8oGVDcjO0Z/zrfv2jmiCIKGJqVx2HxZeimAUNq4G+ylxb
Z16vEqCFfkur2sIy0GWHMDNndbJUULQ/R8ewo20Ru825cwJJd11FpxrB1hEGyLDPentAwxSDs2kx
jjopYZ11PNFfEpPqKW/xLfmU88SnHnLL7bF3ZwnqDboqfbqrM9bWrWWO7k3QxAONaKlPlYnNccr8
6TCjgL+YTEgR2jfpjkw0gp2wGZxlMjPEjO1iozxDkoniAToFzbxN59LYzI4zOPSTBCL3eir1ynFt
YEyJsJDXTu5zG9F5T5QOkk2u5yc9awZGoKI07VE/QOc5IT8qiVw/tFK+JiGWsKmcmDQ01TQz6IzL
+utMTjbyeVUgFcjGUK1V2UFqcqS+c2Xd02RX5k1Iquq9L0AujT2SmLFj9gbDa95mYVPv4yFYruA9
Om3afleS/lrTYANQaMw2DAiydduZ3jabk/QnqaP1OSljgrZzPx3sdaOZ+9WOLW9ns3QxcNfWrmxj
d5tyXDtmZdgy6WMA1Syh9TqU1g2pWt59Jaxu49ktyRgG/bkBcd4UwT0d53R+BLRbHOZikHdSG/ba
c+P2Dj92vivVDLOokeOBjn+yLm3T/572lBv0JSkWZi32+F0RazQs8RGR4OshRx/nAy/cp24hyUOg
k45PHH2W60qCvSwqtmZ4HeKmvI3zzPoBNgBem0XrPoPrOPMnM9mbx8rYh40Trm3qhQ1e/X5jjzK7
nssJoYJOeJ1AGBLq2wOUSYi22OWTjDCsB/6mdezgUcdM39g0DP0kaiPDrN4aZ9el6h/YGva06Ir9
2IhsF425vOMrWKZNdDGzkA4orDMyS/rMgxbUfSMO3l0ZWM32tG/TrRRR+Dw6kzhmoqu/ZB1vCAqL
DDmlTdiwYTATTU1hoNYMS5inAI5doCaAZRmAJXn9TYZR9XOYsvFC77074CRJTlWQlTd5P/4Qth3c
UEFkvFcomL26qnBFzfnBs8vhbi5z+4T7F0YeI8eN3VqAZXSQYxfEEde7LOtlzXyj6CuScANmcV5E
jytqycRNiwY3TgXzFwnfPKA/dl5C0MNkwua4eQA57IKGj03Sot/IWlBTJsHyArOQTRO9ixZTzfw1
CTrzsQkp0jguA2DrWxvAo+vtUsvMDoJG1SqOpmfqTvrfnIEhcdiCPgU5ShvHVOXjOCbsTNQqDH/g
vmCaH/cmnMRfIbKxVVoM/kFkmEWtDM1dD9WDpj8HGhkRrWHayUCz24t2TML0vhvgsQJDKm6XdWvl
YLJc5Wy329zzmM71BXiqrv42CZS4keXf+DbWdX/K400NXAqlSvgrolZd2XL8OvWIieva14dwSB8p
ldq1K4xLqinWVtlgVs+dnSLxkYM8d0n9ZpLGAxcBS/21o/DEupOR3SiN67ONRuvWIc3ia1WmdKVN
jSiulIy2wugtm10GwsRJPpXsIBtFVM6VmEzjKvBNjs1MW7c1SfcnlvTsCKIP0Ug4B2rZ19iwrNEV
3zm20j3SBsqUsdVqa/B+rEObqq0ypb13Cw6/g5b9UxDn/o3bdPW5iPJ+y4kIFd+QRRcGGbjFa9TA
EZzicDXjglrNdfTdy6Li1Bd1ekKGwZ8OOInjfoAsuuhaeU6Tkq6K28KN0gHEQkoCM71opBiHbs7l
PZMf9NxNjvqsx5iAQmf5HQIZU33MrdXQXq30N2sQ+Q3vHHiFMHyDl4FQLdLFreNrpBBRQaRlFLV6
02hapfQ3YOq1GGms0lArIt+pysFH+26mtyOe631fkTMXVDVzVaegma7yisnQEinYNRoUo1KnWaCo
0SFaY/SaSL/aAosFcqTVCDprr+b2Ie0oMZXMLmNn3qVdUG5FEQx7uJ7i1VkE5CC+vOXroW40rRpB
riWu7d74LtOh3kWNOVZwXct6G8eyP4IaGUjLiF/xVPvrLBMod5WLbTeoxM7zqukUzqZmV4dUBF+u
31WdEhy3oOE6XfgK0ybbBcgpAJwl47nICw4VrYeAyaD+34RmSTEvUE54tsr20dw422BK63aHDI1h
9OyNa20bnBoVei23Hhldju3JwxI7nd0pB+Plm164LP3JXUiP/zsk/Ud6U9i9GiqnU1kUijDNtIVc
zrgUMX/ajc1BtW39Jps2vI9s173zQ5TDNaFrtyQnLkAqv2adTJOYrng8FQUydTS6uI1w0YSLkLxF
2/GTKbF14+djeCtdHIA5/WPAJQC4VJm+iZCJKs1qLHzMsRmJB7gqs9l8qgiAPIRQSvY4YTHy24GA
MeKJ9VBCP7WD2dxOVOZ7Q+H+aSStWrSy9sbUwevAIf1g9uVwHwJH2sQ1Pgijq6L1wKq8TkbPPvU5
yXHOmD8HxDHvAg9fL4nqA86g0N22ctJf6mLGBjdQXEmjTXdqGhbpJT9rZhYvceAiAnYN3ueeT0rL
5icnWYaos8JDE8/4SaGSXFTfenzbYjEhoLvn+4BSNDQ9ng3KHsukWZz68E1H/B6g+L00urbooaNs
8wRW5MAv7y0jtlFJZCDmQjP5ojHF99tmjqavuDqatdfgco5yr1/59oItlxOVX+2iqNAlJc+QJlSS
7RAfPT1CO867y+DkyUEDhV87g8EcGGbUQTm9ex5MHAErs6iYxFVFwysUB2pkvF0LezplkYIZ24/x
F7/MfrIcgzPP7WUoVMQP3eSPFyvrCtYoolTWroM+3A7V1wn42tkcp4QyH6WPR+3e0ySPHvMqBsg/
o+TwnTHchYJWvmn7AoXHrIs9SgTqfNd7C5zsteXAuc1aGe3nShancqyIOR0cqr6yhiwbQsBjI4yQ
BtBtFI8BJIqVMyHwFZCz6ZnOwUaPtnRXMROGTVDNEQ1lQ7d0UqtMroXmkbWzoy7YOuWDzmJkH5p/
J46+0TXwOFhn/SYlUZqAWbw/NIr8w4yhAMUv+rmxpIFn+Ew74p6BrvBZvtPIOGRdHX5LDZuZAc2y
gzLG+uiROLNBbYGKOgfreEwz2bLJGu3IT0OBSyxBciboF31K31g7HhJJqZb3Rmg3MvAq8E6prjl2
8wWBEC9nTuGRQfvWS2uKAB84eOBjU6WF3U+ntK9g6UdFsJccw3bT1NO9HIMFAgJjgmFyXAHnDpqt
qZtiH7uxdRm0nV6mKICm4JTxAqnQK6vBZhkMzHk66hVHOc0urNVLT5bm7QRPdtdpid/YN9nFtLkb
zCtfvQ20qzei72zIe3YgL8EYNk/STdBjYuehad60dJAa7qoxEECItquPtWnEX0yXilm12qZX0nXb
OkdcZug4ffONOLkv2gB4J7v5qxthV016Dorgwsc1LXJMWmaj4OlOwK1dRH55b+s9+gfK5BqOJFif
kclfPN7DjpZHw7baV7+yrAUvNtZ3vQQGYrhJs5Zp+ZNGg37rO8nizuxta6uYE7QLt2E2EsQbOAfw
wZj2yq84KssuzF7tNNHbbhjbr3nHEQMCCRX34P6Qmv2jC329o6BA3+JaNQ36Zuzuw8qJTkVH01Qi
VBt1vxha9BCyBsnkxWWcz/EdpUI7VcZdFbrZbera1b2ilUVDlYawlib+HntGgzlONtL4JCJ9AXQ+
JhC+8p2rOQoyeOtIrhicTSjUfONZFBZ4BWn5MEtB0LQddd5sq7iMNp2i2RePb2jL84NrtM4OK/G0
B0JYH/qKMAGBNus1VcMwI7s2m0PBirEx54bV1RyT84QjGSGsJKw7BkzvV+TypSmtTI2245qzM9j6
Af8NTCrWwkK+UQhRslnpsinX9bExKC9m4ie3ICNJ2G0IcH3wXZS3YNbCO4nJHCg/c5yrTsfuvnOG
DPO6Xe39am6hbzjTa00sxA6LPOsFTEA2A4yszAnapzScgGeZmc0cYHGWUCwcJDOmL2OLcFwMYr4m
tIMAYRKT92Bf4QALNuNBKuOGXKd+x0FMHYa6Db+X/twcLNll67kYv/cWwZxtkUW/cph7qB3HZifj
odwNBFTvLPpdEKwCvZMzUt3MpNzNSALYmYRxoElFkRYWsjH36USjMY7UfgTJvZo03uw+sCAuxH67
nXXjoC4lLaNoe/trXQ5065bFdsLRd9Vrwz+6Iy3wVTTW3xLDdL+ZU80csbDL4grob72xlcXvATgg
CF6yDt0hmrl8yxTCPzgxjhuffJRtLooYOIRjHJIwiLdR0BksrkG+1ROi5Eq5v1rTAAG1wL/o9cDr
CRMgJhKATjtXtA2BbfAfaTQw52yMh0AU5mnJB39QVRZuQbAnK2wnqBQ6S175CYK0wVbuPTMdNj/X
fqHOUGeCAIyTDVaQkgWq1FpDU95gE35jLLeIp8gOW0fCgbbUFMR2JEkH/zHx4qvUQrudQk2zvdPC
78EWHadfndwAw1iwk+Y9vpvQm+XJSMry2ergzNjYzbYdr9OtpiA6xhAA1rWNHiWN4+DaYRZ1Hnj1
2aTaAdUDXoA8IUKpL8AGhtZ3xkP6Dsv5D6R+dOcIQN/3g91uqkDbe4/D4JH4CXly1dTs2H/LfTqz
+MV17uH2zAYky2a0i5LGe2EON644VYoVMWHISG0SK0jyatZRTQOFF3ANr4zuSYaSsgQXsmICE3+n
/woECQvANQVjsuZsjufMYEY4FgWKS6Onr+/m5lLXOV/AAuCLABQEbA76IZaWcLGkT+E+tAfSXmPC
1mLb+MEmH5kAxViYhng2d7HvBGc0rqgAZzqlrMbIamVh7pTInml/BduKtuJ66pVB+WlEJ/p44XYy
HMqnrBS/5tB7rDG8PNqpwSfl55Z373SjuMZZXO+oeaiwMLpho9fkdoMthmKBmo94QndTz0hqwmy0
DoFCWBKAUagBezDRZRQIPOFZBpCjOaP0JyV4O+ZiLpnizgyVQ7yCuQgewJAcZnI18WtVjOtIEaYi
m1JaYbgXlZGn+yTDV01pgEOgMcS2SeEBh44Y1oXIxRXtXpAUaVSehMM6tPaWoB09TM6tIdADtfSH
QH9h30kKZ9/otLrPyhT6D9O7M7zteR1JmgWeHRUHjxnGAZEtVANJObPLFJiAMcqfmpwhOQtueKVB
KDrI+ydK6BKo5Wp0W2czkE2z1XkVPZv5RAIIrUPUmnTzj65h6WfETdauWaqKvu/LfatoQdMXM08z
JvJDDIBrl40oaKOoB7YxIBsezax4SiInfzAs3LYcoCfUWrTAk7T84k2j2rFKAH9j9HJoE+Hcp6FR
7NBwOE/IOaF4pC7zKGQJDDwLiWmVCc2YdtDki67bka1Hy3RkWrpxl9mQPXt6huOaIFzOZYW+o/Ho
PLstewMy0iXoVBiPZpJBqkjD+tHIRpBYTApvIEXziNsyuwfdDpHDhCDZzGWz8a2hhAQuaMIndXr2
03L+UlCAnQmqvxsgVWzivHtjUeHA7AUd9SBIeJ9EE2giVLkWGp+VTaFIUga9ZqBrdChIzGjT/qoE
DXj2M3o4dUWHkofJIdyvppu+KBe2XBeCOEb05ad9KTaOlfwC9Vmco9LtqH6Set80KHZBccj7MRhe
cZJ8a0BaXBHjND21NMo3DGP73RTwj0V561EIhPY147Ri3/g95xOs0VAUiMcJCD36jwoLSzT8NY/G
xRqQjLdKEiaKWWkXa93YFXRhdp56zNwfCajHc+VGDA57ylgh5vCag13FEQWh20PpJtne7T1z40/0
iBb9De5egjKmNEtv0fcN64EljUIZmU9fuCNUThqaTR6hAS985zyqEodscp6r+0bAOYHaL16ssrO+
R2phZjmYgWxAK+sY0um19AdnbXfJtMtn3965wquf46GhqeBwRia9XdCiCcczEnP5gw8fl2mcOmTO
JMRucCS4htbIHqqCBm8OA+g097IzgtGMgqqg6CC75Ue9SIWLCmJOjqpvH0JBPzHdS7Zq1M0PP+zC
n0YBdjJO/Ggnq6gnq3WhWyY9EmjUbsCsNT2tvuyeIvRcz4JaDeEt7lKnp2218nwCiOKyCx+ZBvtU
42nyMJAkcu/BoUdaP7VQqgZ/V1iV/cs2kdnwP+KnAWTCwUINcVV1NC3XCR0bpO9piv41SuvqXCV5
Rd+kyq5YpOZHpUvjqBjc79OqY2WhRpEdBRM6GI6IsYPRzhevsGmeEQXcd/DboffTZEq9x3J4LBya
e5JOzm01Ou4pQGC+7lrEcyhbQb5oRIFJkBQkpzuLWZwc0AdvLsSVyjrSEujV7rVKoi9qcX8JR4Zn
+mXJW6YZQAv0YjeiQFfKvHbceu2YnjhdFHfzmJk7g2yzHSwWEgjs5CkydFWsm0NcEOMCFc6jTevS
XScDZWMFIJMPmbvVaBvNqzC7xqoKg6TzmYqUrcLOEdOHcIH7LDSU9inqF6KGC8m0HjJEJMg6mQKg
2ht1NK+VUxdb1o9o25IHwSUiazdwUt1MaH54FXSNrL7w5x9+kZr8+IuYI4+qY9AEMapWAzC74H8H
Etm8t+ZZbycgTBvPbL29q/ml7Br4gPDBeIH0eaK9LF6bCtSxHRcP/jjXO8OU+j9SOXzZMwxUOXpE
GiXjizu45TWWpvAH+9l4jQxkZMQtJUZRC/dURzAAOKcuu6MnPD33BUsB09fiMKTOY1WN9ap2+Ed6
6f/Qs1QV+TYc6ABNIxwwp+eJg/fK0mN0bzCS2c9aQSxIW14UPrFT3PEY4MCTr4LnpOMEYoIsXAJV
6EKVpwDp/CqyKaq8Ntx2oIhzbLKDWjJgWui+nhcO69a565OweixMyDtAeMPg5I2JeUS3V27saWLi
KfR0XcWZy27dujcyp01GWl+6DzqPF6Z3PIQ0jNsZA5KsMXn1uaLpfMc8I4L+mn/HohJsgUQHd3ZY
ycPYw4qLGRyiIFLZ0Q0CrLaZKva9hiTnd3VwO1b2D1D0+VEWPT5ePbhw9f15NXFOuyFMim0F6Tgr
BcdzORb+g22jhgycEiZqDroxYYJ5yRFObRWHnLvRwUoQSZoNeoA31Male1P3DZumZy5FGRaPeBQJ
TUN+tUngVUoSkhN42Y0tIYrRIXIRUXFWUwvbOT90fInQbFmmhtYjwjjCdAImo3mwJtffsZYAfAlI
WkK2aOC6gYnJKTVi/3TL78FSLudV1b+5qu9+ZHYX7FLCvQDJAV5BJdDv6V3mF9FPAdkvZstsC7Rs
HCPLcbSY6FaDGfQRlpxaB3s1+cLESCg4AubETaq6PTUOtgDLM6cnIq8UvUXfPCLBwQZuyxcXdEQc
OxyDtWotUG1tCJw79PYWCokbaF0R/iv0GyTZDRsiuzrEFiWdtBTZsIFxWvp4ydy0JEch90cQTwB7
Wi8VhCBK81givt/Zuveuqmwu94ZEONPNRn3gw6OEbuizt7ETbQKVuacU7euGWo7VqO2+lggIDw1i
mYfKnYn67EhGBJgQ72hFD1cQPflcnYYifRLuoy/Fg5NawyYuJvM8O9ZX1Vug41M21TZnPoG20n3o
8M6dk5atrmh5PyoLIXZqdOGBwUoMn4FgjMkzcb5WJWy3rOIjoWFKpWVoCLWMnK7Jtgo3Q6Ix2gDX
5iCD+bqZmomlvilO0sMUoDusoWAzO0gPeX4AnyUQeXcxE1GreqVKpbZBdwr6JUk7lkBTtFfgtHhx
QQEZyJQ4sGbfTbNmnNpn/a706vKG90pfEcc2Hzi2dLcqBKMLtTf/SeGDGdZpyxeijzAJ90bnrCTH
UXSJCldJjfSDJh5HckdL1krkRWNSYz1K8MgYSM0fNB8XS6A0N/aMQaU3axxVkd8813Xd3IuGBMeg
cpN9MI1yA1fN2qDFfWXoz0QQqua5YMvZ2m0AYb1sAC1gxl4j43EOaQwzQHcei/2kvnWjU50bpvb4
iZj+NBKRcop4e9UTTbQZ5PBKOprYY6x3d25mdm/EEtlH6cUMjjzxw+l1tqsBqz54g/caOi5Ctpp2
AbOzn0h55ZbBDafSKG1oHIFzc8sBGYjZEZjV2zT6RLG3TKBREss3nVTL3zkT5j+TnK6NGRhY5D2y
t4pRFXzxpc4OnaGDO2W12YPJIRF9eDvSs6c7feSl+lG1jCjKrOC04IZsRH4vtoMS6EYbKVaOY+Sb
Eb8uoSQ5LEKqt/U4479EBVhsu4Cdr/UZNpHFF+KEi8b9aIQKvw/dF1o3U0swFsBDz3LaY0y+xYaf
gnN3KKatm+a/FGGJG3BO6fd2osdtOZ3xWhHnRWdBt5gNzYeKuvKG2Rq4KeGP3yj2XlCW2XRYcb+Q
azpu6o4u0dAjU4jj4ic3xyddjDg6lnCRImYQ5ZZhcxxT01w1dVXfhyw7h7AEiInGj+EEI1WV41ZH
fUOICjMMhfMtseIbi5z4jczwypoRxyVnJChlpfzJv1IkmVBaORMCYvY0MUOZ6Yj4QBuFkqlx6vno
eT0449BNnlsfmaSrmDc0CVuDJQaeIW2vdVsYBo22uoaKXzdIcoYXkiXpIyepA0dEwOzHMDKOxYEJ
jbFOEpyOvdTTFtW0i3MEz4QYiBeac0ySHplOm7Zv9V4lDUb0eiIJgTHjCZvJbZwk7iMKoHhd5ZWz
R9YCxQmAB16tLiTycVrmN0zRoqKjCEBcj0tGAKhxjOZstXbF5AGVDbMCk/NFN5XB1u2dX4HX9QFj
0nFcTvkG7CosUthmrE0xTCY9Xx91MvhbQHOxPXVHG3F6QBVodW0N1DlgvVvbLkUlM1L5jObouToT
F0k7SpPe08ABR7vgWT3zVgvworE0+iKvSV6GDnWWsg3A5lALEasF1rEpAxopqDZ+2sPY/QpsUIUm
TF8jLd9c+rF7BDjlnty3afnrsl+NzMxNr5noh4rvHDIE+MCFVipYiteRC607CwH9iC8VuMxVUTOm
dFNz2FS2gOuF1/ZE54im/UD9tmrYeDG6OcmhJuMJkClUs8jFqNJ5ChBwYtdnJlnzk00cwoX/X/IK
2tDYZl1kbM0unPDuoUJChyh+Gh36S/pw1c/E1hEnhYQYgbHi0egFeGD2WPdt7bLjm4wEMdAnzw35
tDEbfLDIhRscLFecTHsMBnFzlXS0eWDIu1vFEA9iiHbAg8TWUckkIhN03OkKI3LJvBRQfd8b6omh
NsZIU9GYtB37aPrUmGwcuJooFLdlNtXXYMOtbT1nFXgIXX5z6ghTG6tfNmq4QBb/iF83FVGfC/2D
JjVCNOTxZt0BrrEt1JyBZexd2Ud79DQMEjC6M/DR/Utjmt0XBaQLpirdpftKIzMrNLOrufRBLWve
xTqa0AxE9ZPLaHzn+LceTgaqvSWVRMwIXSsDTY3FYfRMgxDyMN4wtJ/L7DTvzG8BVcPXKmdENvep
OA9hbt2hPF9av4H1IMoSi9roefjrEbaihqzpyVtMeZmEY7xC8e1YUp7sAb8kdPKXuVv0kgoarYjw
knOY7LZtG72YbJCrtKdZQWvd3PPy05AzBxMMDaq1CP73HpodkgkBkG2hshoG1UgsPIavEtMRVZ13
bZFCgkBmrJ84Dst9jzEcK7Tr+8dKSr6bmNQ5X8bjQbGVoYc1xhuH7rY4jBVKZLLGEqe8L0Y8vD7C
KlYmemRK1e7KTVPQD6XLz5apiM/Kgnxv5dkzgvInp7VZfPqMOOOIKGHbQzEAqhf5EyfgBoasnWzm
bIInRhDxyquwxU4h67oxAilr+UPXcWVYDzMqKZR5Uf1MOozau2U6XJLQstlfeO0axVSVAdrMYBmO
jBsp86QUcnZ2cYl0RXfMV+lkmQsRIWryYj+32v1RxC0Rmy7jgcBHPvV5SvrH8HJLK+0pSzOdsZR4
F/7e8UVxLJ6Ke0zKX4IZl4Wcvn1+iY/x5VzC8iirtbItU7zLR6cR5nRx1Rf3cj5P7hMONjvBQYwx
8fPrfAx85yak4ylTslaTOv1f/6v88foQUbv/n/+S/zsK69maMi+/L+NbmgtmGWwsVtEueqkwAH5+
rY8h6X9eawm7/+1aNbajaMksvJ/Glzz45YFz9ZhRS9riaYY67ISO6/MrSs0/+WcuO8/OcWzNV+Ch
/V1+yd8uGRAsaS7FyX0xgA9Azt7N99hCEei9oXtddwbNU1r2w0/Pu4wJTcPmH/f8l9+Rj9rVjsnx
mMnIu98xHemGMF/O77+nxbceG1nusbttPr/Nv/yImG4UHRaJppJMxT/vkkG4zgDU5PcOYGwkgEnp
bQPOyWlx8b3T59eyPj7RP6717t2PfU/NmsiKe7xIiKccKr5qLaevn19F/fUynvZsi2fn8Qn8eUtI
Lp1BtFyGLZwIiHtYYjv7l0VSwvpLZX6xtL/tu8fQuiLZiikQ7UxzG6W3XnHNghX5HK1uU7hc4xWh
d5//aR8+fkcJR/CclZbW8t9//mVjWrWGEXrqweqbr7V6RIv76/MryA8vzXIJpCHKZj+w2aX/vEQv
kfGTWKQfOMcgIoAnoXxIIT0i0274YShEOkFzr8b0m6QPP1rVhT7GXRCne6KZaLYQ3baiqNp//md9
+Hwdigtp2tJxhER3svzVv31LFUGW/M1Vc0kYou/GnP6DG0wV+Q6zuPOS7tI0FsglrOVUvxll9P/8
8nxEggVX2qb7/o2gIxWi+lM1538EY/UM0s4mI/OmVE57G5ekDIo5ihk5COuq4Xs4f3755Zn/sZJw
9yb/5bBhClb/dz+7hV97YkxfX0b5VM+XCpYbATSY8Dy32xrB1edX+/D6L1cDqY+7VLEH/Gdd++1Z
u0xMaLm6NdmGTK1p3lTWmy6zfzzSD+vGchXXcgThfTZNvveLU5sjWC2s+oL81u8jAtnfhoE0zW5L
hfr5DX38amzPsmh+uuxnnnbe7TN0IqvKHcb6gprxobaD42Dp688v8bdnZpHMqoVCiSDfP7M6j8bZ
jWsSTHDBPcB8UXeJbCHHkLH1j33lby+DoxS3w3cqhfluEQw4U4lYF+2FUTRZxPorcpjDYOOqbhlX
po68hT++/fz25N8eocOSwJpgmt6HkgAFbMc4motmNCCp2u1dSL8g/QUZZhdw/b7rn4e4uxvQR/Ue
IIzogCd0V7XOw+d/yd8e9G9/iHy33bTVUIfUye2lBVZh9/dTgWeyev78In9bbX6/yLtHDAunQRFe
t5eOVEzjNpmOlkM7DeeJuJDo1xhfP7/eX5+uXr43j3VXmstN//bFkW1kJeXETQm68HV7H/v++v/v
Cu/WT1Jee2ki0b4wZQuoonGUjv4/PrP/PPv3yxRvPy1713WIMHz3nXmOJwbTmppLY9zRHy9o6kfy
zqtepM4Ppn+AYYCQvfjHQvLXH+u3qy7fy28Pz3eaLCf0ubmkIxKH/io3n3zQdjOEKE7pXbqqaBV/
/jTl8gJ8uFNLO4JV0rL1+33YR+wA6ylsL4RtbIS8yghd8+9Kfw+DIwuv+ogplvGGZOIf9/rXF+W3
6y7/99/uNYhgQ5VBxHVD85YmyrNPrtw/7u1D2crCzC4Lf9wRpgsY4s9r+C4ajojPHVpyT88Bgox3
bzd3qjtLz1nL5lfhfJfBrdE/huVNFu4+v/zfVjdXSFcqk6WaJe7Pq9NWTdIEPfOlm6iafYAjm8oM
YIA4sl1ny4wwTKfwYsycXD+/8t+e7e9XfvcemSHwjNTlEykAN88EP2TFPzbWj6WV7XFjGNW0JwD3
vdvy5IRSM4OhdSGQwLOf3Ib9G2rsz8/v4+P34AigRvx6DGDYx98tJt2oqRZKi++h+soRi8Wa4Amm
xek5aw5TdePKf+0Oy2/y59dAUSZwxJjSFC4nxz9/szgW44yMh7cSWEoMsbxzOGdYaqUgyNf1v4qx
v3x9f1zPfrcHjMi6AzS97SUMHnx+qMg4ijKAx7Bp3YPDLRskwo/HUf5jk//4+/15XfXnffZWVzPs
YJlmfRvjlyA+h/UDL+jnv9/H95CrLKdiBbtJa/vd5lMUZiFwyLYXuJHrsLiZm3+8IH+9DQYSrnQF
p4n3BQTTEj0x8awvDnbHfH6qqWapjrYdKsfPb+WvLwZqN9ejYFEf9rXOFZWBqKi5yIGOjx3spI05
plZgYduOKVs6/8+3IB6ex23R4FJ8ZO9exaTFchfbJmDglLQOc4Cb3EOg2mvnmDgELSzAKWOF6O7z
G/3rI+WMT2lkE1D2nxPlb+uyQzsajgPngyEB1oL42exv8uzFta4+v87H6oevmmOZp4k+pVp4tzoG
YCombGccgxIqE9PfkrxylYzmPy7zt1dQOYr2hUtGhafevYKGa3XMxnR7sfE6gNUZ9mk0e/8PL8fv
F3n3NZWoG1uDSKlLxSGmQzLNeLKpXgqGcPU/qp+PrRg2tN+v9W5Pq52KyXbscK38LvS/IJhmerVb
4q8NcRHOmXKVDIApFdjf/U2U/WPh+Pvz9GhzLScQ2/pv0s6rt3Es2Na/iABzeFV2bkl2pxei3YE5
Z/7687EP7oxE8orwnGnAGMCAizvVrl21aq3RstEzQTYwl8qzRtK0L6onkFXfbu+MuR0I9FsWTU1V
8f3D7y92oItoklqoUXU2FHcdQvErZM9GBZv//raduR1Ips6UVW4Yc/I4DDPDpPiUVGfYmtBMdsAX
QzRYNbvbZqZhACh5y8Jx4ATp7h8tWN20iuPQqHhO1HStAwftpbsmuzO8Zxnp0PT+trW/kenoBpMY
lW7JAPVUURztRfoMjVCoe8zRGaI4bz5YtVg7CcFRNZ5lB7ocd2gzX6W+sYYPfQP6aa2SnKZTGM55
ctW3v2dmMSVFVYcHJbcAIfX1YoLVUgzfC7qzpz3orgBJKnVq615dekrOLCZJO17fJO8U1nK0L8WW
R2tdyv1Z06G6/9nRLuL7Czm74W+Mp1YzmF26jTSex6OxdBR+49ZLxbNaDCqZZwe9RN8/GMa9V7cL
u2bmBWJIOoBxVeetCtxy5P5zQMGJw9VwdlTao5i9OJBE8Icg0gy60BE2F+TiHdzOfe/7C5tobjKJ
WDVuVhaNdPb1ooHaVkrgBR18rP6WTlrbF5BK/PhFQ0T+r5HRbIadDAFLnHdni/ONMjhVnWOpwZqr
LCzbjMvCkGnRNGxppjouMyioZWdNUHcI2dPgLRfIZ28+vMkJbwyNbAmh8OSqhrCyNUD1NGdRhv05
EZ8UCJTCVtuSq1nwv3P+X+ZAqQq5eNJA4/s5gmkcwHrWnFu7QK7cAiSWJJR51dike1qOvDUUhmhT
CfT4ZWpqHauizV5lHWq2lkAWuLXY1h8/5FffNFrKTkNAFmWUhjvJW5fRr1o4ZfKzKf64Pc1zZ+LK
zuiQoywfZaKUN2eFQlgbHEWfpi1v1aafMvNYC9umfFNhdFiwOnjM0bGXuSYIY00ecpo4nJaL+0iT
iF5ztFjPAQR48BiHck6H6oY6WdruDSdc9T416PgVTphcSResz/gcWQGuINNvLvIRo6MoWGFjCaZR
nSXrhw8NEoli0Ahx8mBrC4d+WKTJMCnt8JzDv+HmrodZAGQmSx/X517+E4JRGpJEKTgbP11IAc94
F5l0KT0FJKGn966hwCKetG1zrqD65PLY9xIqMcrSE3X2pNDUwb1DatYg3X09IOqwPbitrjqH+VnS
tk59p/hvVrqv5Ueq19tS3jvo3EBx0lDQ8o3Pt7fNzLU/HFK2C4VNMisj/506SpzAipadZfq6rRo8
JuyvWXtuXQBAtBz2wfa2wZmdwh3L0tGLSnPYOGWlU6zmF1Z6liIQEvZBdZ+EHKQ13BNAGxa25fD1
o81yZWwY/cWZyEzFBixspohKARiI7+tqJxRHJ/wVuG9GQD9Nq6xvD29uPi+HN5rPkGNYAZBMz3Yc
fkUve1W58q4sunvkoYEgQMfYN+fbJmdOhIpTp0gC2YAIb931IBXQGXFlSOm5fgnbz50BGebeit9u
G5lLAVxZGZ+7xgKdpGCl6w4N3Ruq96VAl6Sy/uSkpumJF9q9jcAD5FS3Lc/MKIU39gvCc5LMnrke
Xl/WvVD2YXYOASytckG9T9BF9unDaEDH5ODMAmGpjjtzF1/ZHH5/sW8CU7Ms2vGzcxbRmSlsBlaH
26NasjDy1pEEUl1uGFXawRYYIXQbL1iYu4ZAFehDEYbDJo/rxBCMZNDDsRXz4q4s6EIR3kKAYZb+
SbVfohqGkE+avLT/Z8dFQM9loJuU4UerFchCFlamymasy6+ZkjzaqX/4D1N3YWJ0vVYJzAKxw05M
1aylfOWg7ln6xYJjlGb8PwCGf0cyOsmJRtpdiWAltaBP8SAmanooPBBo3siKhw61aad0csh7Wwzu
TKFaQfX7JfTEAw1qNNXRhgqt7bfbI5eGozzyZxffJI1jxD6LPDEMmF0bxD2d1hAm2KlTbYLCa1Zu
Gva00mmngOnZQtsGn7dHj0tl0e7pULzdL3zNsJbTrzFU3I4K26I28q5Wmkq9Genwtir5yQC04qng
twDwZ4W0VWUQ5aq1q1vtvuErZCjXuEH3eSYeb3/HjP9jUv79jNFC9WLQ8+ZhnyfVo1HTgApLUluC
IAKucNvS/JH619TY1QZ20MR2zH2SJfRXSW968pxFz574pKY0XOwb571zu4ULc34f/jM8feSLHNks
07Ae7jDrUSmeI5Or5NPtcS3M4LjYjqKDDpkrJgCCb9GyPmq6Myjv7vLG2N029f/Zwv8OZ/iWC9fa
I37TtpmWnl33uUSDUX0zjM8D+YCIfKKV/qzlN6v7Hmp71VpavtmZhJuGcrFJsWzsm1I58lsA8OlZ
yQ92XdOTu3fAkt0e4OxcXhgZja9oAijJhiMqFUcopQ33m+zsDaiUbpuZCaM0RTNIC5FNIG8xeIqL
aQQ8XlK8J24zUUhq/gTxXoPvQDa+g1dfMDU/on9NjVx6TTuM12hOdnb8Q6d+KeuvFWW2wlgI7JdG
NKzexYhk+K6DWCcwbEpa/ODFR7eBBuPCRG3pv3gMnR50VeK/SVI3alIBvbThGEO14SiPZvyUZE96
tYAbmHUXZOU0gjLe89QXrocEYbwV+naT8oR4DKL3KtmHyKB49ak0jloB6D+ElXLB6NxqXdocTWNU
6n5ehAW3o2Wfo5I2gSzfhRK90EHc/Qe/oZI0JI9HHYqg/np8Uia2qCsrjE/XH7U0PUFQuodKegvW
ZenxPhdYXNiyRnNZOR5ErT63PiILKzH7UYCcvX2k5mfun9FYo5mrIgiOdWcYjXgQqs968ClP3z33
5baV2bjiciCjWxMGlaC2bAZSBQESbjQHBZ9d0gNx+iBEn9Q22pGNWpnGu9oifPDkWr8VyDW0/+IM
efgpBo9bOAPHRS8RJBptTTk+P6rJUAxa1vm7ncoLzmN22S7MjJYt8SS50xW2Y5F/yr0vtraU91gy
MPJOXgdJuBsyjga0ulH+1pOvtxdsdlsAsBBBO0sUNYbfX/olGqFQ7ewJo+EAa6Vto31L8E2hsRQ6
LxkaxbVWHXvwEDJV9DHCQvqqxq81uLqu+Xx7QLMzxnFVNW4QTbFGp7ZrysDoffZ5D4Mv3Uo8P5ZQ
E/ObnL9tWioJFDbY9aTB19xFYZDxWqRzPgOcoTcPnv7cuNJO8qwVzC0oeJ6M8r3X7gObtiKasq1H
MhQL229y5Ztc99TVZEOj7GqMr3yEK+Sm7orkLUgF7+Amjv7gNoZxl3a6teA+pGFMV+HwX1uaxX1s
AGsYn6g2ACUQJn3yFhXy2vfJerYISxUbSEir4rGCBiYByE5n2TopgxN4VY8OQMlDUyVIYeCQ14UX
kMoWF6Zgcq/yWTonnDerMpSQRgckD6u+E9I6e3MK+tX0EnXy14SskkQvjLmQM5ts4ZGtYetdnJWw
zs3MiGBhNs0vLky0NG+uXR8RHXogbm/iuYW9HNXIWXeiHmRZ1mRvumPDyEt7YxNtm8Ws6uzkmWT/
ubFAB4wBJGbbRuj/Zdmbr/4SUlj4pBfPgU+gF5BgWwJ2Tw4mswetEttU5/8mmcDMsGHIUbr0Dcjt
Z630HmhUXtikSyZG7hiQo64KRpO+2WXyHtDaWiHqeHtlphG+CXCXbglgCAoF0nGGD0L80AuMgGH0
LxrN9rSNwtiFx8yLTZ/cIY+1Q2d5o4TuvqI7K8gXag8zazZkEE2wMeQzQYheb0K0PyQNfqCBltPe
174MlUXT0zkq8DQsYC1NimAhdJ2ZVUsX6ahQTSAQyjj1TvOmpvpQbb1V5XckUra1tQRDGHzyyLdg
wZIMMsX6FEECESltdImYvHm0a6jQZOrez1grHsoQXV4odCVz2y6h8mcO85XN0V4J2lIJAV/gO+me
LNUTXW8ejUtau7+9YWbtoNRLfk83uDKG3184jQhuCmqiVfKmkElpIB/YOn7qbpvUqOGHWnzOzHgO
i3qUriqAA1Sy7tfm3KIKw6wLg7cexm7dCrcNWZQMst/bo5rbE2APNAlEHSs3fqDJNL5XALH9tzTM
4XvX1PQepaKlt9l0MBoXOX1JvGZ10qOj4gHtz7JAYcZ9KxsXTsYYKjd1m0v1gtuYXm06FxqlJRUs
N2if0ZzlSpvoBn3WbyGUt8gEdsF3A3U1DSWnXRy+35656fnVuTyB/lPBJuk7zkbUBhw7DRqk5AFg
R2k+J+Ej9AuQDX83mm+3TU0XCVNMHtBLGrwmGQFHgdWuIFv55kc2+kiCDs8B3PIfNgI+ariARRBE
QB6uN1xBIg6m3959s+1Gfs4hu9xqppcuvCumO8HkBcZNRceCpGvjbK8XNCI9hGb0FndoZ0NFpnQQ
QMtLZqZ1AOYJSyrebgiHx2++2FJlWzcb+Qw/7LZrtIeoztbwwnyC43+rg/8SBHundsjAk2sWBXVz
ezKnkeVf+xrRDGU5TR0je+Ksd3wzi+RzCxFEqkkbyNjDrqMNF3F0GBncp7p7hB2aLqW9DYCk9Q56
eUJr9fZ3TJzW388AEAZPBFX7sRcJMxdv7Nfy2UhQngHyVrjhxqhqunIPty3Nz/jQrmeiF2BMshVa
JhSmiZDPWYPmHuHEVTLQ3XpbpGITOq2lTaqjxGKglfHhN+IwyAvLoyje7qGCCHtVPhfifd4/Nc6D
6S2kYibbdkBdclUzLhJZsj44gwvnTxux4npKrJ6FvLlDBunRUyCVyfrd7Umc3J+DGTp6TJEGM+Dy
ozMY5K5YSmKunrXkW6Xeacqfkkyxbb0USGyi646++Uf9P+1sPH0M0cL9I6c4smgiiBMmiue8Ck18
0sr2PgBx8X+zMT7zMWU/p2iw0ZHqb+BhNpKFeZs4ft5vssHWQ0OEUog2upsV2Ytd/I15Ruy+kSFh
jsS1Uj2XA5WdgpZRvhALTHw/9gbUEg8oQ9HFcYHD7tvC6dEuPcs90t0dVHFoyiJPbj/Td/3hrUec
yrOeuJ52akZ4vfVQkgphdSrtc6iJv6A8O8Azd+jC8PftrTfd4cP9zK0JTgps8fhZWCcgfhxkBs6h
Ez8HavgoKxWUI9ZCDDp1SNdmRlGvprlQ/MqWeo57BJM82BLhf3RQOCiXKvizA6IIwjqZhBzj+7mk
DusnPnS6jt+/i4H1VPTI0fpLDYgzZtgHCtB94EPSFJmQhKkslp5+duz2TjBsOiOylVwvbPBpjpYX
gkyjozqArqiOjaDtiWSEfQ/69kxj41aEZz9+ELNnOEs8KVgbykbkDjGTjy8WY5J4HQ0IFoZ5vfU6
RRTcHtzH2QiAplb5E+Qn26KOnoAWLEQf02nkKJHMBtRJugf817UpM5Ac+PnL9DWx0h/osCF0NGQa
1O+3d/nUUdBUKBHiDNEhstUjd1dZken0ou+/tsmriUhDCe0hdISr3DS2XRuvGuHD47IIQ3TOLuhe
mXzL9bjyFNpgTU/E10aUhPtEhOmCvWhyGZd5udSpMj5cEgBVw+Q9CaKNB/oYg6BLXdP7ada/mmiu
vJRuS6pbCIu9nomA20P4IBZGNzUocXmQsQH3MOQERhsE9ubC7NC5OpV1+z1LC0RhBTjejV202Kc/
XjmqyJemxgcAHIKXk7SpTm3ewPUirMjW0o1TQNf7R8ruSs9ZuLXGPn4wOPS6Mjz6VyZvlk5Pi75y
cv+UOob9XTJb0FtuOpDmhXb30PpZdx9KTbiIhxifBOwOGUmwTv9brxhtUSH1TQv9Bf+EKJf6IuWd
bq96C1FgvWly6lnWH5T0KpiQ9ewxrRNIwWKhREOhhWVzJ+QVLOy2j6p6YNILncMvsxBSTjDRfCBv
e7oZVJ7VIOlGW9oKsyj0oZI7wVaXoQ4dwtKll5KOxmwDg5886LGY8HeFWVsdMpNMQChJtHgY9jcF
ZNDvOuxB/gho78S2Ka78EJmwBtqv37eP+sw8Xn2mfH3yJB4ZcF/zmUXnPldq/FtQYYevjbsPmzFp
fRV54JJY4dl5bQbRnTQZcrcntSjuwgpknEUXdm8cbpuZOWl0XIg0n5K7oRV05P/9LO/KRNTyU6wd
eg89xPzkafna8t9v2/lb7LtM4bC6BPAAzC3iAGBMoyMdKzaUSVIZn/ga1OJKJMqlWEfJMwnlnSt4
1jo1UMEL2R4PMC5Aah22ELmQofB/Eb7mZ8Ntvyk2LEV95/kv4CuaVxSb4NmrHfMlQzt3V/gcWxFS
GHnV5oqxdIJmFh7U8JDR4DGCQxxdJY2AdIhjxuGprpo7FWT0IaNLZYPAzNfbczVniGeshtsdYPLj
XgTIeyPDQiXrVKRx/amPY/EBJq7u2Evp0sNguvyUBuAZAHQ9eIdxAgUKLVXvCuRSNPEZcZWDCe9K
a8DDnle724Oa+llaHehFoe4iAvUclyIQRQFdUQf1yVd/J923wv2V5u+h+D1q/2jS0oU1Z4wcMreV
jnfnqX59eNpURFiTLOvJMFBD9w65ld/VfQ5FPF3i3i4xv90e3HTFhvb4IcjV/r6wRqdINDOo6SSr
oDtQe8kFe9Om3VsNF/dtM9OrQyYJxb0hWuxDtsb1sNSehILg2PlJzB8LV9803afKfNTTlzIrF5Zr
bkR0l5G4I7aY4ozjVLUrR5aLEwldZduribxyhwbZgSdxYVQze9AUARoP6M0BAjw6V6hcJ0Dzm+rU
kI/6GqOnu5XcL4ndKBs5c5bqmTNzSEQo0h1Ido25HFnTG1pqIp37XsgIO71VJdyb8sFF82CpyWec
XZO4xIY+A3KGuFaaH69Xy/UNV4Vhm8jC2YYlSiuQ5d7eD8N6X/tUGa8N048u8T6d3pg+jIKJEDen
0oloJgtWht8+i7V/qDvrJTCSJ12BrVJ0xI9vjr/dvjgOHlXKuGdaRle9B2JWnyA5WhnV1wayOKeT
FkY3nT+eBjKPbt5Y2kApdD1/w5vcTGPLO9V18OAZzgOSiwtokekuvzYxusurpDDtAo9Ach+sdwLV
qWA8AVtZqAvKw/m/XqjhlYNDl2WyPCzX9VCqrFU7JSy8UwiRKCgiejt6Gw0co6+eDSu5U6WvTlZs
ChkSQfhCHlFH6n44nh+/m2AUdlYwEJ03krrPddUZ0n5wUCSxuqli04FjX/1oU/xAPEOJnCQjBxP2
m2HeLtJSqMg0atc73snzo70DLaMp7eO+u6vN9k6Xtxa1pNs7eZLX/GuRxyAwA/bT5FVd1VloUXHx
T7B7S2uVHopEflxtyoGNXkybLbJsDXz+lrLxTb1bJY7yM8/UFgGUoN42cHMsOKVJ2vHvB5nkKwyV
BqtJyqwvMsJVkggn33/r4J7khZoFDwlaHM2Ti3BOKInbMn+39I/2MA+GCTKgROAtqU8yZ24vN31m
BMFJo1jXp+2XgDh85TZmjr68coyVRXKJ6W2pEAOqBGb/y/AyWm1ZTtPIjyX/ZNIT0BUPfRrAZ3eo
XW2jtl8qc6cKT04B+698H1JijqWvKJ4hZj0wfaMsIEdfb2+GmVPJZQqs1qKdh6rEyHFmsd8h8FEF
pzI7BtDMFFWGhOxS7WjGvVxZGV2maaBZAenD4OR42jbNfkiL0INJKZilHF550D0ymimvXaOh+6EL
anDyuvsGbUv0FqFq4qehHuIo2ATQs1dHtf/aolR7ew6n15xC8WhIUeFvDFb2+gTHmtxqEFAHJ9l6
1BC8R/XT4JoTX2zL+fBtgCme6QR2YN6Bl16boriU8LDQ/BPqSyi3fTYQkWvubg9nGiOQ/kfrkKol
D0Sa3q9txDm9471UxKfeetMgVPSIU522Ww2aE7ctTRqSWDSL6F4D1U3jPBRg16bSKLI9w3SSkx+6
xcpo1G+ha4LogAU1jV+zKjnoZAkCxd3HabkqMxh0FX9bGPZCHX/mFEABTOhAK8HAWjX6jiBooZpG
EeYkh+lzats/A6u8i1pv4QqcmVnCO5M9ykmDB2JsplaQZsxIR1jZoWi3Zf2EdtEmT/SFeZ1xMhZg
O/7NNljn6BUgTOj7J7189Fv3LoaNsAF7iiiSFJ3Mxd6nWXuU1Ck+E4GJ40JZUVNyRkvAPyFOBG2f
em8EX+T2Eyo7dnono8N1e9vMrRakEwNuhVzt5BA4klhHbR36py5KN7H5UMTHXj7ftjG3VHAaDfej
SIpknCApilTN3QQbqQGbPgBQu34lVQbbrbBQZpyOhp50+sFJDBCQU8G/PgOwhFu4R460jOCJHL9V
skQT0J/bw5k64Gsjo4xAp6NUgbIZO0Jv16Hyimjhhxfl2sLoIrFbWyjUFgth3QAkfLEsJPHSBU87
O1c6/YND1Vkjzr+eK6lz+gJVRf9kCLu+l1YNGXNL/vof5urCiHxtpEXCkrcTRhofPaBfub0Qoc4P
ghsDrCB4uXG5rvdVDTQz0Y4gB+ucTksTjDvrs7Agk3IDbG5Aa/+xo40mS5Pr3oMO3IeTFV7SQR04
u6ujR4HeXMfYJ9IupMAblAsHZ26n6aTlqeGBg8SpXs9el5eGA7G4fyobuDPtZ8n9+eHlGV4o5hDA
cnVYo/d/FJGvRc3ZOTkSSk7ug9Hr+9sWpgtEazwULCLMCRYgy1G0kgE297MoCc+++QOOm5WG1pHl
LcELph4GKwZIGlKB3NnmaBx+HbaJEbrhOTCN+lcHOvakZqALtCK1t9SRluhzpk56aPhXoIKAZIYS
uHK9MK2qCUJPnvasofKCs0YJep9ovwvY4mLla94v9WlPNwIvGhGoEMbYB+PHfwBVpw/EODznwg+v
oMOi/HR7maZhl6WRwBzeTWTw+L/rAfVpmqtxAM9zgqwDFOu/LcO/pyq1wQshzeQv+OlpAmBoBR+K
MrCXkFwdxnvxTtP8YS+Gen2Kk6MiOvld6+XP0MP/phL7B7WZ+0ot3XvL/eh5IjM5VGUkWmI1KNtG
ftWV0cSU2qw4AaFEAa3adK7VrW/P5N+Ohqs385A/AXQFWQg5UG2Mi6PEanoIa/Yn9Mn7O0FM051c
yOHGLmoHiVHUK9zC3Ktm9VUOheZXJvc+MunNoBMXBLJ0gk08XqtqIKlbKDpcqgomHVZF4d/5Ltzn
qZzHz27her9SIbLaVaCKjbBDMrPfVEaj35u9Ue9qV473nG0q/10Sfm9zOXzx4gYaDLfry2ejtQqk
+gwkaMyGxkNFLsr7SEuRLsk2pdJl2hqldDPaGDESgXaBwoPfOcIR3QllV9GVsgc1GW5SsaHdHDnw
YOc6nvMut25ztFvtu1CgP6Dx9F35Yl31W6QByVPJCFxKbXjorbz30XXxpUda1YVVmfdIXNIhbHxx
0XnYqq7nPuSBXyJTHhbHNOn6X46q1A+J2/D2QKdzbXoSUgdCIe5yO0/XZEGyc2RCspOjLQ8wXqp3
fqQiKB/JSHiBHN9Fia6eWiXtm5XkaPa66xL9RUd28Se6462/Rh89O7JnRGdjIFOgrQTbtj41fuvv
MsN5R4qFNoLbO2XitAbXQWYFtKZBenT81HGAHaRKoPUnWFrWUr4LhGdNPsbtEqRxwlQMKI94ErDT
0NE0XPbXp61Fv9INdN8+tVLv/EBa2T5GpoFkqqB8iWo3WAdKItOFQdC0iiqh3w3pv5Xlyw+2i5Cn
LK7rTPida8A7OvP1o5OAA+CtORRXBh6jScTWCo7Uauqp136HprIahDgRIVuVxvY/GIIRhtoz/nry
sKxVqchCO1NPgXlu2r1iv3XdV1P2FxZ1ct8NlVHubFOiPDFgia7nWq8HIVouoFNCoODm9z4pFz9/
uz2WibcejBhA9mhYpIg+3jlZAOwlz1vl1LfKpkebJ2mfM/VOqt7QR7tt6m8l5dqdwTkP6oHmiAGr
Oo5B0AnzJAlS1FMV0rXd/QmyZq9ChOcG95b5Sy7u/eyxEZ21gPZ7ioRj+UY6fJXp+baPT1KMRtBz
nCEats8WW7ImtwjT8Jc8gd1tDXWM67kWxQpGHL4cByaujUH1UQ5RHHiV/EMYFmu5CzeZ8GSYO1RB
NnWzC1OTNpbfNjU7J/meQNidHxZJoaenWmaqwN1SxSGzMP4odwiGHVj3YLBP6NXvzmWawshVfs/b
pQh+zpT519jwQmXLXY+/4qKzvSrRqRY3z2gd7YtccVFZQVJYdha23HRfw6pyYWsUyOeJg3xWiK1K
+KKwwIAKs6Vwd84GsB5CXRaNgv/o7MSuH4VocmpHV23pK4Ygxm62LNjtHT1rZTg4gLpgVxiHOrqv
FrZW9lipQsA74ibwi9dKaBfigGkiFmZWgqp/7IxWx5Brk/SPqB09cxCXJo8VSVslOyNdlofbuq7W
aLitiuirYn7+8AhRGQD1PZAkw5g3CnMER89Q2avFo6WAKau3Pvz0aMbcNjIJgSUqyRdGRoE97bFC
KSJEcvR6yAHtd5Q21ob+Scp2vncoloimZxbt0tp40fLcqCUxacVj42UvRqz/MBtUZnN3YVBTx3o1
KGu0Zl1O9qLpGFSPnL2994qT6D3JSPaaqBffnr9ZUwPkSjJ5gcGoc314e1mQHAUR26Me/OmiL70c
bZq23nvOCTnzw21bM44CWCaPZLIwFNzGKTkS4gWgj1g8UnrexAh2Dj4STyH9+C92uMQ14PLENKON
Z0RmnIp6KR5DZy8ZCDH5W1c9K/6v22ZmNwMMwf/PzGjrdWonV3JZiEc0y9aR4BVoWAqrRnIWhjMt
f7HHydzyOiabSdPJ6FWkhnqeyVUmHcsifsgQxi0rgljFaL4aWX3QTYoJfby32/JLVBkbHxU73NtW
9Nx1qgfbQC2RaIwtWunajasQWRfeICS4kAKZW1xIhKASN0HWTbqYUDEOuzx25OG03/XQUHf6vmpo
xGnqhVfb3JGn2kLZlto6eLrRdMhVoSlOIbKNOv/OsKKtFA/csea6kSBS6VpqEeYSh/Hs6C5sjo6J
FtHGiyKveFQkfSVYd338ICvZysh/f3xPXY5tdL/5th51IUpbxy7+TLlW0747zhL5w9JYRvdbLRVl
1tnYIG55qpruqZJsaE94DNrewlJNqwHD1r2YN/XavURBZdhd3YlHsfVg6HxJgkco5Tzd2pgdBDho
Mjp6Dj3n16T9nIo47PPt+ZzbKxp9b0Rof9EsI1egJsiMCB72G/cp8F/y8kmoXwv3lcL/Viy+3DY2
heAx2ktrI4/gZ4oN5RvWKMPca7219QAStGq2xu1tJTG9y7T6kHjpxszztWj239s23JSZcxAViUbf
/puTm+sSXbaF7xpOxHXwfPVdYweCuF7pokIvHo0gWVlQAth3gXHsMlpswoMbWCtR8rd2s0BJObfP
LmZjfLW4pux5dsaZkdVuk7rqZ70REM8saNBbginPushLW6M93SAokCkmsYYtBE++1O5smrGQoHyU
cnvVOSCyHBL9XnfS4nBXhvGnotXvuywA9BbtfCc/5Ig7+26wUaA69P02X2eRc1hYhsFJTJaBTB1u
Eqzz5JHZeKlV+NawGcP7JDkYaDhK6l2VP3a5v4oj+xF5uXWE2P1An3fb9uw5GNBPwxMcZuWR/9LJ
jghcvpzD8I/FlRhFMIlA29CW35X2h0vX6W170zcR3YmwLPL2pGAFCur63LthQFOjG4nHXO/+5GaP
WiNyVqZ3Mm2RvrI62pCu3LVCt7ttd/AnoynGLtc+J5HE6LhvkjAb1ncVu/TNrKXsS2UvMfQsWRjt
NE+scyOIfM4SOArq7CBJPkpWwnsSdA4/B+qBobJ4PXmy4zhh5IfEZL68qfut5y9x1s+ELtzSYEX4
OTTNDr+/SHyWteZWgaX0xzhTvwdNuBFq8Xe8mOicNTMw5PBi4/k+fkn5ueuXEXQRR8FCIXuPhuKq
p0Bxe8nn7hgLcDahHgymQPpHg/FFpeC4dd3Rl+WDLSLoGVQvFanF2je26FOcaUPZR0X1p1SKB8NX
13UerUt0MG9/x4y74zNI6hBE0xCijK46V1JrMtRGd1RJWYfbVH0v4CeP8oXmj7kHHch36gtU2JWh
InO9dqZelLJuCR2url6Hhn/IlGidGA+BIuyo1Kw66Vm3Ye3XPonGz48PkbS/xIWOgAuJpWvTcoiG
blcp6tFsXnr7h169hBKJU38pezVFfrBpdAq1ZHp4usIQdG3Ia1xAPImoHhM5FPeFViGLgdj2ikp8
9Kg4tbu1QRjtMz35IReNtCIASNcFmZCV5dbVwgab2cVIy7GFhz4sWrJHC1uVpUNCI9VQVUl/hKrz
aFoJkFhtYf/MOJYhUKLmzm0/pZXS/drWa89lcs1mg2z5o2x0dx9fv0sTI69sNFAfCiiHHhM3MR9o
bC6QRaPRtgBNsErVeInfe+5I/G1hpALBfhVHvpJ8V6FXYoy9Ut3Q97BS0JymL2VT+AvdD3NrRFlf
ZAPwIgBFfL1hBIAeDiV99aggmttBFSNJpOL2t6dv5hIlw0X/x/B+HZAR10ZAmahlrPjqEaaVGnXV
iEKio73LyufU/BRUS+RHs7NHF7s0PGPhqxsdgsQ3cwvMjHoE5UJN5rNeCxuv8ekoWdh5wx8aXZqM
619Do8lDpVELMxlDHfW3+8JvXxBQBqPjhp8j7vaNmSlLJ3xus/8VRQQ7z58fK2hVvQNQU5blYwB4
ZuVJSr+2ymypw3VuYAP8Z9BXABo5ro+KXqoobeHJR3BXW6/X76zQ2iidgPt3851ifLjvimM7qGmx
WrBo8zi93iBynlt9JwXy0egc+zNUNso2T/JBbr5ThbWlNdrh9o6c2/YA9QGoIf06gK6uDeailcZl
JMrHUIo2mfvJdn9L/hL0aG4fkkkeXL5IE9u4lpAblQxIWmdUqYYuub5RbHGnBi9KsfBOmTNE4EZ4
jGAdWKrRaIpatzrTI4VQ1VK4RmPtTW7kYiVLJA4V5PnWH5+8AR8Jw+1QlxqDKSS8eqBYgnSsq69G
893ud/kSOmwmDCb5SdwNVxrglvGGSFMBGUiBDRFlZXcn6qF29sXC2Gh2JN1prUWsn2WNviFI8kVk
OFtjc3uMs1MKGGHo4gBcNQ70MtMMbNeM5KPkVE9ZHry3BermbUl7Wm3/pwnl4h5eGIMMwfAxF1Fl
GCA0Eom+fCRoWRXyrzw+dNbr7QHN7Xh4E/6xMTpiUef3hQUtz7Gg23vdav2XTG6hiErqL/83QyOn
WEMM7Es6u4PE3F530a4V6o23hBQbtvTY9V4OZ3SlZG7rtyjrSEdOuLfKC+MAQezCsZqdMiAbVM+G
f2P0fGjFDuwB2JDD+9j+lqjeSmyWGKmXjIwSV2kph1Kp2Bwm7UXMLSibtqqnL5zY6W7mMUmvPW1k
iKxM8DUZ+id52RIWKmnnPDqN9AbtFinGMDlZubfgW6dLQ5YGFgF8uQaka4zpQjfMSjNwMEcpaqXX
1LOa70LrqgtWZl4vRHuUUAHV8JO0wPWhsWIabcqyk45Ci/g6gS4AnB9ta3A+P2eaCrFitM+9+6J9
6aBB69NfYbUQO83MKuQZ1DX+8txNFKH7pHfIBLrSsZO6nVMU2xa6ezkXtra9kBGaTil8WoS3wJn/
6pmNDq/j2mGdItx3DP032/XXRfnn9qGdDgUDPGwNHrUgZce8KkalUbMzhPqohMmOLbHOkk0h7EJz
YSBLdobfX3i6VItKKYAi/ejg6XIBFpl0Z2uHaLF8Nz1Ww4Bo3iGXQfwyvntLCdX4NpFrSibxJi/F
n3U10PAtAfCWzAwLdzEeOWiDTvOl+hiX6k7Jg7swTd5NJfzx8eUZ4F0D0xBcKuOueynmJu7Tqjr6
/tGAXyhJopWvdZsi/3iNYJAbGJB44L9VZKmuB0RhtdRLFNHgot7H2qfaOuhOuTKD18b50flfbw9r
bvY0AughmADaMiZJQOBIDqssqI6ur65S8TQ8is10+3EjA2c8jJhcGBNFX9EVapdW6foYpq8lb7ZY
fFGXXlFz29okizJAR5BTH7s8P68QRTKMhmx5cG+k6rOVaLu0zjepZt7dHs6wANcXHw9qQ+PfECxM
QmUo/lKiprA9mn21MqK7xttCf7VRmld/UZ5rbn0ubY2ucju3yoZkZHtUGxoRPgMigFT09fZ45qdu
2AED1xkdHaMNJzl0AJVMnYqSheTUfytthvwsFp9uG5rzoTyZyIkMdZUJ2qRxKsvNlaI98l6iCy5b
hUvM/LPTdWFhNF1am1qBb+XtMVd+tsm97VO2WJLImLn2aGWHvASSx//h7MuW4+TBbZ+IKiHmW6An
uz10e86Nyo4dECCQACHg6c/iP3X2idsud2Vf5CqVqAHp0zesAZBmtIg/v6+a9W1YTTUWGZ/y6VHQ
i7n0IUpVoVtfxFo89+I5a+rEohct3bdabX5+jd+00fAD/vNbXXRAgML8/APCLMyLIaDm0PnyeQic
C1C47kqpbubQWTmzn0zKufSWtNzHOGH225f/1Q8IF2UpBKkv5YcEJmQwFDsmhHoA/WMPQ9qKtbJ2
RD+FxUrLbW/vXedMMvjdPgWt6X9WPcnT4Pg6dcLHqpMnYzUcLJVO/C07pzh5bpmTzg+cebVXTL45
qPDZr19ks5blxVk7gO+CCNigwLmhf4GhxkmUb8XcZMVk8A3bQiZk7NJsrjZWFK44yV4ALH36+Zst
O/80aKEV+F8ABnT3tJpymAqmHLpmBwaULFW7xYRIjzvbQMECU7SqORPzvz7fwt5dtEgDKM1/cX6d
hTeb3DH1IQ+mWHA7LocX+MnYUdog6fjXZ4OoJeoqUCfRUQDS4PN5aAcvKPPBNAfCy9TWF9387AUS
V6Ze8XptkXPaYN8921/rOSdt7MLXoxyrrjkoOsR2FcWNx+9cEdkxkWKbQfr4n9u4yLEp4AK4wVAN
nepPQNk+8mqX1IeCcFCZCgTQIpmqaP3ze/waPbEM7mjcbCj8AfT+/B6tYRKhMFZ9CGkYRyb4sGsA
q0dmzg2ivgmhy0rIDW0fmxJP9XklZ6RVPudFg91fxb3cWWoHknFM/HHlWFvf33XiftY2fkQT0/Gm
+lcbaRszl7/XP70nXK51PWN9v5SvrWvvBSv6GN2qddbWt259TqPsmzcb4BAsc71l2dM5D2N2kGlR
yEOk87VP2lXp3wzntuXX6xU6FHijuJjQgYJ82OeXWhnZKST28lBkrz0EVPrxDC/x3ALL3/+VapOh
8wYaYgHqPyn3T2Tf/bz/vkbezw+wvMW//v+iG3Lj9UYeJsHiwduMLI2gtCqff17mm+MLbWa0HTFB
XNwpTt5TY8TQAL3YHARpIZPZulBXq/MDlGue2BA+W1l//HnBb79+iCY1GHXY8KfxCeOopupDuzl4
A9xzohHgbJUFl1bU/qv2Ivb1ArfCNGHhT6Ao//wGI1ZWAiR5ecikLS/GSYzHRufndPC+2wd/r7J8
x7++U51PA7D82AcNsS5K415Jfc4c8OsSPlSsQwDaMRaBXMfJg7hOFRiF7u0hgkaQA+dwoKnO9A6+
fpVlDAn660IfgATOSQyaeN4ToY19CHuodPirIiDr2j8H7/i6p7GKDx8AbDa0206nBQpOXSGzFD2o
wMRNsLOmlZwO5JwK3bfLIGoDOQ3/6S86bZD3D6YITvWHxq63xEMsnbPqGlkMxrjhv4+LUc1BMAqF
vQuhE+fk4wxRB/GwJrMPNTA5pukxboHXgRSJdQ52+c03AmY+XPSDlmbCKRRcFdqD8XMxH6Clov1b
t/w1Fo//ejiXoQeyFEwhbLzAk4f5zyHAalp0/4oQWmgqCaYLdzyTun77HDj5BFpYmLOfcvhyF1Zd
flUABkmzuBwPI2wfguH+f/EkQBFgQ4Oh+0W6QzqhtoqWkYMUN+CCsAGS5ecabt8+CIoPjL5Q/QAg
9/no66LDremh4ebTi6zsY2++MfQc3eZrrorgDG1VuvD0lozu8yJ5VYBFVAFsC9arWzxa3S4SO2eC
CJyn4vrcoOObUINICbkjzF6/qaZMVkYQowRkhQ3eKjDR06TPff5vKjaMQZc5CuAkCw72JLNiA8iA
SrTkQMn01hq60sLLUQLLbYVaJvfUNhzdld/4K4rpVAs34H/OIOGMu7QuFxkzoE9PSkYFQg0UpKL5
0FoP3nTl5Ltq2P28/b57j2i9IHdckLT4dp+/Wg/vTwsg2hnQn2DvDP01i4ann5f4JsotfIDldkNQ
Bffg8xI2s/2srZYl1BsVYDdE0NecvPh/0U3C68JMHI0kiLF/kWDt8RU8qYBiL0kzx7IO3JhMY+pz
hydSjv8eggAA+k9mHoMOAD4+P1bIa1yFyieHruGJNxRxxe8Yz9OfX97XtGeBGf3/VU7K57Dhlgcx
DXIQlnclGh33tcZqrxbvNz55+Hmxr3Hiv1sIDW1Q0pDVncSJvm2zlo/5fCg0xE9aO7FdsaLWmUzu
21UoeuXLvQc3gNNjlft1KCrglmxmZcDPzLezqQFybrIz8fsrex0ce6RV/2+lU+RSQ/gkMenESjaN
hbhjwVMk/nj8vgM0hGjMQnMnmeU/J46YF0EwdAmCmCqfCpIw6o+YSY7Y77xFs2yK2/Y2Kn7//Km+
ntvPi5ycW0+rTrZiAtJNk4u5NXvvrM7Q1yXQMkefaMlIbfh4nGxwZ+BGNqRv0V7ey+lSzeeUk75b
AETQBQiy8KFPbwyaozWUz5465lOZQuMtzrsz2eLX0AO3BKA9FudmzGdOa35fy0YROYrj5FzI8DXn
95gXY+i1/fljfN3RKBEXVd8l7MDjcPkZf6XWVWEgBO6q+rj040POgbxo4F/+73UClkFWjVPzH2Br
uYH/WqathmBWIamPLCJgTlerqjjnXvzNkVnWWGR8FxH4L3RRQmEj3hV2fQyJFdt664UszeRHURQr
ATvoHKmpkSSWZ0l9XwPdIvsC7AwIu+gwnEI3QX7WmTCQlvFFlNiN8yvIys3s1e+honGU/Tt0YAHX
AfcBBBeAJqc7w+2Lruk6Jo6D68eObGJLgaX2z1KJNlYB4R8iM6DFI5H8/MXGrLIKUGbqoxaXHoPj
rBJxZ64hgr/5eQd+8/Zw52Gzw0gIsqDuSXPLULdGa2jKj70Yn4faTjGlgpCgBUHeYTWa4Onn5b5J
jXCZg06MShxQpi/U6qyZsWAbyWPhv2VBIkaoJfQiKYd1TzZZBO58sWrqawY3o59X/uZEf1r45Ki1
ftDNgcPkcbTMVe+bNBidfSPYDlCA5OelvgGFLg8JRZ1lfAyc30lGS0DKV25A5NEBFCgrrkN65Q5X
hXwROlr54asf3TvgVjC/T/S5yfXXbHrJlqBKgfIGMfJUTBFTscxu4fl5lO57315Gzh6mEKsAJiFq
m5n53KN+E4rRjEV2hi4iqpDTUqdV0Siz0chjNd8G0A+UsEAmsH7LSqg2ex9+tnUVNLPgB58DuKlu
I2fVRC9n3vc3mxipDjyOlnzXAY3z82nhEjJ6LjXtERbqNzb0TGOUXynL+Zpmzj3Mrde6c55hWI0Z
noiFQ1aD1a2zid2KqRfIjOrU5gC/tU7z+vNP+/I1APRexFUj1DcoPE9vKq+mkz23/nAHJ46yvoPc
Pmk3xoJ8rB/X7pnD9eVbUADkF2TG4hLtktMuitWZakB2Cwf5+qWvu0Tb7vpfH2cZgUHZGTk5etOn
X7vx5GzZPG/v8uhqHBHZ/b1x353gcpq3Vnfu2vpyZBGOECbQT0FzGsTck2NkQbTYhE3R3pncj23R
g3Gy9oIHZp1pdH7ZPss6ECNawHUArJ+WMtKNIBTCdHtH+jAdm+xGKZHYtgDxqYbUwzkFhy+XPkyF
YBUJgBD41IsJyOfdWkUdVIrm0dyh5RXb5iMLwDc6I/aG0/51N4B/jsElGoPQpv0CplKtnplhvnOH
LPeRykhe1RlIVCN3oRgRMHpkTa9utE9FQlngbFoYmDY7g45yHM1iFEk0kgkGj5GvNqMnqr3q+7cu
DGCFETBIk1ZRv7JFFrzOds4fZmjltXGQi6pNXIexnWuc37471rejUM4OChUB1LKisUiL1pIro2tr
E7X+eMxHPR6tKfJfF9lBFesK8lq9LW3Ai7I/UuVrHRQ85hyFklIwlkSrsk2GLECiFI32jrPirbDK
fC17EHcit6zWjp2rj3K09X5sp/yyhgZ5rFrKf+V13mooukBifpX3+N5V5q7nFsOrROXer1b0sG3N
A/7cqt4vYytr7uzQPFama6AaMZdPAs4zqeZQS8HjO2spIBgz2GzectCI4lDb5UoyC2ehLx8wmc72
3WSRlaOttxm0zzYe+pnmcZCF4o81jXmsgaNfwRbTv5aT/QByePnQAoq5tWVLk9DTQZVk1exDk83H
mH6l42JhCpV99GyQ9narEPSejS31a6mGJzuC7ZrdTPQyjPDS4zqCykTby/GlkE2Aj9N4s4qZEA+T
bBaneitiu8lxukTQwr0NuHGbOGxrUaV17YQHV1MT91YuEqYEap7SbrPbwGmm36AWfQDD3q3h2PCr
hnQpmhoOZElil+QeFFOH8NHI6nHswic6zxD/QmuaHHp4JcboigEwa01ZSmYYzMdiyIAm86OxaRNt
WfW7H6LCrzKWJUPH6iNHlrR1o/YeDdxfnj0esrrIaWqgYMg78tHbpo1Z4483UTebPu1C7TVXndXo
jWnrP1C3Ddha9XYL8vbg3ft8UDphEgPEFCBAYAuzIYTzNrwZ+J2h03Pt93XqNZY/xhM1x7Llv2wF
AmLRyy62ivrZ2PL3mCsLmiu5m9Sl5NCBy0zCXB7EXObhupN+u4ss7QPIzWW9qiS8DlKCHvplP+dc
xdJRD+5iwBwTzoaV7xd80xRzhhlIL1MbM6o/shzlrizFQzWNWUya0l3BhvNJd5bz6Ne02U1T9678
vhtiX2b1BcR4rET33i+dOXOQWgHc3raCz/b74HE4QUL7JPE5jMso8KHtARb0AJwpYHOEgcUvZGCb
VcM5yNYZ7s2p9x8F3FToFlKnWb6bIJ7i3jACqd65a+dYeX2TQhC6TMYh8tOg4n/8QtVp0BVYoQk9
qJlwBfZiEJEZW8mjMTVkX8ANpo4h0KjUrpuEGwMDZyd+AXfCOlOAVlWNuw/sqtySTGYJZit9Sqby
QHOMsHt3fOPCURu/EllimOslEVUOXcNp1yZJN4Xvzmx1Ym9gs1kCyX5VmxqGrKxpH6gQ+6mwDlXQ
SGszD7IWYOCQAbhFfs/G6sUOCwQew6E8mnrcPEuAcMwFbJCLvTe0CGsa2sN2bEnnsRspXh3SSPdG
OsQ4SRmV5qEmIjO73rOyrfFkdjdhCm6lra0lrhOvjksrczbhzLKd6kXNV4UVaLbBTr0pW7LpGVyx
NS2fA4LRK2hwsETAD0i6QC6qMZbWcZZRyCqEY37bQkE2NcMwwJTOM5eGKBy+mksCMcpxDH/TPgzX
Y87Ib9ZCeWo9tKxcQXYC+5+P2c1YwNYOfQU/i+uehNctp4KnZeO1T2HrTPd9rt6AJiaXoh9u6wof
w4Ij+jNaHiF0oHiXJ1EZKChTuxg65jk0e2cDa07YD/v7zAurNTymxlfdt2zjDDDpI9b4MNfFi10M
chdS5e1p5UMMVDXVGqfZSgZvYDF6PbBOtQhPUauwmI/1tIb+/LS3SmbVl44/QB6rEvMboCiFtXFQ
79F31QUh0IY9TDlKM5pUI9jHVe76KUWDKtW+gqAdesgzSSq/iWJjXBgyh9XvQTkmqawBsbXGGGU3
ytwWVyXyN7LXooUTdSSCLm0ry222Te3l0aoRORSWKAihnEKh2+rHg5o53IxZt3X09NJMVZj6AlNY
SWdxmc2Q7Tc5RGMhFAoB6eotCnPESJnf9MFM025onRWcrMIHYhBYPTNAW9aV1gvujT+TyzlJ+qbR
aUghVBDPA9CDca2JlHh0xu1NgOuvTOeqGsvNNNUC2zTPmtidewduRJpXcV5Hh8mHUyuZlJRxsCh/
OD0b05GobRFYyVxhlmfXdcwz/ETiQKTYVMbZNJZDVzyHPRPXYXHljKWIK11tJDSqmY3v0g/4Ybip
9R2GA+SWtlmdYAiJM+oOCjCMAuj+WFV9/Vh7drWWE6Erj5cMm5Z1d/44Ah3KpDoYINS2DlDle3Rf
s001zhAN6c2fCa8ywYUrkxCNkFt/govYUvCkInLMynENWHOcMvOiKpuvQQe/bWzFVrVV9C8Ig+al
KqcpRYRuLpow744huNWIDQG47Sww5TWtpvmZ5/Csu7K0bX5p4VKYobROgr4szltvs5e2Fb/tzvfW
PmIC7JY4TYaRskRautz5MFbdRIF+d53+SIyN3MpVaRdZ4V0oC2cd6txvEz5WKnEUg4q267Ot7cAU
mMm8gVUZ4YkLJtN+yv0CogJ1t0MUruO6CJtVydvgHleZujZOqS+8EloxJcXp0LSBz5lAVrkxpas3
jJbmMoJZXBzmY0hXJeln0JZrdeUz231xhuKpp2H+aPqiib0xVJcVYkhMiwJjzw55kwwUTs6IZO42
nFUkV9YwOnFWOPV715MANHiotMKSphLxxMh7VvVlnQ6S3Lv92I1byx/K/mZwobDZQcYuHpz2oo3o
oXcF3wM6G6GXpSL49NjuPLSQ3G/3hAdH6NtD8RHgzdj32pcs7G9loZqtFQme0DLfIF0LvRH44XFd
5GzTdnrYlVDWTm1r9HeA4fUJJhsqbskAizTeAAHX2nMBUCZubGcSELGqMQrXnrjOZidbMTdvV6MF
Gf2WdGmUvYK4IBINYc0VtggAQ76TcilBVYvCeYPb9o8z2W9GGrgNZTUGUWhRlNHGLcJUMe89c2oS
zyXDJAwj6zho+WLFIFDd8Rz6bwYP4cs+UVM4X8mB30mTf7RtUa1HWYLlS7snp1Q8qaj/Mk8evyh7
78Y4NE+DUP4RTR1eFxnR7/BOJ3uoIOn7OWRsY1dQffQsUzzUUDddCUambSZ9E60mtyLFFfgfKoa2
YXZJ8MqBIZ/8yzAwTZTSVnt9DIomMq8SkIVVZCY0sEPcZl6tG+RuFphSHa7KZznhqouJcvI7l/Tj
lFhcOa/aBO0LLbtfgKq/msxfhJkgli2G4iUPzT2bmvGo2h5JX47wsiddP0hItvgVgTO8gThBiAvp
fQzncDOGxfCKjKFNUdZ5sXA5ejxF36pVnllq5bFqWkUlLS4jmrc3VBhy2/U+XytfevgIflkmRQYP
h1jyiT2UvQRgiNGuCva9DhoaZxDhm9MssOjaouQPy/vhpoKkcev7YoWwi3qBcLWFFxGrkrqxQ1hl
iwzqoHWPBLX1W7ydLso3DcJRYuwq+OVabXOJmgGkxtnKR7OvXaHofSX9ut4CSc3l2kdim1QDK9Zl
paC1yPN71TvvTYkUr/GKxPH0hHinUUxE858oGnqEcA+xJsCvL/H5V6IMy6cKhvb7WdJiNRaYokC/
pb/r/RnpewMhNE69Hv9tf1vZKkJaD1HoIZt0UndKQPOyEsAswr7yHv3VsN/YU8EL5Hz1kFmXZQSi
QYWb26IamSkaHb1WCvki/L0yQxZTD8t/GfCBXlgVedmV16MzEXSZ2RI+Nu5ODvY1eocDwK0DTO6F
q8m2KjxHr/KwRf2aTejtYPzjXiufh2mRV79p4SGXBX7z2o64QS5o8oshQ0M9tlFoP1q6yXbcYZlJ
JQVAxqp9QOowSmwuIhiDiVhWZf40+lkYW0GF94BG/LrCv8cM03aaFcbur743lwTTLOS/7hjeyr6T
cDLKVUK7mSdlVtwTe4JMRlvfCdI/NBghXLiRRHqXzT3ud9CJWS7ETUNEnYwza59qv76d5WITQ3SQ
gAuM8wxxzZ2N+wIWidCcyWhPcZidMMUApb4AJpa0Rwj70Th0maqvMpMrcQ38zbH3yS+wDzu9Z1nv
hgdGCHBvM9FVzFT1W3j6njjVA1Wth/3qDk858eRDCGMhGVt0mp+kq8frQbX7UGR+iosSkE0Zhb8G
Pj+54Vud17gDpUW2me9Zv4q6IDG09KMy5oGi+ZoHRhwZIGhPfoZf7zZN8DbMOoy16xzAZvFW0yQf
m0LzpC5wLiAZ9NENsBQUZfPkmhF6FPABivNRNXEA90Gw16s66RwMzPUYkXvkvQ956PIncHGCV8fL
84sZ1k64QLugiquRNdesoaNOmgoFbIUx7qoaqmmvAQMka0hqsmMT1lGdgiNVy+3s6mMHhzCz5+UC
ba581HR5BOiENuzDHqaPsteXg4K2ROeL1ymY7xp0LUrUSxJWkjoPfzusdmOhwPVbQckN1xHMEnUT
+yFGKWFQK6QWACGis9w3+ODgEdFd1DcBRu+u2nkNeSOj9+ZGukiaGgHSE+SNdkC7UISieOZ4GRCf
F2hRjznemWL944xxSjKF0CMKdDX8Ue4Mf0R45SVTG8wogNo82/f1oC9gh6WduDRyz+bMSnjnYSJS
0AGOzmXmP40Soz6bT7dj5QcpKntUegaCIz74iC1hT5bkVhx4lbuZOZyfp9mBHqwJ83VTMI2fxtXB
NzUM5KlcRpWsaH8BZwXfhBkZNspTBOx8aq7H0MEzGGBeyrmCmLyZq9cSlNxnYG7qYQs4ZHtTBEtT
AFfPkJjAvZtZET4osGy3gWl5kdCclHugUL0HWUK8Nh58GAWqDlTRGPmi8yJ9x93NFP5OKWusQK3r
RvibQau1J2vyhHrYpAKzrusBkOtVJ5ou2gjHfq0auHVuh6xkMWonkLkzRArcglEc9QSCRGE0b+QY
PuPVsxj5CIavIRLVaSb3TeWabclR/AfDFoXgOuJ9dEHawCRFBaXH674vW3cfNZDU1R6nF7wL2wRd
8DZ1Tf8YoFmx9S36EuUwHRmb6CEf8GCQmI393NuzgtwZBmn0ucx+B518QUoWrObciXamRf0XYYgw
BqW5k1ne96u2JVXSEtNWiUVInUJiiadtiHqmn9hboAeWeFYlEsettqKiW6r8bWNNooWsIYVAlz+v
FBKryK+2TvscOtveh+bw5H3QMWvXnZL2pZNDqCbWHvvw0Ph4zYMe5XdNMg0PvYWPUNU3KDUfaZdB
TG2AdA2TXbE2UdDFpe6qvWvcOz4p8jJZXF4KEQTQ0GPy1bZms0FchdBiPvvXzHXNwbQZQ0mp/ZQE
xb3o599F1nibAZShKe6cvNgXwBY/FLNuXqvOG+/DKnqoLVLlmP75aLhVfIBvzGwlZW9HO1VZIi2A
iGxihnvlN8Ml8oAh0WBv56L4LZEhXGajQ6545qt0hLJfTBBjLudQ0pveFi5aNcIi8eAy8BxC6zmi
5taFDP+mrV2zaoqe7w0FIYMBwxFzXf8J80WCt4HQRljAfxbayhKZchpy8sZYDQw8G8aUzTzYZR7E
Ay5GsPMf3Rntrg69nJ1G1RVnjfsw6tYv0wGCV2HiZXZ/47bFDLydJ5EPwCAJ3VMRxNoe5NbpCvnA
62wR9wiehogO6VCF9tEYR35wrQYRM0TQOUam8ixxLWx6B6XtekQpCP0hutgg+lL+7pySxqZTx9bu
KRgdYH/AZDY3fWLT+r4u/fECty06/L4q2AMamGuCP+g2KbRk5NuYlQhO/mD0QXdUPStA6gCPb8Uq
a63oWgQ6W8Pg86OEWEhSAKoUxC0TI9qG0S80BWCn3Ivuacbw88YfofGThCGb8YhIXy58qjiBSB8L
1oZNJiG6AA+Pho9T1/KPCB3QW8BFn3yoO21nOjkJOsIzAko+uauZ+U82WnjVjEDrg/YGxHde/tYt
heFlVHTQwXKHgqdQypwgUduVHwHJvJgzg6AYZc6vHsXnpTWH6p3pZRsQ9xa/u0vHlk3IutEwS2mk
hxWDxtY9g6FkbA/RkQ45Swa3CWLqNDictTBx5XI3GRGE1r3bZK8FI+ooAtUf7a6b13TurwbfOLcY
9hY6NpQvxYZVuthezjgi7KIqVkMLryw+owdSGA9ahxINqovZ8ceNS8R0CwBOeOUaELEn4UFcHMHj
2LeL7HhB6jCuImuI0XnGacoc8E1sjLD8RNlOeWZm83WKAi4BfPdgcoPh+Bc6nmqQx+V5E+Dke1fl
mHpi46Lt3SK7/Hk49HWuAVQtUDmhA38ECjTA57lG79vOIGSEoOnOfD959R0aLd6N1IN7ZqVvHskB
G28hMIIK8mUwlOVovNMyJHe2/YGGXGJGho3PATQ45w72zUqYqC3D3GVY/YX8ZziAekA7QJR4ohAa
UaYdLjEtoZCi4iiv8pCdIc05Cy7rE3OHAsu5uMeBoQmA4il0r3UCxMemdu7sCNVBZnlVIngVYoza
dlezmLMRgCQJEQ10lLLUGm1YlKLLHfezrS5nOyx36G/yo40RRpzh4t4guw2ucT6mvSMmYm0mH2pI
NlrA1874a2r2fOj9bWl7/boiGXzBW8BQOJFwVWVe0d2QOchWo0csiESV9rEosL9/3jffvGNwBIFO
gRAJhsinXKUITCXiz61zF6KJFFX3E4Wt67xB/fDzOl/H8ni1i0QT2okYyuK7ft6gYwkRJ81d5w5N
8dgxtxooMqTTU4fMGG32bNxrvaFihwsIBe4Z/MHXcRxwxxjHQ9oCeEZMGT8vHkzEVD6T/F415rq2
xYVjnxljfl0Btq7QTlh83oFz95ed9RfKBx5SbOyKur7H8BFGntMFq/SZT3WK8gGkFV0CAMgAWFo2
5+mIebBduGqAt37fBxACpCg+6YWlHwNQY7XezdGUoumHWyo/A5T6D7bw17FYhqU4g/h4QGXh1J9K
8sMl2bEzNjr304ieA9AEpRtnKIwfonlyNrxGl6tlzSPvPfPBBNUfpvGjy1oa9kdEvoCcBIH2kdus
BWVRbDmQD469AW1Jx8Kn71XHcuRPeXjMoXKZRJrmN2HXGRHzqMeA7GJwksCkRmWoT8cHK4SEcy27
VcTbaIPqWG5s7WBQgG70rkMTAxyTcsTYUkRltcfYIT+ayLsHGoGkP29q5+T0LC8GY38gDFyIkIEx
dgLgcQznjoTu0T2IaAA0s7K8zgJbPth9k90ST5UXljeDvdOwImUBpAy8UnpXyJNxsw4mgOO6o70L
SUv/KLqm3yCg0D++MVdsqsSWUBMitFpFqgpL7qK5szcFvFy2dqAxj7c7tPbCTq6HHr2eAQNQ9Pvy
MZk4JvcJapAulqUm70rhXWi2GCdNo3OJhsk5zPXJ5bO8BjSBAZqEqRE8C04BU7JnYSRC5txjfBu7
KFfG8QLDo59f9n9+Jye7EFLrCywLwgAQqjk5xGIO+rGMMvc+mIK0qTase442A4Kv+wtNPEyKnCYt
P5ahGJRypnffPvjBrwF2JNZwDqK6IMC+/BTwi4DaAtcMR/7zaadRxwARbdx7qpurVlUr4+a38I1G
awgkqny+hvZR4sEu02nsFW3O6TJ+s+0WdOf/LH8SbNCR0LrgWH7o0HwtYwz6LXmZueckgE8BYyD3
QxELoB4wB6EvCazR5+ecOx3BONh2r3EV38DEGgNPnHUjy7VTqWJlivJGhfx5tFZ2V94S95ww8Klg
66Iu8H+RcYuSmgtQ1ecfUBpI5aLNmt1QjbSw0ZGdUAuDzayR90KR6grIy2aXF6W73MZ0h73To8OL
I1JCLMAjWx1WWZIN0Z+5L7y0gPwbGo0jgGDtYLYYh50z1DmlW/73i2ESDHjJAsnEyOzzLybtUI7A
ruc3XW95Kz7a6sjbcUoHcOXXA67/60naNbQs6iAucj9MmWPWEo1yIod3XuvyTIw63SuLyAnyfbw7
x3bgdXpyapyCVG0lKn4wGa130pT9VWBzL6k0xhewCTtHvzy5CHEgsB7IflgROZQbnuzNgsppbnRT
AL39HqHfF51T9zkNNqcLnLzgFu5ZXc2xQMswrQwe7OHYDqszseb0gC+LOAAhL9ngYo5x8taazs5b
IDqyAzfTZcmba9dyNoGFJj10SW5GzL5tj6WMs9vAxviwDh9+/gHfPSRIPwGFndoSY04esu9Djs4B
yQ5VrtOMO5suuJHT88+LfLc1/l5k+ZR/5SwBkDuODbDBgU6wf+UFwDnoYloHaF//vNC3TwN+ERhG
0JKFRuHnhbRnIvS8o/yApvVbzpt33wd+IRrO3BAneL//th7O+6LkB5LhF2S6XY+m4bWTHwrORazz
YdtpdMW4fScrg+rL+aPscxHquzWBxEDiDH2SJcX9/Gj4PA3or0V+iPz/w9l5LbetbN36iVCFHG4B
ZgVSkiVbvkE5ImegEZ7+fHCd+rcFssjyutk32stNNBrds8cc4btj7OLoUxYdCHZ0K5xle+sf5aDz
I9rwStEpoKZEdrx4ZYEzEIwVCNZFmm9pLX2z6uTfKtn/PwTEP1MnfYl86o9PJGRfZMg1gydzHLcg
aHc1/JDr64Egs/mH/n2C4o3Jo3ArRg/KSEsBtSiBJ2iwTidpaqNNQxI3vffMCriaKzWIWVJ7PpFe
Ga3cxynJq5UUp+mqMJzWSyjK4Jh2whvKZnBb0yezSziwN0CM3CmnnQsgRB5pikh7J+hfu6mWdy9B
pwF/dGm9izLVXgd9oz/qY49129Bpqxbi1EMx2GKXKsGbVjb950zXhp+JkTk7I4ikt2TUf0oWBH5V
1PGzGSbZuhkqfWWJBtDeIPSQRInvdMaAODR5KrNVV3Q5oQpD5hMjVmYb5M7FvooGcxfotXDbzpxW
sKGzOycax3UlQxmwGiguehXr8AA0DKqywSB8LNPo4I/argjL8qGbCmc7cWZvmrSzDr4AuFSKvKQN
bugefEoZvqZMmHc13+lES09O9SUOTiUYn60ojp57xNhHRwds1/Xgd2HLIKBGnR7TwWiJwQhNz5cx
YQ6SgksGXZaHTIMEhSjHWQ2a0a8q8M11V7ffYo02m25kCljrqKywNizcIsSi3ApM+TFTc/m5yXQs
2LR9CQo85gOdID9bR2StQ5Oogz1+SyOQa/JAGaJskNayw8b2T8PIplUUoxnHHihYpXEkr2PZYEr7
WFo7XZN8oTVY3A9GLrM/ckl3dXOwlPs2ip7R7GvQTgYfAynnu1Yk/W5MRCmYekwB8abMnZ2kdyH8
lPDdGWua7JCovyhTZPdwP/Sg8+p6esdu3Wg8jNeyo2RLmO3it/MdhVCjr3pbdb5GdiC/q23brKW+
lmJPGi3rVR3V/LtPeM4n+lzFPapnBOiq86uW8/bzpMGzYGpeWBjj2s/aX1iBSS9+4k/3WTAmX+2s
0O29FtFDMKxuMFe6Edkua1Etdhx5v0Mxmc99AxYZBQ6Ivj0Guzw3BfwyYW45McLnXI5tSKS0Ft4c
vNy/R2UkPFkK2eJrtf/mN072xNVDWvl9FQYgkCE8oCG1HrSqf7GwrrurIzHlR9pgwZY+18TkNBHE
TBHshyyrH6Oy1ddKG49eOC+S0YCVSZrBqdQLwTxHPxJtjL/mgd0dQ41syZzJeI2pL829T7t0Axxr
vow+c++aahg8WXA2HiUlDz6lVflVtcrsc1Oq74kPBDz2sNmFPgFn9pDGaeR8maTB2PCShiNz63zW
xlb1cjtRVjSK2hUoS7FJqsxeFYn8DsBnGFDqGtUtog7rZ6Pkf2ouljAqnDedFil4eZav5EBr1tYg
N+Ro6ET0OVYWPOhV2/GgNq4ZWC0P43cr/i7U0Av8HMbFryA1JpomCTYoPTb5lVryfzRoM5qNFZO2
HDee3TtiNZl+sTJaJ960MAa8HGDay+RI2WiirvZa4ej0okLrtdFj+SAiuJdpMAb0lzXdG1lzbj/h
0w3PX/amqqkweLFge3S9RJvFpMVGr5PWR4Q4RU+06nMjdOk7+K5wJx04N7NK4alRKt2ZYdRvp9TO
vAzUHgqlkL3IiCEgN11O8lKkNy9WCiFV9SN7C5W48OrOGn5DLpHvanzUvndFlO4hTBg0h4ok4JYN
LXysg3HHxiN7aJX7VSoL5Q0eS1N4Ttp391lUhd8NCYK5G9WB42lxPc3cY3HQ4srYlr1kYcyoiM9q
l3CpHexSwWWeTn0w9vauxKhvVRUxFH4YUW6c1MknNWujbR1x3xOmCO8EOMnT4Hcl27hEB8ch4SVW
OvmxS2Jjk0pS80yDAdf3tOlWXWsDzOWY03Z2UpyE1JoHSbGdXUuQ4BpaR/KF7nu2i8dRAaGGPdim
MgT7qCgOZgPq7SctmHFXTcWvBvNAF+5ZvJJkDOQUOrex7zwFkuKv1Lj5mfqIGqKeYD09TT9TThJ8
F0gAiChPVgIGxkaWYBVJTj49Jj3hO5IN6SepKg4GGukPTUWjHH65cNUUn8eiheRc636+hquJ8imk
l3moK3X2g03aexG33SZqk+5hUuntyYVdr7XSytawwUZPH6ViFRqjvgsCWdn4eeCsB83JvCpQuq+c
vul6DONoPQ1Z6lpSCTwfSfG6TFjTotDNfa0bQBGmDgojpQndacV5qESXemZNZFDj6L9Tx5xeajuo
n8u4zLaNxrBWVxsbohxypGDJ8Ja3qbWqerhSM93vEZIInMAulveJ47fbUmrKdciud3DaqF+nmTA3
NT0dsjdkY18n8uBJdWLudbCdlw43CUL8SNmhSK5WVsnaaRJLXVuhMFdTBhYijWRLeLQzYg6tJlgF
LVxn2EP6fTra0g4IW9oZvkUjOaTl6xSIS7OeTWOUkvoAJ1pZw6tNnoniCLYaHcDnukjLfVZP3WtF
muFKGW39qYY2sOYgIyJNEu23pJv51vZYuY4CiBkbbb/NSWGqVzGT5apOkK+NlKZFgpx6n6q+toLT
Xd2Vc5dcGx16gCxiPumofdEHPfqB/1G8IkpC7FScRaHcSFghTt3PAuGoCwwYu6rCMhuSQrnjk/Vx
VFDUzUyx3lq0E92xtacdiA8fmW8HqzhvNQ96+uRqU6rv21wShAdx8T9wERx7N4wh02iN+ZLEAZ4m
9I/p2susWXMKV6lfFOuyk81DGWhiU2WG5dpCzR5ouwSe2ZRwnwsjA/ejugotEBBtgETrB/l7ksuT
6+sTqY/qzAnHvWfT2zrBMnJqu2NuNuiVUC+PpeGsywFOSl6ZP+xJ/KitwXoXApmYT0SPF3eqvK1F
EbtwhggxiEp/19alfkfKdQD1PIy2UPeKt2SSfE81unabpLnmZQ3Mpyog+ljOQmtjyEW9zcHY7qkK
WIOjKNyhgx5RF8JZg+7MWV2O4SqWCl8Mpsg28gvgSlJZ8UGbD5u4xe4wnlUEYFL686AXsKsTSa49
xaHrqoso9XCs6pGZJcPab5polzdhd5poje+Kpmseswm4Sqpb85HvaIR6FATHoknkxzovSOYSqrSJ
FanfFj3gwQgAaLkZfLOVqirlJk5av111ndW9jGrwKzUKL9WMYzUz1EgN7j+beMaMXjFJ9VfNGpuT
UnXJT71sky/OZAZrI6YT1svhj0RJIHJJPbIAf9JgVzia1whKWZXUkV1hCGcDnVhek0QS0nSbPakn
e1hDcx08P6vrtYCMvIkls3Wnqtd3jgILPZWIsE51jK0UUbyPBWZd4eBkR1uf4pWWh6C4Oq4pgVna
7iCr2jrQC2kdQhpam0YQyhDAStXY6qT1iE3dI6fLxeC7ehh8DiY9dIO2reEDlKGx1jNkEaEei3sD
mDM9xE48M24NXYKp2XarWK+1g1E7zaMTWD/7OundsmDR69BBN4hfKEr7wN75Ts+xQ6aOF5EauR5j
0e4tWe1e+kIJNxYOg++aCtkN+L/9ZLVSemiaYjqZUhCZbtIQTX9XB5OBnXXuV15MG1PxkCHGx2Zg
QwhVPKg77D85UkDN0jGBqZ8ayakBdkdGncOO88t0E+KCeZ8Pwn6Fo+mXXtyX3WGgoRy7rS/3iEpI
0PyVirw76ZKVvaQQke/aSiArjkWAFsJOBizrzZIYxd7aIjGScLcd2R4MPJarCfbUpCr9Li2qcFc4
fbPSE+try1p48MuyfYh7P3sbKjO+FyFUgSTzDW8aRfQaxt24GTQT+Q22h65WVfInWy2jkxpIML6M
KOQ6VHVbbczttRqI4lWkFXnmE3wfp0zmogdeVyAM5xC2U05SdPlZaupmncdmdp/jW3CnRmb7wI0n
4MzXqqOR1sOLZVbBXq5jlgpNeewl49/8V/Eq7DWMTVW+TQN7pK0Dm2nPdas6VWVFZV8rNhil3vvr
MAnEiahHyZV6K15raptCfeSKkYVB/6r5hroxa0M+OnzYn1rZLNZh6GerPO7DVSRngqTaStzhJ5Nv
RlOMz5Getc96gsGyNumwwvuu2dSJ79mxvYfX+5b4urTqYkDKQO1hTGa5eFQH7koN26En63mzUdVU
38zdRU9r5H4bGkJZQXP55Sc11B1TVIeijpTHQoUJkMKaHUwZit/UC+Bku71HXdV+S3O69dAptQe4
dTSzLZTDSV+ZHNVDcghRrEAiCMtVMsnbcDaZdXK4bZM6HXrdtNetH1cH8jyCjWb4RFNMmHA5mlA9
moSQkts6u9Ns3yGAlohqG77TvVLGyaqMHQcAM+JYr4vmk67kP+OotY+yxjZnOiVlS480J5K0dD8G
kf1NrZUM7MzvVmpbt0czy/U7JXfag9XJv0yrYIPuauUQD9rgNmgjXJD2dDMZvtiEYA+eg8uwa9TF
uDY72HIY1JtraRiULSxuKHipHf/W1U71ei2QjpWZxIeo6LJNArUSKb8Rrpse6gVbuLSGnhhtI6OB
CSC3FKE4XR1sx66hrxsIxpCHuWFS2itMDaHMOGG6p0tp3A2zcIDsUILQo6B8b6t4XOOJ7sO0Epk3
yel0cNQx+Qbib27sWhnu8XT4PcZJ+qprEnNpJG+9g7N00fk/OuwrXmotLk9t6tNEG1T1VKiWcClH
g7XAh2ZLIT6njivEOZVqD5+z0Fy0QMG+i6Bdq2YlHboAMzAX5ER+lB3NR3eE8ColuThUemXvE8+w
DpxROuqEQKLv0Yu73C+LB6HH/VMWIQiBvPQytRkdxFLOnBff0Y+Er0qvkoNxJN9qEblV7ISnMOmh
ZoXDQ6E5hRfr/m8nT7o7/C6HgyqqfK9zZHkRzFy3AEzHkcPu06dchQVeMDkSw3eytTdnqmkSx1A2
csw380i2IdfUgedHRnmnVYq8Fblse1Vpi00W+olXacYbYnl7B+cu/50IFGnTCBFMaKStJwaeucNY
V0cILCiTVGcy3KJUpmeTRsXe7JTYo+KVt7Crftdp4uyECjV4CEgyGKJGuyPAnnh1SbkPyz7z7KCU
TxUGOkwhMTqtIzmrSEu+ZVkSbVMuX5u4TjtABfRWKElmbR70ZlDn2jgAnw6vxWASIjfJ3CiHOPuS
SFL92R8i84CurN22JZq/onLEUaKeInDKD1Z2VQFviUzZFb0/PXKkVq6IMvOpimhicHP178h4V9dZ
OUg7vbWg3JFuEVJdWOFGDmoYo2nawkDNnHXeUGQGXfXLht/kpnzikPlLCNcwjVxrwJt9KsvyiYJ5
ciXaEm4ls6ICx+gxbh+UB7sb0vswq6O36/jeBXAPd3WSVCzciSC+LFBKv+5bqRamfJJq9avK7RuA
4YZHyIUh/mDzpmkQps0oH1HKgiIlKZvSOPlydsSDNXYRq/y+/hjn+LjjyJoKrwYfJ9Td89//wsc7
vdBjUy6MU8f+0KjWi5EK8Mn0q0V0t3t9rHMcmbGw4GNAE6LCEkceAVmqqcSDvE2HXZKJw+R3TyiM
P8En/CGPHVDMra7tGZ8ADBbSgg6SjNMKpIzFHBql46Q59I9TLiy4u6pvAKbWB8MHSipC5DBQ4sb8
06BJ6z6HzHr9ic87ZSjLUbLDl5gpS87SqSae1FpukQafJvDcoNtm+Smve9cqD1MJbxUWnIS7s+zr
WzzwtuRfe/rw6/pvOFtF/ASF5qY9By3OYu2Pb7iWBr+WxkY/lXW4ImmbkuXGOr30lBhHqxqWlnOE
zNL60BAB8LBfTqcw7VYZF7Y43HJncKXokFcjwpDHaHzp5ffAWNf+zq9uoPnnLVz6BSjd6aISbmqo
yw9FIDuukQVNJ8WAMK+uwrmoG+4mLpyQJ451vaI3Guz/eV41OjAc2ArdHnXpuOznPWeTLg+nVP2p
aBECohsvbkkn4muUGWGOfaOxyfc9t5z++jbVAB5mUPUDb45gqLaHp+XRbezbozSdEL+/G7G5Ngag
3eZWQOdZN2seenYXsWenHdpaH4fGcbaQSWcdTlrnvIkx/5KM5gsg2erf51Dl8m2bGLbQWlo0zbJR
CRMcnsZTU8li5XdRvU+T9BZBcf5XPvRheBjWhQ49ioHgYH18mMgh8FPE0nj6w1Fviztd/iWD7Roy
4ND4fP2RzneceTQy3ueuqkX21WI0paZ750jGeJKdFzuFzW+m2656L5UecJpQ05EeSrORmxs5HBcf
ko6WRebb7Mu32OgEkrIE/sp4CruGg0KYnwZ4YIkJOGF0W/IXb3x0F7YVWLeQpmQ6yHhLLVZIIlcG
VzdnPFmAgkmY3U9a81+GwN6W5BpMSGHgfHxvJfcP7s/aeOqb8rdc+wfizLfX39bZ8Te/rL+GWCxA
Gc1bkGJMcUrab0quuFl+HHLUrcbm+jiXZouCDotBDb8R2oIfHyVkI4nRF4ynP+BUoGfuAHB443y9
tPTIwZy93diUKE0W7wQpLtr3DN563SAudEcN1k41oDvLY6chk51wW7RVRXo3Dmr0WqCn2mCp/v36
o15YiFCk5hBSGGN8CIsfkUkYKCBZYevgVm6ZsWvj8qDCbNaUxhPJLf7OxeEYRcFjCov4JecybkDb
ZunHCSuctVZ8GbrGTUGVm+6zXtwIHJ2ZOIuNBJ0ch7mB8/b5aW7VmmkpxdCfhkF+U41gg/Svdg1a
J1RmY4zOOl9FZvpDmW7Z/l4cGfcsDnC64vJyU+l1rax9RYFSChWq7yy8NbA2yPe+dq+IJ/SVHqbA
6+sv8qxcg+ECt8dizeLvQgW1WLOCeE6h2Kgg1AKbhTF7NLPSC4tqVdit6Y5UMOtMVW8xoi8Na5Bp
RbgTLFOW0cdh9abpcLJ2hpNBOhcCH6Izke6r3LQUrPi2RXnjpV446gjQ4tukW89usFyvdDhQqmKk
fcq5hdlOiG8BSGN7qxS8sAPocChn00LIDXC6Pz4WK5T+vNoMp0m3VsNkHJWk3l9/YZeHYHuBJm9S
BS03GbyHraQWwykpi+5ptIEezWYIXq6Pcun9WNx3LFj/BsfbYpTM8WvDkIrhxIqhZ7YzkH1U6aHs
Oq8zdoN4vz7chR0aC8b/DTf/nL+KIKRbYiQ7fTgpIT3/4ZetfsLLZzPdsq2c53/5bVuqCh+Ji4ly
Fi/VyaUTBkY+nMBCng2/ZI8c8bXR36xGcYlv9xxhPWbQUrzrz3dx02a5Q7GVZeJPluu9QLkILTge
T1GBssmXgA4QKxsN0M7PynktuKAE2nddu7FYLi17vL01QG7ufmc1syQ5RttEynAyp1c0qIBQv0vp
541nm/f6xaQaUEcxh2Kx4OI2T/pfL8+UIxpeWFCeAvlosEGqTYSp97HzTQTKiM9wIs13aLJC9bfU
72FQXB//wgeBSfa8X2LdxjPOf/9reL0v6lSLZPVU5YSGgBIG0S3e+IVpJFFV5VPgm+Out9gkI6GD
tUfKdHJqrjbV2CmvFVQGbOwV48ZGdemaAzN+LrpUSI7qn7//9Thj0eSTUsjTqaWpqETvJOJMUrQJ
izc9/InHAsA+xs+wb/QbF7wLn/yHgdWP8xgbiRYMRjed6jh4kUxrHRJt0J9atVlN0a5Lb9R9lz4J
xiPIBj4ujmlLZiK+zxqlSzOdSjX4biby91It18Dt4KMhmeZxvsXq4QeJT/hC05T/50VD7AVbAaHw
eMQ7C767yJNoDPHVPlHlA2ytW/v3fxiAMg1ggFsJqMDH2QyaqIntvhtPWSC9dQOeL/h1GTdqwfkf
WXx5MCr/b5Cli2gr5Fh2+orrgM8AXOae8wQtg+T8HEJAU1l+xy8AhYV9S2xz6YOYkQYdGxYIuctz
rjDHNmnDPxU1V7rUDr+mavOo1Lcywm+MYyxek403kD5hwHMyqMUGtX0M6I64RviPIWPzJZzICOou
CHz4Ev5h7P/10TlBbQUVntCngOb2LNk24u319XDhhOPMAaDRqSlnbc3H9SDR6yqa2OQOwgGQ92iT
0MT65aFX6/+wtGeoD0RIx7h7edRYQsJtvxkmDFnot8otZjq28frvT8ONCl7lHLV7Vh7Yqe9HgRLI
JwxC1k5c72IfuayjrO343+9UM2GfA4Ybj8PJ/XHeYAJRukojtqC1LbZKqmaYHVjyDR3EpbfDZCmG
DIJ2zi03Mzox/mRMp1GDpRJUXmpZ667Yme2N7f3Sgv4jLrEpQc49/dUmN8gD9YcT/QNXJN9y2ol5
trv+dm4MsvxqIDs1WlfOgxSBV1afUa269q1S9+IgHLkzcIU15LJCTJwJaxBcdri3114m/WYst2pf
rj/JhbPdYqIA/OZb9RlCpXIVi0EEh5MNI+nQTKW69YPuxlZ94XL5YZDFEiPkDNdOQu9OGe46afWe
0+EotXfejFP8l6HoJszyHy5Wy0Ki10XmTBYcwxj9mavK9d2fPO4Cn5/YfK0hXP2H+SPDgTsPmDCR
qh+/njKt9TqpdGAqg2gzZd+X2o3dRrm4DmgpKLqMvoaz9OMQBIbQcdd5JBJ+Go6Ch97EQC1tPhO6
0N75XUVDDQyJ63pGTFKHToX8ds3NsJnbdngHFqFYxVZ2S2N4qZpB30e2OvUaG6728WeJIlXwvAOL
KbP6e6ZED0bZhZ5ktZHXwrFynUwW2yrPbuAilxbs38Mu1tIYlD3VRjieaqP3YCesb0OPF4eYsWLe
KCjjn7rqr7PKciISMaHb8mR+zz2WfnU+YisyiMa8k0eluZNE5DxCgINxGdEmG3IpW8dZUu0rpypx
oCkqT+r0+P36Wru0EFAlgSQj7UShs5hxzNAE3vMsBAWmSIJNqS+9Fk1/Y71d2qmRjJLEhnAbf+rF
KJUN3Us47G3poKzyqT1wwW5aSJHWjdrq1kCLNxnYed6KmIH8kfafXOBQWR2HbEBg4uifr0/dpcWK
Jo3Kg4qfbveizOmjYGKfAwPNJelB7UfMraWtHhVPlQKUlvbxZ1mOvl4f81LjgYNyDlom4BGJxGJQ
2RljtR6pExLM9ApovA39XGfAvSt5s9I7raD05zuJDyKV92Wrrq6Pf2kZs7MTNM4BApq9eJFRMlSR
2an0OGoVXyLM6ewRcsT1QS5NLOcsxD+N3qpqL/Y/O46sgoQrCE44dW41SZrutSrwPV9ruWskqbWO
9T55aXC3ufF4F0fmdKSeQPFnL7E8LYU3zpxzm2p2szNFDbAxqZ8izLQd86RYNwqYCx8fUiFOYRoD
OleaxcvUWxMbClz5TtDrvKn+Cd+uDd+uT+aF2wbtRao+nZ0H4/n5N/y18bSySBtfF+pJTxNr1RGv
5GMCJfXdnTYYu9poE282poCQnXy5PvKFbxGhEBJOvF4BGJaYl5b4SmwNoXxK5S5yEazuMe7wvdCZ
Xk0t+/dKHdwX/3eAE32e0o+PqfcOwky6yaeuMZ+Rp77MTGNXyuLjaN/qI11YJR/Gmv/+15RKDcx3
dUioo8XXNP2q1IS2rEDt6cdlyK6uz+J5nTPHD8/2+gYA6JlDgqLilhPWsXU0IvgfwSFwvkTw83HP
XA3x6fpYF7rFAPU0Q2YVFtf75Sw65WhChseYENZTWCOrmY5dgBcXIbLGvsSI02x/KjOlXLpT4Nsq
w6frP+D8g/g4/mJmHUTNsAoxDpGc1wrKdx0duky5MaMXBwFXnpEEQPRlA1U4fV5NCQ+pRM9VB2s1
cxPr6fqD/GEPfLzkz403KGs0BfBdWbILiglIMWYfPXJ/rTa1yDD1HQLNeAm7KP7MLMMKLrJnZ2za
t65UNXazMgpdKVV8/FlL9Amt09wNqlU/9jEIGhTNOPrcSZ29xQ+5u9OjMDgR65TtSc3LtkZQJ9tS
o88ij+Bq8OfVlnjarsGUIR+HwwCevwsovNwG1G8/ijb9JqooeMpUbcCu0VY+J9MgfQ5GQ95gylGe
RIhosavxM/PNNMRXb8K8M1YSz8rQv/dJp+RbvjeclIupfIyhgMLa0LXXIXZe2qL9HfWS6kqhnEIk
nKJ22lCxh/t6HAMcc+3prh7tbo93bASiLyrz90BD41eq4p18/U1c+n64gtj06B2HRJ/FxlAU/I6h
C8yjLPf4+Oym6leZEQDrHwKojdfHOj8d5/ruf2Mtlu9QtXoa1Iw1CjwD6WSb6o2j8XxP1Uwk8ZB1
Z+DjPE3X1qUyDBzzqODy/YR1I2oXo5I+TanWPxpCTm+0rlWVvezjOtZRUs/8DZpb9JoWZ7HfdYGY
0joHI66qp74c94oNoXiN++mE2M/GkkzJ3225TNb9lDSPVovkECOS0CU7XYbRWDSHxm6cl4Kla69t
M602Y63nAMy25Wl4T3wzaGc8zUoBr8C7/Z93FN3kfkNXcBblmsvXj5WgpMNNjI+WXHkTEH6DWSxS
/H998fMo1GUcPxc26bwOCzUmq+AoiTvFCb1+urWMzzctRnAsMofAuc4JWmEQjAOx0MlRwwXOsOCw
Q0Lth9///hxzOx8aJeXd2Wxxv8WrZpiyo5qnDxbcXngK10c4PzsR9TqcMQD/ZIYv11NESkDkaHgL
KWoTPwjZDj/JkggPiWHW97ov+r0myZY7hP0titv5xzmPDGPBNFXgXWPxcWInj7whrpsjfiSe2e6F
E/zz588lUgYV56KDzHx5sGiBohPvVzTHsX6UMMTVbj7CXBB+/BoN1aQwlok/J5R1WcwpWNMkgR3g
isdY6yDvDc+vUZt5cppZzi6YuuhTb9EkNZ1cx7IarbLntKJSYfCPEb5ygyF9K3yn9lrZr71iNF6Z
coXUhgAafx6a3UYCunlKhGqvsEC1N5WTSpDdx3TFZQ1nFU19CfrWeLR9Q9rFGOQGLrL36XXAKIug
lkINdg0sgxKlLP4yMtkGd71a9a8Zxqhub+IH6+aNhAl5U8vjKq9L61aH4sIKo7OE0p+dEghhSc2K
sxaZcl4rx1pOsoMc65D5OiGe0L0pa2GmGgK6JiNlzxgKeQeR0zzEmHlumiJQKWxGAwtrp93UsaJx
HR/rNcLC4FNgWtGmrFqiSa9/EOc7OnUCzHYuG7IGaLq4UeXxWAUC68+joYlx1WqV9qjq0bjly8jv
CUiptBsDXvgO6GlCDqIo0WG8LC4ECZVAEEw0ospQe1LG9nmS8hun1IV2GHea+QKncE28IOKfzNav
cIY+hiUq1VTWhx+YrxrbPiaIci4w7wxM1HaQXlDa6gRyGMTVrAAmq1u/5Pz8AtjQUQuxEBBeL/eb
Ku3HulQscQzx69/Uml+9ammLLbJTlMmzloTqp6k0f4yjX2xEBrs/LMkzRReSSW7h+LeSUy/NDCcp
0LhFpcBLWMy+3FoSTWSpP8Z60q2Qs6Xr3BbgLjXif8ojPgrVgQ1qh073AoeHnnPbYEbpc7D++0Kg
d4Knl8bJyG6/ONpjchRHJEnDccwfZ0KQJL5fX9rnZ9bMav2/Aaz53fx1TzJHfrqa5MPRlr9m0ckM
t3nxfH2I89vtzL+G+GM58xtebrmh306OgqjiWGP/r6NrzHA/yDo5/1mZTvDDbPB0rUtn8gZswifM
ocZ/v03MFhJ8vZCqZmrhYha1qQ/DqNVwZenh2zjI6JTZc2+itXL9US8sHYi8RJ/Mtd8MpC0OMJr1
bTFpUXt01DdlWhvhXTO8qsRihVs7aVaVuY3aQ5plN8Y93y8+Drt4QGk0u6wxGDbWjGmfhaZxGDMM
364/3fk2aCp4ylERQ1rE/HD++19rJQvqYarRSB/HRKq8pJSEF4k8e5WypN8kPoLP6+NdeCoKNt4a
5HMMbv7UvX+NF9Vl3zTmfJKOL5n+WTe+Xf/3z68dc0H4v39/sa23QonzTJeUY59G8qmv2+ZBoRmG
N4gsNDQVoRrhBChXN8qr809uRiRh1ds0K9j2FsPaaS4VWpVPx0TGJyJPk32u4j9O4MLr9ee7OBB+
g8AFOiTTJWsyUVPJiZNxOtp1iR5JvRMBQuB4vBlnfWEiuUZwc4M8Re27PB87g3LCrxueKBrW9vTa
ACGpUf6go43CSOv6U53XDrR7MQug1cuNgXLx4yoM/bDpZ8HRyYQpH2i/Df9paL+Y3T5CLoahyT9/
Wh+GM9SPww14/0L89IuTZOx7G2vl4fv15zlf5R8HWCyH2FSqVlW4zY8i3jbtBi38P3+31CxULxC4
6SSdrQOUaKi8siKCa9zLuHGESPy13g1Ka+PrGPr/8/N8GG2xBeqk2DTYVkSnyMRgxo4fQ+NmFX++
smFezZcfjVBZfBUXgEGXw3KscBI8yZYMSfZQl0Tm3bJFuzjIfAdi04PmvHQ5kvGrIzBXRCdurdAB
x0elkB5BR6sbE3ZhQc/MhZmkTaDxGcKcR2MDKVaJoOhth/guSPckBpBJBfyyqm/B2bcGW7Alwkpo
ndXInPT6OxiejC0+QRlAR7KnG798AqSur4bLk/i/h1t8PiUaYtLaeLgE0wUfPzk6kjjT3ADpL3xD
TCHnrsbpy6VusR4y7FQC9vrolJp18kpkTX2wSA96vf4sl0bBsM6hKS+T/7sk1E+aP6eDRfEpU+Un
NXtvU/Xt+gjnGymkLZg/swEabobLo8ESUTVkgtmq209tfodZKGJk1TWJsoLY+x/W3d+Dza/ur+MV
Gzarx6I1OvnSy0DSRTwQAJm7WRmvSIxEpXsDp7q0FCio4RvQMDo/JSyiujCrScPThEeARl+IOAp3
0m7xgS7NIXUK9ZcJwYFG0cfH6seA27cIw1Nsbx3noMjPmtJvJRVXi/jn9dd14WPi8ooyDbDvgvdl
EQ996GtjcMpJ6Qn9foPT0EEemlelJIBGk/dZUt/yKT6fxZllPSfQz9QNZXmoq0NkS6YudadSMUnA
HCrc38WnQM1uvK3zYo9x6GdAEVFk9UwMoWeg4SDb4lQQTPRId1asuDKRTzkUFlmkor8x3gXW4jwg
F0HaijDflq6QxiQLuR5Q40eAWv7/4+y8duRGlm79RATozS3Lti12Sy2pdUPI0nvPp/8/6uDsqWIR
RUjAYM8GNFBUJiMjIyNWrIUchg/oqf4RoB+Un0qv3wn1uKmlv84xSSGAyovUI0DbzXsAccO4q4rA
m5Ma47HM0hMSDrvbXrLwKJhsMEHFFcwA1RyxaMqDEQxBD89A2toe8+8wH0n5MYNAIUYwq4HcIUBN
p0ehUk2ElQD8p3p6WY+ayOX5h0c2Har5HIJlqnWBCHvtMHXw1Af+NirNraSnexRb73XICW2LieFC
UXZDCo+LVza1rScCsqcgK/P8Vx6g7qWL26JoV47PkitDO8rrcCoGXY2vCahMZqNW1MCbFWGTaKH2
4Psm7Q+3/Eu9dorjbALRgEFOMsersl9oKnFFP61yQmWb+ZHdIMMlbds1uszrG2IyM4G2pqoKYzyX
scc3mxhSJLlyEr2/AyjzKgnxylU3pbfzz0kZigtCJEBfiSFDJCVROpMbx9WgRfd/9Qh6jMG3TDUO
hfgixQ4ESysXxdKqzk3OMjpYlS1UZ6TGUXIJvIT0MVGafziGZyb0WZc9dxvV1UNW5aW/EuVHLv/L
3w9kE08Dr0WqcPlhahywUsWodVr4+8I42qZrfLDXdwFIsKkJA34I7un5tSNVpaH6hdLwLAmOiSra
ddmQ0bWPSey++Ur4LZKU7UpguS41YxPYq87QMFym88pK4Km6j+IaNqOD1X+J/Wfwfgj0qMCTvF1Q
v0dFeVTLw22zS8eWySIVKCzvPa6H2V5O/GnKiDvI5SeEXNC76e18WIFzLl4H51ZmiaNpKo00SCJ+
bg7xN7Q+1bvE9bSPRVEKz9kogcKGvtEORv89sCr/JKMuuPIblq7AKSwxykuDmEmPy4UaWhRIgjU0
DhyQ8O3tEjM66PKdUq4AhpZcx1R0EWLoiR52DlJS4Jv4f64jmsl908WHSrZOekSfOB+ePU0++c1a
PLxOkqbeBP1JYEoMz1yVOMfMLWMYWZzIgEupfQnLuwbdX7FxYUddK58vOMzEyU4VgkSCKDvbxyqH
mRFx0cKxMnXX5e1BlPvHNFf/PkxRqwU6T3mA4so8gSjMsnHzZiicFroHFCzD/njb8Zd8kkQB8gVr
YiO4wnlUvjcJH+WFI4WvMXhmuhModD4jU45e7VPhxwgQvKP3unLO5akEMIv5PHYp5HCDiVMWcemI
bmQOSmyVlRO0VLzl1NYByxVuuPP7z6X7MHoHyf3S6l9dhDJFNI4hBpLCD2b7NiKdKPHgiitj06m/
+7hHy7S08+JJbVdwKUsf+ew3zpki/FhJch2kpNPEnyk1KEVoV+Lb7Q+wZmMWEwya0n6p1BXDqi9y
9jVRanQMV26KhcPIXjO4T+arMmAy/fnZq0hgELVtirByoIHrnpGPFE4I8SmoK8GAhhqfskVu4W2A
Se9fvOvc8uwryzlj73odVI6RwFCjHtX8GX6jnR/L9iT/Xu+j3Bn9L7e3dCHGTcweNBjAzGvU1S6X
26Fzx7Ur5w7kl5ug+Foput0L+zb4edvO0rbynJCMCSXFAMXs0wmgfMrKJeDAp29r0quJtjY0PeUn
P7sL1r7hUnQ7NzZblDoEKOA1GJPyFyt5H4qjV/2sYA9QtZVsbPqbZieT4Mnzj4AA6HAOxoLcSjRg
vWJCL/hcQI+OOOTtfZMW8j102pjmhQsBCj1l5hWmBEtxUum8w1A22Adq+aFwq8+KXzz3rbExgtau
mvLRHQSY9IIHlKt+DryfkEWyafkew8jaIGFwHyTlz1zVHSBAL7d/4NIOQN493SI8Snm5XToQ9ENo
RiNO6xjQD07g5Dpa2YKFrwmPBzMdgIMYLp0n1egPo79cCi2jlnDmDVrxwWySY4F+kgEj13ao+u3t
JS2ciYk4hAojgL5Jq+BySZUMssJqg85xS0aJqmb83pmFsQnK6K6vut9/b4xhORDXEKtNmKFLY4qS
12Yixa0Dn+zJ8JOXJgSFNsavfbb2EF1aF7miAbUBgwD40qWpsBLMSh+T1gnV8Av66Ns6jD+avQm1
rfIPwQx1BLq6DPuTI841LiyGR6En6jqmsqDBE5vuqReLJ0nxjgXQpDtuzn0rRc9aiFJknKz45MI9
wfDcRE5PtsFsxuRRZzEcEAR6e93QORUUwJn/TVRPbriCYVjaTO4H0D6wwPG6nAW0fGQKxQIWQxYc
3sGWBjVF9K2L2o8WdbTbLrJUQCBA4yUTVdY1SQPctCIAr0J0RqNIvnRW4m5j1fAOHgR/NsLi6Y5X
2XBfj5G+7Rgb2SZpWbyUvSWtnIyFwz5pZNGiB0BDF3C2sSlsIiBggZZLA/m3VdtJuVtZ68JFcWFi
Fu98yNMM0M8jpIz1RlE+iYmyN8CyTPKj/p4JVhAxrzDC7ycivEKBA7/aoHtti9rBa/tDGjuZqK/8
qIVvDZieCI+ggglSdLZsw0wzFck1Do6cPSZGdqz1LwUU31Uff7q9/IXV06oGlwH9ALgPY/oAZ54L
AEAP+1gg9Hhw5tZMS5UbJXgyswd0abZRv9KKXLhcaBwzvgRjoKVR2r40V8Orx4wC7ABeLwnw+ijG
MfJRG5ZH+J0BpgigXYfEe/BGKE/HqPBXDtH1QQWuyOXBEAGgKbAfl/YFVau7pM1aB67rx75lvAVP
Rw7BXCUyu/ZcwAeQTdGUB5glzTsELWyXZWMptRNCWzZoL7n2Ma5+a92XZDiKsAx7dQETcrTJ4c1s
hnI7uOUu/vsqBD1SagO0KTg+VzVV0vtUmHglTkLR2aZZbHRtZdR8YUOZ+mZQQf/zSefvOrhcqr5p
auMk55CwNuUuzeRXLU7/Og7wTOUmZkCZh/FVw1fsGkvN48I4JZq2kRKmOvt6JehdnwRokcDp8nJk
0INh7EvXgCsfyRzXt04A658GVYgQKkeZQRf0H4HZHEtLuAPKt2J0wUsujM6OH6VgMavKyDr1BZBo
QUR/+3D7gF+HEqYFKcTKU5cHyNPsujcDQXRTaBdPfpqWdupp2yRLnapWJgrgleR00RYci3+knaag
fbmFkh6gW191wkmzvlfNu6Z8aOV3IVgp3C/s2USZ9P+tzAf+ZeZiuirByogYiw5Xtpjf3d6zJQsM
jNDKodhFFjw5/VlQrOI6r5Q2d0+xnyFPLj55mfTxtokpgl/m8cAQgXuZwOtp7emzDw9xcyGnvmWd
ioh+A5Kam0SXdhoqKobswZBcJStl+aVvY4ClsXApBJbmkRc6CGhKJdYkCeqm6pBBhz9USZ3CX/k8
iyv7z9CfmsbZ5o1JHzdtjyEheJW7Fz+rtoxowXZsnQR3DVS4YIz+NdAg4gINqvlF2bhoiQnQY58U
8y0sjgUAPd//EqIBomV/f5AmkD1hCF1SQF1zpyhMwQv/zNwoCHskP5I0u4dsyYL69rZrLFR9Jiw0
LSnrD5/fPJWVjVqJzbzTTz00R1Dxhg+Rn943ur71o/5733UiQ1PKm4zqTaenu3+wPhUfeaRPJEtz
hlGtg4DMdJktKuV0F/UHDT0/0RGH+6zIkdzO7bY5umuIkYXvyPjgf0an4HzmNDx5ewEyXePUN8NG
jJpNza3s58hfSyr/f+XwLZxvgOa8bmGtgnzp6oGnl64vQbmHi5504WsRrCEslpYDOGCa84HBk+7M
5XLStDczumsCqDzdzt03zetsTev3Upzuo6jY3/5k0982iyU45H/WpqN/tnlR6JowK5vCyZMlprM9
pHe86KG0/n5sgkqKDH0OrW4ZOpTZVZKkcJPEQLxPeTneNXn1GNBTj+K1jHzh6wCCmfrb9GevsRXi
WCCElJnmCWTjXZnluyTxV7KW6zQUAgpQAcw0TO2M+QkbJZiHW792T5YqbCz1LddfMn2vWI4bf3Wr
52pc62gtOARylcR6hKPp/c5fwly7CDXXkuf0JdIPTW3ahd8fUVcUlHxqaIwrHr7gEhM6ZZrZmP49
R9kObgL1FXoCUIuhuaAP+TZw251Yq9XKtbIwe0yFHbeA9hT8yFVGL4/IOhgV6Ies9/aVkT8ynX5s
0CJJTPkxTg3EWhJtS7UeqQCyYV9C4QUA/SoQdkrPZofg/HfMrx2kKhplbF3PgUu/OsHNryEMosgv
lgXZe46ywY4sNn9Qey4Ls9a+xJ5eP4yAke28HOSfYmGuBNIlHzvbmD9v7LNTWUzDcQZC6w6QmL0I
tW0dfwTi7XkoFIB9QnapG1eu3oXa3dTu4NEGgzLIu3njIytUJDz1xHcssxZATnylx2QbUvGhp1Fs
q3lbHYwuyzeSWXj7JrJyW84CpoybprWLMum3YpUX28Brgi0pi7oNwyB+4KVS7i317wvB029lKgZJ
Ujga5/l2jQ7akIOTdjKze9Hi7pWJwJOnRVvLylfy0sXTcGZqijhnn0JqPT0S6tB3CkMhNn7zeeHD
6n47Ci8kWMzfMPk/EdxMHIyXRnQkgcTElNxTpz9U8cBEpruJwpdYXWvIL8US+q/ApSiKwIkxW03q
omUkm6570twnwbrrpHCLzjKz2idXXSN3XLTFgiiG8ogAP3y5qEDpxbQtVYFF+U+WT+03f8nrgUEJ
NITXpnQWd3BCJE5lDzDfsx3Mi1i0OKnCCZzTLg+TXa66n/1M+Nl5xeEfPhZXvwkyGtzWPMMP2gIV
RFV0TwkMd4r3KFcDIiGPMX2X24aWXG8ihQdARcH6KtXI1bpTrbZzT6Pg3+VJ+MQw7bEavJW6xkLF
Di7CMzuzD9U11CZdq3FPRm999KPgWxdQGm9ka6ck45MQyJuM0ausUva1KB5qJflye51LjsJ+Ggx3
sqtX3PeeJsQpAwrcqBEkJnlnCznEp8JbjHZl+uG2LfMahsBiz4zNFpvpfZ3Jg+6evJThtBjBSCK8
8RORxuZecdvgUOS1vlGKQNwIioT4DqqOyLCVSYgcZDXYclujxkKBaGcMcvYz8I3PArogpqsTqMfq
0dURg7eGWH7UpDrelrwy9nUsoI8u0tvMqHdvBK4PWxtra5twrTBjknqvehS5d3lVWg8J8lEbC6kV
m66ftUmjyj2WottwF6rusw+978YdJOvB8pJvedSXD2NT19uxHsND1yMWF/VRd1ekavaMxku1c1ME
Bc1Ed5/KKP7dN8G+CZoGvfouKTdiqLfPQl3lmzIaDJtWvgtDflXfyQ1PY0qY6oBYVvwQjlYLz8Kg
bDIXvmRPDz2ENL3kGLXBl0Go/S2jrPxgffzODVqi6Ydkhwu51X4cVctuq84/qGOSSxul736j/NJt
b3/Wq6NC04nKHBhDwud1AUZx2bSmxqgpOF37FSRY0qx4zhQaL5KEyQTTZ1OnYLrAZhGmDhnlUyxX
OImB39gjCpOCWa7YkK7C2B8j0+wP5KSEsumonN02o1vJFBBCMpGeuSMG3NM9z2X33oSoZz96nf+N
vYtts67zTZaEwz4V5fLAGGq40aQ8+CHmtbRVArQ0tDGKBlsorDUe96vTOvuJ8+dWm8ppWcWe01rF
D3rP9a5ohhdDkJ7Gotyg+L1yAS/v+39bMtt3XezdUYoCzzECf6ea/iboftx2nsUVaTzNeTVr1xw0
co7eV+4LwknXPw+WuKmTB03ytmP+Ck7ptqnFxUAoMjXsp8Gk2WK8Tg0ShGU8xw2HtzhRPzC5t79t
YvEo/GdiXqaGClLRGp3nguY/WuknQd/Ewb9s2JmJ2WMOit4y7DIRFzDBfFc/G0S9DRCjwZdANf72
EpzcjfQBWhvylqvnllHrkLzUlYe0EUCR9F4eftfu79tbtugAZzamr3Z26nLaI5qSNfBf9MI2GVpb
6r5nZW5X7QP6wP+yoKnLyIOHQDJ/CctGHJgGIwAOk8FbT/7aJfK+EN1/sCLxsOLlCBJHNpXLJY2w
36pTyDqVCaJXovq9CvpvYu/f3d65JWfDi5k4meaCSIguzbRkx3LeU6xo8zbcDEJzlHo0fHJtbdeW
AiMEsZA3EYIBRs4CY94hyRc0nNF2sJ7RBjkiIn8PeetW7NTNP6yJMR0ulInhaP7AJ0oADXJ1Ar30
rvs/XeOIatQ/mKC2PvVHZZWhncttKwpJ7QEHCacqD/27gVnFg44k4CGtirWnxRSOZ9eWDJSUW4Lb
kSfbzBFikzHSOqNdLzXDh8hKNLvJvC9jGnwgTvwqR/Ly3pTW5qoWrYKOp4MECuTqZY+YnThqUS2d
oNvbeeIhTHtbKz6F7q4YH0Ywzbf3c+EAMxwJ9TQlcZro87erZrqe0GaWeHKz315q2GXg2h2sgorx
UIC7vG1s8umrHQXcMfWTGACf+7wrDkywhql0itLOfTAUXgFD0Mb7UgJGpiIzO6TGpOSoB7YaIvZ9
2/rCiaO4Or2n2NfrUjII6rKLvFA6tVK9EeUvZfnq+sLKEq/LyLwHyMa5dXlhU+WaOagX5r4VVJJ0
MuUXf5TtpruXM9H22n1obD0XJd2jFX2/vbI/Xj/bWFCedJTJfJiHUaaln4Xh2iX3j+NCO6lZVOwY
sGZmRBH8XVDU4jERK2ULd9NbNCZlaxvlWB3auk4341hXv8zS7Ld6kEnPVu6XtpUbjR2Jen2QS798
b5Wq/pCigW4rxRA9dUXt2ZEqyK9ygRSi5JHPiUOCoxZ98FIO+ns/FMmxN3p5I4pNuydrTzYGuKF4
m8VBttNL0d8LI0qoVTEoUJFZUMX3vDpO7iighl5CbFFI+VrfZ8Hx6L1Mch/gfWDwml1TdeGPjPe3
5ilGOJ7Xg6T8QqG6L055DuV58Q5M7fYXuS7QQS1wbnH2RWJZELIqQxTRjS3kiMyNEdJocoNdbWW2
mzzIw17hzSZL3/tk1+h/f7kA35imo8iFr7ll+8LwclmIzVMxaRcW+oMbVB87M1g5UUvOrkLeBTQd
UDNQnJmz++WAGJ1ApzsqUPlG3raoIJoiYAmZrfvf5Og+VTUbSMPt3V04yRdmZ5E5GAMhaMbCPCVe
9kMZou9tH+z65B8SKN5EBFwWCEvyPFwZAc3pfJCNE5gdO5df2+BjbK7BmReuZ7qdwE3AvS3QOIqc
MsPv6cGorbJLByQpR3mTJ9+qYHd709RFS0wHAT7lIr5ilNMypUlD0TNO9HHrfR9C+pSPY/umJBZY
CT0ovxhqIOxdCTKuug+6vcYg5zFECfgwQPDo2SwAaI4gKPddkBZ30Pzmm0ZBTjXX/OgefcT0Xkfk
nQKEKm9GkPrvmp71G73IEUqsOXBNX+n7sDC1kDd9l3p2poXla92O+q8QKdqHXotN1GW1aF8hJuyQ
62ng8lzz0Q8E2NPMoNyHmdE/S2MY3A0WqpN91QTPNcrHPOekzM4rXXgKy8ZccbiFS5mg+t/WTX9+
Fl/VsRRGQeAjFd0bgxZq9VjqYIWr+3x86ZL97Q+1+J3gLsPpgJxSvrk0lkV9pxN29VMbMjGWHJPs
Gwu0O+n1tp0p6M0uDcAJVPy4i6mRzdNpOhhlGFaqfhoRjfalr9bf81UQBCe1O6qm/HNF+NbJAUcL
XctTwZyfHj17whrN20L6wiAho7owz6PnNU9u2xLlc6q17onpyE3etj8JhndZZdqKz+1S5vXKt1mz
N3OEuk3EpkJQ+CTEzbNSqofUa46eTAEJeu2srtdaC1Mkm3+j8/XNXgmla3mKUA7uya3zcjPyNn5x
feMXKtloxA6ltQ/KGKJgycu2olH+boX0nQkM7zgaA8yRMFO+3faZpchrEO2JHgRF3ObSN0MxrLS+
p4WnWadO+NU2wLn+PsMHg/eficltz86ajwqdkYiYqK0nRXqN69fMXJn4WfL8qWI61RLo2cy9Rg0D
U7eKwD0FffE1FCCYMI3geHunlgpS8C4BkmDin72aD2Qy+F2NqW65pxZqQCY+GXQ9bhiP9+HkC9Gm
zu6rGF8NwoMLlWM+WHe6UO8aw/0cx+rh9o9ZXDB1mj9vWhCzMzfqUkVslSymsuhLsH6F8ecKVd7b
NpZcY0I2MwJLF+yKxkWoy8JTU5mjoU1wXIQ7i0bt7REJrn8wBFCIRzoVb55nMwep+9xEbRgHMZKn
RlL2UhQ/66O/ctRh3l44fMxe/s/QLLsxVFHyumqkut4qwUMBw/xeNoP4EHfuZ97u416kLBsKpfKE
MGqxHwfFvaubNt+NrqbvU78qd9Boof4itYXd5JFkM4P8Q6HyfIihGrtPR6PZ1i5Vb0F2kx04GHXn
B4kEKtFqeW2WArZy3XrXusxgqthKtn6VUbYmnzjEhhjs8gF5vLKOy20hB9UmLiQG+2NK4anVtg9x
0Ad3Vm31mV2aamEbbqZvjWEsN20waPs0z9L72lOsvRqMqLoXfQyWUEttoY/hYAN7eIgyIrYXVt1R
9EPDpgk3vpmDwcWN6O6hLwPtGErQpCJNbthdVYuvqkE1Y6S8qlcRc8Xi8Cy6HsN02viW8F89V62V
7kZjHA9Vor4bevx9jFRjL/eCDiVG+KiKCXLLUbsTCiU5+Yhy79pc6HdK0aV2nysMXI5e+xgMoQBc
NR42sckcpNl4w6tYkHvksH5uyjx0t7ox8gdURHYQuzRb+PqyNy31y22DOtC20bP4UDaZuoGlp98A
KamfhUDRD8zc67vGZL4K8Hq/DUrNQicy/2hFJux8I46/y/oyQWy8btBncgvaEFVO9cYLvCcjyoNt
EfSj3QMcsWNl/FUMxrgpG0ncdZlcAE0pazuNSJ9oNDbPbZqJO7WH02+YRK3lRG0fqi6QwKU1LT/S
/Yqygvzmhq10b5VGZ20gZWq/1aknadsUgfWtxtypVUeweJJg7pkS/Z20bW+D1k9+e43wTe7K9GmM
Sd9qKw1em0FgYqvpug29TGOTqbW4AZ8cfUHh2pfuO/dDn5oWfO0WWZ9CBcDVMuMBOeJm66HwsvEs
mibbrBm1xygNkqfEF8dN2+QW8qp5vZXTJH/zZaNwRhMt8smV0rueU2OLXS/y8AlI0qQwtw0Eoel6
IDe8FwMRqEIZvatx/dsoy+TZbBplQz1L/q0WnrlXE887IJ3VPVqhYm6bUs33vZrl27hGsQqIfHWK
izrkFHn5Pi2q9j6Abolh97FKdzpCeVuD1OCh0uAXpIjIQvsk2MZi/Ksr3ebQdn7wIoSIl8E3473J
eidNtO0t9WwPLsY7I4uGQ5KXhQ2tpH8vhYJ1lMVa2xij7zOtKpmHrJL6bSZ17a7IS5UGNALCY9r5
d4FS5Yd2/N2iTu/jtxVlx60CqHal7LCUl1BFhMqObIfhj1mAF7vW6PQsc0+Znk3cHk1hV6kPU7r4
O3PrR2TZf94OwkuxcWqDAyhnBuNqIqoH91F6jHqdit46KgWAk6yvjlnpEhXkNZjJ0vWFzhWwGuDU
KmneZcRvylBOw4Amf6I2O7mUXiqmL1d2cMHGH5opENt0ElEGvLQhiNKYJ+YYOkFS2Z1BJWT4eHvL
Fr4R/HgaECiYPejuz3Kn3CtRvw4Ymsw16z6wPoEqDMd+UxvUZOof/2CLRyWUJRPjxbzT3puCaepD
FjptbEC3ued/kUPYk4dv03zlolxc15mtyVXOErYgVfS8I3Y7CpAxmLXDL2Mr0t2o9XgD56Bm56H6
+fbyFnKNicmeksOUaFwVmgVx8JR6CEPHT4OD6D4OQXYfuO+3jSy4OPM+YD44VhNlyez6l61ACUkg
Q+bDYMEl+NfiD8ntdq61Mhi+ZmjmemYbmGac43qK9NM0v6SCarvlRy1baQcufKeL9cz8j2EhKQ1S
EQ8fv2a0sHN4eRJmMTTvpZK//cPeUTYHUksL6gqAoQ2JnvqMTDpoRAyA3pPQ/wg7gv9aVAEcI0q+
JrS84BEIGOok2n8oRpTZxxIbmIvh0Q2dTnaBTYXPoSneIb218nJYMzNFkTNfl1QWBRs8e8igUl7Q
UlUfK2vlQC0VD1kM8RyA38RLNstwM4ixa5hLQ2fIpZh7jWlPOaCYFmvj8NRkSrvhGowArCdqsgmb
RNyqvRVuEy/KVnLtRZ9B1I1IQj3TnKuHdV0kyGHHevvqJYme5ObVjRwluIP0eMXSQvwFGPqfpVkU
KRNBH72yDpGIZGLCVdVoE3HP33bL6aKYPacxQg9gYlSyKOxdfr6hFRq3gg/SSWKyrn7jC9/Hxt1N
QK7Ka+0m+Vmt6a8teMzUEWD7pu9Jp+XSJFy7tdTFgu/ornoP0/KHvuO9qZVrX2rRDnz3jK5NLKzG
bP9kJWaSRoXbVazKbWX+qkmS1yY01mxM3nLm/UnYGukYc4PVfWmrLQQFQc6TdqXoMf3S2UeiVD8F
Do1qDWoll1Y8w1e92FUCR9NGOia/o7rYo3JRgrW57Q1LhlCegDWJPt/Urrk0JJcGFVFoXIm739P4
Pgt+lO3WqNfAugue/afjxU3FVXV174tN6SXqCNtbJw9b1/LtLFlLkBZXAuvuNENlUtGY3SCjFJei
Hg2+E4CIsnUxP5ph+qYYwlHI/5rmgyEg1ML/Z2t2jchDEUQl94YTt+gOWZMaUD4I7lbW3HF3+wMt
BULG5+CHYQaNIe25xKkQh16t+a2PrKC5tUhog2z8ZVbCvZxmW833f8uVuOupbdquYe1aV/wVqe7f
16MufsPsYKU1pV9oIX2nlVp9U6bmrgrSF14iazn8op+cLXZ2usZqDE03E4kUpv4Y1zw/xsoUVrZ0
0QiVbIqKXM8oJFz6vGQ1pSh7pe8kzLgDVAseO89aIyNbdMczI9OPOIsTDWPJUtc1viMWjqJ883Xl
IMvJRpI/3PaPpXhEZ2aigmSk5Kq+zGNQzr0BpsZcD+1Ekxjt3CXZl9tGFu4MVHj+MzKLEpkYM6oP
Ce10BWqVIwb3gvAo5Mco/tYU3+t2pXO4tqbZW6eOisoLPcxl4kcXfkZDOmjKShazsqR5hE2EMTVR
zGZJGsUmoT9CW3csxGZnxs1TpSavZafuKamsxNtpp+aB/Wwn50TPeQFao+ojzApfPaWxQ9exZCdM
u0NfFTYYhNsfbmUn/9DtnHmh1Q2NLqLp5XiDcMiE0QeKL7uQrDQrF9aaoZm7d43bE5swpGc/Xf9F
N107XSMlWrQxjcAxVMy9OO9gl0bq1aEucImoqh30L8XwOXX//oEwiZP9z8b0G842zIOwvO5NF4Za
K9uk7a9R+1g1e3F8iL3ftz/NQlp5YWkWUxWj8jot80iju109wlQEyleW2k1ICanyx/1ta0vh6Hxd
sxMMrkGLJcEMnF56DN3vZvgJskvEY3/8gxlmskksofEX9VloLZrGLIwRJTA5sZzOzx4yZD4KYdyE
kfrttqnF/WPGnY7kpOwwL1ZkbTLEdWMFTtklI9evXD+2NYV2hAzyh7b0KLcBlVs5vktXB6UlQ1ao
vF9XYaKsVkOR0rtj+iOUEIPQ2WpqrJylRSPMS5P6MSyGuvmlD0JdlZZDpAWOWnwP4V5I2++3t27x
IJ0ZmDkDSOhMD0vocAPPOE7zbpGlf0BWZHfbzKLPTbpQjIsAwpgTEYxaa2QMO/CcGX/K2rDp0WIq
9c/pKK4YWlwPpAfgPKDqw+0uN8yqFC/nbgwd+v52QqmfPsNG69Zg4kvrof8ADo5+K2CI2bWUN33n
RkkXOBW0QxRCEmD8o7ZtKtm+vXHS0oIURl9EtKqB68y1MJQwR8++n3zbbw++m34UKnBirRAm9Dmp
rGfM7Edo3qb+oYtHZBQHu0iMp8jtD0xiHYy1iamly5JKE2g8mO0QuJ5+71lUtHxdjwLX9JxRVE5K
0w1b3x0giFe6+7xWt1aTO57bvDdtd7y9E0uH/A/fPrB5GWKkmeFOEBEAkpif4qjsk67fKpm872Xj
KMv1h7JbI9xfMzdzpFFOejNPMecDNsi7fh/pwlZX5I2WDCcabtvbq1tyKDgyoO2ZOKWYY7zc1qjN
mY0cA59XUfheKBGN5Ij6pGBrzV/TWLBB0DfzNAKixMty5rt1pCVw0/NsHYqHqPriW59uL2XJYylL
k4JO8xM8Ji+XAtlu4plaEDlpwTWm9g+q9Jqba/3Vpcg4cZJD3waogjfrpRW+D1muGUWO5n5PvS/9
cLi9iqXs7Pzvn31/r4nChApuBEvFY8cofxH+ihmE95oHnpK5sDabu/T9z83N4jB0IIPk1tNy1MoO
q3cfQcQxOxjRysdZ27bZx9eNxi+DimWZ+e9yTAG3vt/eN2nFwnwGNhWnnk8WR5BsWse6fYisB8G9
E9y3LPgZiv2mTV/r8odi3TXSXpGE+3bty13730TdPQ1gUMdA3nW2xGwIeaEaY+zk+Xs7vJbKvaz9
9SOYOx8OrKl3wUUzh12HXtBZhSDEThBXdi2kDCah25SuPYGvfRDdayDxCPiAt7560OleoY+R5seU
jV8Sd0e38CUOXnpw5El1r9bO7S+3sG/AhogKcM6BkJ9/OMMQxiBXw9wxmvvSt+ym8e1gWEmqF40A
I4fPimcqse7y2GZGEAhIEmaOgVb0MQri9l0NwuZN7Qpre3s910eKWgklQHiCaVswpnppKpIgToHW
P3cyD6pe/W4YnIyO7xrfzMKKVFIAriYR6aMrelQgvIZR9MhbtwL934JKsCaV5dYapfru9oIWLWmQ
oZFFTaZmGbUmhommQMbpyFR4IqZE4T7cdGBLb5uZ9uXyXYr62pmZ6YCf3fCuETDCrmAmyj8VZU8L
y7Jl7eSKD4LgKEK96YaVp8J1yMAiFJkIv01jy+psYdBsiFkyqqkTlD89ZdzW5q/bS1pwhUlHzCBd
mcrOcwwh84u9IdetcJKtD2rI7KX+vTYKe+x2t+0sLOTCzsy7AZxYSVNhR9U7O4vfi3zFwHVWwguH
WX1iDnSGVzXa1EM2pUP4mEpBwYcxNznSgFUlbagA2kq5VhJeQDRjj04HdGnTK2ce6OqsUsVCngR9
JSZpS5AtyV5iwLvO33rjixHDzpZ+dPM17r/FfaRuO51fwuyfO+bMBUe5SazCipgLi+BnlSccy9+f
JS4Ieh80yGCmmPchCEJRGAeMNcWJCF+95d8x31LdSemwxiqzcGo5rCDCWQxNrPnTByG7zFejkOe2
177XdbaLFOuBHV8JrEtbdm5mlkDUSafWY4uZQpDf20D9MDRrX2XJ+WRSR8bAwPKzmMvAUDVKmGWK
5qMaMc2nyNsytLZhdp/5wZ2kfLh9lBa37T9jVwr0YpZbaWZQNB2jne9pn5mwtttO/fX3ZiD24QVH
VZ2BiNmJlfs6FbOeKrNav1pGeQAKuQEnthJSl3aOWTLIfsjxaeXMdi4Qg7atMj6OIYN/KRkLdZPX
WuzvQkvY+UK4ljgsbd4kvMFVwfG9QnRqzRirjVzgc2YS2nrjH2UhfzK1tZmwpbhK8WDqs0zBe45/
HQMzNAazxyNKYRt2rt2oL03nb0ECrezgsiWCnsFkxTWT8qjGyMsaiM54HSmkaNkF9e2sqg5m/+m2
R1yzGOAK8OMYJsS7PO/nfbDMzYYaAJXn/B9pV7YkqY4svwgzVgGvQK61ZVX1UtUvWG/FJhCLJBBf
f52+NnMySSaxnnnpl2OnIoVCoVCEh7tCbK3wvLbaLcGMVpBtwZLYRRlqWOy/yCJgFNMVAHESJH3T
jp5FPKPWMOTHMM/r+w8Z5Far5i711hihltzi3MjM2aWuSE45jIzNJ+lCZTc+uGotfVg0Ap0OaMca
iHbW7GEGukmT+ZjkPwkrexKDOoiqP0kM0q9s0/R3ZmkKRC1BUQbuLNyIc11GTZmNBxQ47NRaByZL
yKY38dbSitPoDKFS00vDDpkUIN7GYEbcR4Tmm9s/Yulcn/+GWdBNbSfzWwu/AcJAOXvX7GrrjiTC
GH0ALYzbtpa+K25CkLoA6nddCAJrJGQ48hGyS0b53A/kQQOxXYcOxW0zS/cIbl3ERMxLgX5w+hln
jtiMuDcMlOrQ1FbdtgDP4YfZOiD5vm1mIcl0gCqf+K/I9IKfvuyZGYzFD4DT4S5pbQRcZuyq+uBD
1CUBIDwFp5zDXoWzNsG0FETOjc62S+NmyU0oyZy8CWlcpSiavTdpHKb6f7NZeIFOC7QmlNEs4Hdl
XCUs7VDO8dhDquGV6LMszHzx95kzMtp/25nTUAI4MApLorUIQoAIdLZRukZbtBgOfWcCUoAfCZt1
tVPaEJvdmJ4GndzVY/0al95TJbRAl8kJyMBPmLBAhZWcCsgGa3mzcsSW3B41Y9TZQSRmGvPXvO5J
FetFPO1Z+ojn9gn0WrvYs9YIDxftuGBiQ5UVL+B5OAHmbEDluAdTVq1CPnwM/Ldbr4nPLRiBV2OS
CZOIQG/O8wCWJ9KG6ilaSibYjBztMHYQaSuGw+3DteDnMENAhYaLGWRvsy1LABguLRPfLBtcjB4M
gGWRMNGeE/HrtqHF9QDLA9gIANxXgxSyTvuMcaBsJjrwRFo7bjih2ZGVBu2iGQC/oDEMZvqrEQcz
HXJuKqRP0I0PXMUxn/JTmn+tl4wEDUv5t5UZ0Kbq+ybJigw1fafD1egHGgEOvVq7hJfeVOC9xxwY
RsxRnZpPiWot8OEDXnKnXHz1NbptZBxSu45A/x1IzIoYxathNlCEfr69WQuX1YXd2cWcQJTScXgK
IBHayylLgaf/HLNDNQKen67F94VrBMVw5GoTFuG6yKzkMGqNBD8uKhbfaFmFXdZ//vv1YJgO/V/8
C0zKzMsFh1QfsUftyeBvLUif9e5J+T/QLok0usIYvnCgoMSMHcOIFFi75weqcVvmybxJTnmCNNAD
q0u8GUW2b8YxvL2oBVefohzx0QUAfNOeLcpObLzvmQ1Aiuo2xWjsBeqXfuNsbpv5Q2w3y54u7Myu
wopwUbPESk8AKz3EmhOCeW876N0ua16A/N5ZBg3tWIQS7WdUZ/adV4cDW+tuLWQBF79idk3yHIQp
GG7A9QUqaJuzsCxQcxzuivGrH/cYvAcQcXy5vfRpZTdW7szQpHlnlKORI/NwSRdk4jGBbtAg+INo
zZ3D+hPhKy/ZhaPgIg3QgT53JkTnbJF9lTe8qr0UQd+KirqLurUny4qF+ZIg3GNJi/vINrIHdBED
wn/f/maLXonCMOb3MNOGGt1ltlb3PoihLPD0xGqTWHcufbXXuOoXotP0CMeXQkkdJZ9Z9G20VgOf
SIn0lrjJ3lPxl3qwP2fS5kGvuH3ItWTtpbJkEnmujQQUo7JXNaAesjG1OyCL8Z0qefSUn0QpzsU0
KNaEuRz9rd8X7OPvPyVilq8bKKFcE920nW124F+AUVDq1O0PFN5+xMlKvFraLxDig8FkQsDin8v9
6gxwLWCMKgH69Qf3NYiCfcYgwkoKv+R12CpQpQGUjVfdzK9dhn4/yytkZvp73h7TZm2aeWkVE2Hh
RAYwjRzMDHAAQ0UFxuunhgBdqGp0Q4E3vxd9vDbtshTfzyzNi01sTC2eMFCyTb31sXuWJQ/B0hZQ
Z6XHsvTNAFSBFifAKgDhzJek9JhIhYPkJayAKqry7lKo+q3c9Esh7szKPB6UDvVFOT0VXY++m5Z8
ZMLZQ8npNSm8PW7T0C9+3fbqpQ8ITCAe4qAShK7PzOHIyAp0RlAnNsUYGPpjaSB6u13gGZu/NzSV
f+wJ5nPNQiQ12ucDg6HYqY8xS+IgtbUd5gOihI1rZbSFVaFmi97OxHUAsMf0388eqQmoFbknoYXO
UkUDDt9gJtSnEvm77b7fXtdSVogm1ZRkgAkUtciZZ5RjXoiYdNCllvG917LfTiPCFCOwwFhAuX48
yTY/+rW94UyuZb7T355diee25+5P6JDZCYPtEaUta7gv0fXp9Tuu9ZvKeW9asJP2Ky66cLYxIwWW
VXSasOL59FdX9f7gxy1ACK4TIvIGdu9E1F8rUC6aQSN4onNCyJ1XMzCwN2R6MeLBZZGjIQzIRsf7
1PZXiu8LBw4halI0mJ4oKH1dOkrZyLrDnqL0VJSh0+xiuQfAVxIvYKwGFHcNe7Zwc3l4PiJRRGJh
QC3k0p5VNp3eVVaBvImFKi9Q4gVE0dy7abJv3ZUjt+iaxJ4UZFwUKK/GyxiP2yb3m+KkswSUqnWY
Uj9IpRFCGDIwMcLqC7AT/C6dtZzgD/J27pgo905ZN8hW8c/lOvF8ddPOrIoTukHuHaj7aZC2rX3H
6TAA169DesOqPRT+GAtjvEQxHy6KQDq9Onqk/CP4fB9nbQ59ttTNX4AM7IBQIv6mYd7v1FX1UfQ2
aH7Rg/r7J6s3NZ5Bgg2YwBW3V2V6wvG6ukBALD4xW6EtY4Mriq31ZJYS+XND81hPClZDwQeb0xB/
CJieHbomu3eLB52BFE7uDbu+b/sqAuV4BF6MrebQQweCmNvha+mcwfNxh4J2F0dh9myx2saicNby
JMrx2EJfDWC1xFwpdi2dMhDBmDb62+jUzMNx1thWWhdxeWqHZiuo2EDsrIcIz/CB8tWxb/UyUKW2
hsxamLoA8TTSMMzEgFTFt2eHbUD3uPFyn2LwkYUWWHMTAsxx8dvJqoC7R1DR+RKMn3TrNr+yga84
0uIGYwgXc8x45WJgZvr0Z5cQWodQQ8yT8mT5XWCLag8yq0OcNsD/UfPQI2ktptq27R1HU36tlHnn
DfkDSCh/397ipcvQ86bGM/xt4h29/B0cBGqiLCpscQOIku239UZLeL3JgCkK0sRif+9SkMmapiXR
w0JcncVUrYLQaedDJogPVYjeXZi5L4b89NeLmqo+nj/RxSFgzGoivl6VgxoQuLsczSv0AQM+KeCA
lQ+aSyuV9QX3hRlAJqdH4DWzuCVAPOkMQPPk1ktmOJu4vuf0o6EPovwGbqfw9squafgnZsF/zM3v
iFi0bZvEMOeZz5A5a5uDAd61lD44OijthodMYTD0e+2JQKlXnryoYYgq8K/132X8UZGt5n/c/kUr
6/9zzs4d2QIHQqsVFABO6F2Mz9wDR8WzZC9J/IXq324bW8DNXi5/5j5uZXSS+BmsYShPjW9tcler
b7r2u/buupgHWnxHWRfEILVm+RPlBxR4gspeSXMWDg02AXANFHNQ8nWnb3K2ZuUScIp1lJ4KR4BJ
Wds6Ot0XvvmEPuf+9ooXQvCFqdldKcDI4eglTOn0rsw7UEkeOH+/bWMh70B270xREATZEDO4XA5a
lHVWOYhFNVSvUvLN771I3dOwS1YMLS0GnS6EXGjj4HE5+27U78aaMbMAYsuOaPLAppt/lZBr0Qpu
aPRckbNdQbds0eVOo/e4pJMSA8R6SOW9TVZcYOn+mATwwM2DMQFMVs4+mm6YUlWJWwCP6N0LIzsw
XaIXj0EFDNLjQROajQYOtcQI8qZ6bUkVgj19ZfhnyQ+BVIQK6sRtfoWwamwIbvR9ScEQIPQteD6c
Deb5QbtegsyDE7nGjm8sHXZUftFFR/Izqa1fesoE7LD8oSxPee/e9yUJvKR8pEW6qWz3bgK36mkR
VXhkpO54tGrzICtMLNryu8Pzd27SR5HVm9oiD6TxVmL+UkcLHgUAIjBNmBiZD/1NDy1TVzE9QVPk
J2k4x00KNJ0AGcUxKXSJWRgbwnu6ynaVkd+Trtlhrm5NQvg//Aw4xAR6w2eaHdgUUai2GoeeLJU/
aGAw06mxs1LEpryqwaqUPpLBfmld9VSU1Wei5OH2YV7yfrSTcZKh4wws2Sxny1jZNNwuKthvQos/
VkAV6tn2fzMyO8idDZYcnWbVSTo/Kr7X5M/RXLlXl4LSNH+DiXJU5q/KeE2nfDdJSHkyUZ3Um3ul
+aFOhr1Gj01LVtazuGvn1mYZA5fdYDeVW57c9BtqOYAkQWDb1QNpAfOZp2HSYn6rPNr2AzCHK3f6
0qE6tz270+rGrvXShO1cgEbUfpV+GmI4KCBw1y7/3IGo+PbuLT390Jz/59tO9ayz+8tFgq2nrVee
QMq2HTqM0+ivxlBthHj2IK+kmo1hjwFmW1c+85JvOgR84Dga+rXCuGxZ4tJJX5gOJPSso6LfDbEG
B1hyHBRa4DN4teDCnS2ur92uVgliVDO2r6MDxYzKOHKQ/QbJ4B6y2I5uf82lRU0dxj8vGBQkZvYo
4T4fMzQYpfMi2UHrXuJ8Jc4veQjC+xRP/hBmzJL0eMhMlkqYqJIU41xOVAvtGck8sC/jyWrlphzL
l9ur+gPomT3SMTz9j83ZicipdAE1QxMYM5lbWkHQkbi7ZCIV64pNgTGsBC9xUdIIAK4ta8CZSrII
z1Y8VpE5eFB/pGOI+bytx6EzzNN7gLYPlVNHWE2Y8vRXbhebzBR3PK5DrWwgNMRBaunfWbF7aGyy
0ctxZacWT/mkyANubHjGlRi6CRBYItEMPhHHCxzroFoVOJxuifZM3U3XPXPtZ0t5oHtrphd38Mzy
bActEAoAT4Jet9AwC9oErfspGU51d4oZD/9e0haPhPN1zvaujHtiJiYACSWXrxxKerIo1orri6n4
uZFZ2CIDWmDQoUFpkxT7qiOBbJ2gIG2QZfaBlDZEZsY3lKU/22azzUvvmToAbTlWmA4YEenJl9sO
Ox2zK389+8KzYygLFIQ8ip/jZvcO5ygcrXFCrO0huYyahEPqyBX4qjmTYWx/UlD/SehBFXJbsJ/Q
4vnfFjS7yLuCOzWkxLKTJu6sMkEaufKYWqrDwU1Q/8NYzTTYNS347BpIQNGZjuDLOyVgZ5TtW5x/
Qm6ux4+D8VzJR8950cYO4l+fZf21pE1A2cYG55sNLW8qd4y+GewHH0BGt1J3XWAVnfz3nx82y6Ey
5ZZJo/DDCvIoGTTIAJxI2pOuDmanotoCtIGdhPljrH/p1XfZbNP4I+8OlVx5r/wHH//XD7niKAJA
uTIyWmcnOhpho5HHAQ24IDOqrQMNqpHrmJAEfYvdRtrAd2CaD238XFXkeyPWj47W/brtE5OLXTm5
hx4gEO4ofc+TO6lAn1ErIHM7BfUCfgDgZN+DlqT7a+3tKYKcGZq5xgjRr9EYgJuyTXWsUBTuqvZO
gHni9nqWjhS6mcAzg1AVGvHT3XrmgUOuxWlKcbGpP9rbzx3pw9oBuQvYg/os2dF4DXG86FvnJmen
eFRp0o4tIjHtZJiJre99G1BL4P5zAU2vQQdap0ijoXsbsi1AXaEJXk7SP3YMGYu/JuG2mImBfHUi
Gkb/C9Mylx/A8MFuWU/QsWr8quodCK6Cst+L+smBSK2sv9v8bShWupWLH/3M5iywVKyLjbGATaev
oZjkhVX97hMtGDseGfarSHa3N3kpIUPqMkmloOB5NbnHO5EPrsImt3W2k80Q9bGDIlX/QCZsT2Hu
b5tbysegS+rheKAThUnVy09aFRpe4DrOrJl3gSN3DrDCWbW9bWTZjc6szG4/uIItBGryp1rWAVUv
NrmrymKHQZChfa3ki50/xeY9qPXAD/upZniMdi8D35blynNvMUSdL3fmQZ3QTXBt4Yek6XeNPkvn
F2JClr0Vqga/55fGOXG1I/k3r9lJtw4mzC94pla+xpS+zOMSxEbwO9AEB9Rj9jVGXo0aw+TNyaqe
df5ZV12Y832eOwHIPEM/BsOLaweEPOfpym4vFdKR608QLuBYQQk2M+2N9Zgl4wSton2z4bbhvXCp
vuVOXQaQ9f5NSEM3emrEW4eAPtWk+UemzPZVZNWPPu/W3laLhwuuBzzNREk5H61y+8EtuwmO19rt
pkn0U5p5kYaUOWuLLW2LSMi1VH1hNhfaoGc2Zx6PyNJC0QTQQ1d3HtE528jC3NAKxMy62mpcRnaZ
P3Vl933I473OssiQcVTz7F5a5kqKvbb82W4QT5pVP2WeNriSDRfgaHIowDNKMrrpvb1ef73teYuH
/Wzps6zP0GSlSROxRe+yfQ1oO/HSD+XS77fNrC1rdsg8mfZ6LqZcrN1Xlh9R8aXmCCtxEyY6VMTh
a7cNThnO1YE6W9fslnKqhqtyGi/Lkuo1bqpf5TAc0pgFleJgJKntUFRyg9rgynFatIuqlW4BaIwr
efZO8TSrpxzTvCeeigeDdveVXr9jWH9T0uJO16pDVozQcvsvkJg+EMAmNIvwNIMzX8Zs5hKmGRWg
zaZf7LORHRo0gTmaYLWzphS26DFnpqatPks5WGqw2E5xWCyqNtLQXoxRRDIvVxp8S5kaZo2m4VRg
WEF5fmmmHHhmNzrMFBUPuuzu/zVw2rX23eTfV35yZmbmJ5USZq35MGPG/Huh2R+QDllZybJL/LOS
+d5YSVz2IyIaBlMfUiu9N2sIPkOdDoq9OqCPtP06FmrDFHi8bh+CpcWhTwApFxDxgXB/Fkx4r+WG
HAFgAYL7MUvaZ3jIyj2+tLhzE7NtSgiDbJwjcI3z+M6P/YlEGzR76qlUIjTs4jdC+JMGtvXbK1vy
DtBbTZV0TKte6Z+xBCygVQoAS5yhAjHyjWWJLzZNHoHUWFnhtSkTComge0ZlfmJRmp3oCvQTDl7/
IGwCyMnKs28TiXgXu8+MeWQl+i8UWGAMk8yAwYPjwJw3RTSoV/r5xOYCHgAob/0C43wwKpC7sl3X
f9WNOogbvJ1Jtsm1tcx+caGQ5SNIQvyJBeXyxLmCj6Y96dKnpK/DGqCMUO9ra4fsoDUCUrv1msXr
UILVohWClxK6zOZ8hmaABFBSm3gkNVAjBlsAWNcKPJxXin+L65q4G0B3CrTknB8g7se4AfcFpjEV
GMuE026oYR+p8O9NtaZteH0csKIzW7PrlBBt9J0Wcbhw82PuaHdFaUaQVNzWbRxlZbnRefPclnIF
2Lq4RMT9yWMmxuvZKRwLUhPMT0CvXdhRWw1A6CZ94Gf8WDQge7p99pZ2DWoXBETyUyFw/oYe46F2
WIVxMbP+5YMZmuOkg0P0tpHr0AXeXTzn/owG61dAOLONjSbt8FB31DigSNAUIFJeY5dZMmJOYKSJ
tAQ+OIvMrilUb3Nc1sx7BWwscMo1JP/Stzq3MLss+94pYtdC7B8xDVYxNJSQeWSxtbn9tRbjBliS
AAkhICTAPNrl2TUzJ9FBi4w6AMuDwY+69kvZqohANkb0QW8+x/xRDV1g2J9uW54WcHl/mkDg/GN4
9gkxUW3Q0UK+mlvtpi7tINXfUyCS6xHc7rgKCKQAb1tc/qT/WJx9Uo0bSSsdWKwz55Mo210D2cAc
Y68rdhZeqJdLm876WaKTuh2QPQqGynLXJJ/0vAp9tjfMjzT90dIiauhdb3/BgGBgW8cSzBa2AOW2
OLjp6+0VL53us288n2ZkbouJWgOdBBc6cIHeOy9mJY5FS7eiMQ+3ba3spz+7BDIoafi9NZU0/UdD
3aOW6YOlP0aBh4zv7ho+es1vffPyG2edTGzm4F0w+k9F9ls3W0AX4bD1TwEuqbjC2Es1obl+GmtI
21XTs+Qog5SbafbTV20inX0d5Darf/f+SXq4buN3a3wAXU9AerpyVlf8d95eMwBKLFINS/ZBQyuf
a+MwiOfbmzgduhuHcl4Ua7J/HUqkLF8K2zyAynefp0YwCBoJV1s5Kcth9N8n0p8Fn9EfrNj28CWl
8QG2kEDJt9vrWbpVzw/ALMh4qebkfgtqNs0iAYTEgVv1jEhmHFMx6V2neY/C5qde/BcYlSkE4GWF
2gzWN4dEDC3LtXKiZbe8dFdAFGs0yl0nZdhXLBzrbWEeaZJFvNzm1p3Xr5TxF7cRkyRQ+EOie0Vx
PhoGZNRKBCBffxwgVRQXIVOvRPukAIq5/YUXjz3IAjA1PaG15yHGdjN9yDPU/GKMMRlfaiaDUWfQ
5Lw37Q+Xvdy2tlC1xXc9MzeLMo1T5oVTTVx7/iutAE8A17kNMEd91K1fnftQ5vu+WXmGLUbRM5uz
UJMw0JAwVDnAEeTuGu/ebJyg4w+Ov5KLrX3K6bScXRt2jsdYY8JOO7QbUZvQxHU3rvQj5WsHqN5E
aYu+1//4QWdHsGpsoWclipjOOD5VkHBNKue5s7IjhrWjEo+XWtd36GHtjUFFt20vHk5MwKEFhlz+
ahC+Ashcx4w7DmfVhW51n6BjXZ2K9BVyVFsv/sH+nisNzoOa/6R+DQ3Aea0UqCkT+mfI2rzE2LLS
/96XeYSixO/b61qMaiiMTmh1sKXps/uhNhgURxPEaa6VXyG2GZQk+XHbxKKrnJmYuYqn5RBZrWDC
cVRgZS/e6O0SqMAx/mzkX+xhLaVZPAJn9qar6cw188Idkw4Ky6fGRCngU9prQe9v19lZl644vGGn
G2EaZfFmRw3qYSItlIdogmEdX3joeNY71PRvf72l8Ajc96TX7PkTYOtyNaOo3ZxXGsiu9SowW7FR
/buWdMFoW2HRreRFS95wbmx2BTG8UHKzgzHMT2zb7EnzxOb2chYt4Mkz6ayiyTOn3uJN7bfUI7hF
cz8oBcbs25UoseRumNKGhCFKGcDOzzx6tCVpB4XJxKz8XZd12EPMDNPOQQFXgCCEla/0yRY3aNLb
wYsEmNV5QQGiD33m9rCnsCtx86027DD33phh76ABfvvrLbk25gCmKhdIuEDwdOkMTWxplBZ4L5Le
2Wh8iEbbBbtNFjb9r9uWlr4imB2QEEDeAi/UuSX0PkyhI9Sa0gm7Poe240PF7uq2n0rZj2larGyb
uWgRL+E/JE+gxp9NWviMxnHJ8uKUK6EDXEbRnEigForzhxL20I9RnWGMFRX2rwYICr/JCiMfqRM3
Gzr2eIYlcgx7hxs7SPT0Gw0DqgFg4DVmllT/lEGWKxgTimzbN37ZTDFAfus6Av1GF3SaP6AjYOkR
1YT3Lut4XPGRJa9H+RtadNC1BnffLCTVORcOAb/ESUvBxqWDrg8b+Pd1UJBxILlBhxwJzlVly6p8
MUC2vsAYDumOeuPUAXgY8pUm3pIL2h7GIifiPPdKCcxWrZ0AT4CRIz0/6lQLSlltAL4MxnpNDnwp
wEIGDhAsF8Rp4D289HbXm5jxUyc/6Xat9gOhDAQFsRvobr2mUPvnCTZ/TKDfD34W0HIQEEpc2rKo
Swqq2cBIc0AbnRHeUw6u9eTYFbikUq/3As+qBrTdY7GBDiqKDEPnveFTv+uKV6EubRZ1mAU8uJq0
g96SIxRFash96X776NteG1m6hgE03vZvNGPFXda26ghQfRsktuv+jJUuYwxCtvZTQ/m7LlV65w+y
jJD82xCjyICatoX34KGSGI6p555KhOoQwnZvmKIZXlq9GqGOId7wSPmudFW8GAkQ1zk6sXfKI8WG
A9KIYUQkS6r4oasm2fExn0bE0Jmu1IhHoDm8yrTN99IS5v3gOjHIzTMnAJ3cI9hRyB7Kq07Ae0YD
l5ZZwCV91331LcVkVogG1LhNiy/l8Mkbn9kJSqHc3WF8Vm2LVoAyrRqDNM77qEeDFwSmncQQoQpZ
4oQxA7cfSNB3NVS3o6YD4tpiFpD/Nh7GzKIs7EzuHT3eIM6hkLrNa9asHZ4lXwM3PartyPAwyDbz
tW5guqASGHlK4lPiJg9EpRtB19pKS6cHhVM0sABwwE07u2BFzhJD+Byw7wm+UgEVbUcpc7aa2N+O
33+qenOHPrc0hduzLIiALzZ2egFLJHnKRa8HQjMPMWg8HZWFtplHxURbDDlbyx03vc8fU9P6StIh
tFS957SMtN6M+n4tfixdl5iFmCCqGBfHNN/l76osQ0E9WFFwnHzn3WviP5n1Ni5eEoyV3v4Ei1t6
Zmn2BWhiZ6nZ9PTk2CrwywMfJpB0eNvI8oZiNVMwBERuFje6ESpMtOoweINnXTzI0K2TIHMPKGet
WJo88HpD/7E03TFnG6oRvc1iBksAXekhZmTaMM9G8FvHebaNrbYEkxrIUpMaB0ZXKNLdXujS1/Tx
ZobTQv/xashTMDqKQuKNNWI8zoS10f7K5Mo9ueQc50ZmW8YENTuapJCpMfUQLNVfTOpvxhKMiH2y
RUhc8ZAFVMxEZgryZhPAIwfD1JfflHKslVMI7eUml0GVxf3JTzV2YNAqv2OI+qGRqmHjaqZ/Zwg9
fe0aRI+w1of+AWMjZGs1OT0OeJPueELXpIkWPzkmT0FLhvLI1f1HLEg/KL/JT4M/hlRnUaYDW118
vr2xS34FlRYEPVx90MubfsWZX9EqhiZpi2cMeMLopJfbf0JO+5N6I6SyuU2eklLInYH05Z6Qyllx
q4UdByJnUurFKBbGsGbnp4zjGjwpE9M+iBoDU5L7Mc4PceXsmxwSIfaa5tfCZCQGS/GOxxAm5pAw
+Hm53Njys9GXyYBOMQg+i+GOpF81KC/n3SP6Zhq0x7v0rfHbwG0+ersPM/1Ytz896xV5XYDTCU2R
7Mnw1ka5J0+7PN3IOUDZ9ke0biL4vvxZEE3R0iSJ1WNlfJVFvSHNm8os9Jh/j519rP2X25t+/dnx
ue0p24FrTZQkl+aGhhSaZkODvM5e+vJHU75TH3tvFJFufL9t6tq/Lkw5s7we/C4tI2pUj0UZo1m3
9fNNASCM534WyalREca5bxtcqHmjhQ1CdlR68Ea6aptT5jR4sGvqUQxPNgdpnHnQ1NfWeyz4trNP
pf2b9s/K4SvR5PoqAAXKJAc4EchaV1zPMnNoWufAUBW8De3mLssmEPROa7+srO9PMjJzlgtLs7BF
iBJpVuTADkIgKLBQbN86vf7DSlrvcwmy3qAYGXlrPTc/lLS2D4VN6khghvtbFY/tD1DWY7TAwc/T
B7fb8knQjStLbUu9+4KU23lE13IMx6wgG4CL3M9JnPwqhOuIMBud+Ofo6wrsJEO39Wgj3qzM/ZQL
ZoZ1R6pd4tjyU2kM+bBJcj97aplpfmR9Irs9wbVxZ8qx/OxRXI81uBi2Xh9791lZDy9NWbZ4rGn8
OfW0L6lb+M+DqZUbnzJ9R9WAt1tSFeljn5B2hzquUwTgU7I2bonRyhC6wfIguwIMLSTVkKsL9PGp
mSSBBGJkZ8kCCDOhgUoqsa1t3cXirkyH+pAbDhLwRo5HsLYnB2hXsDAfebqDWKQNCiBMmHSY6tlK
2phRws34ZCD6o6AEiKZpK0RH3nWhaWXgyReO7r31Vak9pXmrmsDpHfmj93p61Met14qP2G+/28C/
9Jm2H3MrggJ2+ZLmpL3rdPmcatzeVUMjDjlhwwb6BTaYKyaJ4K5RoaxtHrqY3XyKZd0+ClQp3x0z
034xgAm32ZDLV9vXtLvRb8ZQWdz91pBchFrGyyenVe2uICrHDhujCg3lpN9aYXjPDFnFI6bIfo2O
E2+7keqhR+xsW9ZNtzH91N2OmcNC3437Yyw5qFmtMt73qV/jNZC5G/SW0IFn5hAaRpEfAJsk+Cu9
DNvB/CGYV2FOR43R6HhphFyTh1qF1kz4Wc+MsNCG4kXnbvl5ZK33Upgsf0gxLBswUNHfVW5iPMmY
erssbks0XUDyVxtJ/bUphdgpeFBIwTy0c2nsPBhWAgwhwGigH8IjTZnQRxXgDsfMjMsDw6Eu9IIr
67uuLO3D4Mg+/RxzQ9Actg9tWYiNZHq1y4SOj92XoMzy+nwjPF3beIrxrasZMjKdThxIzIyjZol2
5yaUAdmHZ42mjCZsuliGZp6bO2I3SMVKz1kJa2vhZRay7Vir3bYt8ieAa7em/9ZkOz8ZIKL683Z4
cRcCNqpYBnAWIESd+I8u7wa3zZKhqIbsabBS8r1xXKhNZYPTHWOLCJwBvPeFHXsbV+fjHrkigZSC
6Uc1adqjaxR+MJSFFnXyGwodoQMGsoehzcvQFO+1rYNT2+UbkWHsph/5eEpLvf/hdfAYk2Tbjvdm
CJI0M8Rktv1UpYTuPI4MLO8B+Ye6cxc1LWUPPObWC6qIzU4zx3grY7uJBnPsT5nQtKju6Ffld+0+
c/DE1OzcjSQkqSIC9pddXtbih+C02pbE/6kq0LwmDVoV7pj5IfNj60E1eN23vrc1HdG96ApCEZ7v
NUA1FES+Qp6J7jHyTDZtwT/KDnz+dotxJUvpYidJ2eKS09o0LCkcYnA8B90RHY+r2IK0fZfxD54Z
dqDnst/FHcRp0wLE1A3tsqfSEHVYdWnz3FdK/+s8C3ScyHAB05imEOf4rq70OonOSfZELfeBxWmF
7q/5RbnNEco1uySNn2970dIlTDD6OnGCAfkEuNelFxVDU1aV7qZPRu2ye5Lx4b7Bm3jTO8LcjJWT
HxOkadCZZqb/ZHHi34kx1Y6oesZ/x1UHBWgwn06KKehkoyaMu/nyp2QjpF8zoGye2/ybMD7UGgr3
srr35++jOg82azzqAdObc+ENVu6NdluZpzh+Hb7StXH6hT+P+hBoVwjqYEjSzcufHxsVcv/M8E+N
deyrrW+uVPSu/76ho/LhIRNEWoxvdPn3zRjsn13eaCfNCKoxcv6ujDd9HsAXJx1IKFgDpDlHUnU4
QK1pFuy55Fs/3XpmkLHDbW+7jI3XJmYJUQ26OEMbYcIyoElxwHiphcL/Gv3cZdIMcCkYsCacKb4R
CuPQobv8UIkVj6xvcXmk9QOlT1JsXdw1cditkcXMdwRsyqC21eG22G9I4swMpVVfDwWx81OD4v7v
ahUDOf3//+SP00II6CCgsILJA2CO5y2SIlaaVzcuEGH63kcEYI/G2vTQmonZEqgDeZWc+mj6AZkV
g7txCFLxf6RdaW/byLL9RQS4L19JSrJkLZYc20m+EE4m4b50k2yS/evfab9337VahAjfO5kBBgjA
Um/V1VWnzlmKuGfmSdBa2LinkY1Gzvt6QYoa/PuDDenUam8pgb2U8rj9PHLPgBSDqhFpdRDSX3++
LbMx8QbSPw01991vTv01SIlYh2sD0slDkkwpNGFgVH0E8hB8vX8sbgcgDjVuciBdbdEqeT0A5hEV
XS+QfEDGmG68JVHG28+j/Q/0WOipEfB1ufKVpBpRPItFJ0BGkBWflpi/5VNtodouQLNgnEHGCZ7v
+ufnHU+0aar0A6XJimTIRodqGk761yS6kfGQ7EiRVe8WtRKrsNNUlZ9AUum3ovpKv5RtkoaDRcC7
0IakEvK/eEBZkh8H40dkJGoRPaPBGeTioIuYnE23pEohHTw0OOnoKMJ9q6JPEgGctKcqM1EiFWiF
S6eHRRRaTjh90Q/ChIHbFCgIcFSruJmkbaUTeJUkGskl6sCFZqBXP9nR8SHD/w3WEk+DtMmEMXQE
gigdFErok5IVRQzSF6bb9PVF/wm+N/rypRMivi4qnGA1BiMvQl0pSlEGMCfzSC0vpbpVVpX68NXP
g+pLRRANRRl4clcM7lNuzbJGU0HorFzY4PnpuaqihZzD7WoLzhNkyBBmI6Eu1xNIOhTMjDTrsp7y
VzUxtkAJLADLbxYACQ3QxGD76mhTQYLqegx5Y1plS0Z2iR8iZVN9DQKNhLn4PLYq5l6EIfJdpCkk
6QZqsYuu8nersb4nZCH0vR0AqvNoncUdoYLrRi4sZ72quYxk42UqQ+RG6BL9ofx9ZGdRJsfMILTB
0ZOPA+iWIdOaIfhoah8gKDf64u+Xvy+daFNvwHeR4vtFcUaKMmo29zfp9R5CvV20JkAuE5JrGthA
5K4qVYlyl4+jdyR4Ag8rtVh3+eq+iWvXJ0yA9RpAAhFdfnDpX++hqi8jbeqYd+R4Hf5DeRi1q56t
/zsj0mHjZVGbeGV5R3MKChKmWmikgZWF/50VMZufjjRUmooM4s/eEX0yfDhGeqDrft4vxOTShCHZ
r+nA+5iiTobyt/xca9RC70Hvqpx58p5PYZ+jX/gpnxasXO9cF2Ru+D40F7EkohNZ7pzKVcUgyN6R
M+66XISyC95p6fvSipC2KDWieuRMfnZNYC51ZS19XlqKZuS1Uyr4+ea0copNHYX3l/rjYfjvOPl2
fqSTp1uKo8ZTRM4ef3JfPe0cs/2QAhiA/GLAzE1Wr1vPN9+4crlveWlkUuTTWeZYN71Jzoq11caw
6RdGtvR9KXBumnJI8PrAwvAV9OfMpZanpe9LERWy/VxROVam4kfTvKhL3REL35drCo7Xd07d4ftx
X6Pb49goX/OJ/3cyRFwAxT7Qg0oDaONuRHpaIWfXfSb1ZjQ3Wvv7/hpLblc28ZFA+eRIXLNNugnZ
2jMHerB+gP4k/SLn1I0JKeIEdsJDWgomIieAHJqu7fslxqL5lfj/iZJzK1pGY63yYMKOIbeG1Nd/
5EL+/X1h/9MsRRq4VfIO3x/yB1qu+uf/bhEkF6IpZqrl6LI88wIsH2HJ/OFrj9R/OZF/j0ByIkNe
Fmhrd8mZftNH+Ivw/ghmF0CwiwI5j548WTPGbRXImtmUnj3npNgVQG4LMazwNTdOEAkoALGgXYW2
yesVAKczMyfVwFHYuEkw2AEoA7d8SRvh5sITVxE07MBoDnJnNLxeW7EY+hsqG7NkaiBVfjT+8i60
v399qkSfAeSakY0CXc+1jVIH2yMCBHpWnANz102xhGGcW4vPBiS3ahtdR7kNA14b9ORnSpawrXOz
BOJ8pCTwrL+FD5UWjTGDvDmX7+2wqseNBnHreqEhY24UghoSmGZw7qCZ9HqakqZnJFbq5mw5v33d
+3V/EWaH8Onr0iKAcs8YSlY058kN7XgbpaFnhV2/8GiZtQJwEdo8QO4KYMH1GCro+iA8iMl5WiXp
yU1+m/l3ri84j9mJgtAVclAW0MzyywgEJ13fNFpztvNdszbshehs7oIAKOP/Py95b46M/aQqanOu
4t7P9DP8E+hb76+G3KPycUWYePpC/B3qZ8AwX0+U05Vc7/qoPlPnoWs2ibe13HWb+iky83RV/tKW
clKzo/pkUNpdKcqaokhSnzvdZ9kpUYOyXvBYc+uChJQqhDLRbm1IiAPHZgP0YpPm7P5N671hLrS+
zI3AUhGagzZI4LClU65aZamBTB+fN9au/QAQe2wsjGDWBDoKcE6QOQBN5fWqtCZNmEu0+lzzgGS/
EaKVi7LEc0cEPbT/suFIfl3Uyiuc//rMjcA03yYzJOYqMpa4q2YXw3ABR8ZLA08Z6by7tCgmmnrI
/g9AOob22/0NfDsKC3qlDjq1kctBdUuY/xQfmMCk5SQdq7MGcZQU+ihHNM/xpUGIJb2+A8E8hmcY
LieRSZVRSr3W0MlKleqMHlir9Md01X6fvIdCf1gE3t/OF0wJVioUkpCykDWp4wi9Pj3Ej87lzlFX
Q7Wws2bm6+rz0nJ4RtNSY0IyQW32KUEdcqPEu8ZewPHd7t/rQUhHBOVSpI0hn3Um5S6GIrS57c33
+wsvM2vDc1kox6C/Axxl+JoMYcpiazJbI6rO+bvj/2EOUJdPbrFrMwBdd2Z/HIFR8V7vGxWzI+0D
YRGEOR4Yh1W54FBxxwTfIvaB7r22ZciHUGEeyBb0wOUL9+TNPnB0pKrEATXgZ4BXut7YQoRaURJP
vxj1ufKe/t4fyNLXxQJ+OjaMoliXZPg61brVkIeK563uW7jZaNLvF3//yQKNbA2SCrDgaHsgJeIU
YJrHPLxv5HYYQglKRVoSZ1Mk2K+N5HU0Av/VJM+992bbL9lCM+XS56VtbPK8ywcdn6f2yi7XSyRg
M5+Hqi7OONjndFRIJQ9M8rQxktGKLjZ/6McNEFNfnh2h2ush3hUNFHJyOK1ozCJFiy6p40PSwv3q
08yBCBfQqSgwgSUa4fv15OsVQWlfbZ0LbQ8UaNmF8GdudtD+iMw2dpKI168/n5tGFmvTGF36eDet
6fj1tUVsADeL5Db4PeQrVmtqq8mUIn62jRp0b7X/5ROG2AMUWcC4QwMIFYzrn28kZjsWiqNcUiUO
4vob+VqRGO9KTP8nAzfKNL2tTRV1lUs8+Vm8qeqvhjn4Pir3qPChdiEoiK4HMMZIGxpdHT97gFsZ
ENfxpyUh0rklRk0BpDgokGCuxN9/8hGN2mQgKm2VSxv/4x30RRKNWx+E+AyaB6JfCflUGYNiKV2n
TI2Vgtw4nOJ1TnyDP3wRP/GxEFdWpHOgKRPtqGGkz2m16qaAVF8/Z1ffl94yxQSkWcvw/Y5uu3Sr
DP/l96VVwC9HPJCa6fP06gCeQTb3vdDMIoB3BrQ9CJmhn+RKTjS13Kjjo1E811Wo237xCAoaJQ3u
G7m5mLFFAR4HuEmgGmDoeie1QIVNEAounlWADCL3Jar2KWRv4nWzBCYSbucqBECbhwY9QHSlga0A
McC1pTJFQ66T9e1z6R7RkJQrvuktPF5njgUy/7gWLB1gkxs18ipRuWoqGn1ek/F7rny/P1VzA4Cg
FBTkUJURYqTXA0jqrh2UJmqfAfil9qFMNt0SmZhkwkB0dIX9kk5E3lu805idnARlbl22O4SdF26M
CzeEtLP+zwwgFOiOduBCJA+l9VbmsNxKTngeBHhU+q39Qib0eQ6X+1MmLciNIWkLk5woU6mZyQlh
RgZa9gI8FfctiC982lUfFlAABS3FRzVXdrYe9+o2UwHP4wrwqi6HwEPlU0Xx0bIYQl4s0Jfk9eYs
YguATh4MV+BwlPfxhBxZ2jaYvMJ1HkGh4uy5pfKVVhHvmDS2m/tq0SbPvNOthcHOTadwm9BARdvH
DSBMS+tCsZgGaCCfamjBgH20mr5YIviYUZAJA8GLnw5FYfEjPt0tUZopHNDj5KSzU2SmflUuPUBE
eCavGYQYLUGphQBdbpypAE6pk1ZJTsTgx2RKXop+YA9JNvzl6XCOEgt9o/oBzID7Nhn+NGR8ub9n
Pm546QeAHAIDRATzQVV2PUSoF2dmn6XR0eH1lPqJXXqbFpzgL5ZeGj6BUGpod23xwDJrCtveIXta
Fu1qaIb2iY0k+wFWbe3gGFa0KvQpC7jdxC+15qBMzrAwVIvHdRSp3gONXL4GuvovwHHkQLyi3cZd
3FDwb2jFOrcIu1QFt88J6BEDrS2m/ZDo9BnBIzZv6owhGmvRMMq9fPwxYVXO0cScM2Sk4r8Rdetv
sYo2hPuTM4c//XiifWBGRGvR9eQUE8tVN+LGUdfItMkGQ38pDUu9ODovtx6J3I2NTjMI8NrNOs6w
/RKSemuda/Hf+79EF+kmaZk8D1JDwN0KWmuZp2jCxahNZWofG6fII3DcKg7o8lOoG4P2dnDIyoF+
Hl6UrjttSNrVIfqEm50SgSKjpfHF1WIfgBxjnTOnPmeKpq4Y+s/ec1JNP0iKE+DrRLR0atYSk4Z0
UJE7BegNCVRAWJB1vsGPuRVavSOz1459PoZ11u7RTfB2f3akq0KYsPD6AfYAfToIxqVlmoxam7yp
dI5uove+1ykJYCzRADQ46xdMzYxGwFvh8VDuxstaMgVKWWXANmXod4i90i8Ss/+VKujy+PKIsPHA
FmoBGwdIkXQrMR1tzACqs2MPNr+yToOevSXaEp5buvvEvAnPiZzXh0qaHIakBB0QVjUBgDAaqwLq
GX2ystV9h3ro/eHMGoK2J7oBBGenjCfTaBcNKu+Go6b11bZpJmWVUEh5tG7yQ8PGDe+bE9HHp8Py
v+MCnhP9U3iZwbNeH1u9r5weyIjhyAbim6m9cSdUkAc/y95bZFo9k4KGIl9wFjObEBB1PMGxKQxk
kqT73QEB9ljREUZH6o/6k00JcG1fy4l9jMwRPRXgPQGrgaxqFztO3w5Jzo5J662NafIngPBN+8/9
+ZsbilBJRdio42Eu5/MpqLXj0Ur7Y5K96LEdFuxnWXz/qg3RVIdwG38E6Yl0kBqm5m5G7f7odfWu
6dqD3V5APnDfiFjo642AAPhDmgku0wT683ojaMOU9z3IF44mWMiZ/bdHj1LCd5HJVoVZLCQDZo3h
IQqkrImXopxHchPA9NS4HI+eVm3L6eBBnGhSU1/tLF9tF0Ym11ywE8AAgnSPkFJE4vImccKNqsip
Mh7RMPZk6HixtG4TAKZ1AU8gFFyo92Lm+bPC4l1nDC/35/V2gyCnjOys6MvAdpTzywSIx0gp+wHu
KQ0q9UjNnyZfgtzdnmIkygENBWYQdC5IQF0vngta/b7I6umYUaV5QiPVGExUpSCOcPRhlwDY9Jab
Znwx7JI8mlCVXqIKmxkl7kSh245XDkoP0iNnZDQ2e6Pvj72mvxaN+g0sSn+MNlpwHLdXCjh4/m1G
rjSZNuUggRr641A6f9UJFNcq+7L/hQkkuwWQAPekvDVzjbAOQpX9MeY/O8NdT8QD1W4bglV4wfXe
enpYwssNTSAobwFxe71ocQssgQao7TE3pkeHsDhgFgkSahphMbYLReYPRy6db9HaDjw0Smh4vYsV
/Byfe1FDDGdsj0091GtYGgK1JPQ8aLHz6A36uOptNTDzEzhVMp+6VbzLbKtB0yXNnyeI1K8SPfX8
prH5qu5t048Y67b3z8qMW7j6jWLGPv1Gk9daUTHWHmmhrvIEgkLFUO04yKNNrXqbymZ1397cCgDu
h5cXupSECMq1PbyaXYZezfYYEx1JyVh50AlbgZXt0BWLJNzCgcoLgAIDXg5IQSM+lRws7a0KOPGm
PWr6Hz78SZXvjvHCpicNCj4VOtl2aq5sLYp3APlnNBaSi3Mz+9m45CCorihe0pP22FYteuf04Z04
w8uYq17AK/vBYEs8d3K5SDhdgf8FBBWBk6vKxfoxFwLERtseC7VqRRei9gDsoxXi5UNRXe2zx6Yw
slOvg5E1pVYceBQEARbV+gB34VLmc84/4UkgUOfowLkJczpSlAVLeHekA7il20Y55az4MyZLpCFz
O+qzHSmyGVPBwaKi/7AiB63PQqVQgqxIgq6qFrzHnCsUyWLwI4rnsPwaduOicaOIdsc+UeJfIGhu
/TzPkn/un5DZeUMHI9hj0MJ0UzKxWctHe9K6IyBhT1M1PTjNuErbZCEDN2sGTT8mHgqgiJCvD7jh
1o2GGIOxq4femZ6p5wSDGy11Ds4ujwUCQbSWIfqQnaCCrlTHm/ruSLykQStk/QgCinWF95yvUmdB
KnXmUhYBISRndAH0kIvYXpZ7JR+z7uiUVoimhAMdqqd41MogcpHtQYfVWq3cf/R6qb9mLuCB6A7A
DIh5EDTK05lrkdVNutceTe9ZVR5APYAjVoWRkodTFSbKGx1ieJyFgFvKcH2ceATzYAJE+QjvJMmb
9jkpHPSYtsdSa0J0zzNw40Cpq1KsGLVIbwPwcLIZoyUe67mDIHJqCI4BH71JEOdexgeFwCyDY0ly
+xkh0q/7p0DmrfnfoQnFeoTGIDKR46uWdkZS6AYmlDO+8oaKr9AEgsx3pxh+ZXduGKNlP4iNpvjG
qqJcTabDUaumGqjDGssnugam+arpdmWvfpESSfw4JPxBE4DHIrqc5IhFS8yxm9K8PVaO7qPV2Dfi
naLvmPV2fxZmJho5f1c82tBegATF9W3ZWmjUThnsMPVtLP9odKnwMrdvryzo1xYmEJdmQ1GCGWZc
NyAQdOreZ2kJ1qxnqoEWbnjF0xG8aTy4P7KZ2/HKrnQ1lyX6yIGSwu3YvBIzDtwWtMgPbX7Jotev
WxJoQrxH4X9uI46oqrxW3MNW/g7R1mQ8supPOxxVfrlvaG6xPhmS0Uae2iaZGcHQCDYB02NoqV/K
VMwu12cb0nIhm12WhiKCiuY4ITZ06iiANMG67F65XoVYyiDXsvXkLIxt5rbATSGqyLj5bkV8dCtS
ehBctBDVKqdVX5vdSlAj79Ew3CzsjDlTIOi2hA8HLEyO0dNmLLxag3PxvHzvJOZDEu2ptRCcLRmR
5rEqB9T246E9onAH/d631nlPQVN4f0PM7fHPI5H2uO20nspcxNaJu41FGcB+MPUXy/hmfhEh/eGP
PlsSw/0UxTODKzpKargHoulRja2Lkxu/7g9m5h6HTMi/l0X8/ScTY2GVoGbFYGw85OPqV2pogQ7K
lSVS6LlTBOo1pHYEYuSmcqJ3xElIgR2eZ5O1i9G0HI4Kr1f3RzO3NOjYR2chuFVFdvp6NGWOQMdO
xTOkKL0Lo0gu01ytwbVhuKHb8WFvpkaxcIjmpvCzUWnTJUOWjFGFna0Ve5RQEgNVgb1SvXx5aGiJ
Bd8DEj2g7JPrxDTJ3dgFodkxnWp+1jkZH9SidrcuqPdD5k7dOfP6JY6zubeH6LgHAQeYWTGn0l5n
aCKqJw3bgytnu32njv1I0WkHWewAvHMbYrPQSg5Rkh2iaAwpX3jGzpxnSB4ifwuIBZy8XCetew+0
T1lHj61R+UNsQuH8VTcWjMxsGhjBv7hNAB2X6y0QC1VJSUp6TDRvl8YgQGnoHggwnxW7hi1ezVLx
TRxqdOZ/MHyBxAzlj+s9aqZDV+ZxRo+0zM5WEam+ntENS/J3q42LsM7z1I+Z+VIy6lM7CcaSZOv7
e2nmMIrUkqDNQAB/Q8/HiiSiU+mRY1NkPz3yIx36JVbSmRD2swm5zwnvThD6tw455tpD43aHbLIh
8Pys88xv7O5imguLOLdT0OkhlhCYOk0mnjAKEK/GpkmOadW82/34wgB0UEaEPfenbuaw4+zh+whf
0Xsqr14/WjrlnU2OWmbi8X0o+299d7bTH/fNzAwHqGCBfBNC0TeCUWBEbtQJJc9jWVi7VmkD3kN+
OV/C2c2sEuJwIL1QtcAZl2cNHFN5RYpYRflg/NMk5o+o8/7pendflkrkT8h0+Rr+aiEUuLUqSmYg
HsXDCngOOfxNnc6bxmZSjxak00LeczckuuLbsQn50jwOpghku9q0lI/8GM113kjYBYAEaSpg224i
uaHC3dQU6hGqQYUPKbAmmJKoC/uxOMY18mSluemH7ree1t8R5b5TyteNgrySxqtAKdoo5Jq1Hif3
yHvF9xIdCg7mUxYZD5k7nhvmYR/o7aHghIWq0b9Ane3bGMeBHjeb2mUrTSfPedWo4A8GDWo8riKk
DjswkBm9/Uqha4j0AHo06+61ovZDPliBrRiB1mmPOWMb3AoLtQO5vgtXJNgc8NJDNhNe4OZdjbal
zM4H9dg0SX7iudvvhrrVD9WosYc40bVLCgAC8+mo1ycgpH4rSkefpzj3bN/uN5F94D+HpG+KUEnd
/OBFdhXajfubNhRp3q6fVvdPBTh34Byvl9BWheAD4gP40JuOb4fkUzLVrXWoXLsMSOqurGz63vY8
MLRhBY3e1NdIHJLIXtuVsQY/586iBhRgSLWFHs07WNT8duyyECJwaKZyt6OZPVQV3eJzYQ01WTWv
A1BWI26YOj0AxcJL5eZ9OI14NVE3Pqldl+9AxAnh38L8o0/uY1zrjs91+tQ38b4svDOpafw41vTQ
JzUy0SlZ2TUo6bJ0kxlT/zc2CMiyoqwNaZ/WfuNUtl9Fw2Zs3Lcq6zKU1sdjMlaDn2vtStGKR13c
fKlBDH9IzNzvPd5uSQqB9HIw0YriFsNq9FIjTPM81B3lr9tkwQjmPzetwAhYB0mnEN9hIJ2HCkDq
51ParSPkoIkfJcWP0bX3rOreUssLh8rdmg05WVp7sLIsNIzk0nXJdozUrdl5j1FqBWnW7iA49gZG
6m1i2g+gJoTUVh/ylof5UKwBez6UY/uQ1eSbE1E03MV7nhTrGvku3v2oay0cWmvFHOUA6WB4tsFb
WUPzVMXTQz053zQ7uhQJYw+DR9Uw5/Y+pmjDTcnwblbqW20MIXKwR7vUV2TwwJ1XHKt8SLalwkKD
ueNKT7ATXB3tU9YvCIHv1Ljrg8rL4qDiXuyPU5Gsaw2wbk9Jj9zIkMUcsks6tqHRmb+UynLWJsSl
QyScEn8Yqp9G7NAdSbON3UOJHkkIuwGxoDGFORg+NlZcbk10c4ctFHkCMEAiPeRG71ma0F1BPS10
iOqjwWQIwZNl+mC0TII+bn6OHZQq7MhagJa5EmgDh9rWEGIAWSboQZDwu44vAFFqIsCnrINNnQqI
L/Dn6G7/XLVkpSVG4IEszvD6POQqH9aeluprvUHLIlWV33o7rRqjD6M8KVdxDwJ1xlD58mxx+LdM
yS/o0/zejzQEfeCw5WNRYIPGyT7rclA3jh1ZNS14J3NOXsZ6MLa2kgU0Un6opDkPigr22eFScuOs
TBVEJ8x9Ogz5YdRZCRHx6WJ71Yr15kbH+ekb83uUFz+9Mnkr4tLywX6nBRqlcIre+F5l7KeldXtd
bQ6TqYUpaw5O0WzjgQd54hm+C/r2qUt/IksKV21Z+xT1lvUUxzW4NfV9l2h+3prf1MmCKyCByYxA
pXRtJgxvR5TrE6Y9Rqb+kGb8WSsMyx8yb49kxPN9j3Ybe2KxUCKGojgKWDcZp6RwkcpMmX2wOhbD
F5DGb/rp0uvppVYVP7LthfjlI2MpeVB02yK1COI3ZOA+UhGfHnwp7vuuHXvroHqtesQQY2j0DPrb
pNTVFIC7FJ7fMkJNXUeoaEzhiVF9q6aZuqLlX4AyNxUkyhRIzo1/CAk7eIRD3beophvEPpYqBa+j
HVbGxFZ1SXgILU3+mmdau8+h97y5P3u3gYTAHKIGZKEMBOph6eWVA/1bspxrB49XIIBOEjfaTdXY
PQ+5R9C4kUbg6k+m7lC1U70QQ9vi49cTifNqA+aPl+YMWsbVkX90+mg4JBDs2BODkhen7Mpt3xFQ
LOCZuwF1Y/KCmpnyBP1U+1cBHMVOS3po+8SqsYPKJN1ZSuu+gibW2tO0y9du1xSmbzkJ4HAjSRsf
xI9AN1fFuMpj61dN9fi5n+omD/SmjZ/GTGUX0W20sooYDOrIoaqvemOov9sI+jEm6+CScaifNIsD
awNxlh+RaoHLrna8FzfSEb5OSoX3Phn2Dm+jvdk27JG4SXpQlJSESEF1D5MGahjWRx2YnbX0sW9H
qHPoufPUsmj6FkX28MKqBhsAQcsfTW9By4tjFqSgZY18kthKCZIA9NhnEaMrtL0YG0iLLeVkbuMC
oBEsMKkBfCxIx6VH1cDSvCOqhgF5Q+mT3FR8rY/fVBuitff33O0DAJZQmwfL3QcaS9pzeJxrzSCm
zjFSH7r3m8L40YkskPXyZUMA1VqiBCC4eWS0c6ONPe9qjR1yy2H/pKXKNzmEhU9pZugrDdnlpZLO
rS9yAesQ7Tx4b6N9S4z8k2dQLW5OJU7PgbW2vuV9yjdV05B/ysQbn41OzQJnHIDWvD/M27eoKDlA
wU8wXkOaRfyqT1aNaMx7ohTsYJmUrOikqmvmTF9kxcClCCuAu7ofRRzg6K6tWAbtoXDTsIMGGsQn
Mk45AvpYW029sVRO/KjOSI4BWU5koUTaBAgI6QLOVS0GIDJnh4Sz7MhKE0QfIC0/9TZpQcDIjd/5
1PGD41jxkXKuvGdJnj5A/GkARKKsfnTcTXcRPMGqiRIeVB1wE0rRZxePeQj3ai3CSwKin0bFuW+X
lt4HcVcWqwI6if5YJKB3HjvIhpGarEdWuOFAebyHE+mDxutUH4dxeEjG9nfXmAxAIQVupq/JahpB
F6KOiGZYAw5Ko4LwC86+P9njiiaQMxjcPIVnG2MwUUFKILPitTlaSMwUjrdNjQ4Hjyd6qBNwv/QV
pFDtzCzegOj9o42d9ccbuR20TdetOlPrd7o2RKs06cgmq0h+UqseRcoeiaA/PIqVQ+F2euEbWgaK
bJu2w7nLoqFaeInOuA3ox0FMG49RUEvK26IpY52rwCIezE6NDkNdtz9zMJPvta6eFh5bYtXlXSHQ
lQbo58AbJoMrOY3QMsfy4dAqfbXmYOU65REYCIkCbXlw6BurqKuLvaMX0R/clMl/MFIh4QQAFQom
SKVdH4C8zRWA1uhwcLXpN+2BsrYzaBDHxRKBzox/xAtbKKTjdYnUobizP53nNEpUwAXhiW27Cdrx
2KbAwDTPbpys7juOmQlFgIucJCwJ1inJceSZOSBD47KD0XbfqQ6eRYsFLjHCClFuaZE1H9A/WBrh
fbMzMQeaqdHehyYagV8XW+rT+NzWUdxUT4cDulEOffq3Tl+SblskQCag4aG23u+bm5tO0bCPneMh
SSmPEnTqxFMKgx0GfkbmFdJEj5X5pin/3DczNypLbE5klnWgpiWfNaGf0B2diB3s2gmi2Cz9ciq/
O2P+W83NTpDGv3JQZy/4/rnBCZ5P1wYPBSBc0hImxQBkc8b4oUtQ74pP3PoZa3nAyyV6kxtDgNMh
PHSw/ZHnQpx9vWhAe3o2GUh2Mr09dEyj7nuF4prz4/4kzlkB6wWwYcjaYRalraFFQIPntpWeGPs+
5gOAEBo6uhzUrJeaxmYtmXguYDSACcrLleWNiWxdlJ4yy9hpRbIxWe33Rb0rbPfh/qBuXCSmzgO+
AwEPsLmA2F1P3aQ3elQC8nSiSrUmTv5twsPbbvkCbuUjcXrlH4UdQeUmcA9Aa0uTN3oqno4jlBs9
owyNZm1WyJQ8p/kh6i8AU2fdcwN+fKUqfPAhgrZ/YSveBD8f5oHaFRjCW0yZ29V52aldeiKDI1I0
z82o/OzVNsyiZseB4f4PZhXe6V/mRFT0yYsAzNIUiQXq9Fy3QPWfBxroI5eAyDehlTQmaUpVcxxK
a2LpqRpa3zF2Xruw4Wf2BnyFAXJpkPDZWLnrUcQJakPmgFGgmSPwSi0ozddyiSF7ZmVQMzaBqAb+
HGhLyUlgY6gE4U12alQ8RBRklR+r2GTvXmPbYVY4iIsgxbHg5WdHBtpH8HrifQ6A/fXIhtKN+aDh
gKEHJtBdEkzeNkmKhUt55hg7KrAmAkQK1y7XxG2LKM0YcyyQkfi9ea7G16wVsijb+7vtxrvj+oAV
gWrBfzcN6WaZ6EVqOfmp+0ARuKO67prIC9XBfHHhGf0BsqeBmTXW5r5huZcJ0BZYBpgINNcqnsty
2KEQAkAIy4qTQZIVOMs2qEasoXD5c9TbLaubP9SyDrnNQ5NUe73/e9/87QFAFszECJDst/BHpMo+
nbJKV0uzsdP6hNy8dekIqd7HXGdLyzhnBr/749kE4LhcE2K9VxBOq+ZkZqDPygaThmozLEFsZ+ZS
0D1DH8hGBhyNQNIbxhj1LKcabU5qURwjVYduRLKqvVcje6kyc+9yLUw0G7g05HG7cuFA3IwRDKso
kuMfoOBum9KmwXY5yTR+alvmbdtMaddeBbHO+wsmHMbVJSBZEb/i04IpQmSwdIVEdrRJJ1SBeBaW
k7si5bYuNibvfNwM903enEGYxEMeiBRkkgTf+LVJAsVlq9Qr9eSwMdpXeFSdyjHKQr0YoHlp0Oz8
H9gDKQSSb2jyRN7v2p7nVS3PaMRPIy3TYGislVOVe6/JfvcAN963dePFxNg+2ZKm06srw4i8RD1B
EujkGu2G0RGUHUus2vNm4P/BW4WuVbmepzQxSiw4xKeCTLrPaRcUo1v5hA4Lt+bMWqH9DQhQsBaj
ainTjpgjQd8tJABOhr7nzVtOj0b33mbJwrTdoh7Qf6TCJ4O4HUASAKSu18ggXU5QCFROag0WGGP0
eQ6sIn+srNo3S6gXMq0KKR2tPSjL2weG8sfKZcpSUuvGbYufAa8NdA7Y4G6UT5RxqtF9ClEm3mu+
Gq/iesXSCPInz1XO/GZJfWxmGWEO1yzQ5qCWl1tCPJIqlhn1Ci7ao5J/1+1N++Uq/ceI/m1CSp65
aY0NTzGxLK994FXQNln4+vB6f9vPzRtuU0Ab8OBGKkRylKZal0qpuNGpM34nbhFo3tPQbTXl0Zug
hhAvKaOKUyQ5LZFYAh07bhrwskgBSpUluhF7enQa+I8UUnuELsk5aHMb/7MJMeJPfnFSWNPrGUw0
yNvt7dJ4zdHOMWRgEFCKpvwf0s5rR25lSddPRIDe3JIs00bNLpmWuSFk6b3n089H4czsbhZRhPa5
WwuCFJXJNJERvzk302jZSVvUta0p87NsBYk9dtN3ZdRczJcc31feF5GO97rZlTu7ZWvZUCxEjg2J
cpKL1WaplbhUA9/3vXR+KKDijzRzrL2qAmX1jVnmuFyOaIQwkbB6OwV9iNBHQ//Bk0dT8qaUCl7e
4+ZWDvT0GpNaUTaWP8vYsI69qQxfCr0qDs2oGHc9lQgMs8yvUtzhAxcHvxpyBVdqoLaKoFQcrbJi
t8+0/r4gxL1Mq+lciXJ3F+S9QMGrp5TVykZ/EsSmOEkZ+yOAo93ZptjptgoZ+w5LutilBxDZ04Lb
STAFwIm2rBxZjUTb16JvRq9Lh7Hrc4pqmu42NAVTnV5m05mCq0YqpBmnkkAdi+8Huj7m1BdOUI+h
Xc6Wk4kpZmdxINhTUBh2W+PDHfeD/KRgfWknstTYpaSU2NKP9eMQS9mjPBjDWYRFcYotvXiMWitz
gFMJ74Q8+lLlRmPYhTlmX5p+pCQ4RmnhUg+dIPRNtXCq5rI99EqsHdokLJ+RM1LOUE6Mz1kQKic6
MYo7dVF7P9R+dJ8XegpFQ2jvBVOIbTGLpocGeSUvDA1adn0JogPBixPs8ZcwwmvUHwz/MMlGfq/O
TXxOLK0+dZlYHqwQgGDIs9ltFCxK0d9IPeCwvhP5WuqQvjGfmd66ucAd4ye9cqh1JT8O8IGOrSFg
Km/ijTaOwfBYtKF6HynUoIJOSs6j7JcHKs3UtZGPtiEbWxgMjrI7WSpuFuU4uiO8IsxejOmxnOqO
D9QNj76ZoJmnDvoJYZPuoykstdLY8L3aiP3jwIPfawwjsrUIce2UYjnEX7qRqiiYR1XznxS/TQ+N
n4DkAkaAJasofrp91m2dDNS+yCMWsaMrWG2KKV/f+rrpYeDhGCHomUHKXEA7L3Enf74da+tcXdRd
AEDxPr/CcEamVnIFB75njblps0kf1DR5J8gjnXWzADOauFJq7dDtltNzfbpSx1ssheClo+76dt/T
yEytWRuxasnS+0AJT2kVu7mlPSNTUSDHo59vD3LrnCHJ5k1GmRTI4yo/M40hnntq0Z41Z7+xYjzU
cbRDZ9kaEn0d2GtLve0K/zTxhu16ZfA9bHudVhUfjQKrT+lXpbWHULD+FRPNnQsLHj0e7kOez6vr
CWiqH2eFZOG+B5EC4laixcd03sPmbF0Dr8Osrqg4HnqUK2bLmw0vkitbGO64M3eqNFsr8FWQv9iH
V/dg2cXz2JsEUbrTYFyG4r2e4boYKvZc/mm0nZrUzpDWD65Zb4U6aiai9dYnRYhPrT49+Jwwt1fc
1hbGe1ldZAcp0K/DQMItVXNevOQC3+lFH13ke7OIHeBXtwNtvK7ogiFlSi0Zc4Y10c1H7SQvDXzL
BQAQw5+Im0mJ7mv/YEXcnuDfgCD8/0Vc5QYYtMWdHxLRaqpjWUAVLy+j9g0feXsozqGM7Q460Ldj
bq6RV6NcrXd94PavJ2JWauYkecaF9KJbwKbK7NiklTOM6r+WcZYdxssY7uAibbEm/E+0ucQgDH2P
O2vGiDjQwA35X+Po5+2RbS4UizLGUs3A8W61xaa+DRJKsfjON7o7AkGrym+B1Rz9dgdDdF1qYEQA
Q2mvcL5SBlsfupqaKnU/6h4Uai+v1FNm6h+rYWQStfdNPB1oP6f24viIHEx4smLl1+2hbmw96no0
hBdzIPKJVQovJEOgSVGme9KE5EzWB4UzzTEQqkqYD7dDbZzGhAI5DG4KyNS6vpgkjdgVPF89Xfg8
j+dgIDNK9HOEC+y/06PAqiyjWkh2FGfXl1mqW1UTmbWOvJjmhL7pYmh3Egz/sfeBLaTJLldlcx6Z
RXr6NECor7+9PSWpDcZ2bnUvjkw7FeaPqiC+Gy3tz+053AyztAloVNFmXx9hYjnFFMh83ZPVSrAF
Sf7SyUp7KmStPP8XkdCxpeEHeB0V3bcDGsQqaYpJ1r0mbm3DV47WZByHXbn6rQGhRbK0FhGaoDX1
Ngx2VU1ZmCHAt67xGlHubQV4+bFXw+B0e0AIFfBvrTIctpqCgRRwgWsb+wWMJ0baoHm1ibj4JBgd
mmm+ZEdBDeT0Set7B5NpgbJlWNWHSo8ogltFagt1+TsT++IzuM+xsuW2ls5w4tDP0rIa3J2kXqok
GB5I1MajUBWRq8fZ4ATpUM42Nf3W0dRCc/lVv6dEojEt1f2HoC9GF5BtfjdUXXkXhaluN1atYw4c
WI9h5VMBwfLAAf8APxJh6eopECzlWfZDQJZBNjnIZiGT6M/ayZfb0PMLPJmmoQ0OyNHWrtYV/SHA
mcEJAC69R09dv6tADtm1qPZuifKXrWtF7sxqN78L4uFHjgkFaD4juB9A0TkN9zHwOBErZ3VM7iF1
GE4pLZ68QW2dykpU3rV9gzF31X8MBnE8jQUt4ECLzQcTSMIpRKbaAZg2PgRp0pZ2HoB9i4PzrB5j
OnaFVD1ovKYjG8xkfoigRvFcMY37ksr5meZof4oBDDxI5Sx6k6FOl6werI+IqssPTaCJB0EQcyTv
E9FWR0W8z/TR+J37DCiplfk+BOngprj83mPW/BdtZ31MaozeAaU2pzT3y6MJBMQx+lK6479mW0m6
wOlKFPRTpc3BLCqBzYER2IrZAOoN0AyP28VkW11c8wxScMPHloXNkztSEbeuBBr9TzcaGKD5ke6I
SmTeZzBp3/WVpt6jPjk86SNwgwBNi8eqhmbsq7FwTvpBeklCsWVhKeOIqr4pfcrT2t+5arZOX6qG
SPFwMl6304fY79JITzWK2sVXffBnxy/GyfYj8UWrGxKUONhJtzbyA5ohSEIBHAB8t+7SDppZqlmj
40Yezoc8/SR0v/sRJ8AEXvHwo2x2CT9XgFwO/dcBV0mQEmqqIAC9Aknp1dnXUfmR+09ReNaUCwUx
uxFnp99Dm2y8YhChYhMuVW0gSKskKIo7aF2aj7GK3Lo9Z/K/eq/BVgV2yWuCf4eCxVXvPglw8xhZ
3V6v/JJ8zOxnZHb1PbrNX7HD9eGo6RL9jgXvr62/1ih3ZClgWrwk14QjBvLFuS4RnhC64sfYdeoD
vtfK51TVY2dCw87RBrF20zoGYpMYpcsImkuctea/Pw1IxOCIU5GiIbPuipeJluZjsvysyvgDxCF4
xIAmPijI0e4kl+rWeiW7pNEKFYiuwapBEVDRSsJ5Nj2cQSo3HEBtY3PyWexS2REj4xfQ1sz15Qz/
PiSSQMDEyanN44XvjRTLbKnBk94h/U8lFKHEqIiOtTQLjxHpHUVl1Gr6KbGOWZbgI2nGim1UNYW8
WC8opFijU0SZdFeUUHOomegPgd7oJysagwPg0/wlgpR/0AWhO6rBWcxaDdottSa3ywv+n1cMxZlk
BLsFrIySzkhpZFQPnGSg/ESI/Sp4eY6envO/QcHMrOH53b5fd6ZvTUTTR1mZUl8yPWPQIFL7n4ce
hz1dDmxTN0711DtSjtbr7aBb6cOik4WBNFnRFWqnUAq9hbRB0H56nMriRa/0j0GMFMftOJvb/FWc
ZfCv3sNWIFZjPgMlG3gGT1Fkq9gU3g6x8ejAy/Y/Q1ktP9lKoZGQ3Hkw+uX0odFY5eqHkBTgdpyd
KfvLVXo1FAPQcK7WDCWoXhAI50b8VPTPt2P8TduuTpP/DGb9rKiQs0zJd0yvLKAARfnHVBdsWW2e
uib6leT6B0ZbwVNUz4kSvYtj0daK1p20cufW2x4shw8NOnho6/eV0OQTb7jG9HohdQSIDRl0ICRQ
Djvj3bp6gHUtUGW0hinZvV0f2hjmSSoMpicmvuvn1X1aaHYvqWd1Ur7WmvqrjSHdzMOdMUd3t2Nv
DREZdpXFA3v3Sv1Lros5K6zS9PT8SRwyRvg+b77djnGtJsIlxP0DLZqLCNT3av1rglXWZjtRcaqe
YuFrZnawu86a8SgmT6Z/6CgMDdZ56LAE0t515bsxae1u2HmrXqs3rH7FaotUGWD5cabuJWZP4hjb
cWg6gnpICoioppOHvyUffu/Ok2tr678a+lpEPxllsACcoZ6RFd6Q6i9Nau5sye2BgWbjhuWFcgVs
qLJQ7eUwNrx4TLyqmh7MMkkctSg96HNftCj9zkMJcXf/ZyybO7P6t/G+3qvLexIpvKUOu94joSH6
jSYVpDCdUolOiwStY8x+c2d2anfWqzJydDPIP6XR5Hs4EiYH8PI5UqJQ6GQ/yG2hFH42fcAXSPre
jQI/PEu9bByxjB3cdDKyQ2nJ36ep1ukF4SLSWXqMlq4ovvS6RrcVTOQxmczR9nOlzuxBBvh2e/0q
m5uEcjooFfrMkPvf7s/cbGiph4bhyQnHTPdHb4T8sR90+WzIpXQs4ixxugLCWDUXpFdtjfdbJhe8
jiaL9SxkF2TEhVMWdv1lgPRIE2I2oFslkXaImw7e8ORnlk252T8HJBcOuqTi/Tj69UnifeiALxQc
OobVPc8q9dFC69eOUQJ49v2uOJRCpTxWGs2QVJ+qF6ve2b6bS5iyGXI7CxFeXo0efl0z11yKXoQQ
hKJ1B/0f3aj+JqmUI/4vwvILXl0qUavmkyaRBotd5GZJ4woZfLZ8p0WxOQ4UVAzYJ0vJarX/tTBE
fRC7Ws8sq49yVtzPhrwTYnsr/ifGuv1ZDpJc551meAUeQWmnU33T598mGqb2mPSeKsWHcRTu8z4/
zOEeG30rB8A74H8HaK2qcWqrWlnM1vFGRD4D5YuhXwoqDAgb3t4PWxO56MOA9COtvtL5QqsbBG9S
mJ5U+7BbLcTShGTn6t2MgeY5623pvazx20IZBqHeKwYFJNnWC6iHQi/vkVq2XrXLfbRU+5bMfbUi
xEqEZ1eElheIZ0v+AUTnECf3aj2fk2BnZWwdIa9Crfl8IYzmhMKw5U3BO8nI7aazW+XDf/FdKGyD
klq21LoaVlliYaJdbHmGOD3TpXieWuNyO8TmjOHGA2APzOVVm88vpUHSMx9SRAXRKEktlteQiq6U
FaJT1518MmSkJG4H3Zw7HMsoMlPjBrrx9njotTbIlXRhYiA20GsPRf8wmjv39N+ccn2PcTLQIWD+
KFiu1kLQtho84YYeSE6ZrLJ+1JP0ZdZAyrbFe6NNKM36F9FsPSpyF0moAYYpqPnOAd4+M9U55Usm
JnetEvd2pVaPofkn7COQ0Mredb+1M4BXLWrp9Ii4j97OBnnUVJdKa3lxMVc/rKpNj1Vsyne353zr
PfY6yvJNXh3JmWoW4AqYDi1U7W424Ok9W/M5T1HU0BFV2Fm6mwcnYCbg+NKSTKzTiIEMpQKJRh7q
yxUXJ9AUHeFEN9QMSM8JEH0zbZqHHFL9SZIr847Zrj/eHvPW4n79G5bz9dWYKXA1ZtR3pqe1vSPH
c8iXtBaPBZiK8iXVKvd2vK11TacPOA6illRn1uu6QN1PKFPTU6vmkMdIgvu+W+O2dDvM9txStyb/
xQCXx+7bcbUiBZLeJ84Y5E+Bhgu7WBcPraWkdq+Ez11hfC+K8Vvra47aZDuTuizH9b4yXwVfdQLE
FuJkYUUgH2bzXVzHd1ac7dxHW0BAuk/w5gA70HFYHxBJpQp5guiRp4nPVl64s38/jIgveUlBxTk7
yN1w8GXLkfTg1EqBc3t+t65dMl95oUNwIq6n1zLbhvc90YEUHZU5+2NY9XHWfDdLq72X8dZL8XWs
1WwmOkD3oofpX8/UlSmfntpA/Sjn88e2RSEhGIu7suyOxiie5lZpdlbS9YJFmYX9iZkZ47yqcVFx
ojIzDmQ35a+8HdA8OmvC73+dTWKQZhrgtBe8zOqtqE9ygXBJr3tKKHzN5Rap4uJRkJuHSi93zrjr
/b4IzSwuSJjTIpK5/Pmr/S40AxRntaOlmJ1oDEOL/DaWit2XD4q5t9evt8HbWKthVcUcxX1Ah0/O
FyZ/42p7fojXJ/bbCKsLLESzcwx1RhM3l9Bw87Z1Gl4fFGH17vduzWJrPBQrkMjiIgK9uTpT5tRo
Q2OMda+PpcfKt07zsHNwIPl/dXRAGERKmfOJDvdVWSQQeNW16hQ86wWckmNiKvk5k8vObbkuGmfU
Ou0uUMz5kMlD/XEw+tCNAT7dlQ1Y4N4K5udRqLQ7ES3k5zwvw2NgJurnOIpHrMLa6cQWGj6D69Pe
k14k517y03Op6L09z4DZKrGJ3ToCWIe+g6wdIAxXh4QC2AckpfmGfqie/BF5xKqterRe0/6c5nLq
mjr0JKUJzUPeGPFRgUxqz2IS3ido8oeQs7vkHlupr3Wt/zGI/tBIqfjc6jVUNzmxDmCzvs6V2J7q
NO7dsE7KR6FT5+PoJ+oDBGCtt/2qV+y2LyYvHfXA07IGNh7oEKeyVOWohfGPcWrAKhWh5AQlSiFq
5QtP1pQPj4kVJQeKMT29saQ8WoOourgJ4ZuLGPkHBSYwiXaZuNrM0SlHYXiw/FhB0lIu3/tdmDmQ
Y40XX9CLox+3GXxoTTgVKKI9lFWso2MzyneVoX4pKWrRuDRVGx284EKVoHeEgGam1IBiMWspe0DD
9kcwSKGbNwKVym7+be2p9F8fzawgYFUL7wm9gXV/pevBaYY1Egyx39qFSD/VDJzSKOzk3yk0SCZS
RTMWVUMKIWs0s4VkwjQqbfAsx9LZiulohv5DaZYuTSdbiEW3yYZLravfkzZ756fiP3c63oZfXQxd
0HXRSL3/WZ/Mr7Mmv2hhexp6eecG2Doy4bguiDhYvVemlkarR6qKgv6z32tHK00eAOcDbIWfNDWn
XOr/+dUE3GMhNsJTpnS4vthbo5G0QdKCZyMMjxnMRr8JHlJjD4u0da8tUlVg90F2XSH4g1bU0e/U
g2d1lDq7yMNHdpM3dPrx9t22dWhiUwgskzct3NPVodnHYaagGet7hVn8VDWY+K3k7yRDWzEWbiS4
I9LKK85p3cqZ2FmN4MkTNXMFVne68zTfyCdBNf0nxN8/f3VvSl2m1pMGA6HXSx3Na6u3iyw5B631
Sa66i14bbtdMd/rI6SPsCSdtbWmLbinXNaLMV8XOJJ5NLTJK3xuN9Bin30sqiun0PZ535nEzDgUO
rCMWSvI6OY/aUenEbIb5n0/08z/h2GJ3xns1/3J7TWyAuMCuiMhIGDhyUypevQIwiLJMev6Cx96S
mVIkjnIBRWuoasG7TkkQqWsyE4GctjmDqZfcfBjNM536yL39S+SNDAKxIQoHi0MN+KfVLynUelBG
qEje1NIulCN9dgrN6h0tRw4yTqX0yzQg6492L95mulE6de/HpzISNQ55P/zVcssdxyQAP9hUMXiP
Lj0p5fzVrAMgVHSfj1qSTCjnCcEhLbs/kaU9RL32u0s69d3cyJ3bx1FGtROLxdtD29jgjGzprEi4
c0G2epvpqRXNwxi3Nk8wUkALyiFIjYuYF+fbYa6V+ngEcOEsXqSQRRH3ehtnCMp0SIVQ8Hy0EXPs
YEeVMnChGM/ZrDlmm6PLI9g1WtHIIZ1Uo3vuNfNhovkR6PmdrnWOENYncxzeSWaD0GF0lmCf3f6R
G0c43jmYVPyVlkL94e1vTGttmEpRErype++LgEVSVxYrOtDaMZve3461taJwWaL5A3OWrH6VYeuJ
Cug/SoPnqPTtovopmLobJqcuOk2C7Oh7diqb88/LQUfTdDG9WF/CPN8xspUHwRtGTcLqAIOXUFMg
e5YxcJ8Z7EPWWvJlpiz66BtmC1fRSN2g9b/wRAjQuFT8Q7a4vOp+6v8cU4gRZab29mAI7VGpeuMB
9Zvgw+1J2lqcMHOWOwE9DkS3336QintGHlKLA8D8FKDApECSQY3tcDvKxnkm8XBDVWQhp15RfFtT
q/QxzyHlNSgIklpnbhtByPbrTAKSgJbb7Xhby4wHCWcJb8Xlbn07qjkNBrK/QvAE2jUltZTB+pMm
T20FhVrcWWbbsXj6LzLzXAyrZYb8YWY1BWMTlgS1w84w69wCGZtSEmwUFe3bQ9ta1YDA/y/c8uev
7r9ULeRSSxnaHGt2IJ0s+DiG9dLKl6iWoZD8+4blWAHhuzy9l7f323Aa8mQ1jErfwwjqLATRt95X
ToMQHeomOpXpvJNzScu/97ZiA5gYHA/5CamsscbyGK2oNNJCrZga9ZdsuGjxzSet56A/sG/DxEaH
2BEG/SBm1gc5rr6JWW9rUsrBbbyMw/BYleXZF6Od2sfGrC8gZ0QMOMOhPi6Jz6tZ16dRFqOC22n2
jz0mtml1L/SdnYTheQwyB7juzmfeWFVvAi779lVAaYr7BOCi75kCsleJdZ/njNvilpomdxaknc+8
gXogHCWkv46V/MOr7wwU0M8T1HC8qdcm2l/dO2XOj2LzTcfa2q4cZRpOit+fy1k9JXIWk3npO4fE
5hzDplUwwCERWG+kSWhDU8XWFqUI31aFp2489eVRbz3L+pzmO+fe5jqDT0GVE2zFVSZXlwjEAf5i
XYu5q6bawZQeg/FXgZeuDzQ/Mx1f30nq1M1vujgIQRpayLqrk0LqcWLsitr3Qv19MQIl1BGlbOGl
qJJttBdj/IJHqqCGNn8XNT3L7gEalujTN1LhCHnjJH+JLGSE87vEEF0rGGw6tE+xqZ+K8dzWtYNw
ptNosj36Z2GQnVjF6uwhEicOQPBwrVekcB38k6k9xWTowfAURd81/6wld7r8XbA+T9rdXN2FNL9v
n1rS1sdleaHERKWSCVitZzyCSdxgJnvB+K3pD9nk5ciTGeFsS/NPfcrtTjrLev8saE/5EIOuD3mz
TgfZGkFc4kIixsga7enWyFtfZPlJaD3/1Qxe3RO+mk66lMF70gMkRlt37D5bpm+DsYdJqBymGTKl
dCzBupXfFJmDFkFdtfoqAMfUtPmgxj+CBmFQsGHzeOkxplFz5MsWVdE/fvxoFarrV3uv4A1AAL9X
I6lh1S5I+tVWbf3K6OJYs+hIdXYel4eQJVMFf/JhdmXpXhhecrUlef7clu8KIH+Jcuh57cnhSRGP
mRrzdFbsJvum6bnt+w+SkJ5gjs7Gx7I/9arXFJfGehnU8zx+69v0Ts9/ZRW0ycg8l+HdzrKQr4/7
5eFrAe6ldIGu4NtjzjTnvA0bX6XrIdl9+CQ091nyMNUXUB0kTi9t9VuN7qhaJrsijcuKW900IOrJ
1RY/Vpx2VitSbZIeWepK82JdfWeN4UnTKVogH3F7iBtP4gW4D4xrqc5cuSMYoDessqo1z5RjpFAf
W+mffYy5L19HWN1NY9DNfdN0wKPVS6A1dqx8vj2Ejb1LHUteELY4AWDN8fYjWd2k9EFe6UikqO/U
sQPqY36Kx/IjbHN3MoLzqDXZzoW09XV4x6BCpwNSvnoOGoM8SH3M1+njhmO5MeoPRQ+iNO/VPcLg
VSiWHujr5fHJ3UNt5O3wYp03U1R16QXB1Tp/0fvj3O2wOfdCLNvg1W0u64XQ92WVXsJ86u/gvVAG
7cLUK2Rzr01ydaQxGhCDy5MH/t4VrGAOijwOsFG5iAMa50N7EuPYsOF3w0+HgtUF+en26rjK7ZeA
Cy6fqgwVrHXGJg2VhoBImVyS6HOoI177vW5SpLjPt8NsjQvyxqI/hwQ2WL63Uxggw5h1nZVc6ELV
2LVnx9JsAJsNP8mGz1pr/Lkdb+uTwe4Btk16cN0TrmZlCHxLTy7NpLe2GCYfm0D1Sln919op0wcI
hAcjRyC90NXqSwFlS9Y8J5cU/mGN/Er5s2o/3x7L1QZexVgtvziIQjX2xeRCjv8LZ9rPs6Lf0+ei
VYOTQVA8wXPeU7zYjom2BnxVyoHrW2qmTjcVo5pwkkd2E37Qh9JtlW8U7tT+wWz2iu2bnwvJh/8X
bo19EuAVQ1hRksvQB242o7XbV06wtyi21jqtR1xdQb2hz7O6rgZz8iW0LMpL0hjhezWYtc9xFSLi
/DHyOQtvf7XNYICZaOsusnfrIuCk5UHKywu6V127hUqNs4juFuli9Jh3LqmtUNglU3dDt1KmTf92
c6VqqUS4upeXruGYGF6mAs7J/JMs8vaQthYFHVyFHcWRe/VWzrSiSxRFKC4YikhHIREDR5i1oxlL
v3Q5/kBC8yi2avvvE8nJAVMPuV3ueWt1QXb1qORdXOcXLGFBcbSB8Ggk9WRbhSy4wRTLO/H+qiC/
SS0WqOLSPNQXyburypM2SZEu9GF+weYupuE0xoIz0NNw6OyZRvlch8IhLgbkha1PbSYcsIz00mTS
UJlokqF6ljUqnWUkxXjJyd3HYoaK1pkIN9hyH5Qf2O3SbE9mqtwRZ7T1EpWcss/Ex1LRIresdPFQ
5lFt6/yVOz/HYF5vuughCGPfGesheW4qnX+rFOLcKQVMrCF5VDG+sXUIdrRwcFlxU973+gz7iZdK
b6fpmJLuBtZZFf35KYsM5YF2te8yh7GHk1YuHZUB3pnkx4FNmcnHpqXKvg1mJ3liJX0zC/9rGQlT
c4RpQ189SsTDIBhQLAyzQQ0lM9QcIpf5R8Id90URRNm2xgA5FBLsj3qJO2AKv+QiSqGVurEOjcGf
w/oulpTJDqVAukfF3v9uJbIMjhsWhSMkkeykaq7dZym+CnoDb1YCDfuUjZPiDkUyYK6UGUzPUO98
/42zCLgLDSrE0CjU6MsueHXbYyuWLrYd+SWpf2flN3948st/P9HfhFgdRGYioaesE6KMvutKdJda
JxMt/tGiHR0cu3APZrKxccGYoKdFi2ARIVjdIGE2m7ksRPkFMoLdzoCEG0CRWe/WvVeGP4V452Gw
NYXknKhfcttTVVvdinWAWRruN/FlGKqD2Q0XqasA8Bun2+fRVhgNfCclW57k1B7efqmws+TRCgcu
334uT2bRNBQ3Yv8AhVL8LxbF61CrL1b5aayN1ZRcGPGzMYQwKu/m/v3t8Swn2frg0WjoUK1bZu1v
BeLVyitHBOWQmUou8Nx+zQI6kb407MzZxl2BFyQdSwSOUXJaA3211syzRFOzS4BoeTR/k5J30XDf
s31vj2Xj21CO4qMAGqPgtn51xMPc1X7Lkkun0cYPEhYHnb2dQvFGEPh5ABoR9cM+e53792GrZMaU
ZZdsDhBdyj3oRWd/lL/981gIQ48NADssznUrgvsNvXM1yi6h0l0on9nDIJ9LbTreDrOsodXn55m2
ZP6LxNhVxzoAn5gpYlBDEB9s2QIsP8QHVUJk3tOhwvv9YPvpztNmYzksqF+RVccD8UpwolI7KY1T
v7xY6fShLw9TFNO8Fkz08A63R7exuKkMchYs4hboo6+SFLWrMlVHDfXSRPUfpeFelPOdEt3GYLg7
F7MV8gQVTtLb8wC1ry5s4b5fhrC5S4ThE7ke/jvRmTR951ttjIZ3k6ogo0dz6gpfJER1FgLJLi6q
XlDupF8gWNMex3BzPIvqE+r1iHavk/DM6IRC9wvGo1aHuWm+Nap67Nrs4JfZv68D5J+xqNFYfEvr
5e3UyZgRJGHBeKq8j57GRv4tRH703CYBtlAKyuS3F8PGhUSOxUHHJNJQWi+Gopn6EbWF4jKkufRu
bo3QkZPeQpK8Mxypa0PI2pH5LVUiea8Ds3FmEJrEDmtETo71i62m+mdZflRehOaLMLauUbxvIdvf
Ht/W8ngdZLXYQ2EGj6wRRFdgIfbvk90Ow+YwZGNJUazFuXMVwcA9Gx26ubh0vf6oTeU9+taA6fYK
7Zsf6lWYZaCvrqSkJzNHe6KguoJbZn+aSYPHsUOk7kmVvkbh1/9i3pD4gy6B0hkp2NtwOfLQhSgx
qiFqHVActtx8uB1hc0CvIqzmzS80XhGNWFyk3DxbCO9JCI0AOxiNZ9WM7Sj7cjve5ncCtAOqhvI5
qiZvR4RiRByIuIldZjmG8jX/mYYKkLov7KRcywZdXR5ctf+Js0q5orEqSq3qioshFxMGWL1+kJqp
cvKxA5ZqtAKuXEP27/cvt+JSqFoMkq7aAtoI4qSteRDG4CD739iNRnuayJvjehViOSNfLcAymzMB
jbbyUhT4fmmXCC1DXf8VJr+k2L39qbZCLaUiXuvI4PMfb0PlPlZQyF/kly60HLlI3/lZ4WK40UC5
w5Ah09SdU2JrbZAmU5FAvYeTd/XNlFwQU3Uy8otcSPikRLwqcapL9lgfe2FWm2rkLJJCg3EJ8i/e
rbZS/dT2UqTNuXs1lNW2omQzVbVqEgO1rwbVLy29RH1lt4ja6nt+7Vv34ut5Wx1KQgDvOEgZkMW3
UesXFPDdXi64FncSiq1jHMtZOAjwhyD4rbJ+Uc7QNUFA9CLn2gPAqkclDHdCbH0cQBUKKh6Y3F/V
boxAnyjwsQYSq7CVyZuFl87aSVb2Yix//moPaZOu5qGk8XEi2GMzotd9b+8q/259lYXcJWNgjWzT
GgLWU5qqdH3MLtIo0wf16rZ0lexnsUep3TrB9cUYY0mTweUuS/HVaNRwDEajLIqLgGdrWJ67+ZtS
3fdh7xpK4KrN3l3+N/dZH618oMU/iFaGsR4YEKwUwHVaXMZYmx8MQZudWKgVVxwl4RSbSAnoff/J
F1GjLWVtOqDYEx/6oRPtusCdWKr0yZkUpQYTLRROJFvFvQ95cef02vrIaD8Cvljew1cAUcRnh2Fq
LQ6T/CWRS3vWv8jdznm/OfWvYqx2+QwMPMgs9kNjlfeGPKCcPX8qZOW+iktXBiZkq3GygynZHBcC
GyRsKqaG6+ImImFQRisyU/jRTtXfhf0PujD/xUm8iJr9b5DViTKiSG9ME8Va5BMdVYjsSqvtJv54
+4LZHIqliTy4IOJcoXEMQVqsEnSmr3hA5eU0yyS7KEDdjrJ1FHMh065fqlg8Tt7uj7islG6YjOJi
9dCZoo9+ccqs2p6qj2H663aorQGx34GsI95q0QF+G8rItdRIfKW4tEH6GJjyURqCOyE0d+A7y+yv
NyBPxuWhhWahte5RGT4+iXo/5xdRLQEXiMKzYJo//oe0M9txG1m69RMR4DzcUlPNJVW5bLdviG4P
nOeZT/9/9AF2S1RChPsAG/um0A4lMzMiMmLFWreXInh8z68spiLp6PK/hVdx8khCX0KiQVX86r27
xnQ2jgTVbnYfFsEWjEE5rhxsgb+8sDhftjM/FsfkizEf7jRAvhVrz6UPcIWHpAne4/baBNvE8N7M
C+qA4ru6QvAHp3IY03xrJLiOo32FLnBqrwQy4XKgDZ4bbjPCbXHstDQNJgsRuZPqfzXS4gDBYlRD
Tpb3u/+wGlDcEEaAsEZN6PK7tRVP1Ly14pMufbFMECj216b8dtuGaDFzws7kx8zZt3xdmTm603al
z01lsLdQiiA8uZXjwm3HlXNnCg43XVEIYqj90Jr6zR14dgykqOmmqq2Sk6OH9bE0229l6mU5nA0R
OC2EmY7Q+76GSbiXThEEhVJi7HOC1cYLCumumRREvBQ53jnNVLtlwSBNbEzZ19Qbw7t+UuNfiRaU
ewf2WVRYKu2h6/zxYE9StTMKo95a0IfdwdM3nLy6yNyq74dDLOnRll3uTswR9c8dgEHEg3v1R540
0qMJMhJYX6053+Wi1YeNmtntVmtbdTtNZf+r0aNqoxVj/7Oa5PDDT43ou5/nzl3uhcqDAXP/1m6T
7gDW+iPqMgYA/Mm/CyVzOsh5oO8b+D02nYQuopqjeaV49M6SOMx+IuQ4EyMy7OqbZryn+7umIXm9
7UyM8d9RhaNFzdZfHi2T+lSm1xwtb8x/Toaya6rkSx8oTykC4LdP2PXgKTA96i0zeJe389URQyR7
KhOljU/prBFeBzVBh7b1pspBMPTNg58Pj0Mlfxs9+ymJpwOjsF/lKF55NopWPBdp55LPLG6weILI
cVbJKXP3JzCdpyGM7uSOnNrI6zsbRPntJV9nD/OK/7WlXn5dY8g9Glw0edupQp672ZrTfTw1+6J6
sysGfNccxfXNwh6PK2qCKnysS5fet5WltwV987Tz9oWvPHWqebi9JKEJHnAcG7AGVwVoJa6cxjY6
0BMy98D/WaPJe9uCaIPABzF+zSgJCcrCrfpSpeZGRysFBpjXBIlOJYo9N7SiT5VtrcRZoS1KgNTr
wfpxCS43qJdVB1VlLzpFDOvepxWkopVVD9vOGrJt4JTFShVQ9PVmUmzeCmRDV41Wsy3NKIcZ/aQP
vrX3mRPctarXrySt1/kQGl/EbijOmNEiN75cVZ4oehy2GV2iTAV3/Nko/7GnvUJFzgcacnu3hLYs
2OBo43CvjYWtuqnMxmiCmIJI2n0yeRRvDJLmnGkqzzvANmb9M8Fqv3KJ5325zI9Y4ZnVxcVyiBeK
l0bE92C4mx3/xtRaZSPbWr6yPqElZlNA3oqIbH00OeI68oGF5H9lA2C1/k01V0rRAhscc+gcbAYa
mGtanEJ5zGUmfMroVPSojzfyl2JMnlW/XUm/RA6YHhtngpYolZ2lsx/GtJ5U9DNOoMrGp0SV3h3F
SPcVAQv4KPHeGvJ/Kskwns2u7+ikNxmk7Yn5VDC3vCZfKbgKHBoQDtTwqBIu35iZNJZ2P+jhaQDU
0A0oC/fex+2zKXC/oLKpQc5vxOvy1thXSjlKTnhKtM+mGWwTWT8E9VMZOVsFTd9ijVJGtI+k085M
HgG2bFnjDwoz6TIrxZt41VtqVC/ID93Bmfj19rIETotZcpn4RIFGUERjdrZtAMCcKq+68zv5W5B7
9w6A3rDV/7ptSrhJMEAhnATUkCrhpScpEwuasoIvCHNuvh0ljWQ9SpyVO7ZmZV7wWUKYNl2V17YV
niYLmUx5OBq5v+LoRSZmzkCyVwqPVw9RHo9RM6D7cuomad9BjMbc0gow7no2UQMqBAIAx8tYAkj9
y2VURT0myF8Gp0Apt3nqbOJa2UgQy+fJ8GoGEsN87fATxvtnXx8+imLtQSe633R4GA8AgyCYZuWq
Js3Ylv7Jj9VXozsWzT+Z1MJw2cduw8B7pBmHrFF2CFDvTV95j5X/sJPnv2A57DoYslfqGb+gNvWj
nHsfXeisuH7xKmftTHJJBgeXY4NmCPUQ0wr+SUqd7C/Vgvp0GJXuTrIb6QnuRv+gG2TRueUBYnJI
3AOIaUDC+9J9rFXV7vYNEdx5sllqonNfD/WTRfzri1yt5MEITo1yTNKvRvnTz1femdcjxJrNvDov
dNCCdJKXbP45hOgEoSw8cUd+UIL7HiBVHjc/m7LdQzD1iC75hxarrRs08JffXp/g4sBdxgQxYvM8
3pcxw47brKmlLjzBW+5tYm1Aaz1J1/oCa1bmv595gCbStazosQIjm6tTRW9XxxAEwYCFzMOVlJxN
Hp6XJmDtzB0LeUIeuGUN9/cohe+o4lSP0xTEd2OhjK8O1MFbzRrWXj4Chw3QAO02Kjokfsv6balP
kQOze3iSyvbBHJqHxJ4+qX334Y/6nwrjzEflzNT8Fc4+pDfQ6s1qTNEA89yuDYoXFS7UjS1HwZ/n
6ZwKhhFohs1jwosP6oXMLjvtFJ5G7ZDkw4utPSlJuynrNSIA0ec7N7RI9jR50qvcxlCVfHiwY0v1
W5MNQMjW6t6iuwywmXLy/xMFXXw8qiKFEo1FcGoNxd9ak198DL7RP5kVALLb10roxYDlOjMEgT7I
sshbjEUdFYidnsZaQvcrowE3xIg/Wl4zFAALFTdAhGQwwy2pfLc1IhTHilg2f2p9uyZHJVz3HLUQ
C6G1vrwacRZ1EEra/skc7EclgXCz87ZBsvJyFG6jxbi3SjrBU8G5PJpBWmQBKlTBSc6b73aUH8bJ
+RmXVHSaeiXTFS4IcjoGMcD5gPO/NDVThRm9HQUnBdD4ri/H4rU1SsQFGR9e8Y8itzI/VWeo7oy0
XgT9UYK3fAzZR9iEhtc6oStglEejNsetPyjqc+WX+larynEt25hP/eIJxAQk+KK5KDgXcC7X6KAS
BqvgENCjyY5F4EAQb7hNMrpjAXCdOldioa5hQQK7QbMC1dlq740oK9w+x6JNpUsEER3wcpiHFs3+
wqssT7WT9DS0h7xnstVETG681/po5cIIDcGlQvcDBwoR1eVyeUiOFaJE6SkJukNdfoUb11Waz1Be
3V6Q6OggkDITBCvcT2PhA3w1lsYODbyTxqifR12O/r5EM+G2FdFq4OPg/qP/Ng/zLFYz5BUytn16
QtXJrQzY/Ye/I0i1MunHbUPC5diohs5ObdYCvjTkUdGtzLJOTq3SokxapS+51nxrjXglRxHZwQZT
BrwvSbIW1yAKB80ZLGaSsqkm99L80tWc/DCl9cftBQkd57mlxQZR/u0qRxmSk6KVe/QKXKgqnnoJ
qdDEuA9Dc2v68h5pgffJNNwiCT/0XHm//RtE2cr8+uI0UgWzl1Ujv45qhhCn5AQpwjfAeUdYUfe3
Tfx+/i6vN9hl9XdPa67pXW6cAiVUNoZZenJK45NeTnBghNu+ZHlxvsG3ATfQa9fqhyeNnkM8OA9p
Ht0DY9ve/iHCjSVfmil4qCUtvbYdTWrqgP075WrZbGuphPfBZtY1+A+FFmqWVIfnzhohcXHB4zQO
w7blgvdDHH3KjNDfw7vhp67XMuF6e1Hzabz6uIB0Z0AcFdMl7qWKWrPLVB9IcDH9sIoHBzBjmj1o
k7Hr62Z325jwC9pUq0jNYDtZFpwVx28GJqYyTssrcBsXEdHEWpteumaN//2vE1sJRPA6LBlZGZdA
sD2ts1Ojw73j5NOr4dkHO4wQsej2OjxmhTu6COXq6ladpGfYzpAxCu5qNKFXXPXsU5Zf1wCcPPff
KPEsSQnh1St6MJugihLgRChvNptAm4q9Ymf21rK6FJLlEn6gzPkAO7tGTyXa23lCmkEkiEKvimkp
ZDJ+ppTZyU6aO2dU/ipzODVGcrvdgK4JU4xrZCGiDabaw4OfZq1+9USK5L6LvRrg9yg9pUWN8uBX
Xf37zw8ROGnHIZ1B+8acA8pZXo/AoRQkiP+doHM5lE166GXlZUrWWI1E2Qxj2oiqwSFmUze7NBN6
ChmT4wAvV/5yoGj3/J9y3bmB9bU1U7dV1vq0Ik8K/zKPWkr9jLQuwlOa2tBz6nZ8skpmfhAbL8pp
5TSumFiWJKh1TLFv0+bOgia9H4cyeVEDv1+xInyjw+pPiYwCDJd8EQC5RWMlV7SVjDC1/hq9IbyT
QimF1a/r74bYiw9dGij3EBB7NDRCfZ+1Y7LWOhGdRIs3BXdOAaa6jMJ+x1RwY3ZEYWmCOzH7GiP+
lyXDymJFF5wy5wxXpXJ7pV+UaDlDzgh+nTr9yQanD9x501F5x6UE0pMToVikrMRDUcJ0bnJx/n0y
nDB36Bk3RAQ7HzZpda/mjqt1d7cvmjDwnltabOSkNzTO0oZGeGjdZVV8l+nmrk2jfRsaDz0jTG6C
bpvNqIojNV+yzNxmtvSp9aKVBF90bilek+rAHUjlQLu8ipZvIRDZk1HpA3xqSY/A2bSyVpEJICbU
0Ii3AiWVEmLKIqUhC9or+GR7qfdoW6gs3/6iIp+ClvwcbYFuA9i6XEiXQx8+2gwMD0glBf6HHlEn
eM6NpwZyTkt6u21N5P5naRYdnlo6HEscgy9Pfj2kdNg0E5nUonPu0sS5D+Lk2Y+1Ryfp1lJ5UdkX
HNC/FuevfOaaHak2DDOi2zZG9XNXpMEmk6sHZINBnqTtIxyre6kz3bFCida2dATumjW2EuFGMgZr
M9BCeXCZYhidxjCdUuJG/Tc1+T4xIHn7q4ocC1ih/xlYxAWjiRspqviqYQohNlqG962cfNf0NfC9
6JoDBKSdiDDQPK51+S2TgUJgINHX82VJcY2pfVOQFNTi5G89NLb/YU20T6C544pdPVnsLLBaGSrs
E8/AZ2vUP4V6urW07MdtM8IDeWZmvh5nxyMe7DE1az6dYXpu4KtoRILq86VdHGfIQexvWxNu1Jm1
RUBV5EwaDJ1FzVw9QRO4RQBTurkCFrptBdnByzW1eMA0gcXyJDEaT55evebWSk9U6DX+txBjOcBZ
VGnVoAKEb9LapyFQ0EEqt1VqnDTFe7X8/r1W1xDdwsMH7yGTt0x6X5HSoszTOnkAMURXqBQXvO7e
l427oQU8VGX3t/dJeCrObC28exnY9HhTbFmeE7llMGybSn/qJvs+xgt347SWaQkXZ9A2obhh8P8L
L5zaTTHKFdi7oHtIAIgU46ayJOoO/6EQMA/nzIBC5p2WxGNWbALyCcjoKudvWXrTiu9d9Pn2txN6
OwbVQffB70Ld8vL05b6WdP68lCb1fyKlscsl4/ttE4LTx9Me4nb49in7Lh+I4CY8WSKmz2O89/wO
FZ2ipnLL3nirB/vZyqTPY4SaxW2rgrzqwuq8h2euIqd/Z1o+WAMaWC9gxx44qxvdaOHQnn6pg/S3
BFt9HqzBRQS3GYIuOqNMRSLruPyeWWH0XWLHTPraj1URu7AGm3QMb69NcP50nve/J6TBgC2nY4HK
oikQ0e6H14YEzmdkIrgbQ2JkuQYHFpoC56BQxTPnidzLzximQ1GqiL+drJlnKvO3tfpLHnx3UNeY
jETHZGbOtKm/kvcvyQa9OKrkLGhDGgb5SUvMO7lhZGd0mNEopJ0ahYeor1dOv2i32HeWRunpuvg0
JVpHCaAIT2qUHAdHfezr6qMf1/yFKK0BCwo6k4cgCi9LpHNq96WFMPlwkoz72DD2hf4yqJu6suGL
fOicT371dYJuVdNXwrLAM0IrwzOafiqv3WXem2ZO0Uex1oNhS1yj/55oj6l032d3hb/igwW7Z6nw
e+JGeGReEVlbaadlsu/34OxPUvs4RjDcTd/U6liOX+S83Ny+AIJ9wxpNCebcccHLAo2WounWSVp3
Sp3gWYrMY50ZH2HT7W6bEThHTgXwVXIoWInVRaY2lMZkSF3TnZKkc8fgs7OGIhJ8tQsD8zrPnFTk
2alvTT1I2fyT3MPekTSc9BdTTnZ29lhkazwEgvNwYW/hFBuvCXrDHLqTI1nuqPL8IjbyC/Zxc2TC
/vbXE2wSWK8ZPQfCHzqUxeJ8B3UAu8y7k9a/KE26LafPvrpWkRD4J9jG6RfBHK1dt9vUlBkfvVLb
k2duu5zpC91w5xrnaK9RHwgGeSBXph8MXx3FlasB+zFOUkVJ1eZk6x3QNWT/yq+Z94+nfu6Tj7hy
Pwd3PE2sY/BTsjeBuQewYvh3t7/p9XKJ1fDYzCSZ1CeVxQYWtRNQ/gyak85vSPT7KNhNDRo6Kwnj
1dYROqE5Yqk0oyEfms/t2bk06e6nqtMg81fl8h4Zg9yF305/KnherziOqzuGqZkgD3glE3JQx1+a
Gv0k0P2ykI6h1Qa7VunyxyST1njKRAsiD4XmAWgg1fdFGOvSOG57Xo8nux1OwFoerV47KHXyp0ee
xdhMFjDXPzMwLM2EqI2mfah6R1K3o9P1L9QzXSczVtzf1SmYzcDbbsyIPPWqZ1KohSWlmuQdtaHC
UfQbowlfAKZvpihbOXCi7WHa6De7GxncFZ1NleheFzv+Kcsy+T2Rff3D8Jy1GVOhFeA485gzJb9l
7NfpKpulUvmnaBzsndNZ5nbyM2/3h5eHz+bYoBfn0XCK2otD4CjhGDeW4Z8c9Vc9/j0W3wr525D9
88dWoMMAMw42BpaUJRYzQZ8gauwkAGA0jx9smgYUjpFvm2gtN7uKHnOmeWZp/qpnt7QNp3iQwaKc
arRggOOcOnWMXKMDqWaE+0i13tNC/XF7ddctw9koxSdgcTPl/LKnW9iTUquV5Z+aIQbg45gzFM4s
drUuGe+hpPZuPRbRJlQy5hxlhJHzmYI7SWBUbZOwSv40FZ5/DrOcDEJALHYF/XCiOEsDufZPuQPu
NntjqtPV9L8059ftdQscCLAZ2sxg5cAvL598SjOqyoAc4EkxPYjSw1Q5wLHib7IibPa3TV29XOYl
nZlaON8msU2nK0b/NI1Q4o5jtsmnBEYtMEhJNW0m9FqnCYHarlpp1wvPk03hnYAKG8Dy5KZRMaq9
LknH2IBreAqLXzx05jfGK6Dzz9AXf7Ppga9soPDDUuinToXuFi/dy0M8lFGW9nrhn0KtPKR9Aca+
3Hpo797+qAKXOWsP6KBJ4SO8gpYUuZbqpRn4pwTk9mYaa+UlHpFVastxhFo5tA+37Yk2cS598AwE
0kj99HJZ+cxkZk74GtQlobWFsAKU6Ji/dO2zNOyicpcpDCOW5bBWcxd9T5g4f9PdwQywBClkDDqq
QaL4Jy3zDsEYxm5pQlas+//hg8497BnIjIbAEjJDIkBNIfaDU4n0cel/r61nx0Dk6dPt7yiIDCzm
XzOLUktDzicNhcR3DCSUbJP4b1StVsKp8JPNRef5c1G+X8ADElvutc4GstXYzW6ynita12m7BvET
ruTMyuIxUZZJ2440sE9aXo3HeKqS+8ymhX37e62tZXHuak+Zim70WIsPpeiIrmyXkyo2vKdvGxIv
h7YmrpcK2PIJpjMIyPNo3v/BOfWycVCCesUfidbCLChdG9DA8EQv1lLGVjTVIGWPNhmPq9RZugv6
8dUaVHnlBIgWQ8/UNn+vhRfl5W1FUcYOYFHwjokfvEM0dRx9dcUhCBfDfMY86UUff7mYoMUZSE3u
HdNqdLa1Pv7otdF/ZABsTZRS5OpIcq0Zmz+zWy+uTDyjxtUi8I51ncDdr1bGIUd6csS5bszEtlfC
lWhhhHk63PSdicKLXaqGpNPaCs9aDfsmRRrSvOt4/d8+bSIj4HYYG0JCB6qTRUwcybZBzvn+qY0z
dZN6dbnTB3NwjTazd/9/phYByRql2PDy0D/JOBorAQD/U87vb9sQnTei7CyGgkQJKK/L81Z0mpFO
hclwriNvojbc5Guqz6JDcG5hcQhMv1JUfyCWT/F+6JVNOBU7VB422rDiB0Q7w/2El2B+K14F1r41
OmSrDd4ihbT1JvUlaT7ycA2SI0pNmJsB0cTTl2xv/hXnqS5LaMIwIzXJCjQ/ULEzD76Fvs44SjUL
DMZDEnY9mIfeTleax8IV8mqACBq45FVEjSOkX/sqlo6FZYLNzGXvIYly7S6tvWTlLol2bSb0mfmr
SB2WjPjoNxZZV0zS0RiMbS9/1c1uG8Z/cVz+/D7xDLap2PGQZNhwEfLUSRmYCYFqYWTuWprGjTdp
r3n/4/Yxnw/ZBXgJwvhzK4uQ1wOel0ddssD0aZ9TJ93nyASGTp5s/LSH279fWZXQHrQV9EoglLhC
wJQygO/KzO2jZ3h7p4UZvIvdbEbrI5l9rzbUhm4vUHCPye8g4IGVEODuchjBsCQtC4LKPlpR//fo
pFt5LL/cNiE4fXg2Bk/nGR26Cgv3WnK/GnvKraPlPavBOxw/XbmChxJ9NoZo57BE8faqxl97/TRG
WeQcTSmP3CxRXqSAqY5WT78YltfxnlpjeP1dp1qejHOT84c9u8+1qpXQcoTOsW/7g5TUB9/Id0Fq
v/Q0gpSALn9kH4Ko+dx29as8Dbu+SN7MMXiK1OTegPuXyYKVHOAadcRpZbxRASECvx8HaPGbhmDS
YKfBk/X+eyGFpz6Nd1GXPjTetB264qcC0wA9kH6rBdrKTRH4N9Xg5YV/s4hwy6x9wJTHuKlz1AAd
HXTTazaNmhSHoPKZak4RIi7QVmVacI265ro1Ma+afxnMGNbRFblcdZTEtm16knNEeEl/mnij3w11
Kj+HkJY+daURoS4TB0/waBdvKYwCu4Z+yj2gnp+3z/l1eXX+IShNcA4ptuP9Ln/IYFphE1axdzRD
WDOquNZdfyrQjY1G5S604u5bWiaxa/Ze+1rVQfWUVcyeZvCGffJqNUcsCkJrrxjKg8I2Dm5QSeUz
43Px19s/VLhVZ79zcSFbpQBsHnrOkXp0AINUMbo5sfyjGZnpKhozOPS1bGydIF/bK5ErOP9Ci0uj
lNDbl23oHRtIrO3gIWEuQoq3t5c3/yNXN5MtJzeBgRf04uU2xBbymn3gO8dK0/cOuuJDuPYWF6/j
fyaWwJS+8NuMbME+9lP8OaX9q6C00PerSYPIDlxJ5PUwrVLPnv9+5mSy3pZMswmcY+e/gTN3y0Hf
++3PP/9eeGYGr+mOXmtJRWqrJ5OCJ8sQ+tPimYb77bYF0YGDQIxbwWMLoZxFrLacLDOqxLGZAbXg
9yjcyPmmtD/Aku84ZBsr3N22J/xsvFDAiSA9cDWFGTm650W97BwTWzd2jGEXZAgVuC8rStZ87nxZ
lqcNxNz/bC0uPdqUflEpvXMcdPunEThPTLw9686IdlFBc8M49TUc557q9rl8N8sHjp16HCz1z/Ou
edIC/6Og4Mgz5vKkdEENOf04somwxFSunmjGd0QCQGEWcfp9UqI1AfjfYftq4QyekyCZ8wzOAvWT
+WETR7AqHevW6u9BRnyeClXZgHVNnrs4yXdyHY/bqjSNDxQhtfsEJkum6EC5dsz5H8Ogy2ZVpu4u
mNL2oCMytK+1dlZMdfqN0xj6vo8Db5t3pfqEs8xdWmjB3e2DIsob5rYb3Ibz6NQy+4kaaWyqyfKO
sRYdNPPOMO4MudyhMcDQ24pbEmTGxOV/bc2X5OwuKz0iPXS/vKOfW8WbrSTeXTv6wQ87yJtN0ZVr
Uw2iOrdqQWNiz/iAWWj+0qBdDwr4Q907SqE/vpt5Ez+NFhSvPcF0o1XB393kmc/SaFhH28rsf0ZJ
ln03lZXuBGvB2tSryAeQnoEFglCSduci6Ex2HjVGGUjHQMq/lR4qX0W2a3LIMmHfcau0+BV6a+AB
oU2K3SYQpznsLCKB1alZUzR88l56Cqptq38pynQjdWTyf5fyHzNZEv6Z6JUpA/PGgirx8nsXVHZ8
y+MwadNxUr9HXeTa6n8JbjY9QBO9Y6Sc7UUEZW6rINZE3jEYtF92aL1ShVs5qCLveW5i/vvZQS37
PvJSHxOj8uoYD35/0Nvj7Xu3ZmK+l2cm/FYLI8vyvSPdnwe/9r5NmfxiyfbKu1eYGtqz3DrzJ7Nz
XByAls2HcqDwjlWWvQR64ZbwzHXD8E6katzSJti1U/qznYat39abpFBWIp/IwZz9AHPhJIfCkECK
8QPSjHeJXz4OmfHUZ9p74g9bRJDXiqei3GceAIWLEKz4FUNH7ABYyBF+QqPF2icgqkdzTaFLdKlA
OPHAmBl3eKle7t0EiSfSKTYmQjMho420Dypr6l62GuXBb+PmjtdmtO1KIGS3T828W8uIw0AYN4xU
AmzzwrKWWFEa2GSPWRd9pTx00iNtWwwgdOJ854ypupGsyc3qNey9yHNTVqWswRyaczXVWjfapFnt
RG01Hru7RNJwWsQxxrEleVN5dfUfYjl5GCMbFFJMCoaXX1hp8NxRyDMu1D754a/AeUn8T1Xxcftr
io6mgyoKWCc6HQhIXFqxOiVKkl61jzQFdwqOuM9f+/wjKlNXUVYoqIQXkUEUsgRGsCmDLbauGiyN
UDtngLJ/n8fKVg2bB+B6H3UuvdlO/6jo6ZsSd+Y2b9SvcrY2BiY6Ouf2F1laVWtJw7myj11TuIn9
kU4Hp7LcrnspEFUO+lM//rj9eX9TfSxPK5PY80ghL0JS68vv67GBYZMl9lGSyxAF4Ap8j59P4Ru6
IPoPR029VyXqeA8WoRc8N9Y4HerKiyiRxC3ytMHXbuxjWOi08tXk6brrimh6TQOPqYkk+JLD0nRA
HaEiz+yHFfCM8GgA8ptBSYAZlvX3rnRQ6rZ8+2i05Z4K2KH3kHnNDzoDfMDi3dtfSuSzCGXg7qEd
h0B5EW+CXCuVLsnsY+lo915VfzC/8P22CdENPjcx//0s3tQqGmSlFdpH3UMsKvlOOrjRvcdm+HTb
jiiuOeRayKSY5lzBu7TjtxCYwyyAHcmKNolpSIcqyoZd4UjJ/W1Twj0CwwBDAxsEvOXSVKR1jUT5
wD6qRf1ctOmeBOuhS4K3aUzuu2GN6O96EIrshjlAhrfg+IBqamHPkCrZCJsKt9+O8c+Rqtomt5CK
cge5lw5K46gPE2/iiU4qkwxlg65mFlMIdsuIOcGgLtDr1RJ5xbEIPzhtT3BkBj/NWLjKRMprszMp
/E2qvocrY28W22ptiEjkvcDJM7RL3YVh0mWDqMgztVYmhzxZGV6NKPihMRtiJnCEhhKkwrRArbTe
wT30VmbaUz6tgSxFhT1aB/Bk8EiH9XupJ6V28VAWuUkZ2rRdS3vWkmhTN+9MSdMg7falwUxtZm1k
ayXiCu7Nhd2F25zUwS+kBJ7F3Br/cfLxa6HYdwPCgW6jRWvcQoK9pHIGaIMpXXAUy5nJqTJHphKo
6Bd+8W6g7Dwacu3Wcnp3++YIF8W7FWHHmdlhmZMBlRjy0aKmj1SfeR9EY+VOweRtdav/7AyRuXJR
VUHCBOpGZo5p5qu44mvyS7W1WivFKYB7/GQYgf+aqK3yZqWa8iucnGY708l/aUoo0adcVSsXqqzw
mSIj29vVSnVftKH9bIdav41Cy78vA7ndFFLdu0Wltxu/lAe3qWJrE9RV/xQYk3Ia9Mp3u7SpN5bj
OV/LjFSQl13C5wyV3e3vKdq3WSST/gHkylcoWUeb/NRsYvsYdihclfz6XWz9uWNFB4jJYJrpNHuW
NzAn0HolA+NHG30c3xn2aflq1PZKJBL41FltCKzGXMi+YjOtZK9FnCSyecFVbh/od56vvwCV3Adx
KLmKJa2cRKFjmXF2s7wCbdRloJ3sUK9hdpwLY9K3LtTezbB4HOL0NE4qqhtpgGf3XLmSdmGkvyVO
thLoBaEXVYJ/7c9H9ywuxpkXyyHcOMehaR+62H9sDGtlAkh02wARzvQ7QN2vyBV6v5kqhVN+9OpM
fZActXof8papdTO277Vg0Fe+qXBJoDA1YJIMxy+9SKh2na4E9CEU+cWIQfD5a4LLglySzBzcCJgR
AY+kak9qk5fkkon8knqfVQg5IJgr0Rwd86/99E+79glFDoQWHfP+dHAFRJKSk8tDSpDLonTPw/xJ
ldKHPLUHV6tQAmhiz9hJ9FtuX2vRhzy3Ov/97Gw4VRaktUQZfUiVT+hSfW0LinC3bQg/JcTfsBOD
NTWWdHmZp0dhCgbkqE/tJvZ65IciV5r+SptTq7+1dbQdh5VUUOStVKgZoIOYJYuXpfuyqXswpbJ9
9KPoH6dV3ivZmdzAW+MSFvkSQjVT9yi1QG81//3s8xlpqBcxzfhjHxbfNaO4z7o42Fia+VOJ6IF5
hS4fbn9M4TGZOfnmGbW56HVpseAZwtns6B1b3gAEuRm3jmeHOy2I0o0MkezOJ4vYjrpXrkQAwR2H
mgNldcYX5rfO4nUHRFyDbMC3jl03HKAgdQfF2GUDANsVZyLYPED6FpkYxW6ysYW/quix9lOkGkfd
6I+lFn/qpepTk6wND1zTp4DhpnzCZBodi+twIyG1URR+rx+VKZVfBm9y/rKzpHYbvexmYvJga/Vm
9WRnRD0tzWTAwopzQKEpPCSAFV3NN6Rd6ZjDk9OvjsCIPgJpP0gO8Eozsv1yn2lplPJkNfrR7+13
qZTvDNjl4bH31kD6giOMyMwMXGMoap5ovzSUJnJUeGamHzUkdDHiGqCxKqK8Eh4sdU19SnSI4I+g
eU+NhSbG4hBNCfqB6ZjqR1U6qlW21ZgKtPWPSX3/42vCQ4FiImxbM/RhcTFtO6t1FOaNo+q8B1bq
qvLzJH/E+lMuPbbSX7eNifaKhwkaYdBMXgMziyDOzdJJjKPh991GmpHBRthC21Ra/wEByNvsX1OL
XN32ZFNlCNs4RsO7Xrwhr7virIXHYSaMngt/1x6Nmlxn95WjH/vEBrxmj+E2KeTxPrIU5H46w3qa
gSQrTk1o1JmTMWYq8S2LM2imSWtDJsaNl9Wtl/i7WN+Fuv3UZG9BtBIaBA4UsgRiOhhuTQdEfnne
DV7SWVzbxjFTs196UGwyK7vvKuWzbjd/j332ySvVNWVi0QEh9WPGDJJJrC9OI+ITY++knEYGeTdl
elTUO83KtrdPoSCUU0ujAE4IIL1dgkMzL838vjR0hgxfii50zTWdMEEcxwDjjFTaGZi/IrBTwsqa
qJ8eW7gmxlRypdDadvWvznrpMvpM/sEZvt5ekzqXzhf1Nd4bPBZnPN086XW5W0XY1m0KkeoRaeTm
dRq64CEMYvOgK1AsGgUFTdMERDFFk7yZOrN+rOy2fqnyUd0EcfSzsIrhGDMNbAb7nJ40iaJnHYq+
Bm6ewmHogqdmxvv2jxZuxMyxMhfWlKtSl95FGU1NfJxfRm6UUkrTUfJYMSK6MnMPeK6nkTsth4RU
GV14q2z14yR/GVVuquW4XfmPWtF3V7qV+ylaER196L2AXTHHtTi/dRKkvqSGxlEqwo8KVfJEXgON
iALDuYlF0A+CQW6k2tOPcaVOrtNJ+8DEAZAI7PwuXbkqolILGAXG3pkX1wCQLMKQpkmJ5/OIP/q1
b27yMdlqUvMYRNmub7VvUqI9h2m5U7PwcztlK/0q4UpxBSRqhFxu6uJIT6mk9JWM7byptlU11DuJ
ca9jriv93kjG/yPtSnvkxKHtL0ICAwa+ArX1klT1lu58QUkngzEYzI759e+QpzfTRaFCnadopJEi
5RZeru9y7jnlisNbcj7IcvWp4gLBC3e2edK2miaTo4MStQHZeXPXKwJsxrByRpagAngyMO2JCgho
J8nMjjFCUsbiWNNM2JkNxUIujuWo6FcoS1t8KoCbu1LTW4j+6NZrHek89KiI/N5hWlDqIttBwJht
ndTpgxS4z9ACydorrSp+QlEKpbAKBMCFgsROXAJba4Ld+a3IWHS4fnuXtgfINoREiLHA3Dxr5nEg
+piR1e7RK7UTi+hjZMt9DNgpJ2vdgzVTs1PomJHGUiEByxQFRs/scHQl1MqRIKmff/FRCE3gKBCk
XFRvVN6VQDKistJy+6bEwJ/ubNrGvh9ibSV4X3pekeT9a2n65g8ZEciLTX2AVtKxbn7kueF33rtr
DSFmMHyz/sWzzfUPW/JMH83NDp0bsSLJLfRfMkpA0jU5+P11C4vX578PmrPdAgPZOYzBgvSeB/u7
nli+k611R5ZgHCCL/HfZ5rVfUVZuVStAgs16wEslny1rfOVuddeByVR3m0fLLX/LSNtBW2gD8ab7
gqyxCCx/KHw8nlmAjObVtwwUio1LBgeVWe8LL51d7MVvsv+0MjWyLsxg/Gtm2tEPByROmWkBxoTC
LGgKUo+8W4a3RXN/5Rwufg0Ecf5U+cyLUV3DGyRxtdY5JvG3Ivku43+yZKUtsXh9UbT9I5uKrsns
7HHm5JR1aKAx7d4uMFFiAwvCn0j2dP0ELhUQMUrwn6HZi5HKtsHoIWrZkarCsh4C142CuvtaQsKR
qG/gNG1ax6/B0KXWhJ0X7xdCDHvqc+FUzFyUmWFUO44dLGPkvEnefYPEz8oVXv48tAQmKzYK9ub5
ibBrJg0zI/QY629xzAZfk2UTQPsg82lSA8gLDi1HfRWFduggpDUAjXl9gZcCW+QeGLgGgxzwGLOP
jKSeOxCDc4490SGDqHfyZ6NZ+beicfoHzdPbH/kY9xuu6sZPeDSuBASLhQhciAnICDmqi2pmhqo+
4UI6R2OgN6xId2jbh03UBgapnjzH2Smm3mXMf5lDfQD++MSz7sYVHQapuxvRuv9cX47p3M5jbiBp
vD/F1QlSdb4ffR+PbVdE9Dhqbexz1nR3cZGIo85r9VAzz9rFRP5F7/6PjCemjOB6LpBjmI/OM+Dc
6JGA9AjsZRLAFqv1ed49jN2obxQptrHR7tnwF+gdiGwARgNwIAjA52OVsecmejWirtXk3xvrHY1W
ioY49fbKXvFJS+MEMAV6Z2RP0zj4LJvRo2wcs9agRyeTQvpCS9zQUBWwiEktf4ysfMETkPqk1OtN
z/TsBsyC2V1v1/LU9l13aDhT+zIxZaA0RTdlRk/Xt37Ja374gfPghzKuUdJiF5TJb5oCoVpe+5J+
fmASG2xMvXOKZHWe1GW1pUfMhG8Gscz32opuIlq8RqBeuf4xS+cYPgXdcw9ElxcSBxm6SFSjeNA8
0BqIWgIEr75UNHo38v7VrOQaZmrJV360R87vjdN4dqMNBgL7UQ+hqv4lKteqv4v7A6Qn3hyAcdEP
OzfRKTNRNiTcjzJ1fVr8oEYZEGt3fd2W3jUwT+B4go8Reokzd2ilYAWNkxoJgzwUEJcZ8mpfcg28
q2vwhsXPwSwHvgdDrRdD9WJseiXsHp1nc3iXCuXA0XlESXjlg1bMzGnGwfXGh7KCGcNSx9JK9khy
NyZde6cX9x8DIX9aRpOQwPnmJHk6VAkmtI9GNPyOs+KOZNZKK2/xSE98HRMZ2OWMX4xEIUZGhDje
E0E6mj7YcSUDPMONbyyMmVw/CAvrhlfRRMEKQn9oTE2/5kOoBpYYw5BTLC+yxyzvfdIhrVvD3a0Z
mQU3epy2XcZRYidM7Kxxpzr0fb2VIH5hawB2RVKKGiMi9rnjFTR3SS2B7fD07hlcbWDSZ2tMfis2
5r4zijGsWI2AUQx59Bg36s5Nx+frG7IQqGBS2kEEjXAJ4MiZhykhMywNkdNjJ4stVOduu7p/GHIR
diYw3u74A1DkN8z7rLxbC6cOnmDCpFD47QtsQ2JgVruG5u5R9PoBmZ/lYxLr3lDt1mTN3hzlCnB4
6Z2cXA844SaJRLSczg9eyVK91dyCHiNBHizyTbL3+I5mY1g6lD1EesxumowBrea1mEsWxlGIdBtB
ZnPDrEz/0aa6OACFtrbDS0cVzVLcBlxyiNnOLjip2lISNGuOhN5q0dsA5WyTrUHoFxcbSo02lEIm
BPgsRmDcBCNOg9l+A+iYCU21G/XsecydF+zCjd2YK1dj6UwB9Yqq+1RNxIjQ+Vqr0tY4Aiz7WGei
8WvqhslYvwE2uMn/6EFqvw03tYGnX4sCFp4ZxLz/GZ6tptd7yHWJQiEePDx92gadDV408t67UXj9
2izdTAwq4+bjKGHIavaJtCZNp9rePFpO5QY1upg7GxRLKwJES9+DzNZB3xl90ouFNNy2N7KuIEeJ
hGUwnYMrCAgotTqEd1s7ipNXnMXoKOUAbzrJSU0vzvmucXR7B2BtybFWZgxIAqjCTedb2RZvYPM0
/YxCKKtC1nB9IZfOykTrjXIzEL6XzDupFQ9WOphoq8vbUu83rgRWweQ/wHLYB1B4fjU9zfTbDPy2
1y0vbSF6eROcy0G1fO4RAN1KAXKPzaPetk9MeLfpKFa8ztLtRpYNqd6JZBNq5edLmieQCWAuM495
vQedkR9pYcvern/G0rZNTLmokU56AfN3CGMKqNB6hYUaC1Iq3+jFu4AWsU9ymv9DQFW1zzDUGEYF
CFGuW178OrgtnBfgsy/e8ryobVPqmnk06qH7Lt1qeHGhXRpK0q9xHS6a+tMpQqsAs+AzD5aNVBFH
K61jlBb3iSv2qcFuooKvlF+WzWCfgNKBLs/8ChjcqYuBVuiAVPelummjH67x/BeLBiZDRNuAWwAr
cH4kXC1P6oJ75rErqhfb6vdeEv0qW/f/Z+ZPt+JDnDWiMhv1FTWPAtKrYUGgLKSgJY3UkK3JDi+9
LmiV/d8X/alDfjBVG2mb6CoG5iGhJfGRTmh74RTWRtVtGugCzYjeHNaS+6WtAkoLRCKoYiH+mP7+
g1XZqsQahI6u/5i99lH5xczExga71Oe366OZWXZEjVgwuzCto9JE+ZQmVhLaQmhv/Wi0a6amJGju
gIH0RP4KVwEh0FmSNBi6ME0W20dUNSy/S6xuW/OkDkrHzlo/iXlxJ0altkVeFqFbRzSQUhuCGiyF
iGoUYAJpk+4bECRuhtiwW7/X9WxXt0MRkEKvb1ywfvmcNr0/Om1yQ4vyxAEO/qrzKgV/jR3tY0CE
tjpmGkNVtL5IJd4BasBtVfSdJm4fo43Q6A94/aAN1Pdt0DNot2uCED8p9O+2pmuvCPjIRmOqvqvV
gEYlit1AWFtAj6IgZviprZuPdhQbPk9YElp51xwqu0i2ehetZetLzyfuMuoi6GDbF+3rokyG2moA
PPB0LzRNzKdAGkZTAJSna4q1S5cAiTo6VX80CedeOOPeyDMHnqPomjuAkI6yiGIQUNlf886FSou9
NqK29HohwUV9EwBzKHHPzn9rNXHdapZ5RK71w3HUFtnH5ys3EzHUvyZmZ99L4qjrMhOvl2GEyrAf
vMHYTx2z61ds6QGbJtWRrYOeFOCs85s8Fumg5a1jHkEF8dIY8masxh0VFuAGDBKEmAzzs3QNeLCw
fGC0RU8RlhF5zAuSoKqE/C+V5lFRN+jdxK+iZCW+WDh9CC6m8jPIgSA5OLvOxRC1WjG45pG63ntM
Gv2xNYXcCKlZG6s36EqsuPhFqPaiQYEY7oJlq2/qbmg7oLsck28iYodltxLNLH7QBwvTL/jgcnto
1Xl9Bgstix5y29u3GrutWkgEtfmnlULwMiJmAgoSkCucilnLNKUKITxBbKF49COmaP4OvfzmDrjA
10/fdE9mThdNbJw9kP5CV2YOegDpUl9lUWQe+0b+1iKD+e5oMl+Q6q8sYa9xWXFnMQF5vnzgRG0t
iMFaR6tuXuxcbjItQ+PcXUm+/kgjzL9oorRBdwXUwhdgdIuMVZPQnhybARJuShfqFrNX9kYH8e+j
amszyItW9716NB/MpG6fbH1QvonXGhJMFQe5M3VKJMKN5t5BQyXZ82QiH0mibkvsZnjN3IEGA6/d
O1NWaB64Ghi8TZIGRhzJR6xneitGeAwrqe1AmSXbN12ECQKoYYotUI79vuwbTNZyye8diekTh1l0
D52O6iuGhbJbL45YqNL92LSHCthJNw7dLATIdxcPWTiA0EsLhjgKc+re8ri07vFyIJsVsgp1TGY8
MFC2BYWmV7eG29knoP3jf/BYuhvb4/W24v245WWvQt1u7RfZ43VsaZkEAAo5/6jCSaB6x4lPZKuF
llUPGzNysy1KSMnDkJjmjReRKmw6fU1Fael2ocA3DYGDvQwA3/PjIWLLTCQSziP4Y/3KeHDde5F/
T9On6+d9zcws/oxUOQ6mgpnOqHybPJjOlwEe1ojZysVaeBE9oDEnDgFA4pD9nH8PxjFzhyWSHDnY
0VQpdkVr7KWLsZNiLH0Z2bvrH7bk/yATCHJwyOdBtn72IELENynt3CSYmG7CwU6+1JyvlEqXumqT
XCc43aHoiod+ZgNzYnXTlrVxVAm1n6LBizdOUejP2VD1YSFp+gJ9Pxrq0pJPnabiQy6JCjhpo1AI
REAVS6rnvNS9ewz3JM/XF2BpwTGV66G6jhgLD8/5gldjZ8Y9H40jM9Nd4gk31El7T6Jq8LkUt021
WjFYWnLwqIG4CXi6acj53KIrAOvTKqS3NEev2PnJUhJ8/pswQQcBRkjHA2E5e0OF4zVWAmngozYc
efHdiN1AomM6Wjdtv8aFuoTgguDMf8ZmgUjV54NC15ZADwCiW5oCt7xWkghfZhPA4pW+tZs83xdc
SRS1AOYyTMi4Xf/gpSVFG2sanjOAvJw/Rx21pIhJYQLrUv7Tmt3XtlijaVg6J8AggcoZ448g9J/t
2lgKY4BCOUGaEe2VG0rd2Rf5s6pOmr6GzFheU7TjkEyjuAkCj/MjUnQKfDqZMI+SNBvEyE+Y3Nli
7nKHluHeaLuvHPS8FhVxgEb1iqtbGj2FWfTgQTWJjN6ebejQ1ClNCgSwZplWAHtZtw1zdwRvPAfb
8lintm+kEsBTV3sjg0195sU75FmDL6ZhhOs7u7wUgLOh8YFp5QtVRcLalo14WY80vanQ7I5suMH4
J0CoYQSaNWKkIZP3if7zut0lh2+hgowRXMzPg3nhfAeMIvUsDVCmI+Ut9ftEWLtGGaDL0TXM2LrN
GpPEdHzm4QdSBvA4WqhH4Tqd2yuFM1b5SAhqXnbIILIhYj3o0s31r1qyAtA6SLrQ8L0cgFOxFGSI
hH1s2E/IKQVguwqNceVJmZ6o+adAxnS6JAS47vnSObKKGVCO9pHxZyY3rN6ASjTlfZAMIOWVTegC
zHD9u5Z2C81DHQMNcOEXryZesGQYvA7fpSP5TkqUzJm5H3v+plnZynO25Gs+2Jr3MAFJ4AqJun1M
dQNkSskGSPXrX/Pnhs1XEAQYU5kVVB5I8s4PQz04ZSbcEbWhPqdfm9zp/QGwXNsn2thK6PK073En
8/0Y6aMvFI2DpOc3qX3fmxaoA3pIMAS0FPYXCNdisJF0kRUgDalKv1AGP9qdML/WKENuMBqIckii
6k3amVXjRwYCbTy59F3pDjuMrMNJVCpNtmqg9FXqGISOhacC21LFpjNL8iA73vkxkVXvO0X0xYN3
kK0M4ninNbvM0dvfDPT+JzImv4hdxS8sN/KN3Q0gqZdQLXUzld0iaEj9fiz6LRnGzvfwdu31iGcr
d3rp9GNuHch8BCOom8/umOCt15dkQFVqjG0/I0MGEBEiWpOt3ICl44hHiKKCPanMz98KTSJYs1Gg
P3qYO3swM4grdH3Ef4xxHD+V1fgXAwdoquCpwB9MpM1zZkwu28qwoCAChgvITTduten7qlhJkZa+
CpSPU7cDI0oXFQfEUGClB8LjqMWY19Usdo8hgJ0et3co1ofXr8CiLRQoEdrjKYL/Pb8B5qBANoMS
5lHr3CpALULcJEZU7casQyGOgE/zdN3g0tkA8gsM2AY+4aIOwDujH3JrsIHsc8Oq1oBKoAcOvuDr
Zqabe36zDdT8gehCFDzx3c++y9CGps8yTCRkZuwcvBY9GoburRoBv84ad7hNhr4NK9nbm+uGF7B9
sIyuAwor+AEXLtKmWQkQPLdRb+52hW4Ffan5UeXgNaubOwF1G9wM3QelhBcYXf5TGz/PmQfLOCGo
GjhTzW/+pOqm1vKeWke9kgcTr6sPBbptlYvHqPy07DvG1idSZIIODyA6c3pUTCQzSzC0dwazDybl
cx4bW29ck3y+fOrOzHizeksidAwwjdIC8DRrnF1pRwJksEb+MrCcHOOEpCgFZ01yGAup/nHygT2v
bOvlucUvQCSNSAXjaJeRr+Dl/068ReSpbV4w2QRUICaAfBqLQCgVQPzXTwbH53h8O2PbUuZ/4Wu0
xgvHGmBlDDbYLkCb9nyyoShtsEU5oGxK8PJk5s9xr30HhSMEp0BQ0q3lyAvfjFFMoEhwiMDXNHd3
WpXbGUlLD2M9USijXe7KbR9pK1d1Oo6zq4rHAtp0U26M+c/ZVXWbHEOpbitObtIdMLAcWMYxyU6I
rgJ93K5s4/SPXTM2i7mNvrc0o2nEqS3esdJ+DcSBWd4nKr6h6NvFGYprnZJTAcmvO29t1nDJOwD6
hcUElw7Ku3ORnsHiopANFIH0cmtHz8S9s0tAqfcT40zDDtLa2Mm9tcY5v7jEU+2aoO6Gd3na6A+l
UegrmS2BnMuJa/cdHYMofwK3/V4Hq8wQr0BnFg4NrgcAVGBlty6BR1WFanMyuNhA4JqNBpodDd6w
t+v7uGQE1dApagMrHDrY5x8kE7tSHEM3JyCpQt4/uxiDQ9h23cjSqn00Mr2dH1atdAUU7ZWVnXrV
BkX6qx48BGDvCd9Rd+V7Fs/FR1szn60rD0prCWy5Y4k+l77RUKLE6LmvQG/NWrVt3PYHicsw9tRR
y9Cf+v996ywSdgC79SxOs5OqkyCFSkTV3MlqF5d7i6/cwcuQA6zsluU6kHTBNZg/GVkC0AHpzQxk
Lqieml8qJ+iNrU1XzFymD2dm5k+GyIzCwLOPI8KI7/HSb8hKgrJ4CKH0BqZ+9OQvUsmEaEywkmDN
hu+NCcoi9yfRV9omCzYwUYlBxKlNOJk5P4NmXRYYBsyyU5fLwAH5Vj4+eezTuIJJRfM/I7PbBLiq
rgOJkZ2K4kua/BrITbHWnFk64LCBUgfY6KDSNcecVxnoe9NSYjuQ/tjtaxHdNPFtjsykpT+p89bo
e00Pdba5fq4XHkw8lwjE0D5BeDsnFWhcmdSRAos1cg+iDo51qPsflSfDBPDeelxJfBbCFFibAulJ
SAbyUue7hUpqLTIHCwlS972Rf7f4i4fJYdn9svNvGb/Jo785Hh8MznZuUG6HHjnPTmCg3kj5o64P
OYQNr6/h0hlEddNGI3cKBOjMD6aenLqRXXqyh28de9OK326z0rtbMzFzP7TGwCYI/9LTWG9izwBd
96FJ/iKcmWhEkFhNvFXofJ7vjkmVIZCVlKfcrbeG0kPp3pakWVmtBfcG1wZGLNA6TZM1szPQaZEE
hriuoOTahaa1T5sMww6/oINyfVcW7XigXkYNEVPK8yifaX05FDnKopZX+Y3yfDdpwzxWfq29Xre0
sDmYFYKDA9AP45RzDK5pN4JHrV6dyjwNJf+RoBTZ5GRl3RYKkFD5+mBmtnDlkBOXNT0+yJAh4xxF
swJgwi6IzU2q2j04Uv2+NH31eSGPc8OzS6QqDTIbIFI/ZWMa9PSLsIifk8NfLKIFKR6wDU5R2OQ6
PgQTTmnHtBixXVU33HRJvxuH56haceQLbx6kFjHEiwrdJPAyiyKgmGx6g4Oz16fq4NlZiP7mSni3
ZmJ2U+FNzTbxYAKCu+8AR/4iqFx9eqlQ+ZgqpwTImIvpuDEhrXAlK0+KZ/uqFl+IKreWuxYU/0mW
ZrnAmZ3ZvmcZQa0OLzhEpFN1g1bhr6pzHBC0CPMudRLjMIKFPDCbxNkou4/8NHLc+8Zyfpudbp/K
WLf3IMfunsc4LXyu5eB1KS2+6anzW5O8xby2ssNKl92tNYrsUFnxb94itxgt7YmWpRXUJoQx6sF9
SboO3sixHkedmzutdLw9qDWjp7HQyb0bs+zFMvIkoLUHvn1boSKvCETJ2zIPnDKKfKPSk4AbrRfk
3ljsGc2rbckgP1vHrrVXohy3eWcPAWqb8Z4AVxK2uV1gUjlhTwVP68MooNzGesN68SwoXQNM5jxl
rVPvoK/TfuvKvA0iSttNzCoPf+vpXxlGFm9dQ2Is0zXib54eU/SjQe3qW+gLocE3/W/MrWxTJBtW
3IB1Ir0ByN8GSNeDTkhh5TdpVgLGhVF9f3C47tsD0Xatbtcbs9LaQOUEaPCsBCqwtda0xBZi+7O9
n3zeh+tI45yPXo69L/nvPN5AvMbXMVkk+wPz1t6dhRgEudAfehnczIuKUOzUhl7ySJ5ITQKqTqX2
zRy5D+jSgXt3xhpKdOGGorCGxhmIlBaA0tKzID9gWcWJV07IjeQLb9Zgh8smUKIE8sUBQHm2emLM
wEHipPLUl2O3TSyubZucu+F1P7DwwoGVGsw1oM5EdWleGGCJobV6i0nAuG7sMHEKyFk2EIEoIu0O
KcSKtaUTAa4PwFIAkgMR+OybLNzYBPoqsAappZHsUzBNNvopEjyAOuCKi1s2Btg1ijiYN5vj860k
N+usyuQpLw9Z9mwjCok9NHXLyq/d1VH7KbCZOzrUAv+1Nm3nh8OuuUMMwRVY6wEkYdHox1rYuG9u
eYrpYyneYvCRduLH9d1bOvVosAExAtg8mOJmZR2D9UDs9F5xsnJwMHSHqhV+ZGlBM+yTYSdoFVy3
txCloDYHCfjp/ZuYv88/UkXEGQ0V5ad6jDeauhvAwk/WmtMrRua4ryaumlYbYITV+q0V80OvGfdl
NH4enAeQxH8fMydHMMpmKMDgXZyc4q1Lv9bj4JfIjtZIA60pppqfDGQsiO1RJ594A2eLxuJYw/NS
nIQ1OvvIgrBiiZp/kJfg9bfNQduNdqKFBESr6G6ViQ+6BOEPCTVuGlo1J96IZG82bXInQN4WtEwf
bweQpm5G0G88NMLkwSBNK0iUjmo71ChDEjdZUEDE43lobG+XJ/3ok7LEE1DKH7JJfndtznf94LUb
TXdFGJduHFSeXQIQBcYjqVDaRfHTBYsoyQMDuZhvkP5kRY3y87xy/Vp0bGVcfYGTacL4gcsRuHtU
Leb+TqaxiI3MyU8A4AHuJRK2kyoBU3RCAdcdItV/MdLC3ZSt/sa7VICEm550xrNw0q/1jTzXDsDl
sFDk7qNuWWlotjEPNYyD3nZx++xkxVpBZ4Ff4/w3z7I2g4jaNoSdn4D22eWt9s1r2G1UGt88LdlW
ZhfklfI9a9gDJ3PHI8DMxrWYd+mZ+Lhs89PlRWkNQYz8pI9vmnZjQp/783ceSQmoGZFvXWJzqeeK
RiI0OhVlHtrjvRQPrf358TT80x+MzBayaJXrAiWSn0T/nbcH8HBt2vLOYsUW6KKVD1rAhJwbmy2Z
6wmdeJWZnyz1vdZuwcQTpNpLPkxx0nPhfdXtYltb/3Qg78XsEY+31xd0cccAycabCwJGDD6d+4Nx
LFyrdSn8m/Ocdm+es5KgLL176Fygg4qBY/SHZ4+Cx7IY9CX496X7tRtvI/DO8eIFMhBDJ1aWcun9
AXAe/SlE7iCemq2k1RIzt1K8P85Uti3icNCf4v6mVu9Fsxf295WFW2gsYMAJFI9gKMWo4NyTlmOS
AjyLjcuipvNpL0kXcMiD7fHbIM0wAEDAbAycjHnOtoPp1iFCxR666gPFAIOW7T3NNXywESRbtxfs
hkJvcJvabhYAlp4FGpMW81u9lE+1tPtHg+KV49xzvtQg5n/Q6/IJ0yUpiHKan7bK2ieRJc5TTqFY
grR6OAxG4gSJXeclGH3dImxjr3+vEt4EuV5GO0UjaHg3XeFXcsyfBOnrz0NHEANgHBmyHAhLUSU7
P1roQdOGaG15gqkAw7sqf66958gqVvb98gjj7ALag1kz7AUYCM/tFAner4JmycnK/omF8L3405n8
uYHZGR4cRSsvzpOTSr5R+U9XVYG+BixcmAeejIDFAcPAgEfNkQ2KKya1UmMIADpkJmhIpfuS3vP8
0EbPAmlpA9lU73vLfrf0l+b9zpM9a7dpVa84hClqOg8QJig4tFpwWV1EkLNb1LtZPjYg/Tn1LN+W
je6nEDxw7R+ttWmdE9WPWfFw/SZN7vTCIrqO6DiCBBZV2/P9awsSWXVvwqJ+447ou/hdDx6o109b
QbfR0vEHQ0OYTzy3oluRniLvQIzYm0Bz33r80en3oi1XAv1LLwT5zg92ZqG3YWpul09iZZn2HeWZ
QPNOxCtC6iUIeL6TYiVSufSv5+ZmSQxx44F4Mczp5qvgx4jtlHgDByw31co1u4yEp7Fi5OsUeJRL
PLPRVImW5wOwxjHdtqn9AJLbvVas8TBefhDMoDOMQWagteHGz/dJclsfx7QxoBCR7yPR7LRK/jLA
9NyDZq+s25XjvvhVYH1Efx2g4YvEdpSDEgoyRUehdTd2Evlurvu6/n798F0eCuTfIILB2DQc1MXl
ts0SnBoMl6diwy3A/g+1U2V4Gcb3PrJv83F8dNnay3t5rWAT7NLTXk0A9NmBZ6zzMFuQ6UddSOaP
qYAqsvPLLPt9ZaZr6culD4axiXgRVQiwaMxvF0SJVKyqVj/mw0sk3gRQYNdXcGmfPhqYXasiMVw5
JjDgql0/SXFrYAJf06RbNoLo0rFA1YVu/fnZIy4XI208/aisPCzHJhi1B6sO/+JL0C+AQAMqtxe4
EtshpQluXv3IkoT6YPejO6AGMBMLgouVw724K1P0BcwoxFbmIxzoWZB4LF0cO10+Ml482ka29sr/
EfE6d9/YeoDxUBUCquOi/WHqfZ+C3BPfQ3kM7hQ4OabflWX9rIG+wjFGK4ir+jeGLKTPWLLvaLFH
x8Sv0Y+jpdxcX92lT56wzEAKwNVjE8+3UFfK6drINo7cZGLvDrYIS+ms0SAt5FoTdTtcIUod6MjM
aw9Ms3nMzEQ/JhDmNh5zmu4YYLnkC0mKuwkAYTdR2GVDUIxfu36lDb3kIgFJgoouSFJA9zJzkSg+
FzIzxvGYDtBX8dGtrgJbS9uXAe552xE9P9im6lZemiV/AkJZUFqhnQEKuVm5JUe1uW4N3MA+B/EC
xgDGe7tGzFs0dnuDEL9dYdBasgcaBh1ZA7CRiHnPdzJRYFGs4lo/1gbdicbd1/kho1se7T9/Yj7a
mV16hYE0u1Dl9F3R65hWezArv1w3sbRhAJHialsTOcE8tivTiI6eoUZAIIudzfi9rUdgTO6G+4zY
txiKTlfe6sW1+2Bw+vsP9b+MGZy5Ogzm9avd3YC6PZTqqbM+3yiGo0KpDy3WCRw7nzJOZJLE9jid
iV4GmFmUGM7m6c/rq7fglT8amZMOAeVXOZzBSNEbA8a3rY0UTotZsTUY5bKhSbDQAZAJILjzVeN0
iFIxPWJes6+1X1FzW/VP179lYWMQPoFBBWEUmIrnh7owICKjaWTE8NB9Vb+CpSVlNtCED9fNLHwJ
AJpTiQ9wvskbnn9JDX0JVVNrPJrQ20tEf98M0aas1vTXl8xAygvP2B9l7zl5FtW8NGYuR04g2Var
uqMAgSyg8ys3dNEMnA4FuxXWbT65p3oHBe22x6J1ZKe0bpvK5hUU6SvQiiWnTi3M3gL5APISVETO
Vw3EOWlF8xi3xvMiPyKaCswsOSDD3qa12figJtznsXGgcoTiffFeEa/2Wx4/Xt+8BW+Bn4HdQ+MI
s5dzRztQplBO4eMxA01Yn7Evmi1eWk6/mRFDDqZer5tbAOpgph4k4XjGQV5xQX3VAZwcAfw9Hu2e
k+0oDf6rrbxun6DrF7Jy6DbKG7MAIqHZa9VinLCIrB5NGQdDUtd/ytLtQOSPfjkcCrhYZxsQgyBY
16ZfMjGkVuCnUZGHqYg0cPjxuqUF7AE+GlLxf3DT08jO+V4rG23gOrPHI6FFe8/i9FuqDVAGGdOW
7TIKXBTkUemNXll10GBYN2w1Z01/aSFWQesCwRmwk2D/nc/WQUxcOqI1xuNQs43pylNjrikuLa7o
BxPTT/jwEOQ9z/PahI4zgkufDtBz18IqTkEhvVbIXEhxJuw7BoUAg5n4f84teRxRV0cSdTQyiRLY
9yTTN6XxKOIYw9EPRne6voEL5rCB2DgMJ+t4Hqa///hhZo3R7LxBzFXWu4pUGODtQs99InYHspEy
6EgcXre4sFsIpYEENyYKCgRV5xbTTkJ7wQZlZD7+SlE2SMy1uvOihYlcEdErMsU5kMjIwXjo5oVz
HLO3Wvvtyc9HVJM0x7///uwwyLI1KPNycCy7XdDrmxoULVBwlerTiBEk1JO4I+BQxoSAOV+pMmpJ
brlg8NQb9xsTZO9E7Y/rm7HwJJyZmJ02rogOFUENNHWe81Z26TbOO4W+zLD/tB04IzBm4D+0GOc1
ZYrR6LzubBwzieouLwNW3Znd02eNgJcXaFKKXjTc79ztjRSSROCUN4414J4oUW0Kku5iRle25fJd
gRmwIkH9E1A14BXPt8VFMbioDIwTqwEqb9qWOidh3DXpjujP1z/o0uucW5odNNZQPS0qWNKGR6+8
EQRzrcmpyD5fazu3M3PiknJNFJlHjgbtA8v82paZLxtMpuTQnICwxubzn4VwZ3JvQOBdwDpcD4Ce
DDzWRyi+Q76DQUrqvnMMn4wr4dulI0C35D9Dc9xioWTm6pOhyCWbof1eoQx7/VOWzgLKKdP47URB
OQ91egCGME2FmRYJIafRSrlPeP9TNuk26dKfZOxfr9tb+KIJ9/AHpmJipGb2smvl/5B2Zb2N48z2
FwnQvrxKsh0nTqLE3Z3OvAid7h6t1EZRC3/9Pcqdb9qmBRPJzMNggGBU5lYsVp06B9Q9TJumyBmd
X6VN9syRkSFcuoSFCAGRO57/uNlFE7E5U40ZNVJQyZubVsi2hkOxuz6MlbABHCZ47oMIZgl7RddW
lkZcsgEPq6a5n615W6CKolY2pJj3CbtP6ttyIPum/rDjXphTQKWHzhxQc7rCPkc11E0nHa8GWnhB
yoefY2tu1Mr8C+2EksBobRZB0IeWI6TBLhklIIBDNOiXINb2bqrh96g9KOm365O4shewQn9MLN7j
5OrOweKFZEWLMLtXwmKc7yktJBWbVRNIRSH/iXrCBd95qxCtLZQMIW0+QD627h90dZTYWO7787wX
FgUkPZBGwHMBm+58GADbGXyiGIYyemDzLR9J6wY2Gf4q0TsFfpnBz2grcQzLNwWbyIgvdIAolOjQ
Wj232aBUrHeW0kcQ54ZwJnQ6cq32q35+aHP9wU1a2y800wfZhqSMuzKhaLwBihovSnT4XhQ7p7Sr
U1YxuD5gDNM4AF/B9V2x8gwBy6eBkio6RQAKFqPhWlWQ1FJSFhnA5LF6q1L7XlVuuh59WvxG69MQ
/Pm7xOVbb5LVctemFY7QRsIQbz8R7zwbwHh6TskibgO/smA7y/bjbxssGwYIrjwwLlwwjkMoGRLU
Bd7ILXG3PXalxuy9kbghLyWbZMW3o8CFVxS4dVHQF9+PCWCqIyHVEI30edF0KJofiYLoP062WfN6
fdVW3AVoLJCJRD57gYsLft00iW1WPRZNT50be+rrgOT1L/B2SBzvmh000QGQgwO3qFmeb/yxyMhQ
UcoiNpfRlGRPcds9O66sxrV2vkCir1vgO9Tw9BaHU2elNmYxi9QqqvO/zeElMfYaOzRW4OZ/OdX2
+uwtx1U8zlgjZFAQ8QPxKEZkitFVgCIzSArnfpWC1/Yn4UgpyOKxFZDJwmn9x9ByvE9crjcubIR0
MUQeDIjRmtV04Dy+Mezma2swX036R7OotwTYncAsf+XA9mIRguvDXUmw4GeAnWcRuVtwAcvOPfkZ
VG1c3qvwIpWOHsi+vx+zCu97NegsG+WcPuwJeVHV4kCHClJvKr3JXOPL9R+xOuc4hHjJAWV6Efk0
o+Z1NcuxY5npk/LGHZ4cB81JMizr+9a/WFzQBOF0gM3+Ih4ZwBE3KTGOhjU6aLqs7up5+tJAPJMW
YHRQZzskuRlm1YvbJ28TuM5qiziIJaugU92f6CgI9Xp6YG7y4GjFrjHKR4doG6rK4BNrR2uh6l1K
d2h1Fu8xViVIxmSYkNK+qdtDAQSFW8gSxSv3B+gGkF6ysNVxKS8/4mTlOXg5Y6sq5qgusqBFwI4S
wvV1XTm6i6o6LhA0rCzc4ucW0C+eNGo7TuiVNAIHkNq5fernn4b1JVXf4vnObY/XDa4O6cSgcBcn
Te1BRQIhbascFKr7rkyXaMWPI0pCsyuwaAj8RGbeRO/d2mnVITK6/LvCvW3Pe5DBAfNf1BRNy1Yq
eeyuHI1Tg+/B78kimWZW9FmnDZBuQYP5tAX8ExQmR/XjvV9L+PfvwN4jgRM7U12gY6WEncL17tXZ
ve1SEF573fb6AsmGo5/viE4b9aoa+QB54cJn+oPdfamG18nZXDezcn5QxbWBX1kS+gDIn5upwYUD
4C6bIhMS5lSf/BIZLyq5Z9c2G9Lf1qKHYtmgmzg3YpvzP5utAvKYFs91/fHkAJo0UTMF0e8K9L5y
e0tx03qMbAs0MWYWJPbsF86zyqG8wSSjWZsykH0hPgF2DkSry1k+2QAjyBBNG3wcEeOvTQGKxgOI
Hq6vypo7ODEhNgOjJIrmbXcYI06zHYCNUw/MRdDVd2VzsO0MfWWSbbC2204NCqFDV5kaLTgM2sMP
Ut6N2aFuX0tNEoevzxzqAiCyQmJNVCmFppxZcZTcIwXNA3OFImK6dLXKWhpXZw8lXrwxgA296FYg
TQadj6Qbo7ZTx7tiGNp7D/QqAagmqztnAlEDYepw49DZu0mL2ZI4orVRIk6AYDd09ACwXOb6ZH/Q
GrgglGDUSKtfZ0jbat7RQwnz+g5Ze8svdAXgLljQPxdMOG48znHDmYZ36E1itT5YUCt2mMufM0Tu
avuH6Va+k8mSvGtjQxu8Cq4f/PviJVUb6WyXOlejHoDMAAe7fJhsc3jkjaJIRvj+bhFCkAWZgZYT
wKUB5lt+y+k8Kqj6qBNSIu4wbyl9zNQnPL23NSiGLXCGajxAS4pvjNTv0AKjqFtHvbUVsHttKrDm
mNpbM0Kf+qfKUHYv9m0rk2PU1vYZOn4wH4uY5sWbz228ueoM1Pi5uYt7J6hj7dEAcRbiU6DVD2a2
s2mIKicAsz8sc1+0T0VcBuYED2s8QSzMbtOwKWXE5ysyrx644nC88CJdYcalThUXbqmqS7hskoOX
uT661VVlfCL1m1LlT2iMa9FOR5zDBCqR+o2nBNWVwW94t4sN75aBS0zpko2bP44sf3KpFiR0lPiC
9eXF9C0JXTQxiY8vWlTxUGlY3hZd527qz/xB7Z952241RJGNi8dYvPGmv4m1NasDMW6bKkoncAmX
Fdj9uk1X2oHlTABkxz5XMKr86foRW9nrKAchHltSJChoLLfayf6LO3cEJ56L6hOFrN5c68khqYx2
Y1ezLDe7ko3BwwI1f7zUkUIQnxZ5MihWR7FkjUKbQ0HJvJ3yYb615oEGIBKiX9yCNc+d4in764Nc
tfyOOMfzF6nUZY+fDNLSC0vLUaKKRlcPma1C0uCBzg9Vl2xHwD95JznVFxfN0uwECibsTPSuY/Of
25u5Yo5qoSEHVFto/2RF6qMQxgKLx9kNAPCyrtmLRRTsic4YbFZ09MY+GheeY7Th+ZWa3pd4qEoG
dhHvLoaW7BYeZjh+Il68dHXgPseJRVo72AG1E/cOiWTDd5Xsqz6gnR7QXllNZGVwBp6C0MzBwwRz
KiwetY0Szfu8ixyeQge7LZ+rhmuB4cXa9+vbZGXZFtYsqJIgTIQ8sRAmusRGNSyrYCm2f1TUfkRT
7T4ey81QMhlp68qoTMAlULDCRYn6qDCqKuOak7RWGxHzqWbodt6rzpfrw5GYEN8KQBg5IDaCCU25
pUnit9rDKEOArdoA0SV4NZHDxTV2vtMJUplp1sZNRDPwNA4WGTaNVpYPJObOx/cecsVAmqETFLMm
rg6JGzwe7byLvIFYxK97bQKbfKuj0RoxXN2n5Y3NeCbJ618mRN7d4tIfgXSud6EICgZylhlJ0wHq
cdvPURPfNc6jo32l9aOJXFf/vcge43ZPZOxDJmbuLDBY7OoICwDZwm4U3yycleOs6HUXoXOv2OeK
wwNQXCiSJ/llhGVpaGh413vFCbvoyGkdMk2jzesoYf2XUtNfBl0LwAodxmURotoBglnWhFprzYGX
qpIXwOXu0d85hZFzRbUeB+9892jx4BSTOhIIOQ1hoSZAoap+zyQb53Imz6yI58A0SA1eAAg1eZX6
dcQrM+ayzvXlh54v1rkJ4Riklo02jFEjkU3AB//MQEEPvPDOZPcs+atJI+fDBRosFUACCE/xNgNB
m5CW7PLatA2lINGkhZ3u+DyVvS8uXf25hWVWT+5Mog8DSnWERJBE3k4lNgVJb5rc2Wl2fJhn8nzd
Wa0sEigLl74CVL0R8wq+N82YDW2omUR9DUYRowgKTZbaXOZEWCRAgRHrQCcHzUji5aXGtTvm04QR
FfHd5GXfE04OscXCgqh3So8uaLvcmRq7TTVlo/EpmFoIR9m9JOK6CEawdKc/Q5hYw6moV0MaMOLW
UARZNj0m9byhdb9z0IgCpMHvrOOv12f3snXp3aiF680B49IFUrdOTeoqdCCgv4UypFfepDQ7oAlv
2+n5HQg4N9YARtN09jXQMBmUB8WUI7Obg1JCDdSu2LTAl0l8z8rp10CTBNol8JyiuUg4/Yx51Oa6
WkbQHvbNNkKTWwhBYomVlaMJKwsfD1jBQPMnbKzeqZVxdpwyqrLD7KK78THNn9MKzL9d4ffjc/dh
Ge9lqhEcgdNvwY2JBQqAXhROhpxEXfXoDBQUp1twh/hZet8t3IaNimdHcXN9fVenEudGRcst8HIi
/FJRaj7kPdyB0d6wcjNrYN6MJW8ZiQ0R8ZDUJSO9jXGli8A8dEvn7K+My3g5VqygQLqoygL6sLzu
zt2Oy5HwsIlTRUn1MrUvBfla6F8/PFlnJpafcOLZ+oVvVu1gItUPoJW/Ma0fSs4k3uYylgRI8mQc
QkheD3quoaWoinrtpVfJziAgeU7nICkknQbvrl5wa2eWFn9zMhwzsw1eVFYV2ZwFRfHLKYnfWKkf
p1vIS26c8s1p8UivzMAd211lQ86e7KoxDnj9CA7eoMSdrx5Uwn1bObQc1I31K0gNg3FwfM8rbuYC
Aot660/0d1ntdbLVs/4LWB223NugzdX39N8zxJCq4qWkMxpbK7wdw9bRwgRsXhDs2rnWL3X4VoCK
p8ifZ/Vtwvukr3XUGL566b2qyW6ulasERwFncEnLo9YgrG82THpckqpZsv62Xm+olUuO27qFpftN
Rwx/UVKtLSgN2VbRRLo2QQkKqDZvc32PrlwSy7P8XwvCGFTbYpOpwwJY++7w7PKTeIfr0YcgvaKM
G4+9fcIeenOhtoAHCfSgzjeRVqiloup6DTQGCZqkBJ15pNrbZoxDXblLPgzUBHs1XD/wOcjGQ15W
iJcsPEzMfozraOLGnUlfSyJjIV9dIqTh0cEFEnkAqM4H1M9qD36NGpvA+m6Wb3UhiVdWzreF7rPl
MQJer4v8p1EyDjFvHQuEHrSaPWf6t7JFMknWMS+zIywMhPDyrIi1Joo1sskctmvZXeyiwVzmRjAf
ghfBeEAMj+XAbfyuEHXiRTSSGV5SYzygAN82hIfgFtwP1JXcxsu+vWZG2NcVb4ibgewqUuKd20Ch
qwr7nH/CCMawRJK4CrEHztd+6ctSqek1kVt14eChnb7vd12eba+fmWXqxbGgQo7GPR0yYKCGOTcD
ksfYNYusjWK78Qv26Kag/bvtZpAly57ya7vAghX07yF7dtHL5tixUcRW2UazC51dHUyMFYoK+eDt
Qd4giU/XTg56UhAoW2BNuIC8z3beDmZStJHbf1Xh3y3jE/N2amD5ASdbjacQaeNx3gJTr4TucKfl
ryZ0ctrfjbH7+ApZ6Bpe8KBLs4awEdp4mEkyp22UGEii96N6k5VxCJ4xJLP1O4+nX67bW10mB/If
SPkhfhGzvYqdlmo9VC3klH5W6k9NrfGafdOSn9fNXFwOaBhapAh0DUlUwJ6FQ9T2gBZZoG2NuOYe
nErzISxG4/I4xmyXlspdbriSaAZ1P3GzwyZiMiQkwOCLaoAQl5Uum3mD8UV6jgZGrbO1oKZg0qxt
h+zaIbE3SlklQcriah/PDuiE5q5+cUk83I35CFodxr1byKxlW5MkPBwQtgRVgc4NwyvzLfgKe2Aq
BvzVGwJ7qpzQpOVLkYxQAEptBc0Q7gD1T8WAYEWuH4fGSTaU0x7Nud24Qddce+u2eKo4saL7bJo1
sGcMts/7tDogHats9CxjD31OnNcSV90mh8rm3Pd6kGIDNsWWgs6Dur3flcd6Omhj8dzVzv4l3fDU
3rtOG5TPyl4pxydb0ffZoJcbSK7zTcMHQDE0tfEd4LkCplskyNSm9Dk8SVik+L3TBFKhDIilwC0h
kDpRBjr6ZlZ9XcejOiU19dE7ZexyNLkHAx+/GorSh0prAHzi0WZLB84wokQPsr6zghbYvJ2eJ1+K
itvbTOEuujspFJlYPAaqlvx2+nIK27kqN0rdV35DDAWVwDT2+yzutsoAbnV9wh8spuQhTefan43O
8JsGNGeTDbRNrXq/waFU+S2ZzS2606Bm5ZrpfswRfHRJbIZGYeg+WgggMFtq864Zy26rmnPqp3qm
B5OVZoE6QB1DaTMLzfq8vGkYj33DwghzG5FfYZdlWOEnf7ccK71lZICYJvPYFmJ5yiNgX3hdxC4H
zijLU1/J7GlHvb7bqJM93Hk0bXC0bMPPc27e5HNHN8hNAq1Sl3kW0db4OU+W+opyeb9vc0jvpCO0
Jie8EiVh4CVmC4cCjtJBmh/n/SJHN7TQQtInu4icud27/Z2OekJyyOosAPWHWldb2n23uq9jfiDs
zp5kydcLT70g+gwU6IGGg8yDWFBBOqOaBqqTKHYiZmT+gGbu657mwqGdW3jn4Dpx1ZNb92VvIFeR
6LcpeC7bNPUz1QhrCFBdt3QRGAiWBFdNZ2OYjAxjSRWO5gp7Y1o1niYykNPqgNDQBeZupHIvBFZV
PGELJUE2IAfAQK9/dNNzrf5isubO1ZVBeRJO2rUXJM35FWfGCaUc/O0RS4559YCxSxbmnePlLPjA
/6OBiQbNcXDKQGicW+BoTIsHSJVEKe0O1tT6kOt+aoZXatkHy7L8vFaeGtu4c/KHxtmBUnXXx/3z
3O5UFbphqGkg4POJncP5xPek88KcgmYOz8YqhdZzk/l8LsIRbAGFrfru9MrIr1FT/dGcAo6brbpt
hmTD3NIH115SPCSjhbu19M34S4IadNw+6qnlm3SXgcSzMa1nbaKS03cRfi0zsCBtXKCdobmqn89A
NZfIk+VTFdHml9H3AdCnm5i/JWjGlErsre3OU1vCejp90sIrjchKsIPOVH+GN55z2ZpeXrFnAxKu
9VQxofpUwwi1XpzySB1JEnBtU54OYjkbJ4dZ7bUMNyy+j75Kn2U/vOnLx8/wqQEhIC6rye7YjD3J
nDho+gZVSDWkytt1K5eKmucL/45YOBlH6xGGBn3Af/NONTeFqYCvF8cBt6prbFybDj7yAtDjc1SC
NKZiQeIVF3QNGO8G+OQfbUF+aqn7HaTMshVc3SYL3QMQCWA5FCH4xGzcxvEwAUn8wMlTY7x2+kez
cMvg4bqQZARf20V0TmqeMhNMV+jjR0IpbnzT632tlkE1V/cKCANwq+D5jGL9+V7pW5MVjpJXUeam
m2baG3YlCSn1NVeMDMe/JoTzS1mCJwjLqgjPGTuknT3vXWqafqejAgQK53RngI5srJQ86Hkz3hf2
RG6seaShnneQXJ5z1+da+pdTAIjMLTT/tTQFGWWZgLYnAzvX3E7ZBmGrvXFGIDInN55DZzSZ77nw
a7HmFJ85wCcjEmLkCbJLGawDl47U8kgfGf3oI31ZfHTYI8v7nsgXDpgzFOVUADgb5daPfobAcr1X
9VKyMOtL/68RsVw2gDOUokKG+oRWaMgJQvEnMQeJkcuy6vtQkCVfyhF4DQrdAlVRj+1MFRIVcX2X
kTgsTL7hRv5MWi20pnIDBdfbIladQOfTJrXxDjDrzXVPsnpcwc3+v98gbHLHYD2LG6hWle2jneZI
mX8dUVm+bmR1Oj205Sxy4QZa385PUpwAXjLbVRVZMV43uA0N68Mq4ctcnpgQHLtZFrpSDF0VqQju
J9BSxs4tDq9kIKuzdWJFyESB32PomwEDgY5gAOGyYMg8yGtvr0/Xqlc4sSJscY93PYS36wosVS+F
B+iFeevVX4pUchdKzIjFjMolcClQEo/AjvEw1brPk9w39bfJkOAHJMsvAiSw85V2NDGezogxWxky
7MrP61MmWRhLcKRZDFwGbTCWTms2Q2Hd5F2GxgVXwr2xbgaCsEA1ITEtdsIQmFkoKCsgPu85TyAh
+QUdw9eHsr4sf2wss3lytdvF2Bsxb6to0G0/7+8VxQmSct6Yo6zOtL4ufywJxzLr7aSZU4wm5q+5
qrz0HG/O64ORmVgGezKYxPG6WWEwUc98RNGvee5rRxIEL8fh4hng/RmG8AyotNkrTRs2oKH7Neki
wxk3k/mKrMeQmYGXp4ExSmDoa2sEOiETfRzOSot1XIGDo9CxowttF9elr2cPXrVJShmd3LodVCPQ
JYein/i6bbwx8ezKRTiMNA9jBOX5ARKuhyaToFDW1mlhrvmfIWEOW1PpmdXY8NDqoXNoUM2yxsK1
o3NiQXxGx52KPgcdFnrnp6q/GO1dN0g2wvIjxY1wakK4y/RMIw2yW9jP9XYgCIFb70DxxmXKK/gM
gpb9+vjmXhDuyHYu4B1X2NwcL9LBQbIvGoYXCyLRZiVp+Fx73iHQQbsnGiTRCyZcN97QK2C3IXVU
aSCysXZD+iMdipB5bxU0B64PZnXyQBqyPKhBvCAmVPFUbblX2ySCOnsYG0lQNlFVvc1opFXGG2l3
9ep2gH4jEF6oT6Bb8twxmAxCa5nlkajOZr9OnlWl8msZP7rMiLCr9cz1FHS6AoYwd1+HgT6UsxVo
EPG+PnVrDggxPFhxTbS8XPCmxXoNiQ6DVFE559sCWcL6F6BWQDzUUEYnAbWqzVzEEqOrruHEqLD5
wGLYdfpQoOTtRelMwjkJGxBKWIYM77o6ieBgRHMgGkcuuj87zxviYdkYvfZgUSQWdhmTeJ/VsYA5
AMkoD8RZopubzL7uGxXQsQpv1tg7dG3vZ+TRdb9cX6hVLwcwLgDYyEg5YlVcTeYYjYqMRE2rHSZz
/qK4syTWWZ0tQLtREAO7wwWdKfgiMrNWADIavDc1/zZCcaZ/uT6Kte0GICaIWoFaBKudEOsoqVra
boL7bu7VvU1HAOq90NO+zdbf9fg1bR8sln9is52aNM5PK/J4Sp+jqSbKkvagtV1IkGCfXO22m/Kv
10e3NoG4WFFmwWZAL+Yy+tOIAdxzA5RkEWJnSMu3Pwxq+MqH4ZB4LQANhWo+hMNwagUjrkFnm9aY
Qjeun9TG3icumpSuD+SCcRTChbiy4UmB9QcUXswfTIo3e8aY9fftqD3qTbKd4+SLZlS7svhBElDp
5lHpLS9x7VZRvlnGK6ocoFIHj5jkhywb4vReXH4IcCBIl4AuG8Rly5SfTGmZ0VqbHJfdx633RFTv
R1/FzC+y2PRZke/AxrOfTPOG5MnOadU3IwVW3+I2kwS24r59/xkoQBq4F6GzKWIPXeq1SB/iZ2jJ
sAXKeDdQMw37efw6NSnSpgUyWS4Iz3yDuzKwxfsb43wO0JJogvEXVE/eIiRwPgcJCFGgVse6e45y
9g4sL+TWoRVEYNGc72TxTrGVb1Btd++bmd7GufVXZwy/zaT7pU3s65Agm5p58VF1M4jF6ER9iEE0
ve1QGthAZOMZ6Hw9RE9+hQIVD8FAvU8t8OpP07Z2+K3h8Qd4isChcViyDHmXqdoxu1/+o/fRM3nX
8rr2s8b5DUG9gzVoeQgtszxwk2zLG2uXob44FGBDpm2yVXN17+k45So7Et1JAwXwpkRjRXh92wjO
8l0LDqQkoBlE8yMqLMKuSYji8dao+uM8hSoLehkrkuz7wgXm5vOYJWBlOBpGUKKdn0li9MvvA+aJ
1DjSDe9yU8Lln/cY1Zyb9KhtFWMIUUeRTJDgqTBBi4GlSQ4Et5cRE3cSyMy1AwxML30MeqrOH2Tp
tFUbgKTg/oUbAfXh+bY1RyS79DShx7HaQUWh1HejDBMsXL7/PwyoL4PLCe3BF9GLl0zxYCowUbuh
3YdqEnJlU8ggequrcWJFWG2iT0bHTKU7EvN7bjx6ZHN9t65NFESdgAWAEOhKr25RE45CJT3OYxMq
xha1aJ/KAj2JEbFbVxuMic6lQ49p88itnTeEVHu+Pg4hDH9fDXRdghngnZJODPljkLdNQ45TkY2h
0m+sLkAJ38zDMQ2zRnJC1ofzx5ZwQtTJTcuuI/2xA+5aB7/W9qNSaeJwRLebx+2Ef2occu0AvSiw
HZreTtrdIBmILYQnTa9nDMit/pgqt54XAvoBGMP1dVnbvyfrYgsHcbJbNDOA4/fomltUZKlM5U32
/WWIJ3d0x6aex7TFEKaXKQ7QIfiJ3790HeI1Cco0sZVGyVO0Y7cGPZL8Jd3mzbdPfB6VO2hjgD/t
ohO7m9ScDaNGj+bkG22gS07F6uycfF6YfVPnhssnfF7VlU22VxjZfvz3o6aEZvWl7e2iBdlAhFQY
lLAjd3M/ilEDvv79NSeLgBPMC4ArXPbAqjOo9KHEyY5wwT6EKbw50HWfZkxiZ2WiUKwCQwJICwDM
9ITAVskn0DyQfj7ayS+giaofHx4GICJAdqHWjLtVDOG63J7B5+FMR7UMh3HLyb7nu0GRDGJlshbk
Ml6C0PTF/S3URWpTBRN4n81HRnY134DlJY5vc0luZXWmTowIAaFamIM2qvl8bBH5f635J27us0Ho
5wc6G+K8sJJqPuZ0PyYBejqMcveJ1TgZguD25ibprcEgGEL+c4kWD4oVZMMHU7iLCz8biHD28kmZ
eWtjNVJ6M6HmTyXPAtlqC57P7CctQdcRJgpdR0g9DffcO3gy+pP15cauXV7NoE4XrNT6EM9qWs9H
4MQ0FNRkQFjZ95dRnvhvtN1oGbBI81HjUNG6yUuJ/1654rAKf36/kC+LS5cYjtbNx4RvYm3boom/
2V7fTqsmoKgECDQIloAcPh+C4SakBHZxOoJSxWg2Y+bb2ua6idVZOjEhzFJrdBOhgKMeSfcALlTe
Pv+37wuzlHZGYaUjhuCxwBlCnIePf38hMnAAqfYW9dfzKdJoA7Di2KtHbbyjqhJQsPlet7AS/wHJ
BFyDC+oNoBuERegtCzibNNeOHt2M1Y2b3+rJbWluvXijxxJba6sBMkHce2AZA1+iYItk4wzJ50Q/
MlMF1n1jd3l4fTRrZ/vUgrDeYHwZYsBU9eM4hslDvp2gfCZZkuVHnjzs392TA5pJ0PuB/PjiShrB
LsPt2tSOKgkBuamKmzy5uT6KtXkCkyreRyBCAfpcmCcnjs2JWyk/1rrik6LyQQHyCQvYTu8KNWh5
vri2lSblwLUc0Xvvp33u//r49/GGXxgEcKOicHW+b7N4eTr1zXwEBDU2ALvd/LfvCzPUlzPPWw9h
h5HsehXwV8k+WlkBEPGp0BvAGxUU18L85CXlzNLYcBwB3yV+yiW/f/l9wiYCtQIe80jDoI1BPHWq
MaM/2mynY0ZCCMdS81kzjtenSGZCOApdlxVOwmACqo8ZCDc0wBMk51lmQvB+AIVDIozDhKFs5+xu
or7WSEysLcQCN0Q9Eo4D74jzjZQSXs8erBzNXa6GrvLxc4DY8t/Pi7ibVHeqRjXw+fGbaz70xccv
0bPPCzGfafdkihk+b/WbXLmrnKAaJb5ixeOdmdDPJ0itk0FV8eo9Jt+63uc1qrZoC/zEcTidJuPc
CIfyIRDg3XRkDvCpUAXPf1/frJJlFhlxMi2lg7OcB3P6S3krq78/8XlHg+9GOnbR4T7//Sm0cV1a
T+MRRb+SUT+PPxG0Ag/+x8IywJNwTDfBdkArWMiaQN8bxeYzA1iuaHCxLE+t88+TWQe/WUrHY8Pb
QM1IIHuPLkf1wiGBE/ofA45wzlq3HFwTbR1H13koIWqCBCY69UNl8mtXIpi1staI9UASDo2KRd1S
OBQZ0vLepGrNsdL9+VctcXuyrwsLYXUTKGUmfL1hAUPc+gmPcfbrF594stAKpS3hLb7f8qAnfiJ7
UK/4VAjcQOgFXgmLIcZIcUqGftBiaNK5r1l70MECWbx9eDPBBJhtgV0Az70oHFWi3gVt2LI5lgeF
A/f3cZ969nlhfVUnNzJwVTRHdfaH4fvAZC/dtSXGEUBFFffBIs5zvgRsVDVTUYz6OJsPHo3izpZc
OiuHAY0lKA6jGgiWWrGFrZqpMVil3h2zur6bsnzb59QvrMZPqLvRGxlh2YoLB70kjp4D9gKcB+Ea
xUMLvZLp1B0H91mp4wDaDSFTj87HsGRL4Aq+F0R8C03WQj12Pm1lpjRJA93jY/Z30vn0pyFbl5Vp
A5QDzd8LJxGAFsK6kNEFgXBL2mPRgYEh2zII9nY7WvuO/XJ9B68ckoVvHdTNiwy9LlIvgFbDmcY4
aY/WdHRR74x9Zu2um1jZZOhYQfyHTgc0k4lcnGgptAvu6M3RdMPY3Ul7byTfF1P7Wa/jiKCX+Vi6
96YR0un39d+/sqlOf78nnMJ0AGOtnZjQt+yX97vuhkVxIIMkwJFZEe6lJB3qMckMWAHsJN2behj3
QSxjI5PN1fL3E5+LjFD7/2NpUhALoOQp8ViyUQgnI1NsatYGRsHpbTZslPY2UXwu27SyUQjHI47j
Xm1VWHGSHSkDvQmvr/jq8fuzY8XupI423B4Ivl9A5kk96Mpzpm7zHIqfkqNxfbqQ3ReWo9biOK9w
BdZkk1ZBTw/Fay97W6zPFlIfoOgEnZ9Yl9JS22vH1muOaKAEA7sUkbE+W/9+3xYGUaXGaFtdjDU3
v/H0DmyRVXpTJ3fSsvOqr8Iw/hmIGO54TtwxNtjNcdDDAmyqmY+20usrv74gf0wsYz05Hw5NhhJC
Zs2RajuI8qne1yreFB+UhH6/P1CWRy4TbTAQ6hX2L/jDQRaErpCjCbxm9pQzFkh28BJkCkEosip/
LAjjcGNLz0kCn2h1e4/dmHVgNV8KZdumm0S7m2WdHatb7MScUI40hs5jtjPiwNj+3PjDxwEHS5Lo
z3CEmLopQb2e2Ziwtti99LPkFEomS4zikEwr1FnDZKVaaNp+B6jUb6jeOvUhCT6TuTsdiiHcJqWT
DYDZYCiWnvoTxJLTp+tbePWU/JkrQ7hI2lIzqc3m5qiUW/RvWurjNOyvm5Ast1hLKiAbmeYME1Z3
s/885JMkalz/vmlAXAj9LfBZ56fQmmoPet/LLdLdzHmE5szP/P4/3xduqUEjlFU1vj9bWyvbExku
Y30J/nxfOH2Oh0efWyy/P9nkFkiL/OSDTCT/uBDwTKF7duGvFKaocrR0dEAqeaTJd7sOFPuuKLbX
Z2l9FH9MCF5qbiu0Hr2Hhp4PcpiRAE38iYUGK6aFt+sClRYZJyaH1A3LJxwG6I5OO9WRwCTW3Pnp
943zjdSC5GLK3KE52ta2qvy42OrOhnQv1ydqWU7R2Z5aEdYCWmZpoTF4P115aeddTlAJ22ZayGXy
wYsbvWZIWBHHYRapexgCM3RaBHFxi+YyfQpHNXJlNGOyqRP2sDYlSEgOtDkCHjdnKPnc8Om+mD7x
kjqdOuHiqJhKjbnEBqDgbAJ134wXzieudCBS35GDqOGLz4OaxcmkLQ632yc3KhCp6JSTdLWu+atT
E4JPV6qZ65BZbY4u2Wn9g2t+wl+dfl/YxnzqJ5an+L5zNLivvV7fvrJfL2xfhuIl8m24MEgNMvRN
JfPma37k9NcLu9ZKbZaDJb45JnVEim9q9qzIaN5lQxA2awaGxKqbsY2meZsYwXj8bzMkhB81BXbN
SbCFGAgkeuA4O4mB9cP2vz2K5Py5n0qahhnJcmfr2tNkQhd5O6WPWv7tvwwDJbdzKzHuC14TWAHZ
hmPcGB9UZX2/k/4sNPgPz7+v2RmoVBqEBXqL8uoeOhif+P2GsUibL8QU4p3H3X7sh/8j7bp25NaB
7BcJUA6vanWYcZS6x2P7hXC4Vs4SFb5+D2exe1uU0IR8MQ9+aLhKTMVi1alTI0xSPnrKjNqgv7EU
jIsBlQyMFWXlFiTgDgII8arkh6RxM/MMJlWQ5jwexeZxgCFCh1+k9RB4W84SuFOzmMw4DrIDh9Od
yWuzEyP/vwtxp4Jb6NyiJEOEHffErzl3u38eD2DzsN1J55aZsF7p44R4SBcGtZukgrMgEq8t56eR
Gr1WCzhPknUutIvQAd88a3efz5k70mlqE1s4zIV5tk/lN18TPbhFK8zto7CieW2ygJSRHabkI+I4
pchgbE8SoMtoIQeiLv7JIk8dwtEGBoGYVDocUtE7eHMIBgsJshauCJ8vF0EbujpraQUPmaBW5WS2
X6e/gDCgjAMYKNYwmlXKLVUUCekKgw45YrXKxUHDCL0VbNStQdxr4DZqSeZ8dHqaX2ftT1h+1Osn
TRYR4a8WAsBARGjBpWhoQGO8sX3cBQzQkak2JLB1vnQpyBte7aLda5Q4BdztqeaJqkhJWb2oCXHT
4RlDOI0DuEt3nzsAD8FlgOav4LREKJhbcnQbsWgZDeWLNhdPINxKe1ngjW/MFZjXkFKAL4asCV84
aEt2GCUkql4KCSRaqFYXmdbV0UbHZPAUAHaI+iAkxTjT0aW0K4H4KF8MXKCy73pKvPcKhQYcOFb6
CDQD3qbLTSv1aSE5xEleIuNp8sryaadpRa4KNKYAMgCmBCwo58e0Zt7PZtiWLxOKeEEjEsaC3bRe
ArQ8QsEDblEbyQU+4TMOcdU1lVW95KaL/k61KOe2XgEwPII3GgADG+eB59mToiJBaVvXv6CZqlyd
zOaCTjp2s3sUaGbJYvI4dbIj8xFHA6ZpbkgNsqamMzznqDSt7u1diaUKbqFtOZIGBZC6mxEF+XgV
sT+t12EpnjNNREqnugshvnqf6LmbpSJ28g0FqJ9x0L8FIUYdXWOWG1Uv0Mti7Gr7Rmh9nD6GrX7c
PUELBZxdQhvbnqKBl32bwaLV2qE7Csox11sJJ+xuBNxZaDSAEc0UIxjL1kNAy/3l5CgxncvdK82M
BQBW4NoF/RNPcTGNQzmhfjZ/Uc91NHq6vBsBZSPCi0QhXEoweeJCXS6FNqny3AxO+gI0hWtfqCyK
oqzuuTcFcCbxcEB1JN/MzDQISbVeSl+M7BPSxInyPe6vj1d7vRiMhBg3nWmyJB5v94pWKfPUpulL
MXWeYRxK/dCBWckRFTyut+1SD3cuEoVkkxNCDzEct/oRJ477eCAiBdxi2GgMWbUTFFQjOU6jflDi
vcEA1AigewWMk2Ix8inuYKRhrU0KNYcbgLh9WXv2LILirtYbGsB1je3CbCxKI5cbKredcrSzYbzp
vdeFXmgdh+a8c5qWKniCGTgDSWEmUKGcNOOTI0JzrbYTJ56zrklHrNAeIJ4oz/0f8Ma5dvVcitJ4
q7VmWmD6cGXLqPfj0QCZkYIhcIKW+FmSM3cAXOnxLG0Ng3lKePTChKxwACOoptpYm+lt8qn5RMkL
mV77aPd+UgG0gl+Dmmokz/lgez0rjRzVk3o1XtEQURYxZ68naSme/X7nwM6DgkrFCuK1YTw28jnq
6t17CRoAZdBkIK6AvOYMOWAMdV9GqnqNW5dah3T29q4C4DdYAlgnxBzgoC1HANQeCSt4JdcpP3b1
JXvX1hfU1j5WsjFNiCGyvmhAyiCPyg+im4vCKTTjWsbRoVH9sf78WMF6L+HrdRXBB3hogCtxkdC5
sZqxJpF5bSN/oLNbfm8Qbq+M22M1G+PABcHqgHQA1ZU3Ys675Ta02bLKTDKu1Dmp0kETjEIknhtF
qjo1XisQ38q+IXduOu+NAYGvBbwfLIWGKqlVJ5imduJGJsS4mk3p/rbSXHCk17YV4EMEZViXWjQI
5dc5dQiYyPrMvKbjSwPW415RPMfaf6QNFGdj16KZH1uJ5Y518jmtpHI0r+AZdh0QxYa/d68y2BHg
hCPOwUhu2DLdrfKkFmivOtTWVVdOfeTpovKljWXG6wGzL4MvA+Ax7sgVqjxo0VBZ1xzpcTzuj8lx
7wBQBwfeJCS3oGTVEcbsnTobUWRx1YjXFoc6E1ARrgewkL+63wgsXoYe8ldZedf9k5Wnx5+/Psya
w6KI7ByraA/GzX/hDK3VmQq5DnnsovfQR2dsP1r0u6Xv3q5LRdxO0hs7oqYKRUl4LJ+l8Siizdsa
CVqsaarK+syv4PUjWApoWGfhTXeKA6juTf0lpK7SyrvtK0CC0AHPCSjBFV1WB1iSkuhVeJv1Q0He
RbrAgd1YcMhnLVfR/BF019xEZdWo1m3fhTc8qVN6SUTg8bV85BLh4KNDKM4DfPHliXPyxJEKR7Gv
nYfMXCda503xNuPwYXBK9I1diu/CuKqpGjvXsLBPZuecBBaJ/f9FZhHPElyd/y+fbYM7g2GiPVZb
oCHEdZpRBOyR/oO833IvVXA3qDFluaakUIGGbFLnVure2AmGAB4nhJaATQcnprocwhinWTNOqXS1
2wDRB6eIBWdtYw0QpUSxCSqxWTMBzmklFrWcSjLI1f6SoFRTjnZXaACCq8ABAJgYL1/0fViOgPGU
WobVkWv7XOoO6ER3trBFj7KlAjbCu1Vu8rFuG9KSq5Kk57C3nkt6MnKvUT1T7S5EswVmcGvGdEBx
wV2DAnzgjJf6+rEumjiHviTztfK9KYgQbIp3cOgQM9OsVekVmvDEiI1WBOWt3wrnBEjVX6w4+pYw
cjAFjSr4FR9ipa1NuyDXhiJKfarV3c6MjjppGSknxty2esjFej/1ZusYVw2NXpQDugo8voa2Jgjt
1VlcAxzjaPe0nP8xasqhB1/TtWk9+ZcswqBsijcZW5aOMPsqWkmrrrfqITWvCu0ObXkaMkswgA2z
BHuH8j0Wx0IXdW4DVZUSV4AnY4Lm2aurGiUzRzT4+YtZulPCGSZdzjN9oFACMh1Esvw83lumgWN3
PwrOKa6Swk7DEAr6Ce02QNu9/7W+VMC5Y3Jb1knMpgmIcs/5YDn73TGGQ1dxyBCWxluau35ktKbQ
I2JpV62cn9Cl+ThXgofDxkovNHArreq0J4wd4Uqk16lF4/CLYCttbFZUyup4PKArH9CE3CqrbYwK
BZmY1yp6r3/S6X5bZOCNjnJcINwRneGyurnZkpGqhXkdki/2J0l73b1H8VwDlZCKlzSz4suTHJVK
WQw9VhgMydr3ePr5WDybXe76t9BZFG9zCz7r6uYJNSfP5kqSruZ306AHBW3bK7TMLR1R5H5jmdEq
k5GmO6BfRUR0OY5ZbWSpTmfnOoSvtWkc9aq6ZOFuX09fKOEmK9TkOQmZksL4VJ4yEZMw2yncZKHG
BAUgjBvOBLfTcgzp0KRz3BPnypi/LOenaQYke9K+JMruLCyoY7HawGyjb5EGotOlJtlEzxxYRbg0
dDo38PqURjvlrXp+vPrro4EnL24HuKdgDVu95tBjwJhLmne3Qvudn43q137xqF5mMTgwVaFqcDmK
vgytcSzs9uaMn+3ooJT/UT5n/Ug1l1rTQn5oH6yX3fQ4jokadRDLsO+H18cZpsGZx3kkTvgyyU+N
cWp33w2oWcbU4+2AVtZw/paT4+QE6Tgrbm70Ypn5EZzLx72z/+a/wI3RFUQb+Mi9pE4EYaC8vlkq
WmAfZbL7Jb2Uz/kYnRyaREdvN6DL0w+5Gxe1QMHaNiExjVg3aDkxPXAzljMUgfRCLmjW3trhW6pr
h0lCc1AE7vNaFEhcnwNoYr3gFWBRkbxkv9+5x07TRINRdd0toufacWtRcYxIPneLxi2VYrR66W7o
Tz5abvx770ovP5/bqaNh91Y2tN1N6sKD8X0yREC+je9HbppxMQK4wZoSL+fHHNqqJrbc3fIicpsn
BTxtu0eAIkG8GJCzxFblISFlgb5q89RmtyT/2h0L+m23eAvHwGFhNyywxs3/bNqTmVdVcuttr0UZ
ucCMru82kIbeiefmPw4l3KwlxHuZ8b1+Kvr/+PncbZDlrUakAfJVQL1/VHZ0ejw9W99vOLibTUaU
gWjJcnmnSVHnWUqTWxYd9emskOMoav+ysYNsDU9oE11AQAnBF07qtMxA2xklN3mQ0arpqaG3x2NY
K0A/SwQNEXRDuhJu3nIMQ0uAu5OM4kZTn7h6t9tLXYpn6u8sxBSnCQBNEI/OTSdjBP21ArpjdJr9
b6PgNioOYFsihFXcardMvFnUrIxtxKUDsxwFt1Fnkg7wVyE+0yfX0L9Ix6n/ilaxu08z4iQ2aNng
56GEla/9RUocoOU4G29NiQaDGXrk7eUBA5UFYsTAvyG0sE6/lZlpGb069jcTFKR+pl53rwKYMhBC
B48Z3FX+0dNKYK6juTygT8T7MncOUVjsX2fmqSIxhn44SANwJzouomaaWme6xfFzeI6c3eEFEBzc
ieccrygZwyikEK+ar31+M4/75gdxeRWgAKAwwAUPj5hzXfQMfnZea/OtVp4+Z8plr3RIBuPwWwYD
+UPOie9tawY3cjwE0dfSPoa1AIvGnwFc8QvxnLGLgFJK0GhkCLQJpC7dV1X3lPIU7Q1K8mo4e5TK
UaOEBtRQ/VCh4ZOo0TZv73j5nEGC6xo6bQz5hYNEw/SuzQT+KX8pQAEwH9idgK9stMtQSBrJdBxo
oNQ3xfFsGcfA373S9yr4XEyoRVLaIAITKKrb1IedrbTR5QEjgCVCD11wXCIjs7TZiaP1darlNOjl
s128d/aG5pl8ZIoQH2SpGMABlvJ7qVHKLo5ogCAM6qQSd//0IAf2hpgEfyM806V8NYwzWwMPQJCA
YT92Ujf/9Xj+mZW5vw4wAERQ8exjRMVIcXMT1MW0RTuHsQ2M6kkiAJiieekTboNUuj1WtLFZ0e2X
FXvB/VqziANRkuFEo49jbLok9BTB5SwSz50FdBYDv1EF8UP2Kg3f9b2Y67d5uvt87lZOp5gWwwD5
svxNaYIkeDw7GycN+A4EpxCkQyDmrYXxnW+Ra7mGIGSOXuz1SaG/0e6v7EXcOhtWb6GD20ulgW4Q
aE/cB0rkEXQ1zo5OjQa1Akd4YyHAhYItawJqirQSdyKSpBudScUUqb6lHHfzxmAd0P/BZghcZJQc
/pUwx51hjo3aBN1JIjenEqzD1tfbrOgUEXMUSfA+aqQqea23dRNk9GBknjEcHq/zlnxEtGFOYTHg
FnGXfj5QS65p2gZ6/C659PnTfxPPXfokaY1SayF+Mm5G/loLEoUbX88g9Sz8hYQI7N7SGk15LHWx
JLdBo3l2cgwtwWtfIJ8PENatVMQRgfwh9XTiDgJjunEAkEhAmhZAcXAF83FUzR6zOK+kIkjHS58+
hRUaTfmTiJ17YxAsXcFIb/AWsXig+2wXVTigm1FQxe8V+5SK0MMbpmIhn1vjmkrwh0vIT2pfdT7U
yUc7FUyUaAjcOms1upBrMVTI6EX+yWy8x7t0feeArxm3GTD0MHmr/kvogapGnamNQay7qv4NoU1Z
PYbRz/n3Yz3rYUAPrjbYCU1jz8Lldu3mOLcMMCsHZXKJj2mz20lF+TUYaQF4B/kTHKSl+FatYzT9
bOdg7P9El2YvjAf8EIAVKjBxAEdgL3GmYqQGTeXQoUELngDttdid0v5fBahcQcYcXvzKUlMKGKuR
DcHQ/lat3zt7cbIGW1hjTA3QsAA78eIbcJTmtTTBhw/JIT2jjl1gS9cHAQow+3gGosca8hfL+R+s
NERWvh4DIzXcsAls+UryvZBhjAK0sSw7BVopWDwuZ5EBX5hY6AUfdGAQQ4uQTvCMXdsk0C4xZnEc
BEaTye3Ruc8iAPJyMzDet/IXu8qOqVMeDeX18VF4Y2Bc+nnQg+4tCKLCy8Dds5ysmeiki+rYCpoo
UH6hVFnST80fOv1GKc4lLAUPh42TB22szgc5t3VSYSgivD4naOsjFHUHJbrcPh7PhgIMBoF5BCQt
xLW5tZ9Dxy7lseiCTDHdD2hQ81fyEa5CNAwti/l7moKfo4mirgsABzmoR7DPCDYvMw7cerB0KiJu
KhD1wC8s12MsZSsGDLoLzAi9y+NPXfypLd/ZL+hmk4pYUjcn604Xt8eKXIqcnkCXVOKNFR+kei8Y
AKcE9RqAGaDaBIy7PGXZ2GQ5XL4Gz6AfnXkOrfP+1YY7CXPiAHKIio3lZIVDF0lhkjLP1e2to9nu
9mvw+XfyuQkqlWg2epL0QTG/Q8vmzBLkh9+yXPxqA72D+DY8g3XLGYNKwwwW4T5wwCJb6Ec5ubT+
hHrETn41s4OTPRXZc/Wzrg/VdBiIl+TXZv4AFxR448dTqbCD/uhTmEG6e2mUpeP0qqT1wWRVbi19
pNL3Kf6eSB/TjLFkGF0wR5/U+PZY7Yatxk5H+QhABPC/LO6uDLVKa/I0wnn92n5H+gNJiscKtvY4
8ot4eQDzz/b6cljDmBS1Ws1NgM5cUnWW9oIgsMPRYhGeFcJd8F14DF6rkDiPJqsLSEnc0fKiZi/C
DBrYPY+HE3AEDNW0HEEzdoRqFV428Rfl5/xj7/SwDDK4s2DKAKfhARBpDtjzTGgaWOmpDS+hyB6v
13chn2/9MOaTGRpTmwaTfWjKp1E9W6LA9XqFoQIFQgzjh2ws772H2mgpeTOlAf2d2CdHEdiAzRHc
iedsTIuaGyebB8yQ4tLCHVCBtJfYEYWRKBPB0iLkgrwln4LSVaqriV5jBJUXEg+EnoRcUuJWdPc7
aqmIO+O9atSFXkGRrvh29aF92r+Z0DAGWFRU2CAKzPlE49DQWu2yt83UpycRjyc7qksLha830fsL
WShEHvm92gwdEGFGkwYSGowZZ+mj9gO0LYWIGmZrwWGO4KCCbhixfs6FMGO9rjLdSgL0SbMcT0WD
Xnp6PFGbI/lXBU+LnZRKrlLTTIKwOGK1S9W34wMlx0xoPNZuJObsThPn3iVkIgOo/pLAUdwuOWX0
NIFUqRfcY1tH8F4Ld0aaqq3tgtpJ0MXuMLhorvd4vjZHgTJ0lPUiZotWgksTmMr2IMlmlAZkPmiK
245ukT8ZZfBYy9YoUC/ESGJlAwgbztDqStprk1EVgaWhAPBE94flsT8ZNRfOBiCefEVmnOmpbSZ4
Pavk2FgnW9TUc+P7WQ7ewi2kAfLMx7TVvEViIWnzQI1+/TCSn7tnZyGdab/zD+K5aQB5afIgUj+n
VrA/b4Rvvvt4bvK1ESGkBr5A4MyvztHMXh5//cahRt0IKndAoIvAOU+APoDbI5y6NgmMHlb8Jhm3
vZAgGPGFBm4AM1LvalszDfox14/D6+MBbC0u9o5qICYP4Aufw06mNDfGOUqCJjkRF3GRx+LX88PK
m/AEZHgmBFG5E2a2bWEWIYye1lyi6mku38miwssNDxM6kOSHkwR0MPjdljsIl0+PomfYou5r0qM9
qFfU57E72afBOrSvceyq+yPbS42cXdLGYe6GERopq17wqulioS+piLhzvTQ6ksFIJL0RAgOTtxyX
pDdlH8VShnspchXymUTe48XZVIB+5BrQ7Ohpxhejz2RwbB3Mz4FUPRNH8uyiPz/WsL6QMARAXbGz
EABFl9vlEEZrUtEQxcyCvvMyPTvYyfuqe56T+ODE+wcDYCFe6Cy/BNgtp8oJZ3Tdk4YwKD822rGy
BFfrxlwBp4KOdYguIBDAe8tSUidTReUoKNqn8lClu10cdAdA0RNSe6zmhr8jCn2OFRnc7kE9/MhQ
sSIwshvHcCGeXYR3RhY0RFXUVhCfxgeSOIfEHDxzL3kMsMgo2gL23EAQA7EYthnulCDVRInd0vIq
615ZVN5URJ6RXDp1t1ew1MO97fQxrXKphx6ruQ6VOw2/H2/a9VLbQGyziw5MOwgBcONwzDxDxDiN
r90v03w3dwJ3YO104GXEwkjYqgzjyW3UPrEGmSIHiiix/c2Up1PyWYqas6nV3x6PY73oUAR3A1Vo
2LHge1uuR1in9hTnPQla6XPRn8L5ZO53DfDAQIWbhWgu4uv8WNRSc9CTWQqv4XisfpYi3MTGSizE
c3ZWL/S6VB2Il+pX+2fVCaKGa+uEAjrEC23A6PGG53N7RdMWaqO22RUUO5oGLvSvTnY1Y4/sNx7A
OgMOwKL3OBs6Nw4DaTJrMLr8WqEpkWFKrrW3bR3OHgoB4IfAnCPqY3AHnOpabPa6XVw/od7aHUHo
83gvbazEQj53JioHrX+zihRXfT7qw6UYBEshks+daaQRByDT8f3qeEnHky1wQzbEI/UDL0QDuAqw
Q85FAONk0eRKlV0lxy1/7WWIx+QvpHMnOtVbu8zNIrsC6gmO1FbffTlAPsD/rCxJRZ6Ym3xaD5h5
J86uM2A3iTeJoMgbhmIhn5t8TSFdmhlRdrX0Y0NP83wQ9pYXqeD8wHGWhg6dyrOrihZ1aFFsn5W9
bFMoDwddAvP/WHNqGL6luev7KNPUqsYsNb5ZP9XDbg9gKZ8N8e56M4wxLKexzK5kvoC0TBh0Xk/R
Uj53hMswqefewR4Nc6/SPOp8zPZSNWKKYBzY5YP2ZYC4cxupIMagTYCFBHjsIvZainrsrY8Z5OMt
jYIV8BvBkVlOkRWFZR7moRmozcfqYorgYeubE74wEJioD0cBA07yUnxWZ/2o9GQKMi/6WUUnWhwm
x9tr6ADcQuAPVPl48AIPuNSRo7DXaQ0qB2n1eRyPmrPbkC7lc5dyDTZINZMgP9KCqvusagL5qzkC
UBJVVSrSoUA/oUXk8vsjhaINa6T2gYzugKXuGk3kytaXkP5+PE+behD3BjwYPFAm33C+0fpRsmWA
e2KAelrq5bVX6ZUIjrY6ExgFSm5V5l+gIJB3i8nYW3WelH2QFmcEMSPL00TdTFd7FirAtYK4DOMD
QC30csISamemPejIFJBz3l2+PJ6mDelA9YAAD1xfgGbwPId2iwoAacqnYHpGjCysj/9JPM/MKVFK
22yG+MF+r5z7ZO+tzOCG/349n8RNCqKZDYX4TjqFR0M//c3XI8CHimqGbOCmPssqZAlNdQroe6W8
0PDpsfiNzYOv/1c8dy1nqkkosSB+So82uvUkH2IRie/G8uKlw4qq4V4zs7HcPKYUT3FS1nIQt8TN
nydHlD7bGAMUoOwPJw2NQvjwTFeOajVMkRwUBnFDSXPHHF1iBtHTbWsc0AIHg71tEQNfjsNw8J7C
WZOD3PSq0bNF6e2tYdzLZ/rv7s6Ryk4VjZDfyp/y+HNRnub4snu1GXyFZWs12CQe3q6qVVjLKZkR
Kz7Gw1OouXUuSHNsjgKFsagVAlDf5h+GkVFEulLPcxAXZzU80PSyuy87crWM3ovVI1mw4jyfW0NM
dBhPzTlQGs/8PYs4xDbWGTVtGqohAJVETJo7EnGJHm+x1AAhUR/mzDP31lTh8xfyuduzHu0OC91a
QZof0WQWLUd0wf22XgNkT6AGEQbsVlDSLXdSM2d6V9FYDzQ9cgty0uMjMX893krrWVrq4Hfr0NdN
g3xNoMSe8zGqd5s9iGcPZjzYUOLJ1xjayE2X5WhpgTlKz+2hrFNBanHz+xEBgyODyjY8TZZzJOll
U3ShqQchbmRbDfrkL0aAtCiQBcjtInrMGe62lIdO7gcl0OrbKH2m58fzv7XGoJ1BSRVCYYydZPn9
c9vbWuhAfJx8rmd3ytGj23+sYmuKGFgIACgYPADFlyoyc0zyZGhUIA4v8vRu/rxXPFBcKECGqWC0
sXzoxTJn22wRL/HlpDm4qZCT1sTnLVKW4MG4l8/t0EqhcdImkD/VfwbNOupqd5yyJ7ujguO2nqel
In6eaqLp1QBFGhpOUxApx7O7f6pg6GyUfLFECu/ipc4w6CQmhl9boCfrOlf+GwVI8TFaFeQseV4Y
SRqnOUUdne800UF2JfBu7B4BpDLCEDDsA0zBmSRHSSJDoabs1yGuaNdRBKdtfRzg/97J5xY7CrvR
rEfIl/qD5nh6eohfH49gYzstNHCrbMWpE4cdNKBttoL+pdQNfyUiwMPGVsLVAz9bxctERbXV8shR
XG2y3Q+yb1mfsuiT/BezxJINJqu0QhSdmyVoTMywjhXfsi+h6lWz69wez9LWOtxr4GYJxLc6+h1H
it9ZsesUl5Yg8/PjsY6tSbrXwVbqzlEC7eOMPvXQkequNXm5CHm2OQZcn4BmIlK4stzhBDcMtLeK
P+s/9Oy9AywYFThim0NAxQHzMHC/8QwMeTiUDo0Kxa8y6tKLre93YpDnvlPAPXHVQk6NvGsVfzBe
+1PXChCym9+PuwFtoeEhgZx+uQTTMMeNUTmKT6OjHXp59BfmAhnR/5PPI3zDYq4nkpqKHyvnJH6q
9/vymB7ECTVcEMBa809OPBKykBL0dqHmi93dXh5v0C1TAcIZxj+HWDMgt8vZ6eRi1qJak/3JcPMe
ZL0umJ6oqLp9U4uCeLmKyALr2MBpQcTczNJZ9rvpVAyfq8Er64uwdcbWSqM4H1hxtH5D5orzM+y0
j81hkmW/aY/pcyIdH08VmwrukmblyKgIQAoUj0PuLKcpdVrJSWQ/RlfH8iT/qcbzpJ0M5RaKYpMb
xxphPahBTA8+Mc+7YVZD1JA8kn0ans3EM6LD7lbmjBHjXgWbzDvLlBXSMKgTRkPSa4t+qyI+uo0l
Z1yMMEwW/tF4PgypqMHV6Gizb1uVK5Wdi6aIo/I+jQWrsjVV93rY74txDEXipPrsS/oxag9Ofi5F
lNls3/ALjwpNcHogGI1HNecQjPByyk53Zj9UnqbxGfUs9MsgolLeHAdy0XAv2Uto9RhtOjOyqDz7
k3JumnNTnKv9oTFW8AYWZRS9o+qBf2vJDpVsHQTjvnlIsvSgz+V+7xLFLMDPmgAhAOzKrQVpw4rC
/5v8uTvA+Uu9xwdwY0sBr/RGe2uzE8itQ0/UFFeFrPmteersX1YVISZwErEQb6w2ot7ojANyPSS9
efggRZBprlNF85Psfd41XjPFQJL9KUrnMISCl93WiBAow/sRb68N296oepRlo+7bSXvUjWc06dZ6
N9vNjI/DjiKH/9fDxxVbxleLFtG6P9gfrbh2+90VX5wCzhmspA6vVA0K5PQZmI0sESz9xunAplKw
qVh1K1zC5SnPDaKVaKph+GX3vlYvdfFe6XYSHrzNESJzbw8XgGe4zTukYTR3cmX4sd4eFXvwxr9w
dDCIfzVwF0ge211smqXhZ8ltPI4iyomN+wm5CGAdQIXL4LWc+FiZo7ioFN030WWBvNPjZ8c8Jek7
lN0LH6yb63Gni7tqp3bUKTJSul/0qpupB7vyeusvnpKLAXGL3vfNlLRvSrrDP/L+WC+MLJihUBIC
rwRcFMstZU3VKDlVpftSfamSy+WxrdrwRVBUhmwHgFLgzuIDEqlmZnmuhDgQmSv9yEVI1635vxfP
rXVR9uYU17HuUx3NnA5d897WBckC5hdzt95iBNwS22FOBppjBGFxRgC5LLxIuxTSEcCN0h3N/V40
DjZgf1gI9sfZ9tJphyodU90fGc/bMe4FlnZzPUB9yCBZyEzwr9UyHYE1NGbdN6JzlbmOiB13a0GA
PMaOAjM7clyc9UATg9rOqkr1teHUFyetdlMR7fjWZXGvglvzLBqGDDkW1Y9Q2DN7o/pcRod0dykW
LDlcTgbxBJxpRSs7kFAySyVUfSM/RK9UdIdvrQM8aE1D6tpGKQ83T8MslYqutSoerO+t6qMhohzf
ur3hNeMJAKQXAsuc/M4wzCTv8fm98S2yX7L8RFCXRF805+vjA761GqwShnk6zOpyT5paRSx8phLi
E81T7Byr+UlvnxQRG8LWIbzXwh0LpWjtJC8xnNg5zOMpfAfe6ME6x8TV/hDyF5csg6QgiooH4aqu
OqyRsJqkDEvfHJvfRXIRAvS3Vp8lmdEICK8Chyc6z41sLh22uagRxOgLLGqBtrkoACa+cS7hEHI2
K6eTVlHEuTECL/wgyYfmwygCXWyddMaz8X86uFvJAueiJDkGe49/j8ZTp1x6+ufx3tqcJuBeENBh
fya36klfx7lmEMVXpc9W8oxWG3vlo9kTguVwpuFKoYp+efWRVkbb9cGAI11mbvNjkEWncD0AgHbB
lAeDC+gF2lYtFcyyive+BB96fDdXplt0u4GKrAQKVT4Mgs4QtlxQhyjT2EipAXOeyEd7TA/RLLj+
1oYENfkAEQIMCc9wVfwfEnBTp32u+3Xnzek31G4j2yyH3zXN278YLPWiopwEDJW8RWybKUJbkk73
yYfRfCbF09+IR3QQ1Y3ARvLR7LFTW2okuPjk9B0FxWZ7/Qv58JmR52RtdXkgdVOAd0aKkVFop0NG
z53qP5a/Pm6YFzy9GXsRw1pyblpkZaOdOJGBfAJerRew/6QiZ2pjtzKmDfayRE3DqgcQIDZVaOiS
7J+ILp/LeC9FLp52zAsE7z9IwJEn5I6zUc2NVBawGHo7HT/29Xh8PEUb389Y7GCQ0NgGLSy5q0jR
i6SMh1TzJfsb9ft6/wrDfbGwCgClwiXkzhpgBDnryqn54N+thi/6/jg84hH/yl89TsOssMzG1vwh
+jOV75OxdJ3xvH+KYJAYCSxQtQCdLQ1SY4AYxlAGzU+xgeLvrS7yX9fbFKECxFbgPOEQYK8uFcjd
CHLWKqG+lJ1ylOrFbhwKDMWWCpDC4NYE1YO2iq60RpeivlXq/Hq+RJafpRdNRCi8qcJCnxPwCqMk
hkfLtX2MDtO63vlKdtDRzlBxDVswivUVDRv3VkMM2MUaYtNEqTqS2hr8cPyO6rkxea7mg70/SQha
ByREYL+RMAdUZbkc6lQakTyZg++AMT+qYjfanVWAAsYya8Ljh6fJnTkn1xIktcPRr74m5EUXQRbW
ft9SPLdf0eRbtWkJ8XIFrH/kWSHAcqo7mKrbNW7uUE+WBGiY9cKw+D8MCMvTr62I1kSxYkph6aMF
rjOorp4c41A7VHu74MInx12E4hhGOIyXALc0QCYVPdWVwi9dE7h2R4htX9/cEA7XXwXEEPVj/FMP
aMliTOap8CNUeR/NP87kqspR1MVqfVSYlresGzj7V02mkJWJ5phCSwpEpqvVkSt677GJWD7AFxr4
OrgypZkB7vbCBwsUKHwSEf/NpnxwiAC2ApQVSAmWZyRqtbavkJ/0US2YH7Rw98UNK4V2x0BxsegK
79eMaOihGVFa+NJwtRLfKo5CGNrWCNid/cZ4xwoGlyPQ0Rsj78Ez5Zdz4T5Nkcgx2Fpj1tsIbdZQ
KKbwETU0zU7sdgpbP8oOhdVcOmW61PvBNzDqd0q4N8vcp30bj1BSyJ5UuyTYe/MZb+0rkbjAasCN
Ws5RO2k9JV3e+IYbj0dd8v5CPNgUEFdBlGvlvUYOOJlJMVWIc4XADb+W3/5CPqv3heeKrAJPkNlI
JBmTBvJJ9SU/y8nLfvF4CyGXAGAqciLcS2gqqzop0N3Lj3tvuhWDu1s8oqDwzWCG0AiARz7pJlHQ
AU3tfPn72D6PxW5YEqvE/Fc89/VzjfmKYojvTS/6PMu7nSaIh2sGMC8YplavOBTAJ50FpgY//K73
3zRQ5z+enY3jBfYiZKMABQdcm1/bpLKlOpqy3pelxpXxCM1KzxJFUDZsBJQAxoM4DaJOPB7cimUJ
BTd57+dGdUiPJBbl5zfuzTf6ViDc0KwQlT3LA1aWIHbpDdL5k/lurJ7j8d3EergJztnWXAEjAdcM
XLo2gphLLU7X1mEiYa6mOXfD4p9W/UeVRAQjW3N1p8TmvA6KuEZpUsxVa3ytD30hOMsbY2AQWPaO
APoZJK7LMYxI4TS9rLS+RM6Jemjm/TfOQj7Tf5cKVirZzksD8lGTLDm3QTvMIn7PDd8CTh9qthAk
Y22xuGVQo9xRRjvt/BYr3CiTp6tf2yIYiyDsXx+fjo3FYHUM4EDD9QPDyt0Lctso/VhUjf9Vcfxs
EszVWjorf2bIIVQyooM5917p0TisU2NZ95uT1l5IJ2DI3hCP2wahPmQ2NVYeyy3FrBpVVIyaH1ah
2zSJu5sHgr0dgD0Dpx5KlNa5YFmyxsSYEJ4J/3mm0e+9c2+CZgLCHcBJ1pihjNadoiTU8KcP2f+Q
9p09cuNK179IgLKor1KHSXZrpsdh94tge32VqUDlX/8ezsX7bIsSmpDveh2AAVhiqGKx6tQp9jms
JC/qtclAaS2ioKgjgZBVb+mUWiwxqaa/ssaLLb9xD2HzYHUSh35jD0AJyAF08F1wgQqGiZAI1IAh
U14djzbf4vDr/TVaazOSjHgDqeAoBXn1Cns+xKTW6oq8Jn37pQMNEW0MgCWVL/fFbM3iVozg4yW5
ZU6FU6Ozml562uz14+6XHDaCZ54A1cdpEjtAd3aLUkwNe202v3S0x5B8P1/lpRfPYdsI/nBPG48S
wSiFRqrbtNSt1yL/FbWn6rtavoz6SZ1Pyfif3UuF/eZwG/DSAAAqiNIIGopntYFQ2VGNnnZ3KUVr
DOgaKBNQjmmjc4KAEp8tI557VbFfqe6l1UMre1Ft7PRifMEkkURNJ1VLnFft2oSZR6JO4m9sCEBw
D84MkNp44erCBNJMKdhU1eore0r7IJx2AwjsxfDC9/c6+ugpGVNfM88JPQDFd+/uYnhBESoDvauL
EcMn1iGN/UQGJd0wSmgOS2BV8ZzFEgmnB4VIYRpmAISp9D+l/hLGj6FychuJOmzswUIK/4qbO1qd
HNCg1EC2GdbvUg2y8HR/ldazcPCURTwSM0FzCVHdukxRzRzAttchB8rlWHeAIXmz7OnM12Kp1JCC
kCcaDvNIiWgzkiHtZjRBmV4d91zMF2W6dLKiifVC8Uw4GAkRKgHVm/j2nDM911jKyrcLaUwPdmW3
MqBOD9/OA/fcWAjuBaCMSJS7cflmhdQjWubtT9EgmgTuU/AdwWMFg8typ/XGSouCJPSty0Edcop3
H6TF8KJfn4U1LlcHw8f6F06FEb/fP0hb628hW4wgHx6IaG23/PxkbBItJVrxBmogT+80r9yNSEC/
RNv6SGHBAROplPSoyJspKoq3zGPh97Lcfa0hpgM8IRrEoS0wHnDL759VWjlkVOs3nYKBlnmo7T3c
X6H1zQYJnH8WfgyuTtFBpeaotVqp1eDK8mPVK93nVPPU4oWm6PK5OxuHyD3yuchxINoKl2k5m65V
6KwWc/12YO5n1z10nW972rhbJyAF6sArfHCNisQMBTh1WTSgKYBZqIdwdn22v6BuKUHwyUaS41E9
QkLeUX9I1MNQn+/vytoAQgISHBxOCLde5+f6xsC6oCzPSlet3ursqSgRwn1g3VMrg7ustQPuEjb/
g4kNCTrBjEcTs6sZOvLG2golJh7KWSWGfEsCskIfgL+PWuvlPJw4jUc3IvWbkXyhZbCbgxIMe2A3
QsYGWXC8GgXzp4TlrOVJUrxNYTCmPt2v3RgfIR8HBwrut4gHqpANctw8zNFNHJxiluG1ysPujUY7
cXgzKPzgOyE81jUrme2p5Vxc5qlSPtnNEwC3eS3xOjaOE498opYYBZqcbX+5DaGt5TkZevqmeFnz
+3fm/mokSrdhRhABQlsXjtuHsRUObIbg8Wi1MOSKlb2kg3VQBvNQg9R/VL109Gr2/f66bRyshTxh
Rnlch32TQl4fT0fbbI+qLPm09g4Q9oYGwtGEq7xqBdmr6TxmIwgcw/pEwtgziVebEjXfmgVP5zvg
oeRQFMEbjMA5TWmolW/d9Leu/55lCI6tOSDgik6W8Al5wGa571ruOF1OdJBcXo3Wc5vnJH+9vw9b
J4vbKGDBcFFjxZYS6gx43wZEs29lcTRpoKRXpBs1yfHdXCYQvMOOIPiNfMpSCKq+K1K0GX2r3d/F
tUslZ2lrlXjiHed3C81G8hikU7NVvFXzb8P9otVf9ek/95dpSwSiTf8tGdRWpSBlGvf5VIfFW92/
EOfcjwc9lHgi3NYtvVlkaBBqginhqBqx/NetWwPUyzR/c4tXFVNIv1S64U34rYbv92ezsR/ANaEP
EnYEBSgrZR8LXOS9BaPlfLNRgCrZj83h0WgBFUYI2yC+tdzucJrDpk3AgJi/J50v7YC0WigdtThI
wCMojn8hNrQcPipIH8+hWl+H8YIAkjdpp6Y5mvFZjXa75xDgcOYj3OY82MhnenONG2M1dE3TVVej
KPxzFWUSxdiaCu4m/tQDl9yKLdyelEmPSYvxNfAKTwcQah3YL1b/iMufO7ecLxXyB3hRQlMwqeVM
8ixtjZGazdUGgvFYyBqPrrYcFQHoKYs0P6/OXpVr6J0yNIZdNlfaPCjqk7Y3xcI5cpFHBi6Z9+8Q
k8msyMLezOPm2hj/iY4GlWj31tejVhowPAt+Ld6Ty8WZB2qTzNabq6sffrW7yYnw8bej80Nwc4iq
rrA7JzGaa1388G1D8sJYWSZhdH6x34xupm3Uo2FBc/07nd6Uv4fu696DAwgK4qOoTEQpHLI3y/ER
CnLLPuqaq5Ycy+QoowlfL/1yeEHDRlXNGc0xfMdekupLLiMw2RgfCEvktlB0hVta7L8zzFGWjUU6
XgdnOFhlc9C/7V4f9GODD4BachBDibisKGR5bCfdcI1dj8WfYmX/+Ejx8f6NuHbWvJm2ZtcTQcHV
tT0xt0LsVRaP44d7ce+AoAm2FMl1hDgABxY2eC6yfNKd2Lq62d9Wek1Qy6WeZJDg9SlFyBLkK1Di
TXpOK5xQ55WYV/ZmGOOhZcUxllHBb2z1QobgZfSt08JFh4wk0Q/J8LU2ZO9GrkviUiGDbCIkxN9E
4vvXLLuuSDRIqOJDYXyGNTnl9Lc6PaLqMVP7x/sna2PN4AWA/gB5fQ5K5T+/0WwVZKw5BY3Xlczq
Q6YewFOItuDn/UJAZwKKS95lFnKWQqrK1MJomIyr03+bnWNvPJS7ybCRj8WbApc2Ko/X+BA0dQyd
qMgMqOBBSx+i1rs/hY19Rw4K2Vjg/fCf+MizEKY2YkaNa6EcmeVru1k6edIASSj+oEfvUVHDi0wN
3Yy55NpaP4cfMcsl37+xz7fjixF9mznoe4JQ6jWvet5LwgQNoi0j195YpIUQwWnSmmgiMYUQdEKu
7QdFcoy2hse9CWIZ+H0IN/Kf35xVPWUzsJe2g9fD0++ISDRhPTrg63hlgW4X1D7IXS9HR1NQQzGS
zri2zbPySIqH+wdobQGXwwtrU5qZqbMYw6vVi+s89vPjMJ2dbHdeH+WMt7MQ7FNezEOVK61xpfOv
eXxPft6fhWyRBDuuV6yKcDsY16p9KD5RQ7LDm4sEe4RwO2wf4qXLPQAggdpJZeHr1RPJvKnyzN+l
uzdhjSXC+xDQXbQ3x4NaMHlhpcVZleKyK0bTc6fSo7VE2bZWCRhhNMBEaBHPRT7Nm4MKgh9aJKlr
XdHBxUtA/r+7aRqfwo0AZynATss5rZDXv3ZG7w3kEKqt5NGwNQU8pNFAx0BmBbKWEpS6NxBf1M3r
1wodo+1QFnTYGh9ZCY7ER+B6FeUFfX2WGFVnX4cy95vWcwZFsgl8DZb3KPwAtHPEAxGxd7RmW86g
y8wY93TrXPvh8xwd3OJxODdvLt2vEQsxgmusFGkWuQRiquRgHqLdrRHhMiHBBZQ2IhoAmwv7QOZw
Qhlwa15jdmT9sZUVKn/cvctlQtAHdW3QCHDv4FQtl8kg1KWUqOFVuzDH8nQaeaH1qzK/uEnpK5Wv
dV61t+E8bmjURiBdBEAnoJxixCns7JI4YxVe4yg6h4pyet1rpThehNdIIG0BUISgf2XRugyolOS9
m7y2PSq2JIqyPrwYHz4m9zWBqBHZRzLLjovOyJL3FM2GQMe3XzkwPnpHgDeS/y2Gstyu6tQcOIur
pjeeU5yBy/uDBboRIJwqFo5mNdUQUKkn9q7qu40H/Bi8zxEV/ajMFIZX+xY1/FWkXBHvyyrgISUp
ovX6Y3zsAJB+3KMUgzOZFiltOYTKtXCeqXYeZIWxa2cJrUI/lIJD2FamQ1daRNE0K3sn8yN131P7
RKfdl9BShGA26FhbatdChKUcEH0ror0IBbjbPGIMIiRcdStutgh4y8yiJHs31cfiqZSxWWzsACAi
JqI9KCPAo0rwZvohzodiVtJ3+itu/WI3dx2+Hpczbh+U2IBuSVidrC70op7c7B3tU1CfUH7be/yX
wwsRb71v7NbpMXxBn0n3qXEk53999SzGJ4IbA0o/kvUmxtc6v3IKsCZ4WellSeMnJJf4lRtnFQ8q
BE2QBUQCQgydjKltx7lb0HfH/lJ2vTeOZ22WzGftlnFw3L8y+Gm48WfqgiG5X0GGcqwGkAketSj1
wuPuTVkIEdwyAhb+MA8hpERF/Zw+z3S/SiCYi4sHzWyQ8RVLbQcW2jQMc/r+lU2fxnQvBA8BXIyJ
WLCGnhQroF+W980Y0di5FtnPtvSN3a1TMD7Qoag6w14gHSTsQV72OcrlQvs6qofkUdrtaUOhF8ML
q58paGaJ7sv2tU/GU55cy2ySHKJNCYDHId2OK98U/bFcT+y5nwcsUON4CVgmrEEiYUMVkG3ApYNq
I04KIBilNETrTbUmzhVciH19tLNTKGvTt6EJKH2AX4yn+ofKLTWhTCxTL1lPrsBL+mb6uVSeq6jx
893VBDpSD4jLgF8bpP5Iji/lVEWSJwbpyDVKq+fwqZC6MBsmaiFAsLCxHsfN1I/kmv2HJsc2OVmJ
7+QHR1aNKSwYoNMckIonNTIQSJGLZB+R7vYFyK6M98R6/n4u6Uv2fZfZ+K8A1LogcYIkyuomyhlr
QXPfGe9qHx0cdC3u9cP/JkFf7gUrWkAvYkwBlRHKOfyDCegoKMCDDq4M/BnhMoopHlol0zC8qZyT
NH7Y56zyBUJwmnOo4qGFJRI1O0UqJbZH893Q/+P+iIyv91dH3GD07kZoGmRmcJi45glK56qsK5qo
TF/j+FBpXmO/GtlhMCTBGUG1UfWFlyIKa3gQETg8EbHISoORaKhjFA4/as172nwdjZ3r9CGC3w5Y
MQLyMUHlMm2o4ZWR6DVsTkS70jS4v1CC/eNTcGD8wIaBsl6u28tjRNE5enLnKAzqNPI0813f2XLz
QwBcbqDMkSQDoaAwgZzSTtGZ6QbFcFRPTn/c//3wWVHQC3w5J8Befr9GKmfSIssN8v7zS2/t6wz2
8fHISyN0xXu5rsCco2pQTS0dFw21cDN8GwrJi2fjmIJeHgFcfkShaMby61NbSY0pHqJXZnlh+suw
fd31mkji1W9LQfdqOK2Ia4iv9SICRmoe1eg10p8MdOWz/JieW9nzeUMZONwL8R+kv5E4FlXO6Ku6
R5o0yBvLmwxgTx53EgHw7cADDvBdWCWcJZHMXiNhOzdIxQZt65vNg7St1sZCoRoFYVY4HXDxxWBr
oSYkm1oVZ7UE3dfgqe5TBY7qYSc+B/PArgNuBICfjYUiwqEdc2JFehO5wfyrzS75167ffW4hgNPx
GmDMAVRAsK6RRWhjRYQENHoBI6y9z6v8+H6AZrBUvDkf/rU8tprCEMbIdRI4ymn6ZKUSs7q2SXyj
UTSP8iNEf8QoXzMOtjW7ZA467dHWX+bytNdmYAPANMubraO5gyHcbZRFzHbpOAdt93lMH2MZD97W
99+ML/YSH0JHIVqC8d1LHvrjTocSq49fyFqCsJ1XEYgu6+gQxKLHcA4QpPQM9Qk5yymVsaduzeFW
iHBEmVVYgw0iyiADxZfi7YwlreYgbIE7JzZDv/g5cEzfLFFD9df+LUa+CjW1BPUWyPAuT+jk1JOd
VcocFOzvgBk/7o++NnWoOuIgIk6VinCz8PV4SrhGQjsr0NyLxoKGPk/J+30RG+vPOQpQX4bkIQrl
BBVTKwWsM2ZtBWjj5eVPcfTP/fH5J94EWPkGoKIWeVyYILxORKBSrmczcPehE+j0n7k9F8nkgaPC
QzsyT9UO8I4lce+t+fAjSzArGG8xSzaFbcvx/nYA++pPw1NqyzoDyyQIW943eRYPqHUKIlzWBfGY
835/yda3A6D4CC7BcoCibNWMrCQuJRWiY0FZWEfbPQ1m4iFl40XdTnosA5cQGs9huYDcAFWFw7/k
JrIxoX8eHZzOCBh1/XjyFCYL4K9OMJcAZD7qwvAUWiV2R0shYZ7UetCVz+ZvfXjWdnZI/JgDUIn4
H/cpR3Eu56DYPUGTb80Mitzri8eC7DXiyAFhZXhfNd7tSYy2DpqCZ2qoj4FNj1R5ztrr/d3eWCGM
CrpD3G8bqfsuTxWz6KopUHO0ZP5ksicl3ut7YwooW0A0HQI4RmC5RHZU5iatojlAK90Hozgg3f4H
iwTPlaPsHLQ9UwUrriYZIWWoTwEtQHRSJX5q7tVr7i8hmQhTwpmpxaRi7o6l3TjGGBhR4RW09P7g
HAFaBBQibCH6cYssHqStNbe1Zj0gBUOzqrMi4/cSYg78oC4ECLvQmEbegatHD1Bt42nGKe4ehyry
0/SvTt+XlfuvKMCyATbmUQGx36A6I16Q5tQIHPuXHf7I9u8217T/P7wuBHjHzJ3JRHMM71V66s35
7lsbOCYETjipEQo8wMW1PLBoJmmB70SdAhSDhZWXSS7tDZXjuQF0buH17as+Rk0zJoiVpXOgse/2
4Nnt2dhJ/sR3YCGCXyI3ltVktj32rJiDxDmYPxrtWDQPTMakvrqJPoSABhmV83hSi4xxTCt0g80Q
YswHa/Lp3ujVfyfx7/hC6CecFLBERxUcwOrUu+dIOw3tgz5KAtPbu/GvFMGAs5ZMHe0hxUA1r+El
3w3ZPDYloIoRsDIwHa4AiiFlIBDunCmwyk+090cWJLJ7bmsrcFoRnUbIEmZQUO6sJck0KSbcWMtr
vVKGR9iawe3wYnCDtLZb9Bg+7pyD/rt/7VE6cv8e4l+4cNRwmNCeFAqBAAEvgF6e2IkB/jOlqFRF
GU9S+dHjPPr2zraPH2phomYbDIHgzl/VGqqOgibSiYoTxU7KcZyP++eA6A/PnAEftUJgZ3B2GII4
U+A651Q5zPmniDyEMrXb2gzuDoAbFa4TAGvLlbLmsIypmUxBOjzH37v6oMZ/MA/e6Q51KYgbA7a+
lBDVfRySZp6DPLyU5ivJVW9IfUWGuuO3srjlN2JEaowC1RahomM3qHYAqWUzfyvZk2YdCh2dVx/u
b83G7QdXEBFwguwTP2HLKTUkGdwuxEPMUl5hS4rpVDXPCELZspjHhibyUBeidGhZjniXoIlM1aZs
cjo1KOf3cD5Zw+P9iWyOj5wEP8VQeNFPqMqo0Pqx1gLm+uPk1bLsu2x84fvVZo5oZ+RaoLupn6Hy
s9795EZemWNeEQ9Hwg4HeLkVahvrRT4ZaqDGmacfZncnEJJrOUA1nIUVwHk05hSOb0XYUBTIhgTk
05QaHhqZSZzBDVvFeViRgoIbsuYx7WimUoW/6ufSGwbf/qq4R1Tu3d/oDTVH2Q5i7gj08eyNcC8Z
DiVO4+Bp39fwaXXwEZqq18eyRqlb+w2PE+EDkL+Cm1VwpvQsNJ1wZlBCo/Vdl/l0bxANu4EHHo8A
osAbgJrldjeRaVG1suGKgHTNek5HGbp9ewb/ChBOrGHPCCS1xhyY9ckentrf+/eBo/PRHBVZeASv
l98/NoPTTqE2B+lfk/pEjCCUEVttToA3FkcFJgIuoh/lOkM8p243w/X/p6KeBYK3+1NYCzBQYQ9Y
J+eiBuRS0LgStHGWlkz2pdSekuck3L3Dy+GF1xcYcW1tphievpDSd2X96deKgLJFLMtHYgLJZUGd
HZqapVpY1kWr0f/u5CQPze7sCjjLbkSIyFeDhQ2NK4hwT1122ls6BYPEcZCovoSXCaY48Q2vlRE1
auj6RetP1dGKJHfb2hzBjvLiaoiAwRApUp0IYFQt0shFG68dLrTaYigieTBlbsHGMeI0HHBtgOPg
6YmlJrA0iWpF68klUf/unyn5fv+UrveZx2jQ3ZaXC/Es4HL4KNfaXinm4tKXnmr1nsMMr5GkiNZT
AJMIp4ICNItfE6Iyl5NlZkaZX6bEL1+n5HB/CvwTlx7Ncngu/ubZlWrtEA8Whg+tv+bkqLQvxyF8
rdtz2p61nThnnCokuRxO1YD4CrxZwaUB1Z+TkrZkl0o/MOVclpJjtV4rDg7mjwmUjCNFLliN2Kx0
lrc1u7T/9Lm3kxDy4+vhIPFkI1CWq5Sjm+V1nc4Zu4yeMkxeivLI+3ux9vhQBgm6Fry7toLXMerd
c9CNa5epbPw29hq3O5TRkaERqHq8L2pjpSCKg0XxJ5/ZctsZYitsNkztYtiPuf2q7cSj8BHhKvEA
I29dtaKWn91EmWvUTlx0tJ5WdXQylbXcW+seztGHVwb3GBEuQfdCNjGjCQ3jYlqnuXqa5tOUnHYv
EkTAZ4WOw4qL6Zw5wQLmzDYuaX8u48Mki7xvTIHfndgDmPJ1ht/KokJHI/PxMjePinuKjBdDFqNb
G9oPvhIQ7sFXQoBI8JWyOY00lUIEKulC+GMPzuy7w36146Qo/ydEUGvdQqHtiIrGi+KC28pLZTUq
63VCLs1Gz10UWAPCK5aDTfM8W1modxdFO2jVYcpPo6xMb616OIVIyHKo3wb43zJR2zGAvPECxe4z
nxY+IjhovNDtrAuDYqDZGnKDnIYagVnRt1S1ODF7re4uoVkCtfitkFHBrw06riR4xng3AmkOlM1S
swlRtCzLWgj4En7RCp9MZ/Tzo75Bz82w241CBS6IOeCKg81x1bGHEyEps5PpF7ReS+tz7Eoup/Xp
5RW+CPaDywS0dSJWtRqyonRg1C8De0nTEyB0GjtNP/dqOReCw4Ul4z2ahAXTlT62aRHrl1g/1IbX
7ddyzu4LPi0UHIJtQuQFRVOjaKbQ/8ukgiH6udAPjgwqtKEgtyJELWeRWjILhMKXDDnCyE904IUk
d5NMhLBKE1Bt1C0gwhifs7/79LGRtX9aS8BVZMHhR9YIhl30aPsumcuidsugm/+288ey7OUsTjIZ
wizA/D7mlq6UAVU+5fTBRIG08e3+ceIu5dKhwoEFhJ6TZcAlFO+lvuuTJEqcOJiKQ0mCnqEPjd/B
xWWvU/Tlvqz1Le4gQYj8C0wKHBMxRGT2ccfMpk+C1ni8WuFus44m3pynBnhIIK3EEtak6vTYtMIk
sOCkj77rfL//9RubsRhf8NbU0hgR8sD4UfGopg+Vek7K3QaKTwG9xBC54bXwfAFvvFtiKbj9EjUJ
VHs4TCXxp1/357C1A4BuWcjsIGyDq2MpQA8njeJmioPwafor3+8v83q3f0fn9vHm83W1LRMAxePA
UEzvc1XLlHp96y3HF3agnYtp0Fx8fdLxZPlRL//O1B99dNl/gy8FcaW5mchs0oJUXNBlUH6Rk5L/
+N+2QXAGU4U6SWpifGp4de/LGIU3TirvYoPSRrisiJ8Ju6yFVK1r140CJTooPwk7Sx/EG+cItUmw
HHgVc3UWDFNWkFZJ5iYPNCv6UhiPGmLMu5eIx99R7Yt3FyoOhLNkGMqgJGYZBWHyFD25o0TT1ksE
XxzpbISqkYFESme5w4BsNyqq3NpAsY4aGqv0LANn+3HvHJZChFUisdPgFsrbwM1fev1T5//B8PwF
iYQ8mjKJtJRtVoQlwHNdoM6fNOuJ7qRphe+Hz8e4cASg0ytMaZ6rVm0j0h6kzavrhzuLfD+G51Q0
gEY4/JcQKRhsJ9bUVO0CK7/EP8adtOCr4QVbGk+Wlnbu3AVhfkjbHxnbi4zE6iDVAWwhTDUiBIIO
mxS0ge1sd0Fm9l5+soDyvL+9W0f0RoArHFHSO6UT5WYXlPYh1Q86OZvN+b6ItRov5iAibRUnStRx
NLrAbJOjzpRD9ft/E6Av1Qx3fRJnNebQOj+tn6HxJ8OjVwEHESBdI+JewH3XKrM1dkH0oOmZ1xEZ
WcnmAiEih+gPj3OIxQv2AMRK3UEF1PBz8qRW+wo9P84oJ6F20EcIaDBV2GIXmPZGo24XuA8JCDq7
eX9cGm4dBgegBgUYsHbL9VfrWO+mdqrhpD466TupJdG+jTMKLm2eI9XgCcO3W47PSNm3dteyoGLH
SjmUzkObHXcfId6vBnVC3FCvXJY4rxsKhkgWmBQhpmet+uf++OtHG1JZHGwOGApsqNjIs0VYd4g0
owpM86TaXmG/JO5ZSyTVF1sLhRsZ1ECE0+uJr7YKPTCLuh6qoOn8tnrM52O4P/WOiQDGhlJ6nnkX
0yhhqubqTFxMZPIqzc9kVc9bC4U3rQmgH5D/uP6Xe+02eNmGqIcJjPgH2GV9iodCah2MZrePiupF
C2RfCCHzcysYbr0aRzKMjAVhq3hgvpYlxTd0GqlF7ARYyvDqESsNs0I10bo1nYL+u649JzKWps3h
gZ3SbY63BGvYcpk4FySo0MopyF9i+2/H/Hb/uG4OD2PEeQdRuS0yTY1IfxBtBloRXG6+AogFk3nZ
mxLwhsIrBHczOlkvJxBHqoYYg9EHpoE0QVV5sjDJlgCUwiJjCeINXsK9FBDpVZx1ttIBXdZML265
G24EDCH6bqMVFWc0Es+PEVpVajLSBXN1pOlpUA5md9q/CQAQAl+GCAy3fcIM2FSEkzr3AUMD7mOF
P/aPj0QTQtIWHuU4pcvxszIf8FDsxsDUX23rbSefOb92UFCI2A5nyIeeCbdC3zA61Y3SB1FrH34q
jQwbt7XByIPyBBDqwRCkXH5+WXV5NM/pACjIjz570GOJ27JhTNH+i6fkcESR8hMOUBJqo0qY2wdT
96I3z0Zy6djr/h24ESEqgRI3jTtlEEHd1DPjwiMS533Dmhqc8piXOwOzK4bZyknRlLG1AVkLT6T4
POmfh+5BlYREthYKFcmIRSIusi6qjjK7G8e2m4JOf0VnMJacm/1RF6ReQWaAxANoPvEUXO611kw1
qobZFCjJF8Xvxuv9feBbuQxPAdrA40Uu7zeLuM5y+LFjA7FHfQ7q5sQaH5wbofaSwSZ1XpG9DOrh
vriNk2uCsQdxMNgncPoJEQaDIXFamCH81Qad6cHmm8iwFBtbYsLqAXQC5oo1NDV2DeTMHFinSCF+
rX/Klc9qU+6fBvBrvFyFd4FZ1XoOBoN5ZFkPPvAfuVf233ev0mJ4YVPSkTqpkydoPALEGjuX+R8Y
KBCfgLMZdgqwELHophn70UpKtw0AWktP2s5SfW7/FsNz3bwJ7zjpZCR1heEjlESol97aSXm7EiAc
o7yyE6fKwzZIZuJNf83SDiobpwihZzxIEEiFhRWLeVUTPvEwxkNgx/5IvJQ+t+N+1/6DKh2PW2Qb
LDGINKHH2TBldh80VXKmyDTMw7H8gwechccDVBwAoPX7YUoSJ7GSaAxqlJJ6lEqM7IY6L4YXLrqo
NfNpdpUh0KJDSf0/UTMEkYAK4bwbKzxF3gOFOOgZrum2Omj4LbmEtnaZl+aB3oabCtHjduJyRhjS
GgNgmlv0pCz82djvaeDpySvPAZyBx80/4UYV+ngMM2eYxwB5fO+Id+T+8UFYgYsBgGA4w+KjpCeR
2fV2Owb66Heo/oslp3TjGuWFi/xp66APgiN8P16M88jCcICm+T/VH6z3Klk/7I1DhGQrmh9wamNU
9AqHCMQnvQpI8BC0+Wkuzju7v8BW4J0AVwyBSA6REt3VzFWMcOTu9pD8VjVvtPZH5ZcChCUqura1
gAKGP/866c/x+Lj3MsDwKGzn72fOXiksD9W00WAZnD1nCL3Z/KZbki1ea8FSgOBNdj0KSEOgiwOz
OY39sUkv48629v/dA4SP+OucR5IEez0kcU3ahvRBVn+OlIsluY43ZgAKDYSRgFjnpGHCEjUN6OKs
hnVBoZZHp0jOKn6PU3HcvROgMkQFFbxiqIRY7OdOLKFmrLVBe7FH96ir+589YOi5ESAsU5vqKjVz
AwLAQjuQ0IsNyV6vdQ1uKgrzEShBySrehktzZIaExaGbkkthV15ZGH6uSgIxWxKArsNZBYEb0raC
BCNxB1UBHzdHTvBcYS9JLMjGF06ro5Sh5fapezEnv80P7NvuPYY/9O/nG8sFSlSnH6YWww+VPxYU
hFvzbosN8nYHSEoOL0CLPD7BmxuhjlowrKJq/tKArh9tr7xO1ot6c4luJAgGqWmmcqh1SIjp6/zV
kVFtbGgb2uHwfDZuTv4+X06gzfRmcq3Mvcz5KUrRXe4x2X+rgXeTp8t5YS24MIRDNMZpxhhCiheA
7D1LLT336/5t5sAeQDU13ota8FBdo8Rd0YXOZfDL8b2NJK+q9a2J9bkZXlDkyhpmS+8xPJ0SdKZ5
iK1TVT9mZP9RQj0WcD2g98Q6ibDZJDKMfDCL8KKWvp58tuiP3au0GF9QBrRKV7UOKI/LbPhufTL2
u49weHjN6wdgdgW1Mems1MPchBdnfEu9In29//kbB3UxvGAq0giPHNpjeEDdus4j80FGK7ShaQsJ
wgLlaE9izh0k1D7pjrl2uj+BzeEdJBjQfIbHYYR3YI+HdEqdNrwUluo9mtn+Sh/UeIFhA91VkGVb
maLRLJTE6IbwcrCLzifgatn//bfjC5ZiqmJLjUkfXlLwMEbPxvwHls5ESTm8I3CDAJApBKqQk1Gy
HgwxF6r8IPEPGRh66wDdDL/iYWQmC4cMZkgbn3PrZ2T91BXJhbxhKTjVAliLPkC+4gx0WyknU8MS
Ge3RPvYP+fw8Of/s3wZcx4hzgsMLVZxCCKkOow7wWNwHqDOGh+1Vs4ygf+OgWkiSg//9gylHzBOW
XUaihvb2pftE9KvV/XV/AhuLBDoHYArBHoV0mJhliyiaPyRt7Fz6kT7F5kP82S1PUbGT2Jt7qSgV
xGuTm9P1cxCZSLPpSojptHN07Lrz/VlsnKbF8MKlMDO7TMMGwysX2/1KPDJ8vS+AD7CM5eGhCXgT
V2XwXoiwv9o10EmkIcpFT3IvDEh7gfc1tB6Sz/svHuTyEJjHgwRugFjZpdhDljMTNAuTWXtR62eu
ZMc31orTwXC1hqMEjMTSx+jc3ElKs3AvUX6wXI9OR22SbMfGmV2I4Ifuxg9zaK1bSUXhSL7G9nlI
T/c3Y2N4BC7w5AeYG/lI0c1LynmE8YXtbr8zsHrjtEr2YGOJXKTkedYZhVGr+FEEF6NSWxoHYBQy
lQf0rlUMiRuzNQdEL1DwgwAACOEE89oP6UAHwwBG6Gl2Th192L9EH/16kPwHCkl8ttXayMbBLeJg
IM+jn+qPfzA8kE08+c+h3IITiehRMppdEweO83tsU899vz/+1gZg3P8bX7j8SwqMVl1g/MrES8Qv
cp/t5DHmFgnZRiw8fFREaUV2MGea1Whgc3hhVPet/KGkslO0tcW3EgQtUMLRCitEXy59F/TTMSUS
myQbXzB6bZOlcW5jfPV3kR6s/g+O0O3nCx7SpNrAITcYnobw4n2z2n89Yw/geSHMj/iFyEowWADv
GrMaom7lKdGpl7ePpdX6oyN5NfNlFkw3EhagqeKsefDlhWWqO5WmKZh+Ln3vmfPrye/1v++f1tVG
IOPMezHAYABps0qpKgTPNqbNyiXP/XL2qmzvTgjjCxbbnOBCJhbGV67jcxnc//iVqnHIMXLywMsj
mo33ztJWG1NCCpKZyoVoyjkaH63sjEIjyYUgE8JX8OZCUJJ+rtTaUi4V+TJlqH7/XFR7TRKfBzon
4vLk4Xgx72IaeJI4ZgMH4DxaX6km2ePNGaBACVWByEeu0lIxfEmUpjdRYGbnEO0k9GNUHe/vxOqg
ousCSvdBRoYbAU6ZYC+i1lBjZrbWJdWMA9NOcenbReprsn50G1PBo4eDhtBqkgMxlpuRd6Zbjg0q
Qi3yUGrPJT0RWTvAjaksRAi2owLqrchLiFA0zwBIeHyK0STrn93rhTwSaBs+6KmwJ8t5pHOVZUOC
ilOSoe3QQ1r7Zea51e6iEl44xunBwB/O43qCghQo7GqyoSEXp3zvm3Ma+24sCbxtLdetCEE9uoKV
jhZVBBUf38r8oe5cT1XPgyE5YBt2ygT8CTFW4BpAeibOxOrSdOoicon9BrU3LhgW7u/I1skC1zCY
pFDKgKc1//mNmhdh15rgHyGXOvfM7JBmD6qM8WxrqW5FCEpiuCA0NLkIpr1mkeeofpi+RN/vz2Nz
oZDxAZMG+ItWtsTK08mcU9W5NNabEgbpH+yDawMlhrQDtF3EQZWTQUrEnMJLjN43ql9Ve1FEIMz7
f6RdV4/cuNL9RQSUw6vUaVJ3y9n7IuyuvQpUoLKoX/8dzsV3t8UWWtBcGGM/DMwSU1Wx6tQphEBR
JiZq7O6qSeyCOrXbJBZqlI4KEqDpnqwRjSzs9EyEtA191YGWnkNEVx6cQvO0iHjFZg8Elxs9LIBm
EKzPgHPNj1Nmh6Wqx0l6dZEZe67TFcdgYZcFw6qKi43aeDB2zIfvNcaBkzHTa+741s7a7P6J1A/o
4dG8DyVKd6+UXCWxFXM1uTaRX8cIYh02H9LZ+NJlG1XWNujFllzt76lxGMl2e4q3romHFgCTwkee
r46Wg5nDnZrkOh648VlRPm3/eoDcdFT84pBCyHz40Na50o9uejXcs4k2HGte38IBBbwALC+oI4Fv
5kifTxwA9aiqpdeOXfXw2LNrMmx3aqAiQBCPewx2Kpl124jj1tAYpkCTH62xT9HHXPm+eZWQ2MZb
Hc9dlOrJ4SV7ssNam5r0Whv7yRuMFUUkTvjMNUay6nZ4ySCEcd+0Q9Sm12bynPAPlhxidgjDFW26
JkWy0wkHhb4bVul1Is8mQ6/ML2WDpfI/slRoxYWFWijrceuSRGWsplc73Ol8TzazSL6v1b/jS2vV
xjEeEbaSXjXs847Xuw98PmAGBtL1wnWSbjPi9WozVT3uA/nNe2/anG8Qn4/rgEwA3uu4E/P7xrTY
jNw8p6CI93QzKIyVZ8SCMhXuJLp6IaSE15b0/Xk5xcVEXXo1jqi4nuhKxcrSGRJBVtHbA9srl3qy
Jq7cMdKya23+aZT+cHC1g7XWFl0VYQv5PsDxFs2rEA1FVmC+SBkdQq3ikCJib/XnMd1Z6UsW7ZRm
R+DJDu3kceK3+lq5zOLiAc4Nma7IzknhFEBc0NFqmCC3eQ2/DPV2VQ46emBaEfIQRMfS3qCvjoXG
4kN2TSOg6g5J8tfmswsmaEAcsfH4Vvls8chsJ0dPkmvYfTJ+VtXWShOg3W+Hl1aHUl4MqYvhY+al
RrKLx2775RMcw0BCwRbh9kl3m9VWMqhqmlyrClqWfFE2s6VgCigIgDUF8A1UUdLBKposb6fWiEUJ
ReO3a4DchfMzG178/sbvti0+RmgQhOJSZ6fC1VjZX3E+pGsBK436EpENQtGYNHwZ89xsBpR8ojkq
b499p3luanvbDxEwn1gc5M3w4JKE2AmYpduKigLrf+JhFykrGmRpEmhEI+KtMKd3tQ0DeFubLHWw
RsW+zHZuuUchywemcCNC2uW4yKeszSDCrfYROt7sPjK8YAGDihB+2XyXi3IEN3KdptfMeqL2kawM
v6BiXWQ2/ju8pCXsSFPrWo3ha0T7JDlV7M2twCB4+MAkkNhF8S2gGneVOGmUJJY9lumVAEcU0nTX
rgW0xEGRTyugB/+VIOZ5cxlUohc569Ajxi6ZN/ys882FabjMtwKk+InFaxBKE5pe0baiOPVrAIfl
7wd+W7AU4tJJw7tpa+lRQ5IrsU8WQHVrjGmL44PPDMXVgLzBqM7XJ8myuuERPj8dDorr8WK7tcEl
+3d8If9m/etkMkoe4pjSb0DG2ptRn2L1AV6x3ltK3QHSmthuk7rJ0yun3432yNuPXOKb8SVbMMLn
pi1h+PzJj/oA8/jABbgZX1p+bWyY5cTwhp0BjW/3HzEFqDwT5gwvT5iz+epHERuiwoEfyYfTz3Yz
/RAW/3Z0aXH0oqr7Phxx9H/ofKev9QVe0tG3w0trY3DC6ojyFGV6h6LZ8QKp+5+Pl39Jy8HJRtNh
hF4EK/x8fcANng9DBfScSw2PfbFfutwfa75izER8U9ZBgIXj8gq2qbucAy2VsW3Bk3ANI5T2mufW
PsX0NJSfmOuCknxzqa/YlhtxUri1tuqRIxmUXtXkq5V6avvp8aIt7QtCGQJNAWY/BF3ni5aQejDb
vomv1Nr11XFKj92a9VkRIdfiKAwEaq0tMn7FT7X81kR/j+6vx7NYUnyCYQWVsoC93XWAKhhJzZzj
CQQwLh68tN4exUVhzL/jS4ovA4I81E2M37if0xDEy/8oyt8WXQnurc1CLOSNekXo3onauKBgqb7w
V7P9HychWR/CWW9rLSYxdv5AvTL8ZPLjqhewdAtvlur9IXYzCdVOpjZLM3oNmc/HXRSfoumgRh+w
REgtItyNIJDoZj5fqjizNTJoJb3q5tG45MbK8GIp5Et+O7ykavPGrSvNxvB5+WdqHujvmu5D9ZjE
P7eeW9AbvTOzIhaK3JZ0+2LuZnk/IbJBSwBOPFfpV7TV/W6ABQUgfmA2UZUIyz1fJ5za0Y6dNrsm
Gjym5EfT7mvleczWCNnu7zhcDnBOWSIGAedPuiCGzdpBERxK4Ef2SlTnbqblAAnvrQDpbgwGL/Sy
gAC0GfesDNXqmxHGeCSaojcagrpoviYvVao6fTvFeX594exrPXzZvNPwypBpQp4adFNyxSAprNqs
nTi70pN5TtYSWfeaA6kZ1OXiHYrCRLCYzbd51Nx8rKKEXQl6fIyfnHZ7GGMuQDJDZT/Yg9VCgJPu
mno3dvvHy7NwTmcTkC5CQUZbmRjGL9iP0Xwech+VY6n5ebsUQOFEP0jk+xD7ni9Tko4tqNHS6got
zk69/lRHJ8pOj4Us7QWcM6TcRSH8Hekyq9VQdVFodzX/rtxvhvb18fDiG+eqCXV1N8NLO9ENiVKO
qsWuLOv9svHzbueEa62nl+YgANKoDQGcHCja+ULlrDLNNKHsWtKXq0ZWsjNLU7gdXRyGGxORW1Nm
mRSjt+ZznTD0eGNePaxgUBamgFADPh6vaVEHLFkIk/DQtpF9vRpKwIrrGs/e2vCShSCoREXXKgwf
YqPZde2+LSwRvOV3AniBYZLzuVVTFG0Ewq8rHXNv1MG6diH59tsgHEsVEHjR5lCu43OIVdAM2Mer
xl6n6RMpumPSlSdlaFaM0NJa3QqS9tvOU4egEAkACz+hrVeMa1ZuYbWAKENZPwBHiFLr0mb0IPxF
FzsOoIv2U7EP4PEz1gJlCwoKeVeEQRGghh6Xi/tLZL9pwUJyofR7bb654b6Jj8VaM5SFlYL5hAYX
CA7UikjmmqZR2ujoznTtLD//Oa71NxK6QdIds+Gla92YCnXdGkgXJGnAKFweSfJdib2O7UP/sZZa
nAjqBnH7xGNMDrvqdknGrBbQo/qgUz9jKypkcXxsNnrtoUM7EhNzFaKPjtqZA4Le9d/KeEzYbvvn
Cygw+i8gaAbQznz40DabuitakCqWL7w+rTUGWvp6ZKWBXkdxKLp0SsMDnKiWmQ12y759/p0qK87r
8uiA/4AxGqEmOV/jRExv1BERaW7tmv6NrIXUl26bqEb8//GltS/QfbUC7VKMtkZfDiT+bm2PF4sE
DdjvUFOGiKgrHdOhcJluh1h9qC/v3MVr6ft7716Mj2IsnBxR+ig5G0quZEZSifx3+2z1b4660w0v
dHfJr+2nCIJQQotoDbSs2KgbO0f0WK/HCvNgr7R3vKTbXAOMHQYHHn5E0AxUXXMBJbq8c6aOqBes
472DQojUWLnHS2pPNACFJyNUq5y+ihrVaZyWR1dX9XU793qPAji9ShwtVlxWTKBtRBACTjjK/KSJ
MFCEa+PUQgzanegnczgY6muWXq0O8BA/rD+gPW7FyQfAquI0tpvoqmc+y3Zkc6cb7Av8P8TBAWRH
8kwaHx0bxoHaMHil9bPtP3HjtP1gIeQA5xJsMwj1SstlaYmZlmYVX8F37igvvN8eB8dDAlUvaPv+
3vtEMqjdyGyGNr9Qr+1pok/20+bvx20AlwlA5uCGlykic9UAwAXwnytxTlF8XHsrLpg5mBwYB0A6
EUuWKRw51dkAsxRd1eKSVWCc30fqzqVfquE4rDXlWtAlkAUtjuQrYHFyGf6okZjGrhldJ/QYTQ8Z
fVPYybjYH/AMZnIkz4B0amSEwofS3WBiPsv/erwla/OQdFWW6KWgbMGOJ3tbO9WW3xR+/9vdjj3C
mcKpFcw5AlItzcMswC6EpgOg+k3R7tJk3lp13tJE4J4JqAiKI9B1b64T0TypIX2TxdfSs8eXxH0x
ql1afl95XSwdMZA9AReON7cgtZ1LYYNrDJOCIoze+pXY+yj3dbpzC0/L/HGtTn/BnkMj4hmAyhcE
WGS4VoeiIbdrI2SYyTPZO87KZVww52g1L+hOQduCCyntSKW1Vc0tI7raaJMct16k+fp2CIlwdAQd
CRqLoEGJZNEj1+qjLHcRvVE1P/Kora7YqYU1mgmQnhgugo5mrzjJdTAVPxp3Zf+BXYAEEACAadBW
gEaf7/jEopCUkZFc67TwiFJ4vx5fwKUZ4NjCXUMG+B7ZmUFhulFWAKiQRF7Jj6Oymb7IRZxfwOjh
kAArJG8CsL1WSQSqULdPDZhn1jiklmYAVxmWTyT5EZqdr5BVVFHPiJkjP9Ueh5ic4u3oWgG6/FeC
Npdgj6ybOhsSstJrlJfOOG7fA2B28dwGpAZEzNIxZWBrzXUnzMG/oHkV2WVrHuHCXYOtQNAa1Grv
/KfzCXRZX5hmaCMcy17D2t3nenRwmu3eDYoA8aYXFQfgA5Au9ERHMw9Dh17V/GC43irj5sI+Y2hB
AAC0FgK+0j7rnT71CCln17E/TIHab9dHs+GF+BuvuVJRsloqSXYlzeeOeWiKNm3mMRCdNgT3CVJF
cNXkTCodUePWOm52RWUv81Zbgy84zbPhpWMaG21ba+gXfa3SU5LtFOetQa3b2iNy4SyB90Q0qEPR
CmyQMIQ36yRq1Fu91eiVxTslexpqFBd84CSJ2gg8ItF1GUy6cxEKeLaNQbUpUNqJ/RplKwmppYME
Pw3lmIKuGqZhPjxx0g5BRhQNVazzxjMFWPjxfV7aCIG5E7X6gAbJRQu94RZGzbL8mvSvBt8X5rGP
f8C1+YAUmE9oPZCeob/lfBqqEk4aS0OcJo6qhW8TiDcm0niN8fUjcmCr0YoNICeZ1TiLOXJSkZld
3fGzPn6KdE+pfY2uzGYBKQnTgLJVJHNEDYNsJppMJeUAoM21qw9J5QErMaFmyTkmFOVvXq8FmXVq
PxAiREYdyRfRRw00eNJRQC/HbtCnEhAx4tNjqe0fL93SSUMwFXhuPMfRMEhSWW5mRI1m4aEMcg4v
Z29Vs/1FJho8A4spcjtIaM/PQFu2Y+rogLhpxUvef7c3EzVDY2Fl4BzAdt8zrzg9n6LRFSGR/qkD
W1N5zLeDeyACNg96A9uOgMV8Cj3JUtNJGGJe3Q5mg2xu/yCm8O/4Mgy6HMNesac8uarN4PHwNLWf
9M2kYpABEKAosRfBClfaBkuLM7BCYBtMNzkxL57iD+wzLh8QGaA7QDN6yQvUtT7tDA1wUtKiuOdk
9CseyMK7QlRdO/BC3kseJV2CuJdGwrZKrv30mn9DJ96+8RR9Xzuvln3YfifwCgPhNDpHWnD85/sd
IfrfDw0QOWZN/REpybBamczSrQOLPI4S3FoAQCVHZGBdqvaGKGMpntozS//H4aW1cmuSJokYnuR/
8OTPcM1fXjKwsKwiG4zqUKim+QINSpHpnVrjzjm7xPTz3o/XpnAvAmsvGINB2oD2XHIKJtJCc+Ad
1N4UPlfkqbC8cVjR58INmIfWIAJpbcANAe8BD/d8FkWUsr5nHV5G1gvT/LZEM8RjbO3M7ei9mSD5
Zc/1WImBIsP9NveD860afz0+r4tr9e9EZLsUcdcpQOuDu22dYuAbwR2g7x6LEDt6t1aoS0NpICj3
7pihxrQ1eqfIEviFzB/cP9la6dKiAFwJ8CqCv/QuWhSHPXLoI1AMaeeT0gudlSuxuEY340sOG1Ha
lANEklw7x4+GT8hMbo8MomgM3iCOLJ7CeAbMj1MT51g7bmMGibUvwx1DAcX2TRAxc1B1i3JTOXXE
kqzNK3BQXb+409fU/vZ4dGEB5C2G7gYaBjoWROzSdQjtnsVRO6F0zyvJiQ++bfrj2hNmaZtRiot3
PKh3THQRnC9SCV/GHIsxvlbqj/al478ez2FpeCQJkfKESw43TZpDx52+qkKECspihyYva+VWS4cI
QDoUZgLgCG9DMqLlmJEKnEeo5Seniqaeg5adw2YOMNRL3AoRauvm9cLtOqFhDiEoLnUO49rjaGmJ
ANAEUhzIRtHebT48y8B70LYWOkHx7/Aow6+Pd+DeTGuoX/3v8LIbkKmxYU4xhufJczU+h+bBNg89
2+vJ30WyEmpc2g7kOQHGEMBrbPt8KrGmgE4rRIlPbf9tGH+43W9zcz8c7LTwu3El8IaBpZ6LUDOi
xakZg7pBP6T9bo0N934zMDzQSeBXgg268wNYxnXOzWw61+AlKtV/9PDz4+1YFICCTdEPSnTtlLwy
Bli6yWg6ncvRt9xPMdmOr0JtGhItCJOKMjVZ6/HKZVbpdMkFtLIeAa1cvNbe4t5MY1j0vkPsCRkR
cBLMt0ALI0ZLPsUXbdiBdZea+wnEL+iPvJa9XVgrQYAkmqQB9IFOV3NBqsP1Ieq4fmYZyFny8rnb
7CKDkwV+KnCNiEzgxM4FaFVBacQj+1y8qualyFaKfZa+/3Z46TrkAxmTRifWue2fs+xUjCv+0v11
m3++rP3QwES1J3y+xg5F/4u4/zSbW+JAgmAARUgXBg481/MVCq0e+NiJWmfb/kSf6nplhaQZgMgE
ASGEqRHZwhsIpTjz4avSbifNaoczGm17YNnajVO0N8xfm+7cuxS0GoULIFjSwTMzl2KgraLeWGw4
G4ntTd/CRlsJ3ixN41aAdCMsXnVGr0GA8i0GEsZASnitoYl06e7mIB1VBGJ5lk0QEZ0UMGmSX/4U
Ivj+1+OVklyO/0hB4sbFgxTPUznbWSitE5YdpEy9R9zj6LXWwVpbrXcdd+PYvEtBhgXBBzDYIAIh
7brVOnVF1bw/F82pcQ4JKln70xDHnp29UPM4ut/4Rv7CO5HCSt7Y8ISwnOlR2Z/5m17uh41EZ3fD
SzZ8MLq00hzan5soaKcL3ajU38dHBFWEnZCsR+nR/PMZmDrUuMu7M3NaL2a7Tt8Y1fqPBGFXhaeD
3ZeO8ERtDpQA7c6Nlzk2eLbINmX1HwEizwnTCvMnQ33aIWxyzVb6c649h/0TdQ9tcXx8eiV9eydC
UlZdDYhR2qn9uW2ee37aSHaK4YGmQ8QPlgIO1R1adixIohbtOJ5Z+5wmB2c6bP184MahBAF+R7JZ
N+VNBpTBxQ3n5+hPpp+cjTWP4vPRdgx4PRBHL9RHdxpy8hnvmnOtvYbJa7Ly9fcKCtEHQJVEQRxi
spakoCpu9i3LhuY8xbvE9nF+GtOPmre03VaILeaBqKvAHaJKGipd2uXerRPAPerqHAat+easRfrF
f58rJ7SkfA+PYg6oD5AuAi+6QZvSqjonZD9UL33/Z2N75rDfutdwOnDRUIsNt+OOyTMbp6EiRaac
mbozvvbq5psgcrBABEJl4L7JTiAxOrRRz3LrjTs/aufHWsv5+4smetqDbQTZFoTBZdBQXpTqgOY4
5ptB3D/Usvwe9yvrc78LqPPCHUAJIehZ7qJNidY4vdNx/pZP4Gm99PlTqr8Y7Yr7cT8PSEFyEEYI
IhT5vVLZfcUip+BvaRWgzG/N0C1NAmAb+JZIZAO1IL2t9VTL7THSxzd1/Oxoh6L2QCs4bFeseLrf
SJEOLKliyktFG9+U8p8UPEvli7JGAHPv38xFSHd71JzRpBpEUBeIBZEiJMNKgu1efQgRqGVBZO7d
L5hbuJYaodrmEGE3zLPorov/rFq/qT0UaD++egu7gqedwCwjIQkMg/iSG1cgK8va6BjAlBE4NRp0
VzMgpYhrPxzXOO4WJoUrDo8TJ0BDyZQkqlOzWDfBgvoWh16I6ES0c/qAp5e+ODye08IGzQRJ/gd4
vEy71acR1+VUkt+ozYo3NgWA2hXMKv8/F7jr82UDhLkHlzjmknB/Sr+w6lCtXcfHs0Awai6CgQV6
ZMADv9F8P/XHkvyhrGn3uxuvGsjggsQI8Si8YOXN73pzGqzKSi88f7EPbFo5xQvDY2T00UEhCnIv
MtabUDvudOLg8Z39DK1va2zodwskkAwIBKIgCOQ5sLLzBVK4njmdkpQXJWhGH5Vx0Rqp8aIEXAvE
7PAqQ1hwLqFOo1CP1ai8jOOh+DV2vy0n2HhU4fcDjgEyGeDE7tOn1LQIXmgtuSTZc+o8a+HXbq3C
724X5iLkGosMjrJp1INgQj0MxYGu5Z3vNAjGBxwbegoBKKgSaZFonRm84QqaV0SX6elL+KKvvYuX
ZiDAQzipoqRaRn2wLOlon4FbWvvDYV6xf7wFa6NLjmatu1NJSoxulZmvpQjedCv34E7xYYUEwlR4
UAhHybzSba4PsN4gpFfzSzk85SicGl/ZsNPWAER351UIQnRZcJHAX5BjUSDebjU7G90Ln3zQeSDN
QjbCQOEyo70kELPIriE+C/M0vxJo5UqJroTuhdWKpzn7pKu2Po2AcDOQ8UIRDeaAblZzCaTLSBo1
vXmJqn/6aBe1O7f6vXnLZyJk1cqyVh9diDBfGyfzknEj6aZYJUAJYBZQeoRos1zWGeZT5HTENC+w
QFG/q03PtLYaOQEEtNA7Ga0O4K/Jnrk5UC0bQ/RcMR2vVHq/stEJeq238cKBEmTlcMxBMYAIs3S3
W6XQe4QbHeyFTxTfSDzj0/atgAKHb46IpqD5mu+2ErZKb4cTaD3R/qk/tGv15gvaCYBlwegJaCOu
n3Rep4qHXM1M+1I5fo+YSnsuq5229ppcuOGioSh6MYugwR05qd3EBLmXwrl038qJ7SzLtytQuhW7
9CPLdSNITPfGXUuZafXdkDuXyfAR9Rid7cpwNhFpO+Laavqkxfg/Ol56PCq9x9u9dKAAwgVDI3jj
oAylm6caaE0XUdEpqNkp+afoR1t8YIXEWwwpF9H1W3abmqprYEVU+9L0xWnS24Nr7R7PYcFgCNpy
UEwKrwlKfb4HGo0TLaeuc2FRedCbP8PIWVmlRQnv1aN4r6I/hyTBbSweqSZYlJGZ90jtTUAWf2AO
NxK0+RyQcrGzOhowh9xvEq/6gHLCfRYmAs7lXSfLGKAwmoeTc6HK09j/rpOTthGj8q5iRZki9Czi
5micPZ+BZbVdapqwdYQfFOPK1zyz93THLPQBBSvohoHAABTmjpNJYSBz1eLGvRS5X6v+APpk46ni
PjU+IzRf/VTKA9O9NvEVbT9tDutAOKSjQFJDDAz/zGcXx2HYaimxLvH40nzV222EJe+Ldzu8tP1K
mNVTGmN4o6LewcRfW4/XexZJUForuImyVq+52XLbRoMc6qXmk7axjAqfj+HRvwkLhLbpd2iMVJ80
rYq4dZnc1kuz2KO/tn8/YiFASaB9s+DXmS9/GsID4Saq52wPHU09AMo+sEDv7fDeWxQgdTsXwHjG
GnRUDi9httfpG91YBytWSIAM3oOCUIIyDwAQLEmP+pfw0uWfHK/IP21eHwDDRM9DKHKAP6XjOUxT
0xUaJZe+2dlv5loq717/4evxkhCtTBEkl/HFKILQJgCGyAWYfk+0g65WUp33ZggC8LCDZnpHMUt+
DVofVWmkonVQz94sB6ntyKv45jsGhD0Cg1gfhFXuQqdpV1QNSgnIZeTnND1VK0f03rHB8LA+iKQh
DAEtOz9BJicgYkjQvkFRL7zz0z+64WWVGE2CS7wfI1BWADME/0mgiudC9EF104Y1aLFUHKv4TXU8
6npHw4w9ZWPzYyEKZxaWGwFtoFfk+dQDUtqxM4Z4u3hTe+7yH5uP7Gx8aSqZ3eQ2tzD+VHpIruVr
JfoLZxYl7QD1COTQPSa+qflQ95FjXKwQ/NZvLNj8+YigIEaD6nYUDsuI+MawinFs8aLQ+tzz7GYt
o7r0+YL7HlTNOFW2XEymF+jV0kAlXvLGa0/53x/4+pvRhfQbt7WuG1fvWozOqi+FdnZAv/5YwN2F
Bm4Bzj2S81AZ96GmntCIdlmdBRlw9cVoByZHueWwkacRYQ7UciIjDPZvJHVAFTKfR0zSRrFTUgat
9qqSV/f6eBZ3myANL3n3jCZdkVQRCypvSHd2u3s8/NIi3X697DKlZUM0xDoC54+y0vy0B+hmazpK
moGUWU7NOussMYMp2ZPmoP+PCyTp7SE16hzkoSzolBM5q2t9m8V/n7l8+HrA0OFbIN4Hj09aIGVQ
4x61UyxoyXQs8+dxOLD8R1p+KsaTqR1BQ318vCN3ShwWFBkRnCTEt9AsR5rPWE9lWHVjERTuIf0M
Q/27WHvRLWw6WgmCag1KA0pWBjE0OS1ScEwVATdyBElPdYbK7Xzl+i0cXF3Em5CrBSr6LgXGQeGi
W33MAm568Gx2Ni/3j1dqUQLKEPBu1MA2LjvEJHQGS4+rMjDDQ0R+D/YKWG9tfMkhS5lB22Isy8Cg
uqeNv+m0cvmWBKB7IAB1KJKBUympjg7drstOIWlg6z7iQdmay720z+IQiRbLQCnL9jOhikqKZkoD
ZKWAKCBkX+lbvSacVvRgBVMZwCq4HdL1SJiVKDaaXwZttHcRTEbZ8UbaCqFg4WwgPySQyqDikjRg
1TvuVPcKDZpin+qnyfJQKhX+tf0sIbeGtuYowxO6fK7FQVihFqaaZoFmIguF+oCVW7201VATsBQi
DoH2lPPxU7sfMx0mGkaoe/2dN+pWz1IXCHSRyBYiMIX5+LGqh4PC6jzI46fws823XwVQoIlnO/ZZ
AA7nw5fcnBq1IllgR18HGno629j0SOwy4DMgYQUAY8FXchlTEhIXRZBUvtl9s/jW58l8fJlkkuUJ
z8Me4xvu3gW/yvb9vf18uV135NLQVDiGt18Qg2vTFU0hrpFkhURCFpVEAj18x6nS8CyqY8qyYLLA
TM+6J12/4EbUZvKkkM1PLSzVrTDprDpDBnZUt8wCrr44hadrnx/ftQULB8iCmAr4p/FilMY3aD5a
IDbKhM4oaeN1aenl6q48PBazcOWEAEEDCfTCHbI+NQqsmFrWAahV8mJflx+wP8iTI9gONBiOrdxY
JrfT2rHLsgp0dlEMzyxW1mlh0wEXEhXygJJACUrPk6R0dUpbjQWmtss/fRq/1eNurS5qaZGgNRCg
hoeD8KV0se1CNap0hIwxZ36Hn61vFDxNUOcIxiTUIt4XyfAGC1coaR3wOPP5buQfmYDofiQqWRxw
0EiHSSHQGuYY18Ebtatdhp/tpwhZG1geXIn78o9MLV17yGssEJhUujY+6OrTYwkL1wGvt38lSKq7
tSu1dsC2EExR5kW2tkN6eU/6v8rNIWTshWizDdiqBVC6HMGKk4nXfDSqIPqzik8u+8B9g1MJ2wnC
MHAViON886CzSR8p3LKqoCm/8crX7DV3Zums3gqQtjodKOtiHQKM/Kgqx3Ar1gneC0JAJmrkoWSR
a5x/v5OxSRvIwAK985ntjWtVAQufPxtfumr62PBQjTE+rz1l8NSvj4/RgrM3G16Iv1n+spu0siY4
RnZ9Io4XIt6wGZMnVgj9lgFIRzkUEmhzESroh61Ec1iQ0tfp1K1RZi/O4GZ4aX8tpYq1zrIwfAOa
KmXfqPuhpiu3bXEXboRIzyvVyvsRZUYsKPKDA4f19HgXVoaXmUrhwwxVltossAqfluuF10vj41GF
9CgUtnkXJB7r2EGUMmWB2+6r0tM2Y+WwxRgaYQw8P4EckLY4yfM+zyOnDHL0UPrJGo+uONpLm4x3
goXeUwgigppgfobMnlZ9ZI1lMAy5Vx278DnqVpzVNRHSOUqqUmWkhQg3IZ71HH1J2UayPuGtIhUg
iF/wB2ZTumy1OpBQ780iyMcdq71I9bYfI9wy0f4dlWJgOpivUhMmCfgpaB6E5FNiPoVr/NgLNgdG
AAENxMeQyXekXdDzoXGTxsoDZTq2GfO6uPTq7Pjr8SyWNgLYFg19HPBugJGez8LqmEJUhRSBogWk
QpdOXIg1q7MmQ9qJXNX6bEBPoqD+kdvnOt/11fanFXplCU9PcEAj+zCfRQoKINXqECIbx29Df9a3
LxIe6BgYbx+8buX60rqMipDoNg1o+3eW7iv1QO0PiEDPO+DuxGP9rq1VpFksmuIoC9ABdCI7Pb4o
w+/HWy0OjPRAAZoa5W6iBdh9eibT8qJxqUYDzr+kPVAnXoFq08cyFg4tfBfBbozUrgPChvlGNKlB
syRuEWuojgrxziPxtvIQiIuNJCsCJqJBNQhppYtRTpmtVxlk5KzZn5Wi3j+egziO83VCbua9sRUA
WYLDZD4Hs0TBeI+GyEF4DDtEZDZbN0ElCcoM6FbRrlPyYfqYFEk76GkwAePwXK+FAe4vG9Kr0EjA
YiEjc5f/pj0PXXdIaWBoR+rASd1bazUeCyIwsOA3QBQGwqRNHkZH53XsJkGiHdSpBw+ftjPWWngv
7MJMiPj9ja8UicBhil51Qf6n4YBSMN2cawXfM4oCwQMBMC0iJ5KXgThH1ySZBgHftOYrST5vPkVI
iwEOIDAIeNpKp8jR+tZCuD6BeaC+ddKQgXssYGkXBDxKMMxhv+Wr5jRJYZaJkwR4T9nKzi7PQ+M/
FrG0B7cixCfc7EE91pESVTY2mp40/Wxu98Tgv4jiC4QOTdC2SlvQmHofVnmILSj2eb1LVx629wrP
AdgONlREZO6pOCK90cA04hCQx5w060VzPrvg3x5fbH3zswqChIUQXjeQE9I6AYjRukLvBfGXEtRd
f23fhdvRJeOWuWgOjV5vMfxJvyxe4XI/Hn/hICFuCwdAPBlES475LkeWUQ1DrUWB4r6O5C1HIMBd
2YllEaIjIQoWYN2kyxw7VmVnuhUFiXlo8udJfybhyiwWzioAm4hvi0ASLoVkFVonTqlOnThw+sQf
v09JvHIZFudwI0C60KTmk4EeB3HApleVviYMztLm5y1iPIiQILaHlAC8vvlOdMoQqkrDoDOmaj+0
qpdXXx7v9eIqoRoa2ChEcu8C9ZNZ6iQtDCiN7lh8pu1p+/AAT4hUq0CAyBFctDNr06IkcRBmx1o7
8W38eLD8SHPj5YMbhrctDNB8fXiU0XxiGL5xz8PXsPrAKQUbti2SGMBmyJUJaVw6bAJ9HTQq86ge
e9HP6gMqVTSgVsSrAcFVGSOjOd2g0kLLAoWebMO3NzaZeF8iQVAoqtFBiihbBTAKFwh093lQ88Ok
+YnzBO44YyPR33+kiPI5ELCBWEe+z71iFEUeKVmQ6ju79lvXC8s/eTuumLil04oSVcHlDl/jrusA
neqotdoiD9Tm6J7b7APH6XZ46UbnoR2a3Yj97lXLGwAH7b4/vg733jCQH8gdovUNeOru8FbMmqK2
H/Mi0J2jRvdqfNDco76R/eZ9M0THXSgMoV7lxI+h92kMJl2sUuZn5j8ocfvANgjjBoZW5K7uM0s9
gjGVSbOgU5+S6MXcjA4QQWELKTGEhuFwS7fanuJEnXIzC5Iw9DmL/GEtPbl0jm4liN/f+DE8aooY
bHvIZrgeCgdac7v9xwyQ5oZLL6pqpPHNsHHAoYrU2+S8Zbtu/IBZALQB6WcU6gDCLJkFLefTlEw5
sqsovtR3cb45GAO+TpRqmzqUHqCf0osEzFxRnpUYH2FJbTg2v7SP6AvRYgW2WdSRyrhGK86Yk7oj
smGux+IjLQ+x5TXbE3yYByIAgqkJnP/yQQLkcSBOhZybS37Qq1N+4DaLFyf0ngBJyzU0Y9E6ucUb
LJPua+PJGLzB3FfT5lAGJgG6LKyVaF0m+wCRXraWVuVZ4IxPanLKVryYJZUEpY36fKwUOopIly1k
rOmyBMO3uT+ZT2nm9flpKj4iRdDYIhuNUyVHlUiYuAm1kaqn3C9RQT95aL8br+mlBY8MPIHo+oBK
d0DKLW1+raPRSMzcQUCj0o/TdCbuOVmrs13QHIYC1SE4eVWUckvLxdouK9DTnAZZhm7jPV9Zp7Xh
JcUBgj1GtRDDTwmqNp6r7fAYBPVQewfz4KBgUc73tH3Ms8LI06AFeoX7xUqF3NLn3w4vGdAOENNm
tDB8lO+z9Otob2zsIUwbMDcggFdx31APJC2/qpXMMZI0CSZkxKazvn35BRWJLp4lgGjK6aR+QpfG
otPGQKsPzs9kY/9j8fW4ZnhXIdAgQofS17tuq/Gq7/qgLr2uPBhr2KSF8z8bXzo9DYJgpiHGd/K/
ov8j7bqWLDeO7K8w5h1aeLOx1AOA69oN7njOC6KnOQNT8CjYr99TvaJ4URdxa9GSKCrInq5Euaw0
J09K/ijvrOjP2xbMyg7DikeoCrUMiInxxGuJ0w0ZQvVo3tx8NA5K/+n28OyAcKG2xfDcy9N1sh7m
FoafMjcnhxRFgyBvMTz0+qo3I4mxG2B5ZQ1KEDO8oqiTbJKqchV15zgu3ER/mb/cnsvaUl2Mzy9V
VUi9PkZZd6ZBq/hEBLRe2+zL4bmlGrQqJxHF52vGKUnv5/GurQV2wMrbADAjfDd05IRNzwdW23aU
qYVi1HOi3OWJl2nHEhR12z0gUM8AxY+yQdh7Vz6io6FgV4qcFntuuXVZu8nm0mnkzS8lcEsFqETp
1ExCXLkpBYu2v3WnGSEaCyqp4DHCQ718d6TCqks5Vdtz8gU8BWP5fHv4653G8AwHgDIWlqXnPl+t
s6av5JSe1fSoJx7Km7dD3RCmQhkCXCpw+OFV44IlfUonuD61FJgHp0/cHCWWt+dwdRmYAPAnMo4C
+KG8wVeFkYymXyQMsocy8tTNHALc8OwkXxj0dV3kU29geBAcIozrptKfkbE1Ts/J4Nao7RKD0DAN
g7DTXHA2u4O69fmBBARiUIEKs5XRiC1n4WhtJGlR5wTl9BzauzwWVQdcnSQIYKEYFuJmyWjuJBWa
NILSq3QCXXlU5NKr4SEOm4MyEAKudPQBR/0HAhvcbdBmBX3g+zg++3r7orUvtw/SlU7Cw4PQLQNC
s9ooPtk9JKmpIqMRnSc18hKYq+BWk6fHxBLVCKysFSaAmiuw1AJHxNPooH/HgDsBQaqxN/qnpvtB
e0F0bE2EhqWCJ6QiGsBnpGddotpUx9E5Q5cQ8wld00m/v71cayIAMgU4gBGDIFm5PFLaWBJzUhLM
ItyZzyHZGz/fIAAVWIgCgMrtih01HwpDLWtJCmLliWT3UIKt6OKxA7MwCrDlSAn8WwRnVc72/Fon
GJ1zxyvJXdU/Odldq7k6Wvqh6l/kEa2oKohjLiNrfgi20eWSFZo9qpiQFORuWaP0e8y2PheYDyrM
2dWAAQUvfilADaUG9ewtBJR/KtXLtF3VItzNjhScUpBEc1amQeSMKmYmBTprHaGUrpEKzu3aCsGG
hRpnmCLQCiwn0NJytusUE9DinQW62o2tnvDIYYEuxud2oO3nGNUhVAqc6MFqXav+fPvMir6fvxSV
IdESbcqCfPCdHsST9h+3Bbx2E+eP7OUMuCPbhK1DWyYhsT0ld5XETb9IL9pZelFe/9dLvqS7zS+t
cqfEDbWjiJGXbcHVBwC9gR5pMNOvEApSAprZJOwlPFY7oDhBAqWI6JlWNDHwswhBIfqBUCz/pI/x
EJrZmIRBnrmWuovtfdl7syUIf6xJQcJUY9XTLJXD9vLiZTfnVlbRUAJv4nys7GNt/shfNBF1/qoQ
IP2xZcBB4OIshaRpo8+OMUPI51nL3FJ/TmRXVKy6cupYXSFDK7KOtnykXyp7JQXjQBigHEn5XpGt
wWtkNJkXg0uPp9fgjVBDqrKibGGe2OTeDBSyNSjLhkenS6TSkBkEc8xyiWgUFnOdDiHuvC8bHpH8
21dmdXVeW14iB4smY1zsRi5NKWkNOwxkStwyzt3NSFSW8ZURu3Sgd5n9s5xAkQ5U6xIc12mnaCe7
FPhKa99/OTynsyyHxHOlYPj2Se4/NrFg+Vfu8+LrOYUSh0WLOvYoDJLiEGp+2HnC5tSrIlh7PRB4
A//FmwpOW2hF1FsOOBh8Wzr2tt/q201oBFX+FsHNoqC0oW0LEXF8GDQvEUHw1u4xzBzcLlQqgGeK
s29zYqbj2PdhMABqHMFG2Dfz91pEt7YqBekbpGZZ4TYPX9fS3CksuQ4DqfPi97nuth9zES3r6mYw
TlkTNE0QxX5+ofZS0o4EWEAnoInbTQdp9jRJYCcwpcY9EWiAzQxPwBKvW+kgZ6ekUqrZeCJ+ZCgR
Ut0q9CrUVA+14DlcuxuXkrhtUSN5MPsBknrVV2yv2e42LSbCqQ4yNKZEAYIOUvt5qL9tDgpCcTiv
jisuBmBB3KGVSIZ3NjTtYCBuhAZcmxHa3PjM/L3Y6p5K4MGQML5SfAuL3E1SkT21dpj+ngESLksJ
YEiIhqGy7cAsnzTzYIQ7OXzDzX6lcLFRCwb7jR2Bi0k0bYlo0ZzagdHdDcCmhvvtzwPqIFjPEMTr
EJ5djp+EOqzmntgBye9SciKiAMLqEQUOD8lr8AQCQLUcP5IkLYuBYAhG69Sk21mW2R6jhoN1nmHx
D+4GSFaUtmmbOYFld+4TrTa2/mQWM7aVGeMm4FNXTYZynfa13OCGyd9RbpmLAssrGg+fjUIUxiiL
4DW3+rnd6eYU6lZgD15T5k+7En+zRJ2SVvYA4VgWn0BCDUSE3CLJU6opfaxYweDJ0Tc7+775CCGf
yZrQsQAF6BGWW5xVvS7V2KZAG/equZO3219oKoQVAjQBYB2+C2E8jqNTxIit9Dlo5qfO/XX7819z
G5y+RmKLFWWhcSbr3bz8/kmSmnKwRycYioMZ3XW/rOJe0XeJ7TbTbvgRTruq9DLLlwTae0V7oNca
EpBwWkGDx+MiByvprTo27MAu7nVyMJtTlu1uz23lKUIuDSEp4JwQOOIjnGFWh5M66oAJzadG9cbY
p8YBZSSgzr8taO2IgQAF7x1aPyAhzBn6c0/lsK+a+Kza3gDuZUPgrayOjyoDHXpKA+6cUyOFbbRN
NgGap5f3UuY7ohqGlYsIHlZAwVBTBY+LJ67AW9EodT+YQYjGUqWSnuRxPnX6Q/aGGAUi2jAFsUZA
JvETSYxal0uZGkGXmm5FXQd0Lpu3AnFIlD5j16Fb+CDCqJOOzqjYCNLhvtFO6mYuA+RpWbkqQncI
a+Pvy+uS1Arg7WNiBL3mk+lQ0o+3v5+pC+46LsbntjqNSKUaM8aXh135PW/Jrm3SnW2D3Nnp3K1N
hZmGB9ID3hdcVDDM8jguqppkBmRCD3RYtseCHG7PZuWSw29kTdcY0f0VTKwDCk4bI0sPKtUHI1qt
uokjeMJXLjmY5BC4Rd8blGbyd083eq2xhkEP7BEodJdqR8fyYsvtdf/2XFYuIaPixfUAYSRwMtw7
omZWZ8nDrAfy/N62TqMIZrA2Pms3C2AjCELRxpg7WWWhKWD9sgKzDkLpMTtv/3xGEQRyBpBwwD5f
Dj/WmhVn4CYK9OlQ+4WISXPt3DJECRDoiBNcpT3VqFWdJK7toB12eeHLp/ybBJ6a1gPY6g0T+VsS
z2+gFOoolWljB5PhJ5UriaI2a2cWMCWUfrKSdOTdlgtlyGE+ORNswpIcJ3OvDl8z0WKtbvWFCM42
j9IpbdAUwEak8INFf+iihuerU2A0KK9td686c5mxQroqSeygCB/n/JToXrq5hBWKg/VS/EsEd1pV
ophJSSECYDGjP8S1AIy29iQBSwLDDXC0a4gvCiZsmF2pFXS1Wxu++S2DFVIKjtKa7gCLHKrR8ReA
vtwkpAm8KKNMYICiZ5Z2j/oPEnu6fpyz4/YzCxMO0EnkSpD25l6NdA5rs54kE37GQQsRzvTfMj5M
9Nc+woBCLc9sTBQioWAXD3iOJ8nXRFGutdvNShzQIQNR2avcAgxIiupB24Sx5qWh39b7wdyhqFVt
7oVR07VNQTULTi0IpJFoYIf7wueraYHAAqheAqV3VcOzyU6SHprRq1TBU7t2xBhZLp4+pL+vAy5q
KjdtNNlBVR519FG6T8D5ImLFWRGC+B0wmyxGCCuX0yZmYkSd3uCqZ/FntfhCrY+0+LK5CAiuJTrt
ID/K0iagJF0umWQ2XYqckxWMWDKgBgV3cUVd2SCWw40H7tRC2cNy+Ciq5dnuGzOYRreY/NIUBDnX
1gjWmo1byKpDeE5voMfGobE7MzBT4NMkV2v3CsofRY3WmVblTCug9xTGrsT44vl4RVXb5ZxWOMQR
ubNz3waXfkW81PImO3WT3mvm7dEL+AQgi2CMwiDN4/Y+x6Yl1Bpx6y0fVDCbuYyxZJfDc6/ISIlV
yDKGN7pv451sfdisU/Cgs5ZjGixEcIkvd90uyr4Bo4wZ5Na9Uz4Jwf2rp+pifKYHLu75kLTV1IYY
Pzupyr4W9VhaGx4YZsbixAoh+LwIKQbdzDrbgMr6kspn57B9dS6G50tQhjovBrXG8KlMvCYBE5XA
51u7FKgbBIwZZRYsB7NcHhpHzRxVkhao+SGb90N9VNvjds4UnCGG0wVfNRCuuBRLKeVUjk0VNzp7
OGrwFIiQlSuWCIPDMapneOBXCcPYlLs5LmwtqKgXgxg0MRPXMgXP+JoQvOLQ5Yz7DdbnchJzG2bM
Z4Jlnu8k/RhHjykRqMBVESCwQx0qPBmokaWIOIr12hliI4gcLzMfm3IXq/vtJwouDExwB9TnCMIv
RcxSpJI+GbXAzD8ge2t02x0ANIgCJTZrdKWAx305viOBFwSNDLXA6t3aknahoQhmwEbgFCyKyWxs
AevOC/zjUkIFz39WJ2y29I2mO/1Lm0KQ16V+VexmUQHyyv2GH4Z6SKh0kJwp3HRIVOaKU41qMKoe
4DuuToztoYRLCSp3N/JGstBVS1YDo/840s+GqIh9bQaogwTUH64GPHFuBlKukglmIWZg3NV7urFh
K3PtYRIAPYNi/FcyteVuTLnVVqYc4TzFHvJ8xywn261aSEDYCDIALOOVh1SVU9+3qRZM6p3a/IyK
SnCx11boUgBneGRDrlFSQYA8+OGdOQnO68qlZoXNSDDg0jH9tFwhqcwNpVYmNcjte3U+RfSu7QWm
zdoMLkVweqPqlWo2BpxSufxMH9GCfrPOWMyAe0PnrqhqzRnUIO6+ada37WHNxeic/WLUldIjfqMG
6hdjpL4Zaf5/9vncDdD0LptQzocNGI/g/HGhAt9wgtAAkVFrgvwNmRJui4kakchCOK1SdpMfidgD
2PbxGg+5O+BIYCdddzdqhiqL02I0grp9kONzWd63zTHJ7TdoIug4BuEEreMVFQ+p6sxKI80IMs0z
R7eSBRd57SIYCAoxchawsPGvW1+3KamH1gjy6smin+cZjQu220vMgUT8iTnzKBVZbkRNq7Rv2wwi
9I/qQ58KLsLqRrAWMUjPI2ajc0dVr9GG0oywEWXmjh/qyC/SneCwropAdA5waRbCVrir3IZNrAP8
ZARmuLNy4MnxSOfpS189374Uq5txIYebCuoqtbIEkjBwhn2iu6DViN4A30StK7J6qOYE5y+PdlWV
pEaF9gwRc+Tq5QcWmACY7PY81lQfvAZGPg+z4woVrMoTVecKsV9T31f1x/ANXiPMpL/HV5cnyiqH
kehWqAfx9IC/JISv1b2TCHZdNAvOtoz1Wdcom0VuesWHzhIs0tpmw/pG7pbx2CDisZzECP9tlg1M
YqbuaH6ixee4FohYnYENXwUdSLEVvKdStuZI86kxAiP8ZDxqwx9v2OaL4bk3WjOo3NsjhlcUV7lX
RfQjq1+P0BJUODYbGK7lAunz5JSGXhrA3pz05piKIlvr4yNwBtZFG5kvbn9Vs6hgyUJxTHelFLlN
9PMNy4O06l/jM/kXXm6rToUMBjKsPjp2PzqlwEtcPT8Xw7OfXwxPZaoOjY7h+6/25BryIRsFintN
ggUnVEYBG0preRBjMrVtOM84oZV9qpSDVpFDV1UCIWu7cCmE2+U0nIzI0CDELO5rj4wCQ2Z1DsgK
2gztiRQtN3xVWCG4QSoj0Oz3avnQqt6k77bvM3ufwS+DlvCQtdwI0GkgLTjYRtDYJ9OryrfMAHku
hMmA9ETrk+XwoTK3ZDIrM5ALf0o+J+XTvJnrl6GuAZNA/hqB3qtcnZZ1Fi0rYgYpvbOdu+2dJtn4
SMuiDBIeA2JiyymAPlWjiYFHR669Tvf7zfRv3PjcVZjVhkSFivEN2Bf9k6GeO1FnoetzxHJzePuB
bUOei4fzZMZoKySHNTnLbmgApW6mu3ZzWRnS45dCuHWasxxYkwxC0uaQ514k6kZ3fdeW43PrZCdV
roVsfPlX33wk7cetFwF4NhCbwetBjT+ih8ttHhKiZelMtYC2p8Q+bn+PMTzCC2D3Adb5igm5zaW4
SXOExULbl4vRK9rJf8MELiRwT3Iv9XGvRZYWxJ8mFMarp/9seO7BCelfE0jn1B0rLytEEAi2wkun
ZLlE3AEqKyW15NnUEBmJvazeK+1uRIbj2eq3e1eQxIKHCPtgv/kAQDWVJC76XA8M54d9ipXN0CoM
z3pLskwsThN3lHL02KqbuMd1eyl0GEYftu8E3BGG5QCjhsynHSKnTvKwK4xglAMp/aqIYp9rF43l
qcGeCnAYsuLLm0CG1kpbaPRgiE6F25bbDxKGZdyseBAYO8FyeHmqdMmeAaDS3L6u3WrYDl5Echf+
IN4zxnfNh/NqdBKoulJCI4H6y8skooha0aUsnMrqWllJEQ/+owm6J5NiAmlN6Kq9X2jfnf7T5g1e
iOAezTLP08gYIMLYS3mgNYJuNiv3DPFmFqrFLsO85hQFK1JJ0Fs1P0vxDhSFUu5Jz1b8SLXtGhWJ
VzzJ7GlGOoO/BuM0SXnUgi8KHZJcqxNMY+WYAl8Iaj/UkMB35tnxYPrZo2nk+Tke7qqdtZkzFblV
E24H+szB77+ilW9Kpa7QPR6naPTkTnaNuPNub/PKSWLV9vBnYVswFOPyImRy0w99omXnuPdSxSOJ
P4uu8rXvD3jUhQjuzSS1XOR1DhFh5qOjLkLaBtoXiZCqq1JAl2YgYcxCt1yEQcsdilJgBeSssZ9Y
Xprs0bpNEe23wuLW3PuAyiqk9tjlgCRuMgW8tUqvkOyu6MG0HmTHxRVslX2ceJZzb1t/tKngiLGL
di0R3FRINiGdeAV/QM9mK2RtHlqaubPqOqhyHj11coduR9V9qIvqwldWEo0loVzYO46DwR0JYjhE
AfKTnNXMbxMvHA7p7JmbGQ2R1gWSETk6JHdRk8xpYDSDauoylQjIdH8p8mcF1Jii+p+Vs70QwemY
YijRnriEiLLZd8lLmu/k8WXz9bFkHe8QlD2SKXyiUVJ6cLnaI3p8GPdFeOh12S1E5Xar07iQwZkk
eda2hHYzTnbmFZVLS7+Qt2sBALwZCTeSvazZ21ILFApJ7BhgnvMYf8gKZPY/DqKw2dqpAoiHobxZ
512esJwOkwr4JzocOZLXJSe1Ppb9+3Dc3H0XxwoJG9glMKFZg9nlTNCsrkfwridnA327+2MuC+ye
tc24HJ97T1AsOBhDOpGzaflp95QnvhD1siICSBSYJgxyj8gydzNyszOj0Gjrs0LvauWo16cp3hz5
YEhGeMQMb428KbffOqXg7DFpcy6/yDKexXOImOztm7HyMqKkD/gg0KExjBC3UGmTlInah+W5OaXR
Q+oIZiAanotKTG0cVWMCNvHGeH5wih+3P37lsGJRQO7B6jZhYHGaY6wSsyJ5VJ7ndpfnbkwe48lL
N3fWAWyOcaDAsYcXgIdreVaNHlcuzsF+330xQLNCBJd6bYksYB+QdWeC+DLdJrUzmshKcU5zbzK9
WOTrrZxT53J87qolZVW2mY7xddtLZ3/KPVXUlWZtHy5FcCs0qqWeyaFWnAdEALVjlt5lxJ8HQZ5x
VQpKplEQBCz3VccSsCeFNcjvi/OceanqKdWBdK5h7W6fqdXlQoUAIGBg4kDFznK3zRAJurHDbrf5
Dpgdp96XrSDQtTYRG7cNVSG6hiQLd63Rp6mF49Gik1/yXh8PmjePhyYVoDmujxX6ZrPCI+S7QJHK
J35llca91CTpubQ9xPWnXnBsr9dpOT6b5EVUFlkPGo8FxlcNd7b3zrhzis3KAyLgFGCpkMfR+MTm
aKQFkRxwWsfU8lsQTsbbQ47YZTgFAKzCcEeCfDmJ3KxkgF6K5Fzb90l6KAqf5AJit7V1uhTB3Y0+
kgh8kjw5952nlh4xdtF2J3Y5C+48TYDIUS3GLMx2T/NdLqJ3F0zB5tSsXVfIu2QYv6s9eTpk2p2+
XUmxKeCwoqpWZx3tlxvhaH0bFkoYn2fV79S9HfumyLJZm4WFIjUwIeDFQBXFUoQU9sNUURDg2YOP
Us4+/Nikh626A1bThQh2Jy/uhNX0vUVInJxLLFR06uhR2u6lLUWwWV6ICGO9baQGIhLrmwIoWHG0
as80BBNZUx6XE+G2g7VaiOCPY63CXTsca3n/hoUCMxerNodFzpfkIEQ+oQpIA5pAPtXprioOQir2
1SlciOD2Qktt2reZGp8t6gL1ZxfH21NYHZ/Vq8GlABCM98hbSSE1Tcz4HJmuJHutyCxgS7z0J7HR
F+Nz3++wuFQfY/zOeYpyNy2ebACHRQjS1UtxIYU7TgVCg0mDMP/ZyPZqek+go+zz7YUSTYQ7S8NE
zabJQfZufbMBdbc9J70rBoEQ0W5wWhYt8ZQY6eH4PE770NqlIv0kGp9Tsb0GdJk5svE1zwbcjAhe
CcH4fAJbSgrHTiyMD37L9mcmCpeLhud8FY2mVtOkOEwITNTfTIEZLhqdex9UQjUbmi8+U3pn1Pte
1Np89QQxhj3E8IAf4F9pOrS2NWlTfAYrk1Ef8uQp6dxC+3r7nK7O4kIKd4TGIbYGtYFOIrZn5MfQ
8W+Pv3rVLsbnjlALFrMysoCgaudTH6T5aRTRIaxIgBOEHAW8FWY4cbtcUwKw+xhFZ1q6NYpJqsNI
BVGulUVC2SkY5FFhAJ3HQxWmniZ6FXfgLAtD17H+rOVxv3WZgM+C0wuwNoIQNh9wCus6nycSyoFh
Hs3Is4on2gl24noSTAQsfB2F09f2txnFWjlohRIUqmdF+o7GIkNAIIFPGs12lrb5q4TkD8f0BpEH
sTY+qHyZM4TW5rCNl1YA0bTGSMtYCZz2ROf3lYjgRDC+xZ2ktDClbg6xCa3Zu4VvVduZ1pAtMpHy
AuJvBVZrmL2hIPKgBET/mCQvGXzT28dodQagREUmHpX/VzoDbVgA7JSwQrrZ+jScPENUQ3mtlVgV
KExVRJlZFphbIzXperkbe0CnNa/+Iimgqg1qUX+otWkgtoQUFR7pa6YZ4gxRL7eyEiRABUWfepCc
bF+nSwHcLOwq7HsgSpTASh+S8f4t+3w5PPc0NLoREXR7UYI5dIfYF/HIi5aHuwf13Bt9KWN4yTr2
1amUBW/C6h6D8wJQf4DM0clkec+6aixI3ulKUOke2rC1zntHeVC3W9s4SRdSuEVC3ybUVKIyOnDq
FBysif9r+x6DFQRdqAHRArcCZ+SVdAZvQ23PgW0XfhIV/mZTGGkWMIMBeoxOOJrM74IqhfUAWF6g
Guiq7HjyLGJsXttn1EtC5SH4A64Z9vMLr0ebpypR7EkOMlRDG9UhVkThjBUJuGDwDBFOBEcEH+Qj
gLwklkQ0YHe/Rc7PTGTDXL/NwB0BGcwaBbHjxK0RstdKCR6SOUjQZJS+N78BqXV7l9ckgAQGWoKx
V4JNeblGldLo9mQncjBLj/Lcetacek0lCF2tLBMjIADBFXqMoEEHf5TGYtYoaEWDsHySp6fs5+05
rA3P7hpyHIwIhH8349kZw07J5sDRvGh0M1ECZW18VvcOywLlkVdVnmSYUSUxTxN4cvroyZIF1tGK
ugDpGLqwI5/F+Hut5RaosxU7RdhMwb1qfd17UrRdHYGDD1AI9hoAosWtflfrMy0InQJ6jFCrED/N
6lMS7zfvAeNmwzbrAI2gU8ByEoicjFbdTwBOg9XsU9p8fsvwgIqyiwDuEn6N9KgzJQJ6lCL/XoB/
3dmOyWZ1fvATUIzKfAZOm8bEHiY5AQq/AWQhOuSCG8DWeOmXo3E8UP4miFGg7q76QAx9U7QNtYIy
chMco3OR+rdXSCSBcxS6JFJbiAAtQLhTlJ3c+K3gHK1LQJIPKT78l0e9aKFmlIxJKojbOxhgJXlQ
RQwWK1cBy/S3CPYJFxpbKmp5aqfJCorRcXOJXWWdfC8+316qlfu8kMK+4kKKkdnq3MyYSCIfreyg
isIj7DBebTb475AXQwYOxNnL8R2zLEbaZ1ZgxM9meWePhyp51v9oZlGIdV0QVAd8N6gg/mbTdlST
vi9B4KUgO30MY18n+/CH0+1uL9jqtkA/sZZpjKyNu9yqY0gT/C4zkIwfmeS19nsC4ow37ArUFLLH
AIbB0+LeurGMMrudwG4gle5U+1G4/YKAzRa19K/ci1dFhfXsJMo49aBqdQ5Gfur+tKLtFg2avsHH
RaKJtXPil0lvezqgHXbQgS77JUkEu3B9bNFfDL4J6zAGsit+eHPA46GPqRq0ozdprrO5jRlQLwae
UaCdEJxEX5/lsVW0Um/TTB+D1PgQ7/X4w+1DxH59eStYRzxwweKZgxLk65xo1VZqHGF46yvpHpr4
MdtesbCUwN07w+ryMQ+1MQgJcTv6cRKpp5UdUEDsAsS/g/+7oi2QY9tKNLWYgjSZvIqabh9pp+2r
dCmCU+NoK4++7zVEaNB9dPbBE2RlIjjVa79sfi+AZ8FkAKnGjnNbHZWTpvbdOAZ9ewLrSqG5RQ2O
u0MkeZbiGtOuM31TFJteWT14EjKsWKhE0A5yb3jUNzlpKJUDRx08u+38QbR4axIQoTFhICArdDUt
IqV4YotyDjQauYZHwz83bw6MWJhQrBsVFB4X7CtNtDY1q3AKyuRRrok7lqnbJ5uDuqx0GINDjyCU
xXNjDOFoE5CvTEGGNuRpM3u5SJ2vLNNCAnfGpnaW0l6BhNr27D86ERHc9WsBlxFqDthPBjPjbR0t
NCe9m+IOXX8H12gfJukwDq7mCNThqhi8fLgtrKqEV4dgJwUxgEa6oEg+SzPxsu5u6hCxyVr39q6v
LRcYlfAfBC+x79xygZAvsdIqG8C7/lUirqUINpydGu4ywrnAuwEqGdBZ8GjZue2VodPTLkh+mVH7
2Lxo3+lQPtYv3vZ5wBqx4A8D43hF30XLNM+0aqQB6X3q6rVgP9aWifWRxMXAtuMhXz4fJjxhdQC+
KZhJ7P+MlM1Nf9B/EcAvjG2wo8XH8wE6c4zCJFOgy4+FclCeN68O6pRh2zLmWKB++bsdq6AjqtQx
SMrWrb4a0/aYGQqhwWAI3k0k/664OOByAMAcyWNg6LvG8UcRZdfK+6rDbmL9hFT42Bb3+tV6Y0yj
Y/ZBZDnuk61+jhWBE7Oyw/huQKYY2yaCsNyroZrAn3Rt0wfoWDQbD2H7afsW4FFCAhMYP+BTuQfC
iatGzoZmCLoYpx8tyP6z4bkdbmytS8u5HYJ69GfLI6ILcG2NM0agvz+f0xNy0iLIMWB8W98P1A2L
g6LcVdVu2G72LwTx5RlDU5pKqkOQ1vpN5mb22ZnQeBZv+OYyEwhikFFgTVBoyhOv1z0JM4SMIKj0
51Y/ONJwur0na4cWlft4sxHeAkqOO1LGRGAUjEgZlOFHRb7TRr/fnpVwkGpHcIj9dR1DM8e6MPNW
lYMC+G2/k7fqDTw9qHiDZ8H6WKA/x1LtAV2b6lWaU3QeuVen+1+31+fqkWMIRYZuAWUr3lKew7N0
si4HFoIGyvjQ6oorofFc+bkVgamvbjYnhrsa1mjRXh0hRisMX9YJWoX+sXki0E0WA13ibUB1/XKZ
1KieHBRRNrA5drN9MuZj2x/H7MdtKdfzQJMtHFloQARZ0Ih2KSWuNBC7Z2oexJoHBhtXUjYjX3GM
8AQhDcggR6BUWkqYnapubQoJ5a/mPtuKvuMG5z4/pXZhkwmDE/V+Uvw+/HB7ea5P0/LjuScaaMuR
tImSB5J9V3+azGOOBnfV8baQqyv9OgmbYZwd/J2n/Y5MR4qMVsuD1LqLmocpvjcNgcW0ss3sFULM
g1U8gldpuQlt4RToPBHngQzQhtunu9szWBme5ZJReaUzmiC+HjeZdYsog1EEnXz8iYbht0df2YTF
6NwrVzdNM2JmRWB0bqz5kXQE8XYuYldc2QUWaQc+DmzMDAu+XKJoxIUrraQKSuVTHx6S8ashbV+m
hQjuNHUUvUvsJqsCxf6hqg9N4W9eqMX4bJsuwnQ9beRKJhh/kB+z4RDZpwmMH6LGHyubDeMbTgQy
4mh3wCcPJlWL0j6qqqCjD6nlUlswC6Y6F9Y9a+ttIi4Ohw7QBz6FI6Ut0eXQrAJiup3ptfOxUNwq
/SqV3iwKQK3JwpKBEQKF8LADuaOFfx9XSV2AJdlwlcof8h0wYBqwNeBlTgRZiytrB/NCBASsL4xJ
EC/fcnfqMCzlUIYs4yMZ/Kr3onIfdqd5/HT7FFztD/OKUEmE3BGeD3D8LOV0ZIzDuZ9zMPz4cIbp
ZoXOjc89THNVhnoxYXw57f15llyl3HrhXyUg7giCd9Sv8GZtKtu10ZtQiF27r/tzZBzT0M1EVH+r
64QaSLDNMg5PPoEBOO9ASe5kwfxNSr1exMF9pU8wCfjAqBwDjAc+MHe0ZH1QGiekRRA7h8HeTS0y
DIJ1WpsBYjeo4EEaCUWRnAgzzttQHUaIQNHK7FYiAM+V4mVTuBifO0mGTvTI6ociGBvf7j+U4E5u
PrXG8fZ5XV2ov6W81hheaK2qmAczlyCF1F5bf+jrL6EuuHqCibxG9y5EaNQYTGuGiPqXYrukfJA6
XxWRIYiEcA+IbZHSyCbsRha6ibZXkvdZ45nyj/9stbg3ZEbLgNgZuoK1djJSTy9dSRTsXN8Q3AqQ
U73CYZYKBAlLNSxipQiG2LNLTxrdUvZvz2L15KJOEL14EBu8iguPVJ4k0vc4uYlPEjdS3DeM/0qV
jJpjqHXuZhRNR9WxjAvo9d59LyOsdnt89vuLN4rdjIvxuZuRhiFNq5YUQYWPLw6jvQ/9obtTBD7A
6jJdiOFUrayFQ9lFmEaX/wjTB8P5dXsaq+MjeIrgPJ5aNCVb7rQaTUaoxhUsq9kHm+ogKlhaPUmI
fEA3wR+Gfbscf+rmSm0jLBN4zlBukPQHEZJBJIG7dJE8J+2kFEWAMqLxz7jZ081cNthqGIQoSgMx
JQjXuT0YJ3PshtIsAse4Gyc8Q4LqG7bG/FFiTTCRk4RHjGKo5RoNg4I27wZum2rdp61vJK70HB20
Z1UVAFfWNvtSEPv5pRJM0mpIVQhCA5AYfCHzbvthQgYBkWXYHgiDsK26GB/BEKKUhcNcSbeKPlvZ
n7fHX7tzl+Mz/XsxPslNUOYVIewaBNMkr8i90dmT+n1F3jIRYD+QMUTN5pU/5phplE3llAeV5H0l
oljU2ollqFiwC5pYJd4VGxJrVuqY5jA71PijARvaFGy0SAKn/OR+qo25ggSChsSg8+oe7HBrYJNd
CtxrxDZZ+1a+ZAxsqmUoKUOOPPodyZ+rfqu/ivFRR8AIKpFuQ8XYcq/NqOtIhjLEgLjqfDC0/e2j
tHYVEIYDOzIrwL5ia6V5ryYU5hPIZj4Z3fvNJPf4eqZREbRh8Co+RtfngOl3ILMJ2szNR5eIILFr
n385PncTpLHK0izCAUU1iV245tZCNyQ7TNQzQtehGRxCy5xSLZRGaWNzoI+xhMa59g8UyAiuGPvC
S6XHS+CUnpaC30xBZuWRDEe5ejKdz80D2qRv22UsPwKA7CLrgFfhvC4PkdOFs2bPWfPYfsmjOy36
vzrZ/3oZ/zv6WQb/97ntP/8H//xSVlOTRDHl/vGfj8lLU7blL/o/7Nf+/ceWv/TP7z+LJin4P7L4
DQz8L8H+M31e/MOuoAmdzt3PZvrws+0y+jo6PpH9yf/vD3/7+TrKp6n6+fu7l7IrKBstSsri3b9+
dPrz93evnIX/dTn+v3749Jzj9x6fp5LSn1e/8fO5pb+/041/QCXA2EKZO9Yb1bDvfht+/usnwGHA
K4U7D72BsO+734qyofHv7yRF/Qd8FzhhoO6BGwYQyLvf2rL762eAibLUGNLuzFg03v31bYvt+Xu7
fis6BBKTgra/v+POHAQjgQ/EB5LErBcI7+tLtdKrGhltt9Sc+IAnV3vozBj95on2ElI7F7g13CWF
OFwipK+Yx4+wHo8Y0MdkMMLuf9n7suW4dWXLXznR79jBeXglq0qzbEuWbOuFYXkAQAAEAQ4A+PW9
aPnea+tE23Ee+qEjescOV0hVKpJAIpFYuXLlWDczDmmtCMUInTf+t86irxVYXi6DVCjY9z+K/PbN
4JddkUmyGSJRtBubujiWq6GXqOrwbYrHutqr/866CTS3htiEN9ZV6632WXL4y0r797HdBfMRvQDa
x+Nmr0ix1htw9EcHCtpo9XMvI/puE2db3/Xftdb512lZs4ZoOV2qIhmaLWbrqSeDtcfBivFtUYrk
KecTZD9VqpKzIY7Fd1Em451ZVX43r6JvNz2Laz4RQ5tIy/gqJiAltuUkmorVXXWKpjy5iCGCAMXh
tBZHhWbWx2yN2OdsEPojo0u4XHIJqT1kp3EPDlW8mibLExsG97SBTZrVY3dbjDJuK8n0qa6Ue1+S
ZGhjYvuDWiu1tXHpLGt/jN7/BUfyZvw23M/227f55vP4/4A/2as1/8/u5O7biL69/Mu/9Pd/zezb
v1o9UP2rc9n//MW3xNU/IECBZ4X/8O8PL/HiW+L4H+yxEO9HnhiaTWC7/rdvSf+BkNNOOoFBYhPD
ufV/XEv+T7TrG+zMTDRgQ/r6P/EsL5jnL/sZDpkgaYHAiIJd9OdBDf3vqxA5lLjo7XgqiuAPKdhC
9KZOQppee7OZ4Xq1JIKdQnhTHl29MX/pE28/smzhUwutI9Qx1wupsnYLLvQH1y2QhaJbLqGfs+pC
H5Y+hLoVtVb3QYF20fjQG30UU+CPiVwcOklQ5cNRJ44p9Gxi3fchF5E9hXjJ3k9lpMtmYeUCRTHd
AUeN0i09X5BfTM/KDNL7x8yjP3HTlxt1B19T/2h4WYPzt05x+FCV1oTLOKC3I7KNmhYHw+PsPIk1
+Ptr7gvejj0KdRGr2e4pmzl4m44tkjb9qOzYbJuFlnbENV0bnyu0Tmeoh72pScgRvSTLaOERApDE
dSHiWUEC4ykq1iRqfZqHsUGDtvpx4z3/aOwyhBP19XwrqmHsmqqW8XfsWV3chBLNR9s608WF8w50
Js21fMt0XOljOiaQZ0hHmvDjlhEdjtTFc9SgNKrzbb5V43vee2vxSDxkhyI1pGqyWWz3jvMiaoch
706by7U+OouHOcSxJMUx9XypzqJxsWd8SOenia9SNXUxoPFeV9jbYSkSfjBgD6nGL7YeGzk51P5m
EfT20L9E9p9tbe2dLigPzYSQVLdWujUcyq1Mr4d03ZazaFtp1i4xH9CamlULXPtQ2/hko9Kos8QU
yNiZquj7O2/XubjblHH8nK8RmGphIeV4MS294a3KEsGOtI4XiJMMMo6OqrYdbZJxHeJ2ApoBtMqS
3LYrMpvjWV7wLBxzOm/kjOQ8mq/RZhqQPy96ok6sKEZ/iAsboRV7kg7mchIJ+QhxedI/V6FPpiPD
fZjDQuqxbwCQmvhoYrGyc9qnqL9RPqNVO5h000c5m3huVZpGy3XoWZ20E09NjeJKGcajGa2350Q5
HU7l2ou4WccVZSrNNhtK3mvtivxE41HIFup2U39phSMfuDKzhw4ZimkaixMdv+YjwOY7vphpechl
0rODH+fgPineq7FlEjWX7yVhrr8RQzddeleu6orzOVlvqZe1e2PnenYXxvmpOo3bsDDYq0i7j3NS
i+w77pvoszrwKj5MMKD8BF52zA+lTvT4LnfrMLQ0CuBOMxM8P/rg8uUwMjrzi7ivRtVYzTA3qghG
3uYo5a7eyMFCQJ8NnqSX6UZ1fSAdMnxnrA75d2TEZgf+Mh/EMcpVJNtI9FN6tFxJ9Mdc0brvKHKn
2LlP56g/q9E/WrfVpry9od0aDa1EfKJuE0/huToaz8lXjQ4EY6Oibpnf1jHPoxacx4GdchP19Ij6
vrJoTCT10LJJRvOFJjhGQVdgfzdJteDnaZYZdZNIN/XnDk3R9G0Sw/OcezgLdjFNTo7nch54Dnkc
orpLiHKu1dmwjS5u+yk3WVsuse2ACsaKHPKUsfigp8zbRmrJs3vQvtBae+QQqj5MPlSPWS1wO5h9
/NFQTtVl54fVHFil+08iKe13E7r8exAe+R0ovOoPkduvrqYUvyBstaHxyMukWGLKZm2VdWMH/xbh
3RWxSoANzQIzgaY9R9NVUp4ygnrfJJ/jtamhz3LL1i36Oma5NucqiNHCf/fMNhp9ib/FiSlvRcC4
NjJZ9AdWaPt9jraoO5+yzH4PnuTfd1SmbgQE4EBJiacMi5VJ/aGKpyppc5w/vnY6gfnIfMQiHYbI
T+hfPtq+gfA+z5txC59qFw0rlFuKKLRYvz5rek97eYAGBKpKo3SpqotkiVzWQK/X8gtbVf1y2obO
P7ooY+Y6Vly8H2fNxJnLrSMXq+WgXGHDIOMBetrpR5BRRErOaaIR9zaWx0ibqGHR10sQUdLMg1+2
NuthbC2L1Pqg4ir9xl0mokNRL+FuLSdjm85H1LW0W6L3jOX5RdElKGanmnT1eRZP3c0KyOGrXaST
TYiL0Dc2nqehmbveh0OXLVojgpfzdaKLHLFZHdRwYlOlbxe3JODi5iF9D2q85e2aJgiMh50832aD
stdqhMxmu6QqvLOoRsjOZl4vdVOaDsXoQ/BpeYh9mkI4vKuZaKSPkvcGlxdNoYacnbYlJFcd9atr
hqKGGuBCBdCoiKjt/Rjz6V0lffGhJzxhoG9apPM7rkBsSlf2UQzQQD0a6+lTAl+O+fZW9tBaNUWA
WKLZVFOks3y/RVZco4NJ1Z8QdtpPc1rRG1e7eDilshO3JpjhA9Ad92GQJPlIIjT1broMHIilMBNt
C13H2G7MAn2GtaOrOSbcqod4Nn3apLFIscdUaOhzEB1h6CTfa0POskAikrXZ2keySUpTwLeNSaDH
cUNjmwO4A0nRGqQLviI1oKOTd8X6bi2H6f3Y51DhQwAkaINkag8JjcpVbxAEzPY8mhiEgulgsL2N
FWiOqE+Ju6iNk6W8XbyGWKPy3N7NSaefxVKlw4EVvsLGnKYQAKtX02OEgDUh0dGXaJM7xzz+kLnB
fpHDPpWZzfhbkE+IOKOznlS7au7vAAhEzwC3+YNE3RM/DBU3aQuBtHE9VvWWpGcoZ9a3WqYYWWhE
TYcxEWpqOpPbJ5T21c8bTgrvE6rzq5j59HFnFYlD5qX+mpeJiholOUPdlvapwQbquTkVtdQov7F5
9sHAD5tDNdB9knFcOtc2spD5q5JJHZJ944C26Ip6h7KcWIs8Rc3baBhrFOL1OA2fZ1VmwnEuMqmb
Mpr9PeFyTNpUKiRcSdavb02CYuIj7Il+y/OFhksZVvZpoG5RDYHgzNqOiKQQCAZUKh7yuZh4s0QV
+zKtSvOGWZK9nZ2PYPpUD66piRHitKUe3QvjNetnyOrIqT96sW0azEWrLvVIyNB4N27VIY60OEKL
tUMFjaz7t3pE64CThGoY9qB9O22iIR99uxWD+8RzWVwtfZK6xtaEe/RGDH11Zp3JxpaUuvcnoVbf
QTmUmvKUW5mIQ5qP8obQQYtTnGl3l9VDKY9BiA6c4ppNEMHaaNZUupgMohCe9fAVnH4kIDh/txHz
6hBFvVcwzB6346Gy84DAz72B9uq8NlCQDDc1MJ+smUPK8TGoqkH2hZlUQSdxG+RpGtGfpWEqUNKM
1g2fuVyMusiW1JnDKqfKNQa9uJ7GzmePve4XcojQv0c2PUZ0OXjQ1I81G7Q8KCqFa6d5qiu4Mh++
9fPiblW/LB36v/GAvKqcvqSyHuYGPfTWj6WesH2gzFihuUDNS9Dmc4U4lReJN40fQco8lFOh3tqJ
8C9VpvJPcQVErZkQM2QHAQeLOJtG/Xj00JyZGph/llxpxJrvqFJia5wyXd8sKdhIrUxN8Y5OrPyU
hHVF0BUV7Cvkusr6YPp1e4gjph+2ibrs0EENgTURm6K8iTo7fhW8XOQRQRQ2oXrVAg1zJK3Spg9L
ujYc1KynXkHSqmHVgEzlEHMkgvJ8UHd0wbbW0CgCLoDjibj1kF9Aj7eIGYZ4jUGapQoKAX1HafZl
9LleGprr9eNsJkjMhj4ev7jZdrZxRhRotjEnejtabHAxkgML2KSTqSrWBj+qoUWtKDwa2Pfkg87m
rrib8ok921qtT2Fz9G01B7G9y4tJQYZhc65oWKcxo0tULwjX83l4BzJepw+SD2OM3c3WUYssSHcN
XUfUgiRLEV1OOYQ2z7rBW4Kh3exygKA3fbcjxXnjqJZ9GzvXf+Gjj76xJIB2X9e+oAe5UX89kwV+
ZRIOOaYupO5mRgWsPBUpVPX7IvAvfIhxKAmddI/FaJcPPu7Nc7J6Qpoeu/OjXmwCOaxlFveTlt3W
1gO2CpBZVvGh3wYciEgP00EPPVa/y4Y6uQ3gXn9SovBTuxdP5WfJXK2fyjQIh0INI+kB9QLcNKtB
4GLM5kVbjil7rjXODA3hCxQZaKjRzG7Ns/mzmjh/Jiztn6epnj9CkGDjjSRIb7VLmffXsYV2c4Nf
D3eqEuMTjjdybYfKLW9ym00f676XSXRABqlfPi4rpzO2ARzfAJspaxuSKfEgwNd+iAZNnqN6TUcU
xfD845ZUKMORNIHZB19t/YlmbLmzWjjeDAh3boJT6vvmvP/gV7o9l36S3REn+unbwnLjTjAsdVkO
KEJsjFz7ual6tGhq6JSVfeumaP0oTa2fkOTMy7ZE5IcmrzFbqlMVq3VtbC4lomaP7fa4iaF4mJPU
utu6L4uxRSFEXV0uaubTITiEoo54Ro8RJ/FXHodRtltKs/4d2zgpIV235rsDU+uJDRviQcUL/GJw
FcXRM5HxrWcDtCVLcEM/ZDlAt2aMu5oepyilXyaxxvYsm5h4g6A4SW6XucMYdwuP0mMnZr3dZw6n
qaams5HwPrOFhSRhSg4J3PaA7qMbFi5DyQ4o/ahdXa6wqRbHzmwVGm4uuhwPlUGgeFTJprubehum
FFKdc1bdodnVtH/Is+iTT+YesRSZFkgCt3SWcmudrXR3TLeNJh947vlbOlYBooY2F7N6yan+f0Tt
fyFW/ROk9jDw+dvXf93Pn+dv069Q2o+/e8HSSFH8g24XAN0Bfv0O1EOf8R8QmyHLUIMOjOY2SFb/
BOrL+B9U3EBwG7g2iGX/jaQBmQMNEAItNQimwNNQpPYfYPQ/1LT/B0jbrxgDoYes0t6hDtmCV4wE
Gfd2iJ3Iv1VxNy/1MYG8OEFUgRP/9ohYZxSfM2KhmA7nNgGqAc0jZ74luoue6WCzgbQ68aK8rFke
loOoUSF97mqoRt/IXI0kNFr4fHyG0fVeHzBWsocXQ24+/lZ6HZY7yXwpP6Mceuy+pAqb4y0tuBnT
RiHAx61kI8KhNywGqWQ4UJkDv8ZRL1fqOi6DwS1ji43DVQJdov47mVaNv/llSn8mNn5NZPyeCEcu
a5dV2DPTgBox6tGeefgF8i9xUlugWFd9Aztk6M35rDKZnctsnWx5jp16Rr38xkfJv4O/zJPu9OfL
/+CE/zpHkPlBXgOnMHAiAMbWr9KDW59WE4QH+NcepwnB21mD4cOwmSXE9CfrHbXzwbIZXhhem2zg
l7gshZNp42wrXHoJzGAAbq+1SW18izSwwXt/vsnfExKooUMfRegqIGiIUaQLs/x9jDzjJGE2JV8L
lL1FCcDUkpbmJKtsTgGq2rkonkQedfPFn6/7am726+7cB1Qm7fqU/9aEbVzAIdYkrb4iPSsn1LtG
o5wA9HbJQMGv4Qt/M3RsnueGMY3uic2fL7+nNH+ZGlweJB4ISiDzifwt1tDvj03zleNAyNKvpJQl
zjy5Q2LqMxYSAVaz8VLeYtvR8U0qTFjQsCeKNtZMjEsMyn96JxW4DeDVAhqHSsfrjBArWSf7ENmv
WeGw5ABEF1uMZJt1y5QdedVlxZNdMASmmUAsL550FFZbH1f0wRj/s6IZWAO4FkguIi8JSXewi19Z
w1zwCCLlQ/elw46V2zNtRtWFI+nUVIezUIFf/reU2A+d09+mYi9+3NWAoJEBd1q9SonRGrt3Pc7k
mXFbKnLu0Yb7x3lXswkYhOvRDrDlagrJ2PhdwMs0QFnZcq/Gog/tQGI73NcAy0ETR4tFm9yplQ/T
85+n6Xf2Eeoad5EZ8I6QP9z7dBWvfMniuspGCO2evZ0tjCBaRIT5ibxLc9J4m67kHodjsy8a1Fju
L3yky19Wzb8NFtThkLmBrE6NCoIMru13u61MMs1hKvTzIHMCH46giW+uWUM0o5VA2gH4+jzRxYrP
CngDPKpFYiHOzyvSk1U0hsHb7p4/MPzVwDe5XmVejPpvlbo/2F6/zupOekdxALoHJrAqiJX/fqM+
dTioQ5znGUndgqhjP0+jXCBINvNxaB0ibtwcKdWK93QwSodDJbZA7t04dhdTDciHtmrbonClmBnm
rhmgANDN7YLDibwrVE03KIentYdLxOEV3LbLaKslvlXwzpm/kblfFbbDU0FgBaJSoPPvrdpgrL8/
ECxzMOuwjk9lrvM+b8cIpxbTdN1S17aNt5LAtQP3/eE95ZLhveWHO0HYWeEtpFrSwpwWl/59Df3Q
/fh1tEFrRjCCsu44gQLCv5mFQPGN6pgenyCsxa05ppOospsEGqThKp2WgOGou1Vuj4qhs82e4gKs
wFo4fFfcUbN1KBVRWb89WrJMBZRdiz1A8NkKEOFMLPk+PXpKa5hQWMt8vQOmKrbHTRbCiSaSct+0
OEYfE6SHmuGXKYgi22OlvMfcpXkf8DJtEUUZxIginulUlMs+d8JTwKcH8+PyNQ4owQGu8D2+AoKC
Ee6cE5xjZDuPuRKf/VQMZjzVq43XeyhYbvO1tQLHWymVTdAOiHZobAwxCEc/DdXQZY9I8MQwsrKi
iDNWM2iEKH/2DXvS8tXoI6kJ/j1KoEFleN2lNu3CQNEXXT5tsZosbXwSlePUON1reZEuxsFR/PmK
r71RgtpJZGV/0Eewd7++4mQBGKJRt/uUAoCDMaLKe3d/yVQKbN7FavLiqevTDUbokmWe6A2qz0vY
6Z9vYw9nf3tycFigtoC9ApVZ4J2krxYFzkCLIXWhHhVg4zlFk5ElJ9+0QeYmv2JiGuKj7UrN365T
ReFxRpZreqQoc1t1g5IZJ9dmRgXfleyq4t6nVqKj5uTiYr2bKxLxFgQ9r69gRBFreuAIkFvLOkCF
WOwsgh2CcYXo4qLrxbyv/BUNNd+gvm4XiEyFTf36F6rUa79WgaayN2vGU+8S8CDv/O4GRNGxwZmp
fABxLUIQm1uL2swEigGwWxT3Zdk5i52H2XpRp3ih84/IlhTjbtIoFHZJd9/5YjfpxPBNoXn1mKS7
izTbFMUnHKzHiZ9tqGDFqusAQcFg4wBSxaMtY4Nl9JdJ3MnFv5gvtP4gGImjCXgpu/zoa6k5kw5q
Q94leahmlmJtzSPdb2AmKU7FP9cxqv8C7q1jfl/i8JW7S7GjwUYDUUuE8bFH4zjTaCMm8RlYZ5md
cyf3cTABrODbznh8irN0f8RAFUglgpQ2PY2VXdOpDdgv8Lh/ebRXUSYeDXw2VJVgqew0w9e87dmL
uJSLDg8pXXdPhWM8TGuTG9df5qgSoLeEWZvtEUSXfX9URCO5de4LBdrgcVNFPNNTnQIne0CUajEc
ruxTWB8yzvAmAyc1TCxDrm73bgvc5jlPRge3NiMiwQX53EX4CWesGEOhKLLut/NcMjJDTmLpsSSQ
xe3x08v47K5Q/KWM+NUahSRAiugKepFo8QDdxtehbuy2rAiFIe9XVWp4h5fwNmGVX0WLkyWjw9/c
wqtDxX5JqPCAyY5tCSWtrw9eUY/KJ6S9y/cTUpTi8xzmGQaFvX8H7fsRrYWPnSMa2blCpgEDLtdu
QMgCp4dRAvAi57dlMVVdf+oAmcAZYEGudxb5VOwAimDhzx4C2Lc/p40aBzQSmCq4DmmDVbRPBxV+
nwjS8xgvdejr9S7SSuNOciGwN4li3s+pfzY5oMuvl1OxbwJwEnvL0n8/USEcnAjEGAKydqFAicuM
3PeIdlhR198WyZbZcDTMFmPVgOlXAye21nBzGckl9UhRItohV5Yqkt10ipXQcnXa0y9QkIvOwXfJ
ioOAEI38mvVys3dKF8p+dlss3ZtsjdHZ+lD1Qw3dS4P4cVpOzgFtvbWGdV4jORep+DqNbFwfhsHW
yCT7ebFdo32Fbu5IoK8281A6RMmJaNbNugCkmuR91p8AfC7ZfSHnkNE28jGSiGdj7VjcIX7r6Hwx
sxKRGWQepds2HGthiuOFF6FbGjONfXFa65Kmh1wRv713hU7445JJiHGl2ZzEbcD5VIemoMD/DzVP
nGhpLuk5St/mg9GR2666eoiis9jFLDlRAhAtOo5Cq+wh5CsV5KHWkffv/Yw0/g2Z5oHcYccol6+5
LQr7sJUr8iRA63TMpne13yRAaA5047TprFIaHdJ0iu6dpd0AiT/Hqq+GrywZ9eqR15uD+QZWh3NR
K5Czj/vzuRtMXh1wDkDi5qxTRBS3qAwnQpytBco5JPsGND+dMcoezSptdrOleoVJb7GdRrbj3XMR
HYchG8fyYkFfESavh9wLQ4+oG53deg1iJOUcvdqUW/K7bkhSc1H0GUN/WtgKIO9mREod2zrSLByk
QkqywswH1tmtDxeOToTxM8cVdhtwohwITId1BBz9UZOlyKcLGIcjXetShC3x7TIi6gINM6RoTvhG
og4DL/PLLwnnEu9FaByKy20gGhjk/kydrJd9YcEXOo8BsJdlG/pcLOWZH/pYySbP1n1fjHLC8TgU
jctJ+tl3AWS0ts9ZndM3wY1uLN/2HemdPJVInCfjhVhCXa1vij7NOTItdb1H1aWdcyYeS9p1ZLvK
MjlhpEgwcNk38NqG5Vck7Wwpr2MO3pV82/euR8MIh5TPRI9Qd0aquYXL2m8prERGyTGiLIB8E40C
5KnDMEckHz4mNBlwPdXLun5YaGVMa3H0xsgm1cKxg7RxwfYvwf0jZGmMqfeYPmMTnr4dURGWFqee
uX3EkIAXeEGmaib3gyp3l5+tM63KtnYzWAjHDfhzcTbXVuFz48ujsjnfMHymh0pRib1k6nA1CZVZ
fEfM9+mJx4wl+YdY+n2ch6zugSWRhVhMBRlExbJvxuBAY06Wc0RaLXjkAa050LAtXwhmMFvM8jj3
w8IHjBdhmz4DqyaL/U3Vl/stc8z0uN0XsCxcIcVb5rkjfjcw0J/2mc8DVBCeZa32oVlXdM3h2GIr
43AP6zDhsu3P57EWeepnAG7QOWtzP+riXuRZB1XVzIGXIJuxZBDyOP60nm6banxlCa4c3utmFNFi
MJA7wvz9jHFrdLXef0qnXNykEbfk/udQk5eP/9cgv3wOSEEibkCUVbiBeACd5VnwYuQ/CGkBD22S
zeMiFEXbPLrHARwkoiZ/mSi9rWBQHXHyXizayoJJsVdBC7aG4k2tFo1RWhMl8ZFkBMZmW8AcHTKE
Igp70EsVWN1Yo5DoMc/1ywjqESsIfu3lmRjEu4NBB/OhcPF5WKr9dB69TO2LeRSdkBifIuP4i2Ne
yv3hfREY7JQiYYTPs4wV+GXQJirZw0Z4tsyXeNJ0H94XQ9qWsOAu8ZD7t8TcTvi7NC9TWNc0s/3W
XwaUbG7DD0j866w8kigfRH+xIakDvhvdQaTo6JDlwJque7ojH5PD/PK1TMxzXNAB5oMsn9of3q4I
dt9MwLL3L0zW/SVbaYUXCToUPqK2fL9/kAApcw9gQ0rKTwOt8L3IM8c0PQd9s4znq/TFVniPtFl5
9nPI6361uB3PU4EvwQ6gcfF+5JCjOFtjsxXRAyK3vloPoyHgU7XRRDtcHBlajSPTLEdgmxKAASAb
TBNbLkpN9+W8YH/F70RYir46CQSLPlym9STR2HnOdIQ+4bLOJDKh3UQBG8ZgDOLzbE+8Rg2Cxlze
KgN+xG1QDrhdjpQroCIDLF/ermg6ClDA2R5XjxnV62MBihFOAV3Ydtt3EHoHSAzeRAIPU1kml+oo
FbZY1O+RoYPQfl5jq/KfosL38DdUai3E+U84uZ8lenafFiZx3v0SsgnVSedjzzAcZ+mPNWN0JTFg
U+dEtz2moIG5+cGkjrnifH55dPBbJwxROvpN4IkEdVN+LLYohpebbbYPX+zH3WqAV+0m/oKfVkjO
YgRikIzwvDPnCV4sDByfNxzoIyidcgOuDFUuAT4XIItQqJsUitH4RBHi/Qy75ssEu3oBWbY4B2vt
tAzGdskFRZYN37G9QG8djuVADQ2KsAFRdrHA0VeBXgauG9JpEudQZG739TRn6JPOWyqqGa4yLbqA
PW8K8DT9CWe9ffAWnu5QQbIg7Tq87eWAus8rGySe8pNDeNaRS9dN1vLbOu13kFIv2O5uStGlxfwu
A4wVOlAJehLYqXAj6AoHQBcQrmlKgEDFU0YhsWCQEXY1Jn8jGWjAp2JQ+7ah8m43N5vYGMb3MpL9
rIFEpzzi6XrpNpAbSvQcWRy5twimgSpsI4oZnuBvYV8ElBOMQA/x/N2MxoHA+eN4uaNUkiNeRWRd
gykwPhU1CBzxM2g6hbwtCjOG7pQleprJd8fj3ndH7GgpZJ8mCfybgOUfl/YRiKQT8/uImp7StgN7
jPk7VyK2MV/rla8m+TR1FaCJMyuWVdUtScDjftyyJQGlYcHu4HHYjyE7jlqpMq+XGDqNyGGDxbru
WuTl2pQgLGX+8PNJXubSjGjanrcQEEBH5mP3w91Iue7+rw6QhLEtov998fJJ7Z8YfqD3XZ/sv0PR
HMEnAg37B7sU6IQ64uS+5za47EYsZYposbvd5hCPxx4LdV+Vtdrf+WmyiCnhiaA2v7/1AsHv7pTQ
1vpgQfCLE5B7oSxWUqcbsAsB2Gdh6+rkwplhX+WUbDscOO3MfNNkCMvmC7NFsO8sQv7hFrjlfueC
I9P49PNCOUgo5N7AVMj9y4kNve22UqDx0rhk78SLwxIvQKOBuB2sgUizg5CTLWyWgU6jjO4aZoqF
3C88H/HMs0MWb73kCd3DOAa2KLkvV7nf1vJjwRF0l4ddd/myL/Ix2dOMh8H53SbLbktQgw6izKDU
kfUSq/H0MiDAgXenJ6piD7GyCYzHK5aksqz+Any9OtADy4F/gAVDOwf9ZP4NVmYzcgjAq5N7pnWB
uy4p9VgNDtSgW0OyfQXJFcALaHnc7Pf+l9Pd72e7/fLofQEVUHSGQw3Pa/jdgopH3FQCqnpxjT0w
YNwFzgFYSX++1KsMFVYTel9HuBYgK/z7uizKVcJUHULJ/7KRSHit251Llr2BoPJu3TV4hHhZOEhV
9xoUP0zZT+f453v5HULII+gy43+oD6AwDBoB6au0ULeC+gBaKb1HWQncGM/jPR6f0AYpPW4aofPf
xvnfL4g6NwAHe6N6gIv1K1xRMBvFEuzqO+MHbBRUYMe/KIOAm/u5sv/8gK+qw/YnBHYL8ff/zdyZ
NbeNZNv6F+EE5uHxgiApUdRsuWy/IDwVZiCRQGL69eeDXeeUxOIVb/XTjeiIjm5ZSuS0cw9rrW2s
PREoR50MOJW5ndR96T79ZTHGdFmT9rNrzY6zm+zOh4cl4kU+qtGCeVKperXnlsQ0aN1i8x5d+KK3
J50vIpSiNSCl0cCxSdGdJBrnQNdGuky1T+XvSzXi13HHJ1XE2PUMvVi2AGLMzM0MLB4HXAstXT8k
F1YLwBg0EvfTqazG0cMJ0zJvMPUt/5z7ERt3GUq9Vgvc5Fc9S/w2s+9P4nQb2ThbRxCWiomBnM9p
6ol3t+3NSRvu0q5YLdPyyxESnVOrx1nzlX1BIuDceA4qbSv7iQa57smaAXwVbLCu7v569qYkbfMQ
EGbmNKHssuRfpdbgRYPV8cksYri5qv8wB9YYk4kesvzu97OEk7zuhleU3Iu6a9cH4/0FXct7f6dq
yc/CyOSgrqAUKsX8b37+CtEwzsuUycUprrxak4Wz8arKs764kgtz6Qr+cyi2btXspjcVQeapqati
s5pV4iZXv12RwSE7wjky24r/en9Wf0ExXk2MXCFD0XfR/FWYR7fx7cR0nbqMl6XdXi4muMmt6Uwr
GkFBd1XNn91SU0PfNF1CbhXuZLwQLYY9nBujuuG1hiebbJpCkPk5mja5B/2hip0kaa5mfAOnuYun
rABRuolNSk6fO3p6EQbJ3LTrdluVajEB8jY6sMbIlw6ptqMFDcNyH4Lf9bwCeWbNuo/rymin2yJJ
hwDIjBrczCAnkgPVuCLQ8LIqKsEOshV/OSiexq+lYfHbrcBD93ks3F9m7HeoUYw6phsqmonpJjRc
3YBxMDUc2oY2T+VdbSr+AS6WCxDc6srVmdN++zaC4ii3XRe+AX6w6PrKWEL6NAR1FrnCK3MFs+t3
yqPl2QSP+tuR+eVBUVkbWd+l9ddHnP4aZJaILQrX3AofROcz2pmrp6BTrciSTTlVHfEU+XwI9S8W
bm9g3blzH9jiOnd1bU0GdIMkzzr/jsOCcYbbE6WFqki7koHxqDKEedqDbdtoqklGvQpb+rk5Jl2G
AuGN26RF27b94MzBsDQfqDesFS18QN1075q+o4jwIRNkm5MIEBJwgl0qW8OAWWHgdP45E3rCaXHc
aTS/GM409/4dabNYPNZBkBfmNq87Dcy+wHBM/QbONbX0bd3M7G00ThDyIH8gGNDQ/31Bod3fzPYc
j8ciAJC8hJSjx4xoGlk66qJZqnd7Wy/78ZurV8WcQrfA4a7DyoM98akm86KpEMXKteT2ly1qqYcn
7tGvsNv5rk5L11R40b/8LBLfq5841/366Pw+GsAx8QZBcxeEbDIAESPCQepuZWDJksbjM8yiMMOx
0IbgA0a88Z9FHWjlrsqcBER2kozPzpw5eTRnIzp99mBdAW9cris5DVdkMponT7rmZqJN5Z2X9ajC
t/YgP8Qc6isbDHEXcvvSb9A1y08JpET4jkZMLFpa/Z5gl5SSWTs3vtC/NAXXsR6Fe3THTESenUJd
bHVN7iAj2Nu8ydT9kpe9vsUr77c0TrJKTqxbfU+FejYNW9xIW0tuqqHrtw4kpg3Yl+RqaFQQIeLk
P3oibanri+xH1rVxVKYiCWeb9shOHLQHfzGr3YzkiQxr4dj8aX+uIULU3m7kT177xGPf5NSoPbiH
+EcbFOUemhPQ6TnInV2a682zsMnNhyUpGijgNEZ8GafF/1pqNYBtS1UfRh9KpG72+gGpjDQLG02z
jjZpup2EdPOzy734keRhBl4JVvUPg1IP8YwhjKcBBl22E3OtbY2u6p+6wSbhgCmIunlSB6uTcxE6
1ehvYi+IU/9TNpjBfA0CQX3vTDs3to0SPWFOVqVzOFiO/9PvHa+C4qbJQxUAR4hso88fp8EqiJOq
5sbpeqPdxH7afNXzThwnFHVuOhf5H2yns9ZQk2E8TLizt7pXDNdkv7VDRv9bM/Kxfj+AX1uQzxff
SAmbhfZ5FO34s9W0aWNmxvK16/LGBFEggA8uS8fJTUtRoonaAOYWy1hMB1clKwHdENndbHgYYkKq
zTBaa7NmXy/FQU6t3JlCmTdOifYHmd6Pzjh/11Uc39kG12foVB+RWtRRjpqqwYucubG2ttfXdyK1
5edZTPhkOuXtBJZXAQYC2HWWOCLUlGV/pTLdhJZZ1vuGREFo6lX/OBl18dilc19sir5PXtp0bj9J
kO90IZ0gjMaGhIOZ831UXH1ybly8KYWrNfkjvQW6tNzUy5B/hQe5hBR5qo91A+5biMF4DCgiXAtT
+hsl9fhgZ7X9taPlwjEn3z9QdrAVg8aQnJTWEpGq5Oj6GiST0iiCr1LDqQEyLPBXnLxrH9zRLXYY
etfdBNniXfVGkz6A0wHbMabyxWxqsafPgrHPxeB+lVb8MhInvyx0q/T3rbDnMG+r5OfMguzT3lNq
ixs4w5kPnDiUdkvFtgA4rsMqvHaDQuxb/FAjTLwueIFgEXyzJmHRbQm+0YBI4k/FAY8GOJq3NsCC
vc5LEbVT2z/jX2qhM9bDUZNd8WXRm3pvlQYdDmvSyXfprNu8ZRMWSc8zn3yQU7hX9C+ON6Kr833h
KPkCtsvi+wfzYOi1tctdq/tMXq59COpUXhlzGTxXlVxuki5vt5OHySUMpu1qbev9QSp7fKi7WH6A
qmd/t4oB42C283BnzxWXh5zWvWH16maS3nidjZMFL0759T52KzsiPAZhSdojuF40GR/jOJV0pfXT
F5/UyWfw3P0HHvzkisvm3S6G1oNhcrNdGcTOkQq3YW16tBEjf5nhN+hg0XZLojUPBSn4h2RqBIx1
Ueo7OebtZ9ErOyG4XpajDGx1A1CJLopa1XxIrCWA7Q03fWt5hX9lUPPbDGKx7306gZCZl9oPLTbB
oB1nx16yYDNXE75u5ClS2j6aMNbg9Vu9kUXZhyUCDcdRE8kDWZbyTrPn+mPZy6/8TkKiNzM+dhUe
TK68HD5JDvzSgZV3CBphflFarMZNmSKNCtRHvWTmMLT71CwtexOkhndjx430d4Fe1cGhSn0RUce1
l3Cg3h1BGqu8MF/6YAgrehTfNRr1/ptZaz3W2tXHXh7bYKDQY0zSGK8hi1b31mRrj14dZGLjTjJt
tmkg5BNM5KHaUvJF5hcgfZNFmqwdQIhxbGh7b+i65Wn2EbBL96vroUdBOzVlU7BqzZgUh4KYXJbo
UOC50D9XxcMt2ZIcCocykg+jtzTzptFRKQOuFxvRiCJGcdMTiPcfnYzoDzq+JkXvwIfRkxpY0RWk
ce/gmJNe5x8Wa47NlUXRwnw5mBg7/dq3qQjs23KuZZQOnaOe0SsuchA4SRnIUGoxBKeNZgfTc2aB
mgnN1C4fm9nQlv1IoJlvdK819eMY5FO9MSV5/FuvxJxGAOSWqCGzdcjNPtugmVUcem2euvy+nDU3
WCyWH7ZrBePMrIoVpSVMp7rvezv3+2h2c6SrSbB3DffBp7y5UQZi0FvbUGV6LGAjumFVk+bdLD2i
5iG8Two/nsqLqzqDr4sKgDPeFhlp0iifsukKIobhR6jZpR4psVwa10UiBeVI5XhziNTm/MHtzf5O
c4LJ21TwbrrQswuLVBw5u4+G0OSPAUJMZEkxm/umiQ1rmwypqeDxulOKhC21eaBoY+il7tOs2Y2H
Y6b8OSs3WNKef9DokOSy7xghWP3bVMAscZLWmIJtUXmGB9saxqDj3Bra4KoXirlVfJW3vv01GYYv
y5ImL0kqviSBgJdDmFA9j2A7trEfy73O46FjJFxJ+ctbbsrZLO+klandkMpgI1qxICQKTBMyS+VU
z7Iu3UhKdw6Vn9nY16GvvvdJvOy8pqRylUzxLRVGH0Ln1EGLW3hsbHrlptazB4BIRtlArofzwIGB
kJaNP4xGFI+irTt/23lecuyaunlWbdcnWzUlQ3xN1jhBhbyaguuqgUVp1m2JyFvsPNeFbmyDPm1u
itjRbs1ism9MQdGySTqK1wFhUWSa8fC1Vp7aL5NpIjnh8QhHUIXabisMt7kDPzj210KOdFXuRmRy
2iKBW+p2gwihzcZgSAFEquvOZXLbmST38xLL7EdM3bvd59TXIsmlHEN6J8s7Xnke/8wtoFnn+Bd8
QvzEq5PtlEc7YlWL9GOeJcYXMm/TDtBOsG/0oNp5wssftFxHaqFy0096Xb2UOUiwhMBt55lx/rkZ
TZpLO1bTfLZg2h2UacVTGMsp9zcQEe1DLJDHKBKdDHc2DRuCXes+Jyw5DKORfS9Sy/tSQOn/VBjW
eByo3EaOaJtri5TxR5LvUCyxaZCHrFxvb904tvBbMY7rIbS/28UaDM9wJXm1J7NDAMzXsi1kRQqh
JJOR2KidGvptB0W8p9a0NCQLvTE3IKliR0JXy3LnthSd+S1NU+jTZsk3hHnppf6m4O9uSH9xJtJZ
ONd0QDG9qE8BcsLy4vk+VKLp/xBEbemmEJalf+HhHSEtaf44XGl94UY9eiNXWeuYLytuYGcsQ6HC
bNbEveNM+Tc1+ILngchz16gYNFQTO9aR0p28EXTJLUOZ4NIcp06Jb4XZT9mmI80IY3Eop+99P3NX
uJTEaUqQxfwxULWC658Pw7bOB+tAkjoBMpVN6FGvsNGfNhDSeFd5aX9jz8RvoYY70kco2GnOVmsr
ML/IeDgf+64sP3timDZFRyuKUtdaHdq6ZzxTXfMDUEH4cKHbj2m5H3GqDli/etxObYpgYzsFuJ6g
OLTmzkpHA0ZxvCLx5kp3xFYi45GsiBQO0cZOqzS3i2GXDC6llKrY5AVOmtyuYSx8sLnNTHxqq46X
T3Wn6uLebIyxQ+OoiwtMGg35FrGRhkIIca/pZl7b966yYrRzjTazvpbARrV6M2j+lMc7CmZwTm+L
FKUautJq3EwRqgV1YrXxeHCdOUqpX/llqEBz23NUD3NcFTezH5uWvukUAZh4KAeyQ1Y4AfMO1E4q
0WafkqSwmyQauSqUUWDjWLUMh6lt3H6X4KvV1ypVWvVn13bT4GxT8E9VvXVaam3PsW5Se9kLgFJ9
HcnZ1vT8IVeiYB+QgOkyBQNWUQOAKyuZ/s9KCzyddezyeo4CkU7OJ4cqU/r8O1mribXg0JfBmho1
jXgSN2uDWyJh8AJrHYR7uHg/EjvWJ3cPrnrhvrVGF2SflRhTLQ2hOq4iNxQm89HlicAc9x9VSkLB
P/Y4lNOdngf6jNhL0qkW+SyqW+wWTx784m+Wv0oKRk7Zq7m+sRTTWxCwAWWBhJDTWVX8jM6xyNyt
C1A1sw66Uijag0PKenwcYoek3QkBw9sEptdEBSikWxMwF667CLCYUI1xonx7n/VeNc+CLOxAJjVD
cGJVY7C3ST3ZWbkVI4ibgNxB3fjHBdfP38Za6cZUwYY4ECo07Dawt968WPaeul/1UfiqpOMUlbjQ
bCCfhegeIT8K2qT6odcFXhbo91QW28btgjQaJDiVKVzMluLj4qr5F8r+EGTJ8IAGxXBFHjg7IqZu
bQrTVbe5Mc/VVlgVYK0hoBAstPI5DxBwuW5x4bzQqsVsh1M9FvVe9jooxskXYw05Zyh+CLQ4Ckyr
XcWhyzuqot5a5qcu08YJB0Ert3igRIhxLhxnL127r6K48qdv2hJPswiNZGyNJ7/ICicas7r+LtGK
kmGXD4QG9aINRCMyN9It7oTsriCcFsOPRJvWjAseNfJi6CIkO3haQ6ztKmX4gHPMNoC1rNsIDtmz
3l0ZXeN9LocSgYyNFyNMAIvezBwiVG/u7ipUsBC01h3VfwL6AGwilAKU3QZMRwujWRkmuCKSW3cJ
kXcV2jRJnm4nCm5TOFqFt/UKtzxoCYzsDuA15AqwdaICumHOqkPJwAkoSWl9uoe3wMZ48OlDxALa
q1aULZRiEmbfFgALnI04eFSa3jDPBTksNB4fZjY7spFoC7Y52IqfGuAlkoe5SI4aZrj7QnA5po9e
XsnV67LM7AoPxj1IJGazb5hIa95biBI8NaMV3wKTTH4kEuJs6I/LBFwtVmRGliWbUIXRxxd/ctTD
KMuUKUBjozrsVQ3W1KsgKxRO8GSQPvSiIG/Ga4OkRRaNYGP+GC0bHqFTdPZVbec58ETpPLcxGv29
WeufXNkZYeCBQ0xlCYvW6pY5hHI038GpROTJVLSyJEKpAcgH2UCrycSVoNO6egEOmsTjxOcG5QqN
IBreiNqbzR0VIuqsugWxMEoGa8D0IolDFqYXHvBCK0GbAnnpubu1lFDHxDQGP9KdRHg7gBDiw0gX
GlDHfc0sQQN4X2yZ+klY4YDft9rq8Xa+jUAoPvWchW4RB8BRijajQfzg5yCvSJc8LBUZgHBxhXC3
xQDALrLQcNgu7cTvJA5wOmAjFWI4lvhz7NJ6a8a00xx7Z/7sYS2Gm6mvpYjKdvCh1cteMZzjtAQE
GVmgymxukS0xb/y0LDxgQjFtwiSM5RtNS81vc5kVh0kT3QNYPfjxmW9+hRWjauoMHj2aMqfL5cYb
7WyOFNJoHQobfo+YdJr5JfZXWuVNbpizs+vd0fmoxamY7shcIbkKkKNCrllUxucsAPGANKEh7xoQ
JvrWG52ZoCAwYTW0MeJJ28rI0w+FM8mR/rm8zwP+eZRasvXXdXPvR2skDY1SW3znl5X1qQVlkYSD
Kj9bXdV8kj2qNGlWk3sEUQlQKhk48qX8nGijnuBbTdpGw/O4lQp6T0fe5UudKA35FS51JLPCu+9V
3xx6p4XrIb3iSF7Au9Ji3f9IxjjzOAaJ+02Yi7WdbL17GuRsXhdd05ubfPDH1VvTK6AzNSker+v8
q85KazdaaEAl4ZAH0752zKF8gi2b0RVioQ8WR93etJajtrgvxk09NynYwNH4lMbz9InWBXTd6JS+
6tDB9/bL+E9gxXpkO3b/4uPu7w07Nr6h6VZ80vkVJ9QmFg7I/yc4N/7tRJF/L4aeW+errwCU+weh
9BnNtr7RDe7B8hAkGqox0rCrPe+BrAkzOivyPcAp/PZxbE35R06yI/InApUW3c8lnFKj+aj5pf2c
p5ZdIYDPMgpRG5TCQFoWlvV9VmT/5RYlJruV33ig0BeJqIHDYvpERNtU4gm9gcZ27vsckbJp2/n+
ik2SLfxnQAJo61UttQYKjs29PQOlmfcjkkoUFqxGn/r0WldplS/XALnn/iXOptH57iBwUVzljV/1
9ia2pd5r9ExwoNtjvArQLNS0wEfkqGq5egTwzlhwG319zjaycKU+XauZXqwOeniTs7NtGP9f3Lru
MSot4lZTiR1zUt2J8PPAKUT0F04SAC02GCvgyLjxoKpmuNBcGmDstgMUNBXNT73VZsR+KGgC1Nt2
YpyLlIplhg5DH4kkXkHknMGWMkiSJ4vePg6W3xPCZNbkSvmx8cd4QJJwcXziPghb2ZTfIRrUqSbq
xrVR2VYXlurab6pYBmMO+SuCZq9jY+OShYtIsQxXMTTJPNiQsV5nYruJHpT7NJkGr/1DacmCDkAW
+wU/AwvvudON1ncEzDf53MU0/kCpxveG3YXy3FuCCMU/CNR0OsPHpCrtAnx4W5yrdWKOfBLBdz2H
RfJX1dt0C4fyk7SqBLQneqnojOuVLU0v9GQJESksqaN06GLVk/eS/yp0vf9db6u9fJZHnR66KuKL
FA+pFb39rMyZoSYlmfejaMRaaKl+Az+qIig5iFpDuexCofJtTX4dERo3q7Fyhyn5rhIDr8uvJA39
Xocv8bP6PeLwG1VjObWkNN95qa0AwQ36pEH5WGXku99b8a/0Gj40Ff85FTV9o6r8/6a2vP/ZrHLF
3emfWr/mfxWa/z/RWzZfHY0IOec3csv/R3UkL8uM6v1v9eZfEs38yl+aqE7wX4YegNeBrsZhWXn6
/6OJav4XvAWKhRZQaOSi2ND/0VvmdyAO0aLLhcMB4GdtjUEd+Zfeso1iKqwW/n8QGjCDUV/4F1oO
b5E+Pol9quu09QZ2AgHLt9Zz/qqovySxXRAcm8fCN8JM3ybZwS3DZdMY8DZuNCzUq8V5+F1Vfy2L
sF7Xv2vtv8dz1j4KCA0whdMmj8IGJ6QR+h11w47y8otZfZdGvk+bf8eL/GuggO6OgKUgLp9SZiuP
rMc8JOaRNNZ1S3p3FRr6t30C1uVDbYPWsx7EGw8i5tvlKwfdcng17SNWcvxATkJsSj3zoqLsLrU+
e4uJ+DUhhvLglJGIYu9PhvImmdcI5tnHdjT9jeeVSzTZaXxB0//M/qCiAV/LsIAiYeHeTmhANWiV
5baPEA2zyBqcDyoZU7CeviAl39kXjsMJifP3rJy177QJVQ6Jv5NZDXBuV1CyfeTtI/+qVV710owN
2j2kepOM1bRISSCGSHNWEkv6oSDZ+1XJaiqirgnABJMejkckLBYS7gNJu6+wHEWyM6B78ISmef6h
mfplk1l6/mfayjGLEPYbPmO7TfUwzGNwlYuicLYFNcFLHWhOiNu/pwdrG7FfCHBoXJy8Xor0pZ0s
YI3A0aZbCqN3dpElUYqM8JVOt1ZQvfeVrRAo65dD2Wld2NLQ9QIy6QRg9usr6O6CAdJ1YIu/hGFe
X3KEglq3H1hk/D4joogQ2kF/m5PQDmGN7DS93TqiX0nu1ynsnQt7fG4RkHfmiqy4Omhlqw16ZWNI
nyPhgQjm0Ybsv7ESMT/WxlMHAWBr9315zHI70n29jWjqcV1o0roH6+/+bgTAc3FeWP7MV9DfBkgf
ptME3nbaaKD3zRx5J+UcTaNoP7mqjq9o3vp5QKwW3qQ5budSL27VjJqv1vZia4BFuOqmUrsgo/CP
e8wjgM1fVUAQ4/FWKf3XqyFA8Vuj32g3NH129zPh6vPijHH0vp39554zjIO/ACsc+KSlr0zBV4tu
kYSwOlOtdL4VPHuYPPEjKMhGQf3apDnNyOhpQ75SZrfJ8/tjn5shUEVeFcwIIkYn+z01RrGmN7Qb
3zhI8rije6GB72oU3jwigPqsFYyLDgX1pmD1GV/NrSnRvAq6ILjpB8sgHnWebeAemTTzKM/j4ipB
Gn77/pz+YRdPhjzZtc6XsuoKL7jx7sv2swFfuXjprJf3B3nrVHJPTwY52bORFNOAknhwk+hfEDN0
jOuxfHx/iDPzwA+heabuGCzeaV9I3aLiTNCfHjVt2eSIOwcggaaEeOKS537mFLwZ6WSTkBauDXNJ
06MyyD47/p4M0x/vT+bMOVidKlpT4MIgAnBiXVt/MCfKH+lxFFRih6W99ouk2xKEU34S8y2aOZfg
gudmxTMMSNBYgV7eyayGclZ9K3qGTCg/IEwNOe/h/VldGuLkqA0ygVbYMoSckbezPNIfJDUvGOV/
+H0OWGo+H+sAqB8ZordXyFhiRfZRpUfTfER/9uBrKOyUYc8xqIMbv30GDRa9P69zR89zCF+A0Hsm
8hFvhySt0FLIZ8jEvNUTsF/JozY+Zl1yYWpn1+/vcU6PuCEQABicMT26BTJ7o4FUHtiDC4O8FcH4
dVVXnw/bg/v+z8YheknB0RkYxLh3621jh2ou74d83vuIu7aX3KSzu/VqtJODXhWFh2rAnB7hVexN
VR0Mqf9YEVlNYEVxvqLyxMYZvQtG79ebeGJo38zyxDszZnfQiphxZfqkt/2+A7iRtAdwSqlpfhra
OSrA1hiGRHZQbagWpeXPJL2i4+Um076M8rbKvo+DHS5Jf5uMA6ok2xxoURUU+85y9lPTI/ubhAZ6
1XL+Dyzd6x06idB78Ax+VerpkbrOzuC1ZwmjSbOAu319/2CfM0OvRzo52CPSvcqZOQupeqS57127
pCS//0iy1AQO1m3eH+1XY6d/bIqHYhddd1bo8smmAP8FnL9Y6XGgDd1CErH5M+i+GAv9GWb12Rr8
DwlR3NTSMDWqnDAuH3OBuKtERWfxIlUf8uFxFa+yPNJ83g6i+4W7ceYZI1vx9weerHycq1SnGwSW
vymDnY7rh4y0nm7sZb70LJ+7676OI4DsAeml0xcgo4pnCGWkR3TnZaRArYbKtqvr95f8nOV6PcrJ
is+o9Me9M3ENsq+dkrej9gUlgkNlVhdW7ux0UIhxcQtx1U895byEUEzYCiwG3XXRRAOw0Pencm5v
/P8dgfj1rRFGYo3S08BUkKwJC5BBvnz8T/wYpLdck6a6MAXMU0KLamBBI8CUHmPjMZmtq0an0mD9
y47sq7fk0RIYJ5pwFX/wZCoNWl4WWhuYYI6+NnwUy5dRXIgazi6XS1dJ4gbXNIL15688TdMFmJ/l
bnrM61salVEq2udOe+Fh/Gdoss7k1Sgn5t1CKwl5xTQ7TlSxQnLTwHPhI18vcSK2WW7eupb4JBCM
7BLnswPYfptYcrrwFees2OuPODnkE3ICCNQzVWph0HlKO4jogGEB2EAZxNcQw4W++Z+MSf8fFO5I
Aui/FubV8sbZrLeFYguvq3kIh4b6G3p7tnk/P71/7M/e4FcDmW/3ke43Sg7eapIGBcT6q0PGhkeK
Tj4XZnRpoBMXHtVNxxkmPz02wXMPXomyChCOgy/E9v0ZnT2ZJKHhARFFErS9nRFvG8QrUhzHWntJ
cm8r5xctu+QAnJ2NbxBiAcKivnRyJqhwW6MEm3HMzT89CtZFfhf4ZWT3f3XX+r9H5zafe/qogZB1
iVmJz0mLvp3OpGoEmdCmPg4WzUvmPvKrfTve1t+KlMREfTVt9Dxcgkivd4A1Qu3Ctp1ZTWiGq8Ai
2pwgZ06GL6CmZt60TjR46a2XlPjrkik5F5G/GePkaEDUpfmGwxiure3xgr0DiuFbJK/mEqpQt9fK
H5pvXjgmZ9YV8iS22CD5QT7gxLQozxxxVGms48fjY946gDQBlf7ro0icz8k2qdQ4JJne7h0qN70G
LTc7xsrZERprVrGVcXvB7zk7k1ejnEReytVyKFZ1dkSzNFQeooLkz96fyLkhyA8h9gG9lnO4/vyV
OWraIaWI1WfHxb9VtVyBWRdGOHOhCFTJeyO5SivA0z7CwZCWSY86yVHqHzPzdpyap9REQqS8kPI7
d54xDUhQrqpq3OC3M8msGL5A63Ce3Z929aSNL+gRXNj2M0EJdYO/xzi5Mw0wTSMv7exop4s6JAV8
TtXYgPkzATjQ+yMPuuJR99vHMS8uhV+X5ndyl3pKoBrdCrNj5z8Ew8fc+dxfarttrH/jxCS9md/J
aVj8zJhQfMyO2k1nuHvnCojtguBGQkefn+BuYNjsbYWKhYAKeWlxzx2U14u7LsCro4g2/ajS0cqO
BcCZud62zh8ZrQeC4vv7R/7sOCvD24BgTSnzZByXfgWptXg8I3MwQn/Knlw0BaHxF9Ymm2z/Pzj/
0Ed58XmxTORs307LK2ytak3MkZeWIYzKyO0PZVtHGTjg9yd2xp1Z6cv0J0YKnVTNiVGabBsKsoe1
lfCI8EPNfNy4maI/DFALdaHT8tqk8J9n5dVoJ/fNgBjQqpzRFhl5f1QaiPvyESwKBZO0u1E5zban
F1jUoJO2CXCKGQDh+/M9exupCukrjZWC9MltpCNYERselmVCCWJrUgzYqHmkmQnNOyJpBHFY0sYN
iGUx7ptYdE/vD3/2Qr4afr1Mr85r0JpGb6zLrQUA0YHCxNrLxeTlLy/g9EquxPxf99I2nZNNXaB8
aLqSq1nrQ027b4eMU3qbV58yHoVA/uG9GM01vgSd64oLocCZjI9v09USHUPoeGgwvJ2h0l1SSSmY
xo8z7MQ0axB7SCH+3niTtbO8/yC6eTPcycPd5HlSlZLhdPAWjvdYyp9L/vHfb9rrKZ24dwk90jxz
YgwxHJrma6YeZ+fCqp31emzDY9VgWCOJfzIPCDNAVWbOZZcqOgZCXkyeEqHD/9F+qFQcQV/Gm3q4
7ovigojF+aFNzgtC6+t7fjK0GEuLfnY8EpVIrGt3qbIwGNUUZYbw956O/CuCFXJPtso4WrIb925F
C+r3l/jsK4KXTsUJfBLCrSfJkFwrs1Y3dOZvPjbu3OwKBQdjsH5UmQQxmB0tbblek2CW0Lelth+g
idX6haruudv5+iNOMlR6L2VCM77s2Bq3AW1a9O7xYlHm7P2wbUS36V9EVebkbvpOVwxl3+AOSKPY
IBLlXjuocW2RsnKuC2CsoZznG1Dw9oUn7JyltwHF0GGWgpBzWrJ2R7tqhpKBe7huB2Ow97lhLBu/
dofIS1BJzEBJXsgInd9Wh8KujiKJhYDRiTUQ85DTawpzC81FtS/FcGVaW5qc7gwN2Oq8Uf7HuEBD
3yi35Ei2w+f3z9W5BwcQHylAb3VWT1twjL0fK3dYfe48vvV6O6LYcuFFOXtoXg1xcmj8PEO5kjaM
R735uIiWfrS3lntJ2vzsqfl7kNMkjkxXqc6UQbRKfMLXyovnyVMhbYoeh+x7WV44K+uV/8cDgpg6
/DuAW8apV7DEgP7mQDCn6rDMIE/LA7nTtLrwGp49krCzkOoDx/IPvfbBWPw2djmSE5LSfYCup/Ol
dFAsyy7fu7NT8ujNSquYNQt2chKNMkckbGKsfIJ2lIGbb/4UJk1hx0um7OyBQHBbN9kwTPqJQxys
SsMCKYYjLcLDKf6RzjtT7XznZinjzXXgiw2lI3gcQAc3MZ6PWw+7cf7x/sG/9BHrz185GnUPlj6D
33LM868p7SP77LBk394f4+yhJOexhrQgo4yTMSpfpDpQgewY/DdpZ9YbN7Jk4V9EgPvyWqxNpZJt
2Za8vBC2W+a+7/z181GDaVeliSJaA1xcNCDAUZkZGYyMOHEOaZNhHwdmpoLygx8wFLb3phVryyv6
Y034TPlePBllxauTSQEgsdsUEDsUrbeXtBgvLpYkfuozPYnDhLNr0B8zve9+8aabfGFB+NBZGjAa
AKfhOWtdFI791NsFwbRPgBs7z9Xkr0Sn10P46ypf2BPCUztYUTV4HRWjyEOf8X0cl5uofp+Hd3Nj
ow1P0KjBbSB/jIz0YGjtNsibjY9HxmvQkpW9FYMK6pFoxqSsPEA9LrIePUZVbp/eoovYtJt10LB0
ToWbN02SE1jJSJQM2991a013k2l8zZgmX8mZFoPJhSHB82fCGoj52NQh/qEwkZZkpLppuvG6emVJ
a5YEr1eY5QGLhaVsMo6lmp9oRNC0h7Pwx+29WzydiyUJnm9nWVtoTU/AQDYdPe+XGJGKlcWsnY/g
+yNkL7BPYGOyntJg5l/6qcTp7vZC1owIDg94E+C7jJvZHErs/aZ/vprELZ8KxPUzkRXvLOH85Uiv
U52ZknOqMNwIkp+5PWbezk244mjLi/ljSDh+zc8CR/fZMas071PtxR7tnVTZK+ey+B2G8FYHoqkb
6msWd/GxKJreykeV5BsKCOte5VUM77nCDIJiMN0fKve2D4nPW47pj03hruZJCUwRHidaDT9kZdzh
ccVQrBhZ/EKBpgNKC9OYIgaEAupoXtwTr4r8d8w0idkd9fClk+GK3g+ZfPffl2SofPDBJJuo/whe
kTURY2mDQ+U6yORDmUv6tmA88lDHaIzcNvXaUhDDOu0wHRI6eoggp6+/73Ubw6kB9g6AzXSsHWWD
eiSi9rs6yA95cXCa/fyI7OOaOahxayEIarWfGB851XLjxpIcozg/Hm7/qKVbAQ+eBmyKaS/At9e/
SbW7ycljflPIkBypnJL9zhqEl9rdbTtLocoAS2yAjp5xc8Kl6KMRFjE7ic6J/3H0f9PSuf3vL3nN
5b8vhMKIAaDeltLoDE2KnZqz0PQm9r8UY+tWfCCzeHvb3uILHAwxMECkPah7CwYDeLbhip0X5PSQ
gZexvp9i5odR9bOOjBXGsLw6vluaMezjEO18hRNJX/kRS5FmRmsBdKJAB6nj9eHBaNLkhsmiFf9Z
9WWXxo5kPt9e6NLBmTbaXDPEnzAz//0izsTZ1DaTmkfnLEmfal77G8BOxRuCGSGZ2UrqCAjXaddG
0GkYx3zMonNZZ4wKw57jymBbtl1R/KoL9DQSxxzeEGdoMMLDR6uR8p7gkdRrq1HOx+g8yg9+/dQZ
6Nzk3xQvddP0YXTylSXOZyFefiYx6bbzmtHRpLteYpg4VNyDNjpDA/+MmobafovU45Adw8H7wPg5
788V71i0aOoqQokAInmqXVuEVjBEtsuMzl2NkPaP3M54t4wISekMvjpM9JXDVxhW97f9Rfn7JkJw
CMIeZDudOVo012Zro0iZXffBLvyy9nqCAtW9krjtT++FCs2guM5wLseD3rsg3rv4NJm1GwDW8FfL
5AslVX4JYxLwpag8i3XBq8ZALjWQ8EBOep4ETbidjlARfTDH8k42nvrhZcwKt69KV5O8d9CRr5z4
4kbQB0OshGYVQkDXG1EWFjzysHid+RbMssOMOqPHqDDJtGv0b3SxVuz9nREwO8N3nviqUMY1hOUm
VpFVWZsG59Kq3bD7Xr8yg/1KzD3DgiufjSVbDKwBUaH3yqdT8OakkNIg9wEdaF2xU9NP02fJmgDe
blL9P9f3oLx5ZQNF6FMDD3u9iw78z0GMQv1Z0n/HEUlOclKgG7/ttH9fFZ0uLyAYNKwIBWL8SZVG
QjGKUk0T0lZIn8ohcp0fo/lDyl7UL06/8mJd8AzMGZS2+OrOXczrNVUpI5Y1Om7nvEeGQZK2mvdF
9/ZqfGejjmB2/9xe3dJFuLKnXtuTwD+g3MgzXDGTfeEpcDkZd0lgHWyle9ZAqfrD76n5Lt0l8Oyt
VRwW6onz5v5ZreCXjIQPvQ3jx1kKpKNlD5t88vaeVZxqeJdiRJxbg7lQ++j1zV6VcwZMYW0HW7+y
CbNLXgdgfsbcWGFmRWa6UfhgM6hh58Zc+TCd4U5lblmXv4/RMxPghzqBvkr7Bi8rPIBr37a/P9Jc
Soc5T+rHc94n2PVSWfGdHD4ox4w3NgRetD7oqq658ELRANA20LoZ/k79T/RhyqlMbiZgq6fxH/kQ
yNsiGN1YD6AjV+Bo2TwZd+Zh6o6ZhGrKSpNwIRwQZimOWyCGcejZ4S+ShDlAlCOSOmfH+gUV0yaJ
PlfViwPfSfTrvx/jlSkh57Et+D6kHlNl/yMaX3LjXYjGkOl/tKaDbp48e5/nX1ZszvdDcJ1Lm2IV
BAoPmLUSbOYwJNTvAuMY5veRdxh+NtXHwNA3/E9HT6c6rBhe8FnwLfOUMEVJHsHCvvoe1Hv2wNVB
wkjvXuTyR/xSy+hFx60LgZ5u+/sUatvbVueIKq7WZGaSo2RSjmT9+jC9XIGhf+D9OlS7ufAKcQYz
k5OrZithcKG1DOruwpKQW9pxPan+XOdKp9Zlmk2qv2SVuuNJpDnMTrqzlt8o3wdF8EFV00PgfIQZ
4D/DSfgNMyqGuQfu6Wuef+G6Q+1NkTyvtpMkxa3QSNh4FnAEU4vyla/M4hXlzSCD1SUcMtxxvbOj
V0NKpIwhI5W5q2vNMSne+ykt0GOp6zF0Hs+KzpQljJCWnu7mLp6axOcgmnaV6j3dPuWFTx7r/vNb
hL1H9y3S2py+WUZJD4Lbjef8iOGNMU1rM7Uzp3CIiPfP20aXYuGl0fnvF5vtMAQ0P7eJwUr85BQw
BMMla/cvt60sLg2if6aAZhlqcZvrwjQYWXC4rpNyrOyDBt1t05hbW69eIns76ZobtfLxttF5v8Rb
Y8m0X5gzmjWEhTwlz7rWlAOF2kgCKL8rdMmFLqpd+Yot3c1LK8LHRM0lZLN6iiOqlByaQD225aMG
2eVq/3zRkELgZkKV7rYsLCcdjK6FURX3oNC1AzxWHHLD+q1zAfdK7dsrWd7i7lEV0Jnoo6ktzh41
sDv0Za4zszOCLJkex7zd3j6fxQXNo3WkxwbzBYLrxW0Nbg+5tXNaOq4GfaGc7yT/tFr9WygMMOp7
YUjYuXaUoNyZDSmBcYb0B1VCOFKG7o4q/hbCH3MTTsNedqJflAW+/f8WKbjHoBl+1czfYXM6RhOS
px+KPIIhalxxw8Xj4l1FyYg+rW4IdmzodAMY7YIz+ZTLaIiWTrvbK1lIkZkVYO5tfjyZPGquI4WW
VH3CYAI4ezXb0sT0yJRN5WvSQPlMO9gaVj618/H/dX1NS8FB+D9gstf2RknrIib6wvPYfIxQJqz9
ZKOOa/PCi054YUXYNwgtYE3LAYX3v3OI9izrEWT/VPy4vXfzv3JrLULWUJCJMhbOWga12sRJuSuH
+3h4N0StW0Qr57S2IuGcUiejmwrC+NwWNQp34ykPXobyixpVH28vatEQ7BCUKAHcyK9vnItPRwsd
u9LIuHYpj1u9fFZG7aGWt4O/Jr686AkXhoSPNNikyvDnt2ANy/gGFlmeZ47xfValXPlkLJ4To4pg
iJx5aHC+ZRdLqiCEcrKYc2J42x21U0yL7XMT0ZPS8+D37e1bvE8XtuZVX9hSQEMOUwSowtLr6X2f
efIhHe33jaW8VLUVHhDLgnMfscLbZhdPDS4Pm2BBoVK8VpD7pHrQ0sG35CbfWT5jA3nmfcp0yGHL
IBreEpcc5pkgiZ0BM8Iq0UEf9dLAXGJRqDQQXdp3THOt+PySh1D2tXlIQnrCf1zvJeJihVUUyf/i
17jDjfa4HmLXjAgXK4ztFF4t3DBWTo1RMQ75YOZrJA5LcXzG0GswsfAoFou7XgH7VO5QiKghqvuk
dLB5GlKUr7wOFxofOkjVP2aEY4n8Vm/GjLRPcZz8mEWlBlAt+Z5UUbpPELUGKquMW7+a2t3gtObO
U2Moqjwp2ELTau66KU43fWJqRyVAthS1Pf8Ev8fqFMNcdhHj5uXPnJ354o4Mvmr+L4KmUt0ciuQI
1YTBh01AM462fmq9e82JXZ5i0FOtPA2WQgFVLnSgdGsWoxFMawZkIOFEhYZkAVruyt5VerazDKi6
0bR9DzP5ysVcTFPm3M5WiKlzlfR6sf1IO8ofySSNonB2RSvl27SX840ES+UuVqsYYVAUrOEMLTZF
kxffKgPpv9vRYdHHuahkS4gTcGmvfwPaH2YbeCofD+U7U25orW6C+OdtG0uBj0o0g3QAWxmqE4Js
5scqWisxDS5rK6unEtpbiVdz9p1uvF+vtH5fK3d/udCFNWFXFQfl2UwjNISqvLc8Vx5HsszxkQbH
rmuKvVR9TzXoaNN2Z6v13e2lLt5mJLLRJZ+n0MUU1+tGXEsiZAwejOVqDsvaWuI3R52/1ndhQjgx
JKZhc+sJsHrZ72M13KvKfT22x0j+nGvPxrBZTcwWb8aFxfnvF5eyMfpI0iYWFem/kkFC3TuIt7Da
bOsxeImU/e0tXPTIC2tCaE+R3IHVE2+JAM5OZfV+jrmtX72h6MAnUTeZsYdNRBbcBG3NTo5eEe3x
jzL6GUVIB64WPJfCGek5KOG59sgH8XrnWnrrSSBTXUGy6B5+SDdKP08QFyuNuUksfWNr6HcY0Eza
YXsYU3stpi3tJdUjWnoaX0pdFvZSMUs9zHuekIb6G03ILZX7FtO3D2zhevOvs4d8jWnmiGFM09JQ
znKMVB19HK2GKv+AFuOWl/I2D9CNzFYu2cINwCCiHUAUCJ3ixx8swWh5Cq1KcFFu5EXvddjYIxV6
sdF5Nozw1Mqnxlrr5c33Srh3wB8ZPAZlrcKTJUSxSjKrskW4Fn0LCkZwl3+uw/ihkRDtyWQr+e9x
mSgCzhmUINQMxuxZF3cu1yFC1OF0nJv1CX2xQnlALOj2wS3c6ysb6rUNI8pAhntRdG7oio26d4qt
cRMMD337XIX29raxRS+Zi+NQNVGBF1tjXk9uovlddNan1+ZuCqmlAW+76snJPpf7H1IJpTHMTC+3
7S5cAbo7vGOZXOHsxPQ3J7GHaLKPzogtPfhec08NtRtWwKsLYZ80FDYkMNsUn2TBN2qza2XHx4il
gqt4ya21CdYl5wMOzsCdMyN+xWg1KLXBgJYVnaEDsRkRD/cmmLnM+3h7s5Y84tKM8G2pYYPntUC/
Okygz0j2qn2nHsMq3erR19uWltzh0pLwTaEQU2rVyIKscS918L4msvx1MGC37xRY0neJ9t+Hw3Q4
q/5s4fyLLm5UplNXRuowOmvOD8N6MMNdB7UyoxH/v4XNwevCjGONTU0OFJ195U7vYW6R8vNcYYif
47KCi7haCYaL/v1nWWLxPOo0o7E8Df+e6NtZXu1C+HyU2/T37XUt5VXsH60lRk0o0IjQqQne7DiT
PLAMGZgaK/2mauqd3Ffvorz5VXb7Tn6pXoyAItGUy2vEEovuQq8b1CB0TLShr3e18rrKqzUJbJEN
LKsuENNWMsaAI2TvLHVXojoU/Lq94DWT2rVJiH68qU8x2SvK+6QNtkMGbVsEk0Bd3+lJsUPa/A0B
ee7o/98qhTACk19WdEjfnWMzcovA9PcVGlSbHKEHpMSTY9p38YrJRfchB5pfh3BpiJ2mYoJKspph
n2qya2m8RtTEanOltLxoxKIRwDgL05IiN9Mg1QWjBRTmdVigCySfnlYbWYunxWNqnliBsEVU2UwK
RJs7mXdM2KtuDNV/Jf/0Ct5SANHUo+qtfJ6Xb8OFPeGax1IeZFmJvSKMHv0SNZgCsb4HJdx3ar2T
PRWRqLs4+VasvRoX9/KPYXEQykEuhEFyjSqpcpfpTJWZ9o528Ifbzr9sBTDY/MnkvgnB0m5Srw4H
EzQGRVgrP1XosrT64baRpa8mVHHI2cKnNXN3Xd8w6MOssEkxEhnKOa6S+073ftw2sbSOGQJFhQ/a
hb+kXk016OenPiUcUM1j9kN3nmAFe4MNCFxAgfOL/2pfZkaat0YYko42J4nZrHSskLkpd7etLGUA
IET/taJcb5YNTz8pqE+crx4zbdoNDcxW6cmQjJUPyutwl5joXloSYq05JJ4PVTsfysCv7qTESDcD
0KJj0wbDrgqLautrjYUkJIxupZ6aHyI1eaz7/pvVWwHagdNwyBU/3BS6nW+DERVBeWpn1nYZwtXK
/mKbPgPLOTPKteY7dyX6n9DTJ8HBGpr23AC2hjqQV0qH9sHKtV10B5LPGdhMB1hEEXiFBhUGRc/z
hLyDlTQoQj2E1trH6hVP8tcOMpXJ1A1DqaDBrs9K8yYeSz7AVCPZA1A9OdqIPFM6I/fN3ahGT2ry
SdVnnCq4n+oxMKNnJSrdzvygZT/bKNhOfX5X9+9gTE3tR2DQe1l98mHeNrJdg+gdPEsbnHp/28OW
aoTanMRCX0rzlJzi+mensOlPMoppZ7O4j/r0ESkkN57yOyOItvI4nccoeECKN95kZeBsugCCVYRH
y7reIHC8VS3tNIbqzitH+S3HdvHDhEARa2aEsjYgWxMlyyEqNuGp1r3j7eUvRiMGPQG/zlwm4vxZ
WY4lh1mRuA0fIwfFOnklFi3e4AsDs3NeZIZBXdajFGKgT1Ape+TsVfVT7D/fXsbSh1C9sCIk1hXa
MZwAt1c13lnSdgBkCotfJTlUeP/h2G5bW6phAqtk/hn0Bl4j7lo72RB8o2415w+aOrm9xZjgkIIb
+VjX26hS7nm2duh83bY736C/btiFWWEvcw9B1qmnBFAFOxvuOZ0scFNMg6vMsn2a45qDsmkVdFJv
2116IF0udz7jizMM+9BOkGMlNnrvZQAkLAzxn43h7CrS0DfYYpB0nlWYOduEiD/WAOpHg5PsrFPS
xB7CWwwfJ92x9kJqi2ucnYux8cKcEPYjlHY6vaK+4fg/6AAwT/2UpyufysW0Cbw3fGRA5KBOFyKj
gyyIkQ9AsFVvMF2lCE6T7SK76zFYivgS9DWHIpWeYbrMqujpLfv5r20x+GcIyHZDj+0++eCN9bHR
axdAxaawXxy0F28bW97NP8aEwws6qUJIAWi7xNOBXD7JDy3ow8csntI3wBuhvIdlZR7soCcmxG1d
CfIq7ymt3BeI7qgFNKEIid1ez6LjX9gQQvDUQgmW9kp0rmXUfRo0xNMfZoUoCCzPNGZuG1vcvAtj
898vbhnXYcxhv43OqVV8UZAd9AzrH/Q7trfNLAcvhjyhjmCYWraF22y2pd8EFZM3hVZtRiN5X3jG
fZGeujy/k+LpXZGdCsdNf66Ync/+r+BlzyxNM+8fjefr5Q2tnFnphNnSq7d5hIpo8aSXn5vu84DU
tNYh7kw36DCVa9ClxU+cTT7PRwA2stfbebGvEl/9CHlQbp+SWihKD8Nd76H3fnt9a1aE5XkK45yV
OluBZNKVrGLcejHh67aVxa8pPfuZ2xAqcLHPrJcAuNOBrFuLAnWuBBvulMh8gMbAHRiLeJM5CHDo
1lFLNIXPatyimqSNfOdkaPW13wYEQ81nlJrfsHdzTRY8D31ByxbCxmjqVtj3BOGkmejG3o2Bvru9
b0t369KCcDqqH2mxqtbkptavvKap670vy9W0YMkHQKwBFAEGANOoEOeRr5USqec7WdUnJhUHf2tH
8Rbho61O7j+6Q/KgpEdJrvaZ/zHN3s0C97fXuRSwGIGhTwDpHkQa8y+88PURJSLUBjgwHe5g+Jrh
DWr1XWsa2yxEFMuIn27bW9zXC3vz3y/s6YnTOE2KPSm175htdbW2eJDycSVLXYLyM9qj6UwxwklC
++PaTuknIaLyDIO1XbFFt9vpx01RnijhuIrVQRsW2Ki/PflatpUGyHg/t2tM28sr/fMLBB8NIxn9
qZFfYGfPbWXsUY9z7WiNgXLRgxQgK4ykGzxHhfPr1E4yYjReoRbUfga+abtBoUzbtxzaHyPCoUVM
PGfePPTG0z0s1ZNt/Gq8bOXIlvfrjxHhKxMbdab105xYhcXR8+1tMSjHVbToopVXEAmUZMwaz++C
C/+zuxLhMZmEIzdLJupbaKNqpGw3kySl+9u7tni1GFidKd6BntqCCxYoOI9+hKlAMXfWV2mMN0N+
NHp/p79p78Bj4PCzJpFI/pgEuUEBYppbfbKb+d9nyGidrpQnlz4lM+jj/4wIDq3pjUHgJ91w1NDc
KFOPYlA/Wnu05TJ4d7Q1wN7i/hmzNhMP7Rnde31UoWVXSLrIuLYpKZSKmsgF/R7sET6utpmjU9wO
+3QlIV0aCtSYQvzXqhCS0QMupqaiUTDV1UmtJ7TW5cOoQBuTZ7upc+6ssduqP/TO2Q+h8w/I7ndo
kJ3N6MMURydNepzREjNbw21nWvRb5teoDANPU8RKIx3VUp0cm1yPOklsHSrdd+1VPog1K8LijaSu
R6N0+BrIPDDoaTlP5rhWz1z0I9q1r4JcjLAJRnof/UXSq/icq/YWxjNPhtYIBcupW3HY5dX8nyGE
Z64dyMsB+I+SFL1WNeNOP8lWs0Eo6i3R8d/10N2/NsPLRY7qjvUUzrBVfedo6vE2WSWjnN1dTIfn
Lvf/bhuDotdm9DqSZvwAk8eeuqd19oGRVCcK3bZ5mId9wGuvvGWWtg/KNmapmQRmDE34tCBeHJST
TFAJ+k/B9DJ2D224VgNctEG3lqozQHfaZteLUhG5tyEtJc3KomOQ60cmGCMjWDmhpa0DucVkHynp
PNZ8bUWSLKSy4yg+h/W4gU90F9NJpSqsoMwtldMmila2bil0GbNO2DzlZhn6vOyLr4zGHJ02eU0M
sr4NURUevX/8KbRcG+lXt3CgiFY95S3xEvAKvPIz0B3O2Wuj3pA4dten8VnXvxbZnk/dQXo2Ajes
isPtYLS4nxeWBM8w+qwaMr+Kz17X7+fprsDbV3bH4DYRySl7/yhrawFw2SYPC2Y8GH0V6R+6sldz
berjc1sCeKTBlR+KRkvuJidGWwRV9R3vuV0YR+YKAmrx+Qthw7+WhXiFMPhQZBDrnccKIWMHMduy
HR/aFmVWxQUCE2xUFDmq6CewzJWv0dL1IHWYy1pQojASen2kWcLQmZobMWzV8ZchG8c7fYy/hgia
roTKxUUy0eJAMYBKoqmLiywDO09C8kitL3a5Z+zDwO3ifG/8rDXzviue097Z1vY/tx1p6Z5cWBWH
s9XRs7tUJ7HMlYeguc8KCRzip8E/Ibi4spVLX51LU0KUTpGltceI9DKl9V6D2ymrhzr0aa483V7T
KwJWDNSXloRALbEmOZ5RLlW+yVCBL0OAGkP6Aoon9ihaIM8ay0i7jvRzvP5rmx6i4ZT3P6a8e9ev
XdX5Kv71Y8AjMFAMkwPt42sPai0/tYKcap6J8jQ6JUNa7G+vd8lHYYz/14KwsSEtBmgUsADb3rZF
Ip2NXU3bl/2TCRvaLWSCf00gyJ5Fxoeg7jkKjEPCrGcuMwlARuh5KO52m1wb1E3TtvdSsjYMueik
F6aFS2hXSph7E3l8lewV4rc/bJy0gs64cVH1XdnN1YUK3yrbSg0SbbLewHkCpOeafrhHpRsNKlU+
1PqhH6Byc2QEmaWVFHPRVRhjogOlIevxFwrSiyzVN2aIjP/D9n77/srFWLyBF/++EGKKEHWBuAJZ
hI5BUVXvrexgBPkOXtSVhSwbmiXJZkVVEphrn4/G2BmSkSKsrua7IZkQHlIOU7aXQAPf9v1F1yA/
gitl5kkSWU8NPSLvm1FMTSq7dRLO+qa7sLZ3iIUjG/7ztrXFm3ZhTXDEQKtjelZsoOQ8eDYddNid
ze+3bSzuHakLXQf0H/6SiZxUJ6s7WP3OevSpkbea9j2C+2DFE+aT/iso/WuEkvL1AdkoJASFxGMG
T5Mg4IUDVDWZ4H6hSXSUtGiTDGvF/6UJbli6aE3iE0xtioOAkZcFVa+By2qHz73xQdKq7UzCC4p1
r6G2CRvDgDyTVeyMXLPcoHHTrNwVsLydivS/K3rgllAsgHmGx1oRYYqeFClxU/NbQtiQmyl8yF8j
GdRZ9ltq2ZemhHBSjH0btzEvukgODrVcbWpFWckGFy8Bb1LYkHiY/gU6g8k16M2B949WP6iBvYXA
eVOak5uE0WaV5GnRGDgscNSMYpATXbuOY7ed1BQYq+rgGX3SRq/2ko9aKIwkBToAt2/D4o17JcTA
JxmDV6+taXyrmxgYP9XKR8+K3So7JQgQ3TayGHeRzQLuC7gM5Oq1kaov6tiwwpjhOum7EVnjB5lh
3Pe3jSzdayBfoNuZt4CiWfAD5kVLI9aK+CxP2SZKHygiNUBHwJ1n7YqppSOCrgoYMXLM1L+EN11v
pIUU9WV8tpStPGmHLAm2djKeCopSSLzsby9s6YgsaiKwhgAs4r11vXtOmXRG1hJLBtncpDnSqpHj
IkW/4gmL3+VLO4IrZPLoS3SWaTkkZyhWNwFMd1b9pQTBAxPXXrGrzVC81PFa4Fo8OF7gdAmg1UZf
7Xp9XZKkKF0SK7LuVPcwUJVfgvSfZIq2b9hHxkPh32LsF8zAtR00OwHFhryR4b4q4mrHDETgrCn8
LLrGhZH57xfv4i7I41AtcfU4o9kFziL5pMRmDfr31DdrfOuvryPxMwOB379LEhzRS7O+b8c5Voz7
TEJ9z4Cy03eVb0V9MHP1PE72+0T+ZCaT6/ePQQPSqi7vmDGbAnUb+t/T6jFt70BqOAof94+MnLVz
BWkojY+3937pewjUH30xDbINdDmutyXMFM+sdfY+S1xH+q6a0s5o/kFgEHmFOx4o/lvgrJcGhZ2x
+1oPzRYErVx528YptjOeNRtX+tOLp32xLMF1abFYQyhjpWlfMkjopfgoO5+NaJsUa4pfSzGUTjjv
Ao0ZfIrN1zuogZ+ThpHw1lneLyc+dvXw6/YZLcaZCwvChyfyBqWxS6oAfZHviiqNoMIq3Kgxwt1t
Q4sXnhkoE9ItaiziMFSQ1nZYq9SOnOi7R30v7k+9B+nM2ot/8XQu7AgXXs7D3jckijhUlIeuR/7h
fgjvIbc4FFWHDrfrJT8D9altM3cc7p2+eLAi/xHu8WM2DnQy6pUNXvs9wiWoSqhjG4SRz7B7BtGx
N6xP+SzFXrYHvwnXkFGLx0liRLmMHjJp4bXDxADlTanLuXIO2PjyVHXTpl+b012qWc1IV6pylFX4
Rl0bQRnR6adhimki91/LQH/UwnpPR9DMt1Sx9hG43pVcYolATbPhDaauzuLglLk2OcWzvhtjyGff
1txeOnbpyUOE1KK5W96beb7VdQiZmIlpXdP69t89lzTGpgXFC/2vt0PeO2MqJRm2pQ/S1N05OVPJ
Setm8prUz9Id+WPprwcE2m21VMmcnjKVpyCT9vBW947xgcx/5bu/ZklILygZNZZpYslJGoaqx/dg
rx6ktHXlMF7j+VzyyctVCT7pxHEaBhI8SuGEXrv0vbI/DNmPN5zRawGVWS/QPKINhWpQioj6uekP
uh7c+/VDnJduMtUr+cQiute+sCSEZKOSJF9WO+7zaLuUbhzgrzvH20rMSSm1+Y/fjw/JUB2cNP0w
RqqbWtmjleQfZhIpZZKP9Y+6TZ7iqNv7vkLZ3jrE/begn46jXDsbpv7uAqmZNuAteULJa2nX8kWC
ZcuwUKxEfUAIj33mJ7DJ8/OzfnqKDA0y+0M1/lLswLUNt5bie4Ru3xmpfR/4zYaRz5X4vOh4Fp1I
MPlz+VcIh23eFj1c9Fym1IsPSmSbd12eas/apJTvKukNUpZk6rOQO68qmZHR2TkvUjOULYYIyQmc
jybgVpdbc99kTB9CSKoeb/vgYi7NhBSj/DBQIZwpOGFnjnSLJWzl3odOKg6TZedunhSfKISfZHt8
sv1qZ3rdXkvrD7dtLyUKl6YFr2yCZijGUonPCRPwKIJ04JQ6da3quniTbYti1/xGZV+vN1MFPEau
R93egM6Vm0yPbr0jsuQhvLhBuVB9dfjAXBuZPGT96twjvc2au8nK7oK4OsZtW2+AG60Uupa2DQgD
7ChIU1JGEbKfPNbq0sokHsJq/Mmi/KrmdbQSapc27dKG4IFqI2Vm0M/r8WGFHR6aKduu5qSLmzan
VjbEOcyJCkbsEr1oI3GISs2wT/zvBS2HIGz3EYSt/93TnAtLwvGMDkdheDaWtN/oH2zk7vdtA4v7
dWFAcLKi1L04QLjkHMoHylmbGOzHagqztl9CPgGnbeQxqcz3QnrQEoos1cPYQX6a7d+wGMANIOQZ
kAdlcu3MRo9qk1ywGOZ2cnrnwKpXmwiLTnxhQ0jHwBTFYxLgxKj1djWqNaja3l7F4m6hgs65A/Tn
7Xm9iq5umNxJ4+RcxvmuqptDoz2WcbPzGaO9bWmJoZG3DmzNr4Nnf/GwMLXjl5nTEmLqsN+oAQmd
JMX9VjE6+Ppb1Y/vO9+TIYGppK3uNV+10Xto0Sm6N7o43OYybJyW0W8qWzL/u2Ne/TTBMS1pGCL0
gXhddpXbD6cmMTerU/nLGzCjc+eqGbTyQkiS/C5thxY8BKy1Wx/oQOQ/9Whma/4m955p1ZrDSbK6
je4XbmhSX2BYR94EbxBz5wNNqdwg0wCIpwsZYmgpnWzlVBmsSto30s6JVVfLn24f98JdvzIifDHH
zLdfew3nWfYw1BC0sONNY61RQy74LxNNjC4zTcFnWRdOLgmGkBwBCIEUWVsUHKE52Eq4Mqx5//2m
QPhBvWMGZ/IOE07PS426MiUs8Tt2JfxJQVvsFevegMTn9tbNv1moAukO87Rg1yGagdf4+k6iOaI1
UsN7mooy41eNfrIysOOTVH+jcpS7XVj4K5dz6bQuTQphwCnMtDEUqhHAPzeFN35M9GjrR8r29sqW
Tmse14TYayaCEdOouFL8bFJGTqtX+02HLuax7I5B+94wkjVl04XYybAX+eFM/MQzav4tl+lh1iWt
wZTrOQnMbJMZquEOTrX2fF3YuCsrgv/JSYFMIz1zUpr90A6beJaxGtZYvhatsGlMg0AJj5TT9VrQ
+SrRJoySM4q0QTN9pGFtN+VKojm7leB2BuK6/xoRlqImQZjaqIeey9zqdwBXPkECYGyDqLE3oZ4n
u0Zq7W00RSsPvOXFUSqeWYJREBIS3ChoW1CKFKllZQi3clmjh9j3W6v97+8T1vfHjnCBE8nxQxP5
xXNWREcnew6sfuPkg2t1x9tevnB/MQR6b561BLwlXKa+KuEUq6rkjH7B0YOnZKvq79REPXaSAuth
HNzdtre4gYwWvEqWQhQu2NOctgqsKoM7LVX3vFu3EmpfibXiHktTpHCg6ITTGZTGf1w7IZP4k5rU
LKsH9U9nwd8gDr6zYvkhYHR0bL13vf2zj6yvfuO5zXQKTGAj8DjEn2G5hSngyc7WVr4QT65+krBy
wwkMj/JGMtNpd7xYYiQ/+Mx00B7c3uLFI/2zdhH2o+SdPY5dnZw772nw9KNSIwtt5W427NM2X/Gf
pZc8TDCoJTK0O6fLwnUP1Lpha4vknI9S89ymSXRX9grwJgBXrpSm2aNd2O3HDNqd3RTF0RbJyh9w
kkSPZZc5X28vfdG7TIhiZ8Zn2jrCtTGRC8ijCe+CBe6zJJd8HywZ0R9/5duwhELirQYxEq95lFVU
4TDtSW0mR2KPvSnpN9SqWgKPkVUbvXiEo3sPZvXg6e2hg2Pakw96/Dulxxl/ipPHIVhx9qVFX/wW
EYSkTV2cDCqOFdU8uui6B0O+W52aXPKqSytCIjbj/VHm4Zzl+IuUb3R9gwqtZnxbawovXZNLO0KE
1bU6rTWbmysX2i6lXp5GtVumT7TqVlKXRdelsU7teI6A0K9eB4kmMh1fktm4rny06i3dP2LDZJyU
6E6tt4H0SbJ2seJG3afbXrpUoSG1/mNYyDcLrefTFva0OgcP4qFT3+4mbZMPe7N5bZ2BH9p0ZbLi
tIt+cmFV2NmirRI/sFtuamRuJLCks4jj6sth0QpUjhY1LfD0mrCpfp2OdTeVpDJQAfk1PH39OtvF
ojPSsgXoIQO9E1mhGe2TKjPm+kEYGWjVIeZNUMN+gmBZsgbcWhoX5tMIp9aMdlLof127CejtVOr0
LD3bertrVOUOPMbRn/aN+QluBK/vdn65M8rvUfOGAwPqyKuHoXbgNfMuXGSFIZmub4V1evaKd71P
k+p/SDuv5biRJgs/ESLgzS3QlqARKUrUzA1CFt57PP1+4EbsstHYRuhfxehO04lyWVmZ55yk132y
ZWRtKmcLM9N1hi4sjGiVlOq1YaX3laH/anvxlT5bhyGVXwuQQgP9LW7v/fnivQjc8JnghFD6oXKD
OsXiuhgHcrJC5A8uYnUU9wRROgSEorXk+op69OthYw7X7DE0/P3cnA0JxMs5NFNasw390Ltya+U/
MyOsHBy7v6ObUHToMu07hR7zlEdQUW4P9HrbMFI0hXk6QA9FH30xUrHUvaES+95tWugrqRbEL0Os
v4XqZJ2yOH4SlfJX24jyvZJF3X1Ap4izpWTyhpO7Wl6+At8GN3U+LldovT5DlbMRgsFNW4XM5b9Z
ptmJVR6twhUpid8e85Xv5qUJxEbj0Yk6IS3pLye76rS48GODxR0e0VHfx6r2ALTjFGb6xjZasUTu
niwjeQGymld3njANaUUPIXcE4zX2uWOZ8V4WYjsNtlAVa6ZYPvTtKRczkYt1HKfabBHwG90BKLxV
3tFaZxZCzOKvtydvnpzFyYBBATp87ts1Q70uJ89Ic10ao3Z05ejNL78hoX7799c2JKpeQO5myQrx
yo9ZlINSJTZHN6/Cg2B8jaTMAbPkRHl2byao62eEvoXhTPI3kLfH29bXRgeQc47KyErw0r0cnSK2
E/3rrcHlBYzMgp8CAUzKLd3vlbVC95CkFQk66IfL+K8ZpLCKGwrqtajt9UZ8rkLxIa+ryK5It9we
0YpnQT+CXA5bQ6JlxWJfyPKEmEPtM5160e2ajr59XdHDncvl9EdohOI9ug4U2tL6r3XH0WYjkUu0
DSQL0Pb8ZR/uhWAywnFMtcEt6AwTSM28Hcu/lkubjcD/xn+QkoCZeGlEVIRcSuRgdEVY83WpORiR
5Y3n9Op6oZ/KE5RrAX3aSyMjSv5K3Iaj2ya/47ixJSJ2q3fM/e2lWnGCcy8RxVTfK+fL9Eou+2rV
0i/ATfSfhnDQqOQkyZ1qgSjutqAP80ZeHGOO1vz2UA00AZaVPk0RGi9swsklGX5MC/+1m9K7UfkT
ibIjy45UfWn14fn2+K5iLtZK0YAeUg4Dx7HUoh36TCj5lMFt9Mj21OfMTHYkEDY2/Nos4m4h3M5k
sisBPQucTJCHxugWgDpiYV/Uyu9kLB7bwnD7JNtYsxWHMZfCUEF6l9NbSszlolpVcTVNbha21W8z
TdrOBktmvtyeurUdiLANelN4d1ZtEa7WQ6LnkaqNbhjUtPzVLXyGoilPXYy3z6VG3kCAr3mNWbqX
v2S1SWtf7nilUXvLM5TJlbL0JBauEgg/u8qujPhQl9MBhdWNOGRlP3Irz6kqtEUY5cJN1VFr0eI0
EN1Ja/aBNO0z6Iyl8lWvj6m8H9QdFZUNkytzikmgOYjE6riohcmmjWoBHS8adpXBobHSvTCg1vVb
KTfmcmVDIs8nQRFGKItLbT4WH/zgOBlkdvRWdL1aolvXGKn/5qjeHgo9MI9CoiZP4uSVx9sbZmUB
59Q9UNi5Wyy59YVRXQvrzJAnNxyezbo9eIkbS5pteRoPuMCGrH3b3togP9qTF/bGxKy8XJ3cTjsb
yXPf9HtLPurJQ9EkG0NbcSNU1ed6AYhfg1zOpalM04wsH9PRBZdzFGpQqmm3r3pvg765sj14aOCp
ZhgV1hZHoBnKJhvVYnTHQYrs0KueoRdGbec2xVatbM3Ue2MDtDdMwtLFDknjuAqzNON+KZy4ib8I
Kh3dtFremZDKb6/T2uR9NLXY9LkxykorYSrRXqRYsvH63rThrFb2AvgvyjoaqzSLUlwukMYjR2yi
YXT1Nrcl9Un92XbU11GP2kpwrXhf3C4Z7lmUlatssevQ16NrVYxbRK3QFkAsytPv2/N1nQThYUXg
BPeZC2XG010ORqBrmTSoEoPxi+c8/OT5J8iuhXiu+v9WRQ6Nu1h8vW11bZUgqeCX5u5L4jIMZU8i
/B3IuHtNGG2avZ4UJQ5t32///kqG7klenfVCrGd5liIlUvzeYHRsB98rEaHjvWttkZLXJ1HDxPzE
w87iyJp6X426wDrR32s3Cn9i73t/CJ8ypz13wuO4hbpYcX7UCGb9T1J0sxD95Zo1PmkrQ0gml4r5
zhcBP6a2gF5CJN9V43gXKML+9nqtHOCZHj832YEDA67k0qAn5lOQ1MXkqnTKpaNn/iUMKMB7sDEP
xST/vG3tWtcGHjKIKZNuY8QE2Lw0Z8l+YLRDPbllqfZ3ikFHvYEyl2PEfX8qoLCgUB+VdkgvWzcO
B+VEb+3sSTcSvbLD0WrcOJ22mqOsHEVKuQQowGgRDFiyZGSJVhty0xAItYFI/IgqZFcWW6y+lTAB
5vesykW/JGLx2fV8uEsb0fRVMe+JSzzkLzyIHi9m8jMxYsS5EhFgfxOflSHfOI4rDo2OwLM+Egko
CH6LV6HQctZ1Y2Rs+mB7dbbrRoSY8NX1tGunHxuruzpG6u/8x7nE+VyO0RtKlr1mjJXRuIUsniBB
nUpPfx3bn0nypHlfIH480BjGmHZl4ZbiXoZnXKbEML6Tai+pGIinUInt29+1tsfJiRnA2XC1OIzL
zwomfYIU2E6uoryo8kPUR7Y6PUZ/r/hGk26kmuCRQVZG0XHh030T3RVZ4/Dq/RfV+mxQly2Th7z6
o0nN1yhUHdN68vQ7wfv7JxGG3/u7ouRMNmqxt3y6us76nBzi+kdJ42OfaM3sHF37Xf0baHaAANjt
Gb1eaOhyFKW4WJCauQL5jyLywQjdT64mZo+4FYpsLStY3LcyiPf+HBVSv0u0cSPuvb5cZrNIObO5
dPhZixuttxADNRq8h568CcqxsT5P4YaHunbAmAD4aKF7Mae/F1NZtQkUnwATyOWMY7gbewXRhK8W
3TLFLj94fw21ZM/M5TT4X+Rs1GWs1hpJLWgqB1RMZPmUq1T3CMiDf6Ui3Kh4X5ds302hP0GWklY4
V6+GcVIHvO/kFj+zMjumQrtr1fq+aga7KYMdqvOH2s/guATuUD/2TfmcTig3JE7e+h0l3d5RE2lj
Rdc2EhvW5LyAg+LP5dGMyY1Is2SRK6X/APu3x0NL3Us+1f59Q95sI4S89vQ80ziiAIFnaMPSP5F0
r7xYlZiB/q2bfih/H99DloC1QOEJJtSVOhcq53pGw07RBaF7QNGFcxG0XwUj3Mg0Xnt17DAAoHpk
HYhMLmdtMumao5Sh6MqBbEdSe7CscAdjwh39YOdZG2u0duoAxEBO5MkpUye5tFaNWqo15jxrWbTz
kmJXUCMZxk2x/dk9XiZ2GBXSKDxpwQNxU17aGQqt4obk4Sew/fXQ7pWWFnRjhqZ4ueuDX5lVfZaG
4qmP/aMiIIKxqWc4z9utL1jsRvZh5nFZ4taa6CAE9f3sASzfuhvjA0FsIjZfERk5hN4OHeS4cQZx
C8G2Otf0AmeegYpIyweI19Zq3zXMgVg8mhRkc+1eaDYIrqs2kJ7kSiRBQq3ocp41oUuKpuPBq/ff
s+kFCsVmbnPtWBOSM46Z0gZq7dKEOHduagqPC0mXH4Rgekq8+Df01K+KfPK87hX5MoOGAxvpirWB
8XJjq3I45vT0pdVISLq4F2PRLeLaiaoHQX6i/ebGaVgd2gcji2ACaQsK6FokukNnfS38dp8P3QF2
rVOYsmPGMhLRxiHN4+PtG3ftXiI0pU6qgvtidJdjC+kiGOR9ScqnetWNTzqqsYr6xMxGNNoeq7fb
1tZmEmYD2VwqCdSbFgdBToqRUgrWrGb4Vgu+Kwz1PV1Szv+BmTkcpmwBkHJZ+B1LVUcXCT+mySR2
Ap/GK28WDua2levwb6al0waACh2lkWUB1mqzsgZrK7pmeBqB/XfKk0EavIs30i5rk4Z+AKoIvBct
eDeXS1R5ih9VdYf3jypHDZDo8gNbin78/Wg+WlksTZUpadkGvej2z239W5qFGY/yFhB87YLBAZPO
hJ5B7WAe6ofHisC6FOOoiJCEHjN+XW1rZ/Adqxv32wn9lVt5bhpJaxBOLnnNxZswG2TenoPQuRNy
bW6D7rododD1+fa8XdOpSWXSRhulNtwSJaXFweXbxSoavc4tU7c0vvXZwcuRbLo35X8E6WtV7rzo
bvytfkIXMs3cEFZ3Mt6bn0PhLjjR406Nbc9Rfyjtrk4Otz9t5VV8+WmLGzaKrcwzAz6tgSw6PfR+
ZCv5zrD2mXIOkCT7p4+fVeUUfGFD3Tb97uwXV97FrCw8dcySKH2H6So/h+JZ8Y5aRrbGlqU7rT6l
0ZuK4uw3Ab390Tt4qRO+5sKn4gCbvxIS23qZdBIU/n18mtS9bP1u5GOl31fTg8//nNvyIfgSvRS+
nTXlqRbuMhP+3GR72cYRf2cV3xrGYg+ZRt9VSmd1bg31MLxDVd70JFvuvzSSbsckJw3DjnhvtsFh
6p2A5m0PdZoffOEljI4xKMEoP5vDN60Izqqr+d+k8lOW7TQ1s5tChZSwS6bY0Vp6ln2JhD9179sh
xN5o4255T6jfGsbiataDwbDKwe9dNftErntA84qmfbp/mvn/k905+ZfgZ2pXZ8PbTXiYNrPjJy13
dFahdBNKvsEpNB4FJ/bfRnOH3GfTBbs4+pqLTqm7zVP4PJz9O3mvIlJjtXsmzWZZqjsp/Zwf8k/C
4Mjjk/psWs9p9CUWHgeENO3+8/C1lOwwfuoe9djOZXuAeSHfi96Tle4QHLCCjYlYKaVzIijUI39M
nw64dpcOqBhNoR54criIfoAlGdN6r1fldE7LHOHQIZPdKE9S21f0p2RM+9e0bhHTGsYtrt878/5y
RWSJYFoijqF8ivj+5YdISVe2XR/27sR2AdzjSFr32pEiqlrZmarGNX+XtPisqAvmpbRPLH2viGdr
/JdGanbUK/tBs0feWI0toK+U0PIXmZTTnH5JAjr/iojxCU5zbPXqZM7JMKhKZuo2tX4St7SRNsey
mFS5zeWysAIAM8Id+unGN+0kcCzyJ8X1Yxowm4C79sNwQg4wpKFWGqD9SDY/P8fSU/SkGLYqnMJ9
2B3z2PHkXZf/yg/BHQkGQ3nOWxs3bm+1KVpxjcw/aAriAxKUPA8u5z9UAmLlJO1dD7JsiZJ4Kh8b
E8xi7sw5OkF6tLpp34zpP61yXxf+w6QHW+mVd3rg1SYA5IzIODEtIdjlR5hRFYlpG/XUMMcnQRQ+
oWpCv7bgUx5rdxmqooVcAVzD0+Rk2UZ5J5aO5yXHXLZeWnP6HHTjT57YD0Fl0gKxqx+60juRi3yh
BRPz7oSSsvNheAgHC9HobOr3jXJQTNdoX/oMKJyhO76wccSuoyImFuwB5BLZogy8uHMKUenSxMx6
l97goG6iXZ52ZAj3HonC23fMe2x6NX0fTC3OUFFJaln5Vc+1q79Ufga1iSpprj/Dnf6iaOEuyQQw
f7SNVsaHrk++dXGxy16a4HdSNzac/FNninarfO+rOyVVHVkbjnJ62vjK6zCECZnrZsQHpPuX/as9
vzPzOph6F+114zAK3SHLpHqX+rq+ywQatOSC9wheELccIzEv0J+zUbtoJ9SjZZdJJjlTLaicjbY9
lJQwDypk3fvAz6DoDlm2D0vTxpGlPB8nnVdDox9qWW1ebg/jWgAaPg2yXLSdmD0ozNrLvQroFd6y
VfdujrSUISMt1aJGJuTaWZ26Y62dTfM4jN9VwbGCB7SSD6ZlZxI6qNJ4Lgg2+vi7XG4psF8/mtB2
h+YD1Q0qOgiHy4+SAWTNU9u7vem9ZNaxyZ8lXz20dXoCCFV2bjA1G0HVynJiEjqOjj7vrMF9aXIo
YWVZsYjJuHKm6A6Rqo2gY3VQdACfpetplblsyFI0Ri80CcjHjDs6CI6N/GjIiVN3x4RKSnuXjxuY
vJVbkWkk4TNzTMlnL0F5lSUMfTIwJsk4RXl0Ijp50B598bH+WX3tEu/gbzXEmN3r4ugi3TQLBAKl
okqymMXWV2OkaqXeNQvPTsd/LU84hOmLEnTnNv2320qgrTilC3MLRzvK6ljGIwPs6J6W03/Z/2UI
92hybGyO66fa3Pruf4a1hAJm5WDlqjH2JHpOXftYDxjcqjqs2oBtRkYLpBLUjcsNKAxhRiNVtgdw
ubukZmPQrCrbwpyv74kZBSvODBHIiJdmGpiVMdxBhkIY3snTqf1mafneyFwzpqO6CHqz+Ae9BKdX
vY0D8I7dWe6OmbwKZntG6S2Do2Rq6qLxNO7FMnhWk2OtvxlJd1Sz+0l80uhp2vo/KtVWI5jwMl0z
6Qviu2197KvXcf446x/ROvjq6e8FomhQDgGKjBI4TApRCyfohXmHPFQCgC98Kfo/wvTv2H+97WjX
lhfUD9RFcKvXbS1FITP8QsLEOHyv5cchP6rG820Taw7mo4nF0mrQrrl44gHw3mfDim09Eo5TQj1C
P1biuW5Of0+Xn+eNPO9c/0CIewnvrJW0N6ImBUSa9nAlyidp+BEI3SNcr+Ptsa1OHxlytHZQcgHk
eblt5chTGznGkoaQ2WMiaLZUZBuBxzw/y+0JKou6Ck3r2AmLXRBnUxLqVja4PZp6/Z6CnZOWr3H7
6fZQNsy8Qwg+JEtSccjaXMdMZ56E6nM3PU3q47j5Nrw9mHeuzQcro59Dbm5LBqN/E4djEEh2XA0I
yWwc6tnFXk/aLKICZIS61OKqTg30aTweX+5gRVQOHyW93FiW+ReuLfDbNO0B47XsBZH6gq5WWjG4
JqAG/Wvqfy4/Id9ib2axVv0TrCM42ODY0WpZjAXleLnsSGFSF+Ulbfn3orJT6nP0NCiiY9Ls1hyf
M+vsJ2+B/sMKAtuKD15/DpufsZ+9+dmXaOgem1E5jVs4j9Wj/eHLFs+aEkJfrhYte6Z6U2XBVpL9
ZNjyzyx89ud2nOPGnF9TseaT/b8Glzee5Kn0BKNfjBuV5+RTNfqAjt706uB3r5X0q0z+7aQOWfrn
ZjPFtLqhPlhehBANfe5DrxcH1zdzaVcKA2gqT1A2YqPVQ/jBisKm+3A8QllKaLnaD5AuTpVsS928
mHfqltdfvW4/zuM82g92tDGPY79lSxH+d2e5+ycVn1qJLq+erRT6nBvJhSeF9uG3fcyauwSAiUIg
8axO2f3SbOpVQUSzsMHNRzS1h2NHx7p+fPkPjFDMBw0EsQxLl0YGum1mUa1wpcl3ViE5ZfMs0xb4
/2dkcSaDHO6E5smDmyhf/da0Rf3cZBsDWdty2oeBLE5XVKh0FZaxYXqfveiHgJLv7UFcyzFznGZ8
ABgmMgI8qC6nqjdNs28MCWHB8Au0EhLW3l1jlE6bajuzhvpT/4bHlo2fi7IidS7CYK9ae/T/2fiO
FV9KpXn+CmIdC3ji5XdUnq82kaGyZElIs79OU4rvphkGd5E8JnRqSjR9tMNeJKkrJWL62QsKFTB0
JEnDOa4M69QBrUt2glqKMXy71LzTtGy4p1VS65OmLbZqj2vfyzNiDonZzVcYBDMyE6HpWRm1BtmW
tanwMy/L5EjfmdHJPC1wjUkRjrdnadXovJ8R1gRksHw2DfIghojeDG7ZfZH771Z9LguVu+1XoX6+
bWnlmM7QR4J+uHBzZ7zL5eiQp0v6BEvxoKg7tQz0UyRXdJBtWmsj6lgZFDJDCMcgKgAsdrnyvlII
rSpSB0L+Tixj8FTTPbqknvAw6unr7WGtvAIpApEpokctqJ8lqHO0KtWjTwKF1U58I+gl1Wk9zpAY
JX8Uo2kHLnsj9F1x56AoUEWegdL07ZQXE8nrDUSmJLpZZfmHdIqtnYm+77mF21cj8baxQ1bNzRNJ
LA9sbRlcBZmZ5X0mUu+EC63w/hQa9RiL5m/fqLYc4MrCzf25qL8roC6vmO2hmSIr2yeSq+YeAg2V
EwyTQ/u4g65Or1Wz9UBcWzuIOSjIsCXxrQunXhaBoTeUYKHmTIdwPDV1Ze3CSNibvnFXG9m3Upd+
394ua7M58wWYSSqhML8Xi2f4ouilpujGf5RU+ZM2JYpbP+ll/Oc/sMOSkVGSgG8ua+JNWBmI4reS
m8VfMjV2JrdvJLv++37yJNJmZiL7AyoE1YjL8UhyqWVx08GgzYNvhlUc+knbwWvf2IQrWOMZvQe8
DZixQsS6WKq8jmudbKPkykIxPWta2uxSotKDNEjD3rQ6Yz8OTf3btCIBKYLOP3eauUXnXdmdc5eB
mVulzQyFxdXZyvHgh4IsuSbloSbuDolZHEzff2gseR/Ev26v4Fo4dWFucY9KKk2zUPCSXCMS6Z+s
HQuj3KnDD1yolcRHnQtIp1XckOmHAK30jWt8/vXFSwTrSB1RYaAAvdQnGEbJKzOI9m4u5bbhceVN
3rG3TMqVD0VxTET1VyIUGyC0lQPJfQ09Y8ZVoEm4KOCbCDDUzL7kplnwiih/9pZ1ylkQX3MtOSh6
sQGKWVtQjaIFmGsMasvzb0pZ4FkdBTN4QrssorjrFfdhGR/S2kfzXfM2sGlrwyP2AmU36yyKS3kC
OZ5kMddT2fUDZxJJCJHr98uHzkedo7qPSOrd3kKr40NJjngMsZurR34zjq2eN53s5lNrz4oW1r2W
hKeUqmgqb3G9VjwbGJL/MbZ86utTP5ilUctu24FW6aTSjTLeM2kYBp+abktSeiWMhVMOTAtQoQ6z
fnEJBnoixwYtkEEpwF4jaqZgjeDT7vYErlsBHM6u5JJfeh0xrr2WxjayW/cNdZVQ/6Nn4VbH42u5
u7kYgY7NbAE9iXe53Q/vJkAdU9uoLctEp7XCrppo+pSJ1fiJp3m951XAyzvV9n5BI4LCQ+BXyNF9
iQbUdIOBSznwS+WuECfd5mrZUi6+Vpt5/zrUCGedBujuC69nhsNUlXIvu0EwQRWUESS0jrFunXs6
Z6aJ62np9zZs3bp6Fs1jVhq2P32t0iPivRDiNoC6azsaxi49EAklEQZc+ERBEKNU0HAQlLrb+ruV
Qq7Ojx5dZvR4w9Ta2lPZpicq+gUyagqXN1vgT1qdy4LkAkJuTzF7zUliIJa3d9ha/VQnz8cBfX8v
LVliSVYVadf6bLEU4at8ktVT7wXdSRuY3tDMxJeJZ8wuN/233GOdNfBNR+CfZyRCX3VVb8+t2Q+H
ajSkvdSU5WGQJ9+p+k5xVH7ZjioPlEyGUqTZJPJh7L18V3tSsjdNkDv0MtRPnVZodpaV0q7paSuo
xOk56CSPaRW/1e2gHuI2Dfa3x73mCk1kvd6lqul9uji/pZHHXT+pslt6UXBqTdFz1aKIf6pB/U+f
ki3UpcrcDUmlbARGq4ZJe874S2pTy9dpEFtK3viW7E6CfqgQN8mC7FDU9KxCK0Lxx7s8kTZePms7
iTob8DdCF3J7ixhJgEM8BGqiuAERr+2Hd0MNxOD2fK69uhFmn7tDEpuA314YqTN1GIBfs4/o9g1Q
KkIItN9r4psZ7emCbecWL5KvkSjYSfQHSMyG+TXvb+EgUVchnUjh4/K0DLnH7dZ7sisI5gQEQa3e
vKQ0JkdFKe+c5kV/6ER92k+mREHOF8pD6Rv5Xe6r5k6zys+ZgEyaLjXxvg+z6r7exLitPD9RwAaf
ALYXyZmlGwstQdRlIVJcqTCnlxxQzF5WGu2YK/1W/n5ti/2vqSsqRjyOmaUkvuJOyl6n2aKuni3Z
AzOXn7m37uWtLrVrCcwPYyMKvpz8Ph71So4ZW6sWd2PZPYypeOiF8pF3xSHijV3IrqQkB0EfnaAv
6XX0/fbyr474HdQ8q+vRjPDyAwCndHT3CxVSF2YOY6L+VojiTjamfwsdZYVo8o9ZuFVEXLuZ5ic3
jaKpkgCKX2QUdNEbBD/iLRUqd/FgHj3Nd9RRfrSmX82b/1w2ZLSHB98oXNoz7SY+pDT644jqQrUl
ZLR2h9Nah3uCaxJW2TKd7vkWXcgmXq7GjGLQXr1acMtQd8J90j2OrWjLhXgnFk++fqrSFz3zPvnm
v6Lnb3i3lfuR6xpGG2sA0d9YTElg+HWiqL3kevkjK/2pC7z9OHnAEH/H8CBur/rqAswim/CO5gt5
icjPhr7sC29+EBEuaxISf9l4NIv4rdc1AIYgJotd2CT7RG6Jpl3D8HdZ6j8PVf0pzJq9sJkKXnsz
GQgp6MhRQBAFDX65EbtRD9Jc4NVSieXXSf4SqJ7tJelnq0v32oj29GD6tuUP50Z5k7MtRMDa7COF
MWe5KBGxEy6tt7GutxapYrcThEM63kl1vM/oSUqBVbJeNiZ/5VYh+0NARpvtuVq0uEEjlsNMilh2
VaUjpz86EEjt4NdzVAFDTe2eRrJ6MzpjEzhQqEvveYSudPsb1j5h1vMhJ05JFCWky/FaehvFamux
6X2z2aHx7jmWkfiH21beuQmLpyjQI4IFCq8gO5Y5SrBzIQzRkFi/846S/0MytFeF1LFeUctXgrt8
qNzO29HP7SyWme2RzGynQ1EUf4JROlp4haQPndD/lWedM0zpWSqCY1eK58jfqhBeO0ISV7NsL69m
REqWr+ZELVAqjnkENVXbE6zvS/9L2Oxr5Sx69J0yft+emhVzhDDQgqAb0p18yapUqHpL1UBsXvjd
XPSwSrvSThXvu7CjlUUz17L0fqur3QrwEA9HHZwcFpkssj+X6y5ZQYb7kWQ38cFh6z9S2iWl1s7S
Inon3+moO00/k/KXCmkhpVt03GxlYv6PL9B4kcC+ooa9uPEAhFtCDzWZvkZ95NRTDq3Su29F789o
/kilP4EQffZ7RCuE+rcXyty9mdMN3fH29F/nSOZ5gG8JUtBCKmZx3ocgyXyS+bKrf0k1Yx8AvxvT
Q0vHk9bSTmX8PG6FzSsO7tLkwsFnVe6n9FWWgbS0QFFjpTwY06S8yE3U783RSHdqpGa/arVND1Wi
JE6ThqYttMXfs7EuP2QOCD88WnO6loQ4Wtm1hEg4DElQfhqtKTmoVSc+357mFQeALapKcBM4/qz4
pS1dIKOX6wy6CtRDpKqAn9Twa2Ttsk5zhPoptJ4Rrczp/l54AL5zMBP29LXRHd17SoeDOfw0KDAh
pgkSdwZpI9d2+wtXbsLLL1zMhu8HcVM1Mpmd3PulAg72m4Ni0WsLzKs33BXJZ1lSD6H45pnnFLnD
3PGlx9Ca7Fba+pTVTQlqlUQ6QYC4RI8ERWI1tJGXXVGpe7vvn+ipPvX3VWHakSadZfNXGRUnKT8O
Gh0im0MlvY5heWwCg8DtMAJCih3T3yhBv2ORL324QpxGJooObnMLqcUSlnJR5kLBG6huu+RVHsN6
n/ndsBPH6QF2kPA0aRENUwFuvkRdbeFOMnHvN9IzkgCJjSLJP0bb9DvL002nzINkF1omguhW/Z1/
5CJWKdIhSv4mNUZMsTHJnvNYTh/bJml3A0VjR53S8dy19VaH1LXZBomvzcHWTJ9ZvHvmC1jvOuH9
Hdt3Nkme8TmXrMox1VxwclP/pFi+kdm5KFm2QVJ6d3vnrd0AcKrmdPScPFoqpaloTMrKhH29U3cl
BRPwlmYR2hAghFG3KyvdQnyvoGhRSyPnD3CIS5/1XJxGQzC8MsgUN9VbWB+dWH0ewAfv2jAJfmqZ
Md4rajcirlOjMq3lYuwUk3Lvx1J1kpNw3FWVb33vi0Zy/LBMfls56nhZUgb3QukpG6dhPneLbcdF
zNMbeZKZQLW4J0jYJ1EpdYor+tOxVGUk68pW3rVD3Doy0Iu/zhkhj8PupmE05DDi0MupyYZOilr4
o9TIvslqSC3w728cqrFU94BsocOzRCB1oV+pftKrrpfVsBPKXWmatqI/66Hn+El7SmK7fru9w66D
WgQ5aA00N8sCLLzEauZp3hlFE6kuDaS1U6qI0UPSwo1RAlNyxDaK9kWrb3WeX6n3gEky0Z6aue9E
GIuZ1HFijZqEmltN+TfdV8+lErx6oXWa2vYJULTvD8d6Cu9of7LhqlZOFC85Cqy8okgJLBMpg5VZ
pdaZqmtVMhwhdQr2Ua4Ne6sb9EMYC2C+OiH8XWV+tbG4sw9cbNb5kqMRLEVJgrpFRO8Zemt6vOnc
pLOgS6Ts1a/VuHGZXsfsdJPgzTBjfDkXSxijWUikakhGu3ElRHt/DA3bEkplIx+0NonUOcibg7Kn
Orhw90Mq5FE0aporNp3bo0NuBN8H7xz4wb6ALFfU0+e/3qWEBtQ5gEuih7mU2sVB122Rp/oMOsnS
gxgfQyD9o586WTxs5GxXTgQVSHD55MQ1KCLz4D+EPvJQ+i1JeR0OinwM6egqlRIasMJRoTexFXy7
PbK1o/Ae+OjqrLkBNPDSXCvVJSV3GqjQp0md7lDSy8JjniuBLcfPXWveW+oOUrVz2+z1CqJTw4yC
pYcgjGzLpdWqBCmjjZ7hpl6/9zOpA0BDIG3plS0O/U5X6GtuVcNW86Pr7YlZjbZqRDCQ3JaCQ7UV
TDkPOdOVq3g8FBKItTjyz7fHtpKtubSyuMJGAcxIrmam25bBN8VHeF0KXzgPO8/MD0rtAcUrP/Vv
ig9pLXDBfCJW8auLwn0xbJz5673El+BeSZ8gfEcC93KaDaGMBLH1TbeAgZmGD+RnixG+GLTBwN9Y
0uvL8NLWHMt82LeeVZedjtt2syD6NJkD71MYeclTQePzjfO/smlnW+QCiU0gLy+1waB+qKVWVSaS
Tkyp0IXfw7geHDEu4l3rV5R280q+81N9QJTDMB70Mu7fbq/y2lZSiIhIxYDXBqBzOdwhzmE097WJ
ZkYHlq5pemCIqrqxgKsjRSkUjj7bFaXXxV6C76rSeL01XT/6PBSFHaSIXCtPaZmBbUuPkVfak087
mC01nrXVJBuCYAsPcQ2Qx+XwZAPZpsJnhvMyLc9UX4dnzRcfjGAQHxS9FzfOzJo5VcO/vqvr49sv
zcVCbWVdPJnvl5MgPPXVv2HAO0Layi6sLdtHQ4tb0BqUfCzL0XS7tHB4S0bmFsh6zQJrNZMgULyh
FnQ5lNCs+nRMdNNNY69xgBpVTiEhMnx7+13f5mCwqOpBrafsc6XV2TV6O1RVbbi0pMsH0RlphJls
6WpvGVmsShFbCKSFjeFGqETUnTirMf+/jSxXRGkz0ytaRpL4jlw8go7ZhVuV3ZWRkDTlVTEL6cj0
vbxcFEviOSiP6AON/0Xame3IbSxb+4kIcB5uyRp6YEstya3phrDkFud55tP/X+rgwF0s/kXIxxcb
BrzRUZkZjIyMWLFWHN6NWcDcTOrVenO4fSob1xqZOd8MJbrfU0GXZhp1HI1YyuVHk4kbJyzfVwzo
64cm07+I8RGznXYgLRvfDRPS4OuBwvLtrFUp52LJF0IP+EDrbBp/WV6pNa6T7CStW7vHdArcSqQ/
1zxEhRxO/Zwv8iP52HBnx9khZQjnFE1/DrZG/48w8D8IRDLJy/2z0CyRO5X9S4zye2PWXhE5z0Mz
7kTVrfXQpxN8gESQq8oasCRTLQPMaGnpRtZTlHzqjZc/dwUxKChqJPiCLsLEm+swqlK50p1Wfszr
zp0beBuG41C9DsUXu3P3eoIiGl/m9tCYC6ihJgqn5NeXxgoSbdAxuEH4rgueuro81KYJK9zDnn72
RnCDMl3QpxJ2eKMLf3yzqkQNFzmxOvlRMn/owa+x/OMnLgt58/dX106rqBA6j/z9ZX5nl3//t79P
wkCbVuSfv6/bN79fg5Y3M2uYYnokcAmazB6mTnN3++i33EvgyAS1Gm/pdWpQG3nUVAkQ2rR8zbTa
m+iZK8XP20Y2j/yNkVVsDtAaoc+vspIhRh17eI8fh0b0tyZ/LyHJuG1sK8y8XdEqRqttGKZDB0oX
qNVZU/8upt5NzfRg7AHGtwIoIdrgiv7NMLvyL202Uavk6B4hfSkZiv88LR91TJqnfO89vOnKAsMK
Kx+fzJqMK4Dx1dFah1jd0vNZXPM/sF/+ZuDCz+jbMoW/OiLdGJXF7HHmIs//Vjv9ozzXD0jPZOHe
VO3W+VCwEfUyoYKxbtFHkrFYEa2tR1M75bpr1Lyr3BIdpNtusHU6IjrTBIU+jNbD5ddvA6qJcjKf
R6N33P5dh6gGdUcFKWxZjtxR30kKt74j+p0CiM7bhbLJpbkqTqNS4y38aAXS+4ReJP+fY5l+u72o
DXzDb6Qftw1Pe7q6q0idJ4A3DCsWfdX6qUC/J4YdmrkS+9QZD6bTu10cukrTf+zK0J/k7ACF7O2f
sLWv8PQ7QlSSfueavypgBiNu4KV+nGEr0fvPpf0shKblGUqfQ5l9+L9ZW7nlYlYmesk50LM8chu9
OrahPLpUauzwBCHvEWRDuZOtbgUragtIKIsSAwCiy5OUizRrlM4gTQnOOjNB9jic4SwSzNEDmOM/
Xx9Ex7wM8QeQG6sEHGm8dGB4Hp6uimOcnMeeYoIdzgfojQFnuUa8h2beXJ6gfqBVTWVvbdFMQk2Z
ShxVBTGo5igfFrWr5XdUMkky9/riG1067npQL4zyCNGPNfo+X+LSMVIaExNpORAYvg3d6+y/RkU5
zLrq6sgvtsch/tn1O466tVBCJu9CxIJY7urRy3XXq+3YKKJYtMANWYY/R1PypvlMLni6fYxbX7/g
uLVgzRDDqqurQIkGrZ9DbJl1cAxS43NRV17X5juuuW0GETQaOJDcrDMaoQcypwqjDE75QevdltMb
s2rHyFZ85qAE+zaxk2f8pf9T7aolskTlcQxrb0zPIQztjf28TDsQ8I07DbIkkICCxPOaA74wK4hQ
RKIOSfDiTvRn7tSyVY+3T2ZjNeIbFiUJ6hIMLFyuZtGVeSqLCVq/Pp+Ooaa3R21R3CGcoEKtpJ1w
tXFAPDwoYQFk/Q0Av7RWjqWhRSOJjp58Sqynpf1YLefbC9o2AVMEng2xwPr6DHjN9EHP9ZmBsHHl
0HwqUPrzorrdOZ89Q6sLdLLbtKpZ7KNZ/erjxyr6MBs7GfSmCUrvojSFnsK6VN3R5FRjsZZ5KZiy
fuBycYu9Ddv0M+ZloA+gSH01lpZLsRRHY6Q8akrQPeWzo9/TJvty+1Q23UwMxOgaYUCWV5s1gko3
UqVSHjN97A5VYKSepBvBXbcwQBg7oA1v29uKqyIVhOKFcaNr1PDSOqNR9oXyKC91fz9K0nLQjTrx
qMPIFHKk6GjFuXFW0hpHHxLA0IpaHQZp3AOgbK1cVDWhTIbBlfripct3TkxCIiXkA8iAh+pT6wSf
h+JgSv3H20sWX+rq3Qi1lsDY0Fikp79KfSZqxoM11sojWBjXqO6CmQsZhQ+rqk66/nLb2EaWI7q6
4Lk0oXi/Fu+twnGe5JbtLXMmcB4lG+Cg+X3pq4Otfe7tnbCxtYdEc6ITiD2BllrtYZcQJXOWNiiu
ZP2o8u+jgVhw8R8+tzdm1qlbNjpM9I1c/a39ZTAbT47+zp2dpWydEukMxEOCEhQ2tsulLI5dD/Cb
cRNqFfou7VIcddQe70l/eq9AiOv9guLI8fZpif25cA0QVmQyIO/o/dM0WblGGycyk2G286gui6sG
4f0YDl+7/jQ5zv2gV268/DOm0efbRq+CFyUMEVW4IgHcALu9XKncxPrQDKr0KOXle6m+h/zto2O0
O3Sx10V1YQYkneh0i8fMOh3Nqlxy9EB6zPL6oDh/mf/otVsDzmfeIzz1cX0/FTuFuo2VEcnodiGD
CFB+/RYs0gWYsi5HfgpkAgXlbliQg9txlD0jq3XB76xqOYy+SG62rkl5Bqevdq6wrc2jgwsqmvEo
Kihrxbkhzhy5sFjJWLyj3uoaXxzrWzadwumhK3+F+Yzy3J+7haipAoNDt4/JVrHuN1Wb2tSrssuX
yBdymLHTuIxledOw8ylfRQzefnQ7IL4UxQeu0EsrYxhRpu/MyCfF8iQ5dSvkxBQU7oZft7386nu+
NLTOouXCNqVW1SJ/SAIeJl/y2A8gFgLmKO8hOq49glc6UyECRsiargI8dB+l2Ri5H+N29XLuMvhT
/zgG8offGlkdz9DqPF4XjEhR8CA7WJDaE6Lgt3dtcykMbYqsBsmGNRwymI1kGBI99xf7b31qvSJ7
KKKdk7lu3YqlvDGyWgqcrSmlHC33rRCARD4eh9w6NFX6dbaHJyfJFXcMGlft9WM0gzrSmh72pNoH
l+RNTQU8f+9pubVqUzx/fovcUVu5dEp9QZUnUqLYn5zvjex44vuqGZf98719a0VZWUkjBynROPYb
88VoKzdXPvXqng7P3lJWWY3Q661iYcQJP8Zy5SlzdzDicCc+/aZfuLy4KB7SK6XJj+NTU7lcS6vG
cdnkcu63A1qOdnQ3o/qS6i4dU7tPn+S+OpZojDFq6Svll9h81bLmNLT5SQFLlmavHOyd3Or3aly5
SzMebu/0dZDh6US7jl9I3ZEx3ctf58jRWAHkKP1Kb4HxIfN36hUTducOot1Z6+PzbXtXmTo9wrf2
VidroVqspFZU+jX4A31pD0H/f7SwOtY066GQHNPSn9LQM83XeC9vvM5ELpewutUGOZgjw2AJ9IGG
XnCoYEd6VcwPTWkeKCcdzWknL97btXXyk6Zk+1VW+lppwEH9NFjyzq5tfAwX57IKNM5YNmUfoLPS
K+dpcZCwfDDSeAdKtGkE6lwTRR3KAusxyNmIozCbqtKfqUV7NLy+DhUxJCia1z/3MnE383rig6Mb
eenVaYx6iLXUpZ9Hi2Axj2P9HXMTe2iIjY/H4mrWkJCh9gCDx6WZtoM5OyYX8JFozSv5Q13Kv/T2
HmTnXnt9wwHYM0Y94N6kKrseuCpGBtoGsyh9ZynKx8CM1JMTt59v79rG8YgGDpwT1EQFZ+LlcmRw
1JWe66WfyGF7PylN+AOa0cTtqHnsBd+trXtra7V1I/oY1NOwFS8vct3cG8a3iZtMhzz39qI28kPR
KaL4QIyjAbqmx+mGGc7MweTbQY844x71lrQ/V03jaVp2GOTcK+vwfRaZ8Cg+37a9ESkuTK82lJc4
Aoiqg78L+U28Uj1kJHBReeyyf5ykcRH489Fk3qvfbx4k0osMPJJiUXO+PMhAU5loHnB/ebQPQfXS
JxFMFtawV0bf8kpetJQpmf6iXrlaH+gqFIn6GYfpIv1BK8vpMO8rjV+npxwgDDIC54im+dr3Vbsx
Uj0IK1IOmhBS/jhZ/TvKCD9jpqRcR1d3nmObuweaGVeBlAOegsvd08peLzSLU7NjpL/SeSmPUtbY
p1JGY+m2g2xtIOKYoqhsClLkdW6Q9obZaGnlO3VwbtWWKarA6GnI3zaztSIwDHzXALcA+a5eElST
c35BWfmt/Twjnh6R2rcIzt62srEYXpMCZwIog9eYOMc3r6IuzuxFq7vK1+WzqshY+A/JCi9l8ih4
1hgsX98fUYewT9QMtZ/G1bNdZo9ltLzqavRqFNof34cMT4MCJ9WFVIhW0eVi+ixPC8WJcz9J/pbK
L0g469aH2/t1fSqXJlaH3+X92A9lkvs0L6YhdkEJK8XLbRvXEQgboISpcsFxfMX5skRxMKBIkPuo
F9wH5mMdvdTjkx1+RPFMRhtJ/mNPA9rJdwoTE5Uh9u5y29SUf6gU5n7VQiYemo9Z/KQzF3t7Vdc7
x91uMIjLEMhvQ5dW7KQMTamYcn+a9OM0fxz04rBbWLjeOowgAIyGLZUFLt5LI3VNUKtNXpFjvXjl
hOYBqgzL8CuOJo8pnvLclnsMXdeX4qXJVTztZrWz+oEnZWJInjJ+toDqcFDjXi1yc/8cVJCgpAYT
uL4fQBfE5iSr2Bn1Yw703mGgdBdIt7Ea2o90kUn26JcYK/+eKy6H1LRyX60yDxkwnhg5r1P50+5R
XUceoucbS6v4Ni+5XHUGlpz+Szw9OeMe4cO1AWAZGgGHoSNUPdfVMtWWFCoXc4Bi0B2i7qc53sPo
XG+WANcLBBiVVRBgq0snLSJNqdrSeUSo9ZhKn1HyZIaveCjUaucTvZ7eE4AMEAyMzQOv5y1z6djz
olSNptUB7dp/iu7gyJ+pF58WK3BVdJoX9W6QHpiik+z5R8WzuOr8sLnXuviI2MKffse/tS6prkIH
A0fiatFV4vSLNiyQocz26FfWAPftSD23ceQ9UYdrVAXPAByRSSIq8CZq6JerjpoEAFzaBRStu3Nl
v3ZRctS68m6S1Icpz55NBE7quXWH7EdcLS+lmvzx40fARkQxGd1N5jtXN8oIEUvLw0B6rLThoGp+
HL4UyCvd3lHxRy6LDSyTyUPSFu5iWhuXq5xKR9PGjlJerQcnByplomM4O6c5+o5qxm1b11EEeLSo
WIs+JWRYqwBpG02tVUMY+zA6/cis74XyIS2Mz7eNbHx5BBCuMO4uZoTWFEjotXVpbaShH091f1gG
S2W0Xd/rh29sm0NmCeAGvBJjt6ulqFlfLzNVUCA3Twzfv9Pad4n+QcmHB33+cXtBIupdnhAPRTpp
SOpBrUu78vKE1DyCoyCQqDrZwyGPYCBdzoHWnlC98bLq164A4/UpYY9pTXFKfGFrYqc+IpVdIif2
9WC+06PFNyrp0WFe+vay1jsoyqC8tRkHFGKP/OvlsmJ9Wqw47anYxTnCaq1UHzQ7L05yKZHTwirm
JezGH35SDJJQRQBmDL6A//0tc/Qm48yTMNN5uCV+WzxIyotoL3S/bq9r7X+YELoGgp+PdtdVB6gN
YqtQ0zj1I6sPoTcNP4VGvjf/d715aKsJSgkcHR3OdT8hHu3ESecu9QOgMjY93MBSj/Mw/izjAOmo
PW9fu4RYE7NOMLcAyrBY1uqsBq2QDSh0fKul3pi4VOJi69vtfVtnT79toJ0jhIVw9XXzwurtOGmc
KfULNMZnCP1Bz5rTM0Oy7tT/lTfu0Hz/c4vMqXGXkHbyqFqV5RY4/vLKTjO/apSfTR8vz0mpj+9t
AvuhbpvkPgrM+TzVY3tO63aPDGX9WYv1cqtA3MGLn1H0lf/D/C83jZxkvu4wGJ109l3VG187ezz0
43TWlofdpGdrh8EiwVfJ1w3T1upCm5pOj1VYXnx7UdsD82uaF4zdSZdry82kNPGMTCuPeSMj18KQ
+c73fpVFsGDexwAUCWOUv9YQOqmXensyMgQ+eptkNa6bs4FGGnKXlCitdqzOclfVx1St+julcpLJ
DafEuS+mqdfcwizmI7Taw8eyC7LHOG/Kj1kux8+3XWLj42Xw0xKQzd/Yk1WsHUIjSHJNyfwps9Jj
JunN98yQmp16wRU9x++tELouTMaD2VpP78IWU9hKbWd+8FJWv5L34KrKs/kXHFjBU6p61eRVr5p0
d3ttGzFDYGsBV5HO8ImtPmJHC2x1UTj+SvnVDK/RO1V6yD8lL7etbLj1hZVVhqb3VpnTvMj8tHgM
SY7SylWsv6A9qY3MlffYHMzV3fg/G/nvmlafsKF1KKkkWuZ3uTF5o9qEkCIY8jHINKhD2y483F7d
RiCkqc9cOZ8ubALr5GII0xQQipr5cwlRFvf9Q67vNHG3jollQeghBvL5a5ex1sjSvuULyvyyryIP
zWDniUdR9FAomfVcqhmKcc1eprl1aKAJCIak1RSMVzap7MRdmuOPffA8Hx13cZXlZ1T/Sl5vb99G
BILdnHoMLxadutLKzmxHtWw1PMPbQWKyLAz1j+gWtE9VUNTHeZSMeyqU0bu5lH6Aztvr82xaFyR8
4s3M6PrKWaSUWUv4FnK/ntITZOuzW9XfrBocaHMcUF9Z2uh7ke54zJaHklxTF3QoYZHQXx7nqI81
eDmTykOARD2NPPjOg+aTfby9s1uOyQ2NRjHJPAxn4r+/SWyK2EBSrMFM1j20sBxo4VO111v+jSN/
m4mKrw0JabA04r0AevLSSDyE+ujkVeHP1XMco/AYyh7EmUn7QZNduYDuqDzlPU3l702AaGX1vnQg
lXeOjRm6Y4IkTKABsuwsr5ji9+34VYnugiF6qJa9F+vWbrz9oeIbe7MbfcXPH5K28DV4BemKuot2
WtJ8Z8+vj5ZHBkQflhhbgN9+5c1yX8/jnAK0UYeX9KPGW3hRsjsIRfeui+vlCGJ5bgVI05ipX3+e
Xd0D0qrkwp/QxVUg6ZCUH3WfuPJSemLy3BgBlHTRi5J+smWJ93cKFA7J1944RdI/tx1t4xoXXNBI
zOO15E3rR1wxMqkxmwGAjObUF8fgXYYm3/JPnD9wcZ+ibrzLFzVlxPfRnv6pjPhDrTXebP4a49Pt
X3IdtPghpL5sv0jl14IJ9dQkNdRnhV+naXNKtQWXs63GU7K+P8tGoh3byAyORdHtpcMbB49l8VwW
otBwHVy6l7ZkiakmSeGni4TI77nuvSZz2+7+9gK3zMAQAY5TzAFQ+7o0k0vcEPJUF75sZBlJMPTC
evnUZJEX773Mt/bSJBE1gOeBvFZE6HzzwTgzrQCn4oOZGgiBDABe/eBrwSNsLeAM6m/GnuD5RgoE
DJ+LVLDjAY9doxsXO5uBhkSFn9X3hlyfpPHVYmHJd6QiNPSXs3MGL1zoG8rduDMMegWTJQ6/tb1+
vDMcE3Qg2QrEpn860blVqGWG37K6OwSxW5cf+ulnOZzCPbGvXburgBEsVZImJXYd2zxZo3PI2+cy
ulceHPyo1Lylh2Nq/l5CIn3bk7YCCMqZdI1Es4WK4eXxJmq5FMPc8KlITeJFaZHQxqR8oLTlXhtk
y5PooIEPhKqbbV55UqTPIwM0yPjFBsR+SBBI557xfyjyx+VUOl1yTEyrh/KoqHc+lyvJLnGsb0yv
darGvF4ysKeFH5qGp6X6i2N+78aTglDpoHf3Sme6wJ4WuLw+OfOBp8Y4PcTql6nJngKzOc/dMzXb
O/XZrHlw3D6Aq2Li+retjt7SY81iDp2jdx5U69Aqd2EEMlqQlJzC+dlBO9lDKXNyvNuGxXZfXtns
CQ92SpgC8misYkjXdKYjpSOhqjj3cemV8/slP5VZcY7cOnHcZml3LF77mlCh4CjAoVFnWbcOodee
1B4CGD/JFuSdm/AxcGQkw6L67vbSrsPjW0PUSVdO3WitqqcdwKDBfgxS60sII0ij214jH29bun4V
CksChIgyj2hNXFqCNX7k6UrX2umjHzzpe2/I8mgnUdxwkUsrKxdpe7OPOnMAgmI53PAdVAKvTl17
pNHeXC5uZDRHpYfMVzpCI9y6laHvFEQ2j45So+BNBbb/+xe+uQUMfVykSeyo5bxQHWuUJ1l9ub2V
168bFgkdp+gnGLzbxFa/MTGnml4nvYyJzsD5vijJJ6ftvbh5sGGBu21r00He2BLLfWMrCrrarkJs
ddAYaMdZibywPv6HB9vlklbJph3aTZ7PSumb8S87SqhnfMwoG0jm7pD89cd8aWkVxuc+zYsqU0Fp
9OW5t4qnxJoaF7EyVwXxNxSnYFbez1q4g/zeO7NVSG9HSPgzkwU2i/6UBfqdlQwHY7zjaYN8+w76
cXuNhA0LdSpA9OJQ3xxaq0whGEIDY9OvIP7HQNkRHTn8Q8ljz3qelHHHS7ZX96/B1fEVC23puWZT
FeMHSnytXXvtfaC/Nz/e9sbt7xu6r/9d2er0zIFrOIK9xU9iv/9sSPZfc3cck+9zM5yX8c4hx3PS
/p5nxIDEyo7xzRD2xvjqDOGLyxSeCJUPfLNw46pNXclIKQA2AJzc0Jy/WspMjRO0k3VMUgdGJ62O
vwSmmRzMPCke7E6C50qCWXLnl4ngeXlD4dRizEsQ89NbXEUEQ8tbJ54JOpF9jvWvKP9qweSZn9rR
6+RvKqr3dnX+TzZRpoYSWBcjKZdO5mRIvrbGRGQ4zbJxDJyvQ/1Jtc+m9lEaX8Lldap34t7W/sPa
guQvVQBGDlbBvVKUNhhyYtFSFc+R4zx1yny8vaqtL4dSNm1aUT66Gjcd5Wzqx8LGv6y7jk9zzB+j
fvRG+TkPMjfqvtf6Tjdl06Xfmlx9O9oCZWSSB+xj/1XuJk9pAjI9BUJ5B9rpXIZDsj3oDjyq8Ue7
/RjNwZ/y1UBRgSzMv4tefVROWMddrEugUPWT1T2kqRHB69C6qZU/Uq44LHv8DuLSWLurCoKTBz+c
WcY6vdFlyotmwJL17K4fAi/K76ir7uRQWzcXw6/wgwGwphK4ytqmpSjsaQBbOxn/oKkZoOaCek1o
7H0HwuvWi/m9EJ7RjMGuX5jyEEYLbSQSmzA72OpXx8uU0lMQVIYt/az+GMpPHWS9t/10o4LAK4Sn
K1czfRcGmS6/PnnWq0Za9NIPP0vSA7243E3+kiHIKIqDdp6Vya3/CeJTXZ/r2Zv0Q9vvREPhFOtl
66KEyzC/KLOu7hitn7QRucXKz8i/u+x93OsuorpeHp9V7akK9xR0t+xBDcojnloFx7o6znxsjUEK
tcq3p+6lbF70Mn4qsq9FFYHndO6mtvtwe4u3nJSsn0zrd6F/jQ1RKqMqnTKqfRXFpHejOvf32Wg9
ZM2s3N22dAWWFR8gui3iiUHLhIGqy8NUmiUtbEhkAZp/K6XEC+yvSfCUBBaK7tKpqo2HpOi40Xbi
6aYTvbW7ujZa3V7EQE0Noms66flhyG1PciC3f2FXFSiaa9R7wq9hdlI+Qv5vlu+bsPP6PVcSEW7l
SnR7obdjmtwRzEWXyx/MBKXTkZ+ROuOB4e4EXW0FbhlNaG2UO7nRVryFjQnxCtCfv4fkL62l85DP
7YQ1nWIQeTOV+vjbYtAltZZ7OYEbcXmSbCZ/0/k4G9ldV1s7P2FjvYIfFSgQtzWN2tW3m+pZkdtj
3vr9+FG4L1oh832kvE+g9rztWRsfDU0qvhngTYIVSr1ca6xH8oLSUeuP9rtOmg5a9tTKnVcsD810
10X3t61d+7Hg0QL5D8aNHil1qUtzaFlFaZtXkZ+F39VsOKR3tu050GNnquXGCDZX1btA2fHiqytb
GFVUchCAFjyXV7sZS2nhGN0Y+XIqp8dlUAtfmgF7W0OTPhW5WnpM2aVer7Xv23SJd+pgV2dJ5U0U
TKBfExyJa2BJlAXmUk5iKDHLE39kqtBL9Tw4OrXVPIRjaLrp3Oc7+d5VIkQOhMAfIxAkfECrVh9M
MlW6nRXgjUpV9upA+Ta1w96owMbCAGELBD/wb3rN4r+/eUNoqW0vdsUcJOf3KdZq15yf6RxLtf6s
7OlFbzkO0Ck43xQSLx4tqwA49PJsG4XCLiZfmt7k+ffOqs/ZY5gesse8W+6m6nXHV8WfvAg6Yg/f
mFzFvlAdJKZkxR5W00emdWm8dF48GQdz7hjH5Dkdd6c+mD7IE/oWlrfor3manm//CnFQVz+Ci1xM
DSBqtZ5mHNpkqWaVTW6j2c3yxYutDwucHbetXIc8sdY3Zlb+MqddUVC45izbs1o20BaXroPMsxJ/
iA9PSn8oyo/N4kIEdNvwVQq2sruKB6WajxJs+kwiq6+RjTDXpHtj7ObNHp/2/2eFDHEDhYJD3Fit
0FnksCsWpgpTG0WQuIIXnRwo9pyl/KQkSuwBLP+mVPPPsotzTysd4DFR8Re8Uubzn6+Z4owFMS0U
k1ejfWkTTcVcs2YwGA9GfLTt4eiMiyvt2NmKARAUwoylWeLyXO1t76D81JZ25Btp1Z77Uv1ijXq9
E2iu7g8O8K2RVRBI8lJJtNlgMU36ao5e+bNC5zdUYMOIq4NZ9Yn3H3aPEiFvPMFkqK0urL5NtXhS
WZUjP6fzN8eqPMv0OvXTbTPXXQQW9puJh6EubuI1cMg2QhP01xj75XCIrDNlbS9JHgYZCY9PS+3O
qic9q0wH3Da7tZ08YAXmkSkHBlQvY2qox0VhwGftp/JdNJ0oJVs/msCTS3cs/5SAll4nfdV/ba38
Y+yjII1zbCll5Y3Q3O5CobY88K2FlXOEwaTO04wFhzEribmqrN+BcWyFR9EbFhyTYA3WkycZCg/2
LE6JWTVvMr8bRuUV7Z8WbH9v1L9GVheBrDaGJEssIwpf9J73kly7zMMcbx/99mb9a2V19FngZMWs
z7G/pIYb9x92K6h7BlbnHehmyYTGAomAGkKY+qFFJv7/toTVeWtN17EGltBbfCEOE4rxTpNe/Mb1
daiSzBE8uQ1JrC6/D0lRolS1OYpasbxanY9FYh+d9ntd7ZzG5ocoXs6o7gL3WM8ZDQZsBXUuZr9t
/R5RmM+O9r7VPhLVed0oT0M6393eu01PfmNwtbJRnq3E5MnqK9ZLCIiibp5Gc28w8Iq3QHzz5IQy
GiRgTKHqvdw/OPzzSW3N2M/m0/hh+ZkfzPrRCR6W6oOR6f6sfaa/nr6XfoZRRdX5cHuN4vzXp/fW
+srF2yiD24cOnS+3f2uDzTC7DJXFkz2+5vN/iW4UXUi8gQPBT7Oy5URlZBSBLrzddNwyHfMD83Hm
zoq2vimucMHXYuIJ5qrEaQC1UYxKi32koO4cJ3mYEQG+vWlbLs+ICxOCwNREseryyIqu7Q2EJWI/
lmVXR2D6qzl/hmb9tpWNNxJwEw3Qog7FE4j7SyujrcVqFwZYQaOycMlRTohBe7SP0Hlxl3nwtGiX
oFDsztof3hpdLQ3ZMKPSTYzm83fKl2Mgu6BVv5jKqxnOJxp198EeRczmQ0JUEEwQPlDfrSFcqYES
QNlGiW9NE2nuGUk2a45hdY1onn6gc+Am0HiOexWMK70i8eUx4snMO1UMXqOr2Fi2bY0KOr6vERdj
nc5An6uehfoVNYw6fDd/kZT3dVA/qEIj0VN/5PdDfWpeE/MvuqU7PrV12oKVB9IwJgKvgChq27ax
XLPx6vhSC+kQzaZN6DXQAELXDaAU6tkdk1sBVQyf8q2Af7xC81RhksageRIfmYcHE206q3+Cq6yO
nFP4nP+47c2b2RujS2ImVSxzHb5jpe+lss8Sf9Ag8sxNzzC7X2EwuLOOSHlaP4vrXHPSpzD4Frd7
0z6bjw3qnoqoIoHBXKNLo7ZKpSlsE7/ppjt5/MBo588YPY0SEbzxpWs84/CyR7m9ucHsKxQwFF1p
ulx+wUxkFtWQjIlvGJ+dJbhDuLpwfF3/W7ofml099q3rSiC44VkgS6VKdWkNNnkHOsQh8cs886bo
VEPw5NXRXWwfzfvh86SdgUeWn1vrSaUiCoPA7QPedOA35sVmvKk9pJYTLAaii776pM/IwTAqWTxZ
1l+kApVpuPWeP21FqrfLXd3OyWSPSkqvwC9a7TVJrHNR5fed/RyUphcY98H0LtRcNdvLQnZ22VYv
l6kOQ7UMLcsM09iVpe/D8L6pd7LbTb/hdqFMJUit1iKWsl4KWdM58dPynOsfFnCcTvtRG5+M+T1A
6J3n29aFKabd/9fa6uCWsTaLzGZFgZ73x9SwGuJgv1fV3LIisM+CfUz45+q42iqi9YD6po8YnCem
6v+YMEuEc7oa0BGg+ixobi9PxkDkRNdjh3Cmv/bZs1b9yveypc0r462N9ZWhNZDBtgGnbyNC1Fce
muSnMsjOXTjfVcHyIPXtXTx2H9CRe2870bthRNQqmw7SMp81pT6Giv2y9O+lvTx/yy0Z3tAoLkDQ
eMWA1qatPEt5mDLv3xwa5ZxbpZfsDaFeiTX+3uJ/rfy+yd984/oQtAb0OqmvNPdx8kuZojvLvnP4
3qd5eJ6gXYpMx1OHyksKsELaeBcpXh7MiI1Wbrbkf42S5RZ9d9aC8rRUHe82/S6tpWOYNMfO0t47
cvMU1NknJw3coa2Pt0PURt7G7AnTfeSFPCLW/CaVMtIayjto4qoFsDAcKlrkqQyX7rH5baU0TA7T
4+M+p1W6TnXzbtKnCfImX+7qu9LO3rcNEnFHB7qH9KXXDu2AYEpmHW6vb8MJ8H8m8Zk1YmLt6hub
s0Y18zb2QyrazRCdNBNER7nsVLF2zKwz7DnU07bPO14s3UM0JAeBL+ogV//zxdCX4J0H+Q1COSKg
vPE1DrJXEmDOfov/HHv5dff1veEOtD3+tSDW+cZCLTllp7e8jbOleISr+CG3p1PTzJ+XXj7dXsxG
REe0EE5WarqkumtG7KBZmJpVeeir2TEd4oM9K9oxm5ZDnxwns83OA+pbt01uvOwwydNSzBSSbq3e
QfEI457isH/jdCxASjXpeEx6sFlOcUfxZ+cS2bO2uhbpnqCzJ6mx31nLdA5CyzlIuQNCP59eewMJ
WdR5957OGxmHmEMGr0cCK8iML8+vrfRKDUteznWjfizG6KSEgSd10t20KMe6kmJRHpSmPeKOTbdh
IpSbRsz0rbmfMjVvAqM1qAol48/JWM6OGh3GNCu9lF7+7UPc+tSYEGZqHOehurJ6A8pUHnU75aVp
JPI5KR+6JT3m9U5rcys3ZqDjXyurT22sB6CyCxsZ6f2ZSclT+Xc0nE3bV7TvWX4uLFSDzMgN29lr
/1TLgysFkgXBuIIuKlfLyk0RDZFMo6YNpy2vS/jhz/FHq7+/ysEtLWi7YeTvh/EvQ/6+G0TE3qwe
zHzVADqBmXP7rql8Bru1nBktbb+t6r/ziPHVSXX2CPW3XO6tkVWK1hl5VhoV8LlYuaekmkY639Oz
3f+67W1bHzHdUJh8ILhjDH5lZkYrs8h61jIlvtnMZzmUXBVAFdN+UrKXsfzGt13t3Btrq4wwSq0+
sFPKa0k0whejBGV3mKNQYYaxQ+a0V4djLqfdXyVjVovVDALZML7r+8I4jEreHsZifLFTlMVvb8Lm
gf77s9YQOXtpSguoIFW/OJS8kWHIU9rIzY6VrdgFMgaOZiIXm71yy6Evpq7ra0600j+VWXqSpsCN
1dE1eziadbdS9Yduj1Fy43wRfmB6iTwRarz1NLvSRYooQRC5UH7ohvSxbavnvmccohOQhii8u72V
G9Hrwt7qUrDsfKrrGnucshvR7bbCp7n+D/H4wsoqRkYMNJaRgpXKedInNIh//T/Szms3bqRr11dE
gDmckh3UcsuSbMthTgh7RmbOmVf/PzSwP3dThSbsPZgzA1pdxQqr1noDSkqdufEmE46FIwo00zJz
a/0xHZXXRK4oXmJ5d5ca8Ul1ZXtjUbzlBimIW2MGhLK1jE6cs5qwDhVxM9E5iJu4iw95EJ0aKQye
mrbYT3GkuFGSF4fCKn4mfZKcY7OiUqwFX6Zam0/N2G1hDH/hBVZblN+DNiRSYpAA1gUMMzAiPUu5
fgInfZeb1b0cfC8T/0sUJQcnNF2z1I6Jlp/g3EHvcXkUuXZ6wGH9aCXJIv7/TY7NH7cXlXARU8PF
U91YuJirYwPbzLKVJ4fLqizu+1S9k+ferULjpCDlXsfF8XY48+35zq20aGcBU1l6D9dJhhIbrY8b
B5kbNvTwZoZdqn3V+o1ar+DQIQp5GqgyUAVr++6q0fW4mymBYtvd4XxjWB4Ey60aoyALvYqyOt8B
pti5riKoUjv3lj14eqMd/fmpkWPXQIezjTYSC/Gn+j2q1afSrCYmx44o0Rjtu9gsX5L0nzJ9kk0k
oMN6IwO9OTiouqtEIlNqnYc51cxYU2HeJ24Erlz+2hWPiRp6m0+8X6oBb/YG4BeufqynqERdL4xe
t8eirojntEG0jzOrwkIlLLypSiR36vP4U4d2CJ5QSbqvYoDtgV19HbVmwFY70lH3anw0d5l6va1+
TiMVzyBEmGKO+sxj0TnePA7fjbTBxErJP4fhlOysLPbfUS6y3SbUEERKJp9K2xxNn52u9L1eCcLH
eQiUHSbQiVdWKVKWVQ95xhkLTx/N8ayEYF51ROD3SjBIbq7XJlhTTds4yISbBlQHRU9gMugGXM8N
m8nuKBPEEDifleCsTXep3OPe9Dd78yLMaj2bfVubxUSYIPb3tfZSD5YXqE9j/Pn2GSA8+3/HWZsO
qIE2ab5KHAsfkTHC8/mhoCZ3O4hws1CTMDjYABiuz1q9GboWQi9luPqDk8oYbHQwFWzXejW34JTC
UBac+eVdjdrR6vOkwAClCHuUM5orGkiDvLHczMIGrryvzL852Xgq8Q6FMw4q7XopqHOf+fpA2b/r
yFqbRLewefZfbs+d8ANdBFktBGzqs9qSSfLz8X1rvBrFfRmFG+eLcNLwZ1osLm0IpatJC3hpkxiQ
GUNQC+fanVPFhZLsFvJ52PJ5E9WPMJ0CVowJCgmBsbp1ghLNmJnTBYZ9rKNvNL+3hko+Bniw7IKp
izwa4Q+6Pem7qRtLd7SV8i/W/FJLBNZDMZV60vV3M+2wzJOafkkVtLs8MV0r/1FpG99N1PyG68Rs
YklF42/d/NYqULUhgnnncniXynD+eO2e2/Zp7FI3UyuUeOE+FbqnMeFJ9hx39mEwWnc0niy86P58
EXHg0nsGmLrsjesRd0Vs+mPIb1GQgtyRFldekaaPfbOljCFarZDowRM58M55Nl4HQrrQV2GBR+d+
Vl9nP3f2WiR1u4h9sb89JMErg8tpEYRw0Gt7C7Mt2jEsLaTG/CJ56cvuXE6PuXwKZ9Vrmq9F+CTN
W6ZsomuYGfxlarwIgq5m0Ri7ZKybkYdNEhyyu9rJXaiBU6B6/hS4/haIUHTTXIZbLdMwawu1VhSe
GJF1UpzsEwYxVKeVyq3l6PQXs/l7aGsDgF4twNX1DM0uPgN6c8MB9QkHszYkMJ61cN7JWw1EUdMU
cC05BgUggMrrNZm3VRTPkcyrYzwYSoKlO627D7Yy7m0nc9N4F+JX/VhFW9xAUT4KcRoZQRoKC9bu
eonmimr2uJKQZFdR8JOCQestVkl/ccZcRlk9glH4mYd+YHRoltyV2q4M48PcbknGiZbIZZTVoypL
EXnoMEM/W+r0j9q4mjrfQ9HwIn2rPyLa2HT+oShwqfJqWt11DYsj1GXyXZ+c+K7Jsh+AlmQPGdy/
KFLARCC/AuDCbb0WkRgrO+v9JfMxZ7vdZ3MS7tKm2iLvC1fB7yjrErI6BZak6bxKJO0VsTLPMqSN
M1f4wqRlAfyXRon9RkG8zf1E0VoqW0a1d+xj0B6KF1l6XwXIQrxz2tduPE3/gYwzpq9xkHvp7GXF
SW2ebu9s0d2OMDuHJM0GVvuyhC46Adosda1VlaCgklM0BIewOFXR+96cDlq4hU8SLUcQHpyQUIeA
AK9OLMmq67asaQX0fnbsG+9blgZe1JsbMyscEgrTMM5hmCprzae6as0Up2mAPNT6Z/lsGV+TmgqM
8a32727PnmjZYyeJ8gXKj0v2ej17GY5fYbIgrvKx/mBWxoewaO8M6fUvolCHAMIBLAry2nWUKeSv
tqDCz1mLfgQPq+GjNW252AsrMLAb6Tr9Ei92VtdXNyRyM6b0McZ6X1HS0JBSNZxPiWl7We646XTn
ZEczPAJ9dXPtXpKtw+1hipYHKigokALNsREevh5mItex2k9MplXHHaAv54DdzLSDAF+7gRSEGxT3
t+EWVStSkQWTR19+NatzJ/lZ6ZA5t2Pl9S0crmrAgvZBNsqN21MYiXOYRoON5ZS1rKKLPTZ3jhVU
NXiNfqCSknZgj+Wo3o8AYfw/dRuhOiRjaQIVBlQZdMD1kW9LZd4Y5OrJQE86VrT4Li8yRPnMyHFt
K7GPf/rRruOtMrp50fRu+o4mhgSIzPmp5T9Z/5tQ27cbbQmDkBv8Ad4Ga0m1tq6CotfBhTC+73TY
n/ImfS8F6RbkXdAQQqyOKjH3GEeIvuYR+bmd2XnAeJQ0d9Ug9KxMdk0S4SqIyRmRRnLiu7QBxNF8
78pTW1r72xMqSHz4BYsqE+rPpvZGTUfOGx2jNVZLGu3busQOlXQr3gVVxpYMXV8PvR67Gr3aG5vN
e9E0Y8vAS2+Z5DcmzYbFaMuxpZLUSXujvrO/lYDjqOoAX92F07/jtKuM3oNkrTETXQKvwr+PM/XL
xhwsSdZ1hYkqMA9NcJEL73DtBys7WTH4OV8hyFsgcbrXIFI9JvulCWj6912PU3V3DueNh67w61Pp
RLABIV9QmauXLubtoCUldo8uGa5c/4v4yz4Mx6PqjIcuLB7iNn9Ko4Oq9ARP/zHyacuF4+3lxch5
Ii1YQfrXa0RoXfZ+FYcyj89peI9a7EF1mh/caF9QS35oev3bxkwvp9ybmaY8QQ8UoVZNXR263YyC
koPP47mWix34ivtIGgJ3Ku0Pxosde438pR5PBvRAN5F/3I4tHOrSAQWxx75e0wItjnTftxS2Wriz
cbBGcQRjcFeKOq/aaiO+zeeWtsLvWMsRfXEEZ+asBZOlQzzv7H9bR3cjRfpwezjLTL2ZSZCOi0wi
k7kuLU153fOM5cvNXJBaK+3t8Vj0sCeU10h6sKXOLYo/Tj8YFdOHVRa8Exbs9ag0c57kcDa5WAz2
h/kP8HVF7Xa3xyX8TBdBln+/mLq4LspZLy1S4cwp9rFjBvvekd25SWK3tNrQratNYSTRjUlPXP4F
WVVBgF/HrGNM76TMiM+j+jmXQ9dOPlvjPwX9zz8fG0Rc6jwaqntkjNdxIughpVqz+kdGsqNB3J8n
3+jxnOsjTx2S/4CWKhsxBRUuylvUhuFXLDfNm3TAD/spc0AdDlitfBmnJzMEoxIFnpY73pje29Vz
Zm1Qk0QTqtPgxK+IZcLqvB4o6m99r9lqfEbaQZI8P6a4JD3pxZaRlmixXMZZLZY5MZF7Rijx3I/1
D7n42CTh0fkCueswSb6zkegvq2C94yCh0kpeCj2mvfp6+AqrYz5kybma/xkCH5Hc0S2lj510r7ah
N42vtxeL6HK8DLeaw5I7kcZ4DgRwMNxieLahiWyy1ESnyGWQ1QQ2Dn4yab20OHsHMP6TP6Q7ZXw2
xp1j7xP8PeVNDIzosr0MudpsudSOY50TMiiOeX0XB59hhbo95R2p/tI2R8X4Gs/68+3JFC7Ii2+3
undKGGZj1qYJjzRIB8oHixteUR7nbqu58FY1YrFMdujiLkqIZPqrgk7XqInfzkUCZeVYm5Ar2tQN
BqdyudwfJyk6Roa5H/HorZMTto0HJZv3xUcDPsQsF+9kv9tIMkTLCGYWfu0LKO6N18KopK0hGXVy
nuQHS38hYd5E/ogm99drnio2tmvrIev4REdjaiRn3k+u0v9cqNpBY7qqsjW7ouVKFZsatoV7KXyd
63MFUXNHqmYzORepq4enoFfetXmARXXq1vm9NiefNiX8lz+53vULkXj5b7F2WL04ekub5EbTk3Ot
jW5Mhr7Z4BTgcxb+5nKX8zDkvFwdLHXt+ENUUY+3g0cTn9NYeliQvcMO84j5nVK2nqxRFXwB8rhv
hkNnbnSPhUPkYv8l07AANa9ntQqlscwCboiks/NDWEovueNvgd9F65D3xf+CrHagHkZTAAmIXN/P
D1qduLU1ets0zI0wv27Di/QhaCqntTVS+bRRT8H4TB3lbnsdCqPQxF8Y9YDR1slXWTqDrWQag5kB
ceWKjaBQrnyXnG6L7CG6dHhYA3CG5bvgL6+/Tel09BxsUpNSSr0BIeTQoQ2lGyFPMkc5dk0gu0EZ
bshuCXc0UgFQCFmOCDVeRw0ig+qwvNzf9WmSLLxTnueOz1X91fAWFQ2ocDLEiFX9QONz1fkyPCA/
d7Fm3cGoMWKeBpF2yIoJqYutfEj46S4irvazDNQZNwiS2CqZTlp17CZ0bYyN/Ef41SxeABAEFunu
1SWwuBD5bc/6SMyv4Oqag+GflOFzVXL51E+3rzbh7l2KuhrVNJtj8fpbtWFaZ1RcaclaQ/sUZKr0
WGRVt78dRbgiQH9hJMJSfKPf3xvorVahTflKrTwK+x7Ae6SlnootC3NNdMZD0cXkDtGPhcRyPR6Z
BT+rJORnuxnsb62UGLvJR7WWjmx47y8o43gOeK8G8zmuYtWDjBK6ut6Z78pe2lNiM3dymul31ai8
hJJiwY5S0wNuH+lJmTSoAX457/BewWemHY0DfBLZtSNKLcWcfuizenCtpAt3eqiWj33M7wjGTkHf
pYzuxnSIvMIEmCAX5rSnp5wc+yIL3wX8ZVeLabk7kGU3bvBls61voEX9iccXXDNSiusJgRhd2YUx
Lz6jycep1T/yhjaf0wSn2KoMwm+hVG9Z+4pDLoYCvBuAaK7Wb5QpiazFOOWUu8Jp7kfrW1C/Slpw
GoyX2+tKtHrRC3BA9FJxg8hxPbjEAMreFAxOr+yIVmLyqfarjQkUPoHoOvyiIEBIWZfzqHLUSidN
GP/Y6t3Yfkmc+kmmu+2Mx8q5y/LBldPK7aJPt8cmqHFzNl/EXd15EX9V6h1yh7CQSneQk5cZU5rH
0kCBPBuD/DnIgxgVxWHaDbYhnXxV+ZoHirYbp6w80XH6c8kZfhDKKwDcqbahLXg921LTKC3uW6zp
GBhqfUoz0ODZvmP0t4cuOi5It7GgljGh5sl0HSgK9SlxGis5ow0kU0ZU2ta1voevt6MIM6cFJQLz
Z/ERW0vDpYaVxP3QJ+fe+rfeUwhJ9e6blLd3+D6g4kN5Z7IfjB7BT5QSrNTt8y31INFJz0Odej5n
LGir1ebstR7ei+pzWuHIGUO+qtFFKavPEyaWjUmyWGzMrOj+4lbmYQ0xnkR4ddxTWoh0JcPUSYnQ
ynDk6D/Qq++zZOtpLYijcCPjvkBbC8/ZVZxG763cdPr0nJU/gfnAGCiHjVtSsEhoMYGCJwB437U2
ZBAliS2Zi11Qah2m/mEBujby6zbIZ7kyVifo0gDEAw4jM9q4q9VIdaTXwoaOVhy/WMO9NkzeTFff
QQlWDne5uUsjry72Q4oF7b9/kfheBV8m+iIjRRdkjkv2/Tkd/GNt7AdZPdrz4fZOEBzYV0FWX2vs
kNc0S4IY5SeO7Uz6II9fEPV2Nt7RonYBzUfWOY8NA2fC1VSGvtxZqQR7vgSgrLkovfsJ+Nb2c5Pu
g8otU9cys8fM2gCFi5bKZdhVUqCaUpMaEQ1yK7YO7QgaLBnVs2J2380+3BKQE+xpxoiY5vKGX0je
11/M5IMFmsEYE9U8xc2RXFvJg0N65xiHxjr++ZfjniW1Z1OjDrDqC+qR7xvlguBscH+Psbjhhbtv
iudIHqEkb+w44cgugq2+XpYiB+D34Ca0cHpvWM1D0H0zrX4X1RXOWclh0LeUfYQfDtlKYPtLf2Fd
NLMDMv8yB5UYNzQjp7Jqj50JoC+vdcWNAWfd3Z5OcTyeZbjigiNfoyCdWEp1pwfPFyinf05xzBE5
bpmziO51qjx0O5dyKjnxarfJ0RiojVXwKFM+y2WJ9wMmC9FHtfoa6qehOwVq6KapTyL5Wul3Wf3l
9hhFR/Nl+FXONOXRNKd+idoBphIuqD2sL+aP9Hw/3I4jyMQZ5uJ/w+OTxHW16UosyAOwAGAjtW+6
bLzT4vauzlCx/l4pT2mc7fv2j60dFEQqL0Kutl4AvoE+DWBIAEvNDprfq97S98zMamNsogPzMtDq
VA60TJqVjE84xfURB4tdidlaa+OHppmVK6FrcHsulx++voIu462WzBxJPqjMZV3CdYr0D5393+0A
4kXx+2OtFoU8dI7iLwHKT0YXemXxUTc2DuGt9bCcLhc3WRWDkeor1l3eIZCURs961+xk+Qnyp5ak
SMj81MKtip9wWDxCeHGaiA4YqwXhV3Liz8pSNmqsH5PfJ56v+A/juEWCFn4fjSxkYUcu4PDrsRlV
ath5u7Rixxezu5OMj3/xeaAv4PmIXhLqpNd/Pwq7gmSfdt0ADS0zaPzQaJf74nA7jKj8DGTwd5xV
hu/LUyKZA5UHSSGUf8gS6MFg9X/ywDgOlkrXqdK9tLa/ATts3bx5MhLwIep4zhbqJrDu2z9IdB5T
dF7KBgvzdN11lRCTlIyZ3xM7L035oyXF04cnPdnIS4TL5CLMantlgTm0EKsouOR7MLEenmlemm51
y7eirPaYNepTHhYMRkN8bxdJ5nMX5b27SQ8VbjRE/VgrvGkoPl8vFlaoP8/sJQRmfOddPDm2p2WI
r1YJDhVFN9TH2mnsU6FWO0mpt0YpShK426hqAntEinmVJMQhHQwto0uZptO+ttpTZLTe0PSHrPyk
Nsfizwl/S4Xsd7zVNeOM8HUsiXgWekW6lHgFZTKz/HJ7IS5ztj6AL6OsDpKibJQcCT0uM3NkDp2H
uXEezba9753yLk7+vChHZx4OA7K1C7h3dZyA3XOmmP/PtT7LXpEFo6eNyry7PSZRYYO6EHwIVI4d
jKdWYcqioKklc6pURoHL7p1U7GrVq+3hOJv5bkrTHbz6HeSwjWNGtKsv4662W4nGjAQcAFRs9t7p
j23WHBwIrhTWbg9QtOEu46xOTckZ8rZfxqc2qRtL3+VA3tuJ4v5FFARVFz17hLLXb5qhROR9NCS6
yE55HAAum5m+3WoVLsCLKOtl7iDOIM8IxxjKZxNZnhYLwyGV98X02mgvt0ckjIWOKoJrEI8ASF8f
IBLQSn2imHamLWigFI/Ii5ZE8g732vhI2mOQiSfN8XZQ0ceCJbocWtxAyhrKHuS+wkLAllzRX6ky
eWkPF+5vDnqd1H7RA0Scfw3V8hkujtp0xUdded8b8vugNd6Pk7ORHgrHAiRukTeierV+lQWDNnZl
W9Lrl7MFWYNCJVr/G303YRC05yEeIQfPkK6/ktbrdCzlgbFQu6rex1mO10fk3f4qv7R21gcfeuhc
vkgnIJCzWgvy1OiNpUXpWa6xPE/7efDqWfmmTIXcuLNv+iQIGaVkswn3o9/ZHgjt0it0EERy69/T
hSk9zZryY6wPEhBB03EDHkC7XptRHRl7WFOTNn+6/atFdxA8YHBiMtcg8LTrqWn7OA76mrQvMN91
3Qt08Ee16V2nX1SNXget3t+OJ/oUkJxhUS5y9Zyk1/EqOSiKTqEFmuEfuOtxYHmnAVJwnTreskQR
h4IevNBZZWCz16HmdOgUkOlcr3jWNZnlhWgkOVvYStEJjV78/6IsJ8RFrl5r9EdSnSiNmu/sBLHt
KfWc7vtsdh//Yur4UiaTR8A1eKpRFZTDFzW8NvpuINAePG8W8ISDgTJA7Q4VE3rl14Mx066a0pbb
1IhfJiQ5LVQ6Ted5MxMR5V1oCP4vzmpD6k6TSOrMtZZ12t4oI0+XKq+SEGMZbS+cZM9BgGkMNyZQ
eIvDYwFCATNj8dC8Ht4UBUYzDdxyEwrOYfo4ICsWlN7YD3dmHqHh9q8aWB6yP1vyqssffnM0kOIB
PyU9xxvrOnBZqDE+NZzYaRzjlPATQ5e/uFoXh5j/F2HZDBfLENSzXocNmezov8Dp93HeGbrPtxeg
6LID4UK7GmAnEIPVKBrq/1MkgRhMSvswF4M76o9+cLR00Kw4wt8OJpwycDTUPuBgAGK9HlBoQgIP
Ju4fO5BxpM7yp6JIN6gCv5QV1t+FP01KR6uVU2kVxBrNemjrmDaN8ezgw4iEZBPdH0b7u6Tu2+Kz
/jHWPTn94tf7eHKNht4jy2Xclai7JGp+uD1k0fxC0mSBIgePq8Zq93VSO09jCu6tl/N9nj2rfbGb
nMS1s+dh001UdDqi56aBDsTwgo7g9fwWPqIqyLOyJE/4qLuV8wCtZuMbirb5stkWqyTU29bJ+aQ4
pT9CZz93LeZQMUD3LN2XtewmvVIzrHSnZbSDDWncCCxaPMCXFn825pGq7/XgWjNplYrG6lke8o85
32wYk9NffKyLEKsjLOlQc5N8HsKy7SFI+1ExHmKtPuQYSI+W5v3/BVvtvMyG5CUZoDe09JAM5bkO
XK2ODoE+nlFt2AgmSgkuJ291lEjdqDSxv0BF4NYa6bwzEXdIh2xv+e+bNN+nqrq/PbxfC+HNPqQo
Ty35F6d+lYVkhVODAmjopzQ849x8yorOa6SM/EgOVelLbuZ17KY2tmKu3CmA/GKlaXfFVKg/9KxF
CD5CBrGE0BF2/0Kcb56yKYlimBRTdChnOHaFXw+vgVNnkWs1vvwpHK3IX6gO/lOXKrbP5u7r6EFK
0nHjhSrcaHi9g3oGzW2u0xAgS0nS4RZ9DjCU50kVtHeDslVKEAbREeuiuQ+6eq2s7QdzIE8TR4fk
J646A1CvXFn/fvszCXcV4Oalekcu/atJfHHHZFKam0YCoFQd/OhdZM3TvhiNPxeIAx5nyYSxIYNi
LHS9d2PbSSKcO3m+OS9J/N4Ka7cNN24y4UguYqwOPxmXQT2PeHU0Q4awbpFLbhXZze72fInO80Xl
DhMRgABv9BXGaQonMwVEmUbZhAF613iplc8nqZ+Ld9Ign1UDpvztmKKFcBlz+feLb6R0ch43LUiI
Kh8Os1w+ZNSWmnr8q6FB4YbtTyNh3bRWoqaphwHYQahrO9+Od1Ws71Q5f3I6GWOdDeFH0aCovGAt
DxoVNZHVoKwxD4K05WVVFU+g0ClQGHspLva3p070uVCaoQ0PIooLeBWljLTcyHqJqTNgJ0KWwcww
d971cnYuiy1DY+GQQKzROlvAy2+u3znivTADEPEx4FXwMR8stzP/ZkQXQVbXoGSaPk9Slfu3GL24
xxolOswa7ETf3mnd8+3pE4+I9hUYw4VzsbwtLlZeMcFFqEKWRC/XC4x+jGq3H//iJQ+L7X9Blm94
ESQunGRA6wdRYOQ04tk/Rr2xM+RoY3lvjWV1H/XZPDVBDdB6MGKvhOxjZ80x2iJviE6hi8G8VZ01
MEiuGIxtNF7fNajjbzSShONYNGrYPLLKVr2eLmPwjcK3liUdI3fi/IjjBOWTrTRPGMWEGwXBeEHM
rN70Sl612HgxDkP+mdcPAUQv8vWNlG4ryOqTlFGKtmJqA/dfsO/Gw2LmscnSWNboOg8BZwxTD4yT
+taHHisPu8kAGWXhF637mWtHDP2qLW/2rSir20eZ7CgMh5DjTHnId3WskNk89f3GfhRHgWwFDIcK
yJoHXfc8JvBCSM+Nkd+p4X3SOgctPTrF99v7fpn4t3P2O85qjQV2hFBYmaTnxc1NdTy5xNlhQDbP
woJC+5EiF7F5f4sInYuqARePstyt8ipJaDNEVjFGTc/5/DQvWEMU0qTmlLbeLwKr7Db6azl/qhDZ
qTR9f3vEwjoCD23gTAB0AW0ua/XiFDITWWmcmKpvqfvIbcvpUY+m91bf7DOQTdNjZwQuUAxyynzj
YBJ8VFqmOBNxRQGbWVfQ51AJp3Gs0nM8GHe88/WuOqTJXR4fbw9RHMemEYz0B3rVqxFWs1TGlVKn
Z1uXXka9+d4P1imfgvuCPHdjZwvuXcb0O9bqTFerxJgKi1h9xTmYRW3vqlr8VKfJczKCBaq2BH0E
5y4IgYUPvlSdaYhdf75M06qm0Pl8cvhltjrXjg+3Z0+wJa4CrEaU2mmjjS2X+4w4fLfHQuoYZCf7
CdTFwaybo77lgi4eEUUe6EdU7taSvWXdGkqqLvdVYL5KqvEEAfPT7TEJQ8CfBkiIeQ/9yutJGxvZ
rySZbZ6P2V1vG4dw3MBMbUVY/v1iV+Gd6PgVEodnm941Bc7WLzdWmuAO4Sj8PYbVqg4jU8tA9KRn
U32uaBem9X9U7DeCiD4+tVOAbVRRF3j99TDkWu51SvngOeV+IZDg9z05d4v17GIBpA/PyiR/NNTw
7vb3Ee3Yy7CrNTdObTrkAMDOof8gN6+STj0HSbdgq5QpOvxIW3+Pb3Xbj5R7YlNlfPEio+rnKsK7
LWzG3oieUuMxnZTHKXL+yQfdpOHhZxtvAUF14ir8Kg8IlL7T1ZLwtf84p5/6YXBnt5tKTJKx2PU3
oolnlQIZ77dFCma16qO+CdNSI5qOONbcuKq+k9L73NiCcYtWJgc61k2AjXlQrUaVhlZjBcu5Dr+C
AymxvlgUX+x866AQxllYfQu3lvGsF2dJExvJkvTc2i92YO865zSUWzQA0UZeLOgxX4ZVAjX5egco
k1T7UstgNEnKd1lFtUqKjS3bGtG1ga4s+Sb2JRTzV5t5anO1UFAEPTeKufOHZ19+qpT7Out36ha2
UjQgDg6KbJaMGctaoDeThtzKWiU9O2VR78C3oy9dJNNG3U30bQBo4D0MrIgdtlpr0qwafeSD0o6j
dHQ1/9usRrvUgSZ/+6QQTRxIfu1XJQePw1XuNGmpGbYqo8mU+7KO7wCEm8FRkS3PSbbe1KKZg2wJ
+IHvRJ62XtdalFSz0WfnpgoOtHeXasTt0Qgj8F5nzlQVXsBqNKkqkYGGnOmLUI1UTm6+1T0WnQEY
I/8vwipdz8p+NLQko6/bfG+S7D7vfsrpS2ClGye46Ptfxll9/7jTnKFebqdlJEsPp0YvYONBKBoL
CFJQYnhqs9BWs2Un3dQlMKXPqq8dpRpb8CY8zO0/frFFOBRGQugTADs1T/2X8c7FbV5lRW11CieN
Jn8uqieHvDzSItfJrI3lLJo2QPJA5H9pma87yqHT+nh4junZau+bSDvxbZLNc1O0yi6DrNZxUbdJ
GbfszcA0SO3vm3ZL3Uw4DA39NP7DPHqtHhHrnd93PREGVJ1a+J+N8bpJl9wKsjr+tUCRTDVjrvQI
p8ru57JfnGHY3d6SW1FWqcig90HSQFQ/l3lQ7NLetrzRrhrUKWJn48wUnWWwn4zF93DRgVl+ysUq
S2XfkfI5zs5OPZt4StbDf01Q2m4YytLzlOffe7NTNxaccGWDX0CxbZE6XdcJkZmG+pYmGec0psmw
desECca835nD6+2JFEVC7E5lVeDu9MaJI5JCqSpyuGOKgRlHjprkM4IuyDdssJCX1bt6woN9XAiI
IHIXP5/VLPbTmJdGli0PonF4l3wvhnegQrxOWzxTvc0yi2g3gXWn/48wHYJIqxMVJYYp1+wqYxlO
7mzqbrfVqhZliXQeOXdoKnHXrc45tUGwNagZUVL5bpdU+9z8Gn1DdsnGRWybwyVMiumZLd0rRDLZ
xNczmM3kBGVWEM9vnposfC4o6QQyGvGxKblj+iPIfw7RQUGb/s+XyGXg1VTWPVTGrCFwE9ZHLNnc
KeoPfvacbuFcRJsaeYYFWYx0AnO6GqFczmMDDBLoMiOJvKm774OftwcjjrH0fChxaMS5jqEZcWgD
s83gQQTzYbER9GrN+mlMSrC/HUm04hfNHFYIhRR0RK4jIbxZKnlPJHtsBzBhSk/maID7cOpRRkIn
aB8636zu5qpV/pl7dasyLxzpomjAkiGhXK+XNpBSm4oqn80uPRuNkmL29C0AlOj4gMb8vyCrtSHZ
A2cmliXnKBiOQTDuhv45stWnTX6h6BQ2ca2CuoK+t7KGDaUJgnuV4cNxDTHXrR8aGxlhWXL3GxeL
KA5nxlLORErPXON3jNZscrvXOafUYBfmL371U0/7Q9ugEdRvZGMCIW9VRX9raWVYACTWAMg+i/oI
r4yFuNudrd5EeaIuPDvHI6QN9xMYIiAM43FwXpMmOYSDet92xldHHb0q2RIOEQ4cdQqbSweis7Ha
GLLfD50ah/m5k++HUDt0OC1Y+bvW+OgP+un21hDEIg2hropKMn2pdZc3MsbJrmT0a6XSMR+rSUb1
LMgyPGVBNVpNVqCiVaQb+1ERRgWDsxyekNON1ZvRyKw20oI6OoNw8/zPhXHITHd03Ep9hMu2d7To
SYkfUqmHQf7POPDkV74oRbdv4cLkWz7Kgo2jURnEOQi1B+h0q41jDo7UGT3iuarTHvKD0YSuKR2j
aotiLI6zFHM5gThbV7dGbhihnKuImY9+XB2A3jUufp/jHtzkcAdWtNrYP4J7F+0KOD6oEvPCXN+K
ktQMs8NEn6cO5P+c+PmuGw11I4rgbLuKspo92ImRBYMN6+Pp44CZaBgdcjPdWKXCIChSL/0zQL3r
KttQWk2o1wPufHV+tNSnrITVv6UaKvw+F0GWRXuRXZZZTp5v91S5ACXHn3ztFXME7c+fZNR8Fn1X
YG6oGq9WPnp4c6lYjKRXtftE3r/Ok2fXyUYh61dOtcrxrsKsjpBoMnBr9JF6D5LQS5T7xHyMdOlY
GpM3tPpHNHGQRX1W8pdJPjkQ6p1m3PlVs9PV96hzuvXeGeEEf8d5Hn/UWrtjL5+lpDkVQwwY59E4
AXbYd6W095sHe8veQ/S1kYJbbGmAV6Mvcf0hskIN+lZHQljqjlzqXpKQM7b6nz8mtIUbjHADqLg3
hZExU6hvL1FyzfPTe2dGXevJb7/o1qc/P2I5yMGBUlWhYbKsu4t1pYwW6twd1VPDmEE02MF/dRup
u9nPpKOBTMrOXqx0bscUTuFFzNVankNpSJuOwXGYe2b2fVTuo7/QroHAiuTnojpugPq7HpfRjoOq
prCeKTO6bfYAk7CwjsHh9khEpxjIRY5mXsqUMpbc/2L2+gnZwciCoh7lvps2P0LteDuAqLuoXUZY
ZYfS2Dep6i/sbTM5Uk09mGPr9vKnVK32Y6bRMLqvjWe931lW4eb9n/dBiG7/ohEAGFtXTgK97uU4
hTFrVQE8gjQvdyGCLhvrQWD8vPxx3nycnkDTnNUxbfp5xR1RQxiUDkb8D8poe3h9d2XnJq7eRBhO
WS411XzaIQPwQR/uKOOaSX8AWYyt027arH+JUoDLH7RaPU42+k0QgKS30AGoQUaNijeqlqdjCTWP
G/eHePgLt4U1hLKrudqDRhhmctjlfGM8QEs/2c1wyRP/a2hj1PigPeQ/RhU5k/6AZPNhfFA+yNMh
UBYZphQ7q9sLTjjyi9+y2ptVPEm4vvLFTXNnzf8OEgT+4q4w3TLZ6k6JlFxA9qLjQtEcyZE1eSjV
KHEbAwQMX37OYxtsXesmyoNU3fuT9X+knddy3MrSpZ8IEfDmFmhHK1ISZXiD0JZEeO/x9POV/plz
ukFMY7YmdKeOYKKqsrKqMleudfCDCEWTneV8LqP9WJ4m0XA/9Bv5hrVYdP4Ni5UOqUrpmeCOm4Js
J/htDdPblGEVm3R54PG6A9lN/tkB0nEZJpyonqpxpl0C9h1uO6p62+S3Q/aPrN33/Q/T3yoSiL/3
zh53ZmKseNQtCWqMucyd3GBiyUNWEWniFLlLFCbobLjuLWvJBqjwEA4Q+Q3ugtrlyIK49CVKvrSH
Jz2ycx8rxfJELtePSs/pQXYRrHgZfNwwKwLCuwFCTsDbn1cB98hLs5mWxBbSRoJU1zlUc+ohVOrX
v4baVe6T2Hlw5hcln2/jjfvRGgkEHGWQP5jiCkDW7dKuIoellg5w5DnqzxjZ50gr9oaBdGFxl4fB
rg51KqyT2wawEs2za0bNiYv1xnNwdXXPPmLhTaOfR3Fj0DoiW18pI3sDDSoAi2/iLZ74tdONjBgQ
N0GNAvfmYrSjCWGCUC72I+N3UdaDF0qxteFCK+kxsidkmhVeWoID7tKIFRd2bAcxQcCSbyZdpLTd
8TkYFTp+etdvNiZvbb9D8G8JYCAOtLy+WXYUi/IZW3HQIi+v/AcnTd/82t8K6muBFGZ5yC/JCbPr
F2faZAaBk8j0L7VafTKUfpdldzNEKJWnhHfpdB9UuRuZj6rzBb6SejiksnlqesTPPgfKVjlvbSHR
XyErzRcRaRduOxaDXEN6Q7OrViY3ttXG+yholI17/VqUw02Qb4PZHizUwi/zYtamctRhJ+/9Y5hK
+zwCERQ2O3TS3Ta/bar+ObbKvwjgoOOQUqMNlFvYwn9orQOSRbruPuxtj04Vq0xg+jteDzhrE3hu
RPx+ds9TlEJXBpBA93P9XM5f9HCLUuwPR80yop1bWCyRP/P2MwomL3Q+FGa382kyMLLiVqYhJrdm
NwvEOyCDeDrMPsTJg8RNBC4wpC+PZdYO4DV1l2cJfFbRrVFYj/GwD9L5oGvHBuIdpT616sGKtrD+
a05+/tWLJU+mWgK8LpYcruFiH4y266evUeq1yV/U1nieQJkEswSonyUsgQYXIykcQi9dDDtxN5DI
TqTK4S8WGlwRuUrOFmBZlws90/vRJ/4fElQbTE7kSclGlnwtAMGp+R8Li4WWGmUex5YpKxTQFYPp
2eF9gfzM9XGsW4FamKejuMAvxtEFepp1DbvCGq1dT9e5eA6P08a2WIvd0F7/x8piLFnkV6FjsC2y
+UH1jZ0z/CY93SOyoKq7XA7+Pa8IQntg7ymuQ79nLbytGKZRzxz6nKL8kdRANiYPHQQIFOODv5k+
SrVkwmDDpMZw6QZR7Sd548MMIzgIJs48Z3jZZhQW3/tuz59ZWYyHoc6FJUg3wq7cp930bPci3387
N1uw6LXQLLIVpI4F7a4u9vFZ/LLMpG4tn4VKYSfPqTtVhmek30C1lXqyV/o9yZbrDrgaGc4sCtc5
sxjlViCFERupKfqdr6qHyUF2zO6DU9GGX2t/K2u76oqIwyG8KrQ9361YkWRVIjhnkrx23DGsjdNo
Njd5npRulQbRbsCfjukYb12BV3fameHFIoZQIIxRzjlvim6G7kHVfwMX/Rt/hJQZvkQh17PE2kYU
4v3Zh8jEd7QjoI+E13FjPv/FktGJTNGE6PdOmSbwwwbEKzGD2obbafHN+NXpZ06V4ugkWxT1azUN
eJLJ/MJvqwuw/qWD6LnfN61EHLRL5OuV+QTngsP9vac8lLro4YUP8m3mwlOaHi1zb22Rga1sPtAn
oJsYKe+yPxQKZw4aBpqkGCnqALGU8rgOym9VWEGhhcqxHxQbl5RVY0C2AKuSZUP853KwVlePaSLR
rjbIU74b67T3ijbTdjaN2Khbowx2fSlX7cHYCLZWrOfywhcltjEYQ0u3zagBO++V22xqPHnO92oU
/rxua2UDAKZCcu+PkLv9p5xyNpFZZaulzOajEgawLkhH0gV0euz00o833gpbphZBpZmKOJRo+7tX
fN6VUecqY+zWSrK/PiLheou4jGiKuG3QXS44IS9XS0qnPussQNn10E8k2+xDFQ7fr9tYichEfhqi
dIfnCDoAlzbCIcit0gAmrVdIs9CXdScHyX4u9lqj7Iso+053aCu9XTe6Nn9ULCGxh1ienpLFnptQ
ika83Oa6BlQ1qV9TcomSdHPdyEokFtIz4l1OSg/Y1eXIMrO24pZ3xn0bNF7iqAc5+GjchnACSy/z
VoJy5ZgBVyH2FA2asOMupjGbOlOSZ4wV+ZcMqs7oVYt9d4gzD+DB9XGtTh44UsBqgqHkXSN3WdYy
DV+MKy40N/Al+UhVP/PKepp2102tjurM1OJNI80pT4ESP48ow8nt6zB8nOwPdWe5Vbl1fq05OxBM
IUgGnQK57Mvl6vqyS7OBYTnBx94EkQK15PXRrCWJiPCCZMNGxZse+EsTcTKE1qARamkZcAOn4mo4
UcGevCSV3KiZj1H2yyD358hbKPu1OIjYNBQiuMZ7HSRqWSFqUrS9NlP6Oe1G9LGK2yh29tFflIWo
0v7XkviSsyjYI3XRxSbNrkFbl54SmSgj+qPq2UYqb3jHmiOem1qEJ22247Eo6HGrwrcye0P9xNZv
ry/Z+rxxOrOxyFsuyShqM3PSwmI0sh57BWSCVnGbF8Eh6jaCxZr30VwtqJBgikXM4HLaai3p4iSH
vbiHFQu+CynOjteH8gcXv4zmkPvwanRI+XB9ujThlIMEV7doSEndRmv26r4oPDAuwcmaPw3R25zf
xNRTkOQZEGApv7bwzMxelb6ioOXGt3FwAyF+CGx848PWlhHyHFDcgAWpUi+WcZqktm5svsuyYfCQ
fo//D2zba9NLXpZUML1TBK6FVw6VNlq95RBI8okMvgKwZysluhbuz00shuEHKpptyGTet1l8CtSH
KR48EympPPvgx8Gtr/myq4DZGKvPbW271aek2BmTdSyUZKeFH43ori63in+r30S4YdWpKHHBu1zy
SSv7BKU8ILJW8aCan8LplxJXd2quPdaafgN/3xaIS4zynZNRBBR3LYGZXUx0Ks9qTxM/7TzFk6JU
h9L61YksWHZnZi/XHXqtbKILqBjOTDKaY/xydKOUKWaQ0H7qq/irHp+4LnhIDpwi2T4mU7NrSxI/
3cM46Z4dRc95Mz7Zrf0VTNDh+qeshQmGC6Ka7gpoVRa7V/eTUh0lwmunPRvh4Krj176E8+fjdTNr
BOQ6+T2yPzxdCX1iK50FV6XW0VWxSER3lf7JMepfTtDe6SlqDnP02dZ3SbLPAzfya2un1ObpuvW1
fcrtlkuGaF8nhlwabzopUysoOu4T7ejPlle14WEsso1Dcs2B/jBmc+80eKWrl1YCbdIMyHaBXiS9
a8aVBLYhB6MOZK7s9Z9hI21ka1eHBSMEvDusH0H+0qCiDgEUKDpFeDKJouO7cl5Ve8NBrhsxluUh
R0p8Io8RUU28k7PbwTwp9kY+bS3EgRT+3+Ng6i7HIZlzN6QCTCD1t4hPuNvyUqtLc2Zh4X1z6Iek
M/A+EzEJjY5vaJB+Jd0tvLsbTrA1lkUsjWUfdRnqEvez/VBAYT6FG9F67dVxNll/0AZnG0nvQ9Ce
PkOZO5dcbREdGsPtd/n0ptmfwm7D2sbqL5OpYyjpY6SKpZF2VVgeUK/ZV+YGRGE1kQB+VsCVSCS8
o6+owzw0g5j9KUtkn0fVdWYVJV/r2DukyOsJUqdvCACGafYcdRZF7fSIzuPRNrPebZOtYv7qEp59
zWIf26MatpONx1tRjzT8aH3US22rcr5lZOGRxZAozigz5CJX9lP1MmXS/nrQ27KwOM863WirzMGC
k79mw10hb2Uk12P62UQtfB1YUWgMHRYk7Uvc6Xs/vpniDu7qPbnWaLhVwn5XZLFnwzt+fWz/F4/5
U5sThc3lLqgjZNEdIcA9qEkre3lnmKoXdUkXeeWY5crOlovJIAon0+DC+Dw8x4oNR3E1WzP0ToVW
njpVyaOjn0NSv3faiES0k2tb3XFrxyuwARLQPF9o+Vkc9KYyq6YmsD914nsAcVx/OvhDteul3xsz
IrxyeX05t7Q4yOU+0uxgCigpN6kXm6BrnIdY+jx+bMHYveiOq5hsFnjnNOXTddOrY4TwGkFjkKAk
Qy7Dt9E4qZRrgoZczdwo1hS3tx0EuLVbpj/YyB+t3QvNM2Pi97Pwp6G22Xcj4JYwml+nIdBurHwU
z9BQ9qoeFo8Jqr+DPdVbd/3VuAvvLhy5pHt0Y2EYtYXaCDOqzq3/j8PFNxo+TOp9MBzq4ENMcpoc
5/VpXR3pmcHFkzs1FAkNYAxOzXCEAoD09+NId0uo8J4zjF04b7wYV2O9DRaE3DFwrOU6zhWcRWSK
2VNvsZbfTkrzxVSADV0f1moqAYJjMZOAs+HZvlzBgbrQZBWYyQHBI0QTqj+L6DhJqavUTyAm3aKi
ZLpVe1xzUlqhWTcAmWS2FhvRr1U/SxyclK6Mun0uy1ulCNxu+LIxOvEuWW7DczuLd0s8I8tex9iZ
8i812eEH3StDN0qhgPKix3wnW//ADW9yrl03vDo+QDzi8WLwrFjMqjNHcmzNzKpTP4OBcsZX2Kmt
buOkFlv53ejASOtwgwJyW6KSJiAIgZ+1lIQMlDM7z4SI0dnNARKXG6m61QgPnARAISBQxrSIKgUd
anmmUb/TPllwENiHgZq0HX0ZFeXQ26rH68ntqIpanU4zgecnD0b2IwNmfH1eV59qFt1y5AvBJii2
iLtnASeWM3OMfYaswKZf/grMQ1Xu+87Lv0Xya02/hDmProOqSmbcz9rtVip2DT0KPR7VFai5kRp5
93bJotQ2RlE3KnWvS37q0+jqtNHlw2l4y+LDAMHhcKOMt6Pza2Poq6tNG46A9JDeXrZby3aICFBI
fUe1exdnHovvEaJwoAQk/VR08qHNjgBnBJySje61+rPcVu48la5gX9mibFoLwGDUBPsnzdPAdS8X
Ine01ChTgRJJcttNayS8C+dT1EKq5iTJsI9TxPEG6jL00STfN6ZCnJ7vHP/M+OJ0TdqyrqWSWih8
V7uwVj7r2vc+uKf6fDPH+mPTVW6YBfviLdzicljd2HQkIEkKnJz+w8thc78KirajYg61TGs/RDb6
IB/GrV65tckVpWUk+Ujv8py8tJIXUW0ip0N4rPu7IMpv1bJjZNXnKlQ5eNofc618k7Ts5/V5XfOw
c7OLaOk3M5X/GbPqsaVkGJTZXvJz17eqh3bqNrby2vlGOQ1Phr1boDcuxziZmlS2MzOZlG8wyhVw
W1rRRvxfO7RpbqALVexZdXlLaPQ0DCWu2nhG4BXad44avch3SbyfoGhPii0NhDXhGJriwRwDwxWd
bIswKatV8T9F89KovKj5EVQwVlQNQl3PzqlLpUMZ8uSt9tCau80UnSqV51U77+3S/lGG8sZLfnWK
qXEDd4eqg7TS5RR3kpzqUsh6anrtSspLooGVs7aQMasPDxoD0PwB/Ud0XFyNhikuVTQI2RMRVe6b
rk1cObFALPW7Pt4Dc9dLL8rR3t44ZFeHB8JdNBpTGlvyt6DuYmRhC/lq1tuCJMQYzd3gb7jp6uhA
GKPgTP8aVhajU5VWTbWyoyAWRcWdnaMinmiw/Du+HN+0s9oeeHlpd1PJfxX2d22oINvnTfzp+t5c
a6IjR0n5QCS4Kc2JyHR28rV1HzsSb6r7fnoKkl0dDejpVchSnCxrX8x7Q9IeIKKq5mYX5OF3VT/5
+oMEnW8hGHLb4HT9e9Ym//xzFp4O465RUwqHBsuKTx0w+3l8yaUt31oLhLSEAi4FIgyadRHo51bK
h6HilMkaa285r9NY3xUWsD2TTs0meLTUyq2Kv2gwF42o/7G6CL9paqZTAjvkfWm9ZWrv2aAL5i/W
qLlZNntESO/6XK4dKmCTSLlBBcCxsjhLp2a020CFe91JXujOPiAFZleh19kbt7jVNYOpBczqHwjb
Ys2CqPEDeyIeSPpbKEEQBItfq25lOlatkFYGuAoFG9ffS0cNSLi1fUv9s2jSB6P7TSrpEMy/r0/Z
2lGF2Ol/jIiPONsNU5VVVSfK1LrVeFP1JsMPpT/N2S4f6o0IsOqDZ6YWs5Y3SdTJcYEK76B9VWiC
zsxuP9b6jZUiNCDrN7Y/7qN4M66uesWZ3cUBCbk6ok7Are6Dxv/Vkog1ovHXbEp3s0wcvz6dqwfX
/+g9WjAuAQC4nM+ahiwrEIowfbvXw2d59GTzKc8Odv8hD37YsMfb84NlhagBPwTyt4BUX8E9f0y3
Hvar3sOzEJzlnw9Z7HijdNRBF9XzMoo9RX1RzcQt5+P14QoXXN4f2QI0svGmMXheX47WSUAlBT3e
owTBjr4Hcpnmhtesrt6ZicXqTXM/mVKP1wRN+Fibxs6qm0No6b+EoPH10axO2ZmpxQnlV4U+9GI0
UfMmlyAQw9/lVufCug1a/eExo7Nx2V1slMC1ZYF/quXcs6XftV24nOl/M5D/Glmsfeq0Wdmx3+7t
+Vlwncv9Qz9ttUesRg7zv0YWwX3IpkmP0Ci5p8yKSNqxlD4r1K9ndJaK4PvfDAh+LB5tZFiWAH5V
7ifQCzhBrQAaq19KS3frZMPTVpfGhgtF0KGAUBPOfhYK+ygb+lBcUOC+H1y6lPqTPRb+AeEl5//T
lPiUM1NDkSqKXzB3fv4l77LdUD1PYOavT5r43nebk+o6GBoTINeyJWiqo7zztQGISW29DLP9W9rs
l11NZzii0vuHb5VGjsuBZFZo6lmDeEVmBfREhv2jomd3OaIVQdsdoqx9atmmdAc+SCVp6n5vog8O
nCLcJVpwP5j+RiZndQ3PvmexhiChez80QW00orwyPMMPVSZfrs/rSkSinq7xXkc/jWTfIujVec84
O/wk77rTKNvxEabHYhem1uQO8haV41pn14W5RQAsVafog5FlzMrhkNeEi+EfZZZfbHn4KgQfwvQm
sW6kBtmVLNvDbrmLlI14IkwsPImOA1pYaEsyQcQsVlkafd3MJ4Ttixh1ThjfDanzanneI874FI/P
4fjvz5ULg4tlTMxQniCrAtEGXzcADWva635ub1hZiWAXVha7sEFoRc91hjUVb7DzlwcFUVJKDOUW
bHMt23VhSbjU2X7nntHFLcUxOCU+huZzGQ27TnuYT4nxBGfeTi8Q1Xlowd92/UYQ+L+YBr8kXq4Q
MS/WDhIuW04aaHYj81PC6RyUdNvwrjwmSrS3ITaA/PzBnj6OpvqYVVtw35X9yMBNes2AQDrvmtry
MQZWnECuP/fZLmlvE5BuUvrx+oZcuVhSwAcYDsQXYiltcW7bZQqY2qZqFr3Bh1I/+/pdaqB5Pd+r
3PYy8/d1c39wou+2w3/t6Ys7HrzIQS33NM2G2WHIb8L75BQ+d+muGz7IdeIiB2+Rp1Y/TzQMKvQe
gbtvfinGBz/1cmMXDG457pUP0lHZ6nNbifjADNiooiQnEgmXbjYCb0WTbuK9pb+RLS/sjZGvbhj6
NKg0qOiovJPPjTvWOhRpoFG5C4cvESTU4S4w3oAqb+DS11rPGQtXV+A7tFU5C78t1YCEQcTbUVHA
oH0dsp2if1Hb2Z1qiOSyz3C37FLdureLwOvNQz5+CI1DVXc7idu2ab5uKdSsf5BBn7Tgb6Lisvig
iA8NR4cPgl4IlVGz3CWPtJ4eAvW1yz+m6V1lOZQId9AqRvqLuiu711k/hTCcO9lf6H5RO0CHg5Vw
6OQUC3UWTyw5TOYpoj9nBBdrGN+drYTf6pY6M7A4dOZaU3JnxJP85ktnT8ehGm80+9aofta6/X3U
vqR0RFzfVquh4szkYhcrMX5Q9pjM0xc9ug3invqStrtuZK1Mx9ZA7Mqi7ECRX3zF2cwRogolzgCa
5yXaKCmJ033iONZBlZHQkZ22PYALmt1AHqmF6pJ/7JWo3zh3VicXXkSoqqjxw2dz+Q2ZOVQD+VTi
VflD+4oX7Xkm5jIIIW32bOv5+pBXD2/2EaUWFGXf8Y71suYHGeoz97Qwf0iMbofkjtsMJ6PPb5On
UW67jYVcjUJnBhcbxZeLsNZGsiN9+xAIbQFly/1XJ1Ak9OmSIYO3TJQmUakYiY1SoCCBjdMfWecp
jZf/YyZ7Py89RMA2hrRu0ACFTmoJDOUi4sdlzLtEtPJaBkqypX4fj/Nej9N9kElebOx0eR/qW5iA
tYwpSvMqOVlaPukEWuzyqo3DLg5C9IMEdXiVKZFnjaW569TUP2YdxF/trM1wbVvH2nDik2pN9cfJ
CaINf13dNIDU4Y8Fq8v5sri+WHLaUIVivjlVzaNSyHtFe+uN4ZDVz3X3qvj3YbpxyV5zIjj6xUuM
1AKU35d7ZPCdVh8hEL2H5tsNqzfV/H59W6xVQKFo+D8WYHe5tNBOclfbDa0MZe/Gev5DHfbjndz1
3/OivxnbDyqFm/FLkL8EtDrMMiBwc2Nnrt7NaBklKw4CnOzJ4hP0qiEWCV1fsy1/J31eutakHGiF
8aR2/JBaKcKbOyOk1zc4NYF6q+bqaWMWRKxZ3mXArtKdjuoa+fCFj01xOpZBQ8pUUsIvOeqDgFv2
/ix5mame1Fr2ZMgkjByaUxhwRkgQrttf21jn5hfLjO4JE2ATK+BigcOmpP2zctVfCnQV1AfkeqdZ
8cYRsHbOnJsUn3R2AihxbFRjKaJv9yOPrJ0omAWbgMnVgbFzwXChXAVI99JKlLeFPCk+6KE5dVuZ
PtZwXw/ftOBVLu4zozpQStp4+65uU40GU9GvAAv/EtWYJE5ihI3MNrUazpJv7ehQovsWZT6kv7PH
E8Mf5uesH7zri7i2V0U7lUBC05u2tGuFvVpNFm0fQWIKtsdI33pGrD254QITXFbcvuRl1qwflAkx
XKJB6TxoUuxm0ZdurNzNerHw9uVuOLezPJlDtQ2lgKRpro+7tPUjT0s1blhqN+8nQjEXz2Sr+rZ2
Pp/bVC89pZ3p3rJLcltzcrCrL+Mvu3jt0EYf3LRv/mKlOEdQT6Dfief8IuBA9qvJQ0yxqSveJL9y
za2mi7XNxQWZf6h60Ka4GIwzjrVkzaQ3509x8yAhzB21zUbMWNMQB5QHggPkgoJy0yJoxDJKd07K
o7KNWvUU+fa0m6Ki3eVOLyGIqSknEHSQCuSR42l92u2soYUk16gMV7Xr8jXtEc1x7F0R+L5HA5g4
Vqd6Pxa17fkIanpOGmyJk65NDIcnlwe+mkr9YmKSTgvjSEZkjJZaD0ZA23bNfguEtrYROU3YIPSZ
09a2cN+o8wE5hVF6n5ImVfq3vNhq915zVt5ibHN6dvCfxXExNk2phzJ6EjywPYkbZNYEXmM+EEsF
ammTNHd12s7sLZZaz3mF2LyjAWE+15l+6IvB20zorQ2K+xv0kmTloYhZ7IrQ6I1ctRo0JVTTnRL2
u0IZWB73jlwfuiI+6U1x+vch89zkYqWMXmoKtAZhfw9+kNzbydAbX7ewerk4N7HwOEemC6X2h5TW
lN46mvUAklgOhzunqoJjzv0cPuV2PpYyHXRSVPKE1nCXLEyVZ6Tq5K0O6TXfPP+cxasgnVOpswxG
HHJnFyi34S+qsqIEBQmBQ+fkO7I6SEj9NOuRoTH6O1V9VjpY2aSX67O6dhBBRAByjqIpKiRilGeX
hyQ06tpXxKQWjtfngxuD01ActK43DvO1+wNYG9hOafTmabFYva7WyqnPdfQ0kByZx/moy6+x8Rrm
xq0fFrt6svZhsvWuWvUZAiv98Jy08JkshgdEWJLgWUX5AnYReTCei3zwolRH0ezz0M97bfqaWYln
IVFQhMPOd8DNXZ/gtRPYAczqkDOEbnHJR0Dg7n1l9sW4oTISiW96HvPYa0f7drLyvbSpFrey+014
2oRak400sL0IMbM+FIU6ogpcS6K58s4qd73+YZoTz4QwaOuAXBkfbBk0AALZhaxt2cHv5x0d+ynr
Gqr3avI1H3/WP8ricd4qUqzZsQTyQiFZZQJVWDhqnlgUtEyUMvI73b9PTOPD1DQvRgf3m6r8uL5o
ay9VjmKwQ0Lr7z2NV+JEttULa42Vqe7cK+WubJCbSurYoVDnfE6drL8dUqv1ClC46FXrwzEB7Hi8
/iEr2xOeFWC8QKjExWAx6qpUalnpUDSQ6srry59zt7O5v3VbPXEruxO0PklWwflEan3xhmgRNsrH
sczua5380dC6jX1T3WiOp8yQU//Ok7+4AAMRRaSUACdqMItwUMZRNkZCfCI2uYTKn6Qy2imO6HzY
4vta2w42iXqhzGYR4hZTiPrJYOW9kd4X/l6S40MSq7lrmOFhKBwkFKuMLJm65T8i+C/u3X94rUgu
gEQBhH3prWouhYHtozRgKUP8iIzed8WnedN3/NBxh7SA/r9MsoMPZvixC+byqNpj/jImeQjl9DDv
S03hFXfdl1auHvRECP4X8KNCa+rym/QB1TbbR8EkD/rsMGdp50Uh+9Tq1a16/dpm5UL1JyZQq13C
KOoEhSnoAFDnmX+b9XTbQ2C/41Vw7KWtyvMaQIXQKhSHDIAhjr4YVqlokdJHOXIpdT089qHl730A
4mB/wmBvqEp0KvLC3keU/LxJGSjqEjz34yCIoIa62SsDIi5hKg9345yPB7nZJHxfnQ1QgnR+OoKA
RPx+dsa2Wp4h015nlFeK4pgUpXY08tA5JIWZ7mdDj550389vrq/2WuQAaCUAM4AT372dG4j15xY0
FDC87jGwtKdp+labcuHK/hah/cpNyOSIgzUPQLKgn7gcn5JGSE3kOHtZ3xrmc1psbeGVsSBdB9Ly
jwwld4hLA7kW2O0csMSl8bGPPkrQjiiKV+mn61O2sk4W2StTh+KQqtsS6tRGdGwmysQ6hRwz9mNq
z64xSu6ktjfV+PO6sZVJg2GPyw5lJxgJ5IXbKnnmBGaosBvzD3H7kOVbAqtrBpAz4IXG+UekXUza
2ORJqsSMpilKe59oiuS2TWsdrw9jJahYGiSBfyR3oJpf+PbEyk/wqWX3XZO42jh7yvhC8mgjdK2O
hXIoNSLIZygHXjoA/WK0teU0aDs65aeacuGe1LC6YWXNzVAwJ9dECYo2wMUh2GRjV1CDKmjN8384
/pMfWochsU9B+heCjJR2yfxwQYOSddkFBE9ppFUzkiZSWVl3td40rhXq2SnSA21/fYFWBkVZDRMC
2EkybfFMqWp7DHPJQfNGSnc0sEJjokF6B5XJdTtrV20qGCBxyboKouKFvxlZXlqQFGT3IkfyUdK/
dOY/9XyfG7I7SHe2N0Of2z5J7W7DrnjMLo5aeo+E0LnA13N5ufSNcPTFAaYhD1O0pylM9nr/0cmH
u0Ght3IMHgqj5kF/Z5nShuW1mRUCWtTpEfSBmOPScNA5Pul2nFK8LVodoqLi+wjBlPpyfYQrW4yb
Hyy6AIARKF+GpaABd1d2UX6fqm/V8EDLmBL++5ZCTFBRc+CSNd6panYzdxXZyvL7UXrNrdeQov9m
p9jKHgaSLyikYYl9X3MJs9EOY7P4MwyDWkSzxdaxuh5nBhahqCjlsYbOIb+vnQfgezP6FVX9sJlS
XTPDgwdlWFTMTEAJl8sOoVJfm0qc3yv9XWmj7Zv80wffouLb9VVfNUOiiBQbeSkwA5dmpEmV66rr
crS4tWO2bwJGo7aes9W3tNY+QDfRfwz9ScKf3U4mK0lqqehZ+85xNbvdYxB18eiZo7zp78RtNBoq
NzU+x+kuOsyBeW83zu0MoVn/W3Y+/+thU9b9c2mhns3xeDlsY1bKqQ1JjOf5q95/982PkvkUbWlk
rWypCyuLN0FQdkOh5NSpUme4dfZGgtZAuUUetVa+oCkPQCmHiVASXYRe8PZqZOkkp6kyFpPlDkfm
spJlQS9sGMc5Ml1Vy++vT+Dq0MjJGmRLqY4vu1LirFSqGGbd+0g+hmXlxtKT0m7E+hXfhBoTUnZO
clgWl7xzVGMsK+8ASer6tOuHwJuK4pCAc/eTcCPICjdfRPcLU4vd5tSgAisbU5P8YMb9XZS2nP83
PNA9Kf8dNvkp2KL0Fy52zaQY/dmG8LVcbsYWyKU9vkCgVtxZluk2xrxT6Ji8vlhbo1t4e1jPsipZ
mCqNvf9lqoqn2LzLu9fafKqS775TbszmWl4D8jngrVx0HQfUyOXY2BR+PSngEOfmOZZVt5boE0Vp
a9a13RSGri4I9j3VCihJVfYGqfCaa54bX+wHXg6ZopaspYqYoKq4ivZsdr+uz6i+snjnNhb+wgsi
mIYcG0pf7CDc2wVmtTGMdROcxtytNcB5iwtHDNtzOei85gWr2GMT+M3eVyTr5vpA1lxDYGkQhIFU
jP77y5Ui2abldWfApSYESZzBC0IbyiWyJOq3pr1Juo/5tPWQ27Ipfj/zfEme6rqpsFlQJoAon2K+
W8eHZupOdO928m9nq216ba8Bt+bVCM8WD6/FBlAjbpSS7gAYUL8rxQPaBSdYvLh7pPHTX8znmaXF
2Lh59LiEj+dHozcMpTcad3NzFyQvaq6AVhWFkn//bOGBR73c4OLDJW3ZZZqrQWRLBuWrhorFQVGG
56GWo3+/p4UVHqyQeohC2cIfzSmtRi1FQbquRsQwpEPce5VmHNVecZvg59SB/R+ju/6Lb9xcn9P3
5wCWyS38eWGSbF7UmcymjDhpKFDo6sOQpuK61WgvdBdeN7MCyr+0sxhhOkZyOqsUzdJKPhXBtxii
Gh0msgQ8Rd1+VasXhSs4UmXTZ0gN+9yijKEgYyOVG0xe77c+H8LzkNQ6ejl0219uEFuqNbPOGLCZ
PWpt6Bnzy/WhbhhYInG1zKkRty8ox1iV6+ev8RYQfeVSwhBEM6HANojs9uUQElvrstpiLtVQPyWN
cSibp1x+6POneOoQYLpNR5hDpy0SIhGuLg9VzArkE2Vc4tkynE0G6nK9gjq0mu65nNS/VOkpi7J9
K9u7zaL96iyiGyMqP2JnLPxljBU0ckZhLLRcS3rimrlxcL8/yhiOSBYB5eWytewwjn1DDecQC0mI
UCZgmw5gdlFsXc63zIiBngVkHn3gG4SZjPKl6OBq8ofJ6P5qMAKyISh3ec9eWolrRTU6f/4fEXJ6
TMB3Q41/3bFXuj4gV8LlDPFUpoKzOPzjlDStLkPbmD3qmTuxXRsuVI9xd9TVV6PRvMBvvXBKaJgM
wGht7KvVEHJufjGTCYibyM/YWPbkcXt9zMxPKnrGtvwgpYqb9TuppH+ze7VjY9+q1cmChzSTYLQ3
N3sM3595gmaK9A9vO2hSl/w9dlPYfqazA/VjVf8Mopr+lt8xrS7bk/4+N3JpanGJGIPUkOKKUcfo
ZfrVIQwepyg5IO/gZdGusDNXGbz85/WlXtt95+NbRJjSN9t+mrJUJBMs/aXot45V8QeWsYQ6DvA+
rgwcr4tRVbVcyPJM5V2WWUFrX0Ufg+Al0E/mcXyRpI3dsRa56O4n3qNlRGPoYjjpLJe5PmEtCvrw
oJS0A/qThFqn1SQ3ZmdB29DRMWRZ6e76PG4YXoIprVrLDTvAcCaSZ6dg2KXKz9E4GsmnEITFdWNr
R/nZKJc4pzgFRNFk4GD6wnYN/SUwAnfKc5gEDtcNrQcClXq4eKTCJri48lm0u1ry2Kf3E+/foX3L
gvaxDB+an4V0q2o/JQ2tT38vo2rWw0y2hVNZi6hUKXi5kn6FJXsRB9TKikutBO8wZq90lETNQx6+
XR/hqglSrRw8FBLw08twKs8w3GiTmt5rxk3cPv4v0r6sN26c6foXCdAu6lbq3W0nduxMkhshmdiU
qH0jJf3679AvZtLN8Gth8iBBfGEgJW7FYtWpc0yxM9tPt01otwZqBrJTAglxNbD0mUlt2jq4fsB4
kN474q1DV1l1cNqfKFvHt41px3NhTDkAy9SRJZHIDW+i0ZBADSCNxZoert4IOgjASuJBB16ZNDcB
OR0ZYSRIXyQpiW987ju+tvfk8/Y3zwFa23+sKHsP5MhWxmzAQQIoyWXjZkwOjnsW3lcefHOCTTuQ
GB30efEktS5vz6IcwG+mITsJoiUgGNAmcb0rnBpackaCJcuscdrTxXGjmXTWxio7UDC1xFmrsGvw
4HD+SOgiTn0/acpWB/PyILKKIGp2lw2Ijywegd5s3HjOvYDeJ+6FGPJBofeYUyQcciTL16R1tdv0
4gvkol+ELxb6qakx4gvMWHh/dTmNWLUvTsjRB2zNTevn99dolQ0U+qnAHZ/gFbSgvyp9nfJPRoL+
Jfb59jrqLh80KYEDFQBzxDLqaQg8VAkHVp69L2l7rINNH/xVZfNHj36wh2Frt8butsH3Qp26c0AB
gsUECFI26F7P4mR7aKksUtQZws499cIpo8GRunKcC3Qe5yVaSf1lh+A7O45znW6BJzUO4dCPH0Te
OLFV8+YkhsR4rsPkexWUI1K8SCZ4LYRKKkCdowpNKVspxLH3q5Gc8rQDw7U7hffEysI7FMTp8faY
dIsFimeZPAnwJldLGgWtjR7F6OJskH4XOMBZDlk8mPm2I/+9Cwu8+mB9fAfRIf6ULuFiD3IvE7kP
3paz10+R3YF1qI0Mc2WNtK8qNBBKHnSw0aAqcG3FdCEqRyWcZaF2Ei9ippuG8K9utWRxWIvvLB+L
ndUVseuWIHrg8/b2hOo/AIV+tCkBRAx9iesPyFy/6VthYPt3G/QVL3dDuSvc+9R5JH/lVcS/3ran
i2ElruAfc4ojZVORAXSA04ac5c+ueLESiAnZzdYv2WYYVlon5eT9dgDAyGEBpmiC4k8xNg1gdQsD
AFccI16qnfF30U8PjBw9wj7MZfLXVK+xrWuHB9wxsmwo9eAuv57NGcRmvE95ec7LYUPbO6kSGAKn
VG2MNP+D6xVEVZKsEV1B5vvL5WKDdmNuz1YOoEbddrvWaLZmHZ7qZu060A/plxllgwQLniIlG6UZ
oLvqdM/R6oRCy8ZOllO2kDW9Qk2qGdVmiW9AQTGQyb3rOTTTBIwTASBldv15Gg4MNApd1R1cClCF
GXdVvUeaL22/DP2aCoru2rm0rFw7dpEicerX5ZnTTe8VG7PceHTaD71xwraDwNzj7cOgi13Q2msj
UYu71lZ1Va3CYHbrAt9j9Y+VD6nT7D6r14h4dOt3aUSZTn9CXipIsE2K4JCCn46xeiPGOMz3Y/nf
4QlYOnhmFzhLwGFUSJXld7U7ph4wA37pxtyaq3gxQMIAsse1YWnnzgfN3zsZw29d0cHSW8HIBbal
w/07Zi3zpjbJ0a68teBPd+cAayPRowj/QNN5vR9rB4zDc5MAJ0CayBinzZh+NtGZmzcrvli3/bDp
MRbsBXgtZfux3ORo7AeyJ/N2xpJvBH8y3ah9IUm1JSN/vr35tMO6sKac6xRMWCCVA5QE0fm0XTIH
4NAxiKcmSHdugBj3tjnN4DB/FrLMADRDZEgx5zPhVcyFL+6hpTUv0Bn4AYoCezhV7UOZrxwszdiQ
IUEZGCVAvPPVnsmwHutGjPIgt4e5PwMDn/qg5yYrC6bZg0h74dZEmfb9FF/vjBzAI1qhOHU2gQD3
SNyOJ29Vv1tzfoFAhTdECIIRqWrIzuwtc5hj+yH7mVJ3a0zffHApj/43YAlWFkmDiZT5EYBPIQEF
g2qGZDRaNAd1eXUubSRznWdC6l05unD8QX0Oe/fs9G8GML0mctjUJW+56e7TfYJURmrdOdW89j2a
dxeap1ACQTedVDxUgrChmofKBdASeahtOqURISisGt295HZO6Ue3iJ1wM/IvNASpaGG93t6z7/1T
SgAB86hUoxwPOLXnXi+wawzzRHtAHKo82zfJSYhja9x1qYFUH3+E49nRfsbrr4+7aTRjr3oRZgsa
s/vJR0/EnWe8JsFuzPdifKhQ5RbWiTuvFZ5Mhn2X2ftyOJK1xjZNTxi6MWSRAQhOkKCqOpRdaRpj
uvTVuQ02RYacjE8PRejGQImlcfCz9KKGzlvDWqBjyiN8FTchMvGQi3up1NcvwR7B8AfRr8XTcq5+
m0sIQADy70KcTYVTm5PPEVEDtmDYNd1OiJP2jdsOa+lijZ9BfkbG63AyqG3J43QRFY1W0rtehyaG
8FMqTjz9O6i+Qls5qh0WQ+arE8vd1NMP4XfWvQ7la5rxT6PdRXCvUBM88C5ZidI0rkjmiwBpRp0N
mD3lewSWKADoQRJ25fFQjG/jYu8XFjyJZu1K1JkC3yPwtEiRSVbP66HzJFuSVpKdlVm+IenR9lhU
TywOq7UqxrscnLKY6P9H0AnUFzyFWjpEutOoxAhBycwmmyIJY6P4YZAq9qj3EEw/+z3z8GSZ+Y44
w6c06TdpchgcvqPI0GCqUdA0oNH38fZx1Y3/HbGK7JwEPylTzQzid80Cgp+l+2IlOwhU+M3XaQ03
qHH6OFjARSMyBW5VzcfMaJJDFhk9vkgEkqWJUDWMkqfbI9HagAMGDa1D0ObgXK+k3wFtAapG5Hzs
Z285l7QEdfKKb9XNlgTF/mND8W2zWZRJ28EGkhWRi3CN5Tvs4iib15D2mpNPAEDE1Y/aISp4yrrg
CPDGT1Grz+oHNwOjL5igb8+X7tBfWpC/vzj0SQjwRlnCwrwczAmlu3CHXj7HjABOgZLCHxhD8Q5Z
CGRWwKBybSyoECQGoyyEfjNQJ498SDR75rMZPPVrzlzzgIUrB1GmLIugWq6sUW1XlCwVcBVV0X8I
3P5TSM2HwkcSjjD/2YK8JaDgQN6U09vtMWo2x5VhuUEvJhRyu02RNThKNp02vWsjydNDYMSLXLNb
cZC6MSLaAAExtHcllvTaFHUXyFBz8C4suNoX6xiKn80HkJBZL47Zx4Vv724PTUNfhFaKXwbVgAqv
njEvBtwQSd1aH71goDvIYeQPdBpA8t+NbNcV9hCNuWXEM6RdYgdFhzicIIaZod0yEjzjuznp0+dS
FJkPZKVX1Tsbzes7cMhOK8gB3XP46nOV54cDUggIv4AYgpTOOQ1f0jb7yJJw6yR3GSi/kcBjJd2M
0xwR77+H0SARRtgFvCr2tIpayAGpzO0UM+Xl1XawoEFm/SAmcuy+seLwbOnRlAtFsk3ihiRgiQCg
+HoXJFXVBo2NuwtE2Lup3RI2RJNHNiBxODj9nVPeUVALIzEc96TaQwjACnZV+3eVHYYk3JjNPvTj
ekKiByw78xCxsPnijGswJw1UHVvn36/8jTVgmHtaJDUID/tyy/uveNtG8/yBO+POAHkHIDR/pWL5
UnXHnj84Y75yv2m8HNBAEOAB2g4cNGpdz14ao01zwEIL2Z/56CdgQIeOKfSPaeJsgDr4H+0pO69o
RG4sAmsyZOeksCMHYhg0PDZDGXFkgI0/ModiKSh+kER4f5tc+JzMSKHrEGByQZ0QGeTFcPrIByLH
AEmcYT+PtF9x5O8Czr9tuvc+GgnFx2V4vekaOLPKm0FG6Amk/nkOLCWD0LkznDrD3zRoanaqw1y9
dKw7FMLcZUkQk3Z5KefkmFhP5XKGbhjIWtiHod7V4Y465PNtZ6Xzw1JWCrenJABS63XEb2nQZS78
MOco0hlQx7WDYdfY89ZfnHkFoKhzxZh6Of2I7lAhvJ6PtAlGuwbf1zmv661bOKB+xWEvX0uHfmyh
CNP39utS+YfbY9QEO3LNgR+RDDFYh2urw1ChuQ8ADvThPRtBBbWRQ7B8uW1DO4/AG0tQJKBL6ru2
NltA/FsEbQH7Pgy+BJxJloZsjWJMZwexJxpvZbEQJKHXY0lK2v0fuYXNTg00gEyHQrts59O1l7rO
F1waUvylYfdORX1Eb30KQbaWPk/kERR83B32U5dsnZ7ub8+gDNLUs4KeVIixIS8AfJSyN1DhrPnw
Ds5IXibq3lfuvcnjhgSnEqpgf2ALBBRoqZNaRyqNTm0KTgcLaDmSueCeEuO2BlNDEz4MeXYA0+sa
j4r2jkVt/1+DyhbskqGYSx9wF6hcL8auSN0Xy/wByrFNPcYQ/YUEzCbBMQdLyu2R6kANEFVDzR96
WUhWqQ8psLd4PXMB1OqCkB64IQFFfbtAAnF0kaMlxr7yk+Kuylt65/vttGWEP6YWhTBOa3v3Fvot
Vryi7jhCG8GV3Tagx1FTLn3A07AtBFBGPdBp4RuB3hRdC/q0M46ct0wH4AeQvNcHpR0Cn4+OhQqv
Kx4EuKXrKdh4vDxZ1MfPYW9n4aY33JM3PubDsvuTaZdlBiDX4Ohc5UlSLU4VTCJADE8LkPgmNt+0
c1ZsTUimRK5oeQyvNMRuXiUbNk4EaNGpigcfDzE+NsZZagmvbAXtvAMWjmyAD+5t9ZVkllNdZJ6s
849FlLMAOkvf8nGNGEd3jLGyEFvHbgdvs/KiIGHVj7WQrAt9u1lQb9yarAmjJBvZvh3Lh75ciSF1
BpGOwD6SPBa4ZK8XOvRBocI5QMY98+9L8dUyT8iPuUt38rP8eHtZ5cerPurSlrKpltBPpkVCVPtU
cvzbibGlsxus3FfavRuYqECDWgVEwmrDYu2SQtAQZ5aFbbNDexrbpilJduj+BSn/LKaDZ47z1pms
ausXS2hFVZV055mU/v72gHW3gASTgnIMKWis5/XkOnU3+7wA0stdGhCRSE0uCrqeHaf5FBdOOoD1
LHwW2cBXnITunkOEhj5UQO8DPBCuDVe0hWxYgpnmzluHlGfo3vcj25D/roCMuwbkMpJg3JIKz9d2
oALUT26CAfJhQfxB3PyATGu7GWa69tbWDgn9p5BZAi8qHlXXpmYOltS+waXjOVnkdcN9DrHQNH/D
y3zF++hOOlJnaIOS1Kfw+teW3MZNRD9i/5TdE1pBogwMsnY5/4E/ASmoA+oT7AxkBa+toBujr1qO
gkuNAPoekfzL4KTBYQlpsnJd62YO4RuyjvY7ZEI54nadhtQjqLYw6c7bKKgfpuJvL115CWun7cKM
crrnpeKQykMzP8o5dvZGhReFa2hj7VBkvhbpc6kipizNVDv58I4vgcpimjQblxwDcBan5ffbB1c7
ll921Kccyh1VRypcf1nfSU2SFHyBTb7iHXTuEK9pFI8kD5SnNovDMTU5LhK4Q8tB+2W5SbDZbo9D
P1+/TMjfX7zZxGxUxlABJNMk+yohG9f+CAi2+QcgP8Tsv8woe5kgNOvsDiMpkmNlvYzhsUteb49k
bbIUVzp13VhTYHHPVkoio21jagYrTlO/6L9GoWyupEhHw20lN5AV1HHWpRsCmC6Is/7EwYQIbnDl
QjEJhbPrVQE6MKRBAkOjm+8c+7uTN0eLvN2eMN3So+qJ1n0QKyAjISf0YulrP61oLoArwHEMg2+9
Z0Tp1GwmNqxsYzkt6q0uO5nxLg2BZFPdZeY3c7KE6NP3ERkWjxn/boWosZVxavzVTXRrTf85ZAFO
D7ACoE/wF6HL9cjaHCXfQOBw5pN/DOaPC+kjE6JzrZ0fRff1v04jempAa/bOHIG8jrJW+dSiV69C
xbWvQKL+NtfnRnyj6L+9beb3SQR5DyJtIEjBSPmbIJhZB2UYdighC3eX+Sbks8tdxxvcPXMcUD+G
c4eWxXy4bVUTKknOIHAdgOgDqrlqU7HniFmUKRLY4A9h2d5z3hyRsAjgjdhAD2Tu5tGU1XG+zGdz
TWfv9+MG20jX4cCBPwetKNfLmBUmcicFigK4946NA64eMQEPv7Y9fz8H12YUF+jW2eCSBv2BIDGO
WAnNVKStrCef7G7PpfRx18fg2o7iA32vtaoFnSVnIspt3gJeJu6FM8TT/CzMNXZ4/dyhrgfYC8S7
VDUbq10YM0SKYKj6UBQfrH5Aa9d/bjiXA4LSNmCW8hmouMPZ7JaGWBR3BzOfnDaMyNDe22Ity6cf
yr9mfCU6abmRlKYJMz7eVUV/31iPfvDz9tro9gDcLQhNXeBOED1eb7XRD0yRghjrbLKD+b3/Fo4U
jfuv/5sRZb6GXri8cGCkdHjkiyerBDGfm8er9Tqdr/DRo4+MP0oyoG6+Hk2L4TRc9hIKuZXz4wQQ
AX8VlncKDLT9lXZclOXK3aibQeD98CC3AfX4jXTI6vxgWiRlZcDMCLd8Q+gu42wDRtXbs6jbDpeG
lGPk+MIWdtkjt9QXcY7HaPYTRYmV0WiNoDwcgCYfUbGqKR16C5rlpBE7BUt++TrY+9VQVWMDiktI
oBD8K2F316vUO9B5MXsTTHEuQynkBJBQVOKRdHu6NOtioaYuWQRNXMEqD2YHUW60YAIlVgnj0Z/q
DekJ4HxfV/tLZbiguDcYktI1wIegp1vZdAknY2UEwFIN4ySHg3LQShyhcaAS1oQmVrwnQWKgnB8w
1XRMNIDXAW2Zo48bsVdcZPdtSHf9GrmlbnH+tSWn7npxptnPOTOxOFURbgXbDq67zoyqNyJFaGSB
EKwy10ZokVo8aRAY9X4wnEFaW+yMjptI3HG6cvloTcFTA6yCFA5g8demWIXOAJsXlSQHGYZygwg8
69YeEzojgEyjp18WgdCBe20kQ7uSM1QgyKHZ49CCt3kYIlCh/ed3MeopoB2TRDzQr1ET2UPA3DmX
bD/gVHFRrCtOZHy7fWi0A0G2AmRWkHHBC/x6IDkzTLNxYCJrltiAnEkpmT69FU+mO5qeTEHhegao
Uq1psMoqkwIpHzwnoFKcOQCVPUIBJ2DZyozpDg64uQAowvmRlFXXwwl437pFblfnkD6hw68HRYCk
oDHRvQyS3O3tudONSg4JET8WKFQdThHg9RJ0IViFsurIXBZjq1lQ2E6XNVyvZli27I5BvhXDAgr6
eljo9QZFeIPOh6WACvB4tKrDYmaHsvBAArCSu9CM6sqWsiPM2SdGasCWOLlzthnMuAc1+dpC6azA
wSHLCocNOkVlRJ3dGzWoyIFHHSoatQbNoqH9e0FcvgnMMllZKQ3SENxlF+aUQS0zS/NAwuXNb30K
nYX+qS+7nYv80tDt3fbZm36ifujMUcl2hKJrGUxqvTiHqInhhGzM+WCszYDm5F19khKIlbRmJQsx
Aym/AwXWIj6ka+VKzUUFEyCERYUPl4lauViKzgkXItsT5jLK6ZPVvdw+Afox/DKg3IR1AT2ZVBoI
IF4BVu2q+yjC3f9mQw7y4vHeokd47g10HozkE6cvgiRRX674J00fodwfvwYiB3phxBpdztCviJny
/DEGoerwCQRgkrZhovGEdpIPTkPB/+RDEWQp8hok5aa1y9whPw5TWEQstb14hMjk0+3Br62gckxo
SUmQywkm5FM1/zT4j//t/1fORWYOs5tAYeKM5P829Pq7EcpFf2AC2QKESwgyTTX/zgGUoEYuueRQ
r7LT09SvnSTtJF1YUCaJO1kVJDPIA+uxQ8+/CWWI/e0xaPc5wjCAJWX8qoYvzkJH6hsLuCzZ92w6
mdU3kHLdNiE/UgkqoZj0y4QyiNmZoNbZwcTYgJeqiUd7Z36akc65bUY3V8jhoK8TiY7wN3YX1+w5
a0fZuDF+N4dv/WpLrm6qLgyo7C5zMgrLzBCFh26zN8R4X/rmPaP52+1xrJlRnxR+TpmAjO3Z5UE0
BPdWasRrSdCVuXLta6cwC9cxpsXGUCCTa5Fnm/y8PQjdmoPBTnYg2VKERzl9FR89k8u5qoR9AJHZ
q288NAGax4ZlDUKrHQvqxwA+osHwN7kMq3KDNDUxlr75PEHDpPbWqLflfaVuYNm9+48FZUWMxgsn
SfB6Tpb2rQLjYoQWhLrtnwP3y5TfL0G6ZnFtTMr6dCVfxsCWYyogl128FOPatSC/+fcxOZLOx0VW
P1QO5Vgyq3VEILvsCr7prPQ1tLvNkkvdXj+GqhDoWDZs8b5AN+poJn+QR0MXAkDVwCRDTk4Fl1Rz
s8wTWhoR9jUiStL01HL3FFSfF+HuOxNl/tv7UT+hv+wptyA42hG6+7gFuffCmlfOH2///9pDKzn+
8WiGOp4KZfBGMMgiGQD6XGPngVZ0Nu+KVbUbeWh+WzP58AP/kxTUUXaFQxHw1wFFX9DMfrTFEi3o
GfP7Q2G7m7Vkmgag64KzG7hT9IshNagmja18pGLI8NgUBUdzkTtT4A3pcljIzGPLM5LYROvVJzKg
vyF1arZjffvYMPaVE2OI0QKA1kNKKWQBWHjIge1BZ1YDzp5wnNbeENrJx4uYyC/GRaPEm1NRu0FX
VriHaQLJA1mD96JpjTrglhUgDtSWHhBOuwZNYaUdf8zNC+8exu4PLmP0+IKAGck3wG8VR+NWdc1I
2lXnhCQP6DnLQH9lpuB6WAOuad1ziMgZ6Fn0xKiPSSBV28WoEJsLt9tZUxZVqQVAcbIFevf2wdCk
MW35DpKN7XgeqxeByQZ0JAzYRsEAoCzdEbEhyU9j/lsQdkBFdw7WKg66o35pUdkNBZnF0vRgQyam
EeXh52RVEWBtTGoOizeiKw1YMIAy6fjHFuRTg39qiR313dkdtjn7ensWdWOStRu0VKGYgj/KfV2W
4K1c3OrcBK8OQ7cY2942oNvceICDCw1O2Q/VYmU/Wj4LGrgW0I2XX4Oi7WI/KNMz41BouW1KQ3YA
iB/gdpBf+j+Wt+vBBM6QDMaCg+Qt6MqvH/vK3FGWbU373JjW4yI5Yr3XkqwF07oxYnCoxyLnBNpD
+fuLl1DL6qDpU7QxBu28bVgah9krW1Za3zRG0IaKXhFwTiEYUcW7gpSJyU6B3g28wv/UNXTaOZMz
nZqBJ2t3uCYuwQUO/I9MCUHUUXmjNlk3CirZdess2bVp9sFJgTqyh83S7qfglNQTHLUpwDfyYqMX
Mgj5I/B+UXVPwEM95FYZ2WGGGkkyrlA+aNzL1YfJ7Xwx077gYAMJUee0rPBrCl2YDKVUP2MHFqy4
Fw10EzCNizlQFnWYqyD1RuDV83HeQYWhTUGH8DISkGE7HyznkDRnfyo2fradcnZaljWgpn6oQBGB
4xsHSOXDqj1uFglegue86qOZvtk5Gjm9o118uX1qtPsKOf5/7CheDYnsGRyMqOGWYk4+DKIsj142
P6Mtdo36QWsJZBboEpcCaSqcjXiL4YkGJMMO8NIeNL6gRF1P/u72eDRNzli4CzOKS+MtELWNDdVE
f4nR4JdB4dWMlirZLRb/kXMXPqDdAgd0z6n7YNZiF4TD3rWnJirNZUvoGJtijbVXE2AB6Qbwu2y1
AZRPOVDQhKtn1EdwoEySHcB3sSm86cXv2sfSHD9PZFojGdcaBNIfl73MUKv6bVMi2tQ30OFF0bRS
extzieqvYy42+VovmdZXXFhSzgnEopG9bmFpnp9t69lgeWRBudQnyATOO0M8ryyv5sYCoBgMVgCl
ILWgjozlIUtbhkK5YOYSm23Jtl4j0k3hmDQepiKJpjYfNlaaTBHYdfix4rQ9uA3YfJc0/5E0w7RJ
u4asXD7azY1WLdneggZolUCOCHvintS97KsTsLlRu3SRPX66PXiNTwBsG0cHikagR1L5kUDaxRtm
oc+BzV24cefHUb6yafOYIlu/vW1LM8/vggzIhEqBHRWwXCUwPzXwC17lfOu64ZCO/UpLkEZjAE8O
1ErRUIw8Dsxcu3NWc24GFcAVw9IeoeMSJRzhvg8O0DyubBRw2891/nkp6wi4qq+2YDGdpk2A5KGw
6riakXIe1r5Js5BX36S8hQC7R5KdEHSY586XJVsOBSphbpmBOzkS06fS9qLK4hs+PHRdj71mfmd2
/c2Fn8ndbOUi1pziq29R3MaQMHs2KcANNC3cI7DAQWTmc3MKxiaJisUod1O5iJW3gnbhIcAmMRtw
HkRZlCpLGzEILErrsT5u0h7BrmUux9vbSxesQVDplxllbCLrw4I0GFspXiAUFdkIKszujdC3xCRx
hw60NHAORrvak6EfHwH+E8GUiQ7f603X1Gm7LC5obY3Ms1FVm4ZtUWRAHjeDBSULbi0QhQm7vxgE
hI/NOBkPeI/mW8NoaWwZCYsJ68eoZkmyEnJod57968OUGfHHfk5wvgEzMSsIC7SbeXr9gxYmHLkL
I3J2LiIo4eZO3xFM+0jpltIgGue3PgXWlqT/3SNeWZLO7MLS0OcCLTZgOZ/GU4v+dj85kmKNJUt7
QhByQ6MQUCY8ca+N5GOL7IuE/wwsib1xh0PK+h9hcarq77c3rHbb/LKk0i/Y5bBgXeDgrUCclvGJ
Zf7KkZDfqmRhkID5dyxq6YmWnLGBYSwWsM+5dSohOloGH5n5LC8Tya2A1tfbg9JPH/qB0JsN/Iea
+PFrKLenM5AsCzrA90uf0Me+TPY0TKJyFBnCopG93Dap3eUenhXImYW4xZTjV9tdhfVCeNa6X3Ow
CPoMyMQ1rIGm4Rjb/MKK4sUXn8xTOfl4LYn07E5xzTaiKqLJNdE4MqEL0e0jY+k/jQgaBOnSSOR9
BK1LED5MzSks+y3IoiLh0djtpo2DCvXgbaoxweN1/BRY1VrvsSaKwvfKeg8w/ejGVmaFT1yWd/G9
WZNGPlhnRPq345wK88tw7wdrbwvtGvgIICAGI7E/ihPIBoahjDKGIt29WY1iP4w2hPNEuFIYXzMk
f3/hA3gwmUNZ4zJFrSn2gsdgQHRI55VdrMOhusCg4rqCqIKFgV2bgVYuCVkHM211stoqtqpjXo0x
CGBweKrM39Bh+ymo1oJsrUvAo/+9fRe4I3m6LkZXF2XTI1pA+6796Ab0PuDhypWg3RYXFpTHWRGg
jc1FX8R5DOtocoLIzsxvGb2DPlwRkfQ8uWvhj9xovzmhC4uKQ52rJGtmCdssUuMAXg90xPEt+DAQ
j9GoT8ODL47MMjdLWvzVt8nzbedwe0ZB/nY9o8y1CzMPMN7Or472UB7qdiWNog2h/x0f5JCvLaC7
FCGB5F5phRONC/2IJtQPg+tHLluDCeq3JfCBYLNGnvI3BQ6eGbVYctiq2zHuGN/z2t+k83IEEQaU
wRwRI339qQvHT2mXntNxDaamnU3wsSEXAzqbQOXeIMIIDEsiPfu56CMb+Munqu2mH7fXTAcUQd4L
VSMQMkkGOOX0heCQcAqGbjFkTOIFNYqptDaLh4iZ2nHd3KH0P0A4wj254jkblm3OTSjcpochdyIU
unez1R47ZoEXIjuL1P9++/N0k3D5dUoY0gxVybIJX2dCC4T2BI04n29b0N3bFkQKJAydINxQ3IAz
gqm2aQFuLYsjhXIsy9odF+gOP+ASxFuGHyqXbW7b1F3clzYVx5D7pKrRTY85p98Zd2Oaj3HZPCeY
zrx/u21Lu4/RBwfwHkoI6BFXAlPuFh0LIKVyDpzPJYAPZRseazp9zbkH4lX/3uVbqwPpV+p9y/J6
LUbRsFEBKnZhXq7whZslNUtLQmcQp/MIxD35HkUZ4K/bPW/N+2F4oka6mXwAjrq7FpnlSqQ86vBw
ApPjJh27HcAnuxAhxpIssVsZKy5a+5ABXwf6y6V0A4CN15+X577T1SHeE3VbxEWSxrx/srw6Lqn5
1BMr7pJkCx64BHRsK+si51311ZeWFV9mFT06m20TbWZiiTL0c6fioRpep+a1nV4dZ4nMCnXx9s5A
bGMl7rZfO/r/n7EDTA4+V9DSqWQ7pk3BG4A2jPNoNnHQPtakkjCfmM9LvNhAwoXliQ53XcYPt8eu
3f94m0omBlTn1YTaUHqCcyqkerd9Lr1q70IqZKy7KCD9vkVz+W1zujhGPoX/MadswcJCh1omBVcK
+oSuqL2RPoZ/AsREeemXEcWPLlnnWyBYxcPUAc1NG9531nerPJUh2rvA5n17RNoJBOT3nfABYArl
TJNatABlY+/YXRhnYtt5LGbmtwYphiVbuSHWbCmzh8ZlUnXyxZ1VW9bjUdH/mI1oRAjuu+2adp7u
goeu8b8DU2axySd4fGksLfnOCE7EsncAKcUFzsLtKdT7xQtTytXiZNykpmHj8Qm2066+y+27xENT
OqvjOfiB8IwzIPDac9PwlShGux/RNo1Hr5RlVelWFwMccmEFl2iRNB4g85C1sWhWjGjvNTwRAApG
/IAqxLVjI0VYW8OImUTP5J7QU8/KTc7hapPdwJ9Hu4sGy4xvz6l29S5syq104esDv4HkgIDNsDuW
9jfIS0RoitmjB+3pDwxh6lApDHC7vHu2C0NAiRNQQLS4QItp3tcz5whSmgWMVDSMhrFeiau1CwYt
XejcyqKSSvmXDrRrB4ErtADHBDqCeQbqnTV6mvdI67cLAZAbRJwuIk6Vu843Ga8HqWIiwmIzkH48
JgGKLF5jxeVIwCZWgOwIWu/L36wvwLiSRtzagQHssIAKZSZrOXHtYoa4GqEFh7DhPf17McfdYBbj
GGKXduND25dLROoxct1l6zBc0bfXUzfBoNhGUkHyVaIWe71xqAfirsSWQiH2mwtTnL/w1RMvHZU6
v5dGlN0Jyo2hzyYPzWZps4EmWglww+1h6FzlpQUlrrMEE/aQordX1EVsjz8tvvdTJxpQILIByL9t
TLc+IICTejcoWABedD1nc4jXJEVwhZJyHbcVOI2m+din4DbDabhtSrs86Lp3QHgJXJZtX5tqUBhG
EEDQdOuzuLM3VU82IOD634wod1oZgMEo9TF5XvhS8T7Ksm2B9v7/zYhymbmJJYLMCdDXyE/EsGK/
uje6tZMjl/m3jQb8nNSRQ2ClMhMvI2NeuKChgPvtM5JwcbfkL+Ponibb3Pd18zdNw5VxaXceAGbv
nDkQMlE2A7e5kTt4yp2zrD17PirazjFrUHQAPAupsNuTqD1I6IYG5RRqZvD3ynZw3KTtB7BXWOaA
y9IMxJ4wp1m5TLSbDgy2knMHMGp10/HSqVJjKtEukIdVLMn4Y9cfLVyYotrfHpD2KKGXVhLvyP4j
JW0yGSz0OhOdCSE6sBv3c5fS3TTmUcBWSNz0Y/rXkFoCHICtCpIa6PYGstwdn7aheMlXeYRWhqN2
H4LyGo+aBd3/XpCAf5T86MjHtGi3pU+3tydOtxNAZgxkC9JoYORQX09zXfQuiJfOdFgAdPDdMf+7
9o21Dafb3S7u3ndGGyBuFTMFd9xx9HE9iJnfzQbuwIY2r+loPbmQyEL3zKfbw9JNIFwqKA3QvAU8
nLLB0cRNaWuieabturgirwzK9tTod5V4vG1I14aBQf2ypPijMgB2Upg96FlITWJ7BmFsEPbeY+8S
8JebJI+buRuOLs05wKPh6+gnNB4d04jBcnRmRuvHPRgA/+A8XH6V4k2MjGVQ2sR5aJzPAflpmd9R
k0nL8Q9OONTiJE01WhehnH7tR2xRldB3GuBHINfgDyfp7sVAV7yVzhujZVGK9fqQflEDYb8gkOGy
0Wdg1yAEJhCPHutvwdCeetvYshGJ0WxNbFy3f3AmAAcFVRh2kfK07zw6VGQGTrseFydK+UfbIbE1
FmY0jWtucs2WfT2JgIoMxJModBTqv1TZdizYhuLFniTL5vZm1Z1CZMnQjIdavw3Gp2tLCG1q05gh
IOL8P87OrDduJOnav4gA9+WWtWmhZMtyq7t9Q9jdNncm9+3Xf0/6A95RsQpFqIGZuZieUVQmIyMj
I845oU9BamlBmCoH1AdOeW4fqzzbaJ9fe8CAEkEsHuyhqa/TYVNrzKrowB7OhVf4dm8/txO6sd5j
bMlpBif+Xw/eZG9E6CsysmC15VgDQNuIUq6f1mac25MSw96xYso+cfcSJu2nkld84Ronw6LguZS7
QqRPaj0+2kvoJ2P7H8KPx1xKps9A4UOC8Hyj9TlNZt2B3uPN9cNYO38WqbGrsuHOqbdaFFe9h8Iv
WEE+LWiRc1P4ZCY0CxxuicrH5I3PDrCfYbae3M3k+IopOb/HRDMSHQbGf5ybKpEi8jymTwZu+eY2
y65hWktdOjR9/7jtp1cN8VQDaYnkA9D7c0O6VlkIFvMFa+2JOQyfy+JXOT8otvPxVyG6EmAVqZqj
ybpGS1utm1G3Au9rKup9BGCpUNvTf2FinVlZnbranOLWHQQYX+pKqfOSMMMzFVuqnleC5JmVVRQx
li6uYgm+HQbl0wDaylZedaWTXaqyS/ah023E/mvnDIvwgJjfIe+A1Veq5nG0kkpizR2795nlhqLm
i229zYjdqNVBNMIX0eDX6p/RGPlAye9ve8mVVMzCOaiIQzDmvK88X3ilMoxC5Zybk18Vv3gJmGKj
BrNlY/UebG0aC3qPjcJEht55MVzTtz4uVya1g2gn8EznzlmjAJI8pyFWwQBP9V9OSa2geUkRrbu9
W9fOlI6iPgGZ0ZPA9s/PVL/U6lCLXARLYopTP9uVHxbGz0qtP6Gw0GzcNFetMY4d8iQNOMytrCG6
aqGvCiQ7Wu4b9N6jun7tjXhflv3Gwq59Ip3rhSoHpRdvDcyuVb2q7FApA7sWhzLsHqirPmWD8eX2
/klvXj0JYTT9z8zqfOluO5WWkYpgHHJmdv7q6y0RqesLQQFC6gryapJ7+q5c07cxOlJ9JljIGwZs
7w91+HV7EVduZEnL+j8TKydwps5dEmg1gQbTiFkUQ+N73UJf+ZAl06MzmXulrh6Vwn67bfdalkwh
Ezg7Yx3Afa1xQlVJQtU5FnxX0Rgnr2I2WpUYvZ+EXUnUdQlXJCenadKtt9Fw4BpVzi4rUwOpese8
p9smB63PCP/c/mHX/BTOFbqw/ChJ/jnf86oZ49GjFBno9XxCpJ8EfjnOxpNYtoo918CW6FGiIyJT
Ia41+fnffd5JG1qSaPxUS6372a2PS3Zv1O7BGb2d2+1Uundj4t1Bit9Fn73OOobOuJ9F8nl0p53e
vNrmFgzlmkvDEWTUJ8unPLi6mJoZImeUCBGUtVX7bmNGu9gMP668y9vynZXVwWnGUReDgc9NU9sQ
cxprpzOuxHfDuTre/ppXryTuJPguBhPcqW6c77EhhJ5oSykooPxyam03AuCpEtl5G1XI/o+Vdjfp
j3MJrtJz7hF83gh7144w7xS0W6EpkyKtdnQey7ro+podbZV9kp+WJtzH00ZavWVktaHWVMCwdBoR
CEA95BPuXPuIVd/eyqtGeDwzfwhZIqrH5zvpqWFr5M6EkfiFN+6ubp7K4ePTzbnuJB+B61sOjV8l
lN5YLIIrvAqqqBW+kz9VQ/pTtyC25P/l+gN2gvwsj0XkYWUgeHf62jTq7a6rK0adMT6pVH7M+j9a
kTxysG5vnHSx1T1B9DZhDRJPUDg0zg3NqZoobdYxz81kKLdXKUelix5ch1Q5HfdW8edtc1e+05k5
ecbfrcvpwoK6TisCt5/9UHzXMhobm1Mur1lhOJ7sbLgkKmvQYDgVNYNDVfwaJGTZtafoLrGyDXLR
NcoPQ9N5w/B9TAgx8le8W0uoxnj0VFVBq7in0TM/x9EfVZ882bCglrbaC/EdAOGuTBu/DYsTWAJm
gncbjn8lKLLK31PU4JyCKDj/EaCWyzzp2ypwRXUvmuah3FLBveIhUFFUOSaeCizNr3MLlMn7vE/z
KmgY+lCHz7F5itC/NIrYD5kzc9s/riyH4itXPo0Zg7HAq+U4zEZwnXyueOprxrLH++tvVhzzBLlt
59qiaOMyUAuqAhikVVAazT5cllknXnhdzsgEvby3xzI9DgwY9MMKRoq7xFuDzK8sjtySlgarQxjQ
XR3qgkbTOKA1Elh5dcikpn+b6v+BQcnWMenblEQeuO3nn6vTXEvxJq8Cse25p65Ssock9pQHU0zt
xgm4sonyK6EBRc7sWGsdsLJRe4qU1P8T/gfHyRqMB7PuE99ebONYlgwkckRnbDyCr20iBqkKIeWJ
PvdqE6fO65UiLGvUf5vvSiyBuV54uu0dV+IHUGN4k1Se4OisodVJaKnNFJs1uvhPLqTnxqvgDP8H
wQh4rijKMiJE95gGuPpSw6y37pg0XCfpnbs0P4v0v5DokDaAueDypWTz/9yG0WlW0xtVEySDfYoc
Za/V0aHvw7vbGyY3/fwWYRFoftMQIl9GSO3cTCmaFlHeiNeaHQWN+c1mxmJTdP6QbAkubVlab1pa
5VyLsQCp/eqkfxchVBD7U6b8fXtBl17GgjhAfBpeIJzX8wVVyAZEPXd9oGRMonD2ZWbvb1u49DFy
WMQkuduJeCiOnVugPTt3lY2FJjw5DCztujc33jigV21Q+JJDhPk4a/SqWpdU2SKHy715cZM3xNPQ
4769jGsbBWD0/0ysHMzSmzaqJ5sv785+OchZyLcNXH5wFBU47dK1iNZr1zJLNZ5zUxNB1jIJKrbV
nuGZFS3Oqkp3kzIuG3WiLXurLx+VpTmp9GICW4TGzjXr8H4qlL9LFVSc0RTNRsXm8okrlwexFAIC
IyR0ub/vkogiVOKyNxbcQDHGfclgEd/kTtDG5qAP/9ZGt580ofjhPG4c2cvgLQ1LkX6uWmYcSN95
Z3gIl8QxQjJmMAMFgyvKiAGxTwyy2yXZy+1PeG2NsjYqFRChEKy1CSFPpH2pc9l6ThMUyJEwjjFE
p9Qtjjr6z8J1fHvrgr/0Syl2LidFkECDZl7tq8iEwYWntoFh/OzMp3Zr/sCV7Tv7+6vtK/XUYX4t
f3+cEh6Iz6GfRp9E4mfuxuZd8UdiN9vGbQRQZU1glapGnrHoLQnev2P+jC8w0QVt163M6+qCpBn0
Arnz1jq/RdFazjKFbRDb1l3lQLX+2itit9TDQ25t9Dzk5pxfF3wcKodoezI35QIDK5ABX3Q16bgu
El/AlDdjMsuNEH7VCJq7sj4l6eOrVLIRyhK5JkYi9kukb0N/zNu3D3s2kwj+Z2OVGysaMhUMMO3g
qKs7N08fapB1TI7cz4l6iKufxoikeacnG9nrVedmMiLym7/zlJXzNYMZ2vNcdHCmv5Tlyzhu1fau
Oh0vG4M/Ty1kPWkudwVsFdF2gVp/zqeQ9/q0JyJNun64vYFXVkLvy6HlJCs6CL+dR6GmrFWDGTl9
kMBsPRjMWrpvu8TbiOlXnmq0eiTenq4e6I71JdIpXRx6vdkHc7nsci9/E7H7NGjaccw6ZtqNX+a+
+GIu5YOVnOzsQXPf7OHb7ZVeBkEgJUAXpIAXb4B1oOe6omtjGwOM77A8xHRNj6miU73Tx9Bv9Cw/
xBFtR2R8761pLu5vW7/8oFgHQcPQQI26wvp0dxWZTle7QwCjZTd4i5+rJ25bv7I30vMrGG+ae9wn
NDhQXSMdPP+ibRI2bmsPY9CNaZ0hR5jXD6pRuocSCbBdsnTe0fOKcAcitfGrKdKOitqK0+3lSiPn
AYYfAcKeNwl5L62K8x+RaIWddjhWUCzhforg7aaTrzTmxjm8squUzmgm4b/0Kdb1uykMy9ka0Spy
x0P6uY0kRSiIq3LDzKXryOcVulLo05JmW/JnvLuqW0rPuZM1aqBZtfpYGf3yFCuwE4wh/9456Ava
s9remfn8CjjV2MgTrszFdPEc+qiy5Gw460VWy7C4k3C0wEIFYTbRY1++VvlT/u+Y7rNHb/ky66nP
9L+wP1rZQ/eFP3Saw6/Dr9J8zcJ71U52W2orl/vuSvqex4flWuRgn29IoZcWTLpYD5KprQ5zozbO
i1emQ72zYktApakoiG9EqiuOjYwOsgMSRM2nXnekhl7Phy5fUNR2Bt+ALFJ4PYQk10eOyzdrby9y
5zAv6aGxPx4lgUGiTgxZiFoFvJrz9UZamos217TAKBQmI2S2FbRJV3+9fWiu7Cr4A8AjJNly1OLq
5NZ5M4CJjdjVMtHu1cFuFF9AoPF7gyfdCEd2I1ZcnlKult+ZAI0+VihTknd+XafL5DrVrAfwoXTE
eWyEOX7kjdUUT+kkEnfDk39Xqs6jAs0D77f4CE3Fi+6JaCg9p6LVAtXeF/XOdBgo4FfGHiFQZgx4
zwXQ/OnDgffc5ipDUNPQakZXaL9Z2tX4ud8Lq96hpnj7210JEUio4ZXAf2C3u/r5VmY1uT7FGC1w
CnNodovVacUuF03JcyLParEDIohCsVt1yz6KF2gphYJI0+0fcZlCkhJrv8uukJNppZ7/CLTzXWVS
Bn6EouknqhnufkJA5ailjXNvLclx7M1k41hesylTYxReeKlD4T63ieTnMhk0BYJpdoPZjp9mGii+
MLwGUWE1YFT2xiKv7TQNYo9EAsTOxejTnEHEZodqUVCW4z9xDIEJXSm9ANWFwNRdmWY7RbR+nTUb
3nvlsHALcPy5Xem8ryGCWhPrTTIR8wAmKQd3GrvvQi+8XZe2w7yRL12JBDDL5eA7TSK91yqSXlGQ
/6HLGphq9KUbIJ5m9aG3kZcgZbjtM5cJILeaCWaZGrq8Slc+k41K1QzI16Bpasbfa7sZjrrSqBub
d90KtTxwZJz7NRQoshKxaESgAChn4hdz1d9l1bgFTr32iXhU84dwC3o3clvfxbNx7MSYO6kRuDnT
oFWj/2XGUberAW9tRJXrliR9ELQf1evVrlWctCzNcoNJ3NaPabReZ6t7VoatMWhXzXDrk3yQOaPw
cr4gOoZ0uHImzbeLjrLEFHknWcS4q2p12ShVyStsFZtZi5wKSnbMxb4qhy2xailtZOuBNeQPYDF2
Rv1n3ai7YvhsKMqJf932uytLo2lC1NBgMjAUcbW02nH0uIelHPTT3+WS+x6EF31Lz+DS7WgU4nGA
vqjwOe7KiGoywxX1TBu5RGavedX8d2pP2UZAumoENAm1cCn56q5uGJE0+PMUYcRse3Vf14LOzOhW
bvJfDKGcySG3KPivUfhen1WitGpbKnXVO70syHuipez+/eiX4fPT0kK0mbAOF+jc6dSlMVPmzNjM
5GkL9dB6zlDfDTMpkN+XtZZ++bg5/E6lXUINnvfuubm+C5tWxLET5E7T+4MzvJqxe2d/nFwPbOH/
Jx+SQWaszCx9PSI3mThBrNSBtIKuzoerKh7wMgpe6I7LUXwrb/NyObRaiRzGoyZ/8GgJacQ4/9a5
u8XOubwepCGkJX/XDgna51tmMkVyDt3Moe/zrc2UrwKx9oJJctrWu/2aIYuWIzcDc+Pc9ZCeZuzV
sIoRa7SFt4tGtPgiqK4qGo5bn+e2pYtpMyOoMLVX+TzouRz07pvhVvuxR7vL3bpbLxMWEpX/W9PF
jO+4qz0epFgywidNNM9okFRK+6xFNY/UDT2V66siKDDUA2HO9Vt8rDnGS83+6WkS78pIj49NlXwW
hSgfS7fdOLhXAhHYHDkPCOAeJeXVwe2RaO0LdSRriGme+ooWvTmAK/+5fV6vWpE9GfJMMrA1EzPJ
dCss9VpHkSOtar809Oakkfz9vG1GHpbz+4ix9r+RomwfueXKx+tK66KqQAq2c/J8n3owBXJFNXa1
rU2H26aurgjUOWIJQM+B954fJ5HoWjm2HZmdmQw7BAcHNAEcd6PRcN2KnD9GeCCAy3/+LjlBJHBx
3XiA/p4W3hfkR9KjXcbu/vZaLrwbnUGCNkrOjJnl36uiqzKiEBUhUxL0ReQ3ofmlpXHWGlznjvlq
iHZj6y4cHHM8WBHxBRNNliK/4rtFWWLppjns+iBDYzkn/niltyuYOrN1ai92D8yuVFL0gMP95iWe
GwonwHCppvcMJBve0LotKGIpW8OofsezM6eTVmSOijoESfHa6Xp9rkTUt0vQSFXBnW3MeQQTfTB/
5IiUdnsrVUrjeVLcIX9M07T/4hmx652ywc6dJxEK0wIWZ7iLT74T9/vWnOx/ja6yqkNoOck3F/HN
ryJUNUZ0TxJIObW9+WyMY9bva0WrvxRNmaHIWwnvTUyx8UvMov7H6vTlU5662dcy05uXvJuVQx6F
RcoD2qheB5QsqXsxb0zsq6Ufv6TUUj+NRbp0oMc9pT8MlHX/0UuR/SjmMPmahnFe+lZZiZcwW8x8
Vy2W/WSA7I0PIDxjzhjiCX/FmU6gD4dRpRcRj/NRX9rBO4Gjy61jMYgs+WqKMha+kXvzU2M2inmM
E12B82gZP+wwVTs/Bn6gPml1kr8MBVLPz2Wi8C5e1BmFp7gOaQzkxah8jdQk+2txBvFtdFrnPlXr
+S+8PMt9lc6V2BnMZ/5epjmUtrYQg7ZXQpHDFh36/jWidKEeJ9dItX1haXW667qSR0Yed23h171u
/9EuxtQf2jIVoc/x977HCcMh7vppTj3KZovyMqhpXfh9Undi77WxhnR3naKqtjD95++kjMRy37N3
NqMXR6O7n6eo0DbefL8fdSvnoxFNgdHmXSvpBecunuhp3OrjNAbMMitRbJ4H3rGmsMf4qC7emO/D
1FG/9A36Kn6Re8lrJzonYUOM0vSHXvAptNob2p0xa8X3sMon8B9ZqoNVTdl0SyublF2hvLbXmYIw
HHLVtaCb2Unh+FrmdE+kFGoBzBcOxC40SPt2KAaqT5QniwNC/vU/gHaaeu9pS/dTQSQ825eDixak
OwKEOWiZHj+OlRe+OklRKHdQTYr+6LRDM506r+nnvQFyvfTBszhfpnZU1T3koig/DNMyi8i3WqYz
+H1tOMmubKgVbaRnV2IVTylKFBJVLHPN8/1N56GKS5ua9GhXcEpPthEfh/qnkm+J6l92OwCUwnSA
JELvhmbe6nXoKuUwoVRHWTqNtC+oP0y+h2jzcU4r9VAWaGgk/dSlfl26TPJRiBR96ChH4YDM5MkZ
HUazTrd0ea5EUFf2H7gceAyBFzhfPtrjmd2ZxRTweJi5DhTUb2z710evH0h9bC8zKWjKXVTKp75v
RZ+YS8CT9giJBVHQ7qFv7UIOYPUQ2/m4OeqIPBqoDEtV/PM1LYs9mGKJ1EAAFPzUy562U+G8BVhl
sqzF2RnJpH74zuMKgqkFtZDuirO+JHK3dcZ2Uha0/1LvgOZ4cdc2on+wWlNQXLS2NAbkHXoeF6Q9
PhlZOC+XNUJ0aCfBR43VIE4TZxdFZvXkDcqwt+ZB2chRLooAMBZoczDTglINN/o6RxkN6nZ6qgaq
Fc73ll1+1zt3PE2Jx2UDYO+5tLVul2tKfbz9Ia8cGYmApXjKDQ/Id02tUpUyiYRuLKC+651X6wfV
He7G3nvppToLelz69HXoMiZG3yeinfxEjgyowvTl9u/4/fFWmw3wiEQGgUJYgWuPAgfTekNXaoFJ
mrUbBIVz3xntwU+nsj7E9FAPfdXYO0LltJuXpNp56dAei6Rn5DST1PxiHH7WiWPueq0rH4teVZ5U
dVn+QE1kPMLXb/Z0fHPGyE3eXVnH1Ws5150/l3N4RPmsfnYj0b3eXtTlyTdg8JDcQkyl0mfLr/4u
SVOrRK9aWEmBMc3PlV7/2VXGVifuipPC5wWMq/LtgH2sTmI1M4OAjGYKFogbT7o+hXv8Ofnh6L23
UUu8NCXn3li8ShnpSXNxFciYt5yI2Kj0QGS16XtWN98hVlLszKmbNs6D/FPn3sB6uIwBsHDnoXl9
vnOUrWLW7BlBoyb1o96180EdLPtLWRjtI9e1LVmq3c6a7GjnLfOwpcl7SVDgFiF0MYqZf4EQX90k
jUc3xggNI9AmmnuI1IUeyqjZD4UJtt58aN3qZC6tX6njcYikxPb9bde5/gM8qlocT5a7Jhm5cGC9
gloRoELmzE7RIeunXa7WiKYvb5r6R40YYOkYENPdT+rYAjjcemJc+dyyk43z0k+Wk4jOv0HdY38e
NGKSKIY/Gg3OHvUP19zFYQjK8fZ6r3xweXXzUpe+TB/n3BhUIiR9zU4NChWVOPLnBRWcwTSPTtaO
b6OShIdWH7Jj6aTFzlg8cbht/zJHoXAk5+8xQxinW5PT3HhSQrxJDYZW8x6tORkOtkhbEk47/1aW
itgIDZcBH3uWFPtheAhvzlVOFGqKutT0Bmg5pvYdQrnlQxS6OQNC9eFznoXFsxKO5idXIBZ3e6WX
7Vyd/WWf6XjCb7pIFfQ8dEd3YKm5Hu9C4b3M6fwm0P1L+3Fnpd5LLOKvbYpkobmFrrmyakxLpWlX
3jbray6JzHhyFVZdq6W8sXfh8LdIA9PO/Mqpdkl7+k9r/Z9B6ePvIrCRhJSHegx69egr9d+Zmx0h
En9yKwUh0xaAePJQ1nXpj462YfvK8QEzAH6AdXKvr6dVLTQpmCxBucYu3GKvZ5G2y4qBTuRgZRum
LpVFoV4DiqIwJLsweNT5MiH32hNPZj2YBBqilV8iJe4iOLmE+b9q0j4zpGWvZPV9VSdfxiU+6D/G
cfgz9doDumyHkIkpMYMvlvQX7LpDNG5BY64cLhAplEZAUsgRw6tI4lILq1LQYIFloPpoi11Sf0tL
mmvNVhjZsiT/+bvvTY/LVmuLSlyGAJs6PHV2dwwtWtxb8xuvGqIBRXyUugHruxC6sddOYaNDIPOe
x+Zb2lVM1rJ868Mjk/m0XD9o5UDIZHbSKjBa6TRJfIQe5Gm+L+3vorLvDGM8AM/eyOkvsxUs0Rki
6MuusrEKSV7oOINlRkZgpV15FznFH9zCW3qUV+41mtWsx2HfWM6666Blio1qcgaiAxF1JMX78R6A
B3MpAY8wLSCxloNtT+1dA0DinnZlf5jJsJ5G1+v+oF87bBSKLxcN3VXGQTmPRGo8njtMFyvmEDeZ
GrStjhhau7QnvR6y/e04dBkLGGYDxESSXyhDrm+3DLCMYfAhA6Tr7xc7RI21v4/sjaTpMrqSmxFo
DLgvPLjXKAREvZRMjRctyPT2gJz4sa4sCcx6nNXpe1jrL8bW7NrLU0DTkkaV5BKRVa6JYIXpjd4A
cSowwdu/aFU77LMytB9cGziYMtrTh12UBwKJj8S2yemVq7RQoZbhiqUhKer08jEWdovwV4ya6e3P
dekUMAIB0FHvoR978RYBtCHMRJ3MQBSmte/MrD2NIvr4eaO7T5JryTPn4RfnrpcrTTbELVaQlLGY
N0SxQvSFu7Fll66HFQ8bEmxPLrsqbi1OUYZTZ5iBO4U18rOK9oOz773UbWscbm+bzInPk3bcGGtU
r9CtuSB2tIW2JGmeWoFSdenJqgruErVUGSWvG6c5Hea3WOm37r5r6zN4wBImKSCjG3m+i1PohEUp
OitIGnMo0DFOU2BwFE9N32xFtKWPdeka4N8AwxHzCZI8Dc7NiXLuq2WsrWApamvnMiX22Ledcry9
k9cWReVO6mHxFAaMfG7FQ4FmqRHlRJWh9MXyycuiOy3VN6LSte/FwxSUOEcJ1teqbYVSRmehHW8H
iZuAjR3M/N7OjfHODUV853XUucHNfhgqwqll38h8aQZCwV4tTZj2NABIthA4rIa9G8fTI++ryp81
r9vwxyuZrrQF0IHVSUbb6mMZs5U1ZuhZQQ218iSKWXnM4TPdQdLqg95povsyj/u7WbGNnTnq6WMx
zdqW7MWVG4/mINqRGi1q2IlrhFoyDZE6hCXoAbUkp54eOjM6mOXf6C/ayL+gHetHNkV5iKWvzmbK
fcWVKDxQCqUCK5ES8p+/y4iqxlOjcFEttP2chJkv8bQ34zn2yVyrjf2+aoqXKq0psHBk+OemogkZ
/b53wS/Ysas+WgZs/s/pnOS67ynDZGwIil8eRZdUEvQUQ+wQp10DZ4o8j2tUgexAEWH4tcmd9mc1
hepGbn25KGmF7EBqjEmSyPmi2sVWiK6qjf6z23zXB8845gadHD/J2n7jQF5dEXkeXBfEbylYntsS
jmLluZI7gdfFY+NTEhvFcRQQ8jcuhauGaCJLEUbeKM7qEGq1a5XtwJfisi7f8tAp7lRFrTYY2pcA
aonFkCVvSRbnCK7W06b0MgSk8MCKPPEXYiJAeNNW+dSMzfDQj5b6GE2L9lBOynxIIUcfs1QtTm1R
9F9qLb830zRnxnGYH5y0Dk+uMpjf1C7r/kyrufrkxKO9H5ou+9eha7aRAVz56igEoRfIp5AEcBk6
350aZ2x4OCdtCKqUicYiolJoF9arlc8bn/xKjOJw4l2SsG/xKl9l3b0z0Vy09DDouL40X1Pj+C+b
uzo/UHVI/qmFFDaN+3rYG/YQl0c3G8XbkFna1pIvRZF1lwSVdBiPoNu77lOIHPVANY1dZh+n6b5K
1elro8Ret3ej7AiWIrwbGOu1zwrSumZUmkM3h89J4TWf0GbJnvLMfTMbtDtyAv/nj96HjKuhCkfd
USokr1WhVa0fvK6PXMQT7PmrHdFxE0VUvSyUKjaOxuWlyGsOEBZYFTnIYc0b7npZIyqr7Gn0ip1d
/GOgktggUCoqD3r8h4MLKFNe7Kiukrfzn+duNhtR21vCKZ6E+yxZIdqC2PW3j+6drKZTW6NATJxa
l1JZCo2jTM+elpKmYzFp/5rasOzsaHOY1MVrAP0pWm8ohHBuLqWlDcRjjTgS+VPIZfopzxJZuIwd
Zj1Y6QNHZ2vq+EXNkFcqzSD5/JbyuGumY6w6hehpHD+VhWq+zhRA9oPZo8sfjz+XsLN2ownoW4sN
74vOQPuNHE3GyLNsF+sk7pSJiQ8U3lcXQ1+HndF0g3gassh8SstlOTAxazq1cfczU5gFLGK12SGg
o73e/qAXHioNS4F0sgnuinVbyuhRIV0KTzxNteQzGUZUIQcVhpHmzzqtkGOxdM3PtJo+zFrAMAGK
Oi1vPanYeu6tiQLgutTi6qlfUAyHEqcecKfEd/Ox2zgYl2FR2gJJBd6SCAx59txWapUowRpF9WTV
Y7gvm8qDoUCapglN+wxmNv7lDqn5EHZTmvtOlOifNW8q727v9O93+fobc7lTEEGZA27B6nyObhTT
pa+qp0Vr7FdobAjmWZNszDsGGwAdKR3n8qiqon8trB5BnCTP5pdZdLm/eJn90CmWc+xC74cOXvS4
ePNxglyyC7Ou+n77t17cWHLDJMOPtgXFtnX0rpLB8phHXT1lYWoect19LsmyT1XpGj9uW7pIHrAk
Cc1cjIYciLcqNtI0yTSEh8XT4mnJvmbaJnq5U7ERhy+DiTxdkvfuWrrscJ07QOK2YZ3YtUFzL+yy
fT2UOrXTxi5eulZNR+TEO2uLsnK5h0BvDRCeJLCyrLF6K/MWn3NOtc3IvSVaXss6m2IfOQ+l/lRN
It0iVl2ag8QFgovU1XRdb00BtXpjXJCYcQMGQIIhcmhIuk+qBwjZT9Q4aj8MRJDIKk4Uf8HjFlvX
uiqzaWtldp0g0jMj8Rkfmg5HpELjaCMzv7Yw2laSs0e99wLwgcssTVYmbjCBXtsh3IvWMiio7HUM
Y8ZdfdQdwXe+Mybd9V2qRgUvthhd7AY90BWfF5Xw7Sl1PxztebqBT6MkBLAEFbZzKy5I6aUYFJC/
9aCfjKVBJBovgrtlxqk/jg7JgtWZwm8MO9vAz1wGfNJQKl60MSRIYA1vbkOmGI9W7KE0Me2rIXxM
poTGd/t1GbRTrXz98H4y6NAGLwn0GB2Q1dsg6mYxpmSIQV/ns+PPlporu861M++jOTbTdHjjIDUO
vlCWjM631HRrjTdIJSClZXeJw32t95py8PStrtOFO64MrW5qu3aNsLSQz8vtYa+Xv8T44lTJxl1x
ERUxwgsRNreUDMRNzlcThnMbJ1JVQtgdBGchvpZqX2xUeK8a+Y0konDOQICVrzexkiuhi6xJPyRg
9KyoT55VhDvKj54puRiE3vg2UqfnIjJ5OSUjz0UKMErC+7FgaDNd2XbDytqvudXxadIY8EoqTatV
uI27wm16nkaP9ryrtGzX96kfwiJ15tMU3d/26rUPYAsEGlyU37P3oJKdf57Rnh2rskLrMVc/u920
q/dO1+1v27hIF34bgftNv54CCAiJcyMz3A0qFZ79qKa2AjwzTt8W0ynfBp5ED/XsRX91vFUfFuBn
p8hYkp0Lpe5PtbejF3tq8lOvMBYMdcf2oaxyaHyF+Y8QnoHaf2pGW/P+foeN98kNv5b6MxkDImfs
zPp1XhnL3LhF7j4CKSt2oVmKew29rB3tmOaE0NS0L+emPnRT7e5TN8me7badTkpnlxHVuj58ELpb
H0JHxM9O24ZPjpKIr40qui95IUkE86icliUO0z1KOeq+6yBqQtjurfZgOqCK/VgDR7oRVNZpA4uC
5yrZoCANKWmuzjqQ3mKZFtt9hBTOm+2k6e290n/LKD3c/thbhlapYaXOABYAqz8OyyM9+50xGn6R
fMqGt/9ghxtO4v7lpb1y3EUvuy5hot6jY81M4rUPXpl8q8z6MC3O8bapK+eRl9v/TK0C8mz3Qi1i
131EaexziLasUx+7+amzVF/Xx41Qdm3/PK4RaJ3k1xR3zs+KnveJAbfJe8wHVN5HxL3vW3jKd+7c
P5vOrG1so9ymlbPDYJcD+NhFcpKVOXUw4lATmBsbb/Izu+z3jZ5s6RX85hKcmaFiL5HEGpxufHCN
mcmoFKWeU8fBqCdVvUNBPKwOQ9wNf7bR4DBbxRn17y2cByLQnMfTbmrnvt+pk97Nu0x4/dfeVct4
36DEHflUow2kFWaRmYZvRPPyY7CL/MUuVc04lJmpM2bZigztH7VqDCDbc9+M7p5WCY/ARI/qrV7S
hTow9xpS+Tzu5UBqKX11/tG0uU9CR5uiwEuBTAzuC2joO7OxYiYoKkw5+zbUDMgymGHaFn8u/Fcp
Tmv2w2FWtnBvF856/lOc1SukoB6giWSMgk55KNSU3KE+5frJGV0f7d7TB0/Gb2MI9lgAbL0LuCv0
1tmKuzkKkvzPxFAOw/xriL8yMfZxmP66beriopKmZGcEbiYqxOv+uMKwV6C8S4T6cL3Xw4cJjPi8
JY92cfgQROFZTZDkgSVzlvPv6Fli0NGwToKmcJ/68C3UstPICGOz30hdL5ApeAyWJM+USgX4evlL
3mXng+eFYVxMYHw05dFyxHgwSGS72hCvY23Mp2wS0yHXGPZgR1r2eYrd9v9xdma7bStNu74iApyH
U5KSLFuKY8eJk5wQSZw053m++v9hNrCXRQkS8i1gTchBqdlTddU7bKcQ6YUhtPsdXAb1SR6A/BYK
uVvF1fgxIG987HLtuegd6xlwJ5r116fgrGPDj144i0v2u2iErbk8UwQottLi+FDFb6GosHeafHXW
dxCmthZSNdX0gJqln7+yGVNrvlHsvBienhzYYpowNOhWS7uCUFBPshEj/o2RawV3CMuD+9boXcgP
sABHzhXjo2F8E/Vr1+h+GAMruv4JLuwuaKj//YTVAimUJDESw8SWcfohYthsrRtIft/KnnYL4LK8
J1ZHJpnsgvakvbK8rk5XSDhaOurejDaY7obqzxjMrui/Z9iUquKzgV3v9ZGdL33Im3zZpfDK1bNm
+A+5hmax2oUHJTrQAfFqO/Jzx9gY2c/rgc43MhUEWrjUJWmIU0s+HRf0ftkudC3kda8uwGo3kz5n
zQ34yqXRLOfF8iylXiEv8/hue8VpDi0rFdGhKn5LkieecuehrX/8+0hAC9ogLrjcsA48DZJUk6HG
XROxCRsvLf0Uq0RlulUNuXC5ADIlJWXPwYeHQnUaRrKEZgWmEYGWfrW07KMsil1hhc92nWzLGfNV
1MBr/asjytG12/pxnqQ/CyVW6m485S59VKbN5slAc5EfdfpD5nEqnQXIgGDVfan+9Sitq84dxlva
JZeWCKuDo5GkhFx12RrvZi+NqhCS8hAfTCn28iFyO2N0RXxDYODScMADwX8E8wnNcr3B9EIKZ12P
D0LuXInTErKayzOk128c9mc5Fh1mwE2g92llUQJdHRqy0quhCMBzNnH7sVCywV1OWP/6Yrw0mvdB
1NNvBgheMeexjg+LNLJZto+lVriJ8yRq+38ZzmJT7pDzLKrnp5FUvRodJ+niQ2xlsVtL8aMsDbdq
cmeFbigXMD6ANSmIK1F0WUUZq6Ks65Q1MKn9uKtDZdiMzmz4NXAuikn2r0nSZCrcRrpp89HZBIMT
//Nhz2UHIGPRTV7kAlf3DWnkiGKhHB+syAh9ybEfavhwm1DW/kxNafijzkV9fRYvrXzcNKnv00Hh
bFxtMSRP6jFIljUZOzseCfMdmWTixbih3RjchfXC+UtTCvQFpLB108Is5a4acpEgIfan4PtxQGpJ
7S2Mnn8e0kmg1USKsOtKPZbig6GmGxCF98FgHGDmbq6HWTe9WC9L4gbSF7WVhYtxuioFdME+i5IE
L3On2pRBLgZ3mp2fZpw1HqXj0I3tQHFxRRsEdMPhZsP6wtSd/IDV1M1ShGdjVSSHRpG/4mG+62Tj
MZ2ku0A2B3e09Q+xqb1WorqbOlzgKEiDdomxfM9ipMPGNJNd1HQ0//pnufSreNtx7NCUgES0+lV5
AXICmmlyCGvDtcZ4k87PVmn866OVj09xlB4BZQbVWAOKqlgLOxAHy9ibY1X9CLVHRY3uHF49/z6c
v/YvEPF5a63pCFHZmJHspAxHqzeKDk/J+tlU/1yAW4bDq4bl9DfK+sDuNGsImiw5dBuTjlWYf1aa
3wVkr8/XR7OsydMUD/cpjjdAUEBt4RycrtlB6514qDGrllT8Reu+LMhkh831IJdWAJZnpCiLaPKZ
030maq1pjJLjuvmqpl9i9a6O/1wPceksWfSvYFmBk6DOdzoOpcoCmKcVIcSHLHgek30X+OYtxcpL
XwtIEZcBLRpY/qtZqTqE00aDE0sr5vI3IP3Gw+vALG4cjGfMv+UkeR9ndZPWTVmgWhAmh/JrmuSu
hKuBksM7D1wZ7aa6kndBlt6nZeViWJda4Ydc0W/sp/NnBj+B3GQRwqK3sk6AmqiIGmOIk0MhHaYo
exzT1jObuyEJ0ZC9BT2/sEB4v5P9L8J71IFX2VZXY6JjxUpyyMbZbc0/osnd1DJuLMMLawSIMugg
ehrL43G1RnqpCoegnviq9k85bV1JbKGQ81lv4XUuDodaBOh3OvLmWtkrFnZXNaPKxdbVrloIb57v
p/xfodAsEo459q3OcuTjrYYzVHnUxJbFQWSbrA/hyU39P3wxpp6aPL1JXOpW6zAd8HzBRzfBAvZX
ND/1fcSFVrlJ/emfd+9CPIBUxVIj1VkVr8w40ME9OQyFzFEbQij+wtPSHSobN7bWpalh6y7YFCqz
GF+cnhOU5OoRuBL+2hnSTfqrA8ne+leJm2Vmlu4q/1w4ymsMX9JXfZD1DUGQkhb2xhGPSnis0lvd
swsJB+jxpVO9NAlAEK0GA2p2bDLiNAkOnFGyqeton5iV3wK+L8R92Nn3AD131yfrvCrwF9lDasxE
sZNWmzUxZjnL+ik9zMrHZHTx+ypp/G/f9PL1eqBL+5XznMczeL9zdcFcLiuJVzyfsRfgvX7ifuD2
cuPdfKpfWhSLcjWw7QX2v+5M9HIdds6UZoemjd8KIJ3NDEbWbP49c+A+/y/MasNKjTyGk4SXd9kY
d3ke7ud0+m7p8a3r49JwuAr/QqDIhtbLjwZqoOUzzuQD3Bq3A7S5TQax1FGM7kaR48KFiAIfVXsQ
J6z1tSkJDQ/aasriGa7FpqcE0D9M61bF68I6AMhF5gg6gQfs+tweRe04w8yCa5rICw3LlRrVox5K
p/XG6XCp0AG/ZIEso3azuG2c7ijLruy0s8f0EHf3mAm6KBiq6WuF2WNJZ+KX3N9P0c9M/KDeXCmG
N7W3DvWLY12I1Tw6F27zKsOIg7rQxkFLD4V8Z5FclgiUBpEn/ocrCvE/6DoO+RLFqWVi39U3FKUw
nB4tQMQas12BtgAlMCm8US5dFvQquYROqi9CFMtQ1kTpziwB2rVBekg05E/n3ZwqXq09tcEX6Zbt
z4VDiXsWEiPWzNSp1kCMtqK1YyQsxByurttnIkZeJM522aSP+7Ij5cwAvR8jIO//vqsX8CsqDVRW
yNZXxyHvLVXN+Otg6fjG/u4Ocf/vDRXwvQCEEHla5KvW5Q6tD4oyFGF46NqfJbgn2QB73t1ncAWc
m/JVF04Piio0UuhqLnje1RZAD6ExpXmKDnNYejkG4QKJu+npn492rqu/ypqgC8h2T5cfgkGZmhh6
hMT+UzZ3vmz8MfGb+R+6KQuw9r84y2DfLfPICqd50ClcWsazGVh+J/2Ii2dQNDcOjgsrneOPCuly
arAGVwkMwpRjjQRWhOJvvLHJYPzIUCjKK4k7Zcn3uS//1V2dHONdREAapyPTG0UrwV5FyHimns4L
QY2fcU50TTm9MbaLC+L/j+1MQi9MyzhX8oDibxPQWhxkBmj+GDvrxl1yK456OiKnw7KHLxsdMqSh
Jy3G6I+89hYT88KNxR3PC06Hv8Ube7XyAAwHiWHntE9qY9w5SnLXa7hIXF/el4PQ1AYdSUN7PTnJ
0BgySoDxUi+fTfHHSqa36xEunHcM478Iq3uiFyLpUoUIidxsUv0HamBeLVt3knKEKOaTa3rXA14a
Eqk5fYa/b441I61zYjgXJgGpyj/mUNHkqf5yPcT5AtDwHFKAaC04AD7e6QKAZB2MSsYZLpW2V4SJ
27Y/x1vlzfMPtwRByYLHGcvpLNdrLEzuKHUdijLYpo7xIdY+R6b+EI7jY5i18GOtu+vDOr/SwVJx
QdBqZctypp4Oqw4k3QGZkx1gxbg9F9H4Udgv/S2PvVthVud2VAZtWOclN6C5SVMjcqOG8kBWpW7t
/L4+ovPTjhEtVVtK4xZEy9VOVR0ptWN5yOjSPQZR+aWF5luOzYe5BBgR3jIluzRjsK6oTpH9LZSy
0+8XyJ1EFY70L4xpxUS8o6XxS6WjYV23f4B+3n6/nS3EZV9RjyYFW/Daay1Z5GrbUZ7L7qCnce03
gAl8RAuKO60bb9GmL4TiVofERqNpsYhdvQks+p3FFCr9IYkC/ZiN6dcxFup2toxud33SzjYwnQz6
WAvbcUF1rosSdWCqUlX1/YF+hS9ZpR+m++sRzp6jpxH+9lPeXbZZkJpNXTIW9pHkdp3cbYhYb+c8
ae9oqMeeJNfqVjcaxx+TUfl8PfzZqlzC478IZoJGEwXn03XSV0EISFztkcvaCsyYLfVF+LX2Aef0
64HOdtoSCN04Ht6U+dHSPg1UlDHCPzbjbMyHFEWcAA/S2EL56tf1OBfXxrs4qwHNbZUoocKAWvlL
oh118SXVbvAAb4VY7a0iiOQpinWmTPvYjz8H+1ho36+P4tK6Q7ECwsAi0MwSPP1aCLTFGsoy/UGO
RlfGGnHUyhsTcivEcoK8W3joNOZNqBGijb+r7WPcP18fwqWv9G4IayG2tBVTE1liOKR55RdK5RU0
hHPzRlPz7JxjWUFn5dgB/2DB9zsdBXS9IW3aZDjkb/QdvNh4abJd32/qaKffwtFcGBGMQXITEDQc
nusT3O6sAfwaIyrrpzx+SbGoiF+uf7QLwzkJsbqPiqIsrQRVkIOqfCvSN+alKh4bgPIfleLG/FzY
kCehlvXxbv7VrgSei8znIUsbEtQfmv1tREVSuZU7XI5D1ZCa3l+dw9M4kCriodcivprmOYPt5TYP
MNRBdWf2r3+8C2cZI/ov0mpFL1QRZbJYC20RewmarRg1bxLNkwKMlW58vQu7B2kiXAmRqV0sH9XT
UQl5Uie7TIdDBPgg12d34NVyfTgXPxz6rX/TH4j/q5PMwDa5RagfmVH5PqvEFm0BVzfv9DG7ux7o
0nej0ABBYqEncRmcjsWuRmPQ024EHd+50bhPy1c7/7a8i5Tuxm136bM5oIf+aghSBl2FUuNCDLLe
jAfk7iBSanHodXX+z8kPbPOF8MrflA6RdDkd0GBnViGNDCjUkgfzTVKFH02vqtgoyg4YxD+yg6jl
nURb7dmJV5czJv1IxTX2swJLx+Cpv0Wlv5AmEITMiuo7a3wNJqoVyrlNW4+HqXrAmA2DVtRyq281
KgvBGzprener2HVhqiibUNKAyosQ17pijRBBL0nROB4G7VjQhq9vWQ1fGNJJgOXP3x1AWmGnst4N
rIVk3AxJ7FEuDNAFROMnVS03dsubRs0XTvD3IdfJ1jhUc9JJhFQqDiPjGJIb816+vp3OITCLgAIO
gJTfqW2cWRDE6NHYJVnvIYn3/STcWTNJu5tN35luEvsyu8zC8002v9wIfHnK/gu8WvdApWKItOwu
uzmkjY/0hzpESxb+veq+alGxkUfDLZyfemK4U2+7tuoOyS3VjHMexmr4qz0eFHmt2ia7T6g6+Cz7
qCeqj59Ty8+JoWPAapstP8iekQnXxhd4pE3p0pVNHU9O/arb9dW26IO9npT0AHf2vG2dD40y/k/T
BDuAqjEYCEQxT9efrYhOB5A7HiLaxGNaujWF6ZRiZGZ41uj2wYe43XZ4n1+fpQvHOoj6/8Kulj2V
jcnIwonTVv7kiMJNX4Ue0Fa9caifyR9wLL2LA5XrdHghKhZyrRNHc37Y6S79KPW76TPex8skhN96
8b3xy15z51bl35E33Bjnxe29SLhScQOvtM7/1NIQcWryee0IwdhI2gzlH6yqtrPUeGrUb6XxsxTs
r3/bcwzAMuh3QVdlg7QbUBpJCQq79snG9daAkxAX97AJDONB9J6tftGtdC+z5ELMO+fiRj3uHCC+
/AI2OPrD1lLHWq1+ZbarQZ0VNr+R5Tutfem0ZNMGzXel2upyv+msaV8NlSs0P0xa9MnLBxj1fSjh
PVzsE/FQz98t59ilwX0mbh0Qy/BPegurH7dKKYY6xllO48cJ09gaQea3zseg22mjH9RHRIvCZ2Xa
l8EtzNqyk87CosKxICL4OmtuQ54VWTAPS1gk8maxazUvzcSxlpwf82hsbFu68Sr4+z66FnE1C3gp
JJhiE7HMjf08d3ei8jRDdY2DGe/C8NjoCn/0RZORuiVxE5JbJ/t+lndN/c9IruWb04Rj9EvXT18t
SZx7pKIUKj+l26n90VBfSu3GcM+3GuA5GvToevMfyOWdbvV5arRoKpVpkdd6kWqv4S2fzVB5N3hI
kZ1+U8v+7fpOOz/FiLQAcJFFQ0RoLfPiBFWTm6k5HRB4C8h2YM4psd/chBSfL53TOKuJTKCUz7Vu
TIf4RTbdvN5JoEhfa/mpA8h8fUjnycFpqGXI7/KRKnGKRMns6W8ajKlvYDb4m/9PQUDhckjxWtXW
QcY+1cRAEFPfImxaTTMf7SZxcznbT5f/MpT/oiwZ/7uhOHNRlaZEFD1+zSGV7HKsVDh3U+07XnkO
9EhtNG6M7PwVAbkDeVg6OXSdEQo/jYlV0NSrGKocrGQbO7+GeGe1H0qMXDLtxs1yYaKgJsMdB7e5
KEOubrZWsScnaZL5gKYPg+keEdOYo2pzfTmcmYxiyUf3EHU8Nu6C2Fhd1F3ZtuMwx/PBKh6L5/pQ
BombldQzUTN4HG23xdgl5f+uhz1f8ETFgZjmL6VUZM5OP6OZFfNQGgyu0SGQFw855LPRM7QXQSG3
je6uR7twYZ6GWw0Syhblp5Zwc7INwqNep+5Qv/TDffCcQOC1pI2ubSR9upvCkUfHz+vhz9fMSfQ1
ZbetaJcWSG0ecvTvdflrZb5OX+mxesPw53+JRJNEB8rGG3e17zDUSzlJpAl02adY+iwH38P6jxb8
5rl2PdDlLwooBoiAwQyue2W203fwq8IZNITlV3GEAUzkcjZLvDqafkubrgwQ9gEgqEhP5fce2NH1
X3B+G/BRF/0gUIEUdNdHjJrJrewIpnRCVd50O3WnzFtdpzGUepV1rz5fD3fhuXMab3XYqFnXZrXN
PpnkozR/an5gs/NVk30zsqFm7EfIxNcjLnN1eroRkMcwuuqLJ8qalm5N4BATmVXTzlBSURhs5tql
wRbeFK0/P2lOI6mnm1F1zFYxCiLp8k6nimBms2/M20R+KdKvefBShsam7neqLLyyVPYU2L2p2bfd
jW2yXHLXBqyd/oy6weJtdIr54ATfIudnMt6Ywovb8N0HXV2y9qzFbRhWM7jprHy2A0rmj2rlJ3q4
uz5z51RAzlS6YIgtLIo7PEFOR1I2eTqlzYynqkiPGH9nXqs19p0kyylqU7N0zIaucTXE/LzCLDep
VVT7rO5iXq5C217/MZe+Kki4hWADWJdz/vS3tHKvTFWkYr9S/bLCx/xWZ+f8JIc3hN8ceiA6TwJz
tS/sUAmCUjWDg8gS35a46z8a0sc4wSLJHf7VWJxaF1udFBY9CErT6xTbCefEKhIRHMK8cvUWk6l/
XiOL6hqAJOQVED5fKwjaQwnt1ebYGlV4XdWHbKMlTzoqF7ekstaLcZGlXKqdJlKFoGfXnV8lM/ux
KjXpIFEnEdFbXvZuihU8cHivqG4syEvBQD6RidHboz21SloCyrhmMcfi2Db7/CMr8C5DutumYxHO
N7Dh6+WwjOt9qNVZ0k51rZZpIo5aEOyj0Ya7VknbqiEZEyJzY+S6Zbgv19f42eH8/6LSCAaiSal9
vQhNfOHirpMksIaj24kXc94Nw504Rvux/CNmBazc2/WQ6+vnb0RUDRdNNRaMsdriU6EGViPxSZV2
pxp+Ncqu/JW6r2sFz9Peim48uP8q078/HP/GY8FTZGD9s+NOt3EBHTWdE77rHKWf0rFYpLVcpRHk
THvtc5h9UqPPIoDI80ArJV4IzqXX9Ls+D91wcvvytzrfQkSuLyh+En1+iukalWFOueVaeZd+FzoL
uBt0cRT5Lusem/BpDD7Sm7gxuesD7G8YYJdLMR2+wdqHjJZulHPIsHjt/lsQ1XuBd9D1yfzbSl99
XXJ5wFm8WGDXm6tVm+Z21ZlKx4u5/tLb33kOIurtt9Ov+ptdfZ4a3wgRz9xI9VtzSEAaV26UfTZu
qv5e2DwnP2N1A9pOhBqL2ofHNAhcB0q1oz3pkp9091qyi2/h3c9Sf74syiSANXROIk1f164GbHEx
uxiiozN+UvGO1T4MovYserHhXfJIWnM0bkkUnYntLDFpwYCxhxAHDnk1RGWEwD46U3TMmoO1rcbC
tba1dR9jx/uEEqDmbPXKN4OXNHoT28xF11QO/MK+sabO0tf1z1jlAlKaAXs25+ioiR8D/GisOOjV
P2YIqHwdxoeufFFLv8w3pt55kvF6fbldODtgASwdB4ArC4/mdOOMMPGSElLLMTFf7dByAwO3wcBN
vhdW7EZKsMlRLrgecp3icfcjCcVLEnI7+l1rQshcQontqJkf+/Ilwge7rKkZ3l2PcbZRlxiLxDqd
m0U2eDWsNAx7eMT9eOys0h2g6STxrWfj2ZcjBGoUi0bQ4quxJoPYtaz2wySm47SbmxdD8uVfY964
Db6Y1t7Jb72Nb4RbC9j2oRnFzkC4tt6jF4cN6PSn+y39MrtNkbl56Kn7edM86I9p9CSVruznX2+2
48/PptMxr/uWjW1HCo3R6ViUH2Uq3FvLVRMXv0MnRJfpJXyTgocCTFcjPQhqRzwvoYV15Y17/Xzj
wpEDFbAYnZOynDkSBH3vTMhVpsdMpbqyb5rPTZH71fcof1WwK2xoCsoHgSrDdBwC+Ea0OBq3bVw6
NA5in9eX2oVfA3sKGTIyWpS3IcifbiFyirxR8hDUdl5Q4C4qcWR5J35QIiXuqEG7UQ1R7ZRpbDdt
Pbe/9Fx19rlTZB+SxSA5nfJwm9tqBLN4ynZDU+A7Z5liM0eyfGNfnO89fqsOK3BJkXFzWJ01o6rP
VqHGzbEsvnVa4/fZp3i8RQpFF385Ok8usSW9R3oGEQRe5EzX6TcZC7WotFoaXzTLCnU3paA4u10Q
qU96J5QfQu/jX3M4prIHz6E/BpLU/p4m20x3baYjjT5MWX6oB9j/flRnyvca9/oP0yRFf4o0MQ2X
Jr1zP2t4w27TcoyQWi6Cx3lorS91PgDvSwYjUd2+7jFm6mupF3cab5rdQGN63Cmoz76EnYZBVWyG
o+ZWQUoVxpCTbjfNTLGLCp+k7FOjh1TRD3bup/Cx4EUPevtWIQ35pS6qUNuXuaR1ntL2ESaHVjp/
kaumaRLPqrJiKg9G2YyVcPNIkeM/IdIUgg6yHThW745xM8xbTIeRTIuwSZu2UWLjH+DCAY9/Tp2E
0HKioQ7sx0Y/0zuMJglio2hRXHMntDdr8qhEb1zFDCFSpU0UGx/0wi6yfePk9HOVMioTN9C6bvBN
I50DcF8xteKkbzQZW2EONk+rEjvbqbPZRXf8FApCEg6Gb60gd6dArxepZwSNQmdEpqIIqSA33D42
29fCDsbYT4w2Mh90tHWQT26UcB/ifftcpUmNHW9hlIcwNdveB1PePI2ZLF7nOGt/gklTZZBJtXFU
48RpKXHN9iesKpxqFyODixf1pLeDj4eu4RtF0ieeKJu42Y2lnQgv7ob696jAefXRAqpT37bliuNQ
m+J4O0Vagrw4dPJ92Wbq78pwAmmXA0q5N+JcSjZRYY8zDnDLdI9aZ+H5nGZt6DWd1Iodyk3ZS2DJ
dEFVdLdUF7BELfltZDWYC2nJoHutk8vZZmmIHdPGsQWlu6R8hCSVfjJaAJiu0CMNac0amCuk17R+
ArumxA9zqNeMqQzbXTSUgeIVkqxOd1bltA/DKE+KN9Id/Z2YRSTttSLIeLDUrdpscelmVUyFbLzF
Ba4ybjsUqbNRJS3V3HqUtadaG4LYC3tQyXdd3Vkoc1SNrODhmIS/iszufjlaPyCkJTVtteiD0AEt
cruF3KL0sTuaM/MlRNvJnjDVOiJvn/tsk5ZhN/um3js8AvWk/pwkwIbdCqbn5EtZE2l+7Ziid4ee
FwYazMrkTVMf4Vy9aCsbdPmhetYTAsIx3pueJlkFIWVKc3bEbGyR9yiQ944Q73W1Wemm+wEjSulo
gbywj41kYNyk5FFRb1tj1hHAscz+x4j42gsWDebTwGd86uTW2aV5Tew87se3HgRc7KoRr09PwbqT
FAYbayQUo/hzhqL2Z2GYYeCqIy6sbtcLxl8ELDHXGjvzVc4GixlVrOq3NoX54Ma1Nt+LOGLrt1Q5
E1draTPTuGqb1JuDomhd3h0O8tGAb2nzjkPyRekS6O/jJOqfYz6Oe0XKJtiVmRE+5Fa4CC7YvXA8
0OXm3RDnMQHpoOJBGQWyV8dYd7udXVpfpQqsPJYtXdrzjouD2Z+DLNzIVb1ccYUhAYXDptRNkqz6
XJZG1gFzVlO+VhJJHGmOmr2l7VBFiGJ2/NBoNlPba41MiTwJW1Hh6YXsTNTU7eAFUY9KdvWAvhmA
WIOkzMJR6M2og6Hx8yF0GLSJcJwLMVn5bAFsmHxSdvNnbWFF4s5NkcxeiBP4Sx5l449yqBJgRmVs
lXdZuEwq2hzyB5wXywaXVXzKl0XGgeCobX0vBTWIriQ3ObBaNTXyzWzNsnYXy3XysxtLByadCGRj
oykVOkW0KZp7OZmC4C4k8RvcQdYSxdP1iYnoB2cwAR3Fk+FT8R8QvtTntvTkINO+mkpb6DC7uqJ3
HfSxkPIYhVpDSW1szGpzMpo4Ed0+N5HdDLPKknZWl2eviNJL9d52mmI3y2NX7jKjKhSXOZGSbVpk
jn0MQ/R+nsD8CtWXmmzxIZvj4WHsBDJ300T33a1TMz02M3YMu3mU2k9Y9EgfKCcn6adBlZr4IMld
oVC71rUdzW4BMoJT/yu8RbxDNXy7fzadhcMNhdrox0jP4tOEvaTmqr1tPHWd1VaenVv1y9ymSexq
5Yg5olPqGi1nK5P7nU3WNG9Sp5u1bSTGLtvr+gIJHm1R5jspQtrWjaGJvaA8osl3itlJ5q4xpuBx
VLhpPBNoueJKemb9HBuErR9no+pbD/lPTfskGzXVDl0LqvI4NqV9LOFg0Des0Pb08bdXE4zaqrbz
1cEQ04PUDmHoh7LSm24zaXm+yUXrKOj88+s9hfVZeiYFUj4jDh7Bxw6TphcyjUFxUw6M+SELq4l4
tW5PQJdaUXqKyvPfC7W6+Ua7ynpG2S/8FmfDEHNBK4hVG0401odmCKruLsmk8SmhbRBvq0imap4a
TmG6mJlLG1nuWuSilmB+HdrAssfENvaqaMvB03BYdr7MSK9K7mK0KXwjr7vetaV2/i5Q6h7dgA+N
yLs0wHbpS0kDfmlpx7AvM3Ub5qGuQoKXg3FvVLXTe1TeoogUtZvEp7IUTuJnEDoHrw8RKeFYKsz0
XkyJsJ76yGEVlZlstV5fyn3jiqWH5nOeG8FCqglzABYsbi9wmvKLLUy5BJOJ2/VWSQV2Wnpb6vlG
FrX4MxrJWG6y2LAe0RVankjoeCR+OkjoDTTmULFBI4rRfkBPsPaloVC7FINNSW49oRFl14kKRTdV
IqUZ6zps75kL+VEy4yl4aJQuC++Mjj/djYHTm7teKdoXK4LP5PVB2cjbysyS6kFEkfQgBaJ8y2Mj
fZ6Mfhr9Nkyp2Jqi7CIY6e1g8wov9GbvoEAFHQb5cbB3IrccVuRIqaDQ1F7ZilHpn1K97cWnQkuq
Gn/OJhQvRtuqn7O2sB0Xi3qleTBbdeq5zSfU0ABGVHL0JYdFUbiDHlCmIvPguEGwdhp8HWO/GO7s
3Lau3JbdazEo8p+5T8vcm+jTD3f0gyLhkk87yjZoq5RcjxyUQjpGx8i+4y7Xb7tEiVDek3NngxOr
XaKr0w7GnVDVSjzPuaOGvl2ikeDnSaekn4IRiQRfnoL4cysjdugLOUj1g9Vbc+zPTVeK3RzWhbFH
FSx39rwzeHIpgCHzH5JwLPEpYA9lriQB6vOHzh5kMqyE/IlswbaG6VORoNz4IedXFX5vjdpry+r4
rgamUm6DmX8MYSuypyLijQVquJW/aoo0hp5G+/+5kcT8y2hlO9wogZ09ZVQe74ve5gnRR2nySeDT
Ue3rLpOfAdNTX10uXdJKzATeeL6G37swmabnLEhsgWe2qEgfILiFWznM59ILOyWMPKMsRIxWW1+F
bkHGcHSEPP7S09623QG2kOMnbRQ0G8msmcOaS0xzMZPR+VNVZG+otAJnw9ej/pOlRfC5snql2VQc
jSmW8obdupoNVIUyYS2iTZBZWuj2KLMf1Cnvsy0HGdz9KLbEhzhSGxIXuVI/coeYqZvYU/6tmEhz
XKzGeVRM0cA+GpN5ntxM8JVde4hCh/dH2k+/ldaKn5QkmMG5tNkvzBXKYFM1PQdjFFchGHBquq9q
bpgkARKCsvSdtenoRE3I20XW5myjxtwGZRtipj5a2ZdyVIJdkqvp0cFTapfMsv0qJCj0vZT3T3It
B4GX6oGib7S+Vr47oUydAOufmOlobd2XY0NP7mwttJjQojPDnSXkqsU6rBvze7WTy34TGUMguxCL
wLdSQsetutHbevjAJyL/juyaMlTq1FJ671SldC8M3qsbY0yqL4HaUTQKbdJ8Fw61Y6AIMw6j27Sq
PaICnTjWJqkLQNVDlfUqyUigR76BZnDh85iZc1L3mXomBSgwJ+jFlKEnxZZT/Z4Gi2+uNUhkkSNF
WbzrUbVpOba4fo48v4p6V8dGtjdEHSV3cCx01VflumyerKaaMzYmd1YKQUECMQxEr982VqqlHgrr
8WPR69QSZLFkGqqWkqPJIwL+nlVTMMNdzR4jl7vT/NrlufGqtTEPjlIfUJmX7LhK3Lzthw9SV6Pr
OZjIXlIzo9NFB7ofa28qhJ26hSjnjcFJrXhqTcHeNbEckL1kqBC4QomoexAGILnMyBiVow/FQe1g
WpBZKfZ9FXVj5Dlmk9bubEvl7CayM1KDjqyvQo1Qr2swFRzhtk2Z4hl67jyOWqGXbloJE5ux/6Po
zJojxYEg/IuIQNy8An34Gntsj8czL8RcyykE4pL49fv10z44dre7EaqqzKzMNeyim59u1+VJ33hI
84PV/imruHczjJX6tqiXaFOo9sbhKyELzl+XzQsQnXSTlu1g3Q/5GiVDyqHsB0Wr2tRvJtTB15nc
luQUzDqes8mpDEFHkqhVMp8IabABwGKGzg48cVoaOtF9rvb/NFAn6tNgCx4m/nbk7hb2z0h0GNul
38l/m7d3X0RXV8MpGTWvZBsNSZP3dE1V3jedHxeVF4ew+u3AZwqDzb64bt3qs+tx0XCjTPE7J69+
27CAVRl/q5xCpL2qgc08/WyMqjT2XvVkCoMHLKN/oPYXWeFgd6qmrmGE2pL23j+8jviwaCRoONrX
4csagSJWoiWlhcbtqBhjzRZmNVmReDDAyn9f/L59JTItAv7B6eTdVZ2rLmxhRV5Wj+5kM4+3geSM
AA/kTHpj96+VWrhsm1Vcg/WWEA2fRkf9B+uz43Vp9sAWfgnEwb/Stg/8shrrGRGpL7hkOAu/euy8
WY/VWqF85Z5c3UaowkTnR4WHr0KVia0i7r1MjCy6qmXFrWTbPCoSJrsfSV8G7mlvI/ksm8NgDe70
9Q/LtJpk0RouYTbhfrdkfd0nuGXOAyJSIh0wVtVOk77uBJCoS9B0dV8gzmCRbl/D5oQdoNiuEsAf
4l6rXmRYg1Y/RBBswz3DhBK0hCvAXZM4jKsDubkec1g/qRO23ZU4VT55DuPe2vi07339Z+o3+aJA
P+urN3X+dJ3kPI1vY1r1FOvVnVW+bwMkVD9JWb0rMeiG5Y1jCYpEEZl9twipP02nEirjHKYflZTj
kd9KaJwFhzsyBrsjI0tFoqW4Hr2Zuosqw8U/i5p+N2mM6Mlw21bCkoC1w3x2hHiOqpab2wzu/Kw9
oWiuO8fjvZfU2KxUjlc/Ki30+hDqlYGRIAvA4aAOU3r9IKiupSVrF3W2WG83pYemb6yDgSZ2kf6Y
RRxBgF3TlvxcXkDUJcmLQZLrhjmgABz94D9nLshOQJzqKly/H4lSJl8mrRjGHKD9Z+m4BOpuJPlS
y019jPd+KIj+CKZFJwXes6iuG06ClwtCA0Q2d8gesjhuZ/zVGJ8nbqiZnNyo9Uq3UO7ef/FTmY4Z
wxG33eEOgY/zehW0uR9Xns26uVLxqVQHWR+LHCYkkaVdBVdf45920XZk4uyKXnJYfTNn1i+dibiA
CMQ6qCz8UsJ48s89lPPjmMJFnCO664WiefMvLznriCujdUmfMZpIS6DlLn4esTpPgQmNGOguSUmn
JawRkStdecm190P5MxXT8eE5nkVQsjnmPw+Lf2YZfxVdEQQmyZPSlq/p5HDid6+j/sV+RRlfIb6+
O22yMV9g2xFmKZDVxJs82POYcEVnKbJ7br0DNdyZeXps8qgP5uhpZX2kvKy2j/vM8Rru2LXjiZ56
/B3htGy8zvneGjfJ2xLJdl6baPnhz4NRp7qtdECcPFKMrN7X41eyr/7fwfoR8M0Qem/bZOc9q2d6
ozweAl5mTG4VLu+R6qihqS//bB0+FZgR0eEDDmrJBT5Xt8xvrdYhJ0hheNj7tOce2xuGpxKLJoe5
a7uFnHqdei53mxynxDVjVfSt9HEpNIQA5x3Xwb9+7FI32wJXPSk9+ECDjZq/eyLs/cvgHstTkkyq
KawCp8maenaHp7Trovoaxdsszp7dfe/cOhvET93JgZcMR57tDLOwIx8P/QUpt6fdqnA24bfXjbv9
JQ3b3im8JgJgAkqKm3w6QtU8h9Zpm4fdb4mUmIVA9K53NXpZZ5MmyO20Ln/8ehFjEY6uxOLKU8ue
j0I2yWmbAu83fpAxz+bopi1v6Ha800Gkns437e3fky3evkirNqqAN6oVP+lJ/3RWJ6V7JXdvLbah
D2kA6ranuokx+tzDGwRpEBncqdRR+92o3HrKR3z41ckZ1vCagubYQqLKEdmAHfc1XhlATmnay+Yy
WCmT7LYRyV1aOcmXaXHIvJhquiqVbYaroYgR/CAetBRsx4LPrJXuXyfZ9UDGu4riS7vgkM5i5gpX
udnE4LXcYddzrlFWKUDNIClzISsXcFluaj+nkwYZnpjL6qKvSGPsptDpCnQSEkxP18HDHEyxvlbE
wGJd3hleMZaYk7I4ADRrkGGpl1xMJp6KdfDMz5ZTpvKt7zua3hF7bDGmNXkem9feO2skHYTSjg8I
w4/Y3c8dFZA2Kxgf1NYB5RjA0i+BG+w6T5narpoombnolHExKu2kelzq1eUjhCvMIQJtNioO1fxJ
6oQ7sLLuB6BOZwuhrE/DNCBDpJWZFFY7CACX3COdcgIpWpL/RJNG7OmrbXYv3kicb9ba2t0K9Ovu
cKURkSrH35D3icdFV2CDOr7ErJ/Vn6uvy190ZLbO69Y0WN+P0+jNV0WeXQOw60rnvhXDtJ+PjX9k
EDyQUIm/TqzNUybS24pCAixkVxsXPqOaPhOpGr11k+ju96onIzMkpSPs8xXV5ke1mW786vRbJdxs
P9zGIwk1xVDNdGiDJmOshUlay4f2AFXJwVf8MHN7tR2F7kozFjEQ8adtDB2SUu3+WkWy/AzrI/wz
le0xfBK3tZqXmRISvnsUbXt3lCx2v/ApTV0c7hxS2sp09B7csPTKn7vSBw9smMZHMe5yy4e0r1TO
+7Wx9uTHU1dUxq9+aFckHIZgSN6nPUGJVbqbpDlxTTm82bHbudaknMFYvdlWyZ73i5LdZUzmm6Mo
EWOBet4DM6u7yluUwGSUQNPhDb9YwbMYt4jIlLZtnYJUuYgnrVXz2veqCejzRLn9xdR1SQDIIQsY
8+FziavW/kDARVljEXcmXcBJc+rejnJ/3UhEul9aJ/a4sIfaKRy61f1+Ww7xDXR8eZpiBrhLRxdR
nyq9teET1j36d9Un2qIWHoLli9+7iMz92koQbKZFRu9UJXE+81+Sd7Lbtum6RMb0xTrHZrvfYKu4
ph3RN3RuYn2Ss7bjx2yjvgF5UFFd3BD4oIjnMbj2ZnXlldjI2nGyMDFLeUEY1InT1JaJYMk3lvX9
2B08rnVz3B/0ulGLpW9HlmSQyBA+iD3X22cKeFz76LK+INXOx1tlFD8A2M3zic40JFt7WFHkB0Kj
hnDIZPXybtmi8VUzI/WnJuEeLfyqK6dz2IqqvCC9878FMV0KP1vSOEWzYB1XszZKD7mOZbmdDjQX
y0XsW9/eLekcDA9GEMlKAkFMZGzULbL5vh9ciXdtSXtTgvFZ3AUyysQS/vNxsbQP7iGiu6UKlghf
qdsSNQDQp3Tm0f5tliou/4DUmfgr5dVnCLHDTUCjJU1SLab7I1AqhrtqerrYAaSG1r52rnMQKIAu
XStiM0qgLVgBNDXWAI5pFqev3FTazY90UPY/valDPjhhLfdzPcbD89yICRmJc/h0aXo+1sex1l6f
N9M4HK8dfciH09Lg5TaK+nfkGFA5eeco69ynTbol38feOy79dNBLHOwy9XcYMgNnjokrx6KaSdq4
RHJX4XO6i4ZVvrGbf4vGJyOKkKS+y0YRuNE1WfvlOcYNM8rsvIgToU/HU0lIjYfNMy3fyVfyeDDK
1VFWlSkqnmDQ7V+v7tz4aVPT6oJFAYTRpEYmyrlw5vre9zetX0PlGXgOJd363LQdzW7VyQBI2iQS
hHNJakYRb6QtGORx501J+17DmyEodSJUSkQMLK8THiKvG911cwenD7wwUBujbBwVE1Fdut4HP2by
woRhnrplj35uKQ8rU0G9XeLmKMllieT84wjThaSkEPP7cz1FfsUpiCcPPXCzAJDuOvoqwDEleEEU
26ycpsRkgABWZWKPnPcOyN3JKmUweWiHklqwg/qbLB1tLAGlm0DzaQiwyGNqNG/R5NlTzG39vttx
+KWB717abaEPwydE5cFxhHdND/Z0Gi2TXi66hc/UBL2eChls7n+DFP6SBeMkPvvaUb8IT3TWbNyM
fA1osIJiZeg2p9nT+uvO8kaZsQl8fF97UtmWMRnC01HbyeTq1mDCX0TdRx0dDOUyqqF6Iq8uP7p+
DhEg3ID6hcH7ZNAiNPSyU7sXtdmavdi6Pkp5HwL9lsJBg1EtjY3yGSBlyOd6TD9tjRLprqf5/3Kg
4X2rmg0OrxQTOb/lvtnn3tFA0MLW26+qjGn366YfTCZAzu7noe2i8y6G9q6cdwulBifEAgNQJs+R
QZ4zisPQFQoopKFpZfRiwQA+KA7+H1QlMENEiis4Nqzd352W6s7EtI4fPj8kyUSSmp45WjoWyL3x
fkXrnHyZ+2mEwRDT1OVOsmxcYr6nP5bULb+KgI2AZDnSd5uUnQu1s1knE40G6O/XHsTONEJ/RTEc
4oXWUa+B8Krw++rtdXOZYlNfanLnmkzDQz2aHavKzOlsc++bdIGdUUG76TyiA7wzaYBN6wE787eK
4UAywE/5jTiaASAM0PCV5YRhP7H0MqdkNFmXTURRz34e9jTRzBBbyZOurX8fs6XXZpNptj+1OywB
RkIrQK0I92m/0kNuASA9VHaOGF9Cmo2Bac/jXLovUzmRLbsbcK48UYbnuwYuqbp6VEAUS4Pc1uwe
MQR26823bivb//YxnYa8GpYYFqldovfBGZT/OEtffcD2H0OW7szA+TD3ibrwrb0vVR00RzbvTXpp
fToGOIhyOc+yaV71dJCUNnULhypoLCOwnJr+9pJbdR2ntofasGX3Vk/zIclUJmz3FK6stOWub5M/
R+ujpV5lub8iEOheJB/zea3CnRMx31gNhuLlUzmLegQYqP7arZ4ZHenafpEFdDzJzgPCSWx0L8VN
+7otafjm13XoZs7QR/8N5vDS09au0fBmfKg2zqAd79aFY6XdwPvObHGDzLcYRdNWDephWmt8Oo7E
m+mHXO+u7m0Zn2Y/tOieoq7+lfZm+dqN4ArZwrRsz+CTpszxxTS/nIBMxTNxWuMnKgm6nqQKm6ig
rXRC5AHrfL97li1osoe2CRiymaa7Ttp9PLe0vG9x7R/Tj7pGCYIOO1RYrPgOYrlcxs50dvAanR7W
OYVpjnx7O2XttB3XaPfq4Apf4dXQ5djf3q3jRrqwiYzvX+rFObxr26fye8urFoDU6tD/DRa7iG99
vPv6B71lhbpiZ9cK/tuvz57TKpFzcYsfAPBDdFnM3LinXhFolTE2RCRZ4daEpkLGqKvWVbAYgmRw
CV9cdAG0g005TvfhQSdbeDDCP6IBarwouaPc09B3AZIJ6H2kl0wfzZW5rNzzxOxlej6OhcW2oAOe
uqSt6Cek23YCpIh39S9JIaBA3trlI2YoSzjtET/khkyuy3khlj99kkiJmPJADp2uuyPIT6xdffbl
CgieyXYavg0VJM2fhD/HD2PjOk2uRz+lcKIgWKEjKukXh25GB0NpqI+40NhtsUphyyB9GMu5/dav
4OfcJ2X8Etoo+G+drFuelkSMIqtsE/9MBjGDRbirCxsME3+OwtbZr22NfBjdIwMpYiYX3wI7B1sH
ZbooIIOk7pz5FO6GS9Y4wJNnghmi+cSxAxWAqw6WDC3QgFXk5vCiDhj2vviqa5rnOVRgoxHoCUqI
AHXNPX1rsEKcKlxZtiZAQVRScmXe42w55L72LJ3rlIRvrkiPDdLYMkqG89TB28t42hn20hoozXe7
/owMpg8yGyA5gvWMB6i6NRHfOk/ceI6era87Y/cyzlSyRYJ7Ow2XvK9Thp+Vjj7JnBiIdE/heHPg
+OQ377FBNDKuC4ykWWYyJ9i8sN+8TlPxE7kvzgnp1Nje68ZtOZhHDS22IaOITlvE1JpzocbrGbrP
+gWuHA0/kG2lKjrp+ea52mcBw6vh546T483tcVpHPElfjK6i6rzMMFAvoY8er+Y+3eL1ZQdN2wvy
Xo/6Xo2b7J515NbuZQt6b79L9Q5cL+fWdV6QVJn62kR9GjNumuGJlN9qoQl30q39BoDXERfrjlq9
+triYQXjE4zNuyjDLr1LVAzpsvZOGPILAzN/JytcTJdBSDD69HD3d5/x7JZyqe3NL6Ge+8LYdLeX
tFQx+F3r9Hx7ZzR/0YoBh7l+G2/ntJ4a5wJa6atz1x3EoZUWslUFdv+9+c66noVTDqoYVGJN7hy6
rPM9UAj0LJ8LgoXp7kXW21rhOemm1KdhL80DwrtF5mj0wItqjFcA1oGgQC7lPqT5SkoETkNdgOVU
L70GT5blAJFNFj2Or5WsQeoptPtxEl2Iznhq0puwyN0jEtymZPnBlFN9jU11C/yIG5yTZ3QME8gH
u5mnpRu2Jw3Pf5ylM1UVO0w0Fp/tFi97FjRjUp55yAjhhh72N5NImpdi3EeVoqrwjhToYygnMgfr
pssCjE/bU0Mcd8KH9A2iMj0p89kjVcSOTXvz9nHwLdXXuUSZd1pD6dev2wp7/lklThcgQiux9giF
6um5MWncnjUK4afJkc3yXXjYqBYKWR5v20bxzYkhZ9+/EjPuA2M1NfwUpR3b5k1KGBpyU529BwaG
3AXUqo/yyQ4qgC7CNL/O4DGi4Q6tpAnuhzl0jhOAdWPO45qyS7KNqRFnOtQkOgHiDFtW88jLO9tU
+tmBxFJXQqbd9m1NAbM+3GSsvfuB0lP/XYc4WR6EZSMIWzg3NFe7d9GjUPFSX4iLk0c+1FawoB8h
RHkqTc/6EapKtifX4wCdq53kYN6GVGi+kWvvz48eArX0y5I6yfojGP2W0xVUu3d/0OdEBWyfxv2T
LyuLY9lb6EgEIysbkr2ganVlnDyS2hWnl9XAL177fkk7sNKIbi5fZt6fC0zwvGaY8gbijGcYeeoT
bpwpp2yJEWSEc1DfE1vDqdwRWZnLpNxo+Ccml6Tco/QRui1jmko4sVkZ51sSdDI8tatTthdUGqYr
nHAT4zO3cv8ySkEZVCIe95eer5deB2368mNYHbO9uji/8NEpV+VTt5e0t0Zu1R/hsPL0eHN6A6IH
o3YeYA9x2enBe/cCe2TR/t1N5GEpNCuCWSqjAthTcPjyjuQiKlg3HwZGiovb9KfD7L04u9zNy7sD
pbPcaBv4PvrNBE0iIHVZ362VV/0BidhJy0R049ti0LbEwxMOr79bYQJgk1OJpaEzpM5+Dt0Q4xfr
tUl1Hzlq8S7hIY73GO/c4+rY1quxc4P/zmYdlH+6iHTo08pCVw9LQtlWGVgMwC6SF4YN5mPSRwHm
x7WAGUf77WxLRPlIKdaI07R3k5LM8XJ11OroB15zhAzJIYPu99AzjxGCjkX5aU83LyqCjTTn90l4
Y8Qirxnah0jF2wOBKYyAdnHY+lyCA6vszbQC8FoGTnN2bIdgxA9VEOTeHKL4pUpSVt3RMhbokl56
IlY1uSi0xyaTND06c7dkcQo5DPiUrCWpY1D+TgyNgUAryKhASCDbYYraH51a3J9DMG0TmINGh4fu
ItWZ3uP4BwxxEF/CRIk35qOQ5npqA66+dp6aL5Amcr+YAarnrh3827u8uIZ3v5UmgraKDGVaB9GU
T53W4YNzuO7C4MYG2b1TOR6H4AgBt72wa4+MZCjmK716vkW3MojkbkABb6/OoVooWVnRkDlB6N86
iJlZ9OaQkRZDiWyCMbBPxjtvPfDIJhho/k8q7/ivito2Okm4la+HikBr0nVwpxOtzPHBzRE9BxNz
6Fc/hQy9TOVsvu1Oze5cqob5FUB/fE6TqSFAdpvtW8Nm5n5ppkEf557h/kBNOPn/Bk5TmAHz0Nk0
wrcBlCnZymxJkxtTlGmy/Bc6sw2uVbQKvnwYlx3oEGaPjFOh8wsSZWlQ3Y3R62xh2nIMfjVR08OC
okxX7vZkKLX2LqBDEVdh05TcmcVawj/MUn93m9T7wXQ2ftmw/dTZuqdul2+ojcVVQ7thVBa0I8Lx
SOrctWFXFfCuxOWMcTs9KWErkydYQxJXDXHwLUYIqK6xRSP0WwN3r0gDCdgo0I/L5h6YIpjwJ5Cb
m61GJajKKs78Cc0YoW9MEBy4jlAc0IU5Mv/irT8mll/m0Tkv1YaqwtSzOIjHPtzHjbenK0iV3Glh
b96vWRr6NK96brwLNg0p0oAhkd5p8MHWihXJLnUm8G1DiJbC7LMJumW4DKpZ6oLXlZW4mFR5IJ2k
du8OP3Gom7Hfb2xCEp/uurc4Xj1WfUktoGihMDA1iapri8Xj5tF08ILNw3haXA85ookgcBmxbvrB
yMOnON8VuiVYhV1Y7LaIgyOvxjLw0Bu55jrLdvtSoxQfgOLoIDKvb1ky1UDL+4nWuL06eOqOT1Do
6XsK/9+f4mB10MnPMgrz1ekP/65FjmruYQ54G5wDWfVJkt5bwT9OAzrWFlgoj5pqkjTxsfmWRMxH
OSinqC571MPhd3Oqm5OOZCBy99hcWD65Tq+6dWk0whgHvj0KRyS1diujq7cmfGaNX7C/dMm/ULXO
G5Kc+GUrNVqDEe9s/54PA/5lWq/v8zHaN9TmU8IqNWOA/bPg9T98Gj26YxYP1puzLmqr8AWywq9V
0UgHd/kC43rh3fVwdBw7yGWBCh+t8Um7c3h8qxPg2wwEqiG7e/H9Ou+Cce3Pc3SEXwRPJ81VqJvp
8aal+QUkLolJO6Zmzv1BVa9lq+noJSfrHqKEs++HzJRnInnmtxqPuSALLWTiZVkqB7RzdstP7vsj
OdOCHmUhyxFoTs+84XmMP677NMS+vfrHXKG1tctAq90swMt88875jONDM3l2Dbss2+4H5c8FJuh6
8/0KEWpwhO0ldOWMxl935s1xAjKrtwTI4+ew+Jp5ZZzY78dtxBEYJnETA2V09qss7YDGK9JYhsUj
eyVnwli0uZdcce/wMMkfHaJuvOuTef05oaGoiykMeLs89MX7tdGxZKUwnu32VeGyZx692s719zjY
6/3Mb4sVNY2g87HNUxyd2op7OJ/6JTT3u6pKHaPtCPzHnW2ODTGW9tnvash5zkARju0cd2Uanbem
UzdYpkt/xqNIfg+rZ0ZUwIP/7kg9fwaT47KjBDHVnoaoXG2+NkfydR67lnrLTaPPfdQKhz3Laqzp
kn28LmGNOr/8giCzmYtlSzZ8Edo1nN5gU6K+iBWNaB7vEW5K7jiCaBP56P5cg61+aefaJ+rXt0CN
fc+49sVLj1EXY9UY1DC7M+kiHZbEK26bHhMIhtEf3j54U44+pHzf9xLWVNdNU1ESuMhOTMbyQcZL
QlELKlBo+ioWMICT+++E4Cx/6Z8786Q6DWYT79uanBztqfqu4Sn8W8Kx634GLusgYFLcPMW27qAV
vtaU0HR0DlPMYVUvp6ieq+4XD5CQ2IYJdS0MK6NYo1CNZRH5QfdrpDw+u7trfqLB7cI8OUL0S5PY
wjk/Zjf6tRp/Cs8LN2fDYBhNzjfR3dbEoJ6p0oMqU/vbZ4fhuRvRmv3WujXO3Ywq2i3Q6zXTQ7tx
zbwdFVRm3kQtqAIsL3jwiSUa2d+BJpfzX9qgwD0vSWS8+86YYXx2hNbca+bY/QzDfviRUGtfoHQQ
Zec/LDacywKBICueRKRtwWs4msC5a1sugetBXcAvrdobtHijt9UXfcx7d66Deeqv4VzJ+H6jRDt3
YMQQoEJN8PAk0C6ioDrW7rnyQvjximEMzCOpltdmTpnW3TCYPvZ6jGw2RgmMr0Az9RalS0P4A+03
9iEea6BIK2ro0EUmE5f7EY1fRuugJY/gnrYzEmzBpy4tsniM0wwCu8Pn0oAM34bLpB0VPHIc4+pk
Fub4vBIA4Rl2t05w4R481lyKipDH1BWo+BZUYfy83bjmFfHcP9k1nt56vej1azr3fnBSu1v+jmYU
J00f9mWxD2X9tzJB6WfV4jfNk4mtAyDDSlb96OGX8xtkI/29qZgRuDNumLz2TPvETAwo2rpLB12G
xBimcH0r2X9CilHLmfYzDA3v4hGX7nluFlvf7SHyX+4pt94LV/uTPRMwlpSPrlt6VK498cYXHO3q
plg1iYqQCFE8Jz8Dh1mBQ9rb7zsJiOIihEbwnpRjKh636ID9McNh/acyQABzFrF30GgIjLPj8TSw
ZDGtKHx6BG6gYIMZ60vY2HBE0KDECB6AGfOa0wla/k8OIuNBpoHzJASwbMXbK0JSeCCix3cJ5Tic
JYDAkU9z6XE3pLL723De0FPCncaMP2JZydIZOoc6d7N+bN1293/FnY+Jb5X6O9trIdhKAVpbH+DP
9GL7vunfIzzYv9QGQ9RRxJGoOcYOxP6MTtIDY4xWv3ctbjg04Y7nqIfF7TquqL4av2uW3iCPNlf9
OEazvWvXrv5raioMKNW4Dp+elmuQb3LZ3SwcBhF94oM2ohxtUPNmXm0kB/DYJ6DElmbKy3cT2uTs
JyyOs6sTH+ps7GwevAAX+QyZ2lE/7yBVgpG5AaFZ8eNRf4LxADheErUQdMb2hi9P854cH7ZOkxfJ
spKmX/ba+MkFrpT3ZVAu1SO5xG1yQsXVdE+Bq4fqqyG7yte0T2kjUTLQXlkElMokXy0S5+0bxLj4
MbswRCd23p3+VC9oXbim65hCC76wZ9WwHuDjIqzfcRrptusmUFlD8xgjn/3Su+3bsHO3MwDiQ3cq
e4eqUfZ1+wdi3QXeQzSwpi+Rdkd8GBL8WnJOIvUFeXXyY5lb+d7FcDxs0kgJLMv8Ks5zl0acprJe
CKdiJfUR6pfpdVaB/IL++bbIa8juJXXVhj907B7yBf6T7slgOVQVsZjlT3ArnyoGF4n2Zw0VmxMC
4H2LWpKFw6OJ2JkYbgJntxF78ogeAaqtX2NysSKGsD6vuqZLqcsj3H8Z8tf/gH+r6i4CRVLnJkKq
RNeB0J5bbBFTweKnkE+l6Gtxauh4EcEk/YYosnd9uT9XdIzN3R63x3px3UH/bGGvRREdvt2Y+wUB
XHFbT/9MaKKftTuNXBODaPN2S7oXVe7Jp2AV5GfstBohYiVYLhRxMofFsCrWQ7VQ3U+9r454IC6H
PQmk7M128qp0vuv2JUyyEq1c+Ogve7N+tjpcy4xXOBYZ8s1SFzFJrKpYAwf175j6+Ka1Q+/DhU8m
+U5bTSxFxFJCnbEKwV4ain/0kGlpDU8oXktz29kgQ4mfnn5r65Zwytl/Xlya9FDbYpyl2H+ssw88
2EtlqmsSjAE7o+lt8w4yiYY+d6CQavYfrfTYj0v011Bv/hNoxbKCsfbLn8EkMfs2IUgocBNrNMc/
+iXzYSDb1nM1jrSj5ypGPztgt9zvhRfVPQYqzHcM30Fn1jxpStz75kkNXlHWmjWLIajlm0qjekQ6
IiOdL1s7uSclNkeh1yiHr+xtcthSb3PvadTLpHCJv3zDhy5wHg5PCl20Zi3t/6Sd127syLK0n4gA
WUV7274ltZFbWtINsSy993z6/+P8wIFE9VFj5txsNxuqrmKZzMiIyGNl+gmxb5k7+soB5PcIwUzu
Kg4F5I6y1OoX3E8rc9lYVPxcrB1aKnR2/+IGjd+9jP0IGF0KM2igdk3btPMi/Q9wDd8hRH/p7tSm
KYi9OdZ8pX6UYknx0OBL6i0eiDrMrJVV6Iq96LsJ4HDHKVQqPIlSt3KoakKoD9TbIXDcZCGSQH+i
gXHhIgcSEHFMz6vA0zxFaVbD2DRPFH5TODkxGgTw/8B1V5You9saCjKwKCt5IjuPTmbtIikCicqS
pZE1XbO2x1BtF001qaQNRaWkGyD3pPdVZopbsJHmrY20tlv0bTgcEpI+WgBErttv03aibFKFVu97
lUU5tjUViz1ltTbHf6dKf0Gez0nTaRV7ZAHDHpQObitlkECWG82JMuoMra4hMILWiEYiG8tzpTR5
vPLijIxfcfgRa0Mv7R9SNsgNgEJhoSe6aAjFPbyfMJ4e0XxzHJICdsJE7ewUuoksVTtVke9CElwC
azovJu2rf6ZqmPHfQbVf6lhV6TVHyLzMqDp981xC5qXejRnSgcaN7itEbNrChrUIygs4t4BODr7C
owTnNwdm/sXti6U7THokg3ySXm76wO21hSHjgfPuOTiNES011iEY1frsBcpw9oWWqitK1EmxNROn
/0vPJ6VahEZN/RAj9OaZOkb+jASJZ8qWcWTstAoW/m1J5fJXErmoFsZItsbaN/3oAceqlpS/kM3R
yCnTT3QAnuG+KpJHvS9jscbeBuakN/bhjYu1Loq8VI32sZkbFsm/Jt005QoOcufAHaxA/nINYcMl
0JQgf9PhI2F1gcqnCn8EMCIhLLIjkhtNV4puVRqGg3DEwwHwXlXJw896kdrlDXdX+xczAGzaSbQa
f1skRvpCfxfFgN8VZtVTmOuZsgnS2D4G4JO8rYHKh2UikOpaFWhkMWYSKkIe6hT0SFNr/VZDE1kg
d4p7vVsnKUjmtzExvHPXU9ijBV2hPkSqHZe3oUMjt3UtcxkcO6syyls3lRMxu3E0fx33RO8IkaLx
FzJi6kfkOQQ2pIEUnikUe692RezE/8M1/koLXJev62fWQmMYSrs1pMNdOXa2s0xj4Z7whAmadds7
1X2n9JrcG1SLte9u6convQ6rH6OudQU8pSbH/D/OSVkhLDi1BYEiiWhg1kQO1tGW5ZrDvlRjdbxF
DZPZ9+irh0eZRhAi+rBAdj8FZvVNlVv4OHLhI/ND7UE1rY9DW1mFeVlAoAw66a6FmvBYQKRyd5QK
2udapPIF6CUMFzChcOyHUWzbdFf0yreRVsiQvFt1UBeIPoIf5ejUrw6RHAew15Gj9JBPfwsiJMqI
FTjOEnp03750StRQymu4FTdUfqROC/KevBhNUU3HEDVGIud4XEck8dHKGbJepylsAmW6BYjIeBNG
SoQN7TxRTaS5b250lTj/3uk6xzlbqIZg+Vmd96CAGran3uwczBkkqU0K6q5AuEXQ6dbLXkkh1SSI
VOulWmSl3OnSh4kWkVNYq4HCnrMsdK96SiOjRT/XIBOi8mu561aXqr4vqiynZONb5WteKlW1bZMY
LavfNPFKKwPT5PZ20wJ2PhbQhFvqa47NMPXoNM8AXEOZ7DTw3knGViZrkAmj4vz0Y7JsQ0Ee1+jC
33W0UPFu0MO78NuDSOm+E+0kEiCgS4NjBIGm/kMalzrjInYTXIrASGOLd90fjjkqgm+dqCHPpjWx
xEIK0RWPA+5H8PlGOKX8XNuIvxGTNsG+yKP2d+QjUFpAWCq4H3JLvhqpMhwjdWATZkGWR5u2aPLn
PuyTRyuIRyCJrhjeGh7r3y00FXMSSjXn1A+UfEU7lUHA7ldh9Vp2bzwa7gCH0Cht+RL7+XQVDJab
LBHdpTHfg1APHiDcykVQ1Pi21Dq0sJXD77QWA3fRNwOvCRhXZeB9q10/Ch4lfC7q/9yr8WMhev85
Sux+gKtYN2fQ4TJnK46IaRpPtdsdBSGAeMOrE2Ojash1FzkA5B9rIM5cVXIMj/XgotBFcVbBeEEa
9xTj2eTC0RU4quAOPyCyoSXmWz3mNoLLToGuytP4Q+V4lytIpOmbBf6O9Q5axHaFmAMfg7RTrSUl
6u4FR6VBR4sYhqckdR18p21VUbc1IeYBboT/AhsJRr2RjyH2bFh3vCDxassN7ntesXVhPXkQxauo
+DHyjhODqZF8JM+0/WUiU7j9alCV93BP+uAG3pLH/2x2fbo38XzJ7sY4aXbFWJbsEkpKAXtXNyFC
Uxh4GSr4Q0urqttjNGb6WykgnS4sGhbgT1d2QN2Kg6AHQpEJawpouHrSSdJ/ofRI6m3iltpffDvo
i9rj0ItlLDV6jM5bb/oajQhg2ONfNDZU+NTRQCyS5xR4i1xkcmlF+eBvyH9S5WiVY/YNgIzSj+d2
6QuXbnrsiQnUJTitTbRUBU25sHQ/+MUN0GgLRGG9czfgWkHBWITODXixNHZQYZPoQccVoGWaGWhg
2dQ2YaITdQdLh53FlZd3RBkFIdUiiGIunDY2KvO51YTu/0C24vnb1GzDO+hT0gFfxNqHTQs3Iwew
7HeAK0Wxq/wGWwUjhES5NEXoUnrRVUssx9zq0AYYqfN7YlgdWqoI6nas7M4gYC+G8nbCkn8EGFZE
UBQs+RwZwgE77zvfPmVaVxUPVKvQmCX2ZG2gBJFWHmOZ1tG6sVLjex16Q7hA6ByeXCpPxPIQn77n
2oCopRXpSNFcCYaUxgoDKbLTRi0VgMyLU5CjibsBCs9G4CjQ7CVW25J43yoG7ZhWo3dSkd7cNZqJ
DnvBBVdGjwmyPedoWl2qEaXVIcrvpaqriqYeMWEhjdhkYWG4NtTexqh+jgnu4eUK9Ba67CKxdavr
N1j0t0pzDx1fK7SzPTToq7aaL4IETQ96wMR7cAYcFopbW8IMJlMk35Le2kRRb1gIVFCHB3u8x22F
bhGGFivEqaVf/DBzc1TJAGE9raKgzRGmp6blbgIXJ9l0lZVCZAHUY6LvaFm0avo3r7wCZiZV6647
KBn99B7hqI/2WmRdR+SlBtgoyKy23EUjteGPxLsluxldAg5KDHqePnWBm+Q3PjehsWpiO31z8FRS
zxX1/EmtzSVv/1bapPPOwhocKje2iBwc3fogbvaRkljjlraQdYqNtdkCvHQefZLHwSyT/ZB3vtzV
YJ7ewemEat7Ejs+dKarRT1adGlr9Y82ZpndEapkm2gwcEb4VjQjH28qODPeAwgi9lSBBRcVFTRQy
hMbpr8UCQh6yrEXK6TKIW5GQrEE+SuUB8ATpTh9RwL1RsKSj+RgeMJyeEY8CfIxiyDle7Qz8WUrp
7YLMu5uAvgKv+S5JocTRqvLcDHYEs77ptREpsUOZAN5F+Gy0pflDIKLhvcg750HLx5QeFALIc6DA
iFgoTkIiG96dlETccY1FZLnDWXcNvT1RoOIN40Tqz5W0sbf3OOPHVmlbDA/43M6NYpTOr94vvJ8R
CzCufYjhKkADyM66Kc3qV+J3hI+dHgCEWnQOw5Go428G7tihnNPF+JqPnuLuRJQr5Y4iXv+tTa1u
k5qmqLZ15fbtMe1LrFdsWAWPrQPQB3kCJfCud3NUp7j/dOwVK8ItsGUHHseMF/bWtyAAQZ7kdsAw
KHTXlLvL3ZiMdbHO6iJ7GIZ/3jup9c+FpBS3KoVPLRMBTWoufca1ln7naD1IuRGhNSkavd+5WeS/
YDoSkDU0iXOHnBXHEzo5ZfQ21ej4Dd8CrmpgQEZfAOA22Y7rPefO0lvcf0bfvwfs0soFaTtwXaWS
gU3AlSbXFUrMRwr5FKhlESunwfcBbksvQbrutk7zt+vMmvSUA5SvQ1gVpOrgxRkgIbq0o4dE1MX4
IaN/VA+GcmuPNdTpns4wNCfAw0fcNjK3IVt7FQwKlQJtwYFK+nDty7xiap5bj3fCAgxFnF667bKr
wKZxF9FGEpJKF9o5LmUfbO3K9ieZVlGod6JFXUABQQG3y8u+7VdqQsa1JP9VYVAMIYwsK6sQlHgt
RgvU5cKFVwmZrUTkdX8g0JP7udBOnYXmW42+zSrLQ0jCe73N8BAc17iDGQ9+gWfCCueO9l7tbArd
jeuSOMHSY5/FsN6ea7fQKRk7VbWydBBnCHRqeY8BTACehXChvLMwGvs2ZF3vHjM6OrzYNIZdRUI0
7esgKXyDpg9OSNxL1Z7zTbUWuSzef7Acy9ZZUNxR0yWOgBi8aCFQ5BrmCUxXicUAtAtSMw3FZmm8
5FPas3INq/D4xWae7B19dJ9L1UL1TPnWeLRydVghLW9PRVvGmxG6qweb3qx/I+KHwYM+BBQeozqS
jRHwV12Txasn7GacSa9MtXQBAhmhWEfCra0VVE5Yd8BGhkkIcwJxaT5SbhdJGb9ESRe7t3YcKz1M
71hdJaGJXYCj2fxnJzdwOeuMbjwUJO2/MsQGSNWVLnzwx9IQSOkQxyzgITeSaiUM402Ii75knznV
baZqrshBmcr0Idc9cJRUTau/qdbmPzOgYX5Bmdok6SAGw8/WSEprbTtFf0qAtrpFkLrS+WOqCoUk
SYV+62mRkyxhHNWPmEiYOcpxOyErqvOUdtFmIW96vaSSUqWG7+0zs7LHlUMhKl/bjcDW2oZ7f6tN
RkPrIfPbExdrG60pN8FF07gOlK1MMkse86QZulv0AMgmOhxItH0RoBBzSKphA6pV9dO0LIe2X6nq
mGfwa0dHHYuww+odDKVahaa1EVpDXwl3ZtIgBQt0y/+BbiCEF1w5XX3yvd6sDrLpJ3ZaqwUHHQ2F
f4qaJNEPauv2lE0QtATRBjaDzcbtIoSBGhrgXwEY8A+am+Vn2ENwvgkoWgubIAfFI/9ZZAcLgYOy
J2tpBergOovXBbWoDEcIhDSAEgFMtYVLLKUsHSzMo00ZkzhxsgJqg8uglAq9oWLXdm+45fCNNKQy
UYkw18ONph275gwtH39bNn5uY2nijfD+6qUR6I08eRU1A3+BnjjoeNR8FBrlUuOyTh7AgEYUmjib
G5uups/SzjEi5ImU3Bq5GXGC1G+HjtLbhAQLNi/P74rUdPSXQazVv7umkOdExwc2XjoNKM9hwHIf
K6rUVGm/hm1QXdxCtUn07xqGEpSCDUXp7oGo/PIbnEkfQbUFl0BfhZBe4MQIioRgg/iqpN8CqzV/
xVw0cEAkNQprbHWqPp2JJyPENitedSVkdDjhlF83SR7V7j7uzNba4tVTVlunI2DhQYTJQc+ssIxy
GM+mg6VkX4bNTZYmaJL9tpSHvvdUzwGl9jX5c0z18k6koPvfLWhd2rmGgIjN1zjU9kOY14V75yCV
BL3IFQU735FhtgWyW+W7pldtRjsU/tpjbIH375yipKSPBkZAwkMkHunJSrhecV8rdSr2DdiCjQWT
EI+hCDxnNaqC4LqIOvg9yiSITClGqDfEvF647z1O7M7nqzzUpUaW6ZQ1VgOJZftvJJh9tcXNsjm3
wiqqddCZTQtZuVa8PcpiT13mbTag6UKKoCm3NuA9pl2u47v3bpSLX2GueMU+twsaZJvSIQtB4Gu+
caXU+AvVlOxwc/LsNgJssKRNCa2CGFN8z0YewBwVXeJHN74fqvWbrRJvgw2gg19nwVDIo4E7nb/L
QvgIGKPhHrUwAPLorxKHXvSCUUvnTUxdQ33IiirPTrRQwaK6lHpVnSungPQ28snUPWohj5hdKIYs
nvQmNylUNxWgR9vh+LZKKl9PzsDmfX8jTcg/SitN9ACWnrmI2ZpWJ1KkjeMBd9nxt263RgA5tw5/
XnEX/exkK7AwhEtiqLQCN8TMLz1qE82G/1QfYA83waOIk3UCE48BoTipi1Hxnrwx3jSZtrd39XLJ
l7pmPTsZmM7NPG0pcLrH8Bv94Mw0VGGMNra85tDFxbBuS+zMS1hRlGi7fEdKDhRIJC+3UV80G8W0
XlNUZHu19cXJQzXgXjFc/eT1rQla9CJoo4o9mZhODvPvvL6NBmsbP8uaA7WIdTvswuSP433HM+vK
yn9yqv9nHPrdQK/CiMeerTztsxqBXKg52Pd9/ZQth35vHQxlXS8t7SlID+VKetsEb4RlRueGU3LN
Zv3i+OB6UzNxwS+Yj28FlsjUujmgnV6OzXHESIL431O3iPId3g4jh2r/l0wMJHadT1zcej/Iv6JT
NnkWXdkFn51jwaRUdVp0euR8agFS1igfW8y8DhQ8Tl6xoap0CIuHr9f84iAa/t/sMsvU5p+WsqXs
Y5j9B01P7iG53crmIdQf/8MgZG8g4wQrQp9500apJ2tTd9sD/q7fHFP7g5z73vblFZfi+VzYnLzK
6OQsB6jNmHslm4pTqbaRYy8UvJTag7Ce7eLKEPOTwBCaCusCg12DMEqb7RCCPaO2iR9OYX5fRw+R
+1c4P8vm9O/Waz7KdD28O28BNtpjXGrhqSp/iuC37ZzGa50aLqzVh4nMbphc6V2/D2R4soJn1zi6
+m89u+J8fG2tpp/wbhZ4efW60zKLzj0b3pG1UsOHofqXe2u+VtOveDeK30q0OiqjYEW3jDXcFuzv
unn/f/sgswswgG6uwyMMTxIFQ6T8wYUO/d6Vrz5/d/7/TIhM5NRJUtVmM6HAnCu5aoanycxqQeXl
Rq3Rc349k4sfxaaaa3CRm5ClPi4XmQC0WBzoT35+srEkDfGs1ILfZXet9bo2v0yn6QiD4ygtMnEp
Z5vYalNN9YcoPgX1HelxUN3ZDX7A0NDG/HUwgH0olGCzuBnFybW+RzhESxrt9UD7PhQ+Bzepr6c+
OdC/f1TnP0h+nHpfj/qguPwgfxTrGBetwBDUCr1VqeQos7pF9PL1gJfW+v0KzM6Y0mauWYEqnFpn
K36kGBQmNoWxqys974Q3n9jsoI1WAepWePEpwgYzgfqKYAt6Ca5hzhZXNgcFX9RvLCj0X8/vnx05
X1FbWrwRUoMtPN+xjR1pKvKC+OSkygn9HcSsMx5tEMrxf1MeowfrJ6lGe5fcmHcJrj/gqNdc+i+t
sa3bFHWmAEU3Z2scSt9oBihgp3zlN2tfMRZI8TD5vjbV6WL/NFVDMwVEdYNmJLM1HjTbhbtWx6ei
fgAzXGC6FRPla6/uwrrXN/gywQiLl1cWeN6CwBK0yuDxN1XCEVOYsyshgiNUglAMZ4EfhEoiVGEu
oK/ysH0wuyctuwVZCsn4G2tri599EZ+nbwGDYsBlKt+RNm+MNrnyqz4d7NmPml2GdRAMPc5hw7lB
vzf0TwF6egeHqob0V8s2Xy/Bp0txGox4UOLP4gi6D3w8tDkmkkbisgKW9wB0sCjLP/9+AJO/P/Xi
wMdHn73oYF5wVIx8OHeUgaTE6Vl5/XqET/2Jpq/4fojZHJS2N2xyu+GcA2uZ9p2v/2bORz1ad7g/
U1fd4yTRFs6V7/S/jEv2YFkG4YozOxuAhljope1wjtJjm7/iqrdSJvWXc1Js3HR+9g2uhcWVk/Lp
QDJZltGiNxCtIgj4Pn6wCkVEQVF4PCt4EtcJDHvOJNSHg36tefulkWhtppEh6cBn6uw+twvXLTuv
UM+6h4M3zkRuuMd+GqbN4esPeG2g+To6aR/pXqyeG0TqR+xiFfAuDFg5uPG+Hhx79R/GswQA7z+h
vz17oweyU7K4Xj2LKlrE9aND/ITJepHsvx7n04Mo6KdrmLoQ4GuWELNPZXiQWyBOqOiorVNtRNu6
ePKKEmceHXxfnNtMffx6RPH57mBIi9gG5wVC9PmFliCRrvRuUM9Whj1nrCs/K9e0n5ORWkGCbdSt
ocvspqLuc6NXo/YbuKjY6cBoKyxHq2MSUhMZNWSmC9cLk9u+hiyNCZhxgyHFoqnztxrhBApfo961
+BssarDzpdIpx8Q2wj3WkP4rSmX/ykm7tJByanys2ex4Ycx2ImyMDB2DUM9a95i+hhH34HJsV3V5
zK9sxQtnmkwQq0GwAa5Dbd4JDDxfyarc4XhhPh3l2iY3zXUw3ki7X+aYtPRIPboRe6BxWH/97T5/
uukacTC45pK0COw+HuysigR9H/rxbJnKBhE9JhLKpk1ufAhQlXz7erB/EqkP761gNF3a9Pwz+Bcx
ncl3YX2EvwwkS2s8exUuOIhUbn3T2Olh8l1LKJ9hmIvJVv0zQ3KK+GZVy/H7f/kFDlgVX1ZIksqP
v6AXBoRiDBzOVaWwvcpvQF97t191obFH8fuG3hQ6s2lHi4bI7uvBL601bz6NAQ1aSRJcfRy7Cbwx
rCicnmVaPdk3lbV00vQxGf/a+fb/NNK8C5hP4RIFgPnPV80WOuJjSpo3yRjvlQ6piJ1++3q8z3fp
BDMQFQNPGTwQs++aSpgjTuSpZ2Z405juBjddxPX5g91eGeniUTGB8di1dCwi2/m4iOB2/qirCafy
VJgZ3PlfYfVEI6cQ1ZDi0pc6VtdFZl07oRdn+G7Y2b7BpE0mUcmwilVtynYb1CUagPwQh+6T6wpo
uWvfqw5eXmK2u8IuqVG6m8CJ1jkAZ3mtOeIUl87PEfctiJZl4HJlznZSL7I2w+hSPaddHGydtv9L
x5Zu10corb/+spf2LDmAoToavWCM+U5KRGpACGTeOiWMaMTpdgf3LO+eDWSgXw/1T/fb+azejzUL
2sayzws9jtRzZzQIZ2jOsaSCt9OV9Jm69LETUlmGen83FuU9dYHbZNQfk5h2xdgCLbHqDddVAp/U
wKd8YTnYHqWaRBWjnjz8dv2xvvcCDSM4pRxXGYgTJgFg267227eNrYAhtiyEuzbbDl6rqK5dfZ9D
Xqpd2AfYjipAy5zZ5Cz6KcPgK3mWhYE1rKyPTdS8qMYYLpM4zZdQ0H7iKbvPCv2N8sohsP2buMwE
Uky5g9o6XnndLv4eaRgm4Jrh8Ks+niOCLxBTt1HPNa/pojNEuISeqF8Z5fOxsXkhDfqH0O4YDHaW
YJXIkxUpPXG2S0jhubhLrONI3yjoqOru6+1zcSiDtrVCJcRy1NlQ8C7HoAHlY/eQtWDd5mPTSD0T
xv/XA30+fMyJQIfbzgHLn8cFOJjEozkw0NhUmEOIYtzWNNHZepn0rsRyF4cyVepzDu4MpphClHfv
paINSd4QJp9Lymx/UaYESy/o0l9mYP76elKfzzmTmoJGGEWCdrmz+03ifms4HiOl1H2pDC/j9oaq
bYJhTxZfgVu1KXL6eNAZjK6/Nm2UaRk/zyaiWI8quiMIarM5zqOQe6xnetjsdOuptt4SapVB8A2x
Fb6Ouwg5mfSvNAf9vPmpzpnEqlxpNsWP2V5JfYRKRUc/AnuAMUsYkFDUS8z/sFGI9S2d516DIjYb
BScljQpYJ86EfioFeB3akkiX4uHrT3dp478fZvrn7zaJXqL7pRWkOGcxF8WNEtxjHgnl5OtRLsRu
rNn0zDMj9v28epVXY664OF+dQ/lngIKlRE81vo1psoviP/AiFnryUqdQSe+/HvjSGXg/7mwVhxyU
VlqDOHuUpvREv7W6nZbXm69H0cSFPfl+mNkqSjOX3Zho4pxmCKhtV64yWh6tqxKMeCKf0TigbvfE
yuURz+DgBp+75BBZUXA3oIS+8mumwWYHxOb61XXuZ+7Oee9jvU5RF3eedR4gCJCRkh9h5rHwSkuu
cTpt1l9PfgoXZsM5Fhmcwx3Nl50P5wK2m5GO11gbvknMi0FUll5/L3J2bI2AwGtu/aK6cgY/D+qo
6HoN3TYBgQjFP25bGPstapnIOgeFtlPSxfgYy3M3aHdR+GCbN455ZbwLXxhhvO4QLtHf2KZp48cB
pRv2ULc65yy0Zl1gNFAF90W0xy8a56tyUbRUt5tnXWpLC2khl8eVVf4nVvq4zHAhbZRf081H7DZt
wXcH1YGpb4f64N8nzQ/DOaGMW+jhVoN5E/XLBhZBj9kbS46ZupLcQ5Mah4OFOAPfmQKPosZM6H/3
2zGKK8jEpZWxbCJ3R9KvcOrH/PGHZQg0YQxo7jmC2Q9jQ62IsW7gv7bwb30aOAIfoGn8bm6Cqz1I
p1WfLQpfYyq6GUTztjV74tpR1hD8PO++a8S3vNzn9GVvNsBQmG0frKZfO/hAlgpeN864zZKDEZw1
ZecF1ZUjd+FRojRNoEsCQ0sVEtWPiwDJHy2GFnn3SLNW0vimjuTe5WP2S1CVPsATVDNviaXHqstf
Le/K8zvNcr4K7wefrUKeGojYA+SwUWpvigE3ZbTdjv6Gt/Qyh1ykudmVj35p3Sl5Ssn7pGJsPDsN
AT0TUK1I7x6nGPRNAeQZXOucHd4M19D8Cyd9Ci44dhCYdGuO5tMmaByswfLuzQMednqwT/uj1TmL
2IzWWfGq2NcO2qdgRlJfh9gAxkCaqM4hMFg8wsQBIbwfh6O3i/X94B308G/LmkbhU6NTHsURO98M
pneMO7C/pdb/Cle4sihLoWwd5bbCDtXFQbHIlWXRbdEI+XgZx2FwJT7+FIh8/KX/pETvroSOFo70
EOvC+6p7lfS7bf58fbN/ekhmf3925WDxZFWmy9/XW6T/drFErlcEP9rm9d+PYwsTqMzk+ZDziM5u
yzodxiG8r7sXvayOds6JTczhPvA65cqaXfq6ts52Iq7i2VJnmUtaGF2tRC5zspJ0q/ZZjBFgQRo1
5tmuGpp2j/rqShCiff5QVIiIVB1KRY6hG7OFrCue+7qKtEOSwB31SbXNeyNced/H7t7wbqrkXoCb
ySc6f9DcUVlYinll2hd+gdDU6UeYFnH6/JKugqgWTl8I5B/NMSnKZxoVbP/tV+Tv0pqaKMDh5KjT
T3i3GxsaNzSNVopDaNLwEdsR9dVK/prWtbrbpakIlWufG0FChprdPRJ1tYKAXWC0DOc82lTGlW3/
z1/4cJ9Cz3s/wuxFQ4jsWXrECAoUv4lmP3l936ouit9snbbHqt2W+c8mVfa58WIXK5pEWlfijYuT
5E6fmLyWKue8FaErVpAEhjgY+NqOKl2Fw9XXn+szFjbNEkyBXrGqqcFQ+fi9ZAy/MDNCeUhCd9P6
d7zYTpvSfi5D2/3bCY42vSlknlx5Kj/d59OwvJCUnwS95+clmor2aPYoE0RByTIMUhjcf9D81va+
8O+U8LbIXr6e56fHkVQNIpMJ1KVyxRizA+93Y0RfSds50HttGUao0+J8LXI6tOOaUmDIUVyZ4OdY
QJqOres69VlJTeOfXOjdQYiKMLc1Cv0HAym/UtI4x8UnTsMXemhWKY0yrPQGpclCwTBPK6kgKVgr
6MHi63lPx+DjJv74K2Z3Dldo42GQ7x4s8WegkVJ6KqwrJ/7aEPLjDlKEha5qiN0Das1NGO+d7qbD
Qe0/zGOyxeL7gZvMy0NE/wOQTeseKq/CafNcF3eNc4Xl93lPWtp0GIwppdAg2nyciE7/Gi0eR/9o
RzfGd+2Uy7Ua/q6cU5zSGrX812f742iz3GWgZccEl/pHj/ZGyyZBMq9UMLi/Xjft88afQmMicilN
pjTH6PzOT8LcCtB1juk+yR4DOsC7S7pjD8WA8PlbQqMV9PBr1LPluO8kHZWsfBIDntC3rUOzXbuD
feVHfY4oPv6m2dQLkSt11HnhMdSdG/qHyM7Ze/F9i4f5ldlPe+/j9rcRVTJv3eKZIHb8+Elj7KVt
vYvCox3Uq8J6yWmZ5y/ck+evnHsCsiOWav0fxzh/Pa68MEPNgt8NO4M0g1Tg47ijE9Z0qmrjY4zf
p4/L3IL2GwsTI4y0uW21n1qULtPf0tiG9CLBpA5DzYUS7zAhEgom5YvoDZWW3dwqyrrDDy98iSny
+Khd0Oyc6GUQFid0uPGbLKk4LW31xcH/4+s5fH574M5MGKjEcR2EbXYaQhAKUZRmfCzi7LcNfUNH
cvf1EJ9vjo9DzPYBTfgcvaYr19GDJJO1+95cDeUVoPDaGNMOeXcNyzYwBjEwhoHjo3pbBWshrtDz
PsNavMxw5y1UUHSh1OcXh4rzoeFWtGpQymJTWWetfNRJiBCrI99cxcYeacmiq6Ktf40P+jmO/Tjy
bAXdrm/kmNV0ILQf32RG4Simw+uuQhDy9ae6ECd8HGm2oysKsWnuNdkR/bulrTybHjeLgJKyva0P
mGn7V97PizMjrbRtwtTpHH38brlMktBBN3dM9FelLhctpsIify2QpwX42H49uwvHVSc++J/BZteE
2uvJ1PaCyaGtQE0smx9WtoVcfy3amlZpdh8xENIBXQO5+kTbwsl0LKOG7+V3NEzQ9qZ/g6LbqiHF
hQdc2HrzTA8ECvhZe/x6ipc/INgIfCkiSoQMHxeUFhKNlilFdsQbvvTx232m5WiZIex8ttRz6d71
4ZVb8NLbAxACJZp6LtGQM33jd2dPrQIbToWVH4fmh/4nobWh79KCr1pXyt2Y7cxu7f4SNMO2D91p
iBxM2pd9/2q1a9P01l9P/8IzyI8wqdcL3nZLnc0+pAuOaqVpfsxy1ANGu4wGbwn3MRQ74eULTw5X
ttTFAU3dgvhBvGIZswG7ofZ8AMv8WBnfYfAv1e4Qut4qNI9V1sHFvDLchR0MdZdYk6QWXsRcmlJY
o4JfjMhpkedDqKaJPJAXRkVhc408duFdMNi9JiZ3Uz1uDvRi4k2ZvEiKI6Jm/NHCZVddCQ8ujUD8
BZ7EZgVtnf75u20j8gZBuUyLYxUk2m2PDGqNoca1C+byKMCVXNnElPrszE8dAfMUN6Rjblclpji5
dkZ2fI0bc3EU6BrTFgDSkLO5wNFM4ioaCiwlcPBMbicX9a939qWDDewJ7OoYU4VPnZ2yAM/3yneC
4kjLnoWEVnfColGtt8429Q4aL6tN79Cvx/z0qOL5RTnWAIjjcJNXffxCdAVv8iplD6CUyZYlZmU7
k1Ys61K32tXXQ4npgf5wZc7Gmh0kWojjh+xFxTHpn5Lw9x+amLXLeqXUtwNdQW39VCHwz+/ddEWr
a6M+hW/8+/ATS9r22dtXOEZ64sr0P0MDs980ZRLvdmiHpZRW2PwmU37vPQzq9r72qPivtAwA7F5g
ahJt0fJ7WIYM27FDpLT5elU+hxwffgFJ0cdfIB3ZQ7TkF9TdX3fnun8nh5viNEpcXMaNYX3Lxm9a
4Vy5RT89ylM0a7DbiN8FN9vsu8tcrelD1TRHu0vW/4+z8+qNWwmy8C8iwBxeOVljUcGS0wvhyJwz
f/1+NHbvznCIIe59sAxYgIvdXV3dXXXqnFx/aaUH2Ug3cT+p7vy6P8QbH6PQYhBnQAJRcyEBcj3C
wFCaotD10imS+Eseefs0R4iiaT7dN3MTOKd6jvUXdES3JpmBazMpbYMatfjSQfBwlykfAy0/dNlj
h6TnfUNL47k0NIs3UcXUJg2GwEm8Ie9Nk7T1OKrZyrQtjEcj48Cjg0453v6zGyG8Ljnt3QHjgTIW
IUfTfzfyfQYJ6L8eDo5A5OTw4lk+P1BzCLZNlDFKx6DIVIXPwW7klXzfxq2Xa3gbPSnWlIHnCSJf
L04dwvmlScA7JV0YHrO2UKjxSSWNIgOyHiFUS1HlojHURtAwQikzgRzpM4fdc3//SxYcHyQ41S3q
1/yYg6XEhE7LnOZURzRaG62egxj8jNR04xrBVrXWnq23MY9x04GjTv19JI/mp3mYhpNMgEeZOP86
ej+zgl4Nf6vIpMY24wely45C/oyG+nuf761vXe0d0KKFuMYXj5rcbsi+6EZjAyGP2ycLKdiVdbmt
Qv79Ph6HE1qXitvMyaIygvuYUoDTlNaxRhpP/+kj3qAo36QHOBOjt9ywoW8RxIc4Qv1bOeX9Y+XT
igD5h/pYWrYff7q/QNM5enVKTF8EeYSkAqmhhDDzlAbV4BrWTE7zofhM18uGluyV9NDCBgZ6TeOl
roIQ4rC9dkY6Xfw+7YrayaUR9eOHHnquSF/ZvguONjUFgKRVdLLbN4d5UxnFGFW1k0UP0vinsKxt
GFob2Z8URtZANAux4srY7GiNIdvTU72sHejINnJD59fPNv8d6Cu4tZursKawJhwYCu1eFmfH9cSR
U+qhXMgaR69/CEgCmfQbSSDzyWvL4rtG8um+L8jTYs+cwaSJjeecQg4Gh7g2qHRerqh61zi+eVDq
cMdzFc6b6ksN+Y9iOdUphRjG2A0/szfxHJ2yN6t9t6IHPNXRz5V6vP85t34zVaa5YdJMC4RHm1z3
4rIQJ8jjxmpAwSV9rvXfZvIhhHvq39vgTSnhMtDy3pSWfDWLBdjDGqdECyrwntIs3tTtSp7jdo+p
4HPZAeSFwHj9nfaLgfhKp+YkthqnUeAGraX+SUbUYmUkf/Hb14unyrxSTaI9dKJUka6nKzCsrGwU
NCpiNXns3vSOG1yN0lex8YP3xH8Zm/yL2MMQVbkPqIgNLnJIKhoMKvDHnffm57sO/rr4MUNOrfgI
Yd8H9Dn3SGcJ7uv9SV+YD76UWh79V0SeuV9D3iVxOS1axzUr4VTHLUoL1fD7vpG/Nbnb+fh/K7NY
m5clqhVQWTnJ+NhAyKOi4MYpoH73n9UEXWpE1ZC0trLnXkw/5X90f4+qmifHK168MFi6GPCuKZFM
O/jsM9pMd5E/rQYnlJH6baE8WhnowjZB7YirhDId9do8ZSr4kGMIlTw4FfLxOgTDNLHFVb29P523
IQ+dUJ07H8SLhNe/J++FD+uQjGdjD4mxlPZHCChtDbXlNP0s5yuG/p7R1+vG0Q1ZADkAujFwj2s/
Hs3RQHE8kx0k+KJNagS2K3wO0TBVf2viLkGoCfi34XZ2/JrJn8pqD0PfPkq7p8AFeswzEUK3Ywtl
4bCT1xDZtxGZytTEH0DOgEvivDZV+kmgA9ZRnREGvk02Sup2hEMaPescxQQ10aGOEEGrhJDT3Z//
ZcucowbXbo6F2QvCMDPeyBWWSzLvHdlxlHNsETbEU1Z9CVDsvW/u1mtJ+yugCqiAcD+wZsHENMRQ
GMNQdYIS4IiQ72shWImKC6cNgCcgP/SaEhs5664XWkKpmByXpTq1v8ufQ9o+69OIWuIh+R07yYfc
gfU/ku3uAwhRRd3XkMNJz9I+2EobGMbvj3chWlx/zMzrQtdKoTo2VWd4EaHE1s+SuqH2Dug36E8V
+i/7pHgbP9E5M9RHeW81p5UPuL3ATPAv4GlAjnkVzBMemVl0A+Ao1YGfmzLuRpFegrNrpO95KNt6
8xD7j3LzEJkPmgS7rQkr9D7UfoTNa/fj/pco07VitgH5EgKnjHYd7VdTwLnY6oJWGIUOF7xj/DRj
Sti2WiP//SRsgmcteEJsrhEOSfFYnOUH/0F1whf9qXyIX8ff9GHItvxZMo4UpCxaXTY5e2QlPkye
N/863jZkRy1CKrX966+LykrO8pCvG+qfDeT6tfWSKH/+qO22hGM5yz+vzIa8ZG9qeoHDBFioNovf
Hj10MuobmqM8dRMZsV0/9+Peew12kbaH4yw+wFjU9a/UIpGs8s7FJ0vay4/t1xE610dhP6o7ud6P
xoumH1MYzHJv3KF+ewjUtR6O24Ng6on9/y+dRnKxbnVUIh6tJxo1jdbWIWmG4kJT13LT03hv5p+c
nKpTsKF+M0svyL7Ue0bVQXABpVEJ55jKjeY1kJGwRnWCllRVrW2U1fb67v5K3CIlp55f7g0mqBWV
bPTMsoXIwJAIreYExU/tLLjbVNrCBNkikj4c6+BpgGO2EV/HYGXIi/N6YXeKlRfzqg2u1GhVrRGP
PpXBW8qK5/9p7UwQQAyPhPrfPXlho6w7eFizUXOQonJGIzq2Zn2A4H3lKbYUZEhy/2Nm5swkUVGi
7HvN0WLtoHWxvjGG/GdJoiOexAKhF81XDpKFc2s6PshDsXYyONfryZNg3Isp6WhOnH+NynOA0Hak
IVfmQvEZgLoVVrxkaYQ63RpkAHjJgNi6tpfpEZIpnq45cBcDnv6syd0hdD9Oouw9TMT3XXLplJzA
ATyeuRLd9t4GZR+I9BQ5Jlkl9NwsY5eldDHet7KQ1aAAT7qAHDVxj1v+9Zj8Rpg0xmXV0eHeTs1u
o0WvSfxJhTJFVHc6jgJSV7T7XQd/oYEE7o8o3RfWqZ7kLPaW8hWuN7sWNbtJdma54lKLx/hfoDzF
Rku5mXENPYNGjnTVScP4AQlm2wWmB61/hw6Dr8s21PEbzRU2rgu5+vg9Bk/fVIdE2ijKm2cdwYBZ
qu1+RM6ibT6gTbPiELc5Z8IG3U8GmT2Dk3Xeb1IOY63AnK86EkBzTUFe0+7K6uhuoRj87m6BcTTa
a/DcCeZ2EN/hcbu/eosOeWF+5pC9ylMbd+fK2CcolPlDtwvCokAyL0hsZrPgZT0oK4NeckxQMgYY
XIsYPQd2Q7VmdMbAoeXKkMtT/Aq3CEvF+38/NJCKHMY8DSYE0LVfgudv6wrBcCAyUOKH78Zw7oxi
30pPUhCuTOMtCJRlvDQ2i/5u4o2VOaiqAzP/Li8fqPXKxrua7qUfqMmr6i55Vx7MD2F+dqGQvD/Q
KUjNz7xL27MTgPymUqF+iu34qwp1a1dum/9yr4GTjFWj3gV72PQNFydABDMl2hsESm/4lvXHdjpo
0MQan4LqLGr7EgLR+4Na8hHScYAJCV8TVvvaYFGbBaTw1FULF6mq6MHzV9JXt09G8r3UjknKcW8l
MXFtAGFuuJHbyYB2HhxIk7lNf6MktRIelxbHAppIJyUQ3Zv+57HwzTSAHd9pkVVrhodWOWaoWd2f
rMWxXBiZhWBBq0vLlyvd6fE7kyqxZMJkaBvZ9/t2Fhflws7sdlsZZEYQINAdVH5TSGgqgE9FNKyc
W8tTZkzgLgS4edJer4xYmog+tL3uKBoiTeoHCAglZe1JtXTy02kjWhZnlw6e89oIEhGthziD7gwQ
mGafgPbk70aPkBtPuezH/WlbXJ4LW7PgINMmrZYIIDiedR5/irQT0DUjVWuXmaW3Bz2af5P4U0/h
bI9KbQNvrV/oTp5DG6qcqkqkxbXY9v0LhxyC37Zlvd4f2cLxwTrx7CC+0rU5r7abeRp6iGLqjoXI
6dmU/AIpOekw5vpjxZuaPupgxeKCC9I2jOgSWgNs4DkAA108I/EEtq1SSp+lkPdwW73dH9TCcl2Z
mGUXjCCTU7GJdUeKVBvGPAH2TXXcJ8m/brSBOQfYDpcziAxlUHHXPhiPCAZGEoaK4he1Nr+gpbZf
waMubKYrGzOnGGvR8IwSG3X0jbE0xlHqVxgQFueL1I9K7xqLOoeOWPrQxqiiEn1iPUXVcnjTdZ5e
qlDFdgQa6v7qLLkc4EVACppuiFzpridN9tIkq8ZOdwSET3ftRO0vjZByuJUvHrQk8A/QVK1s4EWb
gABpbQVuSzn52maCQkgKop6Fsuq3OujNTWQ2SM2SYVStwW412iHvj3Jp2RjiPxbla4twVusSQErd
McHRlq8h8sXBCnRs0QQ7l24ZXJDpvDbRpX0Cg6akO+r41HkfR4B/nbmylZZ2K3Xrf2xMrnNxbbC8
qhSCWiUkjd3PXqp/Qmazuz9TS2uDaOH0qEJdCxjetYm2QmJxyAxmSvPUvezF+sFLsi85wmtyIydP
OhC57X2TSw5PJgOmNorxdJPNTHJNiqTOiA1HM96H+MStLwvDjZxF//4gpLWBrikIcUBlzNOcyQCN
eikFBsctOCkxhdQ/bqmIdGitrPjb4iz+Y4oU+vUsxqlWFpom4AxV+TFU209qL382AqlGV2/QEKjr
2/39SVxyP45eGl7J1dxC91LkDfpYLQ3HEh4E/UUUf1ucjPdtLI6KwtbUYMg5P6fVEYxIG1ovM5zC
h0yDfPJzlTU8qDQyQcrzGB7um1sckjmVuBRIhMiTXE8iZZZRDtwaprcEkc4BGSXzez2+3zeyUEkD
n0f2E54gBdiCPgtGxuCryN80hlO6g+13Z5TvW6L68Kevn9Hibc29ZYJAFZ8L1HFqlIGbDQIF6VjZ
6TEQXvs2sosOPVG4FAa3e/RQjnTjbdU8i2sgnFsMGwccYBWuPjIF9ptG7q6vy6qsB8Nx/QTQlLL3
6zMcKsiQov2AVKdeDeBlZes/rIPBIqiwZkEsMs+ylJ1i0hekGI7UTbqkRv0iCGlycEkRrFQJllac
Vln6L8DLyfAWXq84CaVUi+n+cYJRf+PwedNLo0DpSBZXPPnvTWr2yPtL2Qb/HTiIG/I7qUAPLvcs
w4mRmFabrfVlyH4J3UGrD2561hMn9NHH1HnpWqAEfwgSoKrMLqvTkO3UTt60Y78PKtOWCiA9wtlS
TmBetrl+HqqjEp7NkIcD/dXo+Sk0yfgPCdKvTfRUNftKgNSHez5kA7boBDo51KTadrprQ2qi5cMG
Re37Lr50akz0dP831un3F6eGEPZ1P/YGHt5KdhjQRbZWQFqK4JQQqGNMt1dSBNcWqijK8VfPdIz+
uUYKNg7eTCXdZM1KkFt4ZcDtIxHgSA3rij57MLWFXBsKusaO4n0Xh++TAh1aSEX6nVb9nWomu/sT
d9ugwoa7tDe7uoZFXyh1jj3D/CF6jy4tvfFRrzrH8EFp54UtFpsExYx4a52DsEO+Yu+mJx8JEhpy
axnRjbKHVHmnDKg25mfu9xuXxoDkY1VsY+nrAM2d620S5FiK17j9ZLYfIxeVnOgYQdNwfyyLwWOa
twn0RhVuTovUN13mFVpiOvHJ7L9C/2f7JBJP6rGNzqPq9Ct59KUUjnFpb3bl8o1It/wCe21db8Ys
+axZn8XG3+hPMMx61ktuFnZGn8IY7PToBTEaV1trzvl7IM13+eU3zE8Qn56BCSNG4/mT6KPb89GQ
UQtCF06CcvUAJk9WXzjnNgo0yki5dP3OEL+LQfla+sfcd21pFba98KqkpgFKj6IKqH9j2koXm7GG
1KgMIlyqY/0dpeAVmf3M842Odpd3pLl6ZdmnrXczBZij2sitgIzJtT0EJdAj83LTSTRgzzvtWRsd
evX7ryiKJ5UN1WGVrTwpbps62TZTj/r/2py/KQYdCfbKy0xH6/d1pZ9bOHL0pN0Au9Wrgz9Um7qC
Chw4+Rl+5SpbA14v3VMu7c9cr+m9sNY67BdW/qAIXxAAMsSTiC6x5q9xVC2uJ/cTFA/IvZL5up7f
UPVRdHdLttUg2XQRbqxqG3NvCI2zoD/LSrGJ1pKHy1v5wuYsoMdKrpQKQBNHUXbqoTOSjcHkkmSn
qoSkwuf8XXL/3PejpZOZugZXZ7rcQIvNhgn7Z6EIZoecriZu6/SLSKUzi97uG1lcN/ItcLbBHUMB
6Xou6YmX1Kw0DScMk00gH90u3qKiWqvVRvBWOt4W1417LE8dzN3c0H0Buba0IzxpfoowIX4xROeo
2XID20dD/y0qkaVMv9wf4NL5RWJbpuQ3AXi0aQIuNr8oZQ0ZfIyalYLIdWLD7X1oLBpbM7QPpff7
1hbX7MLa7LQs6jIKCw030dnoufxDlX8N3FTvG1m8P3NKAnJG4wTvmHnGYCVRKgs+AU34lDToC+k/
2urUdG+e9yWuj8jnNAAExIAY+ximTiIde3TnEhF2AONHaD0OU8tHM9KNkO9KJf9ce/WhDA65eci7
4/1vXdw4U2GfRk2JF+6cuc6TxhqekdZ0JG/na7ssOySvEB9rvC980EbSa7UWf5dW/NLiLNwbieqF
ISRoThBwZfdG4auXwsWCIE9g/Cyj7kvHmXN/lGsmZ07WuFkTxgMmhyjawdkPndZbHz9lwPa9uNup
grayldYMTr+/8GoUE82xavvJ4IP7kFTBh8j9VXivRqBv06A93h/e0sYlLctNk7rJxB1wbU1rZKWC
nQvgg84bqDxL5rETbB0IQmZL8HKvkaBMKzQ7QE1ehxamgHLTB3VtT/LawZIlEiI4z87wfsh5dawN
E03famUrLYS/K0uzeYyFHC24Akux+60WS3u6YKKQto0jHqbCyjQuDgvgjwXamIj+9/p2sWhei1hb
2PoGSq0UhPxwr8qIWulw9IlryZAlkJ85xQZerBNtgDUFqgtbEXLWXlGQeKHaFYQn8GyjcdKzn+O2
Fb5G/S7y82303gh2/QNWsqBCP1TeyPVDc1L6t0E/yNFaqngpEvBJ1Ip5bHIX/vvJF59URIgACgkc
mQnSvur4Xkqvqonm/bdcSE5G9qx42SdF+XzfdRcX+MLo7F4SkUzT+xSjaOyiN/2bUv+2zn43wB1J
LK9407QPbvyWeEwmnAOHpM31pIuImqdBgzExSORNHFNyF+JirfFs0Y0urMx2RzMGSAKPOS926QEK
TYjPA7Ol4aOL7AAd2Pvzt2iMwUwCRZSy5mIGo1SEcRpW5LjCr2ZNKFN/VNVnWVir/y1Nnc4RTY1x
AuLf3EMgrVLahDxLb74Fo2PWv+6PY8kPJpAIVx24X9V5G0ZptG4N7M5woD6xteJrr8a2lX5CQx56
2O/3bU1BY+4GADin6QLjedOPUShdGIaiTKJD3Y1yaWfyx3gU7PalIpcTrxw9f+vWd6zN6RBIDsYy
ECADcWjzpGSPYiZt1PBrKZyk9Luv7CN3U2rEGj8+h7G/zUtpF4vjQx+XO/igUJP53FfdRqxOpv/J
6BPbtZ7c7sXPdq27QQch6NHgDc5R8SCJpwlVP1YPND2doMYx4YvPXkHc0zRmpwKQxPQDnDHNYAvJ
q4GsoDxs78/swkEE0uOfmZ0nDmFacQM6rwwHEfLXrj6YurAB1QVE9wyWtDvV0lr+dckvTRrwp8Y1
qlDzrHJnoWcbkbh3EiPchKn4aAr56f6glrYYLgkSe9KhgPj6OmrAU9wMNMYbTpSpCAvGsrVBfVG2
xYSHc+55xsoxdNv9TkqRHhRSr6T7yL7OwpQP9YrSyS5J3n6nNDbk9Il+jvyj3pzE8dT20aZz6go2
mweRYvwIHxjwCOqIg12vNWwtbcuJeRt819QAP9d2ilRl9LuB27lXDbbef1XdV5rYULR+LpGjvj/P
SxBkahB0bkwoR3qD52eiZQwZ68m7kbwhyZji6PuH0TgODA7ddaDwnAnRNmpQ17X7kX+ElTR807q3
lQ+ZDM237OWHzBbAMhFOl8zCdITiqNfBUSh2OgMfXjOYK6wDD9g0/OMqm5Kr/W965oa1ssxSuuBq
KmZnSCH1fYzEqen48bfM2FdVc2oRrBa0vaHZbfcyASXH3znqt0l26tfqdksPmAlrB8SffAyuP1sJ
s4lbIWtrE5YbGp9Ked8k40eVYmgdfwyVJ9l9lFE7Dn/WyR9NQRr8NPwcoVfSSPKHX8Vg2PS5LSmV
XcoalYDKluRf9dfkY2+sBNcllyExDn6HXK4IPGq2NxsVVUuvqEzHtb7whPISd9uCljfhMNcG5ITV
CA3mM8q3/rNipZvcPQ7jFrDpVlqbs4VABLk6l15+AC/VZ2++1pOSIO8k3nxoOMLQFa8RkS30tP6l
b590i6Yz8u+iXdzPfE/Jcr3STKc2D42xtY5C/SJpj1PbZPGS66pdVOdgDd24sBUmzvh/jM4csWuC
qnBT1XSs9E2zfkw5+VrZr+y3aW5m+21ixuWFAlqPvpdpbi9Ghpe0uZkJRBkxLLZ6AqUUXMvFXi+z
97R2jU3r9+G+B2tFqaUPj/AulI9i2JgvOlSHtpRb/yFdRgQGU8WCojU35z6v5CJNpJrVrIVHqTi4
z4J2jsmJJq/3h75wFSGxA84EamsK5POuzaouQrWImN6IfITInV+OzvCOkwP2Ro/S20pkW1rNS3PT
51xM9ICIt1uVCsmW4LGWv+cBjLbRShhfG9JsS1pClDfjwJDChnRqZpv5HuVtWy52xofwP9y16ZFi
mdA14uU7J4000SKOGjWznISOmEh6UxrdzoUvjbzmEEvg+ytLs5Co0sWdRWlKE6icf44BzA6xnZbq
oXL3RoeQumUbxfeq4Rm3rdeQZIthDopiyKOR3aCkNCsmSZlSWU1QWI58UMdDFD3HxmuK7pYiP0WS
RankpDWvtfWQK28CVDHhu0KvULNyL1m4B/191ZOIhN0SRPu186iDqgSVVllOS1taTUfhiCaeWXqb
ylzJnizcOqjMgcCZWud1cN/XltJMDupwFCzQu+lW8z4MSWPX4UkKXszu0/0NuLQj/t/UDR1GCt1a
b7We6yQiUur02NH1RA3zvpGFGx1xTeZGQ3MD7U1zBEnmBuEghDhPEH8stG0ab7Tmi1Tx9Ageve4U
UzQNTl3yzRColBewTh/d5gDYoxaOa8ygt6tIekPiaslfHCTzJEcMqqRudXZMnItfM6n4IoQKNJNG
t4+Vau3BvZBToEmJZhmSi3AoAci+XkmxkMDmdBIrKWkbmqjzcrrQaTwGzCDfDPFetNV8d3+2b5cU
m8B6easi/Cvr8rXNLiLN3Neh69Rch71638j+plupyi8P7MLI7LivankQUUlxnSr+E4av1j5NbRhb
9FM5/hQUcZuOay/w27gKTxx0lTQ/ki+HMP96WPSCDaJL9t7xFcBa7tcs0J3SUw+t/ytOP1BC//ez
OK0afdvQ06GHd22uVXOfvsXQckSaGobxoZjkB1ZaJxZn8dLILKhWCo18peJbjqo1O0n5gIhEZVi2
XMuHNHzprc+6+2sQ8pU9v3CTYio5L0Bnox3H2/F6bCnncRWN7IEudTI5fHCtYgvfn12emgnRYOw7
H4peL4C0euUAXmjGuDY9m1YryWrLFErLKalL9dH7S49807FHadR2w0O6NX9Z8D2a7d7IdoK2Zv22
8jlZp2+NSivjnschQ4VXLfan+ZbSxk673yHgi0dFPqYjp9lIonOjeN57tSrFs+S8ZFVJTU8E1jec
PGGRKK2Xcnbo71qn7jg8ZH3XkmeU5K+rKtELHTkoVMKdBf8fBWWuldfrCz9/k+lmje+aMMUFvD8C
7VCIXzrX2pelvzHLvasSGyRzU7o8LQe7Vx6NfuQ1pVWbIdiKzS+x3BsxSSFIVKqDsdZSNy3z9Y13
+kIosGhFg99OnKL0xUXMlJTI0/3RclJdf/YF37PL0lu5W96eotiAYh96B7qYbwiaMymuKyQtLMeC
r6+iNzTsX6ustQuekqvEVosLTJJgKkHQw2vMbig0o2UmZJb4daVsIunEA8wDNmaamV3JqR3Sa6QI
T2J0CBBrEeR+Y+oH9BqBjUe7ykTmw3zzhjUqvYWzDuS9YtFIT58HYK3rWVbj0leNwOX0Ufa6dnbJ
mEnyKajqlVi5ZmcWmhu5rMZC5L4iNOpjFaRHWiUeVF5K4QqgdtFtLgY0uxgFUpbkVsWpo7fRd9OP
4KCFhfF+4F9yGwgbJhwy8sc3TU2x2qsTKMZ1DM23U+4FtHko6Wexkm2/XcF1Lx3Vl7ZmgZjmKUlo
k5SjujsY6rcieSm0FRNLjjnRQxjcBchjzVOSQeXGrlUzHL8H6bK1QrRM+rOrnCTlQTf29+dumv/5
tga1iyWA6mibzdZHL1Ig1WPlOsiLfuDg2gDh3Qq+8FsnHVua8ge5+1l2K7flFaNzNpE6qINcR6nI
aYYU8B15QutcirwKoO6qxzixB8Pa+LK/diFZXDzYrmFih2sN0v7r3dWoaZ6EIoP10j959Gaqvwrh
v1wQJkbt/7Mx28GJW3mCGpauoyEKkDzIp3Knokg6fAujR9hKMk9bu6pPt8ObJbywONvLilLDIyNj
UXf7p7ZGusOwRRNRsP7Ry15zcoAw/+jSh75L9qXsH+870ELij1cCBHky9GRTOX7mQVmi5+OQYN6k
RmFL+m5IfuTSd6RSrPyjlBytWrFFxY6jh2hQtul/ODIurP+9r10cS+M4Vcnz2gW4INkFeAStN45G
t00eedesBM1Ft6XTC/C+pUOyMcODD+werdHY+wHn9caoq20faMYma91D2+76L/Ukui4dVuZ3KVRr
038NoJZvnh8JVVdYZp5ILG9Qb7LkQNosEo79uI2hd1WLL7W5R4sx8L4F4NL3YbYpis+NtEquvhTI
Lz9j5mWimIEF7PiMqFFgW0Ve6eOY77zdsNcO/Rb2C5fKPfQfBbMirCzyUkRESg3oK5jH6ay+3reV
GXh9FhARh/BYR19hoQUFZ+dIalbSJtPW2iwXXfovU6ox3XZIolzbQ4wcVjqRhaYOvun15L1VTyiT
q66+ydIPdR0g+8vdW0SulOS2qJ7SNbXtxRHTyiXTvAH91JxcIM2HUBRGIiQtFxsp3Fv5AViyW2xl
+YO5Jiq1FBanvrH/Mza7CZkISnWaNBkb3yckevkIoe9/iVKXRqYodrFRzXgcvEQg9nJGu2W5jeRv
sQKJl/Q5cJON1HnHhN4eu+nGPRLtaR+v7aNp0eZhEudhPkWDq8L8pHMbpYr9xHCdkGRQrG5AM2xB
6QIBIYORnOt238Q/zPwxDayjHOwN4dP9jbwUPS7szw89+IXo+Ih1F+b0XVzxnOjj12IziPtcaz+K
vKaCVbTw0p6lMs3WAfgCqnG2sIMYhkIrW+ybTj8kkaPJP8fyc+mexSw+uGpH6DK2UbyR6h+FF+6g
63nUrdVU4NITjiQA5y0NmKSmZyeiXIt1DouZQNgEqzx89JuTWUB5AOWJV0M307e2QVdcoYROlkkf
78/60oPd5DAmJUfLNE+L2Rz4TVeVkawKk9/pcbT1g32ivra76MmKbBQf5DXI9HQKzPwMgzA+0fyA
at38xdq7RhJHsSw4lSFu6kLYAQ9oBsRfKmQSD0b+R7S6jbLq3guzfGV2iigX+0tKJDVn+gQniz/2
8DujExQZyL7DPxjDcdVvuG1V29JfI7FbnmBgOFRb0e65Sc9JfuArY9646D+gTBrYQOmTcVebQDHt
+tyoUCGtkXgsHImw8k6S6NDzwRk6iyUBvt6bJSYHATo4ZRP6EHJ62pkmx9N991mIwya3GhoB4efT
6Uy9ntU6azo9FDj12sw8mTwEzeCcJObR1IONpHw2IBK6b3AB7Q7HKB3YtMBCpIjc07XFPOyrYlBl
4qRAYpdUOewTYNh7/RSYCZ0GL0jDbGBZ3EkZNBgGvGqgdFQeydw7t6H8JfU+yt67snYEL1QT+C5k
A2AqZjJuukN8TwtkJQ0Fp40hfxZ2WsqfD6FC5OClIqU2UmIHrzrISYeg+L+v6l9bn62DJnleUzW+
4BjumNhVBTRDc3Tky1sNboc1YNniqtOhSb4DfA+Uh9drEMSlDONrjjVY8/0Qt06a46CgxNcA941z
qIal1cziQrCmywFOV3KlU05i9jhJ60ZoWE+BCvYA0EVGOenJqveZ+5Si0w7mGCYrUhM+BErZWS6e
0uSc9Stn1OLA9YkbB30ssv6zaUYUPW6EIBWcXj+YRb03imBrUARjN5fKL/ivV7x94eYBPQ7U9zDx
wK6rzt4OlQ4pX49QLkoburi1clLSgSCl29bI1pqHF+OUxOSi8cI+Jslyvah1L7pe5FXY4oW9wZeP
gi/2p9aPqL7H2aNn0fwXxZn20GX+sPElfe0kXJxdsre8HaidkvK//gJh8OOh8UXBcfFcK+at65OE
Pzd0S4f1Vz/+vBJKlk4irKFQByk/qP9ZKBmtbujdhNWskrMbRtvqj6pvtFp7gkTT0CKbB6q4Vj+Z
ruLz0+/S5mxFI1gKGkXCZlLa+pjb+a4B+RL/cDf3B7c0lwh7TKxylMDU+di6sm1rQbMEp9Tdr2mR
7fMYxhw67ONvwL/V2luhDFiyR3mPojePPw672dsviyS5SSLWrjE2YR0chKfqIDXyRize+uR4f2xL
keDS1sxPoiAQ3Wzyk64f7aABP7wWTpcO0EsLs31eIFOc1vkgOJ/8Wt7pSPsKu0mc7f44Fm685iQO
O/EBc/ma09rrpV5LicXVSy/0x948ev2b6Z7yAlJIqeAA2fkv9w0uDgtcDS1LJI9J615vMA3NwGoq
wzrpCJe0YCHOC7euIh7ENUWNpcBFiRAgOdwHCtTl15aKRsrlNOGSl2ufOv1Danzx15p1Fk/cSxuz
rVTEeGNJutFxoa9zd9Wn0TwaKGC5p9Q2toHy2/ptmvv7M7gyLmPm5r1Zx+7YYtOS/8TNH9N6ytuv
900sBuKLcc3DoK4IZDJ03FshBonxWYL/THFE90iWs/ztfR7LNTKopQ1FVxegSxAytD3N8gdW0dVB
Y4rekxF34nZUtMEe03RNt2/J+8j6QePPg12+6bAuKjd3JYWSOcJNkKXtWutHW0pQLVorbr5UkjNp
4wZsSeYWzMFsPGbu16YZ6NSmrGYb0TURjN+LB1r60w44cI7W4qNv7UdC/iCRxXU/6OHXZHxdWcel
UH/5FbM9oGW+NQq+AcQj+d3QV/tQfymtdx4DoHd7G25CEWpd1F+dPti48ge+RGg+jNEaom5p2ifm
G4iUdRkA1GybxCIkf53cuw7kAHYeATMLH4vRstuoXolnS3kh0iT/mJofAro3mklsjpTQEdAwVRtZ
ZPMh1cMjHVpPndWSnXmNUmj9TOlRU1/LNQm0JT+GQ3Vq4Z+IqedPyyrMKy1NeY1U4uMg+PT+ruzN
hSVlm0wolgnDwnF3HdZa3cgMc0y9p8qCuyPw2J6cQNE3v+CBVa1dyaaVuboroKUxUcJOcvYwUcwz
x94Qh0rRGj7KpJQzt1O5U0XjHWmb4ENu7Itu5Qxfsfc3MF08kYthTLs6w54UpCgzfPNlFLqGJ6v6
BKH/tkwfyjVZsJv5ZIQGOSfGZ6FErM62SCPVXta5qvfUVvGuSNVj2R3i6KWw1HdX2N7fjzf7YLIF
PmBSKvoLfb5eu6TI/9cWaAtK4ocCVo/aEA6rxeo1Q7OHitknjRdGpvfUuM9Fp0AyhCROItvFWifp
oiEeITK+MZG5zg2Rtym5R3tPfatsQ7oOTPU5HK1TJv+4P3W3G3uaO4sFImyLoMenjXfhGXEownvW
+f4TnBFlh4pCOGx5+m/VJHvoleAcx2BYkLekOQAfEbNvq2Nd8s3LL5iNdWo0zZo+8p8o/PZudBLa
h0oPTqaabKMq2rRxspW83/eHvTS/kGYYEg8vkurzeoah5FWsWIn/JPLkoh1YRahPd0+rNbFlOwaU
kwBz/oez8+ptG+228C8iwF5uKUpyE2U7iTPJDTFp7L3z15+HPsAHiyJEZAbIYCYGvPn23dZanIX5
5x9mt6sBM2pDEZzV5E70f8+IdVDHwV/zrrGIBK3/M7O4vKISOJzeYKbzx30RQtsfa3Yf17u6FLdh
ztduzGxubiuk7EyGdYkvKkrEh4hNMNeMO4k77FsU9raHyK3Z7bUvo/BPHEkbZ3y+L5Y3pjnLqgN1
hmLJWOzTsmi6IZD6APo1GsSffDbnyQu/CPIx2Noc86+6MjUvF3jxuRtu3rAfFi1WplDp8iE4+37E
S6e3Os+6v/UEXMvrzLNIDzWtbzjuuNOXZuC50asYJqezpEW2nv/bIQsdxDSXjD+R1JnUcCenwxF5
XnIiZX/XTNUO8qWdGH+u9NcM7uNeyIEXKA4tDcfbx2N1BqBIIphA25r2zstP04UhCSNpCs4xXDJx
ApJzw4NaMwAgShVhW4EbfZnxaftY7frcYjUTjSNesmWDEcXb28NYm2I6tef8LJTEOA3LcNILSUc0
ZnCeAUdTkEKGKe2N5ky+0zbufhfGZ1Ny9PBNSBMI8exBdYrRjot7UfoTJAnX+39oJqKK+vGTFlPb
Na1WmiMj77pUPZuFJt0rXv/99sDXTigpVBKpjA/AprWwEnRZF5Kj506NA7q5IR2/Q04kUl4Q5olt
3NQtaOM1CmUe1weL84p/ODRAqJs4ULzgrMRPojngQoGSJQEy56nLRKdL7qSOkZOgWGW05qOkBMeh
ofnoUTB/NcgLauOPQv4W+J/7AcjKsYucVoOFIgh37HBOz/PtGVq5Ti4+d/HoRGnfd74usDNKaG1E
J6JxpgWzbCVf86QEt5fvbxtc8YcuDC5egjj1azFVmR9KA8+B5Tm1+Gh5gSPkG2u/8pxiCAEiMtXg
g5eEKUpfy2HQxjDMi9/KrrHVzFGkkb3spAoM6to3bfrn9tCuqXLmtWejzWzAcxP4InRW9SqLqjwJ
z0r1j2RyK0kNAruBfJSFfCd41j3MG3tLGO718IsqCLu2eZ5kKvr9FkHCyrVCwztqEBBnz93bi01Y
h5VY5z5jHwwpgKFohI0oLf4a5z4P94OVxd5pMnHMGhixz130XT1G2rEN3ppsD1Pe7XldW0ngu1ij
oxfw/sKFDlu8tgZp3XMz0e/u5v6D12VwMnU/sjSwLZA3OzzD2zbXzsVHm4u3z9O9UEgFbFp3/Qvw
n72699tTHmg7OEP/3hT9ZMCw0BEAFLZwWvRyDPGh8+gsNbtuln/aN1Q11GevOQmbAew7tnrxqNNS
BiQUrCLVnOWj3nWdBDi0wVoq7gWUH7porin0n4Xi6PnSKewQUkEWR38RgkMZH82KHnEr/DxETHnf
u2X3uxeUn+kP9Qn99mr4F7meMvzaUqAYeLij+j7Q7wzQ/819JH+P1C0SgrX7A4FM5gsfCOdqcX+E
+tROQlRG53BqjiTQ6UDR06dUggZpq/K3doogFkCcDjpVEBCLhfGaME4EK4nOcviLxFS0ld5b29c6
pR56at4D+sXvr8tw1KyYpbBwqoRuuo+mU5k8QY1t00zUNz095X8tWcEpIuAGdkhdC09g8SBGRg2v
CPze50yneVrp7Ch6IIWzcXpWZ+6DlYVLp+KfkkvumTk9suy0MX+R4dvSCFidvg9GFpcck5bpktVG
ZzH/M6QnzXKk7E007wId0b38W7SFQ1uJYWDeEt/LwLO06WJQUq+M+FFMneQ7QfyUiEiZq/A/ZFt0
Z2tb/KOhxcCaQavRp8CQbHwStXovGbz/59CoD5nq3L57Vk2RvsZhmZM9yyYj8FJDKEw1p6mpHLl7
tVoKRMLOqt4iYSPUvAYwkJMgIc/EzQJhJOouPSMxtgyEPvDzZV97TsfszqxEe6aq9uJxH3uTo2hw
5u1M4UsYbnVIrqwdtmfyRHyCmf3q0raaqH0iyNjulNeiuMtgOuVK35L7WpnNCyuLu0n3B8Ei5xic
W1PK7YKWMT16UlCfGib9NVbvb6/ddQ54hu0ynJksFtyAtTA3yqGK2GIQnttIFh+9OCkdMTHGHUrf
7d4Xk2Sv9f10HKSysKvC8B6NOoxOgW54B7reM8ojef429kRNjdGGGztr5XTC4U2akjt6DjwWF02t
+5KHK4z7ZfnHGsgvPB2/GjW1hxRQnOI5Ut18Rxvt39uTMi/k4nmT3+kxeLypyyxbJXUBcTJ14DHt
h+JzHKefMmhxFGXLi10LLBTitrlDm1KyskwkanLtN5ERJ2fk98bjmFql3U4RUiW+i2qtKjc+Dl9u
Q8rd4nkWW4I5K8NEbIIz9P/0JstXsENJPi3TLjlXEJTGw07/NqFzdXsqV3YzNsDeAEqBRGEZl0di
FnoevdjnqjLjPUsnnmpTsmh8yYJ/DKkun3013eJTWBolnUIP0cypSAmZp2pxSQS66KUhcNxzL3e0
wx0N39VoJSl14xgpW43a8439cbPMxmjThq0akN/cIHZ5KyhCoE+NgjFf/Fa0w0GUBFsuEIsDdW+e
LcPppG9t5fSpaHuGtIv1DUDechVn+xpEwEjszmK+S1W0QfesIau85Kx4iU32baDYG2v/xciMCmcZ
YQ1dlmBTkrVWTOPludJqW9e+DlVjC5tKL6tD+WBl8Wb5U8pLHYfpeSTf3DN/+YwphiHy9p68CrHm
KeMPHZxzKMDyXS7ZoPZ11DdSco5j6VCbKFMEiO3Fn1XvTnowpKOoZfdSah5UobEDq4bzBz2pvzwY
8zfM5LW4bTModVkDojDip2bCsuVN8ArrDckrdop3kJJ9Lm5V0K8S0+/W5oeT7lDqfMvilhHLgahU
rF86QTtcOB1uB2miucyVEKzX8XAfWoNd4qtPsNoWwZ8UEr7b0752KklTzWdFgVFlGUvD5eyVFWTV
Z5G7dWf2PDc+bsN+NIBLeUXt2Uk+hHe3jV4ByBk5mp0ERCQfAUMt06tgRSevN7GqgdcWvO/5dCcP
+bdE3lk96F+IVnsHvi/F+iFqqYPEYwR0hcte28gkXI1+LoTRTDAreZjEHvPPP6R0xDb3koDerxdT
EcS96Ik7HaGX3TROPokbDZqsPK2Ptwc/n5eLqwmb6BuTyaa7kXLjwtkUtEAYYsUKX/JmDJw6kCX6
VOVpf9vK9eaazcADxDuCyvdVWVytZsoOJN1fgHY3/e+mKHfKKB2yJjzoheX0/deyeQzCDqYuBPzc
Jmk2bqer1CScORdfsLjwBzpEtL4xwxc9AcueOML42MVPmlp8I4/edpJNYSIZUujQfw57gXg/e2gL
6FB0u5FPgndHv7iy9U1X78J7OM6bh9+CcuuyT7yYhM5IWxa8T6X8Psyj/hgnkvSgeADXSr9S7Cmq
JZrE0AGIe00/xUXeOE0dygcRQZtnNTBnxFbT9A9TI6G2GHvJTijQMhF5Rp0ibd4CTf0htIitod4e
7YOAJNHtpV16vDOEne+nMsGlAWXfYtOi4VMmo540J2Sb232mijqai+ZwjIbId1Kkf7a80VWDNFgg
Q05vPfvm8pRoUxAIQlM2p8B31Sx9NZtXuUQEpHrtqsE2uu9VL90LWX/0vtb3ffDYaj+4vqbA2Hgi
3vMlH4/OPHKQwhYVW2oX3B2XH+JbHWp7ed2cYDa+96WHpv8KhzniX2Ww8/1wr5aQ/niPVmfYpQCl
dffsB3vvOWl/+Fp3KPxTpup3efUNME3AX/g0pnf1eXzTBenYb5GPvR/kq69FsoWPwYOHbeDya4eQ
XFaTDM2JVMfDkNtWq0KsaNhjgg5g89mPWySRfus0cZM2fVCyaV83mgPdcqrf98VDWs20p25Qa7sM
hjvN+qSNw8yvtlE4f48El99J7+97iwUO75J2XKyqBva5pD0lRlpMdtVrxUsmzVpK8hS0dEH4Yqg6
SaUnlt36RvAoj0no2eWArpsYUiMzAWlBbKQihfy5LGhLtPVWNR+i0huyfZtWkhvFLaCl0osy+hoE
M/05RT7toIXfRj/LUut9WDSr4jTgaH8P4kokqSlX0eCoWWNOh0yJFWqLU7pF1zLfQFcjJw/Ea0+P
O6CgyxVS1RBiCo1sXA2TWuGFjtb9yaTviAKCf34y/7bzmLeGt55WAfhtiS+W7DC6NMAhGeTCyQ+9
U5p4bIzqwdCmx1g4qXGDu+9JX//yrsAk1SEJF81QIBFdPDbB5CsVBTThpEcPlNbu++Y0ENWE6pe/
tUOaAYgCKh3cSQSGlzPZDhasqCMuvTAhwWtWd1X5AJP9vivGDd9h6Y7Ob8pHS4uCV1r0WVUnuu8i
TL6ThUm0hb75JTTmRvlkvkUv9sbCzuL0JnXZ+RQgsKO2T/hpTpH5j5qfAg2LfibV32alGdbsg81s
OjhHUFxcTmCn5EobtExgkHgP/atS7r32FKff8Vp4ETd2xdW+XxhbREeClBsqJSrGloUPJuzOsL/a
RaqBfKMzop5sqLtu74+V2fw4vGU2SvfbCQoSLKrppzAmG256zgSIFIRU4P+5bevquboc3RIY1emt
oMaF5bsiBeSw36ndU4b3POobeZCVnXgxpsUOGcLa6NQEO1P+jRIszJLyQSoOtwdz1Si62BjLE4x/
OKhZjJVe+Brq5tfOS98yT36UPycvpeoIfvgqZ+AktKlFomQDy730VZfGF7HflBeWUkkeu9L4YvW/
x/Qv/e/33z+3owE+wRt7Jyr64H/ruef16ST4bmKBrx0kLfzU6nK/86WqOHRlkbtlO2xlDNfWDeQn
pWOaj2DrWtxVXSpMYx82gdsnYm9H9Fs+pMaY8cyIW6aWqbJ5fATns8NCfE5l4/JUowoX4ujWgduo
ZSTsARDjoeV1ShccAcJzUqd+BatSmQ/HcirbvSf63RZzzspxmCMANLoAR6jgIy+/IU24WvwxjF2/
78N/lNCii7T1+r00NMJuLKp6o+h1lUBj0GhBIQGKugRIuWVlPjcSaxqsJnaHDvUO2YPxiDQWMit+
1e/jKUb/2du1eujKcJ9snJZ57Ra3NsxW8BGRS0DkbUkCUNajqk2aFLuw+iVvkZWLx1EpEbGwlHg3
JIUEoFcS9qUl/NNIfe+UZe5vPFArlyuuKbkuMqRwdy/rMI1RRLIwKLGbW12ZHoZp0j7VXUWzhWkF
eXkIdFVMdkpWZqHjhXGw1eW9Zp+3C9ZsPgP0zWK9G8PLBD2bIlccFaQnojI5am3dfRFlv9jFxJyP
YiA0R5Tp5a1W7JWtRoc09bvZi1TZAJdbrZzEUYrbNoUOVvLPOUQqR6upEIbPzUNXlerx9mqvmSOS
43ABQIV2c3G6xqiVa6MqM9efMphHCNHytN0hpLujB31LQOkqP8W2BmeDpBHrM0Nu5nn/cFdlnWhW
fTDlrtyYjuG3dp/o914Y3sXyCTHkHeQMaFbbraTvUkk4q9QV61R5bBFzvz3slQWGmlrjH2oE+P2L
WY7roAlUvSzckqxJYQA8DfKjFZsPRTW0uyhqX2Uh3N+2eVXiYfTvUGMg+jOx6TIzFs3Rbi23pVvl
5l3n/yuUL2X61fDOFrpbVIe1qLkLx0++vMU9u3Jb0x1qkE2VWekrx8gcc6CJUla6kpr9aQx/H2k9
6KNoSzx7zQ5V8zkfDt8FzRWXy9vHXtx5plW4ccwNqSapbutvXqLpG6s3/57FDUUEPQO3OSIK8K1L
OxHFRSSr8tId63CfVqANyTVpfXhQk8+K9nx72Vbeb5OoHTwcol8Uh+cT9GHP+mHrCWDuSO+gEPki
CVl29CGi2nCE1oZESgtR3Llqgft/aSWn59MzrLByC2XH7XxnjtKxjPxTV3/pxa02rJVzyA6cled4
TudnfGGNjSpYPfKkLqJ/iJkIQCcfxpbgqTlrx3SvF9+96SlDQSo1vkfW1na8HithFEBZChjzUVg2
E4tin4+6EhVu0oGz87+Lik9e7Z7HwLFCxf7b5bs0Nu/ZD8vXxrkwxkVcuFkDs3pFw+sWO8Q8WZe7
UYGRjGS3CsCCuHRxhcam3sOnbMauJCb7AcKNGExAVHtPqVFsAFuuD9ilqUUo2iLnM5Nsx24BK3OI
is9rnGy1kGzZWPirQhUJFRRbCViZDABkV4QJlLKp6eh507zdXpyVnXAxdYvFoU7Qp4VoxW7ql/aU
35cJO8F8FJV8N5kbrFFbthZ7nlyuloUGyyS+5PpBG96aH4h37ZJ0C2+zEm5crtL8JR+2nEY9u4hS
LAF8yafdAPjeSkhejUrwKQgqpxA+pdFTnyCgS19QL215L6sj5Xmjr48ON0VZrKDVeG1AXpkN2We7
zK++RnV/EMfATnwP+YAvt9fw2j8nIcOzwr4j+AZDdDnaxhgnfRDjxE1KlI9ObXFUY6fR7oT45NUv
qvjrtrmVV/TCnrp4uuWpTqwqBnDQ+Hsxf0wDJExRlxp3EB/6FZx0dWNbJASLYUthcm1eyT3RITTP
KkiIy5HG1Wgqk0ITcDUITmj7qmuaZLmyn/EWevKqeQHEz5zm+p+pxWYN4tJQqxxTw/QVEdpJ8mxZ
7g5ejgDjXR6PR8Vw/KmHdg+VcZTlQu+g14NdI8l2e7pXV/fDhyxWF7b10kfLK3FV/x/pUZ3+gR8G
roz2c/pTzDYi5S1b888/nBsvwW3ozSJxDf+YITBLClEVDmVpp7+gddO6LSj2VQntfZbnvnoK3MAF
ltQnMy7ck4w2cSfhMB1qVDeEHykNS+l0J02vQvtLeeimU6ij+JU6U7Uf24O+lbRaCfU4oRwfiPk5
RWysy1FXghCnRpOksPdWimQTFQ6+nUWw7O78qJPmjIRRNpQI2vxPSsoXgQJRpLWvRDT2P1zH9IHj
X8yx1xUOpY6GoRHLPHE1tT6I6Z3M9h6TxzQ/D8mwsbHWnpmPthaXZClGum/wzrpkyv36SyI8C9ZG
Vv7ayWdmYZCnJMurSBx5ObOxohdtW3MzWXHvoLVHnOoEJrwr0LwM38xoK1OxZg/qM+YP1nJIqRaO
gN6I6pR1ZeJ608mfFYl+6/q93z2O+vfeurt9LlcfGdiQDagwFfpVlxFMGIRmPooCxuq3MbJTVPbg
Qom6AWZHyRYFO/P1nVBqe3n6OW7ltNZGCmWSQsEDgXHyp5czmytVFgZdnLoCeqNpGpwE/5Aa6Pq0
8U4w92jc3R7tmr05qqDey7OmLdORla8o4SANYM9C8UETHqVK2Hneq686RgaIvYUC4LbBtasIKoP5
HDC10DNfDlBNOrFsUzV1Y7vQI7vxXn6PAf/95teffWWrgWBteObMW8zeIdBYopYGo50AX1sp95Bn
+6D/dR+UcrbTQkLi7FMeeBsxzVVdmbUjUYYqJIxTYIuWMHYj8SWpqoXMnSZqy2Sy2lxxx/KL0j42
yufO6l8S0zuBXSw0ZU8j+05+8qkE0uRUTB14Mc2Zwp9C+NB+vT3vV+w+7x9GSpgTBKQK5N3lxFt+
gVawl+SumUX3Yac9Vk35Q7GKXxodkTBU9Ww4DQigWovHUpB3FRFLYPsB7hWqmgev0ndiNT0L0ZFk
6Ma3rbz/KsLCUJPwdbNA/OW3KXrVK/og5K6h/x688TzJkW3CJ5xPji+8ZqDJqxd9ip22C+zBu1PN
dieQphS6+8kb7IlE6e0Pmu0tAg+grCRUCKHmvpPF90RppXpC76euZ3o7TQXrpRrZKewj2Sn8T7dt
rY79g63FdV11mah7kzq/zY7QHilj7Uomvk6c1Niikdwa1+LwpX6YmOS9eBqUYK+AbJM/CWJzyPqN
aGrt6WX7g4IxcbZ4gBcOR0RywcwtrrGqh508VguqyDlyQNACxOKujUUnSJTDBP7GSLewuyvvH7ZR
haJPi7zyMqUM6HSM0i5MXR9pzjw07uOx+mJtUoxc9bDMB2oWLSVRD2Ey98vlppXiTjBqr05dhe7W
qh72Ytg/tf6n1viR+JbT6Pakq07vhXd+3f+rql+STeWV+cwu9yk0NOLcEAqKbykCVbaVMk1exvWm
q8lONnMEYSz99+0NuvYg4kbNFI00NujU4i8HSpdAHGgVAw2zP2bi36dButcG/deYDQ8aLXdGaOw0
P3vSeu1kik7dDs7tL1jbtjyIPIr0QqlXvHZy0WlqmZQpEBysNTQqwD/vAySo/XHj/l7bPOxZiPxn
6B41icuxypnCYvXN3NkgSrbZWgKMiZa8lzzE1m+PatXU+yuBkB/pjUWtuKZlXQcpNpvK9oOv4BHW
9VNIUPufDM0riLYblHWLMRHUlU1o9KyfosJ7+CXsaZGMNwora6Ohk59uNfCq8GotgkcFSE+aWzgS
AgRm+86Qf/VVLtp6o2+1rqxt+rlyRT6UVkyaaC+XyEvzQiw8PIhK6ElmvOThsDFhKz6KNp9qYKsi
UhHqYsNrXWdaQ5lnbjV1OYq0Q0PC3iPLfyyEsfHuA0EhbBS80YocgVLTkYdKTPd/vT1IWZLXRghg
rhYtPgJOyrEKmi6jPQVpUetAQ7eFfN1tI2v5SlilqG+i7G5yuBbLZhVmqkZpmbtxXTkQzcKIPUAt
P+b1voruG2s3dLCa7D31rojfqvBBgIjw9iesuGiaDNm4KtPmKIvLcXZ5AtJAiTOXzhr9YISBt69o
pYfMEaSEqRSHSkdkYlKKrWTp2gUOPRQgq7lhn3bPxblIwyGXA/7l8ogU/5Zi0yMqO6g7CIf7+7Ax
58WVomMxhgi/p6W+6y2qv6EUpS8ggIRdomT14e8ng9oYqhNoNNIQs3A8BvRlkgJObbcUYvOxyi1p
X+OiPMhFKT74peXvq74YHU0NxNfbllfOL022s04xiXjWY/75hxSBGIwd7JJZ4QradPCK7i6LdmMp
Hm9bWXF2yPTPzStMOIHcYruJVjANzZTnbuvty/Jfubv72mt/NjNna2boWEbMgjuP/MNiZam0DXUu
VkxjEbOKSYQXN4j3/aSc827SHPIBW6DUlTuDvD8OxxxpcGoXHs+UBkOaxXkBO7/yIGXAHKEmSYxT
rkiOltx1RxGG+duTuXZ4P9pcdohlhdJAy0Ctrek/mf4pFL935mubiPdpNrA7zypyd7X8PNEgl2af
Kz8/Flsp2ZXLeC53zEgCeFG5jS+3jSV5QgWuryDEmXbC8L3Ot1zJ+Z5b+DiwbwP4pajI07+87kXa
IOKs7CkoxndStBfpDi6I3/Zd99Ynb9LY2n7yOYn3W6pFK04HLaw8yySQuIaXKKdu1AfPUwjk2kSu
96na/KvAP76LjVC008IsnNuLubZ/4GOYQSjkP3FALidSFOK8Tccxx8dpp9LWQ7Gwfbj4XqSOUkFn
3Zcot95XXVQi3SaIG27PyiWM/4iLRT8uDKBLREpOutWIQoHCkUWTah3sUAyIk0Ol3PVCNl/FG63O
K9sGpCEuCZ3tKCMta/GKN8adUlTUjtqvUtvY0ZbOw8qASDxKM4qWJnOady6nM0poIOjoEHIjRa3u
/BHi1FwbxudaSWLXymU6XQTZh2nUNzaqISsX6Zw0QkPGpGh11Y/cK0Nfm9VUuJD9kDqymqeuHe+i
6T+U37hrZt4xPCGgjYu4ka7eVurHmFLtNOwCX7d9ZX97S645/pS26fuj+jBXFBevEWD3NJctyup+
JjwgmP2pm5pdaTimV9l+l78GRg2dBfqzfWnaXpMcmnRLUnNto8gEWmgWgt4Erny5jqOu+oj5UWD3
4pCKy+e6/X17kFsGFtPY1eYEFiQp3Tp7HMSvQ+5t3NIrbxHqRXjGNMWT/l3Cd7OgTKNw9Es3nRkh
A/FkQImq7nMFfrrD348FLMWM3GDV8MYvJyudCtEs8rp0cwNh7LyexJ2fhBu1hLXx4ChIUA+phL3L
FdHFWM7rQi1dtah27SQ7ImzQeh3Z0Ki8EClu+OIr1zChLU21KlpcXIsLjwFKrMEcu7xCOw6ZDX94
MFr1qHBd2sHGwNYOLnNHQDGnX3lyFrOXBiLefly5cWSWe9Uqz33c5ndZuLHj1iZw1tSY2x5mvMD8
4H3wtCaYeIe6VSs8reTQC4ErFUcATZRni9dNttCV7Q23P649LSqz9Odie+tFFcSRntQotORvkzUg
xlxuFAPWTODy0PMAAQk55IXnE6f92FPLovmm7sD2G16079pkqwSwsg9MfAxGQcIFN2BxEVgel1Ei
0ZkiV+ZjZ0S2MMFnoqdOFx5vn6IVS3iOiPSAwXkvAlyuj6DnSaIArHHhD3DU8FeTv4nwUG1yk13P
G808M902vTakb5a9NrKQFpna0UWqT6J5HjSz/446c+LcHs21X4EVynD0UZCs4l64HI0YylEv+fgV
WdA9qX2WAbf3JEfxG+vei4ALD4NZoHZWC3uzGa39bevXc4lLg4NIhycXBl2tl9bBfBY5z1fu1n0B
T3sSaS+qZySOlw/kjgYj2BjtSg177n8j7UiFnkzf0msbZDhPA7UoXKX36aechEZ6qsXItBNJMJ6G
OovOU827bFYpfZ567en/6F2BTkIGsORwe/DXB53F5cbni9hILMPl4EM97QPdI6QKpfENGq4nRfyG
IEJblzvD2LqWV6JZrEHrAV/hTGz5/ph/uFaaOg56yOPnFjE5T526Lspv3DBab6tdIr8MeU7OV8hK
+CoyIVT/gRNGlZ96QJUofsYVVGZKJ5RoYkxG8ddPIC7lTP8FRe2cMF1MRFT5WtSlHi5RXet3o597
R80LpX0SR5ojeOEniFXkDTdsbefNGTwOF13F5jI26kYxi9QI96ipgoMoCOms1vNglFGxK/X639sr
fe1tzulCasy4KfizS+iXlDZanskYq/PRnjP4FgRf07gbPZSFY2tPjnbjWVw71ni1kAAQoHAlLp7F
HC+T15nrsI4/yeL3QtoHxoPi281Drf6K9K3b9/ptZIAfzC1WsG9rS4TApXT7qHlGKeBu0L/RErKl
6LF2YuBOmZn/TBrCl9lXNfKL0sgIC/jxsU/8Qz2Mp6HDjZYTOoaj/7AvdV5iohBu4KvUUzsIYVuM
YuGasXQMA9pkJ6v9PSnmD3H8GQDIv71L1iaRuuCcqacuSDPn5X0Qx61Qd7Va0M4GMLGmExeIuDVu
ERuu7XyIfaBq4cJnLhf+ReB7pWW0Iy4zUkNZLRbOqPnfhkn9JKj62+0hrTR6AM4D8Ek7NS38wAgu
xyTVhhcIsYwx8oeoNNwFfX4Y5B3Ip1BB9JrQpDjI45thfRJjFekM/Jz+LBqnMfwPty3HHEjjrDh0
lS/NmiFXktIs3XLcy7pbh4919dnw7zRxw9BKcYsxkyolWQZsDSLhyzGHzRQXPHmlO6HRJZE1hLLr
Pqn6e9HT7MSSqGsNX6Ii+TIVW2HtSvsSqWBkQYiE5gbTZTakSiEfSqKpdDv6lnCIadOvylNTfUsN
1c6jUyK9avK/IkjJxnuMc1j8UuEZ6Ye/9pU5MXOD98zlNBe6L6cAruYpCTyhdFvZcBsxtEP5EYmr
z7d31zyRl6mfSyuLAzPm5SSHgFDcKEkedH0HV5tNVL1vso0lXTmZ7wEmTzV1Q17Py+H0fh5qWlhW
rtm1e9FMgHrL940y/Lo9nlUzhg5V3wxXpqf10ozQ+uXgTYwnERQL4JxMR2uZNMeA1PjGXbPyPsxO
5f9MLfx+QUTaCyK+yg263jbjkxb5uyASPoUN9IClFdlxCVeGt1U5WV0xWq7IXEOSRu33coSal+Nh
lcEc20Q23cj7HEdHjax9nG/swDVLlLLQ4CBY49DPc/3B3WnLuh7HqKpcn+JymOiOEj8AGDyUze/b
i7Z23BFGx5WkiZyugGVly6rRFhz8vnKlXGpf4nysDlIxTj8yTW6OVZFHdiGpj11oTIdJlB+aMN/i
3l15FmfYCqILs545nsblWCO45yrwQJUL8Y+jpwjHDZ994RAK6qFsD7eHuzavlAFQGsESUJnF6yHk
EDZ58VS5WfzFT6Dw/k73mCd9uW1lxWEChkXPhwxiH8LKhT+hW7WgNzFvFFw46TngO76lQv4gRvxf
aYbmPmnQYUbM6e9hkVRWyOpSoQSyAdLhcir9rhYGvQdzkLT7wvqmBS9mvZFLXTt6H00sdmbVJW0W
aGLpxgnJ2gxqEJEiUja+qlazF8XnRNzL5fH2fK7tkDlpgW9tkHtchvltTaKQn5UuG7DTOqdDH9iy
p67dqZW/gZZdPRDQe+LD4H5SUF5sR7HzQ6kz9cqtCvlfIRSlQ2eY/q5StdKhZ186INg964X6mVP7
tMy0SW9tONxr40WCjRIwoR71ssUnWGnnwydBDqWpH4rQesKh/OSH4VHypXOjbyQ45gVbPkOAfMgM
QdDO1lkciYgcb9WFYYPWWLLnKoUMJPGkjQt77dx9NLK4Of06o/VODhq3QYyxj46T9Sz0djH9h2sT
IUoqNiTFqXEvzAiAiAKvLfDXrEE8yVK6S0fjoY4s1QlyJXJub8u1QVn03ukzOTrCl/MyfrikvSaj
hRpVOZdtUAJNhw63kareSbTyztObZsPcykJRrJnLCe8V82X+U4wMSnCJV7tV07D3dLPckcGO6cEJ
tiQP1sJtaosWcDs2BUKAS8dX8WIrqNrGNYKioJX6T4Zsqh36quKMA1r1Db37B3MS1LukFZVDLafZ
uUfd9RCkgUknXdFtrOzK4EnJQnBAxwBTvaQaLENzrI0hqnkkaFzxTVvpWkdXNi6atcNPKhug4Rzp
4v8uAk9LHso2qILW1Y9W+eCZ+7B8bIyaesB9nucH2Qg5+fe3t9HK0EiPiIQYSM7geS9Oe+alA3dA
3b07M632WkiKHbXi7raVlc16YWWxWevEL5Vqqjq3n+xifGsbJ5eee6pvt82sDQbfaO4cI2JiCi/P
hDxEXtJkYe/q+a8+eAikndL8vG1iZSRkv6g2zFsBH31xYYGJz0VSpL2bTqco/FLQNenF8t6CnvG2
ofddvrgayepR0SfDOIcCC8e5HsUBytW6d9uI7toxKJ6q8iv5PbijlD4FnENPPdk2xbrLU+m1MoA6
f+v8XStDoP+j179P+jnPIrtkQSuVGPI5yc5690UP9V3Y03nSxHd6VL7c/uq16aGrh2w40igQZi8+
OkxBRk+e1LtGGDmZ5cAHb9fal1APN+6jdUNsWtga57TXwssZx6RIdKPt3bpIj7AidKXy6of58+ij
Bnt7TPOuuVoIAjEotUh3wc55uauGSRyGOFZ6dzz60X2va0dSTpHe29Um7u/ad0OphHOogVKnLrP0
NcIuGQYxAouqd9Teucybx8gJg5+l9KcQ/twelno1LIDEEC7PS0UBbYl7VVBjnEhhEwFqgz1wwQ5b
INTr44hoFj0bJnkgck7LzVBNpe7X6Zy6Q3rTIcFh9yriSpL6txJA7DUAMYgtwFJFyXb5Fkb1pOOZ
RdQBE72xxQBN3tY8iiGcTzHqqono9ucuTjactZUJJFGA/jFduNw3yzSoNxhJPY0EZJJanmBJ+i5Z
2cYlsJJzp0Q8izcp8yxeYfoHsTb/j7Pz2JEbSdv1FRGgN1uSacqw5Ep2E1C31PTe8+rPw/oXR8lM
JKEZNKYFNKDICIb5zGvMNCYe7JET8LNFwZjeyt+ZXZT5To06Hs4auG43FNzVyMakfck9AXV65wjc
muobXg7+N++TsznWfZVVdimTxOOYeEil4qCLf+7vxvVvuDxktJ+gvFAxZO+DLLo8ZFSZxRC1Vv1S
VZWbxxpW9OmQe2ojgkpXOj+09f+ECk5MrnfepuvjTZxNfX+dGKCCrbC+NBgGpR+rwcg6Oxuk9GYU
hCsgJg2fNf3T/WleX1vgeeDuo6dG1wZ+z+U0VR3AI8y0Ae/uRXuoNNSfVTtK/Kjr5gdLK+WdD3dj
ciwnsClwU8QVxiaUQh65VPKhZLyyO4ND+VoJxB8k3ARcfR4e9VQ/3p/g9Q3GBP8YcLNTmnTOw0qt
h5fCsc4qlIyo9i0QGws7NBXqCbLI6f6ImyXlsQdXQ7ZJtouJzlUKoeihNk6Y6AZ1oqCxZk7FgzFm
tqcryfKUdcZe321zq72NR3EQ+LvC8w9s+/ITYtRjG0Iuq8CCwKPTA4opvtbWj/uz2gJE3oZBmQxq
FoK9VJrXaf8R31t6a2d0WRgmAXqOpY/xiOofmrJJVXmLNWr/dnOWfhxGxL2UebaehKJPvlqM4+Mc
i3wnT9vso/XXgHkAqYXBAFHPtijpVDR3YlVtA0mf26OyxJ8LK3k1DUj4TpjrD5JA4uX+CtxYZ55b
mpu0D1jnbTmhyNsQsyKtDTR2MNxCKUL2LxoJc5ZoZwttCTxv0+MFpD6JTDHvyGax9TLXUKBUcWeI
lNQ6ouEvwPP18NOcNJaIwGMzrQFvNc3XqEwH+yApCHK7pSaF/woMqb717SB9SPu5sd28XxqE8DDc
01B1zcrm0KABM7no3smRC4Gw2imKbBsFb78evwxt9cjivb2KSUfeDau226BRsmp00zCpz6G15H5Z
Wlj/tMMoUbIOi2Pbm+UplSb5JzCqTnWjvpaOUp0ggSRL/WMSY5qnC6Q4h0o0O59zm928/cq1tL6q
41BO2X7PNF2iOSqsNrCglcO7TpoPrRSCcZmyxQvtrD5KbZ95hhk5VP6xaQ5xNNr50G+n5o9nhh+x
ZrAUG95IctC/L09VOYvKCqlUBYtI8UfKVWGEvjotK/9PWBPilWXcfuF8i/4YAWDqjw14s84t5in8
ZxyEBk5m7GoiM2Wo39n5bHiNYSSPaAIUIZV6e65IECckDu0oMot/4nkaOq9AbJc8YQi1VwOhJsmV
NbEsh2zqRYtuzCS//u3RWW3m0WLSMIBbIY+Xs2ziZTbTce6CUlXKQ9G0CqxDUofBcHZLuGugvV1R
3hXiY25g6u6bFe1ry0poNzIWCqu+CDNV87o2wf3HEbZfhkJ8nqxS+LoUzedG6zkI6vIdh7pkZ4Ot
A21/CLcF+gGrOCpyJJeTDssmriSD/VVak4NMfvwqzCw9Y55KHSbB6yxp/+5xfdtMVHOhsq2GcbjF
XY5otbrRpPrSBeZSofJpEXZ1i45icW+GB/bZeALR0z3c/7abQOn/BgWuRXJgrgLjm0ApHkIsthKl
C7DBaj4AC4lR1ShK36r7+UA02J56JdJP0TxHnljM4n8ZnnCbc7zSz7ZtZBkFj7zv+dxmZTaebuTj
d4SkFYS59V9p3uYPpi61Xjo0qkfhdK81v+3RrbOnVUCsxou4Ilw3aZ8h04q0hTQEptzGnzKzxQZB
l9EttPG2j1HWOmhTPB+mvuy9kOj92Ha15BHmfNRASXhdrdZ+WYzhV2vo9vpCm9Dn7beRqQOmA3mk
Xhljy/0E3UMZqyAMqTzYHcjwQcdXvF0Ut6aq9sEeLPG+yhxtJ4K9fil5I6nWwpqD1nKlYESfpBpo
SjXBgKHP5DZhC5fLkcxePuFSqls7W+A64IJjgMAYVSoqznyKy22/WH00JmDTg5Lm9IdMh0eim+3s
2UYFYjytjPjr/S2//oWbkw10m5vxTTocYbnLAeMwiZIldppAUpPlKK0bj8L0Xifo5rTW4hG1Foqq
W24jHZWxdYawDfpJmDkGz4PWpB5lq0p6H4tsIdKThDYuO1nkjWFp9iJFu+qeIN6wWU0zXoAyrZNT
5x+KAWYHDGsuDeg7djsp1o39SRhlrLsT1BT1zMtltCrFacgm26DGGKbLDM8yu4OJcV0PuKWyylNb
7JF9b0SxBCVUGOiQQHyheHI5ZjU2RTr0/RBwMzlfQyP7OplZeaiy3PAjA5MYZ9IybyBsdVO8Szzq
YTT9Yt3AemoQexJcNzYSWu9wEEmlua+3jKwpKSvRIkcawNbTP0ZTuByzod0rld+4oSkNotGGPSFA
ry2ns6L6X8exOgSpnr/rHXFMLdmfJcRAloeyQdHG0l5HPdqJ0G/sI6pGEBEBqrHa24t5UvA+t8Zm
CJqwH9yoHHGqy3/IbXSu9fP983gjXAa2vsrm4D7BW7vVwspLsvBWGEMgK138SRNSb55zKRkcL+lE
8s5M+uJjKuzKcSONe9qXqxb4W9fU+S8t1NPjKJeWm/KMvQureHpPx+97nbbKmRi3fWhSSXk/aNiy
3f/VtxYIXy5KqhgPrCjry60Ygt3ppyocgw6k/Wg4A3iH4ac21ZVXNdnp/mA3zhqVzlX7m5h8Ledd
DlaZo5Y3xfpOTc3gzc1iuVmW/epC9Uc0dH5bgWDTu72479aoq/UvRF6+Chn/5ahJb/ZWX8Vj0JjG
pzZ/Xup/h+yUCuKQ7rCa2t6f5I2Nzp21ltzeWETbpNAek0qaunIM2sE8T6GFxNyXAn2+Kj04WnEq
folx3qnwb3tD6yNLo+LtvaNDStnvcor2DIsglbMxsBYbaYt8th+GzETSHdHEU6fLwwlRwvIcxnPq
54b9jTizOyjUOt3ciU7GbO/RPG9sq/UR5Jpb/7kCASuhJcIkb8cAW4vkCZ287jRTmT6pXAwPUrbs
ERFujYewH4AFzh9v4roH/qgLLP2kSD3PfKDoi18C9nU5eT9DrfxGLNr9/ZkBeUY0Q0mOKoS82VB5
53QmFkhTgDf495oSjrP8Vxnz59CsdzClbzozm0ee2htkMJpQZPxb/a+ERyiRnbgPZlOdX5Fz+9y3
yXe5HipfTpblKVQzx48azXoFbl962dg27zAsSQ+WHMdYRsZGkrtzVfzG03iugV471aeWiR0FFVw3
SoTqJmU6nRBHUI8jVYedE7/t17AzeePAdawAabKQbfzQlpJlN206BoluJRCKpT57IHWwP4WhdkyH
ITmHedd8yGI7PEcWQp2KCkR3NAsy3Ti3jlWkTaitmZrf0TU5NXXiHHvH6M7lUMx4wygdDjimcOXM
/hjlieRHTk+eg8Cyl3ML+WmVPcbDADJw6PZo7je+Dr6j9Fpsoi/AEFt85QQtxWnybgzqFL8aQDPx
p2Row9eYntthHIcmd6NW+wxdcfa6RRuPhTVPB3VuEn/ox+XQz6J3p3boHpFSFY82F5TX0OA6OUZo
norZEG4hx5jtaLh6J32p72zk65ef378KuK4ceu6sNYT+49Q0spr2wjDGQCyVgBInVYiwYCN2/0K8
PpuMQgDJo8+1iBry5Sg2PFU5LbgL9E7q/CJVludQLcdjZsmDb029ujOr6/uecjzok7VGSDizpTko
Zqu1yxJNgZkPqpfa1viMPs3i6pE2HKy0jPyus0vkro091bNbIyMmQxUF0VSwU5u4Lh3QyhQVt1A7
VeIUq+HnZEExcBwMlEBldX7uOu1UtdNePfv6yaHhoq2kQ2o3GFdsvqOZ9yaGu80SDN2JCMxHAGT6
YJjtoyKd5spr90SO1qLB5a20jof8wFsh0rDX//7HvrFoKs1FEi/BWI0nNY5dTcGOKPxQK7q3FObO
/rk5OzogCjwpJnfV1OzXBTf6JYAx3vuNUwOycCSNk244rjJbLxLgQH+u16qTaS47u+nG7qWQTgIE
sxNply08rau0rCxmtOMapfvRKrkfZz9G83eEqcr9Y3JjURnIQfwHDWMgB5s3HGqMpYxyuwTQFqLm
nZy8GP1nOZ09tHnuj3Qj/1jhhUyGhVlBm+rl94smIZly5sxB2JBWaIBQD3HkJ6nXUh/Qve5r12Vu
o54G0/B3hl6PwGbrrC6cKxGJBA+yxOXQQpRDp4bLEtAEHTwqaN3o8TzYRz6k8eRMUe1KRkzdzIhy
f7aQJonqId7JCm4tNVwrEJYsAVHvJg4N2z6ya50f0ceLr2fuQg1EeTSyyONG3lnsG3cCSSVFFSqB
5LNbvbNFmdRpKnU5oErxTLncHomCDP6toYDVfVOrZif+vK57UIXgJlihuISgW5wQleqpTOsZg2Mj
e5CIsV+xZozdqpD2cIfXy8hICPNj1wa4geW8/JZmFVVtOwolaNFZVD/Y9a/BfETUwoV9urOKtybF
1UaFjRiIxscmvlMbrbGcLFYDHI+6p6KxIywDJO3YV530/f4WvX4U0ej/v4eDovyVV2JXK40VGrMW
JENRHeiN9N602HsTur5WgExRiSY8Ws/hFlY/WUWRy6OsBv2gf1JRLJcbx41xhW2yPV349TNcHjmG
4pRr3CsqafDm/SUON805ttQASaH3muwr8jPS9Mdwlk9QnU8NNQ4orjsFnOsPtqLvSIQowQEQtTd5
JcorY+p0g4besEDfj9K/hKj3gCjczs64kfsw0ioNyd1M4LgFohTNEmZJzvQqs1MCY+h+DB08ob4w
q2Nehu8VHX+3WkI+ZbDwm0iVenGp4kbustTv6rj7S7UgIl5K/oBV6AgSB1A3uzwVFMaGUROyFlRp
4Tb5b018ub9Bb5R735oKa8TJEl+Jz9tG2NhLq2j4NMlJ4iq91qIrIFCT1WfuL7lVmy9xHY+FT1RO
FqAZTQYoFrxZ57Wx1E+Hse8myYtUo4y8TI5QXnH6Lt85SDd6W+g8Ev2vbh+QN7aIeaeeoiqZTC2w
qlZ3szSzTn3aDE9l6NT+DKTfMxZ2vaYJrL9q+59e6uedbXjjmCHzwxakGbM2QDZX1GikVj82vR4k
9k+tXwVtzoWTH3Oh7ty6Nw4ZiiS4m3GoYQxviz+zwFQk6Vsd0eQZIMiAl1pmSSZ2xFl5MuQqOVT1
lB2lrItOw6TtSs9e31rE1hQxUYLAwh0C7OWuC6UqaZRh0gOIJU96iT+9nLyfu/Y8yfFTmMJa1h70
+GesxFTdkaM1FNz53g+45NzfnDfOPSAtIiUiDIvV2IaGwph68nQ94LqGK6DkLlL4T7BHX++Pc+vD
ru4ta6htgG7chDCOnHZNolZG4KAG67TLaUaxfRxCLNh2Rro5oz9G2lyfatzYZWiXRpA2DdCzr3Ee
P7byz/vTuX5Kyb5gBNGvoGNBsHn5+ZqqouWKH3pg6FQGjXEaPYzJPiN1AZG4h4k0K/jz3h/z1sTQ
bQDBi/fxNS5UL0TLO2IbwTRSDB1nC6CEnenHqqv33CRufC06FfTlSANhsW0bVFmkmS3/pwdhVb03
HdBnkfxsNL9qhGbvT+o63MItGp4cEBH6cCRhlws5V3HklHjoBVhVPErWY6XFfiQjsaz8ozW/C/V4
f7gbJQDGo0SDIBpdRYa+HA+A2lD13WwEubHIuOMSOahseWU+Kf0yNd5UR85TiDLlNzsvUPXtaOGd
LKmAFTzrddmeR2U2XmrFiWV3MId08TJDW20woG2hg2N00S9dzSMg5VY2lq4ULvLzbFmV6WqJFf9z
fzY3EgNmQ1TMlIiLKdVuZiMUEzdQ1QjwqVDr2LXE7GZSeqqgc9qylygo3svvevDe8zi5zHzn622R
fevjyV1NdY3R+cO2tKZrRF9rGSSwQszFS/FxzGA7tV+1KHnpvlryY96Pbtcds0jdQ7zdeq6oH/Id
iZm5wbet8qlOgaehzRKo0894MTxQdj/S9j0qlTTW4M9qiWeqUwWR9nR/2W+8HSQ6lEuBZxNPb7FT
ebrC6I3aDMQAMEVM4XCI8k46F4ODerkqlwe7sZXUlaoJMWF6Q4f749+4CPDmBiaGQBp8+W0ZqEbS
k/hqIBZF3tMPpzLzDeC2Xh1re7bWb3PZBKO8DQiywV6HF7UFRohoMbQ5IlpLluSAhqOfON/rWLxL
ATgKzZujFuYeZkLhcDSb11BfNXfPc3GujJcq/J3NJyeKXQUN3paSQxZBOlCOVgf9XXu4vyi3tgN5
G33rFXSMTMvmJRMWtRbNzLRAV76LOvbr1vlF38631ee1DNBXw7GZtHOb7kny3UAurf24N2Io+tgs
1eUpFEsp2QmBExFteFa18CRw/9WNb3Y1efinm/azjP+1nhonS+t80Z+juDuLYjo2RnTOIvPj/ZW4
fpv4OexyigU0ba6rhFa6GBFSiQH2j6WHZ3D8mCaNfiCtJIsAvUrZwP7rR3cV9gRMuFrocLtu0odZ
S+xKiBg1u3bBSLcVlZ+oau7mw5yc70/v+vStMjJE0TIqRiSXm/e9kSvTbDodb+PG8apM+9DErTfm
5csyaUc77MnITN797v39Ya+fRIbVALavcSlnbz2Uf9TQqsiIQGSZZiAVr3PzPpr+zULqhnvv4c3Z
/THM5kZXpSKb5dA2Ay0pj9SrfyvgLrSif5eM0B+IERHy8kdphxp0Y8swOQSRifSA0m8LLEPUN7Vl
IkZYN2u5IzLDp2iq6ocsK3LflqruYFdovt1f0etrbF3R/z/oZkW7aDGtKEVebYCO5tOKoOQ7lN/C
WnSH+yPduBsYCnoA2SbFrKuSZNGJ2RhT9kzh/IxRr7ecM+fZUzP5XKhPafM4ROeo2vuWNydIhIgy
Gpj+K6kZs9IBlAy4cJNTuBmWycoXU+xJVOwNsrn21KxpC6lfN8yk+I1luiIxniv9r2NPFhC4FC00
3H/tbekodBIT2SOHO8UJw0NLucrr8+IX5aZhJ0JbL8vLB4eReN6IaPhi5EiX5ywcqqlWpcgKEgPc
m6kktVfRS/8fRkHBa20Gke2iyHI5il3LTbqKcARjgZG6PSr052wChvv77jq4Rb2Qfiqh5ooy0zY7
PDUXcKCis4NCzpHLzWvZy5zMxuvEaR9RqVjcsaz/ySJrz0Ph1sAg+mhyoaFIzWq9Zf64rNCFn2dJ
nuxAjAtOLmZuHqF85fj+xcthSqzsrHRqezLSotw5am/GLZvvB/kHWR2eRN7ird6Hpo0AhKXRDozq
dZG/YPZ3zOPxvOQof8U/JgCTqXLWDekwGI/DWkigfwVV2E302XXa8gz/49FG3CWW40erXTFnu23A
9THa/kS22BojUMxDf+lydcI8SyorlszA7LLkN9oO1WsvyYJIQdTvdEkvPbvWUp+8XT9V5kL1DZl2
JN8iD2EsybcjrT/Wymi8o00le02i258TZzSB6pm13yvSP1O+pB9jWRp3du2NxwHIPiptRNvE3Vtv
zqqvdDubucasRfGS2fDlwi+Hr5H8sJT/dvV7xfh+fwPfOIw8tLzsIBXBzm9hmnM8O9UsCsRYDKk/
KJn1Q3Rgnu4PcqPnTPLHUV8tITknWxVJqx5KNAmFGWRzHZTOIbeeqBx3qMi76eKGTnRc5n9M8btI
IjeP3oXwQET3FJovGq0XpRiPsT0+tcTfjZuOh8Z+7e1zrT6XLdy9QxrR7xrMZicceLMh2WwiFoUm
P8gwSFtbXVtJp5YuuBUDeVFK9jae2p8Us3Fe487scm9KNfmk9taQY3+jc8B1NXJCoJvF/F+vxxDj
ano9yxGln5iuc1SX30XjxKFrqUJG3dXKCkCoIwIukZWqna/maKlERt79Oy3GgsXMmMaar6SL/m9C
fz3yVS0uZK+NMix2hlgM8KnKrs8OkoH+nl9FSZ8DA0xWY4Vidn4YdWvZriHldbDaRqbgLQUMbDUz
0D3oKnXJ6NfN7SOhkPiIMZTyTY9SQc7bqiTMpZEqPXeZkCy3z5Q08RDfc06ZPepfw0VrRteZjOZz
F+Vy4jZDW3zNUOXv3LAtQ6Jkw+mRWwur1AdaR79dqFLoSU7M49jmc9v784i206M5WCQ0TUNV8GD0
pRmfkHoxq4e2a/sf8iAp6kFCTEM/mcZc/ygpvn43wyEvMK01ROhZfbGMZ4zmLM3NFtWoDqj2FZ/k
nt7ETh68jZ8AqqNpD92bJ3LlRG2iNqy0nW5pJUozsVydSgXpPKWaEt8pB/EUj2p3EJG8h5W7PShA
QNJ/QzGsTSAsN0osl0NsBnN67r/Ype4v5UFpj138twnnOj2UKHktiX/hPWym18gRDCKtIvZ1NFdE
5hen7h/I7Hei0PWv+fNI0WLkriG+hiu48kc3j3IeV3ol5zIJvcQJMHxVoOgznjRtD/J+VbZYR+LM
cj+Ts8B8VC9fgKyoxDIMnRHMya+pbd9pSX0ah+e4yN1uMN5NtnaSiw9d6vxMxz0Js+0lzthAbADV
rXuFmW7GNmpnkRZBKCXmVdgnOdIrc4vCeLSSxlWgtCn4w/Y7kcg2SlwHZWcyZUTf+MNmr2SO2aYA
k8ygrxM36hK/Ad8eIqK/c5Vvn1bGweMWaBtiOOSB205130dCURvFDpSysE9Za0NaBcnqQZFRjmrf
qX6YmaGHRkD7kET28q012+poD8631FL7pzkflWAWhAVZg9ribHRaIJm4QEldmjzoA+rBwijMo1Ci
PWHIrS8TjDAEbei3IccI55t9cbkn4gUfJr1NRBBnoauleDJHUv55COWjLJ6Ffar1J6exPHmVMhDS
8zg3h6KaAfz0XpX7hvTJGsNDEypuQxM8sfd+31Wtj+IaRRhkw/hp4CeujLGbNJSpVopAUX5HfMSk
Pirth/Sg16FfyAu6/5QaNC5ypX0um70vu40E1tEBHmF0sCbfxhYOrHYYGmhtJoIc+o1bxpLsRsLc
CTduzhFxNiqz6/mgTX35DSQlsiq0IHlUx/o/zaKdm6hn8VsSniYFsWhfjXA8GqFyRC0Si7495On1
KdGQV9dwQaG6gL7rJl6PSpXSOnFbYOuFG8r5UYbU2oKfv39K9obZXKeaKaLQHmYpUOPZ7YyTVP1S
cMi5P8hVzssXe8NRIyxN6kaEdbmWbYYydiocKWjs9KSOg4tKojnS3DW+NwNaq1krPLvqvGzOduAa
V8jqdejVKYKsB4gy/M/LofOkkwDDJ+GLUNC/snxJt86MbpjvhdKhedm4i2b8k2nDJ6nv3mP29u+I
MGWnE49Mj2phUh58H2eePX+8vyZXkebbDwPHQnmUxaEDd/nDIgqQqVnn4cvQHpBCQJ3c08z4pS6P
mfFgwbuFshAWH3OsPZFe7lBBU8uPq0kChi++kp8VEIJ98jkpD47zsW+OalIcqumcJANVvsaLq0e7
1Xd8c67fC2JjMipeLNbySk0B/E2iCbXiN0vHGWwpI9FY6GOk0xLLs2WWrrIhdUDavL9a18/xOvAq
3cGTT3Nwu1hRohuwScMXJ1ZfRmt0Z4jt+D8d0jx6+Nuh3rpoqDVhhs79tt4+f+SrmWKFSoar4Ust
bNvvrOTY6spyCIsfgM6P98d6k5+4DDPWwYBtEQSAddgCvoHYaJJEEoiXbLJ0rpmGTeaKFuKPp6qJ
MrlpT5tVQwdvciWJOESPnOy9JeEz7UaLMz+VNdIZ8mKrR20APe4qgzL+cpos/JLnZbtzmK6/AqIQ
eDIRLSAvRTVhszRUFZRcXzKcSuhR0+w5h4V4pPGz0tZ2zsf1Vrsca1PFtdSsquGDYMo6Zyv5V4x+
Oc++A4v7WET2t0TSl2Mkp/FDKCft+f53uTlRh7gPKCa1+m0MXQt2P1WF7EVKnuXwaJbPWRP7Tr/X
0rgR/AGGXAtZCnj3lbJ0uaIUUJvcyZP8hbzJ60NUMZvPlf4fRYHDQtsvG9wxOtWF5BultRPhXr+i
Bqrhb0yDNd/dWhlp9pQJBzP7F35Z9ymrdeUpN1Ltw/2V3FZ/EHdxiJ55R9HNQ9p4c3BrVApsa8Jb
zxhE/DjRrvGAP1agSyY1ZnKy9jmnxofnbtOIndN1a+xVfZTrAjsG2lOXi5shLFRMElZwAhG0ETcW
vU69SELiA7WfVNU+VFr17e+nC9iTkhN7Z/XzuByyVnpVcnoNOz98J+OFPaudrOQb63xM2w4W55f7
413nXQAYaL/BfeC6Qsz5cjxbnctCm4z8pRjgDFOSGKNQ8qtyGov3zVQm6slJ7aU5Az1J7V/3x761
gValIEz22L1U9y7H7uYyq9t2wc8vh4K1zB2tNE0v/L8fZUUkws7gQgBtfjmKitUMABUZC9auyLmK
ZeWdUynz4f4oN6I9gAygLKF5oX/O03Y5TJiPcp52In+hmeVaRuR1I6yT4SwDv46i6SgZ4QGTxCi3
P0miDzJ7LxC7EfNDmwDpSUy9ypFud6tshTlHacb4DoS7K5tJd6yt/EW28p+q0YsjejWRm5YW19HU
Ca/Ql59W3Z2TRp6PAqnyU9Flr+gq5V5KXueugDUv7NT+YGm5foyV/+WhBCpBeZycHzTulv5VL7j/
pqiTvHSOdERT591EQNI27xux54N+6zoGkLHSHZHLoNF8+XGghqi9LA/5i9qL9As+h8LHiG16P2aO
zm4w1J3dcOtUkQxzrlBCUXFWvRzP6jWnMHN2tpz9dpzUBZyREw+Mj0W456v4ZpK2iQAcB3wlGR/p
8BX920RlDzixxGfH0ehDOqDHoYaKfDYwAn6OoB/7Qwc7R86l5uDkEjcnip0+gKDklJhNedS03Hkm
WUg8EKGaZ43x4GdhI33IwxDusNLa59npLL9tI+MpNOr0RBfvXVhX0kFPiuo0Jlr4KGuj6apdPfzW
bezWpa7MPCzJaiQdteZhVlty5dKyj1TBBEywtNt5b2/d1IRBkHU540TDmw88ZAAOKcFhXyUtv8kf
XiNZuIqSHtnXnt6G3iwDurx/5G9uKrqMKy0AdcBtPTmXbKE2U1O8QHx+apQZ+4VnPSoCq/t+f6Dr
3cStwh1JugrXjv17uZvSroslDBswBCWQwcA2VzK/40Cni/UuH5bX+6Ndx008tMhKQnmgooOIyeVo
YiEtdcyqeNHMfwfrvBIe8sZtxv/0MHsCTPwRb9f7I76BgC+3MEMih0QPHBAjFgaXQ4ZTF4+yghC+
EeFJA6Z07ko3lWLnV4e2y+KWsAXJ9TSnKT3KFoC8R/xx3mm4NX+V09L4rKK1MrvWUC29a5Wm1ruV
nGoPS1eo38teVJ+cyKh/hoAJBl/O8xBWl1EZP1pMz446CLudCd36YGC3gUW8wRa2T84QFjXApbF4
kTooKZXsUj8GSDS/pvboGX2yJ7J465ORCNIbYwn53+a6maKwTcneSnrq5sMM1TQIi/mYYcEXCfns
aCmstT07vusTx6UJcA9lKRvayJaaMg8mzqdzWLyYKCBVzrEwf9R2+UgHvI2ig0M+fn+T3Ih0GXAl
0UIuWNF163H8I62yczW2gNBiICtLHbV76M7fchDUj+FYic8QEuzBy7XU/hQBBzaJmzKqndNQonYV
GROg1Pu/5+b80SbggECXAf99+XOWJXPIteqCJyVNPT2hqxYVAzZXQ1rQcnPKD6GOWBGOgc7OyOtd
tj0tlFzJIDDaWmPTy5F7ugqynHJA7Un3B1Py0vSkRfJfZ+osM8E3jRuWjnflchShTPg2ibl4GZUz
5HA3Sz4OtEbGcvEseQS4nx6ojOwgpq8jwnVQhABQbwERs61ZqU46ZPK8cPeMyC7o70iwd6LBW4uH
8tpK54KoS3n0clp1EToidFazWzjvJfFYGmS7rfJb519b4bQ05OnLbtPcyBKKRhxVvITYRKaA4Gvp
4yQ+CSCY4bKT5l6/QivhGwmWFeVOWr2JO7twqrV50lgyLTssg07Q2XtasRzUod0TQFu/+XbnAQtC
VIiUbj2Hm8WL56aL6tU+VyqfRPhJrj7LuquHGCIQ2vyc7R+tsydSdWtLAFJiE8LmRQF/MyYsyha4
Gh6qdP7EsbWMxU/QOjjeP803Coxw2NF240jB4iaOvpzaPEwtFI+2fFGiCpsCuqzvo6L2xPxanPHL
9SvbcNO9COLWZoQLxxGGHcBzu7nSBq1LrQUf8xfdeqry18x4bOS9CsGte+rPMTZvA7WVYogGPHbb
ZEaH82Gp4PaiX4walgbjbGc33tr5f462/po/LmlUPxtLa0IsbYzs0KeqV1iVq1VfkrY7G9qeK8Kt
vQEcBXAN4r+8DZvDLI99kkgDOZdhAK5IOuI8pKD3Gmw3ThgEJrRQHYIUkFubOWWTUndLkVYvoVkU
h3axtBpscq+e5imPzwVqOzuLeGNazImMFQYY5IItZ2pxkqwqsh5z4rKKjiF9Yhfxkr901KRFREsL
fOeaN9h0/TcHa7LtOJntoXnRJ1W8G3qUZ+xKsvydg3VjR6zUYDjJCH0w0mYYCdRxiir66rBAYXd8
raboOZVf9WYk6azeZzSWO21+WP+NpNBBQ6whwmkCtXu3zIcj3QBfRPpO6eoNeHVxk1H5o8JCDY4f
BbN3801rlDaNljm/DFY/fc/mNE68KoEd6o+zXp67Wotlr6ezkPhanEr+kBjmSdfgOPlKn9eGi1uu
9TMFS/CzmwUuBGHdqS67sGm9OZn1D6gjNYDIGyc6CJxBrIPeRePk1U0LMnA26g4EOxqov6Re1cOj
BAHX9ODdj7+T3p6mY2aKsf9YFmY3npuqSTW3Ro6lda3RUeNDaA1rNbEQKX8MZxP8QYWG6M6XW6+8
qzWi7EXFnE1/5Xqjpk41OlVkEsXW2oOZVw9Czimct6P8UIAC9Kyls2Y3jqJWddsGSYXBkVdTqTF+
tss625GjuA4AebVXuggQFYBolDIu7xaMVshFQam88Jk6t8y0hzLvfM05KZmGGmf4iBbvcYGNE6bJ
h2UUOwHR1WX9NjwFKNJLwJdb3da4yBS7tzLzZWzDY1GbCnlK7EWijHci3asbex2IqsHq5UbzbsvF
ruukT4alMl9KuwA8goRG1pBB5G7TQVTunkexc0Z3BtyqUDm1owGLKs0XoPhujzyhg8RpW/mKobtW
+ltyvuzsrDUm2ewsHnSw7SCPeWy3navYtqJulDl94IOHAzdV+aTF+n9LD/A+jzJ8wuJy0V/bGkj5
UGjlsRpH8yStLiP3f8mtbwpAmI/KXcg4my2V5/+PtPPqcRxZsvAvIkBvXkmZUhlR3dX+hWhL7z1/
/X7sBXZLpCCi7x0MZhozgIKZGZkZGXHinEDtkLgBfFVJu9Y6qtKeBNrGet42ArKFRSWoXYYWBGip
Dkeefm4AAtYUSSmrc+5vbNctK4tXQWqRsvG9DCv1Y0Oi0ciOqrYRAK4dBdcnOU2tkXwHf7zegfBV
0g+fqwryxOmOZi1ZevDiE1RNjoI2eWhu+OXfKsm1n7DTwP9T2Zh3wzLxEYiog1RapJ4JoVIH3OwE
0e6oifs0fCfHl1H9KsqfRNLGopo5DXmrqhsP6Iu++Cr9HcnWjXlr+G8+Z/kkanR/UPyaz1GUZ9WD
tVB/bqxPjXwYoqc+26h7rCNSUEgEHSARZvZ+Zvt6svH9ODI0wUCYVdSfhzgzbL8APugRzR1AZ1Zn
OfW5C7hS3nVaMTolWrSH+/tjFYnwDei9wAtBZQ5+rkViRlaCGCSlYZwT7keqT7s4/fLvFsjKcwcD
NYPRaJ7zNwGjOTPzWFNtngtRUJ2Yzb4Tk2JL7OLGypGiAI5JPgbKmeWRWud1myN0yJHa9gdB+Q1g
9lkIX9STHCY7nun/fKyQEaGqAfYDJJuypCjpQjQCOyFm2kzxUZNJa2dIA6q5viV+uN70VN54uPBP
kKZgTq9nDxHOQpLhaEctsnvK6iakxB++kzxrYyeuQmCw8m/tLDe+XFM8ELET95NtQlURh58A7+6L
/t8v+dkSqBUKAvzpb5nljT+EuLjZzbwqGYfCwWxrxRZ9P7FbsLs7L/GEU9dM3gMcqxA1eYNwaNtM
4/jJzP19x1w1uvOcVpHs4n2hKXMQvghcRXjzBMP30FYcBbtH4ilNPwXyPkvVDx79gOXRmHZlMbiR
lr0Ww/CBmt0MEE3icuNLVtm9uUGIy3IOPTgEl00Eul+CIK1l68wbhRqvlNWnMjH6h1HJ4j2Bd0d3
oCcdysY3Tt4oS6f7E3HLPJ26EJmyIgpphmsfC/SyiKwM80JvwRDp17vCIAzMIgOFX+s0wZ2sZ6gz
ahvDXj0ceJpQX6YsicolyYbF+Rdx04D319qzOrpe+EUjyxZOv83s5Gkbr4H1CFUSTpBpAAeDkmUJ
RvNGIYbhpxrOkwXdpdCiczA4gveZnGHZqyTzBAdu2437er2lMDqjmRCLQtF22dUw9krQa748nCXt
PRgqrlNYuC+ZPm5EHzemkcfdbIs2upm5/Xr56lZEtiYwhnNJVxn8InZrZjQGg82WXqWw3IgQ5gPn
+sZWaSijb3EGhOI184XyZvsWvtjWXh+NZ3pBnnsK9IWAREu2RTp8a1CkvWidQKh3/RQYzKgSqGqN
57qmM7W/BAEw6cxuYKH997bg+an41tji8GtNsO5IGIxnYwpwBEfMq50l+i9Kkv7J1O9V/dwJxXNe
PITCxtrdmk3uq7k/fgafLRsRRUFUOy9uxnOgn0JDOGWxrQMoub+/b87lGyOLfTZlOV2IYjmeSfwd
DTW0k358ap/9YD8JW+t2w+kRLOBvUimwhyzZ0QZayCwjrqazEgG5DL8qteyI4g9D2bivbgRP9MRz
gcC+D/iGqv+1H1YGHp7p7XQWKtBNxtH8Ija0Du1ywkOIdvdZsnHlr+v/UMu+tbg4JuNejun/x6LR
TgdTzd+3lwmiJYdUBgqZQ/6M8PxDNthy9x9ZphxAzpx3DLvveqxRXA267vfTWXO9LN1XxTHlfX4g
YanH36t34H/q6X36r5n6ub5FQxgQY3pkV5cSzMD9WErI+EQRib5Q2MdF/O/HMq06pHxpDyfGXBZ8
pDGKQ0PKRYroyl4TCoI3ZFbDqqk5nMN9PYZnpaY9XRU3dsQNL6UBgquO4A389xKXIFG7k0alEs9G
1166/CFLT7X5I1bbr/d33vre+assRQfU7KmQE18vHICmaqwiXzpDRVg3z1bR2WmBRuhulDsnk5S9
Uf+6b/HGvqCDT1Hgqcdd6YFYvhInNWmkWJfOkOCoU2pHteTI0Z8+gSole9Lbx7jrT3BfXjbszkO5
vhfmzkHA+uSSZiayhY8qWmsS/WrSOXsWzIdJlUirwQk//oTyl76vJnst9WwvGf8cQ8xmuYqAfZBi
XybYo6Rl27SmdI5qOvzjp1j41qDKGLqhsPGOWb8wri0trtmukBspGgzWsons9rvof5DFT1kZ74JH
DwK0jemcj6/1dFJghoGJ16G4eDWJndFArsq46nE/uRaHNq35nob+WSRBtubBOPLL58S7b/bWGJkv
ykwUgFSC42t/DS0objQ1k8+mQSeTdQiai4Gen+e04XdB3JjQW66Ki1JBm2nKoSKYL8c3oUQlhvEU
mbl8TsGy9v0urG20j6Fq2qelHZYvQhfbCdoe98e43vtzl+tMDkF6Q+E0vbZaNIE+TlEin0vxBQRX
G9f7bPzgt/3G1X5jLrEzD29G5xMtXdspvUQJS72Sz0NRO2b+PUAoKQoLMDSoy1naI1zw9we20lnh
HXNlcbF6STZ0k2bUrF4e23ECH3luZ90XyuOC4pRDeeyEnVpbiJYZNu91WwgsQOO7nD82w89aK588
69ikdl8iJoGb1aFxzHz9mMiGoymg3bdAWzc9AKwWx8XM34XXXc9RHqVyq7elfC6EQ+TFthxVu+wA
1FMqIZArbc+guXWLMvFGmhnaAKIGXjoclQAcrq0Go1RQm+7wu0D7hXiKM1jhXlR2BQ8D8RcRO8TG
ld0a8Oam1sP9RZp/e7GvuRLwdpLcQIeXTWOSVvVTW7Uy8ZGpwQdR54fJS+LDfSs37h10aIgVoJqB
IMFa3Dt9VU5mGnh4QpS9esN0LifFycN2J+gZDcEiy6mQ06o3DuNbMztzb/KwBsjEci7WUw+qvhLI
d53z7icMcD0WRgF1XFsZdqNpowSs/K4FeXd/tDfNzuQhf7cZdf9FgBt0pVzUlUAWEbQ7cua1MO4G
PbXN4aRLX4q4+KgLBzl8htXrn4MkOCPfWF7ctjng5NiIfe2cD2VF12tP5NIgjXJ/gLeWk2uA/nik
ZxDsW0yrkoRKFnmBdo486mgx7arNn7E8CTA2+12379+VkXG8b/LW1qRoPZM0gT2kr2IRX4uTRq2H
LXv2a1vcN+OrDL1fGR37/KOYGId+im1pI4ZY7w3ieIK5Oak20/otJnOk91eAYH46J3Kk7Ns21E+1
YFSn+yO7ZYWKMqHRzKm12oFjoE5KHhTTWZ4IaMcQvRrocv9V9YJ4hGuU1yspQpDTy8iv8uCkjsty
OuvClB7MEOYVc1DCjdNkfZddW1k4fp5aOiVrHgYdIqbPBqIte3ToGuhSTeFkeWq/MXc37HFv8vqn
1kvT1BL2NliTnHhxLJ29SNG/5Zo1HqTOJDzQvKCywQZsCW6v38fEsX8J5P43ol0cZLMuWcU7hKCL
YjfwZa8J6LyCLkvIy6bb2GbzNro+m+EqRgQaPJTMNlsmdYNsAO+FoNa5SkXbGH07GEaupPea/3sy
n5RoY4utJ/Pa3GJXD6XQpxYIT4BKkaMlo8OGc9Dtrf4943ptaD5e3sRZMvljtfFFAxBK/hMJ3+cg
jCa7lW3ZCGzBeBIEbWbobF3V+9qjDHN/v81Rx2pW56wm/eY8tZb0FYZZ6FZMnHtOaaT9Nfon/WuR
/I7h5rpvZ72vwf/PbRUzXTDcqItRJnUYlAICc+ep8n+kIM+56Lx044Zb+yNG6Pmiosl7lbTb9VRK
yJwNZp6aZytJQwd4HmOiYgTovun/k/G8MbWI5vQ0M/UC+hWKQGZmG2qR7cMBys//YNbeWFk4Ye9P
UZePDMj00kPTTGjxbfEK3XKAt3O2WBjYlOus81mY1NhlQpE5KfW81vhg6glsJNHH+wO6taveWFsm
9WcSjFz3mDZJS+qD1Xrtzp+a19Hyn+NqnDb84e/PLb2bFAaPJljn5gT6tUOoU12FnVKa53HMdjJk
V15Tv9SWtBcjczd1j1bTHhFmO6ly64iP8ZjYYSsdpbz9ZkXel+J93Bm/rdizlemoSDx+SPgHseSm
im6P3s6A6AcvOI5A6nPV7uKOkPT9/QlbL8/sxzIJGAILbsTFHTJVIbS+YGIgJBsmEHDc7fKuGXaq
d8pUc+uMvZFFM9EVZpuSQSb5v+xbV4ekQLk6Vgi+P0fWA62oaY5miGAHFRyEYTs63tD8UYRLkMp2
mwr/3BlOv97MwUhQQ6gBxvF6wWphBo4KhXLuIPXbUelSbDUStxAeN8IncNMmtogdZpLiRSzjl4JA
90uon0ulsLMaJcY9bz7jE+J41YfezYJq45hd+z3JfziUTOgMYK3920Ty5pC3cvo2fK8C6NDBwC2Y
5eciJekkxl+F0uo2wt51UyrgWp4WtJ9TP2MWF8eG2sbQyIQ6yKFY3pfZRH1Ozo7AN3jfWvIPIFAR
Oqwm7apdcko99kXTxEet+D144UmRCwXGhKR6VKVufBwr7cd9l74BKwD7iwwAkRcYOOLJ60U2W4nW
GC8wzr4pPfWC/lw13iut1HZufZJ5BiEUu9Pr9sGrkwN0kKn6rCmPtWTupc6VtzCgf+PW6zNi/pq5
BQ8c61zrv/6aXhh6y/MoFsufBgILk57orxYctQ5NXFr7I/wp9Y51MdqH+7Ow2tgQhgGuYL65XeGK
WJy7rR7LNQw61nnqsv0YfEFv1xHyizF9gGX0vql5ua9GOJsiXQwHPBVdqqnXIwScrKZZ1FjgJvR9
nb9C/20LaLMm8CHlX9T3962tXH1hbXEJK1LnF5yn1jnT/zRjbdM5Rffv11ks8L6h1W2PIXTQaF+b
e1TxpOthSZU+CokVeOdEH+2Si1EOvlntFhvPLSvkoyjyg1KkELpYJzFqUZwWIo+guoIlYidlP5R0
Y0esgiMSUDMKGY44QiPePtcjkcEg62LhC2dNT+tdr+WCrfRyero/X+tTT6aHl8yG9BfZRgP4tRmA
8pWQKaJwFqvniJLdqGl2HX9D2bFrMlv1dnIBGEPaWKa1o/MSMdnuPNMA1S6pVJFsEUKtUHyXLkS7
m35ZTW137Q9D+oLUx4attaeTxSdziJMDq2XNrkdYRl0UC9kUuH32ewilD2b7IsbtDmQGVFjqrt+S
/VsxQHNVkdajmAbgBGzt8r5sq6CuJhQ2XJU9ldbfWycWXTRLAOTT+D49N9rPHkKvtn0Pch69NZDE
QvMEdc0xnIsNX9BIMAqYTa3E8Sty8Vt8DzcmHwgMaYL5TufVtNiM0zjpnhX2oWt6z3Hhk2bR0JT+
XXhf0OLaCIlXbH1MBnlC/IouT9x42QoBorfvPTi33ax7jbKvXv9xGp9HrbM9vd730nHSfpWCHRLF
0pyY/cwqV4bKTP3cFQrMJZNoKzDGNzPW1t9C5613GDEFfj/TGHLKqQvHEJFfHsdUiVwpBDpXZ+Rf
k8GzNm75FcExM4CLs5nJlwM3XGZMp9EjXUiTuqvJvk0/9S4R49P8FingYfKFS5OXp7YQd8Znb8ht
3uNyQEkZzFXqUwBKPtMb5whEqWOxH6ND8xfYN0DPoe3ScGtfzgfX9a0Atmwm3P4rXi8vcSUgeDwj
GMXYbQOnzl7VvDqUM/my/qOV+wcvRZth4wC64YxgsXjOUL6gqrfEuQaZLCWTYcZuZT0G1QepvYT+
Y1M/A9DcOAfWcSzVg/kvOgDRZ+Pyuz4IAj8tIcj0MjfIuwMQOjuMR7tipL2s2YVfuTxFcUNvF4+f
JC97KYfunwfL3NIISyEDBB+I4usvaMPYKHqv1M6CYDnhOO4hfknIWkhycjQ3StDriYXycK6agKmf
o8tFQOXrY1zJZsj9kWnNIUyFwB4HTX72cglUv1qrrtpusnnfNgrBGtTlFKBXqotJMKWhGQvnsJDg
7laD3nQyy5f2UwIKVBzr2mmAtn+6f4mtT3hQLWTsKEmznVc7TMr1TirkQSCPYFaTkxWhpqPaC2EO
J3xee3Y9ehY1uFCsxT0AjnRLYO6Ga/3lbabOP9PYwf5/vbBkOVJV6ie+wPOD3B4SOvQBgQXPGQlm
p8vYqF2SZjsBKkQ7S2N4XPTqgfBLPmoN5Dr352Mdnphgl5A6QFqBYtYy1EcnGY1bU0zcQBykfSbI
g4NNCstFu1XBumGK1ButUn9FfM0l/j/ryZNWgRW79aAou3iGZQ0VbQ/lMG7xTa25FBgTrCOA7uA6
5lCdne/NeykXwGeFbZS6BWJPDf0FZllDFlg53ZNOrMK5IQ8f2cfPHCLduMsq46FJ0mNRHwwtt6tq
OIxp+aOmg0ze2Gvr98JMYE9sAYkSyKDVjEtKlwRBk6au6FnoPHLVS8duTHdeASb6m1S1jqEdFGSG
mmNjPCWp8M8rDomSObcmIdfA+bLY7JyuaiPnRup64qOaqey5ZJduFRhWmxuwMdx78BmYs4Dn31Dy
zfz7agt9EEoVxDXqY6DKTlu/s6AoaDWXOubhvg+vA9OFtcWQNFVoW3/0c3cyu5NZ9rbonYph9zGC
Pg8yA+0sK1uR4l8il6vrb7YJYQfPoXnbGAubhGN1Zw1V7tYwF9iB1OX7SM7e0XP0vVLH+sBlFT5F
XQg7b5uOO2Wso0eagSHfFK18V3iR8D3IhK3q5615JxcLSwr8REB8FveW3yljM3Zj7lJ/wYtCg4bB
pjPAv0bfgj4p95O6zbAms5mWU0HVAE4+0i4E6QujlRnpdV/ruZv1qClotSqffJW+wbJPfRIitf9g
+j63lyAIOz1OvScEWr/mklGe+rIx/2w4wzzxq6/hK9AyRl4OyMr11i9E2G6NUs3dYcofSkm3/XfV
WOzqrkadOrRj/bG1kADZIfNy3/LNuZ8fKjTxi+hULA52KxzpNp/8whXb5mPdjtHeK2lNlrVJPUaZ
aEB4N2U/7ttcnakzqJ+Te769SQ4tj29NAAIlTFPuhiT6QMZHCHMVreBUwPL3902tQuDZFPVCUFUE
YbwGrudVn8aaoEcqXMP7psgfdevj/d+fvWSxbvQRzFBp3mCUNOahvjkyegkBisRSClezXMM85d2u
iZ2hfj++CtoOpd771m4s1pU1/dpaKE96nyRG4arJq4ZwsPYu+O6nH1BuuW9nFW/wkJxfDLDV/++/
r+2UKJXEmjkW0HPvRmgH+z8lt7zov0Jv5sRDubtv7sYiXZlbOL9pCSOBC+YmJMuiD+1WEffWIoFX
AkBA2yWBwyLxaQmmmYUkPd1Ermyh/qCPj7H3xytPUunoCBB29JL/+4hQLYBNi/YPuK4WFmWSNDQu
sFBm9hQI/l5FteS/szDP6RvHqwMR4hkTC3QmCPs09uEuGUkj3rcyO9TSvamQ6RC6ciGSY7i2okfJ
aMVhXrq+fgigpE3eyWlmD8YG9vGWA7w1s5iuDkqbvK5nM8gYNtljID/cH8ctA8DQwf5CkICK4Ozw
b2ZraPSxIIItXdOsHSl9ybaDtxv3yUwrj8AlzwJACIu9mSB1pZF4qFyjfYQXvFVt/dTvYmI2xTiI
4UWSH9DEHvbDg1V/DAN1jw55bPdO1e406UC2Nd3qpb2xeFdftNxWWVSm9WBU7iA0D2Iszg5iZ8Gf
TtxKSt44lwjL5uCJxtG5aeN6eqO0bWBxNGCB7kdH7P7o5lNI+CBFPizr7+4v5fxbC5ekL4RXEHUF
aImW6giDqCdlkRaN28Iv6ZDaQcK2jpKHJKLw+e+mcBkkI+nzp4axuDx6vSOVH9SNO/WSo6ImGvHO
G4/3jdxYJbpA58CHUh1bbOGa2B3NyWgaN4UrMk5pRI/j70Y+PpZ9sXHXr19xc4LKmhn3SQ6QtlqE
f1FfcyrBIe2iKfEk1cfRwDXVV8V4NWLdSdXoEMOK6QnqQy3oxyDZojZcj5XWPpKhNFGAxIJe6tpP
VJgaoekua5cPAUT3O5E/eMJuQMzz/pyufYRnCnC6v2xoOOTCH+HQDiPU8GpXEiCSznL4KeWjkG8l
XNbXJHAaBkSyZVahXHLfNfAsy1k3NW6mRnYvfcijE2LcowK785g5pXq6P6ob5kg4oLQCCJa/lsWT
oVGUpo+VhrBJ/yS0B5A1Xe2I7YfKmUpxq35y430CJ87/m1vmVySYEuHiHhtXz36OUYc09VNVfpUQ
G/J2YWieIk+1m+jX/THeWDmUt/5S2JBooJHi2kO8OKnSCg00N0R4S+2e5sesV2y4x/q4mgko2Gpk
VEiOLuNPKUmLYsy9xk0KejHpXO7JoHgZINN3nlFsnFc3fH4m/Ubwh1Io78fF/m46EkVm2LfuGGW/
Jpr3I7AZ1SQhebkVy9+YPBBkM7iLOjZjmz/lzS0n9WJUNIrYuo360fLLH5MVfxv8f68d8kajJk8m
imckGZGFmVbT0YePytbtoxcvcjXFf620vSA86tUfvadZ2iexb0kP0YROqZK/z/yH+06y7pKcv4De
MqjAaNaEt+B6oJPowTrY5q1rmQnUa3YvKnbgP8n5wdMu07SbksxBoWIMoB28NLx0C+t5C0N0Yzde
fcPsZG8mW5Zzb5yGrmXzkxBpnlsleTZRn63hH0SI6+skbpGC31peanI8Wamgsv8Xp3feynUPsq51
5fEhGH9nRWAX+WFjaucj+Pp6ZWrfGFlEfF0Gi6gZD62b9E+dARpGcgaN9lvxvTIcE/9U6Z/D1/s2
59VamQQghU9RvF9FTrmMXHcK8xduGzoK+kHIj2SfPW0riXnTDnRuMPfw5geWdb1ik24FaaIrrRtG
1vcekRczEH6k0edR3erZv3HRMos6GuRQ3eCjy3TV1EXSJBaYsqL8OYxfmjbbl3R2krjc9Ymx7yeK
P21vS50HzcTwUczqDXXmdcR7/QWLdRTqodJDZJbcpKsukdx81IKt+bzpj28GuZjPNjKtPqPo7cL8
uq+lwLa6Z1X/L8cxf8SbbaZ4QZj7rcrxKWe7Ttob/dYw1mnX+TSBlwf0PVgj+i6vTbR9KCLoZc2n
ifohKV9Cn3ZVJwyconkkZXPSEv0xCx0VeDOQ53Nsas++7tvaUJ/EgsKK2tmqMNoaIitmv/EyWj9d
r79tcXskJfdhbzL8co9IMc+Jd/o7Kf5IG4Q96JexkjdijJueC2iHJxLiXhCfzX71Zr6DOm5rRfA7
t23eiyOVSSt88cK5RC6/TMP7jITNNBUvqVgfK018QO98q43y1jblagGdAjyT+2wRJOoQMYy6PPWu
0Fc2UqC13NtK9VPdoi6+5b4zdz38yeCGEWu+HmlW074cW1LPBcazqDgVP6ZytO8fbbcuCcRZ6KWl
y3sm1bi2oUA0XMlGNLjlVO4j8dmQ90NzGQZvVwz7LRWwW75Cdw/dI0Rt5DQXWz61WsGT9XRwhbhz
+iA6arTZcMiUTfbURYZdQtkojrv7I7wVS701ujgEKoE6SJLGA1Hi7yA+GAZF7S96fiJgvG9oXWb+
i+KBxX+Gc4BaWqxX30FvmetYMnLfmRVLM7N6aMXmA11wOy/+oWZfs8Yuw9oN6WBBUu6oS1+L8Hsu
dN/00DxOMCroVbYfpMQpFO9QojjQvjYlzNNierz/sWu0Fx8LJJ0M58wiA7T/euElLQggvWYtUvGh
zXf6FyRf/GFvjYmTJj+affozpJXtNwQSg/czKO1u46k3//7iTr2yvzg2IaQbaqr++EIkn0pDeDWH
fCsKm513ZYNGWZEjihzoMuNhVKGUaGU5uNMQ7FAc+mYqZ11rXtLcDSbTroFt5+0fUG97Y9K2Jnh2
5qVxGBrnigEYL97n1xOctFqrKl4/uklr9Y5sjg8iikg0hCneByHsfogKdAB+IxzDUi73gYiYW2tE
u2GS+o15uLHHNdrkWXCyZNRU5vPszYnZCQTETRrxJar4tcx/i1Z7QQXM6QUA7N9EawvneOPcAm5C
mYQEIw/B5esFNjJN7ZtudGWjcCR/eFCLfWf0zhAk9hTAUuQ/gq0Yi++p+rkqLbf63vreYxJtsS7c
9HF6FeEaJfHN0Bf3ppnVZuLX0+g2mRvBY9EGtqw8Gd3RNPZjc+gM61jQ1Q8d4GluzRHDgwhRlPQ7
0/wNb791a9EDQuGO2gnU7uLi6OvQ0fRbcRzdOn9qCyf6Xeyszp5Avpzlbm+8TOYXw9/oFL9plH4k
sn0gzEB1LvaYJ0wjDC3p5BbILA0ogQUtxNXQrk+k9kC3mKQcZDv2J7tAydAzrM0n+vqqBEdJTR78
DbwxhNDXrqeH+VAZmjK5ZfQZkqHn+jtT9FRGVumUfQkPc+EIooPEFqjXSnjw29qW/F9dlv0K4h/3
T7z1gQNjChklKIhYBzpfrj/FVEYkX2RxctsBPJNeTicahP+ZvoQiITA+OjNp5uY6XVw2QddrStVU
oqtFvpMbsk0H+Z+k+/DvQ6GXiBkFPsVNOm/4NxvajFDq0YRSdJGAfeplI7SV1NzICtzIrtBXxvuZ
9wjAaGvpsUIFuoSmA9EN2kdvQKX3MRRemuiceLU9EVMpSF0G6lbfza1V+qtrzvFB+W1J8ikXEXzW
HlZRcBltmG7iPVrWW0CGW24JlxLdpMCxZxaY6wkMYkNLODNEN+f3q9g7gmx4RTrvexGE+39fq7em
Fh4xWVkiNokmupI67bvxBdZP57+zsNhjJkpjSlmqWBBHUBdlbltKshF1r490Hr5/MYRkmfG5Rcgb
RKFsVFoqzlXKGB0KERFXafrngfCwV3mQwsJAUXRZCjWCupOwIrs+fKJNdUwQ5Lo/Veth8NNcyeSF
qLIBmbled6sWhDqqE8UVkdGMkmrfg2lPKWHfN7N2L4IO3iZzLYfDfvleGyoSXXkzqe6I6Gosnpop
tCftMYy3yqA3DLE5wSjPHZNE8IsLzhBSuetjSXWzpjxEengpPPOPUoN7bdLP98e03piwG1JyBdI2
g2qXpQaeOlkK3a/hcqnYgfit4GS7b2HdkTzjtsBvkXuncAIJ5vXqNKOqZVOTm66hOEP63JTju9qT
OEZ7y66jNgOwKnzXwr4GJPpiwXu98QHr2aQaypEANHfescv0dQjwf5jU0HKD+qVtRVhpX/QKjYdw
A6u0YWfZbTWMnV8HXWC5QhA5XhjZHbgk2Tp1yY/7M7oO/OYBoSPDbFKLWgZiwyjK1djFlltYL6P8
yJva9uDVarPvki+daMF6f9/eusNldo/5rQqgFDy7sVjBXNeymJZywdWCRkUK6qGWHsW8v1SmSFtS
59D6DUMGXVIv1vRuSgK7Fn4VvcKdT780cJ9wIwK6MQFU1We5RxpiKXYvLkoFnrq50hNcjFzYTcL3
uFUeKqHchx4EvT1QiE0Y2GptMURXwiw7Rx2Emsu1D5taj8ayX86ksa/WCBGv4FfNrjOEPz0ifven
+7at+YwhqmeB5WtbTdVWaWD2+rk1tfExrOuPZo3qRFVWxiHSlORw39x8mFw9aOamYticwNkR0hHI
XpurCvSOmkqDVbHbFS3UlPqxq7pXVfc+6V28ZW2VK5h7Y2Y8KVUJEDji4mjzi0Jtavqkz63xRTc+
d6X/hFpIg8p2hoYuJ4mjtlsTuh4hNlWI/HmzoAy6bAdD3jsnk0DTZdVNkGKVzYXg61h1Xmmnyag5
mgVA/f6krrfMPE52zQxOJ2O+PFf7OJOKNm7Mc1nBB4fNh9zQ62Pui9IDhconpfWi5yAWmmOcZ19z
XssORChoVwaT/ppbJfIi9YXCt+d6OoLeZbdJULG6NGcZRe6Wed1h1lnWf40e1W76v81zJKDunUKK
4bcpjXLp68ZUzKHQtYNhCPI/Qj+ODxoarx0sFaQOMR0fRscXxvtpao6Q13UoMzUfgdPa4avyZzyR
DlPRU71venW5McSZ+YO3Gd0+9AReW64rSw26toDMMUr6g1TR9EDHgLkRRK3BjZjhFUj8RGDNdC7C
D83yC69KVOtsiJX+bfRbzn4pUK0vhjzVP8om5dAce9/6MtEjWdqtF8a+LXDWFIdh7OmNbcPASB6C
Ke+OaWX2W3ywt6YBImak2uCcpYQz//+37wq/FtN2pgivJn96hkM9twN57Dcm+9Y0IIs9YxoBb5HP
XkyDntMJWcuedwZVUDxNRMeWLVUxRWI0iWx90vNjbIzmXo177SwpQNYyvfCdpk/bvWBGxr5o5QTR
rniLfWh15oAhmlnx5sTUzBiyOOHqcihiMYpTN5Xl5J0aBtLR95LmnedLtROE9EmAKoZFyixHMN30
Zt73wtVG+2se1ZxZrwQY2HL6gzYU2yIAwmyk1i7rxHAfT15IPq78Z+SNzmljEslplLRkKIavV3os
wwQyCjO4QDLc/0pSAu4ulKqHsU5EoLdB+/3+0NavSQzOkzsjHed33eImjvVMa5PQDy96/VMdPvRo
dUHxdAg/FjLE/0F58ARHULeYMFY3JNJZHFk4GQBSTtiFp/kBggBlbIaXTFERayxl/1BNjbqP9bqw
wzHbUp1bxRsLe4sbuUeZoOBdyyiNp7J/j75NDG5VI73opJDz35/T+VC6Oi659udAg7iOVhpU/K7X
UJBQD2nparqkGomcDH2lqKNDVtV+QKP1I0Z/eiMAuDGbxFIwDs6cm7PbXBuUW1UVyjZJLkr4LE1o
rk2Xj2O91Wt+y1WuzCx2oVTWKlTRaQJ9qX8Eym1k/pPkh8c83ue+5yQU8VrFfCgkc+P9udr+TOjb
8c3jf3P8Qe2eDEYsxBcRdUBteIoStxwgUblQt7ChxtRRj/33JXxrcXHv9ELcqOyK5FKNZ8GqdqjB
+C9CcagQC7xv6cbakQVFCpA0sMErbjGphoCMhxzK6UVFCHnqwmMaflLS/jzJW7owN9aP0x1WqbmH
nOBm2VlqVpHVTHKcX8bcgLZCc5jHcHDgaI/SCIpqJ8sbW4tAst8f4jrdCRx4Fuj727VLwLJYv77K
Q7k3Jrq16+ZbOTjjZNekeq2DHOyb9CQlpV2JRylMHvRNIpX1/F7bXqyklTQQQYgStofXAIaYJHtI
W/QVP2+McYV++DtGJMBIx1BlWlIcZlHemFFc5hdButRoqOa1fxy858h6Qv+CbB3tjRdN+Hnf6vpY
mwf3f0b/rvibjZHOL9amrfOL1Ag7IbbYHKqTVidJhFx4qhxEWb7et7jeitcWFwd3FQyRL04Ms6vf
+WKyk6aXrD6U4S7sz8g5AF493je4unsJRqis47Jz4pZO2eu936RF1nEx55dK1J1OEna+KT+k2QYP
9DrFMcc8rB2KF+Q4QAddm/H8IePNGJQXwUOViVRxt+tRh7EVpVb2Tcl/q4dY3OUDOjKJMqSfwTen
Tu0bxen+eG/4KxUhujBpVvob2V9/SDZ6IVenVlxCtefRMEu3PIKdhSlzq+PyxszyRKX+Bn8gdcYl
5isvKHSRqykueTvamThc0Ga3I6C49wc0z9z1bcitRMadnBvBMQW36wFZahprU5eWFzNLukMZiPD1
tdOWINoNv6RRg6IW9B0kipZW6mAq4yocywtlv4Pm9Y/0Wr6LnoRw/CoJ5vcxmY6lv7EXbp1rV0bn
j3qz/YLeH9vcrMvLKOSnOPpUVqRKqsdU6OysGmxDawEinobCyQTho1+Fl/sze2sBaU6ZRVooXyEW
cW2+k40hSDupvHiNhlpy43Rdu2+EfPcfmJkf+uRLKS0sT29vIrFiFWp5CQQKYqVaIpdrHsZC/3Xf
zo3DDFDg/9tZnNRmEGo99eLyohknuazo5vogZTBXPueJS2PZBjxm/rWlW5ozv8fcqQK+f7F2/8PZ
efXIbQXb+hcRYA6vZMdJao5mFPxCyJLFnDN//fko3IszzSaa0AEE2LAAV3OH2hVWreW3bRoHWlVd
hjprXDWP9C9tHlsOvR0I0nO52EdS9PeioIRodL25bUxG3PIfGAn1t1JNq4sWBSekcTO6fpr0k4Jb
rLxCL0GQ307ZUUi2KHxWFhfaQ5pfADzoTy07rhItXrNgrP8yaTmiEOZbh/rpbshiV2O6JWxMw7EE
+lX3t/T27s8VYxmjDD2TyC+Cm5gmbpoIdX0ZjYqOs5QEX2pdj9z7VlYCm1nzheBGI0Wmnrh4I7Iy
FYUwVfm4dIxPdTDqD1pphTsFEXNmycX6NS/74UsktOau1FvhEJOEnTZ+xPzyXR8ofgRFCkQLoEKl
XXJ9G/XYbOJEsuqLUpWyjZAbhZ/K+iHBqnaeRpBhRjcPwHpa6uRJm+/RrLYoCUZ/PbAy1zEokZHS
UbAH8nL9O/Iaxk4y9/rSkg7vab43pylKy41neW1nP1pZxAGdWdHJCKlwwcTV74nfYQ0Z62Z/f1Fv
L+n8LTy8Mws/A44LKx6jXXWYsqZSWz4qjRfBRaD/jOTg6Pu+5gR6uwGRuHWpGOSKYhIQJvflevHk
MkwVwcKgJo4ItQXST1nyECP3qy2hwdt3nuRQp0M0D9POPeNrS5TZDIZCquZSV7+64YvS/ijT98rb
8KkrC3hlZZGKZpQfB6XMmwv1I4ia4a62A3SXoMuBjyxTYxDXmbE1cb08G4QjdArnhjviGrArLD5t
rJihsFqtuoA76J2iKCuqtIG6kRTehGxLM4tvk5sim4bSBKNqIjQoM82PyFf/n9cxg1q7RvDfONZn
QOT5X56Rpd3Fszv1xZBQr6wulv6lj47N+D5EX+6f+9lXfPQlf0zMa0gkSr176dB8lXZhUvv1xYj/
kWuU9IDjISy3BykOpSHAdVWzEaHa8NbLwyKDb8Zv0LekcjEX96+P5IgAhed5FNfDxNZ+Zn1wjkx9
V6JoqavWRuxyA51dGlu4yyIJ5CD1peZiJVQ0DmKmiqVdZ6P4UHWQ/iNOH48Pw4B7OKnZYOh7Qc7q
wGnaCrYnzdC88Ig+cTePyxVycvLK2jCdJA4Zj9BD5L92RVeL00nWE+AQSqHXiVNO3fT7/kYtbzFf
AYJtViigigXudV7SDxEgaZevN8nUXZSxi44CTYBjPAaPAOyjkzdW2dYjs7JF883iraOyRF95cebD
Iu+VNEn6C6Mh8nOYNsJ7PabGWQ97hDuFruZ+F1MMdqfuHCUuhF1RKLCX6VHn0BaTnXyST1FRSI4m
CPI5whixT1pv/c5lNsy6zJQ+SMLOmAR86fW6+MKoDoiL9Jeo9Sxbl/NHzarq7yheVk/oVyv2QM1q
X+p5eAYILz1UECVvILtu79AMkpmbnqBkeOYWXijrM6XIc7m/hL3aP1CDeBGY3fymVkWzD4Uh/9SG
3rvhKy9S0W3xQv5pSF1f4LmRgOulpkpauUTvJvKYJMifDJfIl8tPVeINB01WRpoIweQQJIiHWGHc
pZWE7smaUDrS0w7tyNIq9qlf9D+iJMpe4kaRnagXIHhKtJ78HuUJBd1nO+7RTUHbEEdXVMYDYh3l
Y1R08QsEOr3TWKpnk5FAU5Z7mqOL46seTtahEzv/JHT65yovO6cZxb1AgGb3aQMbfpblG3nfin+m
JwcRG4R1c5C9xCllflwlgRgOl8D6t83lnT+izxN8gc7/ZMbyZfAArcgHIrHP/ML713LlmlyZXrho
WoXwYo8ILWWy9qLF3udKl74NVvxSdw+x0EcbjvMmAJ2POw3YeZSPvigcmdfHvS5gTxnEZLhIUYQ6
grqLoIUD4ucksmLnQuMoTX4WCsAEvnq4/6k3TZul7cU5V7OuNSojGy6dMaJyUDJZMMm7Ljm2wo/U
MxzZ8nZjxsCwWsfHPjwYoumA+VSSLYTY2qL/SS/gMwMav4ydrEicOoST2e+otZmwEnmIO6QHxvo3
ffeN1/82xoBJCY/LaDmXHEq56xU3RqtW6m7igkUCHShPk05aZVV/f44gCpqLJAoJDGD/ayumEqSW
GZnDRU81twsQY1IZuvmlWsyav2/s48ry0YpRwb7hr/Cd899/eEpyw28gO9THS9iUpzDQ7Mr8Uo5n
lcmCsRdsyZoetNr6lKFlEtB95FtHK7Bz41QbPzOQq1mVHO//pGUwjO8mUyTrB5NJZWy5xuNQeVpR
htPF91TSw3ao4V1Lmodw5CG+b+p2OzGFkfnjebyX6amFrJCSTel0iWdVmJDoe+/lSra7b2Ul6OAp
wh0xbA/Slyx8scadlgl+WEmX2O+afZKEzbkQ1dwuTLU/9qMguyPtW2gFff/gl4qx03vV2MHPZu60
bupQbvaMp9jKs4MfpOVzkyfS0RB7wwmqFhWbQGoV14IKbiPi/KNbev2cUKnAtWhUQoGJL8eFuyJB
+dyMlMvopztKBuo+QP73t9raenHQDLsanchG64TJ3nAHRU/2bZrvXWUXW9W8lTMxzxDTbEIMBpr6
+e8/nNKpzUVflzLl0hCKZsUXJJAqawvucRtV/aEbniGBbBRgimsj0FF1QR2lyqWK36FoOURjvU96
JGCCrThlvsDLhWUqmvxrxpeAjLq2FCqQXTd6rlyS77pwMvblcYyOWXWg/CM8TLnTnzTJTreI/VZO
OyU76ASBOoI2WBIIRX3IdoaTdqk0/WEsR9XRtNja3z/sKzuFx5r1emZUA7q815+myH2oDnFlXhqp
q3ZG3CT2WFVPUxNuKfKtWsJZ0FeC74CY79qSKneJPPiyeYk0IdxpRtjs1FZNd1bOTPv9j1pZOYbL
RBDAUKMwObJw+6JSN2kQGeZFKFU0o6k+oa8zbGkZrH7Q7PVgGQJxtLRiCLXSFINgXtJaqc4d8VqI
v22jrw0kxO79L7qxRYQ4synTJibjpxJ/vXiG4BdJESbWpZbF3I09P1cOgmwOXGrmcLYEDW/mn+dD
B+IfFMU8BQKa4dpcyKSLWRiGQFSc2BYE15b3j6H0iHEd+za1lXi6jOVBbTsGnkrbr7wj/2nfCcjd
+Btoy5u95KfMEqZ/6CRAQS72UkKeNay7xHfHnOHnqa5+x5O/Rej6J9O4uuE0HkSuAVNfQLkg+L7+
YKNp85RhoMAdw6/cybOmfhK+oZea1RCnJNNBUc9a/FYEL5k/OnL17Mvi46A7lWltBGo3To0fAuiY
hScaBve42GhRSus6wq25jRqdgjAB3141BfNkRmbHobJxUVasUXzhD8kH/cjlvIPgSULChG3klt1k
c8SBM3U7EY3MZH///K4aguiZyA9XDDrmen3xXkXcVl7kmqbwOE39yUqnfyMzdgx/a9z2BpLH4QUj
PoNxFIhAyK6ubWlpoppMpkVuGAWXofieTkex+9wmx274VyM4EXU7kqA8B9Q9USgBp0Zd2K5QRIz+
04Xkcv/Lb5gN//wciIIp4lFpJXi5/jlZ2kpjLXaxOxJwHMM6yhTbsvrCLvrgwUKE+HUYUNiTLUqV
kZQzsKfFwbnvtP6RpQwcX6s3pwdvHjQcsARScp7pmYnSZnfz4X1mUghBsEGNXa9P3pC0+RSb7X4U
O1t+yyvFUfJjRi+RiKUzxQCGyMlOtkLz22xoJqOhKCLSaKDft1RNhUo1CRoY8d1cfyRteolit4yP
gXrOjXMtcwwFGv1ivJGE3TpS6sNzVYShPsCKf5p1H74c+g/fJJOPXWI2O5z5TYvfbbAFDFlxWrPI
JrV1YFM8D4sIsgt8sdIAabmhZA5OmYmkOp0p7DaO1uwMFl4LcWw8Iw2FWZB94SyKyFA9zewT15NT
FO4OlUbNNmjOmXZUhAzyhtFJOsbM88GWmnBXmY9d8guc164CEaMKz6kXb9zzm2Ynp536Fq881AT8
m7r4cj3QCs1rgN8lQfLZ8sxzl1c/tf6gZdbPsuic0fNsYUTl+z/Eapp4PNxfkrWFJyCcWf/mPuRy
BkUQ+kzv8iB1swEEojSM40HzYWG7b2XFmzHUPeNjUPSgcLW40lGkZr2UNqmbdomjlOF5nN6mNPos
pP+n7wFwwOQn0DuqRdcXtaNh1QWqznJmORJv58YfNg7R2oWg7sWMOh0UvmURloXS1CtyGKZuBWbZ
qXv9pze0kDQK2db0ztqNB33GtAuLx0uwjADjBERIWxaZOx5F2A96/RCPp0F3vfC1lS/C+FaKf3/b
4eABucDnARBZ0uQZijmlKcBcN+5kDaGVTrAtQTmL8vv9A3FTReSWIxfHkw15siQvD0Rh5f6Yq1Hm
qspbc4YUWqSIZb037VNUvVZyufFZK/f+ytwiPPOqyJiSMctcUcsZiR+VbtcWzX/hOCAe2lnVg2L6
W6rdK2cemyTe1P3RgVqqdutdLXnShM1I+m9qk4OmFo42ueFfgzDxIDB7q9wrggWI75dOzfNSQU3q
zPVDp4msg4Si7juDJxmZq0g6eX/n/nDUL3wo5vgD3zYNb3PRYfAyM4JkO83dKJn8JyVUw73XxN1F
rrNhJ05mfex9cdg1Pq2jqpDVQ1nJsmMIOvzIfjwcVAqmTq4h8lAJSn2AcF9hOlW1nCEq9HM5DOLM
bRvs5F7X7CiI8kcxraWT5fVQCPmoFGR60x4q/NUhtIZxXxRjfK6iInqqy1CzO3DL74k0GY7HogCA
63HifpC9xuhUH6sUjb2upcMklM3OF+TggXJq8SBTUv1UTxU00kbbHu8v2ezClyum0GmdZepJvJdS
opXMa8Nf5u6opulR8aTsIKD34mgGZc0hTaRDVxnVu5W0W+f+tljM2UDemUiczvnsSK7dYTBZSp2q
ZEAts86q5HSSfDSncx+6g3aMq2hXivNzVxy6tD3f/+q1888QBWEyduk2L0wXgjmZZRPlbm+aDG58
6cLCNWafvPG2rLmSj3YWD6istXKOsmDueuVBid+zT6Iq2Ib3zZx5Mbt/my1qzPl3L3fzo73F+W8Y
PfVBXORuFf5jdq89VKXWQ5xQ7eL03F/ClaeGIgoIupnMln+bH+8PsVeOaCgQEitzSzlUz50ZUu03
URHrk+a/+5ZWFxF6N6o18EXeaGZ4XZonWcpHqd1TPmiOSXdUjwJokn5SWv0KVKjeqr79YeJdLiQl
YGYviPngAl1snGB1BJ6dgIMMdlKB3Hhgm9WPUH3r5dbWkmjvpydTiw9m7uResOsJuCNbO5GV2rHw
4LcOUbYc7hrraRSTB71DoUIDU2C+/f3SUK8g+mcr5ubT9SYY7WSGnhbnbtaYTjHph7qIdxNFf8Hs
D4VX7sUy+MIUzMaxXjtmTKRAGkfgRLVucczMMpUCJSpy1wScXXepE2S/Q+unnrxF1uv9L1zzTx9M
LWPAtsizqpLx6FqlVPhnmJWkpH82dSB2yiRXe6bHEalL0r9lKZ1fro+GF8/yQLMhE+ocxzhknye9
tUfpqSiL3RB+S+Jf9z9y7YQzBW3O3CQS88OL9YyVrJ30rsrdwAvtovyUM5AZfxLNaC9b4UufPIvV
X5eX+TxUcWllz9BSZG+uTw7pjlzobVy4k2TUkP6Up0xLU1tSStVJkA19tDoNxdd4Eo7BMA2nJgjy
Q2ll8AAoE5Rrevhr6q12V5dqczKlLjllXtGdZN5ZTwrS3f0FWvPXkIdQv6c7zWO1jJwt0aM+xlPh
DVbHDE6ans2EsUA/F3x7CKotaOla5sO1n6v8sIJSVFlcrClJ0Lr10sJVzPog9Z/j9HuinT0PLolP
NPzb/Edn+rvCBNK+URz8M7mxdD1oVSBWASwZubVFPtIWmTVyzgu3mYq9Fz+S339uFMtRQ3Nfyu3n
Nv4F44M+PAzVa5m0tnWZksdRSxxSSqLi/jEQj0KM1kP/0CUJfJgPfmSnwhZtw/oSzeVW6ugU05fz
vIE61JYlDvzOzu+OQTWQqiZMFCARMDlRJScPAd7aHuShPDWaNr7I0ZgeQ6W1djRO5I3p4tVowuD2
MOowV1eX8AO1LaU2ForCVQt/X0qnGvF1/5wZD5ngTK+KMaI28hL/vH8ub7tLXCM0RUSZXg0D+UsH
TF1nbCYzK1wxlA5ggHOGrP1fSVDYpq/9VxVD6pSD+U+cHeIMzV/Tf+773umLiTdL+ObDwKOW/qkQ
ftdKbJub5AdrjoXhTbrT5GgS8PLrW15Anq+LQ1u4fdH/Q3xlOULNuLVqps1ZLhjlV2ITIE0nqHuh
zevD/dX580oujzI7Qe0ejpeZAfTafGO2mWBmZQEJ3QQ7XDmkVMoi02+/W0TpT32pezPwfkIJhtN9
6roSXhyrU+pzE0VyYY+GXzyKau1/LbKWhigHqnsaZLXo5+4JLKKpEn/f+M2zX7/5zTNeFm8Dsnw5
d6xHol8Wqsg5kseHXEOAvfTsKCNY6/19+lnRHwPPmSrVgQ9l41ldPcM8qQiyw3aMf168A008xEZk
yYWrp78N7zkwZ3rl16T4PlWmQwd2b+m2ZNYv1lbceBvMcXpngtKZcmHWnLzeqDKpy8xIOcYhgCq4
HIzgV7oJhN4ysnhRzSGxqIbiU2XXn3K7e6u9Z7837a4qdlF0SpN35buhPcWUCYHC7PKCHGjj2Ztf
tevNJdcAqECHHwg93n3xnVrpqc3YF+6gJgcl7d46cYudZaUwQl4BdS8VJZQpuHTXNmAUFbuhSktX
GgMnBjqfIHwLGv0cpk+BD8eSMTql+CX3Nr5tbXkp/czoNPCXDG9f201zxUSxMivdWrMIkIPWcwRN
KZn68jdxmPN5WK6jxhuF9yCvR8vi2lY1CC3kgVXpZugLhY36XKBYaDCSK/h497I4FZHwKHsQ+1nZ
ZeOCzm/9jW0cPc8ziQeloGvbpTeN5cDYh2uBw2NwlVfSEAMdUFNkW8xCDeWY72odCsOorpN9NoSV
Y459fc7rCt5G9OXs+7/oNkRlw+doiho47fplHuvhHLSxF0tXyeTPwO5e9S5j/Y2fuTaiQJydjGHL
Ucx7uVyDuWyDURgOOdPXa6DJHaPQfV66XR3tjQDmZL04j71LrVQuR+QxfZtquxPDdZiNqNR408Y3
rx02hkPmWtw8jaIufoDSggSnxcBh01vCokS3g0TnoUX/Y+tbb2M/ppQ/mJp/yodEM2rSfIol2La7
fPpnGCJe1t9+n/z2C+lhMiqnUvqnULccUR3tIU4f6051/MDguRePo3Yaii1Iydq30w1ARJNwXbyh
xWrj0ipjIyldJvNtMRFR7IQZIdtY4bXPhi1vLtEBeyLmvf7sWE3gVSahd3WvO9aFbNei9V+hFidm
cvf3D/Cay6IQAzZm3lBVXZLtqKWohENrVa7pCftSLByxM92kqewhpQQzdcJbngtQaJbxsx4c7htf
ccmAWmdtWiBQxG6Lp4fScm5AzFUBonnL9Z+jsfGgr6wjiTwjGigJMyq2dBeFLGaDOLWVy+SiINMA
n57l5NnfwnesHAqQOuB0/hREaFpeb1dVj0o7tVPlJuDfxWQ/wqqKWsH9tVo1QihFTZU+H9CLayO1
aIRJAd7OndTKKQPY4WmE9lvTJKsr9r9WlvVvMewaXW1ZsSjtDkYiOKLyu5R/mMH/ZWc+2FnGA74Y
lkmPnak5mx7kGn5lW9GxiLec1UrXFr9Me1SGuRmHuSxyClkb9VEuc74T+sQQHCgdldYUoVlgD7YF
ESTkgNmRyCp47zrzeH/X1tfzf60vjkYSZnFfIibkwgDvKEplg/gj1mesFZ7L+6bmAHHxLsws+4x8
M0Mwwz2uD0g2qKGX10nNAdHFg1IKyVGQO0g/acwnvVTAnyWLsy5h+qwDotnft752PBX4MujV8yah
mXBtHYxJLuVA9t2xegUJf0i6yJ7GfMPKSuI5TyEBI/lD6A8y/tqMIGV1K+tF7ZahxHRQ2R1yRT4g
q/Coye3B8oWnIj1BY3G29HYXTcpB04TT/S9dgZjMv4Gu5B96eDoN179BNqAckcyqdqEn/V6Yzxqo
W6Q096OV2OjZtKTcRSag2iDbslFndimVT8KknILKP3TamxRspeOzwZudJ3gn7oPM5YZ/ys+R7oWz
p3YFYTqOCMWb44tS/TD9V0lk2n5jD1Z3+oO1OUb78CabQSQLCRAeV2gKBova2B51N5XzrfO8dnXm
lOT/f9UyzEhEISLWrN3Gs9XszTInu5G/ZZse4ragyXbSxKSerUB6t4xnO7FQg5ahQZfgHKp9ee8H
Z4g77FpS96O2sXjrH/W/xhZnJ0xzLdV8jKH+blnfffOd1ptC8e3+GV3zBXPHjclyoHOoW1/v0VDm
PIrD2Lgl8b+Y/ey0bx14p344ivGb7D/G+bf7Bm8v5gy3mvNmi3wfKaLFUx4q3SRrvpATlZZO2Ge7
WivtEsQyyFRLPMVPUVsetTi0NeACfzvGBxHi3FWfx2SAwMjL4Tpz9P0wzil1JNY7AUtUNXbdyX+7
pkDcoaxlPoVwCZ6wxdb5zaiJk66TJ7evw9k/t/rB8I6S8KgkHSrCG2i5m1u2sDbv8IdblsRCG4+i
VgA2ciWvdXo1tEt5C195iw+czRBhz2Bjds9aHBQjs7zIs8zCRYV+nhPQSycxyofBFwWbHEO99EoE
+phE6pSaWX6UBVnYm0mrHKqxeeQhK20qC/0umFuG94/Uzb2cfxqQmDmrBVS0LIyPSYQwR4RsbB2S
zRTZQcGbJZrd1+Kz4m8Yuy2/XFtbBj5tqflVW2MtKZisgitUjRoH3Qonzs1nMe/silJQEwU2d7c0
pNP9b70JhBfWF9sgNP2UNJNRuJrgwfWlT54TGsVWR3I+oVfvBFZAh1DZxjFo8IhcnymT6MDsPL7R
TI9TcYq0UycwEHROaWwYG7dl1RaFtJkQUYJaZ/FKiFOk50EkUM4yRgTESmfwns3uqRbFU5lHbyB+
t5Km1S1kvh8pCJ0IgZrW9ecpxRi11hCXrsZAOCOUv4zqc9lL+yJGSWlXGdK+Hvtm7mHsGcN27+/g
bR41Ly6CA7wiEAnSW762no0wt6QVWxiosJvnv4FE73K1eQu03B0i4bkzUAru/Vd92mJLu3lT/lie
BwYYvqO+tQi9pjxPJS32S7cpxWMDPYvwo6qtIzRD5/vfuOaTQApIaG0ggAKD3vUnRkEFr0ZF4i8m
aBH6pak4gVnR+6U7s3Efby8EtxmsPPxFM235snjdtWOnmrlUusmUTM5glDpRRrOlk7ZyZCiX/SF+
Iq+i6bO4EUKS6LxHRukGb3Ub2flg2n1yhHl2DBRH9w5DeTDTl0T4cn8h/7CsXd9E7HJQQOvzpjAV
cL2SQ4N+rVSHpAWVTIM+IILUBgKcUCyEI7QCMt03PWK+Ne53PYPyDJWhW2CZTFWLXfIOWhAiLL8q
XhU1GPZVJr5NsHGeRqSunF7s00MqlIfSE4liVPE1V/3gOR4NBTqPpIeTQO0OYWVKtmAI1cbG3UQe
UGww2jM37IjTbxr201R2ppIEpPRKtY+qYA82/ZDDvHqhHtWiSmfLbbe/v5xrh4XWoKXDLEdHahmQ
a2CeYzMtyL8nC6SryEBsM4nlRpfpD+X5ctOgkwW6T+eb4H/hX4SsyiG3yCtX1h79IPk6jLUDOHPm
zKXMcGyKaKcLFpQ6/U5Ek873p5dgYk4HeQcz/KnoKbvIdEnuFNQF4+RT0TMMS7+uKL/dX49bh6CA
xGXCCipqotrlWxYraUEHM63cNP48DY/+u8fAi7Qx73n7PGOEt506N5oaN7wT9E2HyTKp3cjepWym
pyjsnDZQH6hN7qxgY7j31vNgjIEJAKlMx8PofX1fMs9i9j+uKOQYoiPH5UmMPIKULeLpVTP0X5gA
nKv3yzJ60HB15Fqs3Aaqi92UmyEVe0U8Md67xTG5unwka7NEAfT+y0S2UiALGVSpcmv5IbREqFlO
CJjbif/VbzYWb+1K0htgcJ35SUr2CycXhmXpRzCyuG0o/EpngufADhCRr+hgS9RUxeKrWG5hy1aN
0iZgJgEgJZMY1zuWT7kP4pnCh9EePQ8Ovy60IfjJHYV4IzWOcfvr/qFfW1CepP9nEAjntUGv15si
nQQWVPCEz5pV/gikZldUZWobaZ8xZ62YG+2IVZNwWlOOwB0QWl2brIzSz6K5EFDGZ3Wf4OAaCZj0
0U8353jm/9XS98DEBs0kDAjzgbk2BRm6RJOHFH8c/gkJTp1IPcixvpO0c2Bqh1J8taotUvs1twq2
iLSKmBHu8sXnmYHcKFJe1i7dXZr6zU76W3Y5OufMZ86DvXNJk77r9Veh35lnqjTUxEyvUfbPUJ8S
kMNWsGficB/4maMGW9WL27gUk1Cx/Bkn5gme9/RDXmUKcaSOlVK7oa89GN+ivD1KrwmUj1ADfCEX
2XgOt8zNf//BXO0nreF5au2K9Wh7MKx3JeQXcfajUp4l+bEgQb5/DVYN0pOibwKE+QaZkfi5IbSF
VFPO16aDb8Ym4YUZH5HTTU9WPzT7vKGh4CE2s+Fm1pwnocxcAaApRdZ2/almpUSQPemsbN3OkVNQ
H3wjSne53yS7+x+5djLnkYR5EJwe2DK56IJyGCsvbNxkzMt908uZbfg40ftW1p7Rj1bmX/Fh7xRp
kmLRihpXTzw7jLS9Grz6/rsKv83/wRBvzowhgZlv2abQm06zGq9t3EosHVkIdkr3HkpfG2vL0Mq6
oYpmzeMUIEUBr1x/UVhYVdwYQYc2ezTtxbjNXgzPj/+2Gc2o1jyUo6E9NcMEF76qS7w+8DvomnG5
72Aa3ClA0EkLjvdXbeW8Ue2ZR0SgRGBuc5FhpklmVUphNG4XZjb9SJtVU6Qtao8VHw84jzk0xEo4
DMsBq05UvdEK09YNdGQxhTaLnKKvf3eAqg4pIzpPRa/XG05j9cuoyBDMUPeAUet6m+IolaVSCLAZ
/tsEn5T0RQg3MpCVs02CRVMMpi3my82FCdj86sEEWOPWIs2PpNfknVCAGmtR5NnVQF82jvjKyVPo
jpM30iWD9W9xJoBDWKMcaK2b1VZ5GBt9grcCZrr7R2Jts7hDMELCo0TDb3EkNG8yPD3uWwoc0K54
1VM+aY7yKpXFwUyy1/vG1pJHRihwaX9QYMxSXG9TXXRi4Ida71po0r4ETartLKGSXWaVtJNA4uUE
pQVZWinIh0QM5YdO1rtDFcONcv+XrH02QHbm/4hDZjaO6x9SqhH9RyPqXanRs6MqAFitpGGnN9mb
rMefRo73xgldKfcCGaKMxCAkExfwDF6btOqiri1V6Fx9Cnk7QcLtKikMD1YRN/S3ivylbTJxR2wh
vPDeFI+pb5Fbi0CqRUPYEuhcCTavfs3i6RGoSgxdr3fu0IjFTkGwe9/pluBA55HthlgJH9pCYcql
rdsHqfO3IBkrby5wDIIJUJYzB9rCvFU2YZ6mae9mPLRGZf5j1M9NqjtT83sqp1PgiVvKp6sf/MHi
wpEzpmSh24jFJECiovtevsdedZrnDKBaMp7G4Ov9E7biLqgYMptIeYnu3vLBzYECZ56eD+4Ew2Hm
9tZgeyNFii2N0BXPp1LsYeiPkdbbiRTF6DQN2urBjWCMbUsoJ+LpIZO+3f+aFSu071CRBrpKkWmZ
5pkAlqpE7kcXEZUnJGyHna8me6GptzgZVrwery26cGDCGJdbVubEvvEn+HomN+p04QEa7npXFnK5
EXjdWpmb26jg4gEU/rm4i6XejyX8e50rhDmAs8pWt3A4twuGBZpk5HJgxkntr297GfiC73sct3os
91YJHtowIgfhuy23Midp12nObIgYiFYysd1SuTUmLO2koeldcXwWlOCpzKHKmqLXuYMk28X0PQv+
8/qfCDFvvE9rXzgj8HXKm6yltrhQit8FEvNgg1uNJXqMDdN3udOYv+8fvJWdAotL6R1qANgml2oP
dSegPokQpiv6n4oistvp3/sGbj0RuwR0nP875PJkANcbJXVdVOmZL7qVkff7IhJVsn19uIBY2mXp
rBeEdsZ+6LV04zFcM2xSfyOxAknEm3Bt2Kg1KYmnUATta0JPc9AH9EMEZxCdsKMfnWwxha7sFz0/
dopBLmpyy+ZQaHpxr3bB5JZDa4v9SY87exiP91dzvjiL08gAANUt7vA8n7G4WDHFFK5rOrn5eErr
fwNFRQD401wW1vINU7cOlsl4EnuqaWie3bDXjUU29IpVTYC1zcOQdK9Tr+969HUMYTrf/6qVQ6ii
HUWhlAWEuXMRLVC5rMxQ7ES3SxPLMVox2FVVWWxc5ZUNogfDfB/UBuTbSzoaz0ggebcG0fXT3skS
d/JLx9gibpmP82KDANtCj8iZh4dmqYYYh5XQeIIiumW6HyfUrBFj9xPUMI+KAuVd6u1l8cf91VvZ
KLBesO3CSwPRxpJmEHyrF8eaILrtoCGkUKeQL0b9ZMd6eW5iS9zYrJUjSKMOSh/oaWBvX05ae1Kp
qqVeSm76UmmZUxrGwZMeTeAlQ7Y1or5mCxYJWcMFksYvgRB5K1tF7emSS804DIddPYROGAefCvmx
/3x/FW+pPZhUZ0oX6mQVoVl6V9f+QhmlNqqSWnYLQT16w3Mg+FA+VbYOq1kh/jvWNoy/MBtIBzXL
n5PO24tBtp/64twG0kvhdwfRs77e/1ErPuzjb1ryn7UaA2f5UMhuXIT7KdwN3kHQHxr1mJrvrdps
XJCVhuFc+aLwBYqU3V3ONQ2BOdG6i0VX0E+Jn9qe8hZWyQ46HiN9iYV3GnlMNx3uf+PK5ed5QA5k
Fju7lXYM80rtGyOT3CYdA7s3uoExM0/Z8GYrJ+nKynyJPlROjFTtjKmOJHf+rlxjeENqoMifHF8e
bSXagEqsWZu1InEEJCUM5VxbS6lGBXHZSW6NnjC847L3zCjd0OzSeuOErFz+OeWZNZQpMGvLyoas
xYXo+arkhpWx16Iuhl056qCkBVGYJVtF35XzSFVDxtugwKvw2F1/V6n1Wa+NnuRafb3zdP+FQfNI
e5O6fyQBdZrevX80VnI6QjvGF2Cmom9HfejaXl8ZcZIldMZlal1l9zblv5WscTJpPGvafsiFg+nB
7Bk/WbH11HnDxqG5Zb3Dv819CjSU5mB2+WRERpPopl9y/9JfY+R/HWH7gur9LDT6Q2Eo9gj0JK6U
I5HTIZLEH/UwOr7encvcheHqPTwET8UrU5r3l+V2zGv+WRr+nnszx8ALV9UmiFmUBnl93lQ7JcGm
eqlM9384O7PeuJFkC/8iAtyXV7IWlSRLYtmy3X4hbLfNfd/56+9HXWC6iiKKsDE90wYMTFQmMyNj
OXGO1B8S858oCvYBxVZaKvGv1rKR8O4qULPJawf9Zy3+go32MWKcxbO2ftiaA+GHgbkETmbBLLL4
XkkG3T0wIfaLvGJEiyLyx10UFrZhtHu/Ne1RhZkgGY/1pkrLihsxCFUowc6y7pB5XR8VqewTtTF7
2W1bNOM6oSsBCgtbiiVr140hE9hMYCmY58iurfS9JmWAYmRXLT8PfbTT6okqg3Lwsi2anxUXMv//
g9MFcfTeF9dRqASobMtuNim7OPV3IBrgqPDtENaIwtzfPlLr1oiSTZmQmTz0el2pPygM6vPh0sg0
DqUWWnufabjDAAedPVBN+C30QfbnkQQCbDDQ0EZ6A0JfGw11PQ4MY5RpzH/WMmMHWnXfCh/6pj3q
2VZBZgVXxutCtkj4POc7yxl6tQraBtFX2ZWEaZ8jANVCfqD7yn4Sxx3Dx46nF3d6+OSH360ium/7
fwvprleYnR/7jQu8doqoWTDNS2rMnNtitwe9l8pJnmTXHE9W/aXvPkXGx3GLqnvViko1wQDyxIuz
8BJSN1rG0MAoKkbJi9QNH5QqzY+a2fzwLH0L8PAegoxPmqc14IqiZfBuDGXUozSP8VhuWlOUro5W
fAAFfNDq+H4Q649+eM66n4W1b1rVnixxLyfNLkkN/mzsjHKLD3ll7dxQdc4mRLL2pRjPlPVDFmWJ
6ubp0Rp62C1SWxs+QcBy+968x/KDBbo0tNhk39OULBliDKkPQg+Wwo93Y4saqjU8Kln8cTTPcAFU
0imTkd6Yks9pLWzoyKzkNUxpEmjwLpPdLBPPyOimAvCa6k6Z5+/DJu/uvKgSnVwF3X17uStO9tLU
EsaBEmcoltGgumkuPgpD8imG/uu2ibUvN48KgOkCFEjeuXAKsA0Xaaiqrpg12rmW6b6mfS6cBmRO
D+p2gX7NHp+QIg9ZITNzC3sZ6jBaz+1xuzHbV1qz043XQlN3frPRg1rbu0tD8w+5iEClVowj/AF7
V8KqkIV2b7q3t27tIHDVwcPh4QCOz7/gwoLZVkk3yLXm0qcp0e80gMpuQGzWrjm1+f9sLLYLQYvC
ENNKw8CwHwsnqE+WED9IXn0YxVMhg1Cdiicr2bXDi6V19231XLSvvXiomEG4vdy1L3f5UxYbKs4M
tikYA17IZJ/LtTNvagh/vbX16q9uLI8UgTxU1CC6rjd21OqRnJGNTRJIbDIUtl7laKNkuhbrUmMm
qqOJPI+nL4xYelkya2xorpc2SWLHUk2cWWhUHY2q2+We4j/KUnfu1NRIQDiHJ8VjDCFvjeLRVIMt
aPnq5vIwM+0HtSYI8+slw4bkjSUUWm4uq7YxPXjBS+JFzt9t7YWdRZUubAFqiZ2luVVc2Gn0TYWF
qxM2Ao21q0dX8X+LWVyMvPUzP6gwwkJq9WdvbgF913aLnUJfCnJQJhcXr4BngRoRrUp3A+tnJU0A
/v6ZlJZs7/cfH3l6A29uEaY0SqrXX8WDmKUL1Qw7ATQpNZIJe1Seqn0eh+UHxmy21rVWFJmrjLRX
mFgDq7X4PEZRN1Ukhrrbi//INQz+xpPRP2R19pQEvqPDfhiP+kuoHyPdTjXjzmxO3asaQ/yxz7ZY
PVc2Gem8/39s0dhbltZaNZ+iDH4h1yPrSfOzUHk7o3qyxi3k/cpxuTK0OPtt1ZoFmAWOi+7bNBPh
b/3zJ5uDQrFjns0nElwUPGN60uLkzd9RHuwiohxdu5p3vn1YVrwWh4QckXoOEJhl5wKyysb0ilaH
vuFIT9gOgzM0shtOeKXlrNFxJq4W6SHo77jLuqIJtJHs3S2TaHzsNe9VgMRm15Ugi4wkE6EztgKo
UFWtOEmdaR7jKYb3FQBQfPjz9VIGARuB85xBfteXQwEpOeZdYriS9WpoCGfqh/JvujKAOxjrgbNh
ZuVYvn9hP/Sl0RgUkU+QmCjyg1dvYPjWzvmlieU6Wr+IpRwTlkLNKJC+t8XXNgGxL23Ah7cMzUnh
RbwQSMHACEBpuEr1TxyYu6l79Vu3a7d6jlt2li+b4Omi2bbYqU9Tr31M/fGpCMNfnbgRYq2d+Mud
W7hhLTOTrvJygxPPgN5g14EJY//vvzhm/52AZQwc9n3iSXlhuJFIXxOhqi68T73dbSPzlly3Eajm
0W0kpKcpwXG+/jRG23h6MloU2tA32+ORZEePR2Vf5ZPlhGDZg9AP7gKz2arwvd/CecYfFCSsLwSj
y4rXpDRJi7qE4qKu5wTRs0GTE+HCP18dA3kwYxJ2Q9m2cH9KNCiGp1aKa/bfDcBYPbX18DH2Tk2/
7/It0Nz72gbJD28XE8jQ9RNZXe+lWFdlZ8iD4tINZIQsCvdym9R7NTR2BUTYU9NtVH/fn3cM4m/5
Z84Ol5qB1jBUNGAkxe2HfdS6FTD7LLn3rS1Fzffv1GyH9ggtcKpRSz5kxYdcMafT5VagbRxSQNNW
fGkLNr2+mv+sLC5VEfYaQHpZgc2js7X6OBfOBx8emXHDHa0dPfqadKEhr6KsuXh2kzotowhiIFcV
RCfNWzvMNdvTN6ysL+c/K4uIxh/KUksblkM76NDHT5WC0IBU2aW+EdBvLWdxyIWAnD1naNzl9Nlt
dg7Kz6bx7fZFWjsB+kw4TvLPi7eMB6dxCrVG4SIhDa0+RGnYPc9MHRt9oTVnRCbOgDlpMiHC4sPk
Vtsn8tSobmt9NP1njdnDswWdSSF3H31BKe1QHoaNkH3t0sJkNuce+CJxiVNRyqKNOlQFXPgW92b1
C+KpKYU+tBt3CFoebm/j2pm4NLbwEKY31ElUCJwJ+UMR/qMWpwDlcm3jQKwtCa7+OYOEKIeq3LUf
ErqmmZCbU125jz5rw36yUE97lPTgrqGNcHtFa7beCvAIyjAbtPxkSlKGLT5IZYos7L7peWr7yr9p
0+2jYmPvVo4gRw+cAHGmCFn8fA0ugghZ9UfVHCLd9b2pOvUJsiFREld/vp7ZyzEwAmoJV7e4tRWj
YVXrx4RdWQvIq9PcTqqcXIcAUvCiH1rof729gStHAuAzBC1zN5hq/+JjaZMa66BeDbfg9sHUkmqO
UWoPCa12RxvFu7+wBojtjd6VOt7iADZxD7VnjbWx0aBP6nw6lTtEDIbWGeTJ/KEDidjS55hXsAgx
ZipJhJQgTOKiLfx624bKqE68UkLJ8LLiTKktZKcoM59yL3qu/K0+74o/lPEiQHwZ0YKncbHGEhF2
K601xfWkfqfn39NgcKZhC6i8+t0urCy+W6Y0U1nm+A15ulM6yc5an6nxDuKPjXdkazmL7YvEIdYi
JnBcSZ3aQyrl3/U+odHllVvKZCtJONgOPhVUAvh4SVzunNIHeRv5KrS6w1GdXGEMX0q/e8iolSTN
k6U48pjbZZzdVWYH9+azglSj76BVNaWJo5WlspH0zWt7d3QYV2Gib2Y/XY4dZnJaiV7hKWAvPzSW
93tMZCd8CvTj5LlFTb077v2/uCHAA+ZmEYQu8JtduxnoI5gtSgtKcIpsG2J26OKP6fgrgMzk9lVc
+a4UcCCdmhk0KbbM/u7Cn6H/aoiNQClnFJ5MwaVj0Okb2f/KGb0yMf+ECxPRNBZRrTRk/9MUHs1M
P1H463ZeBJUA3ibfWNGKh56RqzNWB4JxXvFrc37Xw49ierw7eeg/WJTXbSXztnhw1vZNlijbG9C9
4E8W98FE8yVsulhz/SYimo9oOkMPscmpv/Kw0eogqp7RB7PCzPViap0gfuwyatzqPmJ+Psng8xBy
mnmv4lAdb5+FlXM+w/YZhwYWRFNrsXMpQNlETagwe1Z3ZGjI6btdU/3Ixtc6CQ4iGuvx57+w+EYB
P8tYQCp4vbzC6v1OzbE4+vKrEgTxfZsqr3XVGA7TEbxBSRiculEQGAWFQ/a28bVzCWsJ9X02GH2Z
hfGS4MUThYY7huBrKn8b2sBOvNqJLfe2odWPyMwPilukZUxlX69SZ+hLVycqeUKT7BvxV6N8N6pz
0/aHvt/Y0BVIgs49pnLPkQGZqS8uW2MaUSLFlNrMbjxEffnq6zVSar/yLHWoXTm1MBxr33uh375x
79a2k046bV50yBmpXQwrtuAn/dyaYCLSM8Sy0XKUe8/RGuvZlMLft3f0vQYrikuXxhbfrkFTknl7
aI90eC5DNFB0UdynWlI8Gp1k/ZQAb96FSqi/WHF336VT8UGo2/jbiK7aIZDMqbU9QlffqWN5C8S2
ug+0YmX6w0BKl2c6CnqpH8wELZYy/zk232S/hSkg/ZZ6m93YeZWLh4maBUgoqJcRU1yOrUVeWf6/
Z81HhA2mnSDtvMy4axq4ICU7yEobWuFfzZAeZOn77S+w5v/wfiJodx0A/1IOpjGnegRzY7hm/uQH
0IDL93+T7ikQCgHRo1VJCXwRCCRa0lBRpb7lpQ85YMR2ay579bbgdZiQQxQI5MD8LS+eplHKUnPo
0M0RBf8I1viUWGiWmIITQ/5e+k41iKew6p0Itsvb+7d2Spj9IuaGGo1Pt3DsFNXIMOfbknt75i12
Um3YjXoPNcOGl5ud9vKMXBh624KLJVpJJ8QdjG2uHsCS0DmS9ihIVE4EmPDQTLaUjWrQ2sEADwFQ
CxrwGVp6vaWtUo2mVFi6WxSaLVo5E7CeHVd/UbiDMux/ZpaT31IzKX00YSaoDPM5raX+buiHnzAV
bTyKa+EE3NnMABLOg31YeBoBxpiSKqHhNoZvp03k9FVy+POzwMwp2HNSZRhs5OstGyeFYdrJ5y4J
YCf72gEqk8rwVmTCn/tojhvdC0bU+DhLwNpYDIFAuKe7hvi5JzCaqgdPsqdsSwpo5cW7srM4BF4z
TG0asaKkOhnm2YS1qTXSnSG7o9FulGtWDtx/thgnWrw7Vt+i/zMfOLFRbHm4E0wUwdW7P/5EMHnM
uDQSOiYsFguaxqCzYLx4cxSwCikZTOrBVDlSBVC6ko0tVuOVUweUSeK40f9k/mERilmNZHqmTIZc
Nj9zSQcC+vH2glZ37cLAYkGRP02iR28dWb1/4uSpVgIeqdNtGys+jkXQ36euAMPssqofw31dF2Nm
uFpzkrTfxfSIrkIdWxsebv6pCw93ZWbhxNVOkYSqZSmJHnp7rcrjo5VSvM1yKXTqevze5q12KvXc
+hgkxYa7W2kIAqNh9pCCIat8p0SvWG3gTdlgulpUO3I33mWdrU6vpAa2qVR3QfBRTr+3GkCGLQ2g
FQjFtemFa5JLoZxCA9MKNiWlua+q6SgF8Y7RsP5npiaO7w17X1HvMguZHi/ZqPCtrx25LzqDcNBA
pXLtuPo4EuWyi02w7PmhHfz7MQnuyVb3Da1R1XuQ9eAhmsesIjM/5/HX28dr7Y7wyBD7UDOdp5qv
rZeJGqOIOJqu3CEXnCRy7ISiuBVkrbyf9GysWR4Gum8wt9dWmBBI8rQEbjxzEAzVP1GeHHrIMiJ4
nsJD3/6+vai1yJYKMGSKxFbMCCwzPi3SY2HwRODNYGCHj7G5y3MkBO/Avd/Brrpr9Go3mZ+Ebngt
SrtCDq2ztirga+4bXAfQH5Iyi6f8es2xhhysP1LkFHp931vdnU903fr7QtdP/tbs9JqXAEtJAoZF
Gs0LT2S0pR7XPR31ZCj6g5nR0UlqRTulcqEfZDPdepvWPB/5HhAPqoDzTOX14sZR8AXkf8lTLLAO
olYoNlVRhOcieaNdsboy1GHJhmbUg7Z4mcwuQQ+2Y2Vj19w1tQEWvM8lu/Qfg1DfeKBWQPIczwtj
i7uoNQCbakJNd5BCLbL7MdHvCi03YxvgSL6bxKmD+kStd4of5ntpSPeaHOW20qBT6+WinU3AV3sF
ioXeM6QXsy7K/ZCUyj1hfnYnjFGEol+9EQWvXeF5a+gNibCHLUnmAlpeYpXqoCny8VVU5BO7teGg
100Q8VjwesxzN9efOw7KbKRbqrthov8qpPLbKI5brB5r92XuIwOznqkyl4NEsh/XQ9No7L3WO7TL
j7T/HwbTc3ypOjZysNH3XztXVAXn7IEWBFLH10uCCisNc0hg3CntpQ+aktDuGK3+qMrB+CMZhs69
7ZNW7UHvNktB88ZZC3dgtWOtdxZRY6DotjZOh7DO7Tr/UFvZ4baltY/FfWGqj4URay0OcSpA9QT6
lfi0M8IDOJvO0fVyi5F8dT1E28oMFmc0fOEBilobc72YY5+sP8Zyfmo62ZkK0qPE2giBVhd0YWoR
x5laGEqDTiMHgtFuF8KYY5upvkWRsubSiBJJiDTQctoyx5PnhrUfhEBoPJiFBB05kMCYuoNpeVu5
ypapxRcCDdLRl5qj7Vw/9qlu2m2InEwyTBsB6lpuztw+w5B0AaAKWLKpe0UzxLoakRVlL1H3WzDA
KifHZDiERmwj1rq3whd/C4iyejSogNKxJG5FC3pxtSSrjKwIo1qR36ftPGeUv6iB+qDp9fkvzjrP
/MyvO8vhLI5GUHr92CXAkUQ1eVICmipivvEorK2GtJWoFKwaw56Lp7VJfL2y0sFwu7I59VZ1iDz/
cxGIj2jS/bi9mjUXeGFKX2xc0ptxOZmYitX6XtN/hcoXuS0PFoMnUbpha21ZMGtBN03ix/zq/PcX
JQ2GdaVCSvEScps+huG97DOaNpSOACLk9qpWLFEKn0dKCP+I/xaWfIRKIbwnwi6KKXPIIL5KTKaa
DXThplVuZbIre0jURSWKkhRfbVk6AVarjEoVWO5Qh8dssni14YB1RiF3hrj9lSpesnFAVtwTis4z
GZVCFVFdPlwZGKKyHXLL1fTkVxmmoZMOguXc3sQVl8FII28jbSzex7eI9+JzpRKPoxm2liuBlbfF
SPbtWg8/Fap2vG1obf8o1MD/AvYZzsPFGfSsoJwCpbJmXeU6u7cq4aBjLMkRGVa+3La1uiiLIvRM
8s7/Lk4GkWUxWtVouX57Bu2SSR/idiNyWTt85AH/MzEv92Lf4igIGe3v2DdLdSj/HtAqhkwi24X9
Fmfd2s4R089hOHU7IsVrU/IQpmVfsprO+NFFyn3+WiWVPRXfiXX+4krRsKbRBEk9xc/FR+pR94aE
VbRcI3ys6ge5fBy+6OK/t7/OSkkA7jOY4vEF4CiWFTUGNoXaZIjB7ftvdfhZUl9Ta9fXqI34z7Ia
w0i08a1WN/DC4CJE6rReM315ssBPoNupJ3tR+hpPL4wNdWW9cWnXjh6UYQSAAO7ek03lnSiNmqdZ
rq66df+py1/6cms2fu3sEYbNJ1sEgr6Usp90qHVTeOTcTu4d+Ia0HGVR9bcsf7/9odbWwmj1DPm0
SAGX5G5ZmNSNVEuW6wVNvAN6VUCjKaYfMjk73ra0uiJG1AkrIWhhLvL6iPsNNehJ9Th3ymdRlew8
PKcWEe3GQViZoQYVTkeEmpdM8/mdt0sbJHJF0YOjWIsOLL0+mVJTO5UKcV1TBtmjlERfINSr9lQb
Jqc3euE+y43s2KaS8ByNUrdTp2A6poEi7pUuBmagQMYjo/FpN5qk72/vyxxmLKpnb91PRjOZhtWW
yJ9SNcahYarCZTDlg1f5L5nwmHkfk647ahTvR+uf2/bW4rpLg0uSB1FgIZLmeW6gyf9anmTYM0dl
RW5Jo9YOY4ngzoPXI7YrdStzWjtugBzmvgSFo3fHzZySeIwV03LD/juMTrbQ/DCLrWxw7aTBVTiD
mQkj6QJenzSjT0wlbCLPTUcjmQn+46MUK/80aPXa1N6LDYe64npgGZ2ZK2EXhrlr/jkXz4TUQx/R
BFxVTTvL4e+yRQc1POsBfEPRxllZcavEq3NTk3MC6+PCd1vFBPKsSASXofedmkfHIB0dqXscO4ZG
IkeN0ebMtx6MlW9G6MoSadIx6L50EWUlQN4/qoIb9fKxA1zsZfLBijeW9t7KDBWh5MWL9CbCeb2L
vlRqw1Dw0WSrRn9GtRWrs2V1oyL0Pt66trLIngrVkyza0p6rZ73jqfku2BpMfn/4Zgt0k2Bip6S2
jFg9cYal9JmHgBzT3F8hAt0JzYe0e7l9i9e36z8z86G8OHRtL6aeEuac8UyoHkJLne4lL7vLM8ab
b1t6f7wpLdN3IQ+Ee5wTfm0pDWseu062ZvB86pmOKB4MGvdRHdmxsvGyrhS0DWgrscVIDYMIS/au
ShmaVCoKvk9zSNtncewcTX0c+9QRkoMevyTyJ78XDomVbxTCVp6N2fLMZPlGdbGECxJKFnWh8d3y
+ocUvVaKnRmTXaSHQj/KynkKDnUJkCM0n72XrDqIwl4wGLp+FoP4q+qZn6p0a47g/WXnF7EZIlTG
bP9yvDbwOk0JqR0Ct/+WdYMd6k6X3+Oyh1e5DRx/4zuvXA26OG/CeiB5uYPX35miRdUQzXmun+BK
qg4SXlg7trRTV87tHBLCI8JICyTe899fnNteEP2p72u2GUVkL94TfiCM/Pn2kV3ZOQDCeGTiCA2E
xLzUCyO5Eca9IOAmp3I4WLWTdJ8D8FO8N8W4G8efqfHvbYMrbyqiS9TNDFpRsFQtayWS0qtN1lSC
a+T1UO1LQZrVYAExI2s9NcMP5O0j2QaJm34SKHi3TgmwCommurH+vHM5H2D42uaSPqpGi8VrdVei
Oq0JrpRqdOPK8vuAnvpGSrnCQ4CV2VWTq9AoeZdFjN1gjbnCgs3EluX0pBrZjoFVWxlNx2oOSbav
mw+mEj8DJj20Akj6fn9709eOEqySYF5B4MOYuFhoUY2x5lmG4ArF19p8UcYMesQ/DlpJL5kQ0SmF
osGyzMumvpX6SUr9c+TDH67v4uKDNUVOG28EZWtrubSzcLIGOrJ1oyf+OYiAhozlfTmPIRQb7nXF
lV+tZvFohFNZ+5oes5pookp5PzM3aLqdIcfXbe3c6gkxZhZs3DjlteU4aDkwUoFat3+e8n8SZZ+o
u0gy71Dpe9HUU1Aku6h60ZLSHlxIF07tUG4hVFZeYg3mUYJNah7ocywcWi9ocu5Nqn+e03dBgVlN
eTKS4Lg5ebPmbpDnAocFWnoOYa7djZVmphGEVXBuXsbwvg5/DdVDU6AB53+HjsATw6227xzmXacM
MOz+Z3AZBmaTVqmV2ATnTNeR3/1VCtE+mxfoIVcrPuYS8kvhuUiieiPUfZ+rYJjiDrI2ZL7E19cr
nQv3RjthOK6KQ2xqvIdfevoQo0pR+IOJftDtK772CS/tLXLGvElxkEYdnK1WsuvRnWLPRlZ23ERt
rt0M3j5SU9w3f1gsrNRkZaizPjjL8Z02finqh0D/2Zu5XRmPgAmIeXL/g1zPc1XS9G3IPtYCxFzd
MSw3HM6aI7j8IYsVG2EgglaVg3PVPST+t1r+HAwbx2fdBIpZs0SXIcvz31+8jokVDVMgK8G54Jw0
nuyIcW433Vbpdu2sUCCGwoI8hUmTxUqGVlYiS4eHpwl2Uv5tKMrPUnoXnRuj+R6bn/78oFwaW9x1
VKGquG/MgDjNJJ5QH2LphSlwud5iXV07kZeGFo9OmUq0rmsjOIdhvCvGXxKcd2otkVduMbkv9w8Q
OO/OjLskH7b4XNefyWi4zYoHpXmZ7a1IPNTSrigPAFJ2wbS3vI2n4V3kvTS3eBtaSY1Ause9q+Kp
KXrL2U4KfkzGT18/y7q0M8d/x/CghRut1OXFo+nMAD3x4Nu4AKq916uUCy3UNE8R3akqD4mgRrZq
9udqEFInr+NTE4q/b5+UNYOE1aTQc+sCqPa1wVSqqk6PUwlMlGWXGcST4mejiW1PC50u9Dcc2Jo1
ompqEDMJLC/8tTW5zw2ICQrJHeIwc7Ta+OFl4sGrzK9tNyLAom5Ff8u3yOBaz7MkEIiTrANjuTaI
BlheF4Bb3UmMHbjEHzNl+iwK+T3jug5SLC9K6e2bcksHaP5Mly/Swuyy+zSGhq+PMWapZv62gtix
xPrz7Q+3ZWLhoiPGTsknAs/tY/k+TZoDrYb9bRNLzzj3z4AYUhjkGjGOt/haVeEHRWuE/tny08Nk
WHDoSndh9eW2lfef6NrKfGYu/C/08mHnJcSU4gC7O7qBmWI5qfQxSeJTQPLZWB9oAXy8bXRrabO3
uTCahKkndw1GlZaxEh8oUQ6NubRxm+cNuj4GLG1m6wRHBDbCWNSnxlidikHDiprVtlLBd1z3Tt/e
J9FWX391PbDXw+dHiQ/o7vV6ei1rh7rI/LMGXWFmMfRc7jZfyndpHQeCKs7cuOVCUbJcWCmFQjTV
QfHP/WAAZfQFuzaYzEle6kMWB28DQbGkJzsGKt3b3+v9accyx4uAkoIE/FfX64NKVa2z1mInAzkl
7EA1YohU43DbysoukigSzxEFMJq5LO3pmepDd+wRX8nZiQFDu5H8U6xvkHitnIorK4tr5QuBHAc0
B8+SaSKk+1ro90FTHIRyY87tXcoxfy4qo6QcZP9k/vNyLw75oBSRoqaEHIr3PW7TgwnJiJa5xfC7
rJ7S+lsrSvaonfoBKGx3rNM/nRp+s0/5D5AOm8powbV9AIxgnPws5P2SdoEW7rLhdfwIKnIrLl77
bjPqcsZDQviwpOCW/dSsrYAYP/KmY9YZH8ROuDPUl9unY+27MZlhUvmlRU0F6no5A7AQMwmG8Cxp
IWPPBrTCz7UItK3YKL6tGjJF0gpG7ZhgWjgnJFsqozXH8KyZxzrRT4O4D8TCMQZvo2yxdqsQOaWQ
CRfITNqzWJFf+nHWieHZU4Jvnp/GtiRCoHh7296FUjMNu/bW3WD3OIWLl4oJvkzIsiI+p+1rOrow
pu0mqTkl6sGM84NZ+c4EASXJxRYQ+63kce1/Z4gd/0GF9+1GX69PbkfR9BUlOs9C7hrMcZN5FHXG
z54HYborjfBoFE4bPqhGfRCbclclX6tI3Vr/+88JUH/Ou2nAvZ2c61+RqX0hRIafnP0UJOnJyk+x
dx7a9jHs4juoOGOQHOGTERdHMzha2fBsBXc5HLc4hY3v/f6ezNI8kCyipcEpXnKwVmrIcHg3pucx
+akU/1rdvuw3nM4ywuNjM14+A0bA+CDstPA5QZBouVzl6dnTNFsoHwpbQuZO+xBRbbx9rtYWA/cV
XXtk5umhLnKcMfKatO3L9Ny3w6n37vQcVjR1i7tu5ePNKyFUpVEL8mvx8FRTU0GWLKXnAAlplSKt
nPwQvfIlHf+9vZyVxxXyXzZszrpJEJfFBCMsRH/05PQMC74TonTTfm0y5njj+7ytHWmMHF0lQPK2
sBbvOCXnT3ZpeJGZTr5ujkKEYb04B31pd/lrqN4Xg3pM0sKJO2FX8K/YgWtZwXW342/CMr0+Ntb5
9hYsU7y3H0KxeOZeAvuhLL4onAcg3CY9PZdda/uRb/v9p7w/6Vxe1YBfL904Qav23mJbAJ5gtxYL
N4LENEj4uQ7S+KoWjVrZSZFVTloO+qlXpIipxSw5RLna3d1e6dotIeGyZooLHukl1i7JO2FgUBtW
GrW91xOiXGNnirvQVL8MwrBhbM0NQjVh8ZTM5RzIDK4dUJloVVmhO8RNSXnu6Tg/q1ER7trC20VC
XzhpEzYHLVWR7LIC4ZibRvLolX11kvI0uPObMd6ZQ5ZsQBPWtp8O00xYzKOKys/1z+oZ18jGssjO
lZU9qp72murJSUm801h4T2X2XEXCVld19awbTIYwXU1qQ1vt2qYm1cHQhnp2NqSn4WvQHzsF7zuU
R7pXpX/sysDOuxfduJel2p774/Hn5L7YIryZ39XFu0QvAmT2rOIBzmFx0HPI0k3fy/Jz5YP2n5TS
3EtdNP6Ft0c5Rp8Fp5BefBvXuQj/FA0p8UnESsATG8r/oo2jbnzCt6OzWAkli1k6dcbrgdS63s+6
b+SewkJ2nkTLpp6tCl+RWOl/qkdzROCh2KnenRyINnK7lX6fJN8hyOgfPLjN0t9j/jV7YuRzGvZ9
c+zJKDT50Ir2nzbscStsAMIigPCYClIX17wR2igbJCZ+9Gg8jk39b6FCOBVUWxW+d/NPb4beyNv4
E3QhiwM9pVorZWqXkVSqaAwX5i6MRAcU4L7V7sUfRfi5oAFXaE7s7YTN/ujKS0W7jQkdiEFm6/Pf
X3xu9LCnPguoyIqQFZhPU/8kSPdx+P2251p5dUE/E81bVONmIaRrK6FuxSOQIC6tJxDIx3ZTxrso
2Iro38p5i4NFkXROMhlCZdhpETSKmeUJQsBF9ae7ughswX/uqDrXFozl8b6PPlTFMZp6MrTcscxz
Fh5q/zscGGiBp3Zo3kevYfjsD4dmcKSitRNrOGbmIwqQ90K/Ea6v3GYif+qSjJ4TXi2JpcKmN2Kc
bnZOcggNNJNxjraIh40wcu3zAgRhtB41XWYt5l9x8XkLa5iGTlezc9l/9xGXD6HryyeIPH/f/sDv
yzFAWmaOJwDaML4sZ/hFVLvMuEnyc2l8tICIhfVvpLWcERSK9aNP3N7TN57hlcfwyuLCJ0dDk0QB
RfezCZlIme3KKNsV8W+5THedsCXrtnpJISgArAiOEITS4gBLgZIqk9rn53F0orznU33OjRerrtG8
ahw/1D/H7anqVHJy1S3Djdx/LRnivZ8JCvD+YEGXPiIBbkOZgUgrL2xo8m0xDD54ZncoDeGlL8Zv
WY7KUdt9Sofa9qZ62ngU1g4rt4r6Kx1AApCFww7G0OuCMSnOmegJh7opsy9jLYgbqfKKlZmODOpb
kg2eusXttfQgiZIyLs5DWRv73pyGUxpV0kZgs3JUyfoJbchcTUK4xV7Wgl5aRqcW51b9mvhPYSYc
PVG6k0IJ1VHDMXp6x90fIqbwrSBxgDSBF+bJ0xfXsCpzvWqlvDyncWPCwJwrTtepW5xTK1cCA5wO
pu8pRr2JaVxc9mQKMl8Q6vLM0PUnMdmHfndn+L0T6r/ScsN9rXj0K1uLd6NQI7PMyX7P2kjja1If
gnq816x+4+S//1gcepGSENB7EDxL3JSG2GBYl1l1FtVD2w7KnSqX6qEaovsoKp7ksPrWNKJ8MMxg
a+rkfZyJZRjP5kAIJOwStJBwEUakG6rzmN7nEQmM9USlQ4jinWKdRW9rDPr9fs7m6H3Ps0JUfZcn
pJMBtxh6dU71Xd09CPkTMIMNl7mymfxi8DFk8/RRlhNjFbYlK8mas9SXD2Bsns36Wxw+hBH1FN38
lod7ZTO8eX+nrTeRK8Jm8kWGM64foL7q5dKoo4YtK7TD2Eez+DUYsNvPz8ruMUA4q/sw2zcXEq6t
dHqVJVKit+fK+CmgLaDl0NJ/vW1jbfdAkkP1P5Pv8WZf27D6uAyNQmvPkSLtxBC1EKrX912dOPeI
mP2OC5Tn1Pp42+hKNRbmaqTCAPqS3vPfa6t5n+l1HDfNWUuV57yxAEQpJ6vzbdoOZaA9TmFox3H0
tY2Dne6Fuy56ipJ6wzGvVBnmXzGrEs9NRnKP61+RTkkYeW3enKHF3f0faVfaGyewbH8REvvyFYbZ
vMWDncT5guI4gYZulmZp4Ne/Q/Tuy0wPd1DyFMmyFMlFb9XVVafOsYcQF6Xf0bAZ30zjUVNUvyz7
oAZYd2X0C+t6YXdekzOPBiHGWggoGZ26X8LduKafK6cKRADTxnpMPzvhmIYD6iKG7xWBs/ZMWbh1
L0Ytc9ezZLJw6cK6StTvvP8QYpckpj9oTQgvPjZ7EHSgr35j4tK9PfBrTz7XSaAxBAQsnpsy+9IA
LI6T9RyWiw/LOujikFeopXX+1DThbVO/03eXMfOlLf1yjkFrled4AWCHzTwPuyp+as3PhUAHJhiQ
QQs41opfvb8Z4qloEuQb7pn3A+UvLsJhZZutjVp64JojKspN0rcnPe0P0AODRs+OWt+Z7t6PJlkx
tvBWmMeNVC/cEuZTfoSCgdcBcRJrT5VN9Q/XEOoR2Rxv9KdS5b+6qRM8IGPcTmGOvtTOd+NM1Q45
50W5NXvRhVOcsepT3aIEkzDLfG+KrKI+GagTlazQK/SU5sIKJ1snz2bG9WYDftJc2WkqrdguLa1O
PQyNnRl3rlKkT8QQxRpd6KL7QKIEmTrQaCNlIjktAiww9D6n9tR+hdqd6SfPesjyu2H4Man7rO58
58DrTa6txIvXzw7MLazNsDWU7GUZX7cSWd6lI84t6WhQ2XHsd3rB9oMT918cFienlU2sYpNebeIz
g/LWyYuSeyAoOGVD7TNS73UAMBz9kDvlpkVKjg2fmTkFylrbwsL1hvQ8YMX4ifSjTPuAY0LdStPb
E2G6EeRJLnyrn9YUnJbcIDCx8L/g0cTzSroEFKvlrerQ7lSzu5a8xfpP/a81goAyRBbgjw3JxTtx
4qgJeORPtvVV7U81PfY8FGFZ3ws0bjZ3QEA0r7bf3enNA6+/J4TuVtZw3ovyGp5/geTsC11MSSfy
DkHyMU26B95AQ4//THN02IXtnWu0d1x0L22+1rG6tIhIgGC7zm2KYFi49IBV2uiewuvupEyuGpUZ
ogdgf+PX2+NbtIIXPdLUs2CyJw0P3e0JVKB5d7KsUj1QndcHC31pK7g0fd7p8iyiaRSN32DygTiz
NJjU6NuuInp3EgRNWxYZcjCzDd03U9jpZqqy7r7iyvSEnhcnSA2tuDPsGHkRzYVmHnEgWDsl7QZv
fPUR3XkZKpbMPdChgFBuOolto6CTy9Tj+nOde/SxVKduLxKyhtq/DjgAFZ4Rr8h1oxJ8RUw64ilg
NsTtT0yp0g+jpmlQCK59KkWi3U8NxJNBX0XR3QniWvTSV1N71MDY9uP2kl2dO3wFnh1IU4IgEMx9
0iOnM5y+GTMqTmZuHAjapXmaHNp2jfjgamfMZrAvkLMyINoklzqVdARkRu8Ejp5FvyZuaw9BVQqg
pW8P58or/7aDdCu4COdkjeQkDaXIEzFycarBoruhBvtV9GDdMekIyn5Sbm5bW5w88NP8x9o86rPY
Tc9cq0gQQJxsr4gDz6ZKOFHwd3IkDrb/YgpFkbkdDilr6ZYr8poPcd2IExLkfq3HR8r6jUOmlSrl
8jr9MSNFSjVAHpkBCoxT6lovaI6Mj3rvpSsv3sVpQ38nyPr02SdLboKonahI2mPaMr4rtCG0a34U
rhbenrLFvfDHjAzK6Twzd3v0WJ1a/WfbH4U3Bn0W1fqwYmdlOIa0NE4+VZZiYWlctNQ5yO5n6F+2
2zXls9mrXXg95FVwhpCeA5oD/T7SDVl5uU7yeBAnNavTt9KJwRqW8rj3hQrVTBNo3U1M9HEDnYW1
V/XCCMF8gVoUOo0BV5EdLq3AT+swOpw6pQlcioeRzUMoK688CZZGCJIyeAp1bjuXUUapRjBrWjkg
uRNW5klvRp/QQQt4iqF1LgC77G+x/wDiQwobfgKQQJR65QqgXjWgA9KnARAEg/k170rfUbOfJC2B
kh/acf/XW/LCnHRzudww+swWw0kIsfWcqfFbNLr6VcyGjRW7KxflwmEGZwk2DLIFaJO7gsu0Oi+M
VB1OBWV7U+13KPb8LZBvnr8zE9JRNjtdgPpFH042/WI2YtMoD7n5PY7XuMIXd+AfO78v0zNPW/AO
+FjdGE45/QIu6FDLofDmjX/vmOBfEVlAnAJAA5mR3Osy12laBxsQnNpG+6E1r/G0EscvjeTchjRj
VZcOoiiV4TQ0Y5DWedBxZErjz7c32uwMZGcBTsrfsBok1WVnUSgVQLY8HU943KlR2oKYGyFZtq8r
jYUKJ/qjHY9iJQW8dH7R+Iu0LEpgQJzNQz9bpNpruw6dYAPqqqYtNihUMZzZtB7H7URM/sNyiPml
LIdqK1Ilbg63h7wUUAGrAHAYIMoqAtD5Pjg3r0yTwhTMrEDe1J32inFvUeRt+kPfT77Qs1Nn7T0R
3Da7NNMolyCZ/zvXLueNbAtsBZnIxpPZnUwFQtHo4+2+Cfso0pfblhbuM7RJIIU688HaaGW7HB/J
UTVJvXQ4OR5iRTfm27jMbd8pmRoYsblWHV5aTWduh/IQps6JuUtzDstHUSjGeBoTozl5jRiIb2Xc
7rdeOk6QF+OuMfhjMoK9OrbLZK0gszSxuHHACQL4PVZVulZNOuVa0evTaar4vajJxmXeHm2/P6ky
vMGPrrmYK3t4yJsWmINNQCBQDJemt1dNNOoAYHNKoX04QpcQDFoB79+V9EdRfP/LpZxtIdUI3QNU
MhAUX86tZkzAMikuXqJEbAvAKNIBoiN9ctD1le15fSpgCoUZyB9A/hOgEmlYZS56pzF4f7LtLrTF
A7brzoyHbRd/UKfykw5JnJS8dPYahfE8hgsXZCINP+cMgGNBPvkKtsVw2+UCTRq0SoKBvLvpEU1L
AcUd/tbH1q7763gPvWa4ItDvBnAH+DWk2J+CEGwqC6KeuHZfgUA7Tqtnfci2JV1rqr86ib8tgfIc
VJiQuJKH5qKJj+dlpoLG4Qt43OpxlyW6X60GRAtTCJ5aoNZ1vNhRHJWOQKKRYYDirYo2Ouex0tvQ
ZhkScX7tcL8Fz2M1ZO8lW4kalgZ3blR6AmgJAMloyFRPSQMoe3pQkw+c/9F4/+sjgJ5LFNhmLgw8
46VQKCvatAORkXpKP1S18/Xss63XwWis3ApXXgwODCAfKIRBbBQBtHQpVGA2FlreaKcqTd/00fTb
csNM7dFM+/tcD7p0jablOqUOgAC6hiCyh7co4ghpYEmvJaoxmOYJp3E7tWNglNbOpV5Q6NTPFB18
k0OgdlVUq8hSkh+3p/UayAXK8FlrErM600DKjyvoTCqlZU/uqW26XZs+FmBZLjjQISws1cgjv6rh
LZuei11t7DOSh7b9Tfnk/q3qCq4L1BVd+Dd0/OBbpLPojQWkXKgdn6jCQVhtF8qdQB4Cc6GtpfWu
/fbceo35RvM1Ip7fSfCza5+441wX09OIqSADufeUJ9TexqQK4vx1ZW7nr750aZhV7CRsWFzAV49w
gQ4F5owdiYyGWsckqb8KQbTHfATRiVUo7ItHdW0zqgYNGqpOh1qznxpoaB3zokUSSlnjrZ1998X3
ABSLbADwGngTAi4p+XarMlCu0/A9vfvU9C+iEGHuGNuVUV8lnmfoLfCYAAYCyAOOj8vLqtK1GJF3
T6IBHLXd9OKwCELuYIoLc/1XWfFQ13sfGqC3zV49XmarUAD73XWC20vaQaqeOKVOMba8TkJrNIPW
Kjb/PxOSbzAtJS+VriURiGv82Pgg6ZoK8dXe/I1axiWPCBH1aFmQikAt1851WMjguWe81SZ1QAJb
t+4JAgjfmJ6s5G+unLdkUNoRlKaApyWYNSiL+8xLjpn+zu2vdtWvGFraerjXAUFDng3Xu7Q8DeE0
162BRAQNoZvejhWfIsIIhKv+NVzz95j+mJp3ytkBBxpZV1gJUyONRsWFVkXsIzpdST5c++3ZDEJN
pK1nlyVf6jZL8mHSYxwm9WdSajs7bZ8bZjwQlF9pdTC+C9APgCzkMXfWaqHXNSzJtnTn0tjgOri9
SGQ6wUQD4m6qrdYFPH6vlYcawmL5Ien9wfIRBt8+AwsbBhx+aKiacUIon0nrmHCL2FqPw606aL+o
x5NnDp5PC+0ZDYBr4MWFTQNgBmCxcCJABsrGAANUckGwktygSYDXxUmxaLHrXWNlVAvnDsn1GcmA
VObc6nK5ZQrhUnwI1lJ7srqoNkOIKBEesmnFzuKAABhAFwTqVpi/SzvUclKjIAqJEMHtFe8VAg2Z
q61kJa6iQASzoO5HTAbUDFA60v7vko6nHadZBP36KbsnUJlXtFOmAY6e+0PVboy13o5lizMzDJ4m
eKVIm6LJrBqkhiyL+u7ofanoM4DKaEs261C3dsrH7R24ZkwaXsFHpc3QkRdlqRdWMeLoxA2cYeMo
EfPQg+ciSEuC2zaXDjvm9M8IJT/ZWzzraIYRJjGQjuZLrfoD+vQNsIIbQ5jHPxOx5Xj1WmttQNcw
y9+r+ceydOlQmxrqMGI1tR8QTzz0wIYrr3UyRll73w8JXKkTuH0aeNlj1/Qr0fA8l1LAcDHs+dyc
uVKT9rXKOOYaNG1FSKt+CkkJ3oCV2V2IGBD6wq2gIRBFJTli4KyC4H1WZBE4FE3b150dLQ9Eh+55
yKF0Pd2JFee9uIfODErLWaWtxXIFBnn8MIMOrUgg1NfwqAZVR/mSZWR7e4hLbhM4M2CwweeKtiTJ
oKL1JUgIsH9E9TiIrVb8ot94uWJk/iNXq3VmRNoqtZFkY1I2WRTXOtt2k/2e6lwDYgMAgNvDWbqA
sGKz/BTSBTNU/nJjFOg4aWociqhFQVRzjuM2Phj3XfNq2cck+1Hz/fjCc+iDDOrKUfxduboe5R/T
0iidRrcKo2qzyB2eYvqzse+MNmhqNBsl/qjeNfqG1z/sl+571gVm8zkxUz/+QavRb+pny/tiutus
WhPbXF7eP98knRPGQNQK0Qm4h0yJN1adg/QbVbmN4pmRMq0RVK1OgXSNIEcDnQCnhAts0i03Bfw8
7QHNf0+s/lPbErhDNEMFVXUcfqWZdhDuftC2Wb6HwmtVAto/wT0/G8aho+nm9s5Y9Bh/NobcX24h
G27Z5fxpFkdT9MjJpjFR4rxt5RqhNXtFsC/N+aKZR34+4GeOSUk7pU1alOdsFqreYzzSXdm/lAb3
R31be6/0kPFXCG7dVR9uczd2oAA5gE1Fe7v9Hcsr8ec7ZM+FJo6hU00cORB+lFNgbbsCyrYP1B5x
Kp6Y/Whnm7ZqfN3aQEjCH0pogPVJaDr3efOsxPtO+Y5uPPO08llXWYzL6ZHjmayfKoPamJ6+T9+g
jFg0+zHd0/oJQWJDy2ezq4PJro682ufeDz17g6oS0U5ITI0GKJ8600/jfTVui3pDLQJkxkPCQFrO
nTtD+NQdQ0bW0n+LzutsJqUYghojUNyujoJrnEzbsXEH36xjHrSOWJOvuuJkRKlhdlpzeRLuCxJD
l7uHMo66oQMXUhiJn5UsICw5AOFjeJtK3bfphHzLizFt7TaY3N6P2cuYzO23JgsaRDZO67NkZSdd
512lb5JcCPApllK1NaI2V9k105sJphqSkU2pTFuj/ZFT16/6b0h9bW/vlUVXfj4ZkjMRhj6ZdYst
nCZ3ZREZZeYb5MmpIRzzVJItktrxUVSbyrkna23zS2H3uWnpFFeiNpxsgulKVb5gKZQsuWcVBC6/
uvpa9/ySYzqzJVcE7Yp7WYt/EYdSj6kSf1jbwUuXwLkF6RFhmhmaIjusINPHPR31AwND+ASOetVJ
V1oNlncLeDxA7Tw3JsotidPktLzuRRY1oJKmoELZ9E51V4Wxzv282yvT19FeE8y6bn+dt+iZUemI
KjbKEA0K0pHeM3+sIAG753rAXyAEOx7LhPh4YwAzVZfPjvK5YSsbdclBnFufF/jM5RdDQx29Gebo
xi13CV5rG28w4dmhbbR2vczvZznGOLclhTcpmpeLMp3v8/LOngKmPmgqOh0ZqOh8ZbjvBQkS/oQe
AXUlsJp3/C3DkmfSBmeY8hGGU2c/GL9qPKG8YPDzNt4R58N5uX32l66J82FKPidXPItXiLwjUjxy
qLtlnQgS41vcV0GaTIirNrftLY8OeHm85eF5ZVWoflB0BU3Q8LsHqz4AO9ebQSV2rN24kcHXsiSL
Jx4vbaRe0R2MnNPlhgEquWM8drMIrdiebwgy+ZOFJ8XtMf1uIbpasjMzkv/USQEYDsHFldGn1PC1
aevUT113xHHxzcEX1k8z3hpKaBd+Oaa+Ac2KNSH26yT+fDLPvkFypEPl0cnK8A0CYsk7407TfBXK
0EHVfOEfxqdqY+ePVHtxq2OjFChprBEA/KZs+e+TAJ6ay7lO0p4otNNwe6lIXh+T177wLfe1Q787
29XV1sz3bX7Kxb37XH4BQYenHAkFVwnIGHo92zGH+I3+idRvwj1lbNz9v9YIcKHLzyto19Wxh89j
6o5m2757TNtd175P+RbMENzdTvGzkt+3an9QlWmTTb3v1msI8MUkAniX0A+KTTkTM1x+BdUhnKMm
Oom8uzxD1k4fQ5N8MOe+aL9lvEMHpbbhbmj1b7eHv3QxGQBkge0ZoGxcGpd2q3ZMWV00SIhaGfq2
n1T2Cr7WAKRGK95r6cSdG5KOAqFTC3BRjfT1IPyKiMByP98eypLHOrcgbfS4ry2nbTCU3IKiLmDP
k7jP6ZPI3utia/VrMNRFcyDSgPweHu3okLycOaYRU7HESKJWqwMwLGzinPqsGTexY2VBCT6TjZHx
lYtuabnQf67CLogVgGW4NKoRVghbIBmZ0Tiw+zsIrrfJs+2tOP/FGMKcm+sAY4AEstxBi8qU2Y8G
chJ23qkI9ZRhQ3RSvnLC73VQJz2DCHn0WV1794ZG209mbmWH28s5z5/sNs4/YZ6Kszvda1xDYV2W
RY62MXnrp92hL0a/cO8U8x/2JhAGqMaZSNeD+/zSVKe2Q6HWeJgmbu0eWcUtH09jZeWGW3yYOgjL
sHAOhGrkFhqn6UtcCAgCnTHqk6OoP2NTGtOv+mcBSIX5rHW5Tz4ma5u9x+pGePu4CsWT+357XpcO
4vlXSMekHDUgLxsE1kmi2ju7hP5modI1/OVibhI4EZRSAWwAG7I0p1Nn93GTISSjaWg4SjD0emgp
6NT8FOP5ZrlB7T5AKKf9GNS1QOl3XVreOue2pa3TToNwuDdnAIanAlphcascu5IdGFjs1WOv2kGV
Z+jSeNOrH6SnwahtcwhaKMjrH/rmfbTQF7i3tENTgv+/2yTxd6XKDrmW7U3CgoQphwx9AqTf3V6Z
/zJniKKBrgEmS54z26YFb0fEQIKFSfteqg/TZO0VEPPE/vQ5zQ+kB69WtXU+3zY8r8X1fAHZaaKL
fNafvtz/7eR5jYq7NmpSs/Er6qHHykjr3agY9va2qcXdNwse/K8p/dKUTQXSUWLKogEIvxDsW9O+
0rQV9zVv4VvjkR4jPWS0Ha9V8RiptD26Y/gY2Enup0kcxcn3WLihk7hrsd48SbeMziM/81c98O66
yrB4LvgMk9gKLBA7OAYeIR3ZJAZkP4BesKd7dD+q2bi5Pa1LK+iaaJlHoIf6nxw9UxvwNiEQz5rD
0IV6aRVbJU+VTZ7ZxT/4ZUQoIBMCkS1uPmmcCvDWpdd6c06AgcK5O5J+A8bKUO3tMCme/2FcaP+B
Y0ZHL9L/l5OKzFJtj1maR0acNj7KqGNARANWpWJaexIsTuGZKckvmsWIAiJjeVS31N7leOSEeZ6Q
rcrcceW+WXRQKL79Z1gyda3a5UqsZzaN1IqDp751eUv9xGucbstJP9UP8aQJNh4VC0mDQBWGWfmC
CFAhQhnACnOUEkhYoVPS2BtZnGsHNjlJd9d6+qBvdJLh98QojDrohKOwZycpCf+lqWmNhI2tD7sR
vUqlbxXcHu9coYPwJbGHpt5ztWo4uBZUKGRMY1rOsgrgjXFWxr90EyKIQawNtBbwTXLDbj3lFCew
pRF3PzSbH0GRH8YmWNeGXI2U8mcD+fBUQdKNTvfdWDwIEpr5SyFiiBX/HJQotj480nzc3msLAZ2B
Fy9aBgBMsa74NApP0HaoEhaZM4s3urQLtdjadAy9agvhD78Sb7cNLuw4VLQQzAG3CeEpWWylTKFf
r/eERS2ocoPUdX6mVfrd0tjakV2c73NL85ec+SZLxDFEGmFpPIp835U7pCrj8dUoyw1UxkvloQgV
PDisMAavz2dX/WKJfdZvsur19oj/y4cAfYhmCYgKyzcNc4vKqVjNooE/DHqYDwFVh9CDqPqr/pWf
6josniF2mKErVR19Sk6F7qcDRMlOtz9kIbici4n/9x3SNcSdespqpWQROpp9b9xo9R0KH9MQJGvE
GEtlgBnmNffmzUqLMj63pSaaDO0Wcx9/4gfbfay6YNio0PXpfP7G+0ATP9rPyXAs0J5nhGX3qe59
befw7fStWIMpLWUk8DW/aX5n2VFZ448VU0/1Gl/THQdaBVP81it3zEUad6z2rXKHQlBqvZn209BB
DalvfKqQo5WuUJotJZbR6ga+cKDB0fImFyHaKR8UzehZBJnG71OBDlKX+04fUgtMFBsdGiFaZCpv
6P8Qxpr3mS8o6aKe+flwU4KkDrBCKR+hpj0vKnNiUeXmKEU1dwy0are311Ikh4sYfUC4s0A+J/OE
WXRsIAikYtGno10FoGFtkBm8T+3A+sxfPWggOCG3VlKT1w4MuA5czTNOBblfOZOhN7WTmebIIwq2
DUPNfS/dInPeYZ8x4oMAPlwZ5XVtHuRGSDMbMz8KmMqkuNESpsuA+2wjlxxS1D86cDrfC2H6zlBt
lPyAhvnRWkGwzLH75erBJoiV5hfwzPctxXYNyDzqsizbyMysOy0DDt1LP3hvbHu9+nV7fNcbBSxS
IJHCIxjRqv7bmZ15zXhgJnGtqo2SRr0HtyXiD7IS8l/7oUsTUtDhZqKo7LFuIwd9ubSpkO/c1zU4
KjVU1FYO3cpwZPryYsztziKwNbTmKaH51ojXEClrJqQNoVZ2VmrdPBzws1mJ5WfJl9trcr3HsfgI
cNHTh59oAL68ydImLuveoliTaox9Xes2DQi3J7TjWrQMs1r88lS+gmJfsyldFigHmuheZW3E4iww
7Powom+2YJ9aAPW7HqVAc397kEvTiBYgtOfMEmyQA74cZGZkTmEWmEZrGu1wdDLL57b69baRpa33
xwjanC6NaAJ/MmlxkKzGDJUpsrwe10HE+qBbE2BbOrPnpqRFE3mF4u6Eg+Q2PypQyzd0+6qsEi8v
W3FQ8ocQBc6s5Bk0s04bQmBlGpQNq3ZEM7bcyN7bbo2Ecs3SvH5njsHz0mwo9baNysIr/FhPTgTM
AKjxfVbqcqUr8jpInBt0gQtEDyG0+WTsstW2Q55ZYxuNdbIpUlS+tfcJF8jtzbBwYc1msAzgW5ih
E9KWE8KaKm2CmZQ/JJBZ1HQeKl5xqFziO2moO8ljGhtBmRhfrWoKh2T462AYHzC3owEPjy5DWQuR
JAx9VIXaRjR/Kz0Mk94n6RoCZXEyz4zMJ/1s4ewOxHIs1TBKT9mmIr2jivjElFWxrNltX15SYObD
3Y9WEexDpPsu7cSJp3SOGWODsJ8x3jIACwcoxarAUfMMfLfMp9NPCLUg/ccALQuznoVdiZRUmT1Z
eRnoZAxq8lJN6Ypn+e3kb32ZNAMofNWk4w78J0LOjcI38YkDC/UrnkL26OyFBkDMxnl1Hq1+a3+4
kRs3vmVG3cquvnY+mCDUHBARg64LuezLCepas3DjoQeeNveCVP806NodZUdQf1v2at519s/ymMF2
BhoRtIUgpy2NWVEUa2zMqpuBOBPxR3bg+ffSC61vSf0dEbEPVIXCfqLhc2WU134c5Uy0Pf6WPgez
j3y7VwP6uByghlPnm2Xf8fx95dReB2AwMLeQmMjoojNAupk4mLxLamZ91DaiB+d+lavaQ5+jEnLP
OtcjO/zuvWuK2xkbk7mT49t57ex1BQXYze1vuT5a6LCYWWQReAKQLTMkqPmU5G6cDhHyFBrZoFEK
jEmjrVYbEOmutQRdO2AYg34I+KzRWw2gl7R9FKYlel0MkULpwWRjE1QafMaQDaM/FGtx4OLQINSK
BhLUXuAmL63Fw1R2blMNEapy6nG0Y/txMFXjAPKa7NM/zCIaRyGkBBQSAl3JFLHVHOzGGNiI7mLA
welet0rjzoiBYr5tanEO0ew0K37NkbR0BLlLQMQd60OUlaTxE32f5pUFVN4AIuVxCm8bW8CHzK2/
ePCjVDZjIaU5RPFFIDSsxkgdFO+Tl9gNFKutBM3H6Pn0piBxxir/hKQjBS1UwrcOax1+JLVD36uu
B97XKWM6QB9X619awSj7fPsDr48qvg/PQbR7gq0Qj7bLieddV04FsMZRDKDOHXPMYgb/rumrXc85
WmZmFUO80OaORSlEcabEUWpDGaMamN87NL6MRxsMzCAZbsiLaopVdZprPwuDNvoWUaRE68Jv+qOz
C89imdHlhjkC53BP2zva7LQvmf1t4LsB2ELXPA3gP2h99VBlaYBkpC+GZ55+1OZab8jCi//yS6Qj
O1W2lVSDAWx6Ehrdnf3drh50vI/r79kWMpxqYfl053VP32+v60Il89KutM3B4qVMSMCNUed9raA+
ku+bacviLXLyX5Ifa6xcSwsMBPcMK4HCJ3iQLreR0UNAnTXFFJFcR5WhJCOQQfGTR+rY7/WSr7z4
F2ADiAhxsyDEgI4y5Bwu7ZGmpSPugCnqDH1jk5858euX+PA2afuudwOQ2rrb2xO6cFBQIkWvLUIb
dEh60mU6elpDDKFOiH3tZpupWbUdnXYNLTD/lcsrGx2tZ1akeaypl4Kepp8il5cB1+JdWe26h9wA
XvvO9bKVB97SKYFaC0hX8djCJSZdo7SlRaZV3hR5bsIeVQTDPm2d+qApjbFrzDLqs6w8/MM8ntmU
Vq7XuBDwRLCp9hmKodWwY3Xp7v/FCkoNSGEAXXKFQUZACe1LgqS6brYP1J2+CtRkV4wsbfqZ5MDD
axVBjuzVhhwKDJ2KzL3eDslDojlbPTZO1HGLzUggvHt7SNe3MbYGWtlB9jRX7OWbBAknpYwrpkYT
/Lgv3K79gWkuHqHOVq/dWtfx1WwLLN5I24LJQSZmTHpzMpvYnaIJHGCHAfIcqFA0ZQAJ7DEocjX5
3LfIUzuiAgExp+PREZ69EhIszi5KEtCPgkYgIubLIz7DKjVH4IE+IdN1zHK39YnRjeD6sxA6T+7H
7eldPN8uoDjzVQhr0r6ccp2BdhLt3U4/NNuJaarv8kpZcVxLVoC7c2ZJTLzXDcmLWEzRa0ukoA90
xHOR5zUIo7vT34/k3IY0cbXXKQ6h2Ps5UzSf9G0S9N4qzmHJUyECB2mLAWoKhG6Xy+PkTuEabICV
Hsxj6G9o7hx39A7xMPN5qhBky93GC3nioBXS5MDRJKPta3EyhvUk8tAiircVjeC+Vo/TplNs8pJU
Jg1SCmHn2zOydHTQW4jsMPDt0CST7kKUXurCY7oKnEscb0D2iQbVFo3EXUbz6F9MgfoZhVsQrsj8
PZA6KpIm91SIFndjoNO0fy0bMBJbIwpst00t7iXIzYBqae66taXQbbAsQmhjYC+pXfI4QWc8NPVW
/ZfddGZFuiNazgyHwGNHutuZ27SryoNNO3N3eyyLKzTrl6M0Oud8pD3r6nToczvRIo1BRyUDOWVY
TXr2iLyLvXIEF0pBQJn8sWXNzu8sNqxM1DYzxVUjhmczcvYuL/p7bRhLsU+MSe3u+5EYo680U8/B
4l6zcW8QD4UrDWRjqGJRq0MeCMzvkFewmsRvuYXWltLM1Nb/l1lxQAGjgrYcDPOXX9qpZae0WqwC
3p1XR611rK+jKppncGx7K0nyeYLlwAM0oAAsIEgHEkw6Iij9O1Xr5RpQHPrrMFnvvNZPqRUlGkCZ
iJ7nWmS7ElItLTqamOc7xgOFiaxazVNzqocGNgWfRVisugsqJU23qCeuUeMuRTogJZtFem3QachX
9YhwoNfKSovSrPDJXWtvhjjsmy0XKzHB0qE8NzT//9nmiuM4B6VlOW/k4hNLSUATtpJdWbgYcT2h
lomkDmhtZJIlYc7vyXlXJE1yLNpml6HL0bcEC5zy9fYGXIqzQY4Bl4k+VMPB7rgcztjz1Bt6DEcF
51qgJ/3GblMI0A98eHRNrgQtKcV9y00ziC33wYay5BemGNXKrC6AuZETADoYsSr2CnRaL7+jomjG
SYZMQ93S9pOSPgwmeq/0z9ylPsCcQX00W7THJvpGVHjGjvZjQ7uwo/0TK8uDUiTDytFcOC8XHyRd
fxUvPUXo83lJIZ1Htjot72LMQjcKPxcj+IzuzTWw08LemmuAGD3cAd5Ykit2h8pUU9LAZsI2ZvZJ
BWHq7fVeHtUfC8blNA94cnnQJEQNmqfxlqIG4w1RJ8gr7zle7ATyrvF97a2xES9lSS5GJm2zCbnL
ivJWi8biw86/KI+JhzTJNL5kqrkrM+KXLQTgSeAZdYh+kEdoiRBvhXlvoRSAyQXNO+jeEWZ7Mllb
MRWIqRX4CAAVjBiMkooIcscCo7AGDEzBkGGLj5ndbmNtsP0iM+6NYY1/a942khu++AZpWzkNbhRv
xD3IwXD9XVVUvPyKvu++DD0ipQmkY/ci7/XNxIpmxRsvupWz4UtXsC3cQiPz8B2gLhX3B6LXwHTe
J/r3GdN5nqHSjqKHgehF2sY8JiCuhWBPZLf3phEpzdYcV5hVFtz9hQlpH/e9TukoargL+weNfdBJ
6Ox7IlzcL4fbJ2Z51v4MRtq5LROWsG3sXDYF/cT2lsv80i6foElw29AChOhy2qQbGkHgWCUqzmaH
rGCdHzjb2o0ZGOZPHdUxJRUbTQuUzPj0P6R92W7bwLLtFxHgPLxykmTLA205dvJCxBk4NOduskl+
/Vnti7uPRBEisg8C5CEOXOypurpq1VozKcPR3jUDf0I6q9OncBrMd73U/hiZ/Pv2V606jLO1FNNz
dt0peCwppYGJtpXvaeZDvcXV5zue/aDSU6U8aenrbXtraS3Uy5DXM0HYhFaAhcGqz7McSQNc5IPb
xS7aNabmp/m7VF1bdbvmhW7hmNbdwpnFxdVT1rM8jWLeaRoHTdu61uzsGhJlU7LTpZ81OfJe3TW1
XLt0+GawjRzNqtM/M7/wCH3ZTqkZ9wIW5HS71FZylyZtHtye19UDgzoksgugScFNe7mOTAIHl2Rj
G+ug+ZxAmN7baiAp38sm9dn8cduY+GVXTu7M2GINk5412exgRpu6+UH7ovLsXFHcsijIf3OfnVla
rB23JotPIyzNBgtKIyJ20Gl7ah7BY900s4dczYbFVX9wZnGxXE7Jy5xbsGgN1c6O99PwQUtg54fw
9hyK33NrDhfeWu9UpTC+Fqwr3fSV5zuZQbdDT1yStb5S/rPwFKj0Eab//w2yTKjFo54TZmBcUK+l
oE7UYwheyxuR7cbGWOKqSqXO4inDLlS5EwCNQZzZjeW32zO3skKowWqqyPTgrbkMn0vuaH0MnsPX
uuuMowOE6EtcG/JnOna5n3DH+Pc8liiKA/OMaN3RlsgdPddslrawN1i7ybgf0WotqVU4Sdb+9sDW
fOOFpcXFyh257pAwU9ChG0DttnUUt6oecl9vv9PiCWAaZF7/PQxGzswyQKYrXnDLNjroVyhjDQW0
16aa+UHumuIFKMMqdPAOC1gvzy+guy3QMaXr4z4Z9S1qypUdI6R50L0ESiwQly5ciTQUzKyRIHml
WQM8YxcUDHKSEws2pnbLzsKRlI5VN1oNOyg3+0aaPPWt7Sf2fNdqdw1TPAJ6CKM0JBetLE8Ndw42
IXdySnYETxJl2uqYWbl2L4a98DIlFDmSlBsYdjKfEv1OqeeHDHTek6LdZ4Xu0UoOpHxLA2r15JxN
9sLn5CRD6aOGVV70ITOTMEa/OQFvIxumjQnfmO+vrX4WV4xSnTsWVxQ0GWYu1+cPiz7OOggYNtZV
BIILN3o+kV/v3zM7w5Bz6CtgSHL5t7Q+hq64A2+rOys1SJ0QZhXSPoVfRb0irNF+h8SuZ5JmY7Ab
q/kVgZx9hEHroUbKXXmVysbNuHFnj92jnpv3BhtAnNMfoGASMG1rjtce9xg8StNCahdV0sXhafPB
bFFxwCSnNphN8OLJgMMGEG6EJjsOlTfPEMgzLG/UZI86W/xPa4k4MOZBx1AX2KcrTLbjEIO1g628
Vj2H6EP+wNH6LGvD40xNpKz5DvV4PKjNezofdUpep1x352xvSrPbbzGgrq7B2beIjXK2Bt2osFHJ
sRG0IuRy7lFQX/nWFOSg2gIvBvlvLgWB5kX5DTyJy6e8nEhtQU0JD97xe6t5fA4V3a36jdhRFR7/
anufmVmMiio2rTg4QF+rggJXX2ZQvW06loLsIx8kNFdDlMvLOfpg0BgZe6UxNi5lDQ80u3Z8as/k
DvQS8Q7UQmMwqNP3zBqhCenQ+K7sSz2Y1ZmBWLGe/Yzqw2NSol3w9gldCX9FOk2wf4JSUjEWPocj
EWDqeqK+krh9Yl39mvT2FknJmrMBpZvAgwg80bI5I7PzfrCUHLNkTtM+0xLrYFNIP6MctIWgXIMD
IIMKAC/IHpCHXDZ21eBUo0rWqK8W0X6gSw2NNjuuPqpa7hrOK8lUv5B/pi3yhoQGxlgnXgXE1u05
vQr2QVSJLCjyebgxBZLocq8DpD7HmUXpSTYaV0YfqJ7Ffqz9bczET9SX28auAlUbkCVkr9HugHIi
hC4ujUmZNOmKNNDTQJpXqVWjbKzDpGG924DdV5ob7HuZy7vbVq99izCLFnXBvSjofRdJ/qSV+Fxq
Iz3ReQptNuya4tiRCAcNef2QTR9dcWzkU8KCQRl2nIJ5Y6cbW+QeX2ycFwcQnwGsPsBTQm8IHYqX
oyc0T/lkO/Q0Z2/zE4T7IABQDDurd2PD1YNpl0iBVR37vxBmnpr7zAxLJeijpglS4w7SKTJ322Oq
7MC92ZMjJEGU0u/He6Vwe+mJvm4RuK7sDHTqoJSEWAoJ32XBoeznNnEARj0ByTaatder7xZkzpQa
vgJeY2ONri5fUY+DICvYSAwFy7WYnJZOPAbMl57yodlbVXeqyHe0+aIHke1Ykhxrgm4AxUD3KP/L
pD+9/c4Lxd/4iCsXKT5CB2oFnWg2/iz2Zx4zdZAak54IcOCAyR60No+SyKj9XFe9iYFsCmJRzhDE
Lbdc4Aw/Nj5g5YAI5Az6cVD9Aon7IrSMM9Dt21XGTnr+HnPm8voPmPAPWlm5vSW7VvPUkPQwfqPd
gTcPTZHsuxTkfppvJB+ZQrxG1TdaTa7TsZgT1Jw0dLvi3QLG1Mtdi8S20belxk4a+OE67Qj8jpTs
RsRFIHmuHfC29X+zcWfmz608unbZBERTN96CYt4XJ0eDnq0MQLs4Q0uVb5ODbghENf0pqVvFzZ1J
c9GxOXobsy+GcmUGfYiaYKDUoHZ2OVTUNyZZVob+BMZLmnglCYj9LdMerRYkSqe49uXa7/vfG1av
N53zxSuPZcfWg2TcwqqT90TOUV6DxMpchtPjNHr6OLiGcQ9lUdyFrumO437ejKuvDrjQybbxVgIR
OU7csvUSLAxMHbPBeU3rk60+tBLo9LvvWfNQIMl+e5BXCwjJHCR4RYsn1PnQCHg5xllJZ603WunV
UlO3zT/LLdHj67Hg0KLnCyT5WDnAzi4NGC3KFV03ZCeNNa5mUNduQttxPHg4T0m21B/XrKEEC9Yk
9JsjE7IIlnUJ3QF4K8CaDTAWCm71d/VdB4/iFm/QqiGxGwGlw85f+uBCn4a6Ylp2Uu1WKA6UpwZP
zXbfZhvH/CrkhYw3PA4Kicj44em+OOU9Hu6GJWX5yXoF7bib6kVQx8xtJa9AeUVWg7HdOG1rQzNR
yxFMD8C/fF3aZ0G2mQO+bMoFLLoTksOWp6Pdubkn3evtrXflUjEyS/gvwAPhO5Y7g+qTaVaE5ScD
Dyq7Sl3qoeztWkrED8XWnblqDBsdLZWgebYtcdbPBjVyhn2e6flp6B03t/esn33WKntwWwk2oXIL
kHH1CsfgUKUH2hzxKujwF/ZUmzilNLTkVFPzUIHpvI4PpmQdpa3Xw/X7cGFJ3N9nI+v6FvflCEuA
emlh0oZtH8bWfdHudF9CwPIhb4EDt8a2ONJp5zSaVDUYWz+7efrcj49DNrpbOfXrcjJue6TjZCwa
YmF0ZFyOLCtJpdREyk+q5Xf9fVmcEu4jHE014mpDBjZr1Z3m+0Ha8x15Rcq9+UMd//YmvR4rvkH0
HuEEwiWb4lVyNrvyzFNDkTJyMqd9Zz3F2X3cPqjK520r10cO7hcbE7AnBKKomVxaKYqEQ2RgJKdU
CuMH/ZGS/RQLWfh/xY8Iwn/U5xHpg8IdT85LO00zZB34d6uThB7c2Y604sGYnvTec7o3wQieb8ze
1ZttYW8xe400WKOhw54cP6pD4WvtfbYp3yU++iI4wP0CKAwgKsh2IEhdHLXMTCbN6uT0RLtPWXlv
tqKPlUGgRRr+CXoJuIuX/EtD5dQDwNTpybB+j+xZqnZZvJW4vw7m4HCB3LABOQRSDwX8y5VBMFdJ
cVPnJyV5qcfCtfNnpXiQp11t/LbVsD7pyb1+NH46Q+kh53N7+y1nEIcLAT7eP+g7R5vOFQv+zDMK
XbP6lIBliBjAjGzxUi7n8P9ZAG0Qhgcry+uS1GPbjFNen+q58Ed2LFJcz8O328NYMwKfC4oMJLlF
w8TlHLYOwV4w5fpkGRlKH79b85CT3T/bAPcR5KUhnIbX+TLgTSqJtLUkdSe0MuWF48qoGiVbpP0r
AxGhBco4yACgz3axGYhWlMoAJetTphxyNECQdAcMs3t7JNeLjptJxH0Iq9Egv5wto3C6FohL5Bcs
ENfmhSmBFq4ogv+blcVQ5F6qeC3Dip4C5V27NXqgblu4SiJgmjAQgRZE0AyI/MJ5GrWd5TSGiV65
m3XAMZzQVD3TnN3kGeTpU8i8ofagECNpblsdqmoDxrA6kaKPEpQd8KvLaF0hJjG0pKSncWCOW1pt
CaXLSdka5roZFPdQwIHa1TJXAq6deJoSpGg6xZcNEFB6oO2G+JtKXaS91Q+Z/BjmHz3108FXtsgb
ltegmGNkagQYGg07SEZfHi3ITSI9HCND0kzd3pDfYzMPJvUbzbd25fXWvzQkZuHsvlWQBp1EafbE
KrzzdMUdmmdj6xCvTaXozxPwLDSYLftS0rk2ylJp2Ak0GOkL2gYdf55Tur+9Ma/SSl+ThholWCjA
eoHg/XIsMy9HLkNj+gSZj5p9Wu8jvYutD5aG1nuue0oKN09D0rpU2VXSDHYFJ9B8ufo9aS0SDEcQ
7plWfcyI5EMbwUOvCbpPSwf/Or/0ya4e/xgTRJGh7VbvnS0Z7rU5gufB+0awdmHtLz++6cEb3Epy
f5L7nwP0WBS+1XS1tqeQUDEERgSsbqb4+dlSgyJct8ac9KeU5sXdyOrq0FV2BwZzx0HTgtL6G+sh
AoHzQEGsByJJIUOJijKyZ5cG5Y7OhtOXPWI5l9j3uYVM0Yuchg4iZ8mVkCiPyrd5ZzYnsBz2HxVx
azwOXG75LUjofZ0G7E3L75W/DOR76qfjq2A+OMaTn27FTV/P7lufupgbdRxkSY3r/sTL3UR2KG7U
8icyH0nnCfmdiBp3ThmV/KltZlfj95BtyuTPBtIJ0KxGeAwwgyZ9zLZHHqzOd0x/cl4G1ExIoAM5
ot9xNSy5J/G/zaHjrlK5irTryFNNAqjQOCRQwDMLvY/4Oacub6gXoysA/7Gg7vCHlLv+aDfBbIba
IfuVJ9m9DWQrWLrGeMvpLRM/WDIBokRUAt8OUq7l67frSjR8TPCt1qGQ5V+Z2T/o7/lPS9qbTlh1
7GT33/J/JjL9MquryFvgPoFPF17qbGtqdVbEAo184gaQNnRuf+i58yHnyYOTzfLGvrxCBAhrkA4F
mSmYvcRLf2Et77KqN+FcVa0AKvZEDeo3su5biMjNj1x7gsYB3Sb1Fe5nscfA3CBCWhFsXEm2cStr
dGlA7g6sk5nr2KGaJz57Q/snmM6A2FICxDdPerMRQa04Fjx0vvR9IfGEHunL0YKDsNQ7OelPkvFQ
qwnYk7dyM1flGzGh5yYWp0dKW1udx5idWmXXYBLTCu2N6W5IQiLdNV4NIViXfw67hH+77WK+isBX
cyqCT2RkUUVZ9tuAiA2MaXranxotsAov3tHisdwT+b6E7p7qxk9yG8j894ZVEURdW4UAkWimhbrI
4qKxJTmuNArHpvwaDyagD4mr/5ADXQuz5EC8WH5WpiMI4PtXvTj11JV81WNk4225cnOLIs5/PmLh
XTmFBHVqYjvZRc+DFF1hHs+02hvM5v32eFd3kOj/Qo7QRufwwpKTjI5aNwbqH6CpqB/kjnm3DVyx
omEDiVhHtE0Bv38lsJ1XKHlXIGk+sfYB93Fqdjsjf+v0t66d92wM6vrUtK5TIA2Hln55D0g5BOjd
FLWY+q4rY3TfVfu6CiGacvvL1rb2xZeJTMKZZ+p5pynQjEEmPN+r7b2BhP/wnKrfK+Lr82Mshe13
9jDfFfnnbcNXW0xBkQ5pVYE8hD9eJgU7O+Wsb7U2QvHLIWFjeqqevPTTM5ROAoXHgPNspaavA3sk
BkUXJVYA4FWsyOVYs4Tqo242NEqlp2SKYkfyR/2pYpaLXrbpHXRlmnms+1DjUEr00ZEk939uj/qq
NG/jE/Dk19HbCDo6JIEuP6Fu7DTNHEaj3gLGwZWYN8k/CugTp7UcKobkmRYu5cdsOhTtwUr9tnxW
pb/zBEz80D450KP9nUiuBmU3aWNBlgnNry9D0Qd8UyhdalfBpcH6DkVqGmk09Qf92Ep/GT3x6YOZ
zl6Ltzoprk63mAhTh0o5sqfI5i8uYhDvSwDroasJVLWent47Y+aZ9Pn2dF/v7oUVEcGd7e4auOxi
AtdnxMu/FhtcxizfGVofWiGmBHFoEubqvopLr+331fw2ZtnG+Vpf8LNxLlwpGmgMIwHWIgKzaZ5W
O0ti4O2qPEuaDnSufSXzdNJAndAtyffvY3vUyQ/G3gC6DOLUj+s7HZqZTv6Mcp+SVBsvitVFENI/
qEEaIJxdHIgaDESZmc80mpGg6ZP9GFOv2FLOWzOCqBx1NnRlg8p9YaS37axjVkyjwZY+QVjf7Yk1
F+j2c7ZwXdcPJCw3dNqR+BKHC3WAy+WmWp8ySAewaJDZDzOLg2R8mDPqM32nJtCb0hHL3ivavip9
qr0M/Ys23hn9Pntu7/N42jUlO87FawpReRRGfmReHnAU38FoMLSHetjVlssB+gP/fbuVz1rdJ+Ky
FYlhKKkuKYLqkZj27FgsIpJyT7gRSBzSwOn0kiWmq9e6V9rPEv0bY6FSdB+W1idiTZdmzzxDxaEs
XFKE6kef+A5r/EKXfQm7+vZpWnHZooESquNIKYMMYeG7mJInhtlxFqXeUD70SBxK44s2RYPpKdVP
vlkuFRvjIgrBaoqMPeoRyI9dcexkcFZ4JiR91P9lDKgYMP68lPHL9MzHzkUUsM+Mf+wYhg9EDltB
PyQIcUXC7HL/jBrS5pUBUhC8HmaQqvE0cBKVeHRbt0iEjIvBCU9r4SkCeBPC10tTcu10qTLNYwSA
hN+oEElzEq9u932y0eC0cvwuDImfn7lAZVCTrmHyGA1sZxWNy/K7ftoCBF9FUGLizkazCJBtSnHf
UYyGk/ck/2zijTj4eraAJhJHW0ZDrAlLl4PQ1b4gFuiWorrO6l1qNOSecXny7XmqUcpRE//2Vr++
DJGgAPoArzXgEED5fGlvBmH0QNRujJLM2rOnAgD7OKZBCbYwcLl2bpJvIVKuZxApYEjXoH8cMhA4
ZJcWBx1w6kFWx6iwnSQA6wMg/aD/2RjXFxXb5bZTFQWvGaSahS7D0kNO6GJO7czARA6tdeiK0g6R
CVY9LjfE7yE/uh8lieyLzqQunaq/g91PQTZag5uUYxIA25y4Q0eGEJn9JLDJWOy0BB05t6dfDPbq
K0Wnq3hMgsdjsZ2ywcicVkunyGm46ziZJ5cgjuO2b/Mw32QDXJt6uJj/WFtMPYUcgKFOCAiHtvYT
aux1Wm0U3dcGBOo3UABboI8FG/Tl6k54GfdcJ1OkoZgQv2UGttGDqX2TlZfbM/dFcbScOhAggdoF
TBMAGC1cGClicJCU/RSlTR2mxQ+5C22pcXPmjU/ds5WMoWO/pzb321Hx0ulHlr+UyS6HDo/iQz6g
GH4Z36vMcm2BjBs3YsxrXwQ03FeOFB3ZSMQspoFbVulMLZ+iliTHzEAy3WnRNJtWxcZVtbakKEja
eHGBNhVH+HK+zbq3VC6xKZpt9pjo3V4t07fbM71qAlAJTDOSSTB0acKS9J7qHGNJlRSxfKUYGIw8
bwzkOgEgAIQooeGGEJiXZXvqVJtK25nGFNUxqPti+IVdYinM79CY76Wi8drI6LCvpLTzymmigTka
5R3rOuqVLFc3/MfaAuLhYqmQdQEAZ8kQUxS8brpcmSKDWk8GNk7Rl08AGe9uz+2Ku8eTENB0YNSB
k14WxYrCwt4w5SnKIEJcAaFH5iroup/TFgZ/7VwKRilcLlCFMpcBMETQTLXVyBzRIf/TEcev8JeL
JKGvzs4JWpBbubnrGAqP3TODixPAmJpoNk9gsGc7ruSe0vzSq1MhH7LGVe1f2hDcnsrVDQS6Iuwi
E6VmOP3LfTqjEaksUeqJyvxOATGiqtzF0CVxB+YmeG8m+u8JDB/TnDyB3+9Aq2R/+wPWzgkYUdD6
g2wkGOjFjJzFHzxXWg09V3NkWcXsdVrS7CRV29Keu2L6BLxasVCxE5xWFp4ai+M4dalUtpmFV71F
9krjD5PfZa7K/Lg03fxVs3boZgIWftdI6OPsW1+b1XvgaymS2xn5wc19XrZ3HdNebw//OhkrPgzQ
CLScKcD9XTWeqZR1lYEPG6Uns3lBfsJLpUCFAO2b1oSZ8YNvpbPWDikmAmUigNYEi8jljKs6SBCI
rs04PUkgxVqIqsihKrZ4CdYOqcBbodkL1AygNV2YUStnLOR5jsZxKIAjyxXkJdoOtOGAMfP09+15
XInIEAkDUY3UDTbykhiYpQ1xRpbIkVIzeVdn5M0uJAMcsxo7llVe7spOsYIBgjAbHnhlNmEYnW46
EIAgxVpEB6VcakqTw7ADoYrWMEOo+4XpZD3/+/iQbRVNAgIW9HWMz47JBFolPa7rKepI6Jh/ULT0
OjkiQLLJ9olu9ZGuuCEQOIkNooHF7KoXIEkbmedON0WWXARWmqAQCP0225/Qxy7LL1WDfHZ8+vcR
IoAXhV9B9r2E1ajdjDZLCMJGHdR19WiS0G4RGBVanMIh34ARr7kDNB8AUwGtPwGzWWxO0IJYpd3q
UzQ5VmD19VPNK98Y8zDOzQMpjrkUdKhE8Wcj47tqZt8kPGLj3475KBtehuxrNNm/+/nX7SlYOTIX
X7WIayECwSUpw2U+JgC62cNBzbnPgbgH5/VGCL12Xs4nYLFtYxubVu7xOk9UvXBp1buqmvxGEt11
sKdyjsnvNkyuXKaC/RctXRqac65u7alKoOU4Z/A7TI7iZNfEcuCkh6H4NMzg9kSuHUrRtKPC9cAD
LQWgYmUmQ6fVc4Qib7/nsT2Fko4HTa7N7eG2qZWsMUr7GBM0DzEuUNVe+rl6Mmkqz80cEQj4qN9K
8qewfrEnO/ez+ZF13wrpvWruWemj2s7vWb67bX9tqLg+UTEH0A4FroU3l22JcpCjYVb1kexAAPLL
zuYkmCn0F29bWnMKyJ3Bx4lHF/LylwNVU6t1JgX3Bh+98kV7racn7X5WM+BawyTd2qCr4zqzttig
3Tg3iVSbc2S03GXokp7tLGj7ZOPlpa6dObzg0aOJIj2SVov4g00IMxOwokb64IOtA4ReThM5zveq
a6BfmblzE+TGfpA6j+e/O+rHeOOT51hzc3LX0kOr5m5+TCAeo86PxnjKGhtMP9aDuaVVs3ZgkV2D
7gZQh3ieL9Y5Hlt9tI14joAmkV2t05579N57A+kUz0mhOkbR6OzVNvsvch3AGiHvgFQbKFW/JvDs
5mkn2lAL3SiR9UHQ4a9S304AX4Fm9+iX77e32MqiI1YAbSYiIuBklnB6IvXJhCeMHIHRwgmUtATH
DquzoOuLLfKorzf14iWMKoahw0t8yd+ICT8bV547nJsWVyLbSk5mIZd+HSP+K0ZF9eapk6HPCATp
2El5OM9mGczGrIR9J5f7BI7spcvG6kjMDPw7vUnubcRwoTUMPNSyLHG7wukfclWvfLtQumNDajuo
ur4p3NmMlQ9tgC4dEphagOJl+VxMcvoypontysVQ+0WfpBteamWXA9IsnmXIxKGustjlTc/aPO0r
Lar7Y8m6h3J6tqE7gSfyxgtwzR2eW1r6I5Cb1S1UlbSotMK5qwAkmRGjdEFa1Xsle7QK9JYMmUdS
cOMlYf5jiu97CJlao/T99l5aeViIjka8bGRQsSLdf7m+PUo7nePgQ2Sl8qmOnO0WsuAKMI4zcWFC
bOezLcSkch6dimgRMe7N+tHqaldCLCGYX6wR0oaPluwrSA0W05GZ4H3s3CIXIvRx/vLfjBVBPUIa
XHpLbKVCKKHMbLXIkKWjJg2eRbKNh8r6dP7HxHJd1QGox6KEiWzoPQMKSgAl3R7EylNIAzDYEYVf
SIRdbVJt7JrZriQ9ouNhNP9S/Z25+vSnj8PyVwvimfC2vWtnA3NAciLBLpzAkiWCMnXuUqMyImyU
MKuexnIvF1v8WdfTBhlp2dIAzUAOETjKyy0CfQ9qErSpRTw1mTtVDA3XqBv4t4ciju+lLwOGG75M
VAvw15L0U6IlRA0l04hYaLbMHeaj5IGXrTM+3pR8q7VlZd7QuyWkgQH9AA/C4mYuyAAu0ywxIrMt
jy2gF5JfacNGk/pKaRaNhshIINcNINZV6qUbLZlrFsWQ4qYLqcI6kIYwtDnKEzlWY5oFpj7bYUu4
sueNVXpFb6WPlsbqXatCt44bJN/YMGJgy1kGGBZZCtzBuKEWN0Y35+gPGRojooFtfUASsdV/cWNv
SLvbq3ntrAF7xc4wARlEK9ZVLw+bTXSbUyWaU9+QNbf+ZY6hMW2B/q7XEWoceFMiSAaOGCnKy62Z
iiaUqTQVPLXaYocOrNpVO80JkKTp9rdHtPLeErbEudZQ6QGw4dKWgxtNNqihRMr8nlHnXRvzACIn
hEDZmQaDlXm9RV0giZk9A+Syy0x1T3QXLI2ZBDjMqdN9ArTD8Pv2d13Rp6GaAnQ9NrKYaUS1YinO
PHhroqM/Q0Ek4mhlYrFLe/7ctB+0nT8HELi0SIQVA7oxE9nT8idoQ6Ca9NS177XMT2Bfdc1K/a3N
9sY78Po4A32iY6LgDZE+XjoNZeC8A4u3GinSnVXWLp9qt6Ke3aVhPX8bJbeZPjYmYm0zIPACxyGm
QtxqlxMx8qRScvwkKl+mAZpUbezndZG7iUw8ieEal3PbHR5bB5op2lPKAxmy7vFgHZKu3zhmXynH
y3MG1Qk0wAosMFpEl/vfbmsy8CnVI97FDsSWwFzXgl1xP0wtjWq9kd2mlmJgc/TBje3a3Et6UgEe
zoe/G7MivPPVl+C4KwYiJwC/Fm870tHSTKRMjywFKt1pYEnfGRojqA1JKBKw4pF58n2bh40V3LZ8
vQMwBWeGxbVyti9lRiyN6pgC4kCW0p/Qas9KPCy90rmTyDNNN55BK2lgA02l4jQghYUDIfbHmcHY
lhRATjozSo91egJfKTrcd1KUI6EmcbdiFahkXepoodxsFNVXfANMw92By0M0GizRhEQrYykZejMC
pbSblZrr6D943IHNUPbBbOplheSqYdcEGoRZfsFN1F3QFHsnbvaT/pDlhyQpAsceN77r2tuLz4Kz
Rw+RLcR1LmcEArGsynVuRpKh7jV6aBL0fM+KX9VGCBmo2+u9ct1BgBRMI+iQ0bHVln3RQ6roXDMm
K+oLN26PHfpsRdotn8I8f51St3zq+EOtH9J8ureUjdhuJZAFpzVOPxIZWH9AOi/H2vMKeXdnsCKm
BRydsWYMkYdj3r8Ww++ifbG+jQFzqzHfzQKe/Q6czDRudLWI22Zx1C4+YREoySlYFsaMWxEEQhUp
VMk3IP2QZXyw2X2OJvjb833t7i4HvDjYmq3MlSTNVoTXqOnxBuxYVjOhs8Wut97Pq0uLqgPiQESZ
yHAuJpdXbE5ZqVvRmDbe1HxLUc8x75XZHe71mh2QLMhRzbf8In4g/fPtcV6HEhjnme3FrIK2KWcy
06zIsXZZ81zHkLo88g3n8XVCF2sHuICGY4LWVTSgLJwH6uJGRQstf9ElGTukLWJQjCZWPKA9qaJ5
6zu5guokazUABTJGSP3QUmV8z5qkacHWKbF4P8o0+9mCi+hdchwQBiFzXz3m5Ygmq6GeQEPl4D9D
808ugGsesrSK94zkMshb52K2wYMC5KQ/JNz60w991njoNq9LLxuV7s0GC/aHnk6g5ZzF4xynYLZ2
uVbidjf4bJl3pE+kPtT1Blk7JQMCy5MqXfxSJhUeJ6z4yWYK2ik04lV3oxaDAavoDAW1DDK+c7mP
uV9l5oDuCU0pPZAAQ8iuZq1VecQs64/cGvvYL4xagrweV1WXoupmeBN4De3nsUPs/kehNdgDoHuK
hALwttNnV3JauWMZG9XjDF/33oMTc3Z1wJ6PRCmK1mu6uPTNOufEN3obclC8ZdJxlrWEuBwJL+qb
mBviQ8yQf5pmSqFJWw6oevWqWjs7aTb05GfpgLrelXujbsOs1tHlPJX1oL1BIq44TjEwSBup95WT
J1QJQN0kGN6B2bl0NbiBaKpCtuQFTf/POXJ6CfkpWeNGYCec82JHIqmP3w+SIRPoxcWZK40S3ZmJ
k79IhvEuxezR5pm54UNWzhZqMULeCC1FONri5+dXpqYMiT5KSAWVuTeAX5zf2c7od8Ppn88wOsJA
ySY8tIPOjUs7khYzNL8X5IXlyEclaWhn93oM+G+2sTSrk3ZmSAQlZwMaR8SA0GdEjxL7jKu3uXu7
PZCN368vYswha9AkOdXkxbHIpyNLrmP2/4xmg2TR/w5hGbAlpjSY2LnkZUSnmwyFH5dlfTg6IKS5
PZaVbQxDAgSIbJoQfb6cqyTTEW9KLXnp9eY4ze2+KdXWJX18uG1n5VpEph3hEZ7aGNeSiSZuG9RL
Y8uO4PaeZ5W4cWOA5868m1jEyu+g+tkY2NoioaApnh8IQ6BMfzkwdMlVMRKQTqTxV8W+A1/2f2MA
A8FuBiZQW740VHkAqCIZ0FPmHHX7aU7yDQNrUybIbPCKMQWVzmIb9wYbi86K46hmqhcrT9I8uRkt
w14DZd+b3spbqYqVSFEUXpAfR0c9JMcXBhWwnGpqm0oidisnkH3qfp996/i3ZpgO4NwdW7/vX506
tKdvMhKieunGTmi0jZdvSTNcb0tkZUSaXjQmo1CwOGJ1PZAane9SBMiFp3UjIIlotco3Wm/EgC69
K4hVv+oQNsom8lfEc+YoLH2q9NQosheT4V0OquF23lXPxd80U8KkCjN5Y0VXMoMWfB9qh19JEW3p
zi1JhtoUwaUBchqPpuVOd96dXwbSI4rXK8XdbKUPM54Jt8/emlkwCOBZgqhGBQho4eFzS6trE3qL
LxR8Az4A2GVYIkoOYq3jL8CDVAfL4SMiE54eQLCsvDmk2lKYu15RoUyCBCUAMoC2Lvl4pKFE/obO
/0Pad/Y2boTr/iIC7OXrDIuoZlumbO9+Iey1zd45bL/+PjRwcCxKEJFzs0kWQRIPOZzylqdEpzIa
dZAsNSzmtuDcUvHXCKvXn3WWxZtdJKAOAoOvxaUJXSY/zbs4P2kCTGAh1EtQfyO5/jRN6Q4KY6AU
Wvdn+NaIc7IDdgHyDpxxl4dNF0SZHvFpfqpFdJXIZJBc2geGWTDayXCY11a+6Np487//tXAlJRek
RMF4sm5m/ASZIUtULOhZ4hjVU0883X+9G80QaFT+7/v9pL6/xvPTcoqSCONxAtXbdxU28GwXAqzW
lpsMVDWfdpHbVgW2qkzDpzaiUE27/ww30muAixRwymCXhsrOku2ZNSnfARydn+bKsLKvx2PHvfvB
QWBeVuxY+a8pPwy4X34PAtrlaFMVAm2ilEhDtEsKBLpBtp3qNbr3jS+Bp8IFqilzYXxZfIzbVKg0
NS5OAvSRWjh94aRyhhL3W7Kv0oO2kl1ex2qYhNkeBw1MoL+WCW7OWKzWEBE6hUDTJSdRx52dnYNy
jel/A0CNoNNAJgueOXRBlsKBTVO3Ywzbl1Pfvssy0BT+rjexsjPrz3dlGd+RD99Br1H2WlQAa7+r
VmK46+KZiHMC1AcIhswM5iWeTNGHoUJRVz5BlZl0zXNURQQGPaWg4bdHDS4RavxgjDlRO39lqV2f
l/PY4KZA0hOpIOpXl9urB7415AKMrQoHuXyXxa3EFUTiXZTIpeLUKjbym5UtfXX5gjiEy25WFoGr
K1osl2MmAKMmQZoYJxHi8J2bcrtKpmDOSWuAhJsDATEMdOZ86S0nNhlTYLP81DiN4bf/BCr7ENQE
nImwtu/v2OtTY36lXyMtrp2M1UEDByzjVMKQvHiFGKiyqVTCTjW/H2RqjC9i+DdUZMzshmXgAaxp
f1ztlpmCil+GDswk5nRxTKpFkkcTlyTwkkrI8Fl0zyP0m8ZVrc+rWFNG4wHdAFTXZql2Sbz8duEA
aG0fJP2zzoXxAwMNzhQr9Ezvz+fVh4MRIYCI6CfOY6HItRiFb7mqD3MZzodmp1gKDrxdWzxO8tP9
ca5u6nkctIRnLDZisCVNWFbGNI05JkPEdy+0SLM5Gul/7o9xzRT+GQQ0eiBBMGs/a+fXjZKjxw8Z
x0l+bu0h+Sv/zTuCg9yQ/mX+Y5K4SjmQNNn1GQVwmQhPAHWRehYJNRSionC9XxXcuTm7KJL9zwMt
FiuKC0I8poL8XL1ko1VAvyKW930q2rAEv//uV6sFpTMV+05AHR7kvWUeLCftgLaRrMI/HvIg5Ssq
WfcHuEocFCDi0NdDERYMV4DLLxcKlMrQ14aGvtegS+LVBQ7Juh+gtRxqsa1DVJKCtSCfOiNcM/i9
2nDzyNgLsM7EFYVu8eXIoRQF3QQCjacVrs42fHUwHv8PhLmfUXAp4VZAJL3cbr4PXGcc4/2UKgRM
xYLpOWnRVooduZlcVUvM1BHawPnvszpbMQDLhdwISKLLd5NQvGiB0gg8FGXopELMTqJlDsXY0BHi
fxJqWvfHu9qGEE9FzRMET/TCoS22SGA5MWrHpoXyYq7sm/hxVD798T8nyRgDtw32OFCGaA0sFv1o
tIEEl83UUwFdGaSOJGseNddr8XKEedv92ucpi+MqFuvU6/QEGtDHTM8pdF+5WYnwhCb3yqRdN0Lx
RtrsqQveDVARxuIrxaIWs0aRE6+RngZGWw45nRX0J07ay7lgKQgm/Ix3C0BbasWOm5HkMjOL+mko
92oI3ZrC/u+fETsCyGo8F7RIF5+xFjPWi4ikPNWHJyvOUxAuYQVkAdj5fn+kKy081AgQFoM4CDoU
9v1Sq7NM4rZsoyrzUEkeoe5cBOWX3LOIoyzkii+tBVrYDLV22kua1ryN4jCqcHD0+4MqtPCD0Dkj
xm5quPQfeI6sWtlA1w2ExfMtpgIU7DEIqjbzkmI35CPcaTgSTrIb8JEppp+FYAPDnZMxAGvhHA6I
uPqVq+366MUMqQCEo1wDAvKyZqPwEddnUzqLzkIIaOhgzyavCX/fGAPgfVSeADyHncgykCvBQgng
7JV5Ol+WDoLogEII0VhZVrc+NuIAbfauFJB3LtMhwx+0fKzL3PPR638wuFp8A7SifuJKxmg4Px8R
+E7ViThoJWa2bISQiEjuodKu4vh0Wj2D+2kD80lUl0KjCVee8PqKh64bQDzoFqHogKrffMD92vqt
r41BqWudx5dUR4wZ1lFPq+mpCr7a2O4LWzROfefGYvTMhQapWGiOjRewkMJRJvBNibNgZkRKdBHX
7OZ+PsJF5Wd+Nly/iA9FTN6y1MVPfAXhvrr3OEgPB4Jd+h/wo4Vq1QnOM9SfNmPeWIlSgYBuR1zk
+l3qQO0vzyrCFTR7G4w39CgQuhaprSpWmG3S8JvBzEV/gJGwhf+a1QcYekRoRBgADsJeVB1bUpQW
p1kcj/iwfONku1EOVdnAWO5fzhdWeIy+sg56Uh9q/GagTY0C2/0j4vo0BsJ6xq8AIzIDUxenI46C
Nu4Epfeyqs9JrnaqxbOUt+U4+m7kanbB0D87xiUrGdXPRbKYb6TJ0COZb04EfItrQIh8FWh5vfeU
4dVXAIvj7SJwi/w0Fic+epQ0EvkvxvAScRJFeF4aglU+SB+qK3LbbM8/x5oZ6zDzOA6wNguoIjyE
DdJtV97Juq2opnAYI80UhieYmpRW9Cgatha3pKzJcChUB0DNSjobX6Jh3p/Q66oEbhrUtbANdbDO
oGl9uchzpek1v+Z6j08gFwB901p+MGSYsFFNdsLpwCqAayJTe1IoHG+CZ1U7VPVAtNjRj1lIwmSt
2CfNd/Zyqn8/0SLpGWrg58fQ770OigmC3VdQyntMDOi/t7Q0IIum7sfAlFG/3auuGr53L35Iau5R
4cGkfOM6Uyuor2+wGA9jaE2aKWaHXMblYMI0RPI3SVph5cA7YAfVq3Clz3sV9KBCCCIZ5HLQ2AM3
cpF5J6IWyWXeJ17sc4o7AAVM62nQzR5on5W9cHVOz0MBnYJgErApcB4uv1yjwx8dFb0E1ggo0+FW
ZFTU25jeXyA/wejF58Aw2GgzrWJO35ZhHETey0wTmwIquwO3yQO5EGnJR37iCJVaKLQYNdTS01au
nSllrKapnEY6mrUjUOpdBfAg4aZIL2kObu5Ic3+ES4Efan1nDmXUxE7MWAclHQ7e0mRAyRz0NMkX
n6tSMvAhIS7V0Uwdm5SUbBpzCmp7jzMJiKTIBpazf08NLvZtNuWhRAEm6P5GRQyVdL4eNW7lGLiO
AOZDF21MQFFwCuD3yzlnY52UUhDOwdCxtfvGRlml7wmzm85q8xd513wCKAMczcq3/pEoXHwFQIpR
ekdBAvXDpRx1gIiJH1TUzLKQpp+1GZlNaXVmHTqZFcgbVu+KinbApmzhAQ1JgMHsJMpb0AoNyPCn
yIg2G2tPUFr/zraaVW0lGzBDvSbZQT+IW0D8gq8qITXkbT5qCWhfEr/1+xyOMz6kLiAqeEgzgwgb
/t3XHdgSyK96QsPhHVdGVHvt5HS5Faduq5IuWMH/3Jp09I9nDB5mH8om80b4dQ8rHMhjYdWCkQ+4
l9J3tiR9jfKTAUx/zps1lAxrU+02fesY7L0qu5VsdD5vFlM/n40zqxuauVe8CyzDoeBhT+5JutM0
LyV71FtHOfPpmWd2ttZiuTka5KxxfEDjCQiky5cdUe/JjVzGdoMt3yaAFCPx2UPfbIL+uEZZ+oFO
Xb4aDg/0/wFwBMgPevWXg+VJ1kZGoECJk6qnBhC/4vyUnlo7hVLc/nPPNjodd3vppVWodgjhwQiK
Tby6tm984IvHWGamvWhMWg/FC68irmkQdzC5j4R8JlZBmw1H3NruTBtAjorIaHMdD2ZIFJez3NDe
uSMNTNRWpI8H5fjW5pSJO28wSWcXm8w6KISHmroVlNZm2jDnrXEedN6S/qlPAtIFRw62vmPsJWRN
JNRJRHVz2FbOAU2Ig3AKaUYCyPg8pi4aiu2j+g1VWtPFZsJ/AE+t3UBgvEYqJ92/fsMhajD1Y20K
z01uxo+d71bHU74vW6t40eyCtnhc7p/+rsQE9mkERve9I9njaWhosfe3GskcwQntw2OhOyH9OvBu
azul/WUQxSyIi1VO+W1lHaB5RqNkM5gxAyCR+lT54K1pNzxUpHt+0K2QmrltGVSloVnaAIu+uRWB
KyiBFi20JWDlZqOG6NqKAwFaA6LiBPBaAv+W972zwc4+AaBkWRpKncnBeAp2ZU4C8qRvMyshf3u7
JB0FURApGfRETWhTGF/aTnRltDQyUjrHx9AsBuKqEXpWiBig/PwEbOap981PhfZEJ1VP9+/8R+Zs
X6vdsTKVlwexszryHFjY0ZmXU8nlzCd/W541Dw5YVk8+exv3t8U9+ZbTE2gDw4Dl2PUmDJgsl23P
BdxLqOKEJtWZG7mRrR1TQq0WUDIaAtAFvwyCNRJDqmUyO+q7Vrl57onk8iT//uxN8WHzee5fFYmQ
cGuipe/qp8EKtjIJN6T+UnvibFUikgngzwMl8HUP4I1BpX+IljxNInZt+078pVHDjY8yxB6J9QyK
iVWZibkv7I5K9LWDHiLVton5zQTY1m1q4m6lA52ejpHNE+FUn0OSEi/D9xVodzy6+J/tnkDUvicE
JQc8ixlQzP5G/TwqpCRUxw/FTHD0LTTzj8mxVXLM8Y+CtcuIjbDnlUutzadvFR+9jWokyYhMejMq
LSO1jptXmn7JzkOxOzKKN61SqtHUdKLG0rzSMR4FYQcbKzM5f7kQuMLK3/t72m7Lw6ezAR2kJJ/8
BgCqzaTZWyfdFuRkfAY5Cb8jc3zz7bP2+F7Y5ZkVZr4tWhKb2Gg8GayBjhsiOVuXy01YHeg0tBjN
D0eROFT5fE/oCdStEwBbZMvMpqFkkxJM7T8b+Gf3mKL8/dDsUqtOCNm4FjS+TMO0NBpY4iO4Fmby
UJLNSH3MzfdXSBIHYfbu/PmWPbzAd/spPMTvZj7Y04bHZmDpYavi/e+HTD/n1fJYnfuNs2riLIa0
uLBGCG0IjaR3noA+9WgWmiX69E/g8o1lvIy+qc1r7/6YV4kRbgrwBFATEFE80pYi4SmYJ6IvA/k2
0ubM2AuigKA01dDq/O/7I/2kOou3A8YQTC6wT0GoWeZgediJZRoGvacPZhS9RhJWKdyGtd4uuk2o
OgxECcmMEA4qJBYeopFMCg0hKcHTNLP8GF8ZsD1IhMShGU/bunxqKocvn1cecw7Flo85WxugFAQl
GwTIl3dbl6BZXicFMjYwQaXGkiDmB/ZZVkqk498H3VY5A44KEIiHfUpx9NM/GbcZtfc4BKyx3Bbg
i0l51xEVdLkwMHV+bZXMD3DvARd5jhrnnYSyQu9Jz9xDtU0b7KEG8ruIl/03VXWP08HIKRTsOkxf
a/JrufQ12FgHowHMS/yJngzk2y5nSI3SJCsaET5aTvsJmlx4FDW3KWz8qqxwkx6Gs+JM1kj6NTTs
rR2CpgkYNRA6wV/LxpaUqFCv0pB1wiUKO1lnXDeBnJhMD2qmyMgbWGG0JhKPUUJSWkUVadNaAOt1
1Jlq+Uxsv4HAEP7dXzPSdfCFGUHkBdEcBYaW4uKT8FPCFUKfDF4qQhacCgw1xm0qkYGhgRwCNwTj
R0g1JeZMQ4j1Uzz9g1Z7JT3BAbZM3+DSkeJSUqqPFB2fnIjjqzEVVlMfCukbsDQKdnIkfoCukoA6
MaBhSCEwOzZujIRaXQlbb5wIeBcU8NBlQNS8fJdCiXmtl+LBK1Maq1/dc16ERHpPnqXz/Vm7/TH/
d6Tl2VNpQlCLIkaKXUOmKImHwcc4bBOR8vh6f6PQiSda9isnnnRr/wCBNPfYofpxJVijo6WdIGwc
0KshCfRTiDpao1VD8vk52k77wSCdC7dnmSpvYuimoeOXiOcUkqIjOGyQSjRUhOo+0L5Df+AZtB3w
kScAw109cLgtksxOPaa6ycqNsQaNuy4TYNHPxCIBfEF4vS0C75ZLymzs5N6TOz9FSRtH0RC1KeUm
ZDT3P8+tNf17qMU52I8+TPwYKle8I70BRlRppoYYiMsgjW1P8spo14UyHCro+cxWraC/gk1yeajU
Vd9InIQ3SyE7ObVUkEMzhWZH6LAJ8G6zzFMr/RyyAxQCKWNma/XTWwx8aJ88xvlWkg8GpDb8lOTb
qHGVICBAWIPa5MOr6C8zvLTY+Srqk//a8K0pD0b4OSUbKd+MiR0mj3IAh+Se1L6y7+UHvjnGw8ZP
V3CG19pt8zui2wRYx9wUuTIGSpW64nVUqMazFJKWc9UtF8FZgIIeofJvxSOs2aI/7Uv7XY3gjiBF
tg1vgnz9ETr9Oa3XNJqvi3g/DwT1cdguoSK8vOtqVc0MiMljr5ucYvkajyy8I4PoChoi3Och3OQV
KbcwB4AmYoUYHAY5Ea23QWxra/2iW9kcZgd64BDRRrliWVFUJ8ZrcoWHGWpTfx/Yrn4EqKqqaWup
XvGk2PDBkMVuZeHdHnZu26L8Bv+cn+PiV5UAuqxS1yRY50myaYInrX2OP7NAcqTMykGk4/dKiCYn
lZXSXevK3DpqZzuR/xl6UUPVyzyq5RHroTeOHEMflwyjaSi7sTSFNbLoNbZn/tZAaSDOg+cRjt3L
DZYwQCGnuWCLi1uK6ZDQ9kEenTbbjuNeK86A790/QG6dswDWww0EgSU0+qTLAceQT/xurse2yid0
Gs7l33yi3dloq5WQ7dahCGUlrBggpuC9vZjGXmgbSR6T0Wv5TrIS3q/NLoKMaFf2xso7CXMIvgy+
VBnXPFStESUuhR4VdQT7tcwGjxU7efqb+rgWzBFe7pbumwn/qEJgOXFnGIzJy879Cb01Nnq76Kmi
uYQu5zLKqAWJ4Rtit4YnaZZzxE15f4T5+li+Hbr8uFoALsBsLq6XoEhKOR7gKJH34ESynirIugN1
A+WLlYm8UUJCgwwevSqEAkRgCBcfTeibWvJBU/RUR+GJvwUBFODR58nEXjOI8QETWijU03KfG0hJ
SPse/MsBhWmIXB26l3iNLHgjGLl8nsXkcu3U8umEYKRIDKVD7lUZrsAUGJ7wJZLWRtDQl62FqvKM
sdOPM7cdnNqeiRHxZTjkkV7OoOh//3vc2LQgJ6BPB7qNMTtrLvaQMvJAanf16KHtOWzzUgJkKKlk
9AbBV6lj0K59PQvtjs9qRy5LeeP3yZpE5Y1b4vIh5nX564SEsmrUBZU+IOGIDTfNKYTWO5l2NlPA
ibL9P9pIwbVKafmSmfA4SGxFR2uPKmtK48J1THL5JPNJ8OtJGAA4aBVoCN0qk9vLAy0kRys2ckJV
kx+2hxgt1PGoBW7U7lIqOjwdPzRp7ca4PrYvn2KxdOH10FeJYGA+RIIgXxRK0ndW5DYaHVEtyRIi
T4+C8cqMz7iz1egEF2jAz6v2KVPYCnXvZ9Nfblk8DFC4yKwRjyEhu5wSrh8TBsI+pgQFQg1lT2Oj
PWv539aAvCsUf20ltbvO4ewsARseMje2pJNaPEvClouJlL0izAgbG11XftppJcqS7aFN3LKmwcox
fWPaAP1CRgEwMzSXf5C3vz5eIkijUo/D6DHxKecakhpHuRYIa9EcgjtyucIkurFWLoZbfKWqCZAK
xhhOwsRwukbk/InNrVShQPny1TcYLaOX+/v1+oSGfsf/vuIyiAXIMjPSpB+9MKgB9gjNegw3/39D
LJJvGdreo5hiiIxFNK8/0Dz5PwyA/AIBIbCI+FyXC8rQiiZg82fSE9RikSM1xcoGur6vMUu/Rlgs
2VTSmQQk4OhF4l9OTEzkuiRCOfT+e1yHH5ejLM6KhmNloM0TpcClVGfIqn2EPLlBjfSf0qxsw7VX
WiRLPicORRwJo8dPsF6S/vWdArasv3I931xevyZusaSbVMnVKuVHD8EQ8tEA5VlV/Lg/bTfHmCHS
MwYPp8ri88tRxtDRwpv4yIh16TNka53hm3P1a4TF50cbtlJiDW9h1G9K9Zrn1qqH+M2jBo8/E2Fg
drKMCGEcqsAOPZo8URz/iXFkMmOgwdB8sopvLSFBDu/348rXuflegNRAvQcaAFAcvtw4cgWBN7BF
Jq+uDn5yrNtHgVuTYFwbY7ECWNEKUdGkkxfrHwXriCFuuVX+3dogi1BINlI/5Y148lIgZiXJ7UrB
qkCIvr/Qbn6jWSUKWAMkQctvpE8cNzC+nryufJKD5z6v9nx59hUwejrcCv4aVenmwkY/FgWf2aFp
KQfRyn0QZmOO8cSvgjvVsnf/fdZ+/jyrv663IOplruwKfJrsb6KfVW6FGHLr58MkARkVtAN5Y1l1
rWMRjPtWnTxNLd6ksH4ziv8shQu+Jeg14IAAMAAQ/CLa7JNumipoYXqonBJjdJnyUozm/Wm6FWhD
0gApISzXgCBahgG8FmdiwXDA9DG417Q3IGoOS1wD9T+5lysfVJsm8mkmTUzYqaNhQCFE0NBHHTrZ
J1AGSO0qLaY1ysT1dQFCK1r1aGoDPosC8+Xng4RYmzIxhw8To6n/pyX1+IBCVyitUC9v1BvmgfDm
6O+ARbvM4sbSiKSSLxAGZSYPdh6EqZVNOuxT41mqTPlQyU7eAh5G0MNamfrrjY2hwbSRQIiEK9cS
ktvHac8lOAq9OAXNE056HbT8FEfsXBmtRGEbmZK689u3Mzc9QrW311dCi2tyFeimvx9gMclTBi8J
yBsOnhy5Og+UVkKZI/6rXxhAJwANVmRwtuLnsJssJXyD3trKBMwL+DJYvhh/WWJCRpvCwhiZTG0y
zRyhYngCWq32rQ5lrhfj0ISEbYq1k+f6pMOoGsCgqLxAeWy5tNIBqWEvpqMHN7BUsarCUpA4xG5c
7rI1J7pby1gDzBC4jBl5Ks+nyK9TCB+eK/xeHr1KcqLW4XxrdPlXo10pZd6og4DqMKPV4KMMtc8l
gF6Lk6AGUY33/KcR+U82d2T978xEZTAs3nufBJOJ/AJIPGM7yiuh/Y2XVCFvraKKNbN1lmUKjnEM
6EMMno62QdL+qPrv/E77zxpOcEICAQ/K5wiDQA5fzCUaBVldpRrv1chuBWs8RcNTK74HM0bMMdYY
jtcI/nk48HAwoeip4RNefrqq5MW6h9qox2gPF6tN+VhmtKyAnDXMMNsNk9WhQg0zPRNbVCzxWaXY
KtZabDcWK8RpoVcwc07xaRdbVGsFfhywXL2abXsnEu0WYrWOnux1bQWTfuMm0CCqiDYroPs/BLLL
Fy64rCkyfxI9pbX4+iWJHW0gIUdrgFYBf4Qfpima5eDdPwSua1xQA8P1D0ji3OFaxgGBnI8goteS
ZwgQlrcKwEJ6/rlaA8jeKN0A8otCNsRwwQ1Cq+ny7eDSYQR+N/He6DeTleLo+xMkbRmSuOQN0k+R
uC90Y9xEBtyN4AIiHptmrFdum+sTHw+BiBT0bCgpIMy6fIg6hW0Jx4m8B1PEOJ0705ZevN6f0Hkb
XB6qOi4yHHDYjxDTWApOaBDB4YumEr0h8SBORyImr1xcN0cAKha4AfQFrrjGSSFGSs5KEZ7wYFHi
llSaNVDsjYlC5xacI1QB587MIuYNdDGQWS1KniQDhtBtOsCrVjOfGyse8cWMi527j3MP+/JzxArf
TiOfyZ5Uu7GxYb1K+X3S0PgE5Iy6ZyNlGhHXIu3r4xIiaMgI4Qc1h9r84mARmDzwKeQmvLEz89CM
0t2wk91IWSl+zFO0WAcXwyzWWtzKWcDg24d2LpssgwEuAUXm93aYsWYrm/hG2Qs8UOjQw6sGMAR5
WaXgGpB1it43PMmUSO7k+2wwJ2eiwZl7aN3uVXGacwzdYoVoygEOlGpug+IVMMrc6VT+TUndwlHP
CxTH/7q/Ha4PUKh8Q/QTsd2sTisvvjHfDkFWhKHvTRUQtftWy9xCBgQWWgEsTW1NNe+Pd705MB7q
5+jogAyDTXi5pjIgQpOpNnxPBlY6VpFSr5wh198VUhI4wQDbkXke5KHLAWQfYtddw8teQgBPzNH5
oIpGoK+dqA/qGm3ueq1isFmpg4dWiI6G3OVg9ShB7wegEy8Jn8Rs3zFz5KjCkZW1es2yx5b4Pc48
q7/ipKwtCrHzFdlrYQdUPujfXXaGpBwZcqvxxh3Tt6siKNcXz+WQi5vV0McubxD9etH3W5O+FNyW
6StX6o21gMABNxtorADo/pw/v94q4KsS3kaS4skqtGAVyOX0m/ur7cbqBkkf3PI5fQG5b3FO8tCn
b+Eip3hgDejVMfO303uYOoa5Ju58I8I0cHPhtMTFBUDcUkQUyZ4i+uDFeSNQee9ZaYtet+FDGmTv
MjB4Kili8jxWjhQ591/xBr7pcuTF2tDjPlDTUFG88h9UHGtPFl0VdyeDZ0AO0Ocf/Y9hUN7fQQLd
AIDxuV9JU35wAJcnKdyL0YYzwLlFJvoDN/r1GZtC0wejbzhPhwH5APil5ukfNefU0aNSEF8ot730
p5g0gvZUVtgJe4LNSGQMJOJLUorAsh+UuCYxpindNvImifdApWT5Q6fTbnBhcAPGh1dzx3Cy4N2e
fkH/bGUO53165xXkxak0lsXYlmrNeYA1f0utK8LVL3OZcUBdp3ziXNRGO+atDDr/0HuDLg6PNMy0
MDUwaM5w4D8nKW8Gj6p0Qj+9qGpScicxXyMZ3NgQv7/VsmZSwRIJvg4l5ykirRrb1ykQ4gb76nYg
s1nSV1W77J9P/mkKmWSSmBVslFZee75RLl4b6wQxJnrSIPWgaL84oBW+GFTVF32vejEiokPyofvg
aftRZWZtPHM8I+vK+VdTPa9NEFkQK8HeFOHl5fk5Quud8xmWaJNulPZ14KHXuOufA4EAk9bvOff+
O15dC0iK0GxHZqKiIwFx7cvhMh4qyobK+UgV0GN7KfMdp+M2PxprS+jGXBooDiK0wN8gOTFXEH5t
vUKvYCaUJ5xXwZX3GBtb1bdEOujw8/7XUmiBlf1/TqXnd5tTP1DdcUMsUUGCUCSsqxTOSwOLlS+F
uuODh7IloWEzw9FTqg7H6A8K2H3nNGt02qsbYx4cfwFRBvkmQK8u3zePoRICM0XOK4SHToCQZJGv
HAXX7WP8eCg5ggADsiDql4ulIpR+MIyMhWdRP+L6o1nsSslTyb2pMiwVcpujmQULb+oHL7n0R99J
E8XLjuVWEXdKbEE7c+WAvw4e5xdWsHQRiiPk/2kz//rIsKyvi8jXwvPEPYWtO1RPcn8ehtcGlwoo
uwUVqxcRrFWpeetEYI3hOzaR6SXu3zWNdsABQvAT/nKkTL+4nkbwL50Ku1cPaDV3PdLX1brVVegw
P/DsYIpkDkYHS2GvQCt9kOO64AyvN98U7PRN1qhGIOo8MZhHU12COYlTBXTEkQM7kuD7/vb7KcYv
jhiYbIFBNkNf0OBcBLVa20OGqlLCM+RgSfkIF7HWDEGkdft3KMj171MLYkvzMpUHofrTliUBdA+h
90dRgFpHoIRgKnYmk9zWWwqcNwgwslVw79OpOmcGBWSaV08IkiMLEgm8YoF8DAio4Ph7Q6cGhFJc
9bWc6HSMXOZDeAJmymaxDVXbT+3o08fd5rUHsCuQXGdE4lAlNsP3PjBj//P+RFwjECDghvkXAUGG
1DVodZf7JRNDWQtGGYt5OqDuFQGg+siAm1PqYFMBmXKIAF9MSfGsg7/AbRT/GaTX7tSqlK3Bga4h
NPOzAKYD+J6BIGkJBh3RC86nMY7OLdKK0h0FM33HVFZfSmyPyUDKxKsDKgrA9m3nUxnE6nj2HCdl
EFlianMQlaF5Ygnda7/Wrbix68F0xB9YtDiyESsuJqqMK4Dos+gcutwbZO/9xybe8N+wNg+OPqqt
yIgAv+X+TV9Z8jfmD4DKck9ghqwkL9fBHCZpBpSiLz8LGy81YYphUOu2r6NzOj4az1inyj47I4xk
4xM389YnG0QdBHeTyetO9ax1K8f7Ne0BDwCP05lLwM9CtouJiOAxUwshF5/hhDt0tJloodHiq/Ff
C4sbd32VQ9WnIzU74vLk6tNQ2FVg9TopPoKHRDn4HG48u4F5wamtqfJ4f0FfJXeLp1uc//UQNpM0
Px3aL6AMxMA0FTjrQCEoTj7goK15f7zrFgCYLfAjlMByUVGSWBr3VfXERuhpZ+dY3Jehqb7zvsVi
s+J3xcH3bezlyOPrjSCR8FzEdKrgYLASMM3vdHmYzTb3yGnhHYyK/NXSVMt28OMkP+f8t4FjHunl
ykvOgeb1CKgbz9c5VEkWsyr4UZyoQZ2fO91lT8NOstudsUVIHtSbwpR3HFtZZfMduhwQqhvo2QHI
C9r14nyGxErLSVJYnP36GzDZoX3piv/KC4AsHnw5f0Sf0Vo3Fu/kG1kgtl1bnHHlwDNcnEgee3Jj
CS/cGnTjuk62GGsRMpRdFafK1BRn7V8PJQPQ1XZhuE/iF659UN8aRmGYmRbW/a/2k5MsJxEtGlS9
odshQC/i8siKWSXlRqSV5xCkuwn3DAzTcrfj7LKjobTvGjNLLP5R+q6geYQwvk0g2rHhngJjzyl/
IyEGFIxUkNksiAph8hgCAjTNN5oGyYwX1rgTbGcat4tAoNyOuMDgFjYinIhpwZ79NW+r6xWBYimO
3nkRIupa2uKVcPQJo76vzmFkKsrfIj/Iaz4f12cHhgBnDHVfQDivzN7SvPE535iqc9C0ZBieazAd
oxMPR53RzZ/U0/3Pc90fgXoH9q06K9jMKn6LRQE6hDTyfFOdJR88HwKN984NaydkR7BUzfoknBSr
JEaSICz5VCuHW9kAt17XmAMw7AF01/4fZ9e15DiObL+IEfTmlV6ipHJSmX5hVHVX0XvPr78Hmt0Y
CeIVozdmzcx0hJIAEkAi8+Q59AYom94XuKGtTtJslr4+jKqTjIKZalCV/oxaQ2rWWr2k21cWhoxC
Ld4+oNhADv/aI1NNaP2qm6pTbwqjXeB1n4MrkOMt9ad67ZBYRSeulTOGz5ppbnGR3YFWQDTm55SH
6rEHliNC/fRZxXpr8YCWx+jmTIxahXqbUafGHBjN4/idl8YIrrluU5Zf6FTq5j2A/3Xmyl98Y/SM
ixJUiXDusVjJJd124iD2Bq4VD0kU8ZATJ8O/iMO5kY/UuZfQwiroLLpY0votzoygsutkMoQBhAwO
C3aU0E4+Jul5FE1xeBG+FeQ9JHOIjVzTmxlwRkvL3BgKIo2qi/UGpdyZN1lE77wRKy4I3UPF6ziz
0Gz8S6ldu03OSOXrY+N6FNTZy1VpCUpNuT6BYCDSTGV+EZQ9qKq1edf8zF/IQuMR7jv5d5Hqwces
buLY5hTHnwxFdZsY2udbnnUmc5LNuHWH3NHmx5TdiQzI+OzaN8JnSXgoHpVf0bMAihfhLRhCBAp6
PFnBg/i79S2l2KVQHXgbGa92QC0ua08K4uDvKnagdM5Er4nmNMlDwtkz4/qJzUtGfSjwTCkPU1yC
kasywAY1O8h6hviVcMugA1M2IF9d75oKtTmb641peAy/QFVUaTxeovjP44AcY7jG0nmbmYVToGeA
XNBERIjOZkx1ISQNo9QnFo3gefMD1SJdfsmfJQffiGadlcfgQoB4ZY/uQhNyVs7gh/WJf0peA6+X
nucPcT+oRtOAcfFjnjY41wsTaqGFhPcF/3L/WDvXfGj3kQkMCpVfgoWiUhtSyudDlmG8mld9yk+N
MXq5Wc82LyMm9MC7hAZOMCts0Cvb/bBvJZqEzAoP9UP7h40N7bfiZlmmS6AfKHoLWnG+DmytVhlo
1NIgiYE5Sx5A98Q5w7zzjdYEh+Yh4PXuK37q4RDoLPfXWJpva59kDUH5Aqk1YGpA2Utt7GFKtUyJ
mhNkiMIRl+KPXGiGmqdux+9YtjJAtHKolb+OZWEVdwMifeixI+K/tqqyfSZFkl+fONFCI1j3Oo7o
4v8VekH/Iq9hMW/z02SMKmF9VBHK3qhHVCKPJCcTN6cQb67mO2x5W273dfGGVKtYunP8W+pBzwgY
RrBFl2CerjVr3GQeqQ8gObOL0xNyoOHAFklzEpNNyhEeClA/JNB99lZZw/BLNy56MVTKRVEsEaZM
xFDZZMOB+DoGs/e4cr0vPBhxw+FZjVACtZ+bfSDnMuvLbXD2mbj5qKRjKrnSQ5agIqqc5MmrOocp
bWXSAcDA67sCq1hotePHiGLe5LDRCqR34aVCPkhBNIjPQXqOup0qNUinXsb8KjjwuvAw2pBS4HDH
oP0hhU5LaTCgjlIBQKnRef2Yoj893eaScf98WFplBKUoJYI6FXEHFZR2fiuXldRilUVUpCvbD1/n
4rffbJHw+GsJJ3gUam4KsEpI6Yr0w6gqkwSSumF7ikHp/RvHPoMUCh7JSHAhtXJ/XAsxPowhK4gq
FdSCkRe8dt9QafqxmKv2JAyeyr2rP0zPA29uc8iSB44ggdc0sKom2fLJymNpKZK8Mk3tHE4uszIC
q+mp/s19JYJgCJMpgpGqVXXIcBuN3olm8SJLznhoRKDsowSSZZ66FqIvHiGXU0Dtq16EIhLLNe3J
B0PLYCb8vmKQtomRYntqoeDeGaC1ZzlD6V3lqPUrnrV402qg4T2TjePIpFZAE2a/YNquPXVQg81K
rxQtsTL8cV+2klVrsdFw+gSyF18+rqz9bT4TSdcLy9QCTDlaVhpUEk9xAxIsolemZEYGvlIWqd/v
pDHn9jOvfmfTS9N5vLYJpjcg5caPlc8gZuhzDS9NTkQeQADog7qmwiTqhKrAudYnv6Z9D/ICe1TJ
w2Iatrk1fzKFl4gbJTSid+5BhaJeuRYBkyvp5gtQuMebAugvbLzrTcDLSSTwTdacuHegAh8HvKdb
HixZrMVGXmzlouM3Dgp9zWhPnq/Xjp+CmSb+bhGgbetaZ83onXHGPaTmpNFQIgc1n/6v21RxLBB0
wX8/khxRFxdN6Ve8FkuYJsgjT+hQRmtQ5lUlkuGBscousega4BEllPBwEZolpFPyJJQA7zhBHMwo
EHeG/iGPzVhZibuWzlVA7QB3Boc5US+8HlSap71Sdn1zUrfcwxCkoNuzciPuHtI1YB85oW/W+MIS
FZZw81BqaQhLbQ68z5Azkh001duKLxNfvWeF8uVAiLleBE7jhFfpifmSf+LKzQebF3ZyrrPFJtw3
vnnf5kKKARhi8Fqiv0yCaDV1fnRDFIhKLwFo04ZWjA2alB+S8PfrhCUiLMIggyYCp9frpNVSNmQx
05zS4S1SwDfUP4FkFBx+AuLzoR//lzFdmKMWa4jCtJoZvzlV+XcHKcFC/SqTaOXkXZw44Elx9+Gp
g1646zEhBornVsaYOs1IgJoFGUCa/DWYH1sWmlM41lhgLHGfXxspubFjpjjuToEPpj9JH1tgpNb4
KJauUuQbNaSACEz2pvasJLPW5WLenRTuOZKNIvWYYQvJFBPN7IEI4iw0qTCNnYGOVxi28zvvyEZk
v8rTSnJmYZMBEYyuCEjOAu5Ip5V9oVL7hC2604h08cztW3Tr3vf2hcuC8BKQShxao4BavZ7PaRab
Mpu77iSANAyXZFt6fuemzaPo2/ct0UcTMiKg+EBmDQBBvC9ojt4+7Xwo9/LdEexx/JBty4Hdh7EG
Gvv2KYYgVbKGtaEn7x+DgHiRQglktyhXkSOWj9ta7Y4Mj5d2rxx7sVnZV4smCFiAtB6g0E27PDun
eaJFPeg9kB3lQ8AU/nJTnQcBYilCS0QS1VQwJWshk2dRDfKsWbYZ7bESEh2s2yvjOGcZL89ZYgZk
BhCbRtIKPCWUGW5Wmxn3Sn9EGiRyZdFUKx0cfIyVcF7IuuyOLzbdV+E11mrETB8bMA31C5IqQPsM
UXi79sCOTWO11sAyJCMzElnTvmCNIj50z4n4IjVHsdv0/F7mHyVQah5qMJ7dd0t6A5zNo/gJ3gMc
WUCvUua1MqziohqPURQaFXoZOvWEXFEjovF5JTITBPwWNcsA6KFZSyXQcLARXNtS0Us1BEEHW6it
1j4U0J7EHpI0ugbdaFKgQm5K6TMT/PKIHZ1MBNtV+8dvLFmo9al+C5ttUr4OIHwDZkzwEs4pclCI
6WVryNwWuIIXrt3KBVoBecDYxJXD6Cay/meq/v18aqWk2h+YWsFUtcqGnxBR6sjHBc+J9pMmuiag
9dlIV3oilhwTUwaUALhGgZSmT40oFP0kDPvxmKhm27ggLuu80uu3vGiVbwX3MqVGp2365CB9dKjC
3veNZeuA4iKOxU0ArMD1gsX12Crs3IIXo34WoT9QN144+WBiV3Qf5WWB0/nSzQlvbLlhYgv0acXw
yqlrqo63xwxUQ/FeR0YGZMpAK1x/BtoMNcSNIwvq9YQxSh5E4mky5SuHAB2jopKLqiEQAMha40Kg
U4ZVwTPTKKnoP4G2g5Dup8ke2Ecutu5P6s09cDZD9NMhSUWeyNeD6ZWeBdBEY4/SLhj30WCV0UfP
Cbp0Bh7MK9ZuEqHnUaE9CxBtqG+gUn1tburkEbEPzHHlseJcpXIbtOYKmYH++QjcBu1cuqE4G01W
7uOu+4yq5hOociOenNXuicUZRn0YlESknkknRYU5gYoZ+ZYRDAHBmDpzvAdVdyKsjppM4tVJg0lG
HRjt7qBRwPFKTfIsVSJSwBF3lBpLnJ7yo5gbKvOcPfMk+x0iYqonM+geCL80yl1mkmQr6YilZSba
9Ihv8QwRzwCCi+eVrPqlAgFr7pgOP7PmtOkT38Ekm1piCqWXNeG2panFtIL3ES1N2CrUgDOh4bUA
OgnHdDx0zWvtVQDygIj5vu/etDkSb8L2ID1ioLvC3157Uz6gzj8mDXdUGqs5ZUCxpnJtCEgpxOCU
4qESz+Oqfurnj0zJt9rjivmlZVVQLsQ5CJQybq1r8yBJC9APU3NHIQRtKZATtVuHKQpIT1r/axwy
Hc/ZEdKBrQSBrMQUwCiYkQ6B+59BggHauQiUnceGgqQcXeBSAK1LQnHkjrxsF+B1HZCa/ixf+cTu
h1OE++u+uXNenbYHlAv2DTqbkDCkgpO6k9SmTDjuKBeHhHOJ3jvo7Pz+MIdmOwBcM0uuAA1i39Z8
sylP8SsCUV1OnFE+osFbDnayZIx5pMezBfp09E1k9ReKbemmGPcz5KynzCqLlUm6ObORr8d7X8P2
QyodB9D1UlWDUgtlNYs4d/rSIFBCA91i5doNRVacmhuI8KLzGw3gaFOicTh1A36GWVXmY9lUujS9
xe3LFDuVKDlvYxoZLGGJzNcc4KYSAtdDjhMnGJT18P8qtSKp2JY9X/XsMZZ+gk+QfPWqo8x2Ov6Z
/rR+Yyjh2nTeJFYRX8PdCLQF9x9aQalQO8n6VBFmeHQ5oyiYCrY2vzYhzjGkroPcKPv6Bc/mRgRH
/inkV94uCwO+tk4NuGyrbqx6DrSBvTkjcVOhkdgvIr0UN2UrGrLi1gnvAdZz3/VvsvXnUYN/E0ho
dN2wdLPmkE6dOqkFQq7JTvstozT6XMwuh/qmmBzC6afW7DgABG30JKlBFVN5xrvVaSEV0P9pu5Wd
uLwIQGyS+hcBm1IBrBgEvJJoNWh5foM8dq6fqtktmF/9j9yj4PsCEs/OHdcOvdubBHN/YZTstIub
JBIBIeBEhJ0MWC5UrrFA29WPu0pBj0vsTtM70wKss1GL4aswp/hh4IAhBQPhnH9O4r7NTytrQmc3
z2ty8T3Uzmarfojg/SNphZpyT0k4XSssOUfh5CngHiedjwtzNQa8wUX+Y5Z0YeHlAJA6NfdzOhQV
1w/jkd1Cg0gRn5VmdAIeLWHlr1j9EBS7krNDDGEI5kVDbn8s9mWzSeaN0O/BPpZVjyM36G14FCZH
Fh/UqFo58W4vJ7JO/34gtU59CKRLw+J1Ew/Ce6kxoRN1ocfk/LyyG2+KavRUUCugQBCFAfZ6PAbo
r/VfFGg3cHyLqnFS2ox8VJD4n0wBISWmINvWlcH7e6Z5jrmnOn3hoAEYfKz4BH9zDEuEr4qkDXFR
IaV87aNSNJeqEHDjUYPax2jlWYm2PDERP7VJne1cqr5bZGEeaqnyLZYbPQZUMTr6PT+HVM1W3mm3
Nw/5FpJ2h5vg8UKdlLHGjHncgFAvTXKstpSLoHCV05WzYGlXXlqhTkTks9NISDFi6T0enB56spzO
Cni0fzLD+8rsLnnWhS26ZinHtZAx4Ak5JsyOyT7U7Hv2f8m/+HwXCUaAwmWYuPGhGF/46QBWemll
qAsBCGYULSgc4ln0FNDRdI8/lBuJH48q+5GqDy1b6UXeW0XsoitliD1FBis0Fz10SWvWxYfcfk6Q
f5rzDYvAQ0W5JfwGh7Sc2eLotSUqvPPznDtJIx1UxncbdTBK5rFpKwiGcNtBHCAzcX8Gb5IcuDwR
sSHnAGAsWMqpR1A5aVIi8QxISAHWEM2yqGJLBeAbSOGyjQGVmCBtNE/1ysTxi9viwi7584uje6yC
VhYTeTw2UD7wezNC7l4qBUP0H5XUSERw+jNvXOkE/R6v+CGA3jPg8tACHiQzlN+zpABFMXoRsH1z
b42w6zafQWYFrWjIKyD9dCPtlqrYgHMP3r1ahApF9CctD1JqpkjqxhvIlCoDo9dbH4S79xeDX7pA
CHUo0npozsYnXM9KyoiDFAdYDSns7VgGIEdWPdmf9FKFCAAI2IMgBWEkSJy9Gs2+3L4sj3FjcqCd
mFG3zmbBUwI7lx+nAlnU1ZBy4fOQqRXBnksStsjnX39eLw85kLfIm9bjAVUKvYye+dAYUTJOeshR
TMcAzIDTTtrcn5YFH4XiIcqVAKDg0KLTtalS5anaMP1xZl8brnBm2WmKyh7zzBKGlSUgh9N11IzO
ApBSIOWIplL0lF4PUdMydQhESBKIIyixQ70fXpF+lvldr3qAE4rP94e2FD7i9ULwqihfIF6m7u5e
ZHII0gr9EbSGxcs4BrxVwq4NLwHrBjJHAob/FGExX/hgULZpnq8F0AvntQrGTdDW4iOgVUsNuRTT
lK8jrT8+q6D07zpRZwunYP6kMzSq1qR0zsqw9ATLoIeACgNpJ6FRpSnqJ8hby6Aflqf8MIsS85wq
LahTqiRAtRBKoduxg8cLJclDtJAsy9HBkU9aZ0XTzO+YWa2+GVmYjMnvMmQ9ARrslFg1OkTiXhep
p4QPBVPhAQadlUR2e7+EOgCoEU1UjVpLqNVPqE6UDtOFnM0MaYQ0SCvqHVLAtshOUqU3nYDzRhKq
+e8PW5DMohMAhFNoLBKp7T2GbBVEWTIc+zR/k/j2SWS+lOGprw6NcFpxrIUDVsWrmBBwI9lz41ip
2gKUFhbDUfQtTdzEhb/RkIXMQ3TMDj99WphNlr1NzWBkCqNPc6qvfMBt3gWJSbToIyTDNkJDyPVO
KvsumBUIWR8r0faBHe6g4cvjfizRSjbMXj1v8mibMcBCiL/Z7qXo0CxVyWCEfs/jYOWlsOTi0OtG
rkkCnSBgRdffIuWz1ItSCVig/6vqfk/aA7QFallXikORrwx86QRBmR3vMhH9HihGXtuaFBRww7wb
jnwbf80g8koUWefm6EH+3TMlZFiNjl+Dbi0u9oVNaq5BTcSX6O8H0bXP/Ib8Vuw7RYkrNNgWaeMw
M8C23WhHEGPw89nkofW9stgLcRgGjCmGX4PN4JxrvbjO57Jtu5RroTcJocZ4U3U7Kd0n3QO751or
Am8thKPq0uNiHKGzme/ntRaKxRW++ABqa9VdVokT8TY091hSmumjlNv+I/jVnC5KDkouroSeayMm
H3QxYlzhchzLWOZ44g4j12yqTNtJnbzWz7V0517OLBVNM8BPFFqMmZ2YxuUS0GxXuHjlTQTkVK6g
aXCadbUP7VjSM8m5v6zLkwp6Bdy+SFXRbDqMX6tM32CMSvZRsW6bvOSKzkzPAkDqKwHhUsgFNj4k
MgRiDS+U6/mMwgDoeLYejkP+PUR7OVQMn+huowdllzZ64ds/Rftzf3xLWQtCAQjZD4yP9JNfG+2L
NmfbHvsGTDSTOliCLYlOCvGozmAgiyG5atduQNgbft83fM5x39yCF4apa7+sNDUtpAH7Zd5w4XPk
j6eZTXTSSVrjaArlEvogsc5GoM0IvBR9pwNQaqqrId4aoF05R+UmFo9h9VixLzzUSEfeAXZu9JFn
4aHuLbpq/3r/mxfP84tPpsKEphrasSswV3KP/KiKrqhgcFtmray9NDWoSpBuUzSlE4X56zUJx6Ho
ZqFBskDbS3ZogdtAaMC49upLDhoXU8hkBNgA2VP61Zy0+siAUBXIPr3Q/Eee2eOtJxd79M5s64Pc
PY6zMwjuiJfg/dlY2Broy0cRAwc8ONloSja0poVcyZDZcLJ5O/pPkrCpIqjaiA+VtEYev2wMwEXA
gnCBsdRZ40fzmDCZhH2IFuTcDQRon0HaLfnNQsMj79fILFbMnWPWi6MtHiWpnCsWCdW0MSpWtqb8
M9gGjoTW5hSykvdncimTSSgO/js6OlAQS6FN8l7EhRm/+JD+4pXGgUzqJgeYoRZbs2kfIMSntBsV
zuaPLOD1KHMq9UPt11s+avdQUF1Z3aWwHN8EdV3UlwF6oAsZUt7z0PbGN8ls8agpfomMagpx3L7l
FUMFBzkKkxKEQANlC6AgmIMloDpXgpaFZw9eIPCwMwiCpdudgZbttFDAqpfVU8g/s8bgQ34ygKQe
v/LAWjoHr0xRt2dcjYVWCzIcrFIeqtxt3yvCRBQ1O5bZRr9ryYyBvkavxVplmRwa1DlIXllIG5ML
E6f/9WYXEt+vaw4iHWChUHVGG0RdG+M1kkjKocFLhaKyCvEFFKVUhMKUFfBTKa0WDvxOecixg0Id
EcnwXpQmmsHvOzN1SN5Yog6vkZtRxxR6HjRYDxCQ2fSp6a+C0G6MSGgGJE0fpEkOZSTqqpzmoGYT
Hi3sPP+UTdu+JkAHVlop0y5YIQbwKIJ8OhKG1KED71MTNpTCHfcuj58g/BcrsPo//+V84T0PDAU6
DAXEj2D/uV7/YhTlGHQy4U5QoGrgRAaneOkaSILaSOAGBfEFOpM5UgdDXYoaiQrB5Ar+HO1KU+T3
OW9VjKtO3w23kjugnBl2RMjp4G0HWRZSiqXsDOGUpWVQhTtt2nWsya0xi1AhJ/l98KYQ5QMV/wOI
4/VkCSlUGAQljHZxa00y+u0Qka0cfEsm0KaAXiaIu2lAClyb4Cof7Z1RE+2ALAJ14mSv1UgW5gic
w+h2IzVygnq+NqBxURmiDhXt8t5BX+b492sN1CweehDqI5Iu9N5IUy3p6qmNdqgAj8nnMVfNqjmO
f0mfSJYCpwmPux9AFbwqqWG0oprOKlPGO8DCxGDPqp+r7MULS0EQC1gJXAIynvHUTI2xJqRCEe8a
VGuZ1wp9q+pKPeB2YyCuF0nXDzoPEchQp1UR90XegKxkN6qbvN8O4zYFw9chbu37u3xxKEgaCgCr
4kyhZ0vm+y4d6yzeKXqCPI7WdWh+WMmtrNmgxtKyYizLDWwI/lYdPjkAV8q/39+CACE6IljKEfjK
9YoUSZSMCsJygAbsSNFVduWttzSEy9+nHgUC6tfYHPj9rj5M6PKVzYFZy04s2RBJGhXYG9yJGmUj
85OYZZIh3oXsYXzmMhNP5b9fbGR7WJ5gmdBTRcUSjTb7ZRzXyU7ccr6R//pL+tXz1gOLOJKHKCri
4qBuv7pnilYKtHiXZw919NCE1l9/P7hyUa0EuhthKd2n5U+DWgWxj++fTq2bSsf4dN8A3QZFRoDP
VnA+kRMdYAnKj8YsHAKpSneJ3kHtrXa+y8aYeCDr9OlFKUG8Z/74nytGb65zmEU5HOAgpL/I6X5t
NM2DMJkUBWWmd3E77BmoGEen4JTsxcf4wGxriEM3X9PzfasLRkHRgUQv4INAWtM0HWXWYDflwuyB
mjGzZt9qnXiNfOTGo1EqwUUCJCggNVg2yh+yuMkBe+5mb9iyT9Mff8Wd6cQEIh8gWpCYAD8h6dQ8
cxZcvIaGugOqMu9nT9wq79XrGBFWJ0g3o1ut2KypkdwOBgl4zBbJRSBTScNK56BS5ViGMpFfHAbm
B3SLq5yZZKEvQm6MB2VK/DbpboIB+hRrO2BpkyACwwhjEBViZL2hfnQAYkB+ur/6a5aoS1JMuoib
eliKme03qvCBYEiTVTLOfTM3IQUZEGh+RfSX4IahSygDm7eoJWqzBzYyt17ZrLcefP3j1BgykW+C
WcWPt8w2KZ7LcD+DZKK37g/h5iImQ0BoSjqLOFIZuN6cfMCEYxn5s5fXrg+6WcYD10CMuH6w7xta
Gg7iFZQ1OdARoYvp2lCuhW1VhSXrRbkl9aCm8+LcypPX+1aoFPjZxXDZ4+WAhAVKPNSWDLREANC9
Zr3ATbkDCqbyZPeWz5i5s9pXuzQiDc3KyOjAoQEDvB4RxGBTFDNY1oMC8QR5R9bwO8BLVq5mOiFA
hgTCSTSLEPIxUaRjb3ZqGm2U/d4rPvtNaj7PzmR/QCvz4/7M3Y4GvFnkHYweTcL8TV2eYYkEmyBn
g/dL3DwKj/d//NbLkLFC3I2GHrzrcNBcT1VexrlUFOPgDaMFvg50LI2SM0lWvxaE3258YgitG+RR
j0ZTqgTip6qf4SE8eBFwEEbxGxfNBuXp+6O5dTIYAYcE6CvPNwAVyeRiNpdFCCPpBrLEsqE+NEDa
Qw63WYksF9b+2hI5tC9ugK5J5UxR58ET3jOn+/Y/MkP4Ed1I1Zs1dlUq2w83uzZF/OPCVMrPLR4E
MBU/1o8CqzNWZ2embEOCNtcV8/4MLjjb1QxSzjbjXCuVEcYmI3sWY3N4GNbIYmhY9M2AqLAjhuyZ
r9Rk7h7Cx77V26/+rTPDLWt3GxBIdW/3h7RwW19PIPGaiwlEL23dFDnstXYd2WBbdASH3YE/ZgNU
vz+v+CDdDkgPj+aJjPqu1SKWGzy0rlWRkblILqHCNns85Iu3OOwAc3NUm9VNpbfCX2ueSXz8+i7H
aMkLEZiFM7LrerRanGURw2APBN4smMV3W5hjAVN2P9gaeqSnCrs8tCbIS7j3J/o2ULm2TK2rwvCo
5SWwLCaWGjuh5KjztDa7iw6Kewq4XmC8wY1zPbwy64K47XmchvlGdPC080ApJBvxA8js5U4voELL
ot3ySayN+6M75znoiQWk+B8iCiRCqBss5qOwrSEK78U7SXbV0LBTLzygOu0ye+FJftGHjeDct7l0
aCJLheAcaEgCz7serIKsYdVp6ej5JzBaua2uHcZtuHY004SeZ48FtoW0LQHnAuTatRm+HLJ85mEm
3clW4QZWAxnNQ7WXtppRu/123CqP0ddsy07wIGzuD3FpPS9tU+upZLkqzXM+erLTgx4bcm5b+XTf
xO3jCicoEjMAvEMwARl8ykaWAqYnNrBRm5w+u+omclo3cRSjdMRnqILa6kpoQG7NG1e5MEjdQxmb
iGNbwuBggMtiZQvwi1N28euUV4y1P/ljj19nXuzquTw2VvBZ6POm19XN7Ebbyky28qbajE7q8u/x
QfnwD5PXPK5dTEsnDVJehB0GpRok1K/dRpXnphTIKDU7OrUv4la1Erd3o119aDbd39aE/vHSC3PU
8SLEclIUeTl6zU/jai8tfFWwI4vzSnd4HN7DQ/r5kr2sEbTRqETa7Pl2ubg9ppmwZyrF6PUVWKZM
1Sk3cqXruamassltmxdRR49B8ghRK0N46rfcVv0fztVzqx0QYUif0Bwl4YxYp2ja0atmR+0NxMwT
a61sEbIFbjyWtPP9xwY1uUVU9vGkwkb2BIaf/EOCOle+z/tnCBl/y6wObdxoTciRRmb/Z2r/NUpd
zLISyFzaNjAq69Dl+Zp306fq1C6jA+y2Z3/j9pB/x+5W+MCtyZR6sXZX3h81HvTXHiy23ZhoTY0P
mB4ArNw2hvwHDbbNgChYBy78sytXNg3Zm///PN8igZq6ZyNwryL7YamME0VW064cPovxDlwScEVF
gW/e6FP41dD4TTV6ySs4XDaAWG1K13dLo3YSe8VvyB6/GQ+uKODHkQO96aSDrFPIygDXeyAJfxB6
9JvowvtwmN+0QJd3ynb4I3eG/5twx+l5sHYlL55AF9bJSXmxNwMfdQN0ueBKzgwF9IY/hPt/E3wn
vM6nhvpS/UG/1hr0lG4S/cdtL6xSbltEyJjOXI/59S0IMXE4iipj03u1N8Q6QMi5uyszMzpqK1fl
8j32r2E6suwYLQqB+xk99snfE5o8xdKM0hpMVa/McVvra8zRi/HHhUHqpsGpB/RjOkCL0G4TQzv4
tuqCLLhaidDJhNFOJBExFXBlQ7eF5qIf6gHpLY6HIlOiq9B/yi2mtORqU6FeUxjQhrrvtEu3MwoO
wK4jRYinIuU1cdlwHVfAHNqwjXzlJF3a4Jc/Tl2KYyjF6HjEjycu2EPfmZX3+mIUevn71EFN4mJo
DuL3+X2mP40PowlsUvUUf3JPwbE1fvAPa3t84QEKMVQFQgGgMwSyhQqfKkksgd4VeK/LnamxKyd8
bT60WY9AAPtH/lpdn6UH4pVBsu0vtnXbslzH+zCIp6IeZBb3xSR6+im/QI1b+AweA8EkFPhr41w4
TcAjD1iqBLI7lPCoMFgsE4Wre4X3Bv+xB6ToIdnLu160IR7CHSRHe+0e6zUu8AXXB5QOdVu07IFu
jqd2mFAXodrWDOdxzXZ6hZgBQTu8yTu53UaNc9/vF5IWpHgPDJWGEiKw85RvzrUsaTP+3OugnPDS
TzbHGr2wGXoXbQtZadbx31+w8BmklonmGii5aRx5z3By15aq5I2BGTyD+gCdTiXIaQK9nfQqM+pf
P2CSuT/M2+19JiYBPwdI3QiJ6rX3SFE0dUM2qR4rgjftdVpjS709FEWgB+AnyDPhsUSPaeyGWmRa
VvVGZtb9P/1T9yDMTlsCJ7iSjLl1Dlg6p+TxngfJAuWQeZZIGRiM0GVQfPg5eISMLjDTyTJyKBlI
fx2ZoB6D/CIORiCc0LR+PW2oMcx1yzcIp6PnUt6iCU6K1yITEk9dH/RISWBznRmzCbTz2gY/sAD4
I/OA+6TezeBvFNww1Z3kyIb6mjzrwjKhmRrVxnNhUKS1tbmyk6uwhq2aM9GyPdooqIl/KjwB5ZUH
2cIyXVqiK1rBOAxJ08OSpKvAWDudYh3a2ej+DOkK/ubmcgGNACmfor8dUAMUbK/nb+pyrq/Qy7CL
2E0YWQGa9tX3v9w9lAmyuy7OXqbS2DwZpnAnb3O7fr7/47ffjzozCUnxbAR4jZYwCsO2wMM1inZa
uCslRZcbp5pXNg25va98TBVRRgU8+pw3uUHccBDOHpguLXYZMMkA5r0PTQ2RsJXdsmQFrBzQqEXU
gkCb+MTFNHGJ33BJXRS7RocwUsrqYegq/eb+dJHz+HooZxCcIKA3BqkZ+oEt+z7p742znTbaAbuf
DOg1QJCaXQNa03ZQaAJxGHn5kUcD5OauBzMIUjdMoIDeEVkfF5H7CL7NWh9W39L0/gdADa3QQOJg
eYj8BXXGzHJVMjzjZztZMUWo3BjMQ2chMwlq5/BR3fYb4bkAUrnXm9Qui8Oc6NUaYOPmEqS/gdpD
pdDUUR0w2a413wcrNBJL797bw9pYz758uXi0HeoaiuqWYbJWy3aV1Vmc3e/ajWhxR80uthn+Sp6i
7ez1Xusq1iOK/DbjyC6Y/Lfob3z4cbMXkJvrqts70NCxMjuy1zL9tMIeij1nmiLg0wC/kSB+Ra26
3FZalauQDX0Gr/bmIQBTwqtcGN+1zhm5rupQ6rZ4pK/ePgKjNhKT1yWjBHMdBPnw94mpmb7lW/dd
nj61iSAlGNhQhwQoE/2O9KxVapP77FDshiel3VZGCcm40PDfk3Dl0L71+WtDlM+rfJXHygRDEL8U
O5MpnV62pSO7ljamL4fzgM7zC7oZomRwPctxVzOir47FblKMAMni3gZJNbRt0MdmjX/LPIE1xahk
0L0ghMVjiqajzAKtZ/xBw+F3iDzwn6M145Q8di/Q053XXiJLM0hIktDMxSJ+VamNxM5i6QsMePeH
7QM0GHTyXxBt6O+FbvNQW9iWn9H72lPxJvlJRgjfQGcilJBFBJXX88klmizXSlTtiLHAbTeBG7j1
ZsAWCxodEgObcqNuA6/dJC7oPcB4sw/SHWuO1rAL1yB/5+74602O7ki0iaCjDfsIKfTrr9ECpRUZ
uax2nkJm4LXd9aYEgfLClfDPv76QbtZDMwCp7j9/Jf9H2nftNq4s0f7QJcAcXhlEBcrZHtsvhD2B
OWd+/V2tg3u21OqrxuwDDPwyAEudqqur1lrl/B6d1VlcyUN7eEdzAAl1Zm/BeUKLcc4K0XcUpgos
O13CGgE/AFDR5Y9LjUmux3HtgBa0ZR8VqALKY5xjdHVe0d0KBQOIlgNqAQgctb1DtRtmiN/HQQxW
huaBr2JYm3Cj5p8RTyj4ar9RpshPObtyK3koBuQQYsBE7QjU1/foVzjuzb+U+CMdu9DZBC4RMGok
0GiM5dj1raEJUhxUhlt1Gzzjj4bwIHDiB+JeLjYOrADDibjeRL0VM3c5GBNrI+fdmgSJHbq8TpHX
dxz1dWrlEeXHpT6Sr7f2+gMd5bY/zU3u6fb2tremSQKnyQKfFFgocqXjSF4OY5XVRqsjQHfjBwFH
ToWeyHN+WFzEdhLaj9ojj5h8eobQE4eDBkk0ouwK1OKlxawtu7bpxCSQH3VwKA8ilKJfIw+gJS87
FJ/ao7rJbTDwvox9Gtm7Jt3w6HdXHh2Tix7upMkwUde7AkuFmaSHqZUEaG0gwAVF3hqYD5DOyp3b
s3uVHydbEb3YUfPA3UHSuZdjFUwr72Yk/YLFm5/Vt/LRRBFueIoepyd9p26M7ernbhaMjy3E6b+5
olRXpQ/aPrW6CZSiLEGBfUim4Dnoaj/nh9mFDMQjEhXJp+SvB8sTPBCOxvAOleVDucu3vOod69hj
b0EvhVBC4M8uJ8FKJlStszQNln2yTZ8HGZPOrSqTkdC7Ci3ZoJpKXvT4c2mkqqM27Fr0CF5Ir8bs
sUrd8jl9X3t78qeHNtok95Bl/6iehQ/hY+LF31cZ+9NE6yLSQBAYv5b/MuQBJBENQGX9cd4l6Eby
hg5OzXv4ENpN+f7r9rZi7l+SrcdsIlagVb+NTkbRzhoBKf4ytsNr5lT3QJN3B16AyfRCpPnW/zNE
XdW6PAgVNDxSRNp/ZtV5Cd0hWO/Gu4nnsq8uOnJOAC0D5h5qX2hqerl6pbBOYU0AzJv5W/EBKvy+
PWP0s/W0PP9836R2xyjNQDYXmDFlkwV7nRPyso/Z2eepu6AqkxTlGvz8cbN44Ve/URGB77o34d1C
uTHaI0WCB+byM/wwPlXJxkNwk2u23Pi3R3lVXjgNE9VMAmRH5EAPU0hj7EKyXqsb7T+M7eJoh/5H
4kBY5DF5bjye7gN7258ZpDaIJrSjpZhLGrirbKMtZ/Go+mvtNoGROVr90HLbDJN77+qYnxmk7kWQ
51JRjTBCKBx4y6O1ifZd8Gt18OL1ul3I8d/Mg3ZmjXpiVIo+4vSdrNWB7KjAAox/NOfP7WVjbv4z
K9SFqAzoxWq2cxoUW/MBPTwOvJfsVb2L3heUB4bQeFnGCiwMXyhr2MMR9VKv9lJXQT2x9wd39pen
jMdKOCUDbi0WdarXokTXtBi7Q/XRAiH7ROtct3M7O0PonO0tDwTg5mVxY/eH4Itb5QOCzH61FQ8I
BLYQBLJDZ9nwkorMHwUZWhAlQOgiIKtLV4PApFazBEwDYzMKuByAm0fXqfFX7ufB/BwdysBC/NEB
NtMFtd//qd47v3hRvN4bdoNb30U/a58XkDCjsPMfRTbiWWSshHIS5TN+lHDfbiAW43ZOjz7C8Rd5
r6ub2/vtqjpDtsOZNVr5d5GTGujHkLgr1UmcBA+/n6VdIGWQ+4stuLfN0TLYpxDz3BzlHVd5wVoU
GNzgle60nd9/SZsYGyG+n76Ue9Hrv9cfrVfsNV/ahvc1nGN6hMK0bE/byO9fTYLP8gu8yDi/ixXB
n/8uynklORqnhCJ+lysehXthpzrKTgGJCZ2YAMZ5SbYZCjrKtvwSPGmvQ4PJNh5jD5ij39D17BBE
vUQ/FUd8EAOAEO94RQqmMz//eZSr69ZCE6oMq6TgIfrWkH+G87EiLN//zjhrxNuANJnWjOq8UVMY
E/dQ5LIVf/Mu2aqdel/cSI3l7s7HRTmjQRBTNTPJ7oMriO8Fe0SeLN4sm8idkaNS7NR/+3N7qZkO
8NwmdejRuT21ugU2recMz/vFU7aDV/hoce0IzugBj/Ne7mvepJKogvZ/51apUz2gcWk8rdhgop88
rdvBSR5Vt9g0bv95e3yse+rMEA3Nh4R7qIsDhjd5WgBOi235qTfZ8eNtM4woikjmkzIgwGKIPS+9
lASchiFVUxKok9vrX1n4HfIOJeOtAK4HEZvBYwHqAeTMnjlCKW47QcjVJJB6R4yPEIFCfWEDreXb
I2G8FlBcBGTewBtUBT7i0oxedfLU9Dqe19IOoC/RaaBKsqLwzu1gy7NEzZmg6ovSoSFvgLaLUvTa
Rjaa2aTe0h9KTvTHnLqzMVHuzEQzg2qQzJOlrPS6ZG+WTpi9Tn/ZMYf4c1AMiSYvVPSQwqOudQhr
TYkuZUAJWscs+93Kf0v+OhkA1RdCVwoSBPRbru2apR/1JgkyZXYwY3wLDNePwg+K9WCxgUZO4XBu
7yXGvKPJA1AVSKMiU3dCk59tWSWy+iJXsJcEwU1WTzs040uhuDHPRzP85rkd+tUngq+gTYORBNCa
ndAgK3TDcN/wau88K9R+7QyjLpYYu6iwxfDhPTPeQoVz8bJNnGieWOCrolgTG3E25jgSoNvO6AES
WJnX8DgKDF9F1gOABaJehVNOnXDQCpe8TeASa6erH7qPicf4ZFsAhh0lAaSzae5lbDbZWkOMGQ3g
J7eOR1eIOClG1vsbgwCtC8pysgI2NzWIITfSSkRSQ98XlpejKarmhOrdMEC+Q9gpPPwM81ScmSML
d7aTqzU1rdhAoiZ+sAcOK5256GffppwGOLO9HIJdEFTIfqn37X79uH0MeQaoy7bMFQWy3ZirMN+D
fWvOftIdRfn1f7JCUzmHahClQsEwwtfhznxIXmYOQIBxX5wvOeWZ/o8hjFXeIFuGYFlKbDTjNqNt
/D31npW+3R4K02/9syIWfV8YsSKvBSxJ+Qagz8H04GohESvy0v7MgwJeN/A8KAqCbXu5rTohKqsS
GsWBKvq5ieASbRQaXg6GOW941SE4gX76FQzLasKwqCok4LrCSxMPVboKjbwKZ4m9mpeFYJ6TM1vU
gJJpnFJhgC3AoQBoiznHnjVfMliPgOThgQq63eV8pVpHyhoVuPDrrzR6mXnFBdZUIRstgTKI9tRY
kMvvx5JZ1IZIwrjXIYP2rm3+Ej/C9D7jZfUYYSmkrf4xRN0l86hoUGhZcI//aT9gKpvtp1Xw9NDl
JdpZU4Z4jlRpIdl8BXA0k45MpZQE9+3zsJs4ILjrrxMJdiyJBp4EcNLUeq9Am3Z1iuxh8abnqGbb
iuzfPovkC5cvBcKmByToJH1/FUMIhTzp69qlQWq9StoxAx/J44I3WMMgIhEIepCjvupuVEWKGXYk
d1YiG5j7Jfp48LbuFXUOYRDIqLp5Ku0CiEg9WvW8npq269Mge/sNLP6+dbXgO/yIN/WbtW82wl5/
KJ6Nl8i9PX+MROSlXXJkz66uplmkRYPsSRC9ReA+q46q2pDdE3e1vEcbAeS2Sp6qDuNRCZukngHU
HRFsIvN9ZlNv+3EtJIy1soXKvh91P3bVh+Z1Fu1Rt/unxkQvEmiV29OP5fv2eFn7BVahYwZKGRjZ
1HDRlWuN00HGe/YeoyzvldLjIdWunRwISgiNURyHngxW9HJ0DXi4mdAnWWD8kJDN/vuyM6qmEHAi
nYNJ2YbyDZpeQbYiweeHPwrqNbO9TDY6+SAPeXumWJv+3A51y4mdkSWLGWeB7H2INic/zMjRQGMH
3aZx7xA9KrpdXxvptZ4oM5EVsYFLRMrEsX5IL8aP7Lf4s/glGS74/t3fdqbHCwxmsf6wjSWCLtXl
2phjqjaCqmTBgnJtYHxH0kb+OX6J9oBOFJ19ewav4wQYQz9FiP6ii90V77tbOq2s2wEbwf5G/tvZ
5xznx57FMwvUGi1DO4AMBwvFGxjsxWO/XZ16q3i/YvR1EFwTmaHbQ7q+AS+HRO3tPBq0ZSZDmpAD
N91yB5EyyG5yJu7URZH26uczRzkIKNcWYdrBzExoixqwLRBN8BM7+oR7sDddsJ/cxP0ReegtgLRr
s4vuR+/198rFZLEOAVoOgfqK+Ah1Nmq8S1uUFm7iPJC6x7neq+bO6jgpKIYJiLFB0gqgYLT7vCK6
dmueN9UEoI6n/QCtltcIlrELoW0AHi0EBSGhf2JVnDlbePehTqo5B3DWR3/vcduMR5wtmacMwxwH
uAuIFwiVlgY4x5EliPmg58Ek+Vp3nFLP4MlB8ExQri8yc3NuU5iYW68r9zAh8DJ1jHyujNAOdFkC
oAayi7KxZnov5AMCotDXDuEm3UDDH3DAZfvrlXcPKozL6MIWdecn0VAKDbEF2W/rpwko5CG6GwPx
dd1oSLDmh29p27vQKPKSzeAOz6mTbxu3eh380lUOy0bdtt5IyhAo4T0vm5p7Dq/zsJeTQW3/Um9r
tLvFD3yTXNGbQbRF11Mk03W7dUL3R/UgIhn3Ztk80alTt0rKAVzMDNnUZ5t2TsxKRSMAZDPdwW7u
hr20MXe6o+CaqJzYSXfSNrurN6trHHS3caS7z27f7mLkpH3FRUXfFV11U22ARH8WK1ve5I8SsGfx
FqxK/FgFCM4E3GdeDpZMB/2rkchCF2IDISnO8+Wvrq1waWQ1RlwD1Oh24cG7WSdZliAjhssE2p10
UmPp2lSQFbye6ocZ6xA52bTNFLuvv247eda2hIgfkcQBQwxB2uUwFGFulgydN4I6C2JtBwgY0Mgm
D/nBmiwi1ADMOhLiCGgurWRLkYVRY6CaEVjfaNZ7ewysr0MumWRZAZ2BW738upZnklw1IrJYCJCe
p+3tr7NWAiQ6oC6IiBgkJy6/PhbFuMhZg5t92WTtl6EGZeQiZedyCWEsl3duiTqB0wigsCBjIeTO
3sWxDVDX7aGwFlvFwwavPFQP8P6/HIqeC+IgDlUW1J0XZl4V7Y3SX0dOcoZlBYxfC3Qo6JKhR+ul
lWytQtSVtSxoY0+dj1boWOpjJnu3x8KarDMrV+lvqa4B1IOVaQykxke3UEl/uG2Cta+QrEZaEdlR
GYJOlwNp0QFnRld1ZEs8w+NV+BjRFerLCDbAhwP6jVYjjBNdn/QUR8IsfRHgE8FWJM/qNunioJfj
7YGwVgQFArDTwEvAm5YaSArF8taUsO5Naw+TG0KPTtv30u62FdZ0oSE7ZHPxFhJxEi+nK567Eolx
HJQ1sS1neLn9dVb8C38I7wHsGOBPtEdceyFctZVs3nWDiP7dPC72GDnyum0TdP590rZikTri4Guv
HMvEO9Gu3tDhiXFN4ZV3hbsSJwhSRyMGZtnSeIcWK82+LT1d2A+6379vLc5QWVsbuQELNTfAITHU
y4mE9mnV4+WSBT3E7WMfeQ6enC5rQ+Adhi1xaltBl0KzOiFFVyMLTGnffOXhQco93vOBaYOoEkKZ
DMl/jfKb1YD2Un1WINb9RL5muAMyIFN5zahZU4VuOjoghTjsuAIup0pF28m0sPC0BB8NyeymPRrJ
2+3lZxxUKHpCk5BkzFBdoG6XqRKVfIgErH71gQwGZCM05M5FJ8/dP7ctMQYDYQpYQM4C4btOZvQs
EIrEqimyss8DUEKgmwBN2njkPEAYi0IyCjBg4D1+BQCdwYsV5gVv4n5wyl91f4isbcQr6bPGIQEp
bQJiitwFDZPQUtS/o7zKg8I41N8Q6OaxZxieBmfxHwPkB5xNlD7Vi4qu0XmgALCr2BOvlStrliRo
vYD5BlzylSahrodSrFrl6e2xDnut2pf5HvW3v19uoKtJ02QFFXZ67wqGmrbRCi1UmAinRwEmpsfb
JtgD+a8JGsOUGZYQiWYLudWSXPjF5KzNxuI1oGFZQayKqYKcOeFcXy5HPfZmpeVKHqgeakoZUuWK
kxicobA2FZHPBpsO0wX1u0sjuVS1fQQyQbBi845vnYgcDieDzagkIhdrQQMc5FBEKDTVJ46MRFbL
PCcRXhjtF0D/HrVXXbYXYMAWt504gSv5zdTFAt1OkmzGCxT8EurGbBa1jAcTYxrf9T/5c4nQewsd
v6798S+uFKIViOwbdBxB/KAszVNbj1ZUFiiYhY3z3Zru7Y3GWp3z71Mnsi5HwWyLvAhE4zBUAcLK
aOREYywTOkgY8PPgVGp0qrVPNA2t0DAEYfCNag+py3H+65oSlv3MBNno536lUdJoFouCZICQcMiT
ozFzQjHeKKjbRM/j0GpNmMAoEH9jFGr1b0aB9xCAJ7iyRDo5U+eJnmpGA/ap+IlRANzy70ZhGmiL
hIoPGMjUQyIPkUVbCq0gfqWXMxu+y+Dlylj3rqECOYxbCs6FLpIk5WoZnaCcbAiyrTZ2/Gy+jPFx
4okVseoieAMjB0QKBZBHohzYJGu5ig0HU3+gsrcGnQxB3QeoHC+hnX/qPJlwssbUsccDTCaACIQt
QNlebjOo+jVVLCknvkkrHJodWqr8rlOOczmVN2gzYMVBUA8kdBQYqa0mpXktRwXAHY2n+mMgbMGP
QyvNXf1QOZNfptCiAn2J5J7sAry9zPt4/dE6yv519LRt9ICUPMClO8MvnQwpoGyXuW8oEDmpn+/G
37fdB6tKBF7Vf38rDdsJpywq1QHZFPnReDcSe1jt7hMSjtmreT9+he/913zXQFLyEe6RY5q1Glh5
NKE0oOEBZZTL1dDrJJIECXXLanUm6DvZuCS7Y2QnaLP60v+xZlf6TO0lspeX7sV0bltn3AC4zPBg
goAHVK9peAyK/Jo5yFEWWLJr9pv1q8/taHSSnybsca43xoEifDKkOUn7FInOdnbZtBZRD1TGrHny
/Bg3nvJVxcFg2gOv9sKa03NTlH9IdTmrU0jhg4BQvUlB/lwj0OQtHONZdjEe6tSqVbxmYMMAoy67
n8Nk1wXqLumKRrUA9HFhnawtCsoIigN4guLtRPckmqKkXjQN0UetPyV24lRu9pLtRDu8r4LaGTfa
XoAqOg+GwJjJC6vUIV7nORUKEVYXpEIN+7fh8xBzjBsJqnsi6SkAouF1HyJBz6YoxZOgVuzuY2yc
PvVub3KmBTR6JZhYlONoHOnQ1OinWuO1CfHlsSIiPPXfP2sQR/1jgTrDplJHHQjKeM8uzrfVb8JD
wdvSvEFQWzpch2aIYgwilD/QSLQdv9Z/tRJno6A29LguZVy0MLHWoD1qlmdtby8EazMBKyoTxi8R
I6Uqonq9xNaS4LUcATE61HbYHLNwN5mPv27bIdEkdfOoJA+LwjjEx9Du9tKlmqFmVcYsIwMouQak
1JS3299n0FOgD0OwqXg6gdpnUjdoHa5VVcsm1vsI/ZZA3JpHxe032mHcyq72mIH2pD8nx/5+/UZa
2wXKAVx0wY82aFkDbLnho4Vc7d/+UawE1fmPoi8SFAv6sFOxCYX7YiugZlHsw430I9yKgRyk/rBL
nm9bZDh0FRxuwIvxpgcJntqSBYEfCzFmYR6f5cZJKg/nK9tGu7p/um2JtXHwbgChmnCBVDpZidxo
38860LvxztxpKKc47SO3gRhr15wbISfwLPpe4xGxma4lwYbH3z7Ji9Eb8vzTVGA/1AA41OTTi5e7
hZ0dFD8FO+VTdftA/N09lg/rQXpXNinoLYWDkgu4HdL82gMdLnGcIYPoI6MV1z9zSR0OS2zhbC38
FguKCYf4V+xo7xpqjzMuy9wL90ogbYoCnTYg5NAfZh+duLMH9VB8zF51H/4s7vu7bIN+l68WQgXO
M+4UVN+aKLLlztZgjFcxjCMsNHavhzwndpUXIXHnLVD4jmxzX39YvQ14ouUsu2Q3C3fTL1QsQUPY
Grv/bc9RZ9wAISpZyZ4rcLHmb4mb7uK/r1ScLcWVLqog1n0MIFsSQGjvCKX5I2c6b+/oKxXUREN3
Bk3AUouexxMFvX0kkTy4XKlSDadKIyulrw50R1dIbPDeRSehvP//brjq9ClBdjUaTdhw0ZNFdv5A
8/MjdbM72XuJDtNr0ti/oQksb7IH+bBAmtTP3sfXfMtrLsd6n12sE7UrV0mM2mYA30XF+4UUdKW3
3s+Ow70w2ehryHHkrJv+nwMK0ZfLmZ3QTFFpc1AIShCtfwy8htWcz9PRkKLHXRuRwfS/ljvBmZ8z
P0fktdiyUz9PuZ1s2/puqo4L79nJjGDPBnaa5rPDLcdttUgNBlbZtWvhTwAycrSVPzqoaE++dVfq
9hRwG8aR+bqxi05EyzOzjTFDp7+E2dZFpuB93Ga7yJEcHo6AaQYtPgh4B9U6GrCbG4NVKys4GS38
KvSlClvxALBBo/dDyHlJsYAjRJPnv7aoSM1QlykUQxyM8Ji7KxQqxI0SmAH8YgKVL17OiHnUz6wR
N3M2geaizDqYYHBTwH3h8b0zQKUwNrfdLW/6qDNW5XoqdmRIxR/0pvdrCI4Lr6oIhv5tO6ygBTAD
6LzhvWuCq3M5mHjE6wphFJYJ8jkzbpS2tr1IfpgnjiHmrKH8DOkZCeQWugpRJaiwmjPArhsDxdXZ
l2UvVe2Il5c+penp7Y30PRJESBHhcUOtTjLE1biQ7nvy4xwsW30f+9Mx+pyejMkeHotH9Cu3k2/Q
v1YouJePy6ZCLDo8N4ONxmMuutDYtyf4SjoXuEeIQf7zg6g4qp9SM4vID1ocY2N5Gci4ld8e0k32
qm6ye+UjfVy5WRSybLdmgYqw4nxRJpALCDU29tOH79BtPcFfHSn4WTzwPDRrac9HSP7/7EAYbV8Y
rXCa8nLzGwpuNk/emCFWcTmJ1HFYOxUCqxNM1G51ZwGLcWd1TqC62UF+aJ8aqIwPEI7INtI+/Ih2
7X7YiT8468gAZF2sIzmxZ6PMC0APdEKgyHeaq/rZvrchXYfblec5WTfS2XTS90JXJKs8hTkyYB5Q
2YrDa3x66nt4Y3Oc3OnZSMZobU29xEiU+waU4hlPtdCpP9Q92m9Ud+oO0kL72VeeNWfaLG7i56Wt
euV3ulnvFne+iwNgwyH8DTG+73hbOlylc0Ym6XymTy+7s983d5H+H1qM7EyOaKeOAXaw6RY72Ta9
26vKcn/nc00dzrUcm6KoMRWDp+3aB9z/0DZfOK6P5wJOkcDZgCK1V0aRdB09zr8est1sd/bojVja
3yiQ76z7ghPU8EZFHchR6pcmiWGvd3XPAn6RjItHViQu5NYuoo6kKtZmYo0wskq2cLfuM9i4vTgM
JaqLU08rtGtjImEYIGGhAo/nTn2PZ0+1lz3d1d7qexHdPpzxWN7NbxXc2/Dry+D5UdaLAUQFA7UB
1M0hb3h55iGl2czdXAIqL6PAiVbKlcsZIsOCdmrVjN63ALXRUDz0iJb6TAOoiZB00HjzI/RDNL3Y
onXzc/0SIfXum49S7AmWLTYORNe12BPFhzIsnG1pRx88tX+G8yEtGSUiSQVyD319KqUF+sQQA9Zu
Q54TeB6OG71WUoR27bkB6sRFijBJcwUOhQ64aPEFTUpfei+2xib+2Yu2/1IhZ+wtgebHT5qjKHbj
ZXfpLkN64D7nVOZYcePFb6HOybyOQglsQRYcCSfh/bi27rJ6ZeJOD32X2V1M/t1ecFZaCjYheU6K
W0QU/XJLVa2g6FlMOCROvJmhzoIWBxJCyU0CoTELGg9daCdLwjHLWlaUUkGfg0qxCJHBS6sCYONj
khFwQ4LE/KacP9WeUxAmn6D8AUrOkCU2IIEsX4HpNXNSG6MCXKavHht7Dl0phZB9FRD6L0fRm6wL
ZQp9wVGfOhEnIQN5OZqp6somluoiaBsXabYMaq0/xH4P1BRnsRiOlEiJwQuhQwTwJ1QiO8nVcGxD
lIe7dFsmtvynfgiRpIodE41qniIs3o/Vn//oCTRqt3nqzpw5ZfhYaDWiFICGjxpwFtRhyXT0SRzD
pQg+q8qxCjtK7Zwn986YzAsblI/TS1Tcmhk2QEJFFbIALqV00MtY5JGzeIaoC0PsxqUIKxhCrR2E
DkLcReeoColSzrnmGaI2eyjrjTCpMDQt/iqiQ2L9OS2uvnLOFGNxSANTABQAgkGrL2o8tdDqcyNZ
RRA1qQ2sc9Xth/bIzcOyzAAfLAG3B3URiw4H60iqyxTaeUEjHavpUTFc7HOu5AfLFwIcKBMVE6Ir
S8NFjT7WYtNEZQseQk5d/UuAGjfaI4m2CYYEhOAEu8z9BhKbt88Y44hd2KW239KvYSSGYhZ0Mcrg
yF/poBB0Ox62h3HPXpghe+YsBIMkYZ7GkYSi137Dw6mwvw0FRTCT0XiCLn9U1twBY71kARiBcsDD
Cp2AAZS3w0//7+dp+n7V6aMU5ijf5LvlVfWL38XecvJnqC3ft96+EpzFs3a9wwOlsuBXF3blyykr
rC5v8wJ2OxtMB3e2ifKQaucejwjNuDmw44DoBXIFaQham0UoxV6KMmDHw2NXugJpB511Luio5h3P
FHOp/jFFl9wiORZwBoDlBVMq631hcm7vZlZSD9AFCBni1oAWNu0U0Da3C8sQ5VtDcazgqT5ke8Ez
viu/s38qDQi24lbdJO5tq4zb/cIo5fDMEq0HRgNGW4g+P/WcMTEcEOltC8wtEkE6ComX+yA0YkmK
UyBuDRCgktn+bnBK1WJzewzXVtCcQVYItAhxJ2bw0ooqJ/pglohQRsmCkje6liqpy6swXC8/ksUE
/6xBaRJ9B6j73GzlGv38WhDlkl9mcQwXzkJcOzN8H80yoM8DwP0VKGFVp6pAWzIgYUc7iXZwltJT
5/ZOM/2+PVvXV9ylIcqdjamAvkEamIvt/HtUHT1A8+xusHM8GP43Q9Tip8UyD2uPEaXgw8cLuK2J
u/JcDWvtgSQFScWApCkgypdrb1boOW4VAF52ngBJP8nhveOY03VmgOyLM+8/Ip2QzQStWu8kF0l2
CAiKnCT0Cbx76aaxJGc2qFhNEI18rhTYqPa6/apCLBJEsf2D5dVb9DbIndAe7M5rnV8lPIHjmA4K
nI2H7s0C55ecjsqtX0Jtjqyu2rSr8EvaQF7s7tAcsq/4p/Knm8FWbL16MzoaeiI9Cc8mOI28igqj
ono5EdSWGTIzLiQ0dkVOxYBmMrSN7WIP8aeidojMmwASY7UpAgQX6VvttXaCLQWu8X2ykfzya32T
v4tvyZOQ7eH5SebxNLDNLNKj6Yo7MBSZkg4CkNHQcHQ1BO2BtNV3RrK9fWYYNyfpkwOBSFwlwETR
iELy2Aq72ABg/efwifdd5dcNKJzS0/rGxWWyzs6ZLZpWX/WpmmSyeeL+lg0Bx2vSTtQ4pVlGzQ9D
wnhAkwbzBs2ULk9QBVT5OkpZgQSsuNh5EL/IUA0YvyN0PZ7ckUd/vb7RiDlQbnCJYhLph49sNmoV
EehvkW/x9FkI/Ob2IrEsIORA1wqUctBemfI5dZkD661IRbBk+0q1W3GX/Isb7dwC5XT6oexRK5KL
IO6OVeaNrVOEu5Knt8VwbXgAY48pELwGM4bsjzPXFuXarCkCXiHA/g6ts4xHE3XhJih5XScYGw1k
L6C9YYO8Rij/JstLIaShgFeV5IO8kFb70XT/BVtRubBCDceotUzqVlgppL1W2kgJyWgzyNtejElD
rz1APLH8hExIechoVtvYqpGEqfK9ONuC8kXgXcbDwLk9GXMGDB8wdqAvwJhInZpIXRNTrdsseO8t
f2ruav194aXLGTENMKRwAcB3EYon5W5LsdZ6WUfwt/j1lhP6seYJbEucDh2yLVetADRp7NY+xBOg
7/Z4tUPu1jq05uHP7aPImiUNyQ1gppAFRa7lcgsrc1uEzZhBJuEJPKtFteV2zyuqsEaiqWBZAVSM
rBEtrSdkdSsvIWxI74b53TwZw2sTBSCo3x4Kw4wF6QJCVoEiGlD/l0Mpc2vs5iFEwrh00SJCgZSX
W1h/HWWi1SBhKmFpIJagUw8zIZfXVW6xq2Q/QfvnCKrYkpP/vj2S60cZjBAZQvRYIdknalsVYT6L
aRSDRQSsyUqST8JXKnhEnexF5SUBOMZo9nDRmpUJAHEehBBfWO0V6YbJDnMH+a4W6PiIs0rXvh+i
HOC+402DJigALV6ukhoVOvpfNmXgCt32W8p2t6eO+Xnk7FA5QAIduhyXnx+tCWhONA0njGsIY4F9
8y9IJRgBIWPAtSDOoF9Leg4AbxdJZbBUnqUSE2P5dXsU134FXfPwIrPA4yfK/JS/HyShXqNBLwPJ
/uBlY65P/OW3yf+fXVqJXqxqXBtlgPMuqEdkG7viCGWR2yNgrIMMMCbkUtH0j8ABLq2sQpfpg5iW
wdz747Mg7R9vf58xCqBbkPCBeB/cF13W6+RhrXRCidnIf9T3D87XWb8eJAzIFoMEhV551B1V6NAv
avoMczRqdvc7FQc0MOXsVOYIkHdBnAXS2xUT3eoHpQDFrgzqyO0nP1Hv1vbV/Hl7mtgD+Y8Rwnqn
jkMKJu8CvmBJqni9tUmm5z7lmLg1DmKCukFEPQVjpcA4EAQhtVyqxxocAN6J4A2EchtaKijGNBEr
8iO8lCXt19W7PVfX9weyLGQtIJB2ai9yuWXzKEUfTAtzNYuBBCUpsIEg9fSphi+37bAmjPTOQiUK
EoO4Ri7tKFO1GnXTlsFqbuv0Pj8M6ybLOEYY8wWwOcJrbCzoNpyUZs5Oeavra2NMyIsmY2/LuxA0
kJTDNGCaQNiADsPIuEG4kRrHMgxoH4L7trON0FURmzq3J4phAAEvHiBIGQEdRXNQxWiuzSGykPyK
fSu917tdGb7dNsFYC5hAxgsVQdCO6GpWNshtOUwJblrR1wuQzL/6V5Enkczw5hdGqJgh76q4nKqU
pFjGB+HP/zYCahXEsrfiUsD1vaJjqHxctyNUIBROVYe5EsgPou6HCAuFkMul1iPU6BcZK+GW4p00
PlS8lk/MKSJ8U5RzQGqmJV9juRLGXEeeMxO3maMP/u1JYn+ePDYQToEGSq3AEA+zlUkRoly4juPw
/L99nfJNA1pDr/mMTdQAusPJZ7BmHsx4It4nIWaitZWkuJ/iQusQOwMtl9wVLxmP6s2aG1SnUeKE
uD3Y99QGKrNFDesWSQxxcpCT4kFtGV4Vzy8Up1FegD6kQU29qCGWTdSoCmLrtQ3ttdilaI0xbRVe
npExU6S/Hul6CGb3VevsOcV7U1Yy9OddHdynRmFbEwfbw/AWGnADpAEAgn8kSy+PQR0VqV6UbQUw
yn6R98VnBzFNznlmDAM9EwDURPAPWs+VR9LCtKyMtA0URLDG+jqOr63g3d6wPBvUcQazW+6UNGvR
5U1x/AbsCSnjeIzrXYWKEtrYncpKkI6gIqguNfR+UcYKIlfSYve8xeZ9njxqzq43tdGTKB7w+cnr
nIETmTESbojLLGSUoXGDnrR0Uayep2LWcU8H7eiYeNqjvc7r2EDuGnq0SXmU/rbrM9iup9w7qPxE
uZ1WZ5VGswyj0BiDDFCHfDPVm0lz1ugo6JwblUzLRXYaHRIghojbDm1CyWOcmra4A+Ie6hFBnm+0
Zvu5ZH647RRnUr2EV+672mQoxUDXBnc3whAoR1OHRSz1Kp27VQkszdMnpwv9iedbrnYBqmKQ08Vx
x3phu1G7YEmSeFCaUg42K2htt8/Ild8i3ybtHohKmI69cDlVwxoVYTn1MoIPrxbcFH11H+L88Hrb
CpmE8wXBQugaEUo1gcAmqsCXVupUDCFJVeqH6M2ovQ06Gnnjcfy4bYQeCowgmyvB++HuBpCOuLWz
wyIY2TDIlWEeMjRrityj0D5te57yydVIwFnHewmJfST3iRjCpZFCUedVSzUBzbi65nVEp/etKDlC
6oc8fdmrFD8I/BouErjiU4tIOh9ed4DmmIgMiZx6v2nuGrv8Xlp3X9zz5HuuSsowRSTi8QJHEI3n
PrXDVOBZimSCcEAc2pK6kyIwxneiahcP1l5CZ6Cv7lcYupvwsfwtZQ+3l40+rP+xjRQAnCjpjE3Z
1ssw7iQVpO6hcIXQ6apgfawk20r9ebIbXuGKvAQvdiJkJeCEiPaKcRJ6v1w/M0wiOTVAggd9G/yb
5pjbjRProMfwAo4r94rtocDjYXzICEKWg9qPKZLM7dRGCZz3HIR73XnSVWhuCahE8eTeTqUEelh4
1plYRKgLILy5HJaeLl1SlR2ax/rNk/Iuemls262xeWy+cySfH3gA7+tFIzHIP/aIyzo7a5m2dOn/
Je26lly3le0XsYqZ4isYRGVNntkvrInMOfPr74J8z7EEqQZ1bG+7vLddNU0AjUaH1auFBvIw2SVy
3EzD3Of6zvxWOeMxrjBDdBPxrIIGCNx+0FFGUIXJmKWRAQJsHKSD/rz40m30volebQX49bsmXoGo
qTAkh+lTiL+u29YHTQzyZqag5sVdfNTXAeqK99l9/yhtK1CiFuBLn7yOp5PUD2EPDxkYUBCBbhLV
AiZ7YcR0sAFtxEFXqD6ha2Q4pmgMbVaKw+ujuLmf57IYn6ic41FKBcgaLJMO8m7IC6J/tBm0Fi8D
xz5bdDfPRTE62dSi3La0l7BxNEzd+v2s2GcXP1zFc4j0JAZOIMXArGPS2hLetogqYWopjpxzKcxv
GAo86pRojk6Ax7FcanjRpB2mQQC4u0hI/lUtbP178VaiNGGHhfM/8xJjOZTkkPYJIN2O/vZLaWnW
1dM8SFgO5UPZmh0Rl/lhkb/LdvfVJ2TiQeuv37FLgYzVLcW4VvuECnyU0SEtPAGU7Cir3w/pxhOG
6RB0fjwNJugsqMtlxfGiqPQe1fCFTjJnkd8nLiYYGs/zd5BYIFjhiKNnwlykC3GMsZiLQAo1QaX8
apvZSL3xTwDQ2uC0GHmSWH2yiWK3Ke2uWifu76KvfA+c3/lCGTeqBFNaNpoAJOi7MtyCsPkLUJnF
x78TwjwoaKqZo8DAbo7N8k/8nrwB2erf/y7jhisANxCvFp5JJKOQIrw8shBtZDP+ydAyqmAM5mx/
ZOuRfKOTJLByR8MkQt4gzCu8OpT/QiSjJXMSTIk6RBker94V14MjOpge05IjqCpXI9iINPv3RdKN
utQTxDs6YNcGuF3AWsEIVDszbYWuAF/WZEmtY3T7udzrHQdCfm1rEYAguY4oHQEuTe8xW7kopByD
JPpt/6nKd6q1kgwSrPL7oifg9QbbEue6Xd3pkzyoIWJS1FXYYsQiK/SkWkg99MMqvkEnTAq77OxZ
IL9v3/U7yQhiFFHp1Fj2TQgqUrt6zix1FX2bDprVnMh6+hHtxOXED1fXixHIeN1BEIVVL0Lgbv48
hra05j39VxpBBWBiBapp8CiuENCirgbNUMn9dv4sInCJF7LtcDbt6jlkRDAPilggOqk0pd+G0X3c
2FF9VFXSelu/J2VK+ufgZcTYYe1LcP+lYMYqlloVzGkAwdpBNjH7BS13YWW9DK4ietr6rX5HOy5H
5NXjyayVOa8Crm+W0e1MQkzky2wztNTXEhOO7fbezJe+zNFIepMuLjTkKcinopSI2gYu3eVNa0IA
/+IgGrYyZgCu9A0P1XVtohgBzHMZKpLQVGo4bP1xVZarYnSqcK+8D4/AwuzFzVN0AHv/3e+7eHNR
yMwArYLgXGULD2WUy1maY1H+aMkELk7N83dvqSR6PwAfo6WBq9pcmKe+3CNpv52kPyLNYLiSVZOQ
/KTADqp/sCSORLpNV+f0H4G0inZ5TmGfjG1tUIFWiRHBkWV8tAaZ0dw+oyjPsfK3zOF/VwdhzEsm
6l0yLOJiwEs2/ZiEjD/vHAt/QwIAZHASDSCjEDYwVzot4iGKlGJEcNI/NuhekJyyshrM7ck4pv3a
kzKBIzPhh8I3RLsQOxdICPHya1E/bltMZAW7iF8sRcEbdTKjY2JV8GaUc+UxRqMex8GclHbcyvVe
wlg6yzCtfi9mu7AhAiYD82KgGxb+Yn30MpwFlIMv6cOgdSM6knu3seJD8WTsK9tHp7dER/aSrwxQ
7f+VHosWQSkjNjgtRaTX2GzOXNVJ2uUDdtWudiV5X/MU/jowv5RwShKcrWsKwJxZqjg3wE9dBXjc
9mOrrafXFrPefat4+d1kXNEe/bWgUyMHUAngXLjcxrZW20wdsI2DFR6HZb/Clca8am3ZIOmm2qD2
2TTL2im2+3mEHgkbbZXZhfv1+2fcuBfY1v98BQAkl18xpWKdBD2+Il2Vj4Pjv3XbEl0Jvwu5YR4v
hDCXz0emsdKAhN8+Hi0eqO6GNuJnA71Pi8rgFmEcHFRR+6k1oReduGxGG7StjUlaMCrzuKF4guj/
P1OPWo8XdTlMUA93EMhq3Xk87N6tp+tiLfSwzkQIo9wPSThSHZetGOoguegZsMP3PgVlIqZ+xxwj
f534ojoP9DNQQzCO+N2lRGUK5XrupHGrPQjeow83Hp38x8o2VxFH328v7kwU48nLWZSG1QhR6CyU
3EffRt/2cu/ALC7T/ZbHQn7LKl6sjNG5vIryGL73uBUktPFa0mzrW+FHyOzyLrd4k+6vbxFKbwBp
IImCEBr26XIbi6YclaCQpu1r6raOBW4Rjtd0UwBARXB80a6CiOFSgD+JQFwHyrRVXtFbOMYW8ubH
7hDzprVccYyh0xukt38LYhRCFltVnCYIwuMlW+1HALY1b3pWMP0rWhvgsItWjftdO4ZOKrg5tnkc
Ph70//mxph+x0IAuBhwPbKiXqzVBLz9qNbZT1hHK1pa6EWyfo/pXNIWnlQLCTEsp+IEq84wJUhqV
rWhM2xGEbQundVvK40GG9cKa9mS2NAcgYPA/1E6OHoUEpDs6WedkXaMfxcDn/IMjpiU+pBaB4US3
PaNDk5SpStlUyD+D0ffRR2/vxseQYfP4uy2+aiBE9QsAZMBwAIND2wM7MMMY5NlI8mQGPaNADvmq
dUWncGZYG8H57lwltKatxO3qu/G6XohlSyRBogtD3mbztv1cPA26FReeYLhea9WU+XEkkYBpIZxb
c50hoWtFOE9L/fBZTOZxmNNZLqc2nUGNWDhtaBehV8JvdvyH8N5c+9ZD95Dfhd8Jz9Zdx6invlkA
ZtEGiqQFY8hLQ8kKoyxmlC56V3d29SFBkxF+rVTiky9MQuGyA15biEuRjPosOgVMKUM5b0VL2qi2
sca8KMJL5V4x75yUBxv5/wtjZxbURpCAhhBSOic/yNbjTEJr9g73Hz15C2zJypeKlS4L9PAoFsdT
ueL/oLJRIaZVYsz1Elmgc15rPnpQIXt0EaM+z95ISq/1UttwDzlR1hKmoeluvtZA0v/Cs/A3DOOl
dOY9GYKu6YUY0vU1Uv9WBSrK0I12tWcgkzJa+ADLt2pb3cU7YaVuwFRNeI43PcLLkAyfgOIUni1M
QQA/yKVZzMBOUQRNhSvkojXuMLoLJ3A1u3HKFTq7JBs1bYRocH9kVOxJjoyjw7Edt5QMGFcUkyQA
7BDIX35BoilT04f9vC2eMaMkua8f86P8bvR2vh9e5E1rKVYPc5lvhgO375T+7OvV/y2bCXMMLV3k
qtjNYEyvyLSUlzUoesaV/9Nvmzs876pdghg0sN7fSutZg4nurK+JxM7Tcv/0tAAntGndp+Q9sN6W
jxjhhcnkaD5rLOd9G4CrZruv97KrWe3y4WnY6Pc8637LIpzvHPPadHNqyEWGncvQZ9Zusm3K68ih
p3+5PwAdoBUHo7BogMvauhSTVn011BbbVrWOIBTZ5mseZ8ONtwPFXzpNFxoAP+c0R/HMQY3kRk2N
Ifa3i6fqWXRC0KU1VuqOlujKK5AqECdER/jAMac3bj7EApQAtBlAFUh2X6qdFop93si1v3XL0Jlf
soqs+g/1EaY8baxlSaaV+jK1RPRtcKcJRx7vxg2rB/noDUD/A4aDgg/+Ur6QBcrQZa2/3ZgpJkLL
z8I++ZN/ob9/Zf4xd4NdPFbHdhl7jQeWmqO457XEnoh/mMMFyBHcibTgiX1nHhSpLSWz0AwfwSLm
rB6id5DmueZBXg6O5kb3DUndZKmjK38mEXm81+2AHPcvOnnZS1Z2HFYgfLJltwe1ckxmR8bt4FiG
6xAP2RU6jgdNgaA7ZgOJSCxTvx0Fc6suBVd7bZbFU+kAo/QCjN2+eMiX0jHkOas3fPxLoYyfCCoW
Hy3ogb9t7tvNvIRuOHQeQm7xUBe3NNBEQxJO38Di0Lx1qQF+0Q4tOt+FbTYRfxce+5WyAenCrhSJ
uhJXvhfuwVL0pG6Cg78XtjwsBGv5kRJDaAH+ACoeMQBjd8cpKGtQtAW7+vGwiO1op68SaDoW+8E5
x9uSUL6nRW462uNyoSU6GPIyFLAEJLq3YD11Uzu26w3cX7Cf4oVFzzBBw+7BPDYeRzZrwU6rRE8p
UpzQJBiyS9mpNNYYAYFVgtIPzunBX3e75Am9P+oKvXnbeJ/uu1W5i0TCzWmxDxsVDXidSadx0PY8
5mkFpjUHzVUZ7DQi1bv4s3zx38oDZtlYwNesZ8UF9ZOwVZ4mV1jxECEn3qDzy80KZy/3UHXTooTw
yumczMGY2UP2jjqoleyirRZiBMj7tOkd8WEvHHuBcEFr7NsE+egyAKBHQeISYRFz5ko+gHm2U4Nd
89OvZ4uDu7xqhac/XkFWnPamYYoHW/8P0XcAtw2zYeLVYlm6i/VsZ+tmp3k7wdG/0A2LCYFr0553
5V2MgQ0+XEfPQwyEgCzdmUhF/K5mV54cvodO7kNvJLCNgCUwy62z0KiCYox2IQbGWeDbemmBFQGY
IySRCjgw8pilox5GB57cz7QRbYzVLjZ+Y3H0/aRUF+eOcB75aNQbQVaLbWeUTtLkqkzSatxlpIA3
0lgguwHhjQxMvm7Nr/jPfz6Ob5Od4CNn8lKjJhMC/DE6IMxHgKqTb8HqycuMIhhSlF5HTHuAfbds
EUZwE9glvFJwERGu3T3NvmK/HB6oiJ4zDL4H5ufypnatMKRmGE67yfqz2/S2Z73W9vzZOYEH31y2
MGX9JSJ/QOZOXlWHHNzcXuorDd3/h8cD5jQSsvrzuPrsSWi/9KhFPtzdKcReb3vr7Scj68FViU6O
mdXiAUstj2ZU9tISv63tn956/+mchGhgURisH/2ADlFXwR+/KE5sPVi1+7Ago7UgySole7iC2gHh
yHKrLF8G+y0nT9uUOJ31u1adwKO/bAkb3wp9MXSqEUy7ze7PTrTApvxckNXu689qeb+zd4dV7eDv
rbNevy+33/Xy1eM8wScymd++gPGSsmiMs0HCF+h/Wrve6tbqz8H9dt2jY6PgW5IHpydLnSyJ4zn7
rfXsbR1CjmRNlu/2gpvOuDLmUO4zFWFbZfRJVQNjxtckIO17NUDj9PuGnyDPvy2X8ajz3vcxlggC
3OccqrV7PRQomG4SsjOhZ48oIlkW1v3quvctrvR26RzXy+3DC9g2Nk930IMvno9/6hRlPgn4AaCd
6FgnSnx3eS0MwYgHTZjT3atAettuV8EGDEb79DDa+YJoHujZrcqWlrW3WOGT2uUiID4uiV0jHVC5
P/GufcpHThLk6mkDoucE3Bcx+xVEeYzvUBkmCvJm3Oz0BKD6RxMNtWBZWxCdx155hTUAHBWNAhom
zqPlGc4ys/xKz41yNMt2h5B0ghUInMRa2L6d7bIVHlUrcHm2/JZIlJFhRSFVMjCo73LHtXIOZUMo
ul32joxZ2SK7ojlwyqYvbTe4PhE9Myah5IYmZ1dZ9UaeHvgD+Efoy0Pzxck1PYuEJEzsa4Vejg89
3rTWqTvS6V6dem3H0XOeIOb4tDBJR4C+0ZWnWk13UNDaNjm17Oo1J71w5eOiNorELyId9PUA3chO
isymUKrzvp+P9acJroW3+Ut6ENcmpl+gl24lr/qAiAMx30Fx99g9grLP/f1GXzHVnD4AsFi6nxpF
DV4epirM4aQuxvk4rIN7FWksPMfCXkM0My/L5310zOB9mavGi3eZxjnP04Gd310k6VBZRLsDGpsA
GGcROWVnjpmYCNKxwKNVrYdlMTjxARO/4spNubAc6speSUMhX0fvDrAQbCpHmaRQKWdfOkq1Pehu
bBt/EEGkrrjtn0aeNNanpyNGgY5EwwM4aDC6lrGUGJRdh3NuBnclSBsCvLnode/sDMDF0la5zgEb
CaJrEQk6IJtQEDl13FyeomZGvrhIuviueA7fioosjtV39TQ63SpdL7z2yadM7xzNudpOpMVQ/gMw
HVPs4dQxnpQ44UArRZ93ndU5A0hkkUxeSSATOmScW3K1l5BEkdt0eDpgxwazl5lWZEbUB+JOIaM9
roR9ZC1c0eOhWFiXHA0qF2IYH3UyDRA2CwIWtB7txEvAwsjxPq/qcX+JMCmqDsPFkNy4PCczMjJR
UCNx165wx5EwWJDG/gyO1hok1Nuv30/o9nr+K4z1jkJTieJixrYlXmiblrzlTS64MpOnDftbAPP2
pH48KpN4OpfBASPrVrZ5RBtXFXtmx9jHphLNuRmGUNwZD21BssqiA0Huxy2278U/YEw8VjbY0THc
hPvh07zzAXDCIEfXALvv79vJvunslzCPQqsFcpUNsbhrQOhNxZrryObmdOieXRgpZk8Zezyk2qLJ
qK639oCcq+YubPWTyGhs4q3n9q36+/SYW1UEftb1MdYzWcEmBkG5cSd7AjK4v2/btZFnVsRcKyFt
1LzOcYLoe7ZnO0QaX17l7/2Sp46nxsvf9o6xSMBrD6XWQ5J/Z55Y9RNPIsFd8lRuzL28UqzKlV98
ESEbr+2JdxOY2CwomzCKZEiWMZSw3CjoY+HuI0//GNsxg5+nykac1+yabjZ6yod/TKwcfG4UlVZb
+t48qo1ldnbAXd8VZuGk/DR8R7qbeixMmqjKwXGmhSlVSwxMXqe2vKpsY7kAkSb3GKn/eHWMZ7IY
syLL/tTki0QEnKlzJifxDM+3cy/0FKeweQTT1y8njP6ZMPoxZz5lDlaDuYmxsNW9d8fRfN5CGItR
q0lTKQF+do/nJHIy6P1gjw7QioHNhXrceo7hbxhIlyJjDj6Gy4WYSp8JQl6JOwwVQn0OlESb5Fju
fIuLX+FJYkyUKvRwGhVIoq9kQ3wbOMV1jsou71bdNh1na2JMlBRniljRNQ1Ov2oI4Fm7DhQT9bL4
Jx7GmSDGRpW+KKfBVFIbNdqqRZ9LY93++61jLVTeTcVCw4J6u1+Nq9gGfO/Hwkjqe47q8c6IMUjm
2JsSKKuhDW5BKiS6zD2Sbpbq8RB8N1+Rs51jrFKX6mnuJ1hRh1cxReAJH9Bq70TOgm4av7/FsD1g
fil0mHuJ9Yw2fXzlFUIhi2d5blhxCXHQQkf7taEjfXp5hcpFj1nr5kmxQyuGkGmbvfzvB3MhgzmY
OVa1oFucVLohsY2MBKEzcnmvxY39uhDDHEtpJhomd9T0WBp0cIp4/AaPawnoTWcs9bkUFiEViOkU
zVEj7ioKm7da1C4kVC5yL7ImGXkAipPm7B81Y7+JZB6HLqnBqdNhYcpBv6N2VbByL01JZ4v2+odn
F269e2DDNhHdoMSLZD2zj5LfBnHRG/TdA7IdDW4jbpHxHtkp1x+7zgWgwfFMFluKGcw4Mcr2JCvb
970V3KMz1m4QOwIKtZUf/INkFV8Ye7AWN/4919jePMy/l8pmkrKsqU0lOImnZj21m91ft7ly+11t
hYjzOGd5w9el5TWNNlbTHm7mLqDiJ6Vxv8DmRkSF24QKABKICsBnqcWLIa9gSfBgaLQKgDhCc5Bo
Mu+jFFZREumxhLdEtlIbs/0+5JIMb3R+VGktUEAE3vhDFDmLvCo0sXKZ13IeNSFXBsil8BHTBHwv
QuZ33g57PGpb+ZmOEV0OHUag+Yf2ncLcGk4x6DrHQ5dO8dsUiw/XgFHiXpIxS2XC8IJurR3K0A4f
o/vonpo4w2nAAzwVJEJZ4D7f03IHz0rc1Osz8aztFpo0CNskkXYhWmxae1dv1XW7jTzXlfbL0Qrf
JUv6mXHu3G7eWyqN2hoK+Cg5Kfj3pUGXtKGQxanBmd9hupTX7EI8uL5H77BMZFRreCp9VXc7nfaZ
RGarRb2fAiVqMScitHQY38EyHoYl9Sdyr8GYAER1yJZIRNmMGDBJo0jfA7WjTvxP/xOJr8rlBydX
UArmo1jK/ViIwlaYsQ2mpx0Wd8h+3XXr2ZWBIwntVARvQvM52f2yRHmrRzRdcenxr3LG7CcwZnvw
o7grVHzCaKd2CDeh2PlHeTVboDrZCbgQwiPvNb/qL2RlMq49YqVGF6YOau+AoCfxlFOU29iTraEN
6oHXLHHLW6VDm/6jbayFMWpFG5RFLe3+KJsQTjFtSyotFFM9jt28EVdcCGJMSjtjumIqYmEKrlOx
bywBRTsMME8JOoW4XtGtpNWFOMYLr7vM9Ge6rgGl8hFnF6OW3GN52dGHvQAEcfUvF8i44whyDMxq
oyeHy0JjQADYLeM+9yYbw595LixXURi/zzRGXxV8KCdoL+xsb7p/nd6A9hphzWOUuarjsmrJGKWx
VSahM2AiOjxE/SpeENOd7dYWSOCAos/zYQSEOw3+bWkZUJ7ATpFo4u4xtUSsI3WurYylWgRyFNQ6
TrVbt6ekjI9CWX+gxkq1hZ1kNUdqB0xb4GbSrmp2zBawfqOOrgQzozdzceevqz1MoaMQfR+8tOgC
KrHrB+TYDqi6eKaFPt1+nT7rqHVbrVP1xFh3dgpYSmCV/zABd67tLHIiq4aFqfVQhsJ5bkAr5dvH
pXZHZyBylPyW90ObCiWwI2FmFwtwKzE+IkYLnrTT0bVrnCxGv+4BKog9bhaVJ4vR8FroBr2JeuqE
9Lb0MLq096m3qf3PveDYEgP9IPRZjHGhDW76iKr0ta79vVRG5Y256KIogPhubQJygawtHr34fyXI
/0ur/pbCaHSsK36U59jQwYLbbOWH6I6aRbAcHP5RGHJ2eOyTClsvjTkYKZBtoUnN/tG3e/p64vhk
ov6zSAuzocClC8458Bkz72eqpMjuTNJftzVGG8GM5pDAweGtetyHhctj677ptcFlBF0euLUgkzmz
bDBA5zoIEhBE089oy89Ku3qkhfRqK0xOVBKv3BVuuCsQ5QlLjeez3tJYvKXA6KBCiIwjk3DsJt80
szKUdyZuxgIaSgkWIjw28NI5yZ+bD/e5LGZzq24hpq0O2sxpiXB5Z1oj0AtA8vKDEHrP2ItwLolx
SeQoGxs1xqpA1+M27/2jAXyCj7mW7U/9nu8rF7NIsMKJkz256X6dy2WCH9iZuOp6rLC2/bti38Mn
1TaYSPxjgCpA+RZJC6jAP7BvIByj3bg6uEJZI+/7vpTUWifjnQMy41CsAyBDlOU8EnHDC15vGZhz
WcwJSnrRRtXcQls8WomMvptVv+TVB2+9mOdCmMPrNbRHJRUWRO88NZ1w65caHLzfN44nhjkrrW4G
PyhO+5Yg8d2vB1smvqM7v4u5mdo4Xw7jRdZTKRtZ3suoqvaH5k7ZBE6BNFG/VF8iDmMmb0mMB9nK
g2zM6UBFwf/HbEOMlxuh7bwT4q6JcRwjvHELDcgNvKnU3w8capZHDP6RdtU/yeSd7x/zpiaZUBVS
gEXV9mgP+8gJkdsPPThv/1IhGEtc5HODtiYsCsRoW5oQonYfi+KZQXoKV8bp7MIy72cBWgrwfGBB
3Zq+aYmnvk97GqS2KFJ3CJvmYml+cbTwRqIa8Jf/WgmW6FTpfaltQgil9U4RiZnMmteTXaOx53dJ
t/xu4E4xHAycBCCCWzDnZWRzF6bqJKNGN+wTD0iCrWJ/tijBA6Hok/cnXDSnengI7Ls73tbesE8X
spkjbATMwhS1Wd5tXsuj7CQb8DkAYAroJbBT4A2KncxNl7y9pZaCOdALqcyBtkallPKIFaN/x5IT
xBk+zrHZZsdxr8PJVB5/3+JbObZzgWymp2kXvayh/29nkJ1kB5vSPayOTrlvjk/eF2dPb9iUC1mM
yY/nBWaqxlhc56jIZEVIkcYE/eGcy3fLD7qQw1h9cxyjVq2xpteKlG+iJaAmP69W3xSX//Ymu4V9
oh7xAf/l7OYNFwhTB8AMhjYYwPxYPtgIiBgJvV/0Po6I0ABk3JWbdk/r11zYgXpDVc5lMRZaaxIl
l0oqyzrlR9EMEANF1GLaXL9EtdI2BX4ERK0xq58glkD7LdpiQb/OvHRd1iWZFKvyTl32CH9Rd0NG
anWfIM6TXSTobBHvHmdTb93Ec5l0I87qvVqi5irMgLyTDv5ddt8Bxyo6iv3Yk1PX8XMKcu12rziD
xxF8S1/PBTPmx8cIUbTiSjJwyv462XwkTuCIO2rveoIRcPZgh964DwdAB7iaxFs0Y356uRMxEE2R
T80OyR6NNBgpIuzBs4WJoiMdKai7Cgbj4frwTAJPNGODVKmU89aglu9j96HYtFFquTwi0TwuH9Cy
zzPyt+7M2S6fbvPZ8YLiq1DLHLs8WfoS5GwVOfxJ7RVanWFsdVj6msZnm4F8/dtNPhUCzkSHrWL0
EqaNoZ1lQtFNIPPq8Lg80qj6vbA1JAPveGEoR6dOid8zkWotGyNqYdRCgAGbxGgI7JC95XmkVy2I
iKxlsEhSoCqlT10wttaohagqco3qT1qQGB3WB/cQkW9wEtSOLtEGzx/OdaFm9co2nIlkzK7SSkoc
BdhNFN5QKy/WFdIG7bq+173S4lZIbpm/8wUylmiUprYLKywwDJHhdHePwelqyK/ip7YWbF5r282H
8lweY27NHsyPhf//uqJa4N12Cgu7SfUzBXnrTwfG3d939OZFBNDWlDClDCBqxv4ICKirVtDlXf4a
YIx5b5cvQDhWiqPzeCZvauWZJMbaJF0xmEoFSYpEMrTMaIhwIxjzz+4r4hEx3XxCzmQx5kXU67qW
84W8i9B2vL0fSjQz/at9Yx3UpglmVY+wmrKzRplMCVG/FiadA1/yTAhn49h+Ti0KUs0IDRq9RBlp
dhjCVU5ECazJk3mHdHpcry4YaC/QuIzudjB2Xz6EejPkZraIlV1ToRqpVyQLrCoiorvALyQKD8ML
TwVvJdoxl8EURQNdaSC/Ya6ZJg5pKSWhshsmJ/MG2GMVz27zWYEjUUaMZr7xRN7cUtXExBJKW4hG
u8tVNnFVq12cKDuzshcpEVU710j0NT3GTyNvGsGt6BPM+uiLQBcZOF1ZdqkiahagyyqVXfcT3Gde
7wl7ZT8+J4+Jqxoc7/Dmwv4rC/Dvy4UNfTdrg5ljK9E9WRDpUVdI8Bh8Ffb/Sqt6Mv5nkhjjLwSg
3jcGSFosLA3kY5/jT1mRVHZ/v2e3clRnuweA/uWKErXW5YTKEYi4i/7A/9RxxzJUJJPj5NVPzYex
GkAo//S7XN5GMg5hCHKh0k8htqiJXwOe7xqogh/j+3otHP+dKObKiZGJxsMY+iE8JPcJ8mF+TopH
cBcXzr8TRK3mmV/gCyADDdritKbFs/TiCySKiHAnBZbES73dKHnTkZEU5Es5JkGUdClMAQCoBXsn
+oSdaTlZmUNQqbNjN1gGjmQLTmMvbBQnSb3M4NKj33OpuyC6dJ+krwWHw+iGUQNTIwwMhkCjwxWM
O5ffohp9oKeNke7FpfbZLWfwE8TOmHvKbnZMzeowBKt0Jt5dvOEfwZbRviQ6bxIWldlvo0nKYRHq
5T56n938+CFYw1FFe6SzwIrlDfzq9Mmwead8I6NxKZZ5aNsxaFVQK5d7wRMtBT1DyZO8ipbjxnSS
1GpjeEwzcl8husdpSyoIpQFvWTjFi9pwrNENiMnlpzB2dp7KYBJL7EC8mjGLAbPZ8PYD89Bb4qu5
q7ax9+PllnBcYKr077p+I3uPXgqwqaH3BZW0K3TLrIgZkG5RtQdZO2qYoPFDu2lwkDnlpVt6fi6H
TW4EuoI5ZzHk9G762D7OyAdIJD4ITmX3IP8RHCj8LgRe3wc3x/tEgofQWXiZmy+7j+DBXPFat07e
/eULDrYuqDuamRdor2bJtExMhJbqqsVM2xUmNYCOOvFER3W0zUhAr6J7s5Pel9bTAJz2U8qlZ7hh
ry/FMw6lqg1Z3dUQL6/zR+E1AtZeQJnUXgJmugUwPCbFGyfncwOKAJky7Wg3KI5JYSyoFmjVok3G
am968jr+nCriv+l27TRgz/I3+kdgZx8c9aLLuNrlM5HM3QZsRo2KZqr24Ur7VF6x3GdwM3zkm2g1
RcRcx/e0+AaUBy9yvs6MUjI2Sq4PkkAQJLBrzZtwkcCB2YMjDf3p7jFF1Lzm9c/etF24OFSBMIgZ
AwMuTWaKWbmCMmEyMirwSyDHXcEBJCjEpJGtgnJwt1G+KL/oT8zrkLtlrFEa+q/k08U+e6XqLJ8w
pR6SNfTq1ojRtft0ox5m6920u43B2c+rc9QUkCfhomDYCIpRIqOuUqQmsTpM9X56VjEX2KqPlep0
JseLuZaCkiVQwoAQaKh5GYw3Ueai3sRdCcZ0F+1KSk4CxHaoCYccOVfRHEzRuRxGOUBXojVqCzmL
CZZfdBbxMs6W/UwWvBbVG5LwtKPvlnIcXfMANVUQzIAX9vvcdmnGOiYq59W+8sDAB3gugXm0O70y
41CDBHiybgUKjmi1cO94fso1EBMWUsT8SKoAmKfLeuc9UJhimfUTLnIuE+U1uY8fu2fwfh4bKwOP
T0qCY3RcoKw3Y7aITL64FbcbW4nAAJN1MMsbcRCb0B3aXBfbpp73E+YGjGCzKR8o5GcE5C53ps1E
oiMSKfFyfvjdhlFluDBhWPm5XEZZoizqclGo5v2rfeQk3K5jHuZnM+ZRlWP0Sdf42SZRlx/9pkVG
UbPuEvA7/r6IKwoREM9frIK5wFNtCBidBUmT9ZEtYyAIFyt1lXvzsnlt7PfGm8CCpO/x3IJhBHVu
p/B+/4Lr1we9NafhbGgPoKx4jKkU1Lwa9CzW9mO/NNbDdg86Q/L0vn/4sn+XZNBduzwxsAZotDNa
Q3CO3NulUTZKRTeSQVH37WMyEge46HvT2t4HxP1jEvdzGRGkkVf4o7EXbMtxtusX55u8b9+fHroN
iEq+QrL2Hpzl9s3z7jzv9fHn7gHUGPbGDvavG7TqbO4m3vlca/flNzNaFvhiWbajoe43rwWIshAJ
oClgtgsiL1PQIlYEdS9nJAug2Y8Bkdt1s4WaGLbGzXefph6x24cxj2hAliSwJrK5jckMchBGpPre
Xa0EawXGxG/dVsmn4RjWt29/HyNQQoA4DTQF5MEzVunrMyjiyHT/xYsuT07Yb5/CaG2jB+GUG/iU
jEzrjLy+muTj8IF+HFJvXz/cx9XC/s4sUFIACnz8HF5zsCmUBHYW6FH3nVLPJO7dpnC6zXPHHfRx
ailgvg7Xio75UBWYJDaL0JV+2EmZqO9HNyOo2hnkOV4+AyDs0K4hpAetQ0C+DWd5fzy+HRf2PZnc
nGwBn7atAZl074fPdHMK0q4+Cmy4dC4yaIwMZstaRay7CDRC+2Y9rYHB69BF0uL7NDD8diAKqF83
oE5ZvyqgK4KqPX4XKMrh4zE5hyAGKKz77xVYB5OVjggsslTk/g3LDwEFU0F7k6ziZ8wzIy+91bhE
JKgY3nFt1bUbAD4D0FRIdGwgHdl6eX+DdKHVVZQZ+1eavq6h/s8R0vIpOsoQBKPOlQLdCFQM6JYW
wIi/yoCEg13CyzTnd0ui0pQau5kYKwmifwRIcCiZzayHrmyEWDH2ndW7I35psI4TCO1wLxE0APl/
n69GG2NSceAHnPZIEvBv9Q5lOErJMVh+Bw7ZRlYjkxBozPXdXWeZnDFmCrVnV18JGjs6Zh25SDb3
E85pmU6ZacAFMEi6SsDkIrm0igJ+mcCTbFps6MlnSrbFqkTFnuLsBvj8mhUSfA9nz67fSzD0KmCO
BPc9oit2z8CqhYEqOb6mxr4U5BU5KNuA+mVEITgwJDlMRFu6ha+697eB8/25IJ+flD6pwsaBi1r8
pBo2geH4LrH/j7Tv2pEcSYL8IgLU4pUytc5SL0RJaq359WdRe9irDOYm0Tj0bGMWA6QztAtzsxQ0
P2iqmCvZTsM/qB9CP4yFpCNk9PAe3e4xwK5yV/YyFWcXZMIgRvWNfsFAGqjXD6r+nOILSDsHuPN2
CEbNuYaaCRcQOk3BbcOK4GRBvylaaG/ty0wLveIqVHc5UexbhksW9DMVyBA9cMcxuNIuGibP5zF5
mT6ivvvhQc9F3hwg10oAF9d3V0+WmytqcbEBenCcRWTgwCt1/Xq8nvy900j4ORFqsKoKnozbL+3K
LsXrJEs7UnxVUUyHztAiPwg20lP6m4g2exn1MyRR9QuhDG71S2WMisnWVjrXbnzHXyJ0PZD4hBY4
clQ04UsnhFqdsJmyi19q1vwYPV1wEboC0nnynuK3xyOfAq1x5lXCo4mUNHi96XuICLQlTe0qu+2L
pJsjLlHeATmXor+8bT9C8yPDrn7B356O69IgJ0vEH0eOjfY68ynkyrs94hgz2pDQnof2qwlrkCzl
dRmklbZDs9fp4hscLupPxZCRHWQMwqGJdLnl6W+jjv+LVXDKkzmsCbtaivqHEakzEdTUxcL3AJiI
jjueCCdS2zcofYkLS0bbDb0lQb0gcXx/HvA5CeJBoPzHCg1jFcdBjMYcVkbXcKEpKDqeYETXTwXk
H81hUGYGdcdJhj1VAawcZkmkc7vVJSVkY25I3F2kM2cW95R/AXYXx/KC+LrG2ipgI8M1qqx2LfzW
x2s8DeQ01D5A6INGOyyyRp0zFyPNorJ0cSOgwyvHnOrjYLgcOtqkZsYZJ79FbycI2uIfcOGBYYey
BXm+FFLuobuLfajymnPU09OEJi40XK1AWyOrjQNE/T6vdkUlsxyzCzckqdujjZrRuUWFIpmBXmpH
XQYWk1h8Z6dGsZi7XKfJNZjHNCJlQYRnkbi4XcckcHmvzHNt15oF6L4r3E2Brli59XrN4RGyi7lH
b1qSBpwdhRy8eGDZAuCIchRQmKu8Roj9ffIjgi2S2cdLdZVY0bY/gSzSPXvwVFGPmS37TJ5+5GJI
Ug8JDRLq0Cn7dBiKOh5gN7NAY7vojlDZXfrVTnDkOUEnbeIMEVsKD9EobFTEB9QYPUZSIVzS+vv1
yxtIu639ntNBjfhlA6dm43IEqkE/WScEVvrpFJr2N3AAGbwk37x8W4fLG+h9v2sgAzZ4UVc743Vn
HUZj51tfP8cnbXlcD8ZCgYu6goP8ujgfvxBaHI3z0bBW5uOTNnnRqIFQl1ec5UgKk4F4O/EAYbkF
ODTn8nMTL+jXhgapaBDTgvSDPgFFKrcRU/p7dsWZ6ftMKndy/eLwIAuDzY2ufiTKKO9FziBpyLkq
tttJPxBwzOMJ+tUwv7kfyO8jiGBFCOOiyk22wp/kYocMcsy5mr8fP/G06BfVvHzswZcSAWIGpkDi
57Z6vXrevFq9YX2pxkp/Xwi98/gzphVvAE5F3IYAuCHDCvqq28+IRkVhaq2J992gFwM8SBEyWDuQ
aYfABFXP/GzfxoQEByThPK4OjBo4KCh5UC8Ax5VM26hesgeCQDVrF6BkwajxtpNmtvPX10+y72ap
qOn9iHwI1CIFUmMHgbH0m+r9M9vcODSyp7j1FgzGLliLIIatJ/Ly8WSSDfd3SZF+FEB0BrY4iKXA
lSBb6q+RxmvbaAw9MFno/4qkQtcQ3i3gIH5Z1hEP3/72kIuR4uWKt8s3/Ghte4CeE0e6qjjt3Mwb
PbnbNZRsIHkNVTkk91Evpe52pgzqRGnVCIkszc5WUI5YFt/oTibkw3CbIX/J+atitkhJO2DELFCW
OMpILGFbUtkrJeazIZGimLgGOmul5v70mYOYHBWqmQBqkmr9NQUNGRnk7bBJB1C+K46NJGfxLl0W
pM3dZDgETmgfPaV7f8+/etvuUFsj8BiBHiHbkfZGkczcABztepGPgHOHdlzsS1SDqYNQsWUwhHIC
QCfAzwKqoslLwusJ2iu/0IPizTJx0t4P7KEa96vmC6I6AK1ut1CSxb4qF0W2CxLzWbNaErEi1bW7
PlsDchNPDYqw8twg6dcTRuHkIZZQiM81RdTkjC8k4F/ZpbGdtpBn0MAbaWbVAroKicmBCXBuXumL
GzIkiPnI+ECNhKeUurgrrQUZX8FCEBayy96xDo9lYJTdTLV1EicRM4hqESghtBTAxnI7mxy6wsD0
weW7chNFPw2I9CEtHX1WkA0GXcB1Jjr5vaBu7xaER6AJkOE6q9A6osxFUuxmrq8Uu6jUZQVdx5ke
f0qBnvr6Mut0t9GDyhzntHIm1yYaP/FEoX7LgxsbkfTtIPkghmhmAqvJICPhAYKoDsMTzBlvgX7J
MZcciFpFPOKEYp7mfwhaxUVveljutOFJihfBpztXjrpnAVcLNLqxVkQu4XYgMpO40Gpoy53qtBAC
3yvtx7/e/STNAdE8aICr0PqkDAAYl3eVwJW7sXay3BGE18e/f2dXowoFsXRsN+wDmj2rUpRQyIq4
2QX6CJreYBdn7zOrQJmAOgiSNSj7AG4HrW94Pbdz1AtNHyhjOW473h7A/eRv2/Jt7h2jz82vFWQV
OI2wDvPQ1b61EotN2VfKOG5T3hSe3YtoJsh086aqG+GcKjC1fWEL4RdSZTLyTzg99EMWQNYs8eNB
3oaB1SGM3+344TnLrX9aGmIFay+B4BjcpngyqXlTRDFNGqRbt5wGEode2Sor1Z9JQFL79z824IwS
ohCY+nXj/rgWRd5KSV+L8tYHAlJjjV5qdW+ccXkp/+X/GkFNBzAVpEJoveuckxnfSyR5K+NmHhez
Lx69wTjsLhaSW3gJOIXUPW6XXpA8OYpBA7MV/Hc/vjK+IQW+8XgxqEcOSngITKEWgTfnF5ZAPXKg
44y0As1Mu6C0ZW5VAeMVdKswdVIrY2ceN3p7cahw442BLWSuSJB/O56qzFgpxOuwa96LCMAt3V33
oj4Xak9GRFmhZi0QkwQ4c1hhj6zRHpprG0KsTPsuuJmpo/cYPRyyPf7sMa7nazEZYUjIdNH0n+Lv
x0tDA5RQ6xIJ9BSxNOYLK0W9zFrvu1HORgNyBoOVv6qF3gN/hvhV1BtRj2TQhICM/hUlwufSYVbx
G6gwayewfWh6ffff+TFfkVz146/6JWj987KSrwLpEqreuFRFWaIJXCUmaQKW71B8ftkGur1FMUt/
Q+YccXfyW2MCJcxAYmwkVjxrGYG/HP+i+/bHB+Gt40hC2TqcnjeX7AX6Aq1FUsc+kus8EIWZnUOB
BhkRPUCT7BEKFgx6o86WfnI2m9XPcQ3gytfP4xH9gowejYjaMaWm9go4aUcUKzKkDNbr1ubBURKi
J1izgdpe14twr1nuRja1t2pTO5JkBPv6aCw64HdQ5l8I+szVQkd9ZJbR383jVsHzDn+C2lxurbKR
K2UsxIgzlMdRzdEAxQpQwXm+oorI6jvxNDMNk+uGMkn2+5/9nARiO3YaTIrCq2wQzklCQ5MYF9RL
Cv0twNKBXOpFcJLlzvhRd8LSBwhRthrS2GVzMcjwdR4cy/ZrV89sOtr3B1oK4S+EkYBnQv0QbN+3
31aMIBxqxghnDa1VT+5Pue8Rbps+7xQqdIUfz8RkImBMwM5GeE/qICz5738mQu68EAD0wN0pvBlp
JlKEib9W55Dsd8cENACedWQmUcqjlriEW9HFCsyMqMsex0UNAYME/EkolsWGd348JhrrQGYQNz0B
5iDkVoBqvR1UHcZihH5ZZudeywN3ETlbBX72G/WKYbBX8klqLQ5IFWlmLuk0JLxbIrQHRjgIKEBw
kJ5MVu06pcr5bC+dFcLYlJs1ybj1P4LR45QvM0g42NxcxEryZTdHGlaR/kQEp6BtVKA7LzjGl2RQ
3OZ7HiqjT2FtcIpeFkYKWcW5vTl5b8hVCBo20NDBKZ8Q7sfwAEM3VvJ99JMv80MEHVSzAM/RxZ9l
aCcXETUquORwz/B4gmCPjqGizGtrL8KoKkjXQMOpMHJUBzeBLn+5l3TQM3UZohowBwa+M5mocKGs
gjUEBT49mWiwZGOk3/K9BAD4JRaXAtgEo0UIdo3GfrxNJ28qcN7IZSAahN+DOJE6Ex6TQTSRUyro
MobqNe42+VzOeOKEoMcWdyoo7nGRoCpM3yS9249+yNX74sc7VuJO8e1rC77Jx+OYXCHEChwrzBl5
K+n4qcuqXmMSsd6LjmAqp2YTXh8bmO66WwNUwhi+nAYOEBjgUb2WUXyToc4DydCZ9aDjaBxfJCMQ
CgCiC11dCCNS18bAyp3o8c3eXyKXtmw/2VV58Zx6FYHixH1pncfDml6KlD3qEWITlwElNtfsISW8
9Fb8RVzmlmBJy7qbWaK7QwNwFNoRyGsB20ENrRmVuPMrsdnntoB6oVmreg523cxugI+NzQAdDgB7
vFaLx0P81a29PcWAk8q4kzQ8MxD1ouwmTTEEEYMpFRbBW4Um9K8PH9UgCzrNIrq2cP2v20WMSxK9
MS+8p1eL/Dv7QEpNxmsMWVZVh5Z9+B3MXWT3J0RBQAB57F+oy+1ac+OoKZmACQnRUgt2Ab33AXX5
5Hu7aZHfjpb8jMtx55RAJOX/GST//c9DGwgNlwYyDA6reAnUg9EJM8/P1AKywMilQaBa1Qjo9dYC
F6WSr0jjuI/rFdIMSb7lIK3pmo+XdBKkQ1GW9KIhRFMUJJ5leiBZmzS5UrL7FLSbhoYOmQZauryZ
rupt+jbHOPcbvd7uIBS7WORhQXqBRP0v2vDPvGlqzSuQKmX2/BH5eeZFqvWlWxveJV2B2XXL2I+H
RxehicKbCIp43PwQtIHzRc1iVdd+XFVccOiATW4XmhWDMIczBZT6Y9BWMXDxGcPusDdf+c/k0HCG
lBrd3NswjYeAwEJSgvRISAjaWSpWHYagV9Isyw4tzEbX8ix9REeIB6FZg0jTZo5sJJvMZtcJqFeH
DXpXrNgZD+yJPw1ObUvLueTM5LUisF+8JBAz/U02kff67zpUBfCr2QjkCQhpsBBv82eSvufxDpJQ
GVRhSLxD0ZG6LIoxQdUY/PmHQbTDfXDlX+VLsG1X7ib9ga7iClA5oOCgDLaMvVU4W+4ir+HfnYZC
IboIQJBHoj6I3lDmkaFQGCkJhYO8ko0UPIqHEpS2gV3MXIqTLU0MEdIYiIyjPxG4ntupFLQOzHlC
KhwExBqJVaBEGdqfwspdQ5/z/Hg/k4++GRTZw8jeIa8JpQCUum5tqUXIdIym+se9NTOMuV/mb3+Z
ZTTIb6IIegS0wJgLCendhmwW6oC4y8BICpwLXQisfVXzQy3JjrnpVYDi8rKelQYbIZxml4BM53rW
6D46HvVmZsLuWcZzhVwdROBJqe52WK065vHIJPmxtwFun2OGm+wxjAtqyL+dI3A1aGI6LvaqLOr5
/Mi9ROsYkCUV3HAhhvF41WnHD57Yb9IRmRRsMfzvdhBATnU5JyTFUZbXY7nqOUfUnFAxhLm24els
4bgQnCsCVhLxUIZ8sWlyiWvKY/kimOKhuTwex3SP4ecJjwwKw0SqiboFi8ZTuaHp8fOmqM/M0b1P
J51YEtKOIAmkeSF8V1az3muqYxDrI6olbezr/jiz4BMjeIwRyPMiSfyj9ku5rlqhVpHfuvkRAvTR
Vzle4Nf84xQhH4/mFrgWKMPgcqbu5SxlpLYO5OLY8yZaZYvCfPz75AtvLhD8Pnnl0X2EQGyilCW4
nTbEo1cemefkGr1pKAUmpjTroE7ufphBQxWQfgR7DPQGtWNHNuOZVC6PPKR1YsaE6qJoD+i1bYEu
zwCqK3WI5jnCWZ0XqZ/sMlLSAI0P0UkGudavn/7nacu9Crsw8KujxJnZW3HNrsM13LvAgSrAVwwv
PPJy7fLxtNLOGhYLASZJhiBoktHyezteMYh50Y2r/th/Bqi3Iv/UmNxc29AdI8ioybjNSH8pYppb
IxJa7DPIXkrHvnHSZt1WUJzu1OPjkUy3OIpOf4xQGxAJ3SSIShiRE4fvF4F/aqOZJqs740B6CqQL
5FYjISY1jjpQK98r5GPJbwZloyTrDsRnwsySTHc6iJywEhyB7qO1jwz0zzZIh8gD03eGgYi25L4L
SAmyzaJrVmE942ROrmccU9zQuA6QrtHA7X5rSas4QYnkRD5yerRFVgrhzhztzXRPQwMEsRf8DNDf
TDSUxSAd5Dxw5WMXWU7cWY/XfLogt79Ovf2SKzGcHOPXPZJScyIjHp34+u82UAuCU4j4Eelh6uoM
ht5TuKJQjqVvSa0xAPXMbYNmZmtNdy9+XUGsD6+fAE+pRR9kN4uqocfWkh0fvt559nzcWWy4lXhp
ZID3ADkgc/lnW+VV04pNnWjHrVfbLrtoS0NlzDg2/3m6gBYhwQLqTnCcqLMe93nrjrWqHLvM8th1
kxhaa8WM8/9nhfKORo7tQuBmlCMHevjxlIM80jXybOZ8TB8DtKoByQloCEE00E9zlZRS0nW1diwb
g4/1cglTbmWNyB+8zZZo7xkDxJwQ0sHtRwBwuz5xmcla23LasQ30QDH8wtqFK2CnurM3V0+axM5o
3CK6s/+1Rb7lz14YIrX0hpLVjhz4eVfjB1fr2ilYQsDCYiJLnVPyvbO5kRtDuI50NBKNGrVauViD
zYgt3WMJbgFkwFG1Ui6PN8Sd3Y2yGE4OoBPAUNDAITf0vazNGPfY9ZZWWS5um8p79+YKCHdGAq8A
QfmvL4WVup04N1UBs80V91iPIBWKdJ/xZkmmpkMBrg34CRntzxjRBFQPdmPUXVL3qKS6hHqLKTma
0/f/fE4VRPXwpXDtIP77TUz92QJSqsgeAgTm2IEEoHx2G0etDGkumJ2+ZbCCTCbAhgSzQUOwG6Yu
udKLvJPXnILYcZTuGmbmcM7kGQd3UvOAPizaxIBuBKCJcE1SF6ic+B4cqNo7PQXoGwKTgy53ZnJs
1oGi+xGS9jhRRukaGyMpZmzfWTASQIuE1Q0+yO9p+zOVBR+rvtu23gkJPBc1zMqpwU/YOP0wc+tN
dx/GiCY0pNYwp/iX2903MjynMrLgneJyn+eW2jh+9/r4HNEvKlCbLPKQhKwcYS+Eom9NuNqQMtGQ
eqeaWeEQ9azVZ04kzQyEHJO/zjzwR0h3kucItT7EuNRbVAYuxMgCNzplx/Q0x+lBzxJ+nJROFEQL
nEow8bdDCPiRazVwvZ/Kl6LZc1tx7uunc4SbBhcoOpjhnSGLfWug5sSExzxlJ9UJjeYpRpfTjDdA
gz9R8vltWUDQRrBaSM7cmqgaDdG5NNQnCSjTzOlRDBeIhOOKtfIliIh4vWsceX3OPsA8Jy1NZQbL
M8kNkQ+QCbicpG2mYDS3bEM3j4TmNBicLb6ryPNlkF7Mn4CD3qWzVTb6nsAtAUwyUbCCYBX563a8
EZeInD80wVlAk92Psm/ND4z5JzC61wzkQ9CW0mMLQh6h3h/cOQTh5Dn8tY4qN2DuOFxw8m6t80Kf
toMP6+1Lj2I6WGI1K8j09ifX8+vs1JK1u9n8ZKx/rFE3FRPEKd+ydXCGshGkuhm0b0Fu1OAaEw1N
qvX4PNNAaVy8xBp8fBTxZOB/qJ0kuFrSeF0bnCs9X0Zr74gob9WEwICwZrntFsylNqV8JhkwqXzD
KiEIQfcUnhaEfdQYI8HnvSH1w3P20+WGj/7P1FRfv/kvDt1qOq/p8qKaA9VO9+yvUWDoESbjaErU
9cilI1oIID99HgUj+cl2CdoSO2dcykYeLZPWUGeyg7TH9jtIBRcZIPsICGn3MIEPXGks7MnGuAh9
gEZkPUr14fnr8RpObwMysD+GqIEVLmCpPAdDwdPwk5+VtfqdvDee3lnxnktIS6+wet3w6BDtjfRE
oL2PP+D+zP75ACq2rlixD4c6xnKiC/Y09Doo82zWhsrVpXaUpTljjuwO6oTcjJc6j2mH6lHbwxwo
m0Xjjf8+iHtUJNGb62y0gxl+zxFU319JgFwAhMTDSnuPlViqJXorwzObrHlk3ftkCS7jq3dg5zKi
/2Mq/2uKzutmouareQdTmnblFSvatGgwFpDLUp/Dlf89M5NkYSYzCV8BvZlgwYBa+u3N1sViHKV8
H57Fa/YWn6NjsU2c3uou4rN/jM7MXKbn3lUKLCDSCUgq44Wk30YvkCGJwGJ4VWqNKLAy74qRQxSt
37bbObaM/2FMBjcAsle4valt6QlRlXRqi7mMN/CHvC13Ugxp0GVgt0QzOA9zpfk7zxS8Cnjn6DtB
YY6lpnN0e7HteDk8D47mmwk6fI/neA61T36EXjMB+B0Z6RKwzEpUIDh2EeCc3RCc3eip8X+Sy46R
9RVb697wxYBM6uM4s0km/gyuF8I9KCJqx0XDU9FgyDFKznBacEY9/pM5Z72J3qNDglT0ojCjLwFi
y62xGA8zZu+8g3/N0qnHqM9HdixgtjFi0FDsvTfhxNrjG/vMzLXh3XuP0PT0m/nGRkGYeHsOtCGJ
g4IXItgqrI8RZOHfkFDSPz0DtH5GNHeBEXeFWkKk8BDuwIsm1wnl33Zyl1cDEyRnICo4PTVbxtC/
hffx2pwTX5+Zx3vGCF71F96LTBt1CsImURBew1i5bM+J0xR6+xSvjGQfroqZF49cvPS48NAhy4/s
NLL9lCk5T+UOcMXknNrBMZvjIab7hYmvQt7R//48de8rXjAMqVsk52AwlMwMSyeMLmGsD+v0u/jI
IGL2PYZYL/Z5WKRXddeB296bmc57jy3cJDTL/PaWTSiu+sItSlXtkzOI7U+iBXqk8aNwAiAwlWNr
XTWnNtgPDS5/tqjWzcwET+rtZAoIDBIBLPIzQHjdblSpEkDGzI7JOUe5v0ODWRDpsQ1Mk+EOaLds
zOjArATrdVnvpU1/cdJTuwPj/UL6QViti6fg4/Huorl3ftfk7wdRt5GPmlWlZvggSedX1XtufxCB
gfALcsWAJkHIXoIIZGe438XimK2BX9HLNXP6rCCL6jnaVUXhJFjWC28b66+CVTtop8pHdNA3l3BW
hPDXmaX359+PpY55nRW1x7f42BhufKwnx0A24nNtMCb/bHEnyWoW7o59bpa1sXg8T1MPgqj+orsC
SUf4EBq1brkQpW1R5vVZvcJwu/xEiFY+JbMqcHf8B3RXgYdCJo1jyBVThjqvFOOCgyEAu68juqqj
DZI3+rhCo4LZz9zR0/fu1hi1+EGdZgDbp/V5MAYwq71rb/UAZrKnx3M3dfdurVCrlmglhunCSm/7
F/9pDg47vbRAiYNtiuIDaXylIqB//dTb36LjVDbhwRcjDmf5KHyAHOn58c/f8Whuf5/4Bn9SSTLv
ey4T4Pd534jeorV/XmqVHoEz4JqAjWmubH7PHop/SDOgmCWTrP2tvaIsQk/xMu7MnWOIJoYQtBgV
PXwqLt1e/Jh1R6crje4wJHyQT0d0iBjt1pyS9YiZ0oY7y6rBX5ciLBEw9IaHdloM/9BgTzMTSibs
9ka4sUg7wDzjD2FX1tyZPVbvqVk4J/erXHyGuyIy3Dlj05eYFFJJpQj5IaQDyfD/rB7v+WFN+DDO
yVP4VVR6f5F23UtyYDfImcwl1e/cBMQamsXR+KhhY1PWvCISGSVguHP+2tc6UvitPhqr1kmPINXv
9Pb18VT+uoE3U0lyCEB0INwl/LF09hGNnUIVFW51yZfKR/IdWC2aTBJrhL5avWYPpSXAeLUo7dru
Fs2mtJJzt67Ncc/uhkVoPf6aqa9AfQ3lijCZGDFqoFUXHnqDhVWh3dQD600IgAbha/78HsC08eOZ
M/f8BLCpAJGL9CK6hNEnNOUeYsIe2MeCV88ms7CXHwH4+DD5hiGvZyzRvEOoyt9aog5LzEu1xJWw
NDj5plymZq9/pwC6jyBeFY0aDT82hxafGvzQ/qK1Akc1ZZCEc1Zg+qsEkDzPHg9zkTJNCzj5KmrX
ZZLQkFSICk96gERo+KWu0mUKNRPC5CysOZDfxgBKfOtg1ABteYc/LJRxGIe3FQfSD3rsRGg4imdy
8JP3l5osyuMeY4FFLgaT1RkATwAwQai7SB/TzLabvIiUHer55apMy7Lw1072RLiBiHsPhpPP53dC
vFVtXICovh4bnbo1xCggLwgpfhurqZ2gsUyXSKmknkebyLIKC2kxLgKDW4W7Aa2pJRjx9iDCM1eY
V+ex7Tvzihsbem9IRMMfpbUfOqGV/TLMGbjkelYYPat7yN/lOtJO6I1n5+pr/OS+hsAERC1Qa4UX
RagAbq9QNYqyPIy88FKDuq7ZfoirwfiBbNY+QRuWhwo/etdYs3aQU0DT2hxaYQKFB5IYHSyEAwAw
X1R+yef9ucFVsWbrXojDi3yFogdYyPNFZRvNzDPPk0Nyc5VSZqjLq+OKsAyRqbwkuutI4A8bwJ/m
GwhM+WUJv1nU/V0DRrgAbIeCTuiKPFB8Pl5ZfhL2Ux9BTXUM1IZSBfiI/MVbMOCzgJI2AozMQN4G
zZU9eHnQiQY1dD13VB3bOzakPYTujcff8etj0JMBJgJkqKCqQzDdt3NeNE2QdW4VXqr3yEJKxdbA
dOeCY58HF55iJxa+ys5B7thDUPHjVIOsFiLBRuBkG8kooYMJacVXWW+W4L5zWAfvgfGDqB4isIjs
ofPWE13wWRzyb/PW5LNVdKqRsiYOJvXZfhi2ZcSL4aW1BZDXL9FiSYiLjiMaGXlQHwwGC1HwfFk4
kHE4nhq7swEeXbK2AHoX/T0BUL3v9XNgModZ4q3p0gLXxQIsh8YzoMjpdEfP95lcslF06W1tL7wW
VvKTH0KTR2eo4tSL0gJrCMhJZ6KFSQ0WNf4/ZgGVvF3JDth5Lxtgtt40jnjMjpC8tDVrXDVIFucr
xcTa7vmPx/tn0tsBq/AlWfj3pCIn09UbNkBiJPfY+DJuquMLIcnFfRxYoT0iGD05h83m2fk+fH+7
L90+2jO53s650eTSv90KxOVDPwJKZiA/oNPHSaKFKNsW6cV9S23mnbOi2dM69XcwSqC1kOeB54Fp
poKkIecKty379DKsxKfmDaxVbz5RIF4wp+Grtrqz+4wttY0ghJKbs7Lg5EKajBDUAQRfy6MVmYp7
yk6ok8IX0ksOxU/RGtee88yhKJfiOoDjPuf6kI3yyBx1DXND1MYRugnhaiaL5NhzRmKwS21XruUl
2hAWgllcpV1l1xbSMU5wTq/axbVA6PasQHFxx7zG17nr8o7jhwX4MwXUnc1qQcjkGvkmE0VYMJcW
jm9LUBvjzcx2QZn9eFvf2VN4gUjTHDYUaUm+PUu9lGi9KGfhZQ9As3Xi9WpGk2vS7oxz88fC5LRK
fZbw/AAL4ptXGN1T9A1RznX80ZneVhcWQ2iJywDtlVdAKeaEre9cUBgX4BpIc5FgkLopxDQVGgHB
5yVJ9A5P36I8ziKSJ0cGOgXA7cEKsnmkyYF64NLGVWov8bJLuul+mE8Yeyqe+Pdk5Z9RWDalVeTq
4w+4jQ7dhZ3ZwpPo7D/GgbUjWC4eyaHb9WvLrszUIYTxCzjqn33DP8ub2GIOqRP4+twBpd1SYg3U
rND6Q8IOyArqMQpbbSwakc2wOVXZLq5RYvQj8qbdTH5y4iDRhqhhFV2dJHkxZhcBUBfDW2fXeM2t
8p26mLsEZk2RE/LHF5NHNld54LEvzNrd5st4D22YjX9C2vBfKy6/g0J5DLwyuL4BHLm1BE4RIXI5
Lrt0K9HykWb+yJ+1a0gEhw5SOMuWMcm6wB4SBEgww7FGSVqkJrFEkJWTC/Ui7JEs7E7VUd1HF38t
/AT7uZN2Z2fc2KJmsR6ZxvOZuLhE62BV6y60tZvnOVZ/+rKiB0RdVr6s9iBUgBF/GR+EBbsHPnrm
QN0dB1Iq6MOA3wpSsts1Ctw24qO8KC7jZ/cu7PwPodT5Z/f98a07yf5jJChBIM0B+g+Sz6UuJh7c
bmgCzopL/IJy8/rk2Ha/1vHO7Vz92TguiDzyY5N35u4XPIC2LvDoovngdmAJurAaj62KS3LywO+/
r4FgnsOcTKJ2ZNwA/SDNV+AzAsEgZYSRuEz2M7m6EN7iDxBs9B/ed1oZMrQfRIyOBfdH7iyUDqID
pXnk9ZWvN7pkktiEKBefCWv843FPQr3fb1IBByU94dPcozIOo6+qTI0gSAWBX3Iy0Y2a2twaCgMO
MlnxQl4jWwCWfG05c43x5Or/62DQtil/pilatLFosA1G2meQp4SQdiqX8qrdVzbccztbvmd2Yj6x
pmrH1hzH7yT+o81TF07c5gLXeF5zGW1wQjjo8ofXyjr50o11BDy2BMSXYnQAWOQnftPv0tVcvuTO
7Qp3BrlK0mGKIiWtOCd1oewHTdtcvNwI8k3lWTKzZhbVc7rVNnN7/M6NRzjTVJS20EoHiBc14GqI
lJiJkwbvk6Rvw7O0XUAjfvHzeEv9UnHTy/rXDOWjobtcSZkQZgYn3PAr6Sx9cmvbho66fCgX7saR
3nQHvLStflpqVvhuMcvjEUJNb8cGmalzDtWPn38Ns8la//0m6uiVSVWndRU3Fz5aV+1WyI0FrHgg
jNSI/kMHLpufARoaIQTsS8fgT+YxnqPL/I0OqIkBVQaia3QxwqOkI7NKq1p/lJvq8vK2/0CuiNHr
ZaGnBxDKB3qFeJ/E/IiWGIiLeGDhIX/Q7fRL8cogl7bbrawVq6/e48VVsKBQhhsD0mw+co0DQoD/
/OmIOt3y+HhN7x1V0gANnwboWnbiSBVCwZY8SfRq+ydNzw8idDPPEH68ymaHlKJgQUhDZ5asycGn
Y5bVOnWKhT/jItx5FyDvgbgLsGzA2ZAMu72l5TzkNUCMmwuasO0ScufI7v/KKUClAB1T0KcusYM8
Expm5pwSxiSuxha6MU49r7zopWPj+81F3Iqr9pxDEcvyVuDsRmuwxb8g3d87hT0oczc0HYbRdqmY
swPloacybn2prBJJFJ+QXiDzGG0k5NqFBO+Gq2d2Cn0G7aLo/AwIdgLaoMzTb7GWuF6bCTDPrPMN
s1N22ql/VnbKtneaD+3gb+dozP7HKhPRMTjuAFhTq1yieCx7fdhc3F5PnqJTfvbtcaEZ2Sd47WVf
ByaGeRUu58piPUC23N0cXHPq5WClSR8eLmRC40NdFpqQN0qosPWl34BiYCFFOhpnr/LczN5d2D9m
KAeUG8sUECMOwkg/wifzEn2jUL8Rz8U+zWaye3fioNsRUVM6Dmk+BgJMjeCsehsxh9sYNGVIV6/Z
Tb/VOr1+fXxj0Gp8RPoEtRn8JZMGOuBJbs+qwo5cUiTYN2DqKV/dpfyarCRp1ZmQEQZfAlTxkmcv
1eU5zp5JioAyTPc5ihXLEMXF+iLiKS83sqO9aOtiyw0685PYwWEWZ0SezZtrHSlTtDyAJYDQh8C1
ux2pOAxhkUhdfSw60+eQGMlSqMzErgVQYXFWvpBtG2bes+lTDj5/AGzhNYAnT5uyPLucHITe2KNL
VeeURdsY/mAjUQvVEtmEslj71M5sV7Jet6MkqkpoEyAEQmjCpkYJl10Vh8pnj9yZBxNO5/CdMYLm
44drZrbOPUvwj5HHQ0EVyTzKLRSTeNSAeRiO6jY2SlCEPZ0yyQDwdJaXcXLQCSYTvWVwywmYg1bx
jj1VdWONG8CXCCQRIk7V1/l1NuPn3lksHscBJx3NN3AAROoohGXDcnWdC8fBSAUzlp3EyGJDccpV
VFqFa8YvM2dv4lhjTyAZC9IC1KQJQ+ftjsylIUMxKYE0s65uS1Qm8Ydb+7bcIYHXQ0zKKES4CTNW
J/cZZZVyL91CihmByaKT/AbRtG/3IC6jTbNxn8d/3iBkeNA+AFxCBMaVGh7pmKiRhoXsYYziBOS1
+U4vQUi/SR0g02ZGRS77231/a4waVetLaTiGMJar++S926HXrCrMWIM2r7SqAalNnUE3Z3114iTf
moUgEVJW6EaFo45S3O0SxkyhFG4aeqf1x3AKXyR5NTpSb2XL4FOEomkOo48HOomACVoffKhoEAZ2
f8K5+X9I+7LmtpUeyj80rOK+vHLTLtuSvMQvLCeOue87f/2cds3cUC1+6ro3L8mDq3iEbgCNRgMH
Wjf2ncBH2Uk7+7XpDhgHW7P6WRYwYAXo50fdCakBog7WtkriUJeN7ATeWM7fq/o+/SF8SFagmTwm
C6MZoVoph35Tu+KeOQXiNq4ART1sEDTVQJcg5vWSjq3Ehyqq6E+lU+zzY7KRn9Qn9N2BbUvfTE/G
e3DqL8rKc2U85hob1tDMm6c+QpE/x6c8aFX42YAdkE+ilW0KN96mq2aXrcGxiewGeuVX/kZ1o7X/
oGzEJ+kxdnNXXGPk4Ir1vnsbDpCZNgbIz8GjAbdHtweXalEMZVgqJ5QTfhU5Hs/Tg79P9/4jQskH
1uv1rf9DGz1u8hiIBleECnFKl/lRV+tW5NTTG9KH7zKoWcEf/1Ac9MmcImbb1m3kgYGWqEvBbYW4
PgBf73PdlXXV5olx6tYgFHvNzuVB/OG5/V5fxw/RqnaCffabOTj85iyBN8IdHjckEFqS1sBrVK/g
I22UBu/UKmYIvkcMQPBXR/X5vpXeeCMKhfJGQuIVaQ9O0FNquq//2oFTHyc+aZbr1duc4/kRH2+P
I1JUD5f+EUWNhYnCsNV9MW6DNAIFOlM0veIEBhfdNVSZROLA9ZJ3AldxZXK/DDc7ez/4jaSYUWh5
r8Yjs9KdmNeVR0W3Pbqv0EpHuJ8xQeIa0ht5X24VwT9za38XdjaGyxvOgBqdc7vmf1YH/Zi/ItfG
itRuTkXAQh/AJoHGD0K+dA2r9KUyBXIQnFPZTTiztsAWJuHBHMX2TunWjFhjQQtBmwVKKRg3xknR
KUYUTRtln4XBOcPjr4ZnHQlPVh7ml77/2w0kPRFgkcS4TXhSGPe1WFXuqaVfB8nZB3HRSv1dIYHz
Grxy8Ch7EDH/Vj4HxlPZjWgUIrWQg+j5GLLgJ2fhV4bn41cM5Kr3GUgDWfQzN6cUBUQpitwPpc/7
EC0ks3WUE4JqUVrfX78bO6YwKB81ih2G+sQQpns0HKQO7n/91ryoz1MHLQjgwfUl4fPBJT+iUNzW
jrG6bt9Qp6Qg6xShUJHlPMgvvjIvCpI63TpP8vx6AmTv/OyfExENlcqTozcY0fv55EkMB3JzR6DQ
yB7OXJXBd5NWEQFBA6gjV/wYtS6KvaeD8SizRtEtYYH+C0c3WppJH+U1liC2RinUIvYKs0ZR3ghS
6F8jRrmuOYwfYrZfEMO5XkeczQiO4BhxWKIX6BotTSe5LPtBPr/FHxAuPAVu8pq9qL+6j/j1vprc
Jv/RbIQyAsJCgWJZcGtcY0nF1NZ8rMjnXW9hnK+/Rq/mhA7KAHzbg/Wjvnx8ICuKZwdWh9qtLV8D
UzcisPdkcRNIMgr1YxXVlNGHvwkYJnYb5VxJh1fua+l4OcPMqkkEyKE4F5uf3iZeGVtuA/Izh9WT
9u1Yb7btn6VEqeA1GNoRglAIsJRdteZzq3vQTpKPNHezDfcq5rF3R9Wz/32nH6Ll2Q6itvIaNskn
Y+IjLGT8Il1EVKSGjvCkHbgDyj2d+9pyc35SUJRbNIoyESIo7dkunzbdC8e6HLC+T7lETRjauPEE
+Sw+Yc5RJNrB45ja7WT5GBdYY5QU+ji26q9pdOSQ5S8XjA7mDe5XvMaQ+VmUPhYS1w9+Fijnas+Z
2s7bN473AD1Z1TsWfcRtNExSi3+w6KqLCJ1bpap48plfDfvINn9haFzl5HtW28hNaQl04wqIUsk6
CCeZCzX5rJ2riyuBbnzH/5Afsx0KwsAbKlnVM4o3UaD7WLP6txYOoGtsSi+7cpBGOTXkM/ia/J33
+GhOK+5dWU1gP/cDkwm44FCuZKWUswwMPwbvmIwGqQlDhEHVuiIjg+9bwG0unFpRSkXTAnPHyoGT
Ud8cbbLH8oC3Ys+usKCS1T0H2/aVxZl8G4tcryN1GqDQrkIvHhRTX+XmfnAYNn3rIxXcxVFrAYob
QQFRPrVPoZGkJFTWzsUb/6W56D3RHK7GbPQEsQ8q6AJWaHIjEHKv39SEhJAGxZHURjWSFFTSKAao
oOPxfOJvBOffl8cQDNwpcN80QBFE06ek3BAaYSejjWkjb4f9gHq1eg8WWYdVDnH7JkQhUcvnSeWo
xbISXCqXW3NrzD7elodqDaYbx1sLT+EG1eHbipmTIp+9OmwoWGoRYz4K234CbL8NHsO1bGWPwtMP
tNNsdJfbMJT+5gJDgVFKnwXtxHEoXLjEx4sfm/J5AhljdCjXrPqVBWW83jdK2UuR9z3M/ggu3Fpf
aa6/9T4VR9kKqCkMmNzOi4o4UxIqXu1TXQqSDGKFxwfhNUOlAUuem7jxe+EIebyGYk3wY1+fzZlk
JErMS8EF9N6OuvXXw1paeQ+4sjB26Mb5AYgUhJLSV4SNtL4jx5OrsVqFl9xB3TMq5hNb2XU71Y43
k0UYZQk9fo+amRcG8K1qkJmEqNVHizzIhOjIuM0xu8srxOhb/f2TghxW8qWt5B2rfuq2UEK5RqJ2
Sx5AYJV0QGrsDkXeaAlwXiWn3uUsh0i0+dq0roGI2swuFkGfh95ERAIzvn987x5/ubqtHEY3OPk/
kBZkRT2sJSR7O8MrxmjiigZ4IzwV4Rht3dZGUkL492YMwfDWAXpe0oZJExqESSqXmFEVoQ6zJR2r
wlF/EJwAL1SseTq3hTVks2ZQlOLnIUpAkNWOLqVT7RO3tBL7vcNQ4nQdOsO6L8zxUXzQH8qNYvEY
LDyehl+fJZ6xrfvqyfodKnUBiFKU9pYNfkcPln0BltHs9SekO3lrdDIXr/ercNO77Vu8SV6io7Ei
02VjV9swleomtL1eEJWKxAK91BE64IdgBoyNJ7ra4k7N668fkVkdKsyt8hzPYRWj3qZBAYpSdfgf
jD0G4SRlMnEq5p3SQ7M6V61MaR9Y0w6z23Wbfyj3zcfWip6KQ/kqsGiHbh3rNS5lQSmIlVD8Blz/
Q0ZFmSggm87qKL11rdcYlNUMRRCSMjtiNRyqZn6qtndO3X9N/49MLkZ9gVgI9OMoXaY56AtPKKp2
RHcJv5K33orfYkAcXgtqN8QTRbvyVvWqWgvbCaVyqpujAr1fs3hob68L+A1oCSYRGsrz8HuuHUQ/
6Xqu9kV6ab/qIwr0rL2/KX8Jz9FBeLxvL7fhLaFQ+iaLAjk1aae5hsJLIppOpzS7VKA9mGwBB5a+
UTGFNTONLbLCa2YJBPnxlLcFnbsMJlRkZkH6RZ34GRjHQKeXZZfaLHF19R3DenQ+SA3kI+sIWXDs
gAJjDG55ZIA1FcYoWlcWjZdnl9h6ZF2NbzcJNO6gJkdVLKkexQPk9crFfVwMkzjEqOy0QT44YnCI
7ZzRpY/6mPubdKP5BAmpczAcILBAZ8I1UunpXVJOU3yJTVsb3c5CxrUinBP3YW51ATigF8FDP+GE
A7PWNQ4vV1mfGkKC5iUUqR0lu0ajBcbjOtHxQ14nIMFgRTE3ukAhUtqndm03db6YoOmw2B9CaZv2
FthQrXJyCXeEd2I+g92cvWQUEo5CPP6j7Q1MtdcyCoXujUKYpqis0kx5e0B10aZxxot9fy1vHCIF
QwmWaMGYNm0CC7bS5x/nL1a++jY4ogAoj1sbRZD4BQC8lbZrzP1RciLT+vcvGRQM5XR5rZuKoiZy
oE8ygurp5jFAdpBxbN/mDigcKnxQwsmrjRTb0riDC5Fc1zfljW76lraNUN93f3eWbBcDsVDcSPpr
8UJLWVRX8XoVSgQOVC/NRvxd2+DuwfBkFoPcTZhO5JoBUeoWDFM09kWYXt5KE71bqDVNXYaq3V6h
CAYIfvHAhcsAtPpapVHiggvpmAPDfcCybfbx/vzEjCUXTPUKRbxGifSyRAUBUMApKJiusEbZKvKc
z2iR/Xq6vz1Li4ZEFl6Y4LpR0UIpwyDo6AUI/ezCBeZbPqBqJvLN9fo+yIJTJdx9mGpAmk9A5XAt
T14ZUilLLc4G03uXHjLwzvHNyqoZ7fGLhjrHIes6C/ZR6M1xXAact8kzjYPpX5rE3J6ZVM9LizbH
oVQ6T6RBMkLgeE8ieILUB1wCHYaqEa91dXRD0+YYlDbLZYBpH2qTXXYemR6afA6s5rtFy5xDUH6N
q7W8M9oay5VsxBVvcQ73LllnxpPp0lF3JQlZzdmu8FMjKaEASSL0HrjVXjEzfaNVJzlDdfUz67a+
dBrMhaIUWhDALj7WECo14484NC1WrTtZ+DsbQ9c/JnImqBVIwi7NRrajLWPbF73z7PfTTahFJpM6
e3xe3XqFqTiqeays9eeIFvny9b5ZshSAfjvXKtXvqgAtvaPVWpqZbjmrtNO9gA4BZvC7FAzM5aJs
0xj4rsu7iuwLAgFXjMzYDV3OZmgbwzTpMDTq1YGrJigbJuydO1IEaIW2z9oklg5Qxpknw9iPMRau
/IpcefPb2G0McEU48Xlciztx59sv97eKJRYV4/QRp/jFCEA7PP1O99s1SySG2dCMW7mX8J7EA+BN
Rvm7/AuUDJv7IrAQKDfQFyXXTjwMUz/sJncwUfrCsn3GOUMfZoHsT+ioxub3qFssV5WDBq/AZJyY
izHAH01Gkde1PxvbhBO1uiOaPFrdvjTHz97drnW0hXzeXzKGM0Dr6zVU5U9yWkkwGrQlRMbT3nkG
V2tvyq91gIYUVnEL4/zEQIhruFaqfYHniGtzbUXHQ3UBBodkW1isJVwKcOZLSDkDX/QFzy++nYEC
ShfdqtzJVtbVTsa8TMtKLMY6knX63z4bxTvXgvm1LueVRMwnNt8xKxgcQvvn+IFlRPfP7JuhNo1X
Rn0zYv0w3ULe1ODqWDMEue9FUVN9LQjf84MYVtA93Bebs/4Y7CzH0lk9MUxFILY8O7Kzom56ToAg
/JeJ2dyTZZE56iwvet8jYOLYNUqXSQIG5yCM6i2kf3QLz9EPgRVi7GD3kYEORftq99wqc1gXumVc
8jKHlAKmYFGLGPvV4HNcAO+Njp9DTRpeXu7v07Ij+oNArV+qhD3P50l2Ec75CcPOtxISWNHqPghL
DGr5hFLpK94DCHTaOPXuWnr8OwAqlOLVIUTyAgDpZCbog9J/Rc/3Ef6Hov2zUHQKGaOGp34cAXHo
QexlTUdHypwt5g8xbqFkLW4dwB8cypF6QYe4Kosz5Aj4FxDQPzwnDsM2GXtOd39C13S5bKBVPQiz
0PnzOjjb4sAA+R8h2x9BKM8ZFZ0yVloEF4OW2hSP8ZwZr2o7OiZrlnkSb39vzSinmfRVKqUNrobR
fgcGVFeXQEj0Yzpk1pqVnFp2nH+kouIpoWy6PlJC5Cm3bxg6fmaIcvtS8X2Z+vN9yuIzow6FqsXe
CPVWMwXRFhRTOHLH2ubN1K1MUAUF9ukU/w4tbTBFRFcMh7Cs6CC8RjcFngt4mvJWVDqlCFqSHgUD
1bARTG2NBxL0VViss45owM22zZAot4Bi0jYpFGSZxd8lmJ+R0gnAD7UbDujJZQTby1e7GRblIbQ0
S9Kwg1QjarB8q99/WE6y3n69SIhSRIbuLwbdf8Doqnrkxvop4wAWbIKzVbr3XdGiN519nfIQemnk
HhxEdnkh/Xun9Nf5/vcX3QNSoaQrANOv6AlrJSoZFLAM4+QebDtdY+hhaiKyug9C9vZm72cg1H4U
Bdh5hQFxjr7CQbp6RgHS3yFIVPBbcaiHC3yE2MEbKBqhWs2KXzPCw8WN/iMFPY8W7aH/L+o9rZ4Y
Gru4y7NPUxGuOIZ4e66xQOILaKW2GEe+ZuwzC0HCFs1Cp6IpjBi1s3BleA9snLN3+ksRKLfs4WVO
5wwAJI8dmsEd5hV62VfNFonyxmic6sdAg6q2Tnr6mVuPYLfcVxZDDoauflPPzRYqMSoJSEAZn95+
Gh+IMD//yhholxuA+UJoRQAEF7RzrzDAu1rdR1g8tmYLRbnacWzSXMFLziXZ+M9gF2GmmxfvLTMA
yp71vODKhNyT5NVLZUs79E/CZ4Rg8vgrQWjXqsn9FMUlzKI8+mZ8wWTsfx9/oQYatO+yhE5WjX7u
SksPF4pGyhG24GaeW6NrZj5Lo5aCoysU6pgvULFu4J8cD06S+1MwN/FmwFPNyArvF2z8Cof8faa6
Ql5mA0+kwf1/QxZsZOnugmah+xgjhsHRgysKXfkTy1IWgKgtx03cBXsSSP5KxpbfVlSjTnAOQS3W
hBEmusABwnvHjKaXh8KtnwvMSxJerPgzMBnWvnD8XaFRS2YUuTA1hZpf3ryDy5eWjMaZDtFP9fu+
JrNwKJMEk3DfJDXBQV0MRvgcLe/IunixMCirxBnCKWqHlRstdYUpiTjRUe+DZvTLfVkWzsH5mtGZ
5rjRei0mOHbVmXnHTCYseBcQMOACjOoHFAjw1FoZTS8I3IS1Cl96UH3om3CDGUsRMkss819KZF1B
UUvmcb0a5SKgFJRka7i0uAHYDqEBgTOa/Csr4bO4Q38k+z7hZgZaR1IbR0QyxTRczuqsY+x+MY6X
ZW8zA6EiRhCWDG07ACQ2o81udKYj8iTPjFiIiUJFLKPSGFrAA6V05NUh3pWW/yx8PY+vDCDWklFx
C+bUxKhW+F6y9kNYq2cne/+6r8/iQvYK/bCExRT1L6CGo0KXvBf6qtdkckX2DvGx2Izb9OitLp4d
HsIDKhL2P4aXcZ/bKEdw7mMvRBsYmw3OM3R9o96HtqUuy9C1Xwm4AQp2sZsU8zm07b+DoPSh03C9
k4ye5IVFy1X3H2dWwdRSZHYlBaUMEieqo9jw2SWvzLcS3MGSb2YK8sFPrA6iJYu9gqL0oW3kXFcr
SFM70aZIrDf0cFdWmVjk7UHbsFhpFnzdFRylGkYgCp2fAm7H/+5DU/hxf2+WzOjq+wR/5hFAupE0
E1o3L9MDXrq1ygI/S2auX/K1eLoPtRAcXCFR52qJ13vJF4A0rkTrUK/0X+u/A6COUjlWqkhSJ/KQ
wls/wfnFEGDBE1wJQB0LA+jfsyyCqSA9upGdKjE/1l+McIBljuQ3zLaj7EOxb2MocohaWXdsnVFa
s3Iu9zcCrAjXGFXsVWquAaP9OuQr2S5evH/L2UJagP5xKhj6fI0QS5gB7vHYCe8Z7CaX3jCt3LYY
5wxLDMrmvVLtBL2EGLsOyern/t+2/VIyUHaeCPUA8jG8KOTmITQj+2Q4MWt6F0sEyrhbucj8oR6R
++DxMJfYpd0xyvYW4uWrnaDM2+Mws0tIiPsIt4YFfgvm3E2yl1Rq5QqBMushDmvR84DA7fjtgbwc
oFt1cJ/BhsaoWb9vG5gueq1VPPLUU61hR8rS1E3Lx2t8uWb694Wz+EoeysqLHMOs4wZ78ob7hWjx
jmaVe+1lywgr7vt1UJhfC4MxBLmUyRDmsmlMViDOWCk6zINlykaU4ON8Z4MIHeNaDk3JTKgyVur7
aJn5qjxN5boP4A97S3LfST20aoaPEevKd9/tgq3yeqU8WQsUL4eCKabr8mfrM3cYTncRAbMHQGAP
1jf5Jt5XdfQ1dRKMRENFUT6ZypPZfzKiIIn8zhtDmaFQO15n0hT6hghDWWumXSfrEjdwtwEJCuho
cpDpNVa34lHfmiOwiI/qat2ghaZ9/XI++IctK5e46Hr+/BpaRcAHE0ocD5ljM38v7R9o1GGs6qIS
zhCoQyAX89wvPSA0jWlY3OOuh7neP/EXvdsMglKNuKuKTMwA8YJtU4GSe+Z9BJYQ1CkQ4YGEkxvo
eFLZbmjq+wDz5S2GajD07/s1YWZISRuUYt8DRDGDzqydzjYe3Eiz88t9YVg41GEgt3odlg2Wa7Te
q8k1rGqyHOX5PghrxajzoBr0sFaxK5ddtXdRn2dXL5V1H4Klu9RBEHb9EOc9ILQHt9tFa5ZnY6kV
EXG2H7Wq5UZZYz+aHGNHGvDqnO8LwAKgXIGRTXjbhf+/TOc3BcNBmLXFi675j2F8XzhnEsjREMRp
gAslmK02hvkWHwcTT3vJ1nfvS8LYim/uqxlQO0hFAwvJLtmv3HyApYefDBu/JfIngdhMFsrIa65t
1VbAbpdOA/pV3lLwtgKuWTy2hugU6SpLe3Iq8/zJKghnaLJI2b4iBy2Yl7BLqSnYdWS+bntT+by/
fgyTpDmjxqksxqIERrTpHf3ll7AC+/Xvv/Mv36/As00a9NYoQPlJDmolR6M1GGt/VMe/BKHsXvLK
MUG7JOy+fIEDO6YbsOJarBKVpZfVK22gbB+K0owdUTh7MFZtixTWprmUb7Er/9zJaxbc9x7fObTp
18mo9rq+q6F8b91eUJ1wf7iMTvEYD+gZGrbSi2UNgw05hdj54nLrP2Y2ZtpPuYqo9RNFjPADUB7q
r/2tfNbNs2br/+XG9geGfr6Uu6HPAnJYv/Gr3fhdqDH6dv7zvrYv52lmMFRMMAVaVpQedm/A0YBa
sM8Pz8pWDJtayuDPdeQ7EpvpOwZ7ZaMWYM1QT9k7SmB7uo1UGh5XAvGAaZrwHqyeT6ZklLMIvVDL
R2JjdpOZeWR+II8WumtQC/7lEsrXh1PQR+Uoh1hC3ErT53D1+pFZ2iMro8bwffS7VMJznpYKynfZ
K4jAN53DaqVkrhjlMNBmNqTKAIhDunbd6DPDrDUWI+miGOCpJdUlmI3yTVUy0wSMiCwHTGJBpADe
pB85SB/UdfhfHN8Mg7LQIg5VTkiAUYl2DPoiYSu/jTtWEnXxoPiDcnOil5hb0Yoqid2iH9ITatFJ
wavGkGU5HTiDoQxU1ft00hC/XezRCh4NDJvEfMttc2Qc6jdju9BACIKRfzbmmyFqtjEgLdT9JgdO
XKww8eEd42fBFmBaDkhNNttjfdlFG87Vt7WJqWqwWPQssQuWiU3eOPfZj6BsNgd5i1qERFgx3/lP
rYEKK5whr4HJrVKbdZYsK/wMjrLcKfCKgRuhKLuDWKG6V+hIoYi4YmQWmDhUmB+meZ/mtUaudimW
762z/e309XXfDzEsiyafrtIuCX0eIGjFKl92Ym/iZoSGjPsoxAfc2yHqtA8HI/DApoWyFDL/vAdj
6H+K9WebQuScKeKYpcFYdkQRVYw95ENW9oIlAeUdQrFBi0+P7w/ohzhmzKd9Ev3eWSH64Bb1Zhxj
BSv0/VTp/vSdcGN9ROzhmCwgyjMEvYisGAdByNu+aD1MZC5OdqqYNfAMzaJP725QvdzzIVFqgonL
as3g6aVFoyz3EDyCWJ1fdXgZReuKdrmvawwPS/N0cnqfkadYcgs3ztxDd9ExYkINWDOEF8UDSQCp
d0OhNV3EhR6sCv7VgNNpX5pdvHmO2XNqF69/Mwyyl3Ol7sOY63tg7NRVtue3AqYHj5L18d/umTp6
WMEzA44Auitc1KI49MMwx169YASjy79g+KICdg+W81y8Z86AKJ+mdmlblzwGqsGjgcoUHXKsUtul
9hXwyfyRhYpH/EyYhGSKSSmOgOh0xFTp34OFs9wOTFaWeVHXZliUXxuaYQQVMtati60j2Dhwgwgx
O4R1mi/rwR+RKOdmTPpUaBFg3iZ72j+qD+3+ickyv+gYDB781ga0WVYpD1d305hEXEae+zs3/+g/
EJdiLuuYm7IrYkDMfStdjlD+wGlE5plu1xFYnTm+wLg2a3LHF7CLmI+Y+f0mOIwTbvkcnSFRHq80
MqOLFCDxoLF/CGwZlMQpBGIpw6Juz3Aoax2GrOWkpkQ5C7gwOZxz3H/o/zU0VCmARJS0adOP/G0v
d3GfVlA3sMCoFok7SLqZXc29dNrNgaglyzxvUDF7g5hpfAxBFt1hdMz+52CWtvgLGlHvy0tj/ZeN
mqNSC8hzjSdPIxZQMqe3FPfKBqx/HXJCLKAlVZ8DUQHjIHTcMKZtftGQF0x+yFZtnjJzcqpjsT0z
9JyFRUWLScT7WVNizxoXEdzoCMSq3BoDmeEr3PtgS+5oLhflXZWxhRKq2LaOsFxhpPyP3AZ/Issd
sbSD/H1mulotGYUaAAZDVL/ZwsBH9ADqUKh8ZzUOCLh9uEEm2QsLlnK2qBMVtMaoiYOaML0JbDa2
/CE7qN9tnOQ4vAsvKnsoxZJRz5eUcr1xghLeuPm2hCk325fR0VzNNd76j8Dy8VCm6RavOOkjs91m
8RybI1P+OOykQVcqiFthldHEZRU7sJmA86lYMQkZiBLS0ecfrBuqWylNVDGRieK4ImE83LvCXrVS
xTHHM0t7lg6zORblW3DNjrgGrSJQ0uRTdHzzV2+3G2/3dN8WFg+YOQ7lTfq+6Bs1AU6dmD9TJ3B/
N052FMHq+a8HzpNb8ByK8ifGFBd+nwNqcmU8/w/oJsNUZVT+MYOb5cWTZQX0l5gqTD83J1oYVkE9
ksI/DW8ymCpsOgVu3KxhLMtq/w/O95k6M3FEvArnt9849XvvCk62+g81jAZm2Yk4x8A9iGEL116E
02WuSbSB6AH678iacQflg02gT/SJ1m0d9B94K8fAVszPvMbxe4OrfQm63cCO3Ay786isnmP3k6Fv
S45+jkPJowj1GHQacMA/+as2OzPcjK6xEvD469vMgtMlRZih0Rs0hLKceiLQMIrE/Dnsfk0vWxZj
z/erxZ2loysDJq+vyoC4hR4s7KmJKWMPna1iQh6u2A+nyXZxe3z0N7LsDF/RemtsWPS1i88EczEp
I05CXkw7Hr9g6rZKvnvePfnHFmMLj/0GYY9u3d/DpRNmjkbZsTe1scZNQFPQ+Y5EQvvWfNxHWLKr
OQJxxDO7GuRxgJLCqfsfqG3rAkvb3Ae4nRIDXzRHoGIATRz5RqkhQ2WLhFhlsjPUImumsknNt4P/
hMliZu8+yr49PDv2xzazvlheaulqPP8JVHzQcpox+QoJedDzHiORKppfLE5EFgYVDGhhimkZJNRp
XzaF0zgfvs0SY7FEdC4H5TnKOmtGXflWBw2DNy6hGTqe3aHa45nfGY/3N44lEOU+goQX8pS4D+nB
JTCDNeLh4T4G+cYde6aTz42fe/XY4JxCIkb8kM0UXPbgJGWc8Awdp9+SxXESwyEESg+1G6CBgXX8
+jtBKLeQyUOtcxwWyw4RbJqxNVkxKpZYdX2L/gBDUHQVLHayQl+JjagQ8rzD8PJ3yZ028aO8vi/G
LccmMdY/APQluODiTAjJIHY7CxxX3arWACICDCTLzQqn+jGrLCZ/PHExN0oww6Tir0hK/Egrce7G
cHK5qaJhmESXqt1ZvGuVD38rI7VXYpkXVZxiERE/yxaHKRHic+LGlnrprI8Aw3t50mTZrRha+H0C
3spJej9gwxjRTk7QmavteoxnLlXMg0em0Y5+1FbAm/llGw0mK9JcPIsxB/D/I1EryslwRqMEJAUT
FM3GxXDkIbenVSsyW1pYUNRi9pqaD0IgkhPKjez4sN+Syb3MV1DymXtrRx2EGBgZ6qmEPavjNdK1
GDskm/IvwbH6yWXpBwuLOhIR0GZFlECkye3A4xkFoDWTrPrhKUSbBCtHs/imrM/2ijoe617JUrA5
ot0ELECSk+6NChfxZkVuBSjZ2+VrPFdZwYph6EQFbheUMNdrGM6ifkdaM2WMC43n+FhCxuFh46IA
rT/sB9RT/Zc3TKQj/4GhpONlqQDhnUzyNobZyqawK97VnyzLYglDne9xA4pUwYcwqHIrzeCNtAju
PVN7Aefd/XVbPLBm8lCnfMs33FQbuIbwTur8Tsw9uVSxor7Fm+J81cjRPNucyihavySbYyf7Q2aD
SRZnr+SwFH35NPmzOfQJ72kypwaAyR5td7Bbp34uN/x5+OjNyKrs9j/Ubc6kol+UuKTJtdyDXb1N
mVkcC9Q7ZkzmoW8veqPYMgZngZqSzDaivKzAgZIyKKFxhGBNcN9C23ppQyteS+vAFS+oVd90p8Tx
WEq4qBkzXMrnoiBAVosEuBVy/O/l82P5+HRf98iu35OMcrUF6voipQbCzjugJc2Cp2XsEEsGyvMp
WeWPJQ8EyU1s4cSb2eqJ1RdGLP5aCgUz1tDNi5l1oGamU8ay7DdJbsjtxd6wDiPy8+59+noL7i/2
bcx4/TOpxVamdgz8SWrBfVG76aF3LdazIGshqCOtB1lv78tYiJ+nR1b1JOvb1EaqQ5OqrYZvpxaT
hX7hFnK9NLRP9w2uFRR8XLJPtQ1iFWfv44g6f55f7u/BQmX7NRLl1wt4J64jSxSbG/DL9uYORnxW
bdO1zqdstXu3YQOO7aBBzmHUrX0/l95TJsrTe+j7i6sOCnBw3/vn8Fl3Uus3aIIPdvdwCmwOVM7W
Ojw7Vmuf10dMbbd819h83l8B1j5SBwGm2UR8V+FHuCdk8Bhn2a37v15dyv23nT5ikik+Ppi/WVa+
kCyef/ymF0xvFaX2faW9vMQOd0xXxc/EBOl19GxzLH7++2ZPN4X9zYLfjPEUBW+qFJEs+CNjK1m/
kjL3kqs9Lyyhy3/9ZYI8ixa6qZUMj7gqsPyyAu/7CqjSw/tGjk/DfsSvVkzTZLRd3U7r0691hDKx
XvBGTSfajelTlmTGmKbh7knetTazdem+PY/mau18/eVGUDY1alrWcTxEGkyL8WmJtcmUSQ0FCgNj
Fd/GpSEuzfgpX22dh/1oniz7qTX36w/r89zurJVN+K+2UmSXrKiO8ROoPOx9a/jOjPxvJ3gzuT4M
BJT7T5Bn996aeAGNbPfgbSpTNJ3fYEq/j8b65dcW8nffIlgzmxikXIy6Aj/cPjGi5tsY6Uppv+9z
sy8Hfi1UWogvo5rHjB3lqIDztDdZs5ZEFg519oG9IefqBDhvLrgoTPPwwFnvh4vvyHjKWYOn/mXn
8Ob5Zc2ipmGY/HeKaCagH9elkBJ3ghwMy52wDISum9X0oeg54k9edp3rBvYlwvNHZr5eNhjRfjLX
zkZZbV8C0wLL5udobX2b9crzXTp0T6cpG/VkMSmbAfK92fbh9PnwsC7NH5fSdHe5mTp4e3ddkL/m
FgZOeTZY+kGd4Zv2hJye9bV6Gizn7Gzl3Tk5bM3H0D59ReZ6s/29/n3kzZX1KpmHQ4CBPGvdua/R
4v2IVKXTR5zR1ejzw4kquA+efdgc7B4/9d1V1jW8CWqcU1cy95jSkT+wEs8My6QTqNEk1Jg4gV1L
LYelbt9UR3f2g67YVfsgG0riY+yLbx42ZKVXlvPzgpecwEThbobhjvZniCNiRJCF5jVTsa1fLZ66
4VEZF6BvBtR7P+baB/0fqVATLhbxY0BZa2/eTq/+k7x5Wx3sTWnpj43prFeWecb/KLhENlx1HPxA
a7U+Rysd3ZVrlrYyjJFO03CBpqsd2XSQ0TCi68U43sAdGWO1RZRyyZSsYjD6aZNqHXIzh0rAMM3+
TV+ju4Cza+a8syVvNsei/LES4DmUH9QOXjPEMMtfnnkme3nfRBbyJoo0RyGrOXNdoxem8aAqIAaw
DvHpZ2olHyiCY5JnLnSOXeNQvtlI9Do3FOBoqLbunXfpZwU2ZRCFZeB85FDJFSBb7jx/Ve59AVmr
SAVMbR0hMZl8ryJmTb5rOHvOWv8fWL2vxaMipCAyxiksIJ6deKaUmt6vFEqRwALvi7MYAKK+U8K8
TuN7bs31fimBFufeoHeXt4OAml+cB9WaAxtxgDetat2gKM7HBCptk/wmjXklw9iXHOocndJ/oZCK
MSwJens61ZvM+bwv3uIdiHQi8GSEoaLRhx0/eTE3GjCwg4EOc3Ub4dbYOJNjZc9/iUSdaZwmSa0U
QRTbe4kmu7a3sR3b7ZpMo2PONSbrQvvImVj0QQQmxKzqQohV2IrZY3SOYHobHsWmYCLV0FhuMoS7
fWIg6vjPMtKnTywPk58KEC75Ma2V48oSkTkMtv75Ps5CccE1DpXyEbyg9uTQ6C7+rsjXsi11LucU
O2TjxV2KOQPJwcMZbxXmFoNXTfVYaibLwBfeiK5/A6WTAUis64Bs5Ig6tthp1vpecM7lz79eVMoh
exHHocEImziCChwlgGAEd5/1439oxroWiHLJkSiWRjd+C0SISFL0yvUuhgSsmBIRr3RPLSmnHGKk
55gMkIiMPTLAftChwwgF0P+XtO/sjR3Ztf1DrwHl8FW5szvYbvuLYG/bymrl9Ovfku87Y3VZu+ue
eTPAYG8M0BRZLJLFsLgbG6CxjhDmK9IC9MRTKdMUlDDLKbMosI14vOcW0IceJGNhe6DIPtxX0Hnr
/3MPCLMcCn668D2vhb+unyI7BnTcW0AtSM1Mpt6eGGFLal5RgRyPExMOra9jCgeqYW+RfcsQZKq6
awVAi7IbV39ZxdvF0tuXDq0kPMMpgMMkgeMQmgA9jBBo0vZZcV3gExrrUgJ9oUBL2YnmfdhRIQiF
uaFCyFOq1WHwsH7u/KRqvh51WgcoLE8rDQ61ltgMLO/Uv1OpzljPG6qEeIUk5oVEgLI01nfUhdcc
a2q6Yq2osL4zN2JC6lcTZelygZePNyLRGAwdiCZnnGi9FTyNyG3S/f9gAX3ueUDPQdecuk5fUitY
VY5g5gf1OBxiZZwNQSFTz+DKr85XceCcDWxqqq0eMxuDCejtNzAWbDCOSu2emovTbgRAWvRr0qfp
eMKQNaPoua6iJPTubh4+s/VzhtKuJjm9tlj2LtJP9y/rnCUXWVT5VQFdkTI2sd3GNqnIeFEY4rb2
Opqs3c3mLaMGUN+jQ79UeEKEcBdJG7Yo9INIbiY7dSfs60dvJS1zWzSDQ4RhidFT7VLTWXdWq33V
qOt9pYeFgT/16KCjPe/nAvAbpgmvokZil5cyvqewtpzJCJrdmc2uQp2PNrdDlS/hWJKFnNVSCVKG
a4+pNoDLPZ7UF9qbYtYUTSRMeBUGjRSx6IPM9t1bPShQmVajbducvUITGoS54+qcyYUeNLIHd1OY
gnXAK5cS7NL4IIxdJLGhx1QufFT4EJh/FnaBR8q/8YQ3508YN/RncmHBgJPcLM2rWZvoroHTTejb
2uaC6ykpslMp9thOhDtsAaOGWd41v/ZM2dxdreox29L4mksL3BAjjJw6oMlFWEB67J69MDAk26Ws
KTZrWOjifhVW/dZbxYYEe2K81Es9fROdq77QNyYvaDBtrqbny5W/5dEaw2Gsw7V2K6d5uW9x5l5T
Nx9JGIMQnyhV1aLBWJG7Ep+9dVdpYqLZJrMGpJmDDZqg/P6RY4QzsJ4oxOd1WJJ5tKVh+61CSKiT
pF68+pBQr7dvF3+FKefKGKOwYNVuYwWDQYOeDZoZnIU9XEKN/xtp7Vo1aEtQ53LWgCFDQzjiB4X7
teSG4Ra8t8A+GMSBYYMcLavldmokn/nyoXMCNH++IDd/CjVhjb5hg9YGOm8C0ZwnC7wA4C+GMIEp
X7iq3+AVwdd69Il1QckS2k8bWpi9zhMqhPXzokxiUw/iZvTiY6FHL0gI05C85k3shAhh+2IMsXNK
CCJw0U8S2hoDPH7aM6Md7ivPzENcBCbyPyIj7F/N5EwhZKADlLQjd+Lx4HHuU5i3FhMShPkbikRJ
qlE94S2a/edL7FyNLwqNmWfADRuE8eNFDEMUKWj0evzBOtm6WZUfemjTkFtnr9oPL9/HNslyeX4D
yIZvDYN2d8vFUbIapEfuczP3Gp5y863nEyqSH8qLRQBuOou3rCugvV+D3ThsFBtVoil7yRrX/KlL
nTVXAW47JXlCpU/ET+xQ8kUs4B49vbKJzq6D8xmh5UKvLRjQh+syQ72df1AxQ5tuKcaMdoe/M6dT
3hM/ZFIFtPNeez2rQOgMdFdDByBNLccb9Ct+mxwlYSwYxpMBdQiTfTECc7vlVvwuvyBWErFi/n/x
UB2N8D1ypNVQqniQCpxplmnPL+xTqK1Zy6E3hY6/85sOj5W5yCxLvzPLWeNzjQvfrGqYpEkZKzdE
wEReH4DjEALvPH+gbgj4i7H6oUmIMsrDOvEU0ETxJvVhqrC7N7C+WsqRzZVhcC9kXsBuZTiX7wrX
RDcCgQnSOotaZLIxJew+qZHOr696hXecYsWO/jI+yzltYQhIFolPhf1h3L+Z86+ayRcQpyhgN3Y1
8H57vnSpBlAgb9WsVTP/btAPNWadbpUdEKWwRzC1qc/X8dr9Ptof9gmf0Ku8sOgiEO9qjHstU83d
mFpjmqf7TM61/qBHTJZEAWu8sISeYDII/Zr3xaKF7xFWwPoNYOswFqt3KTaLbANHWOWaOBjVcx1q
5Rk7cdZZDnfOhIB9kp6jE/7rZLT6/qzXnXwUwTyqb/IgxQ0CdWwgiCNdOD8Curd8vs/7vCorLI/G
XFbgWRK13ROVNIgBBX7uVwOKey/6I7X2M3tDFYRHDCOhS5Jc3OkC3rjz3W7kJL1Ir2vhEO+lZXfs
Ei3F5rnXA63ZaC6tJGK4jsdxIpcryMSBXjEJJy7cuD0HX9HTuEVtTPYH+sZ6/rNDYc3T5C17GHSs
Q/btLKS9xsfYl1RbwIOh2KVw2BlOrqbpr8y1C5mkRYjRoy+0OEcm0Kc2DFaRdfaJNvM0MyUmgtkf
ckS4EVzZLFCivMXgOFCe853VAYzX1XpDX9giDdhkNuLlOImRRFnGdSFbKr20aPNUgb4URmeF5yrR
PVmXQC12TH3z8jLg9XF9YTBbRXHSM83r4HNCmYj6K3dwr0FTtv8DcOva4WZMpWGh2wdncVqORC8l
VJy7gVOCRFTg9bx7XdRg1Xe1Lb+JNTHWGKuiBD/zfCF3w8vyeIwScX4ldw34bFRWaKpsRStP87af
LmZbXzydceL83+BjQZK48YwqSaooyUTw6AcLXu5DMCYCV2lzVNFW2Om7BTVZPX8PfwgpYxQ78V9K
W/RDNUrwCQikaFW+RJpgqlZ6YoGxuRKw5NbYvXHrTK9TLVypD9WWljKcfahOeCXfinzDNRGT4xPW
I+5ms2w/8232nK4HO1m+YdoCq0gdMzSd0HZ3tLzceHK/DIEgSZh5YGXuF3DbELtcHGc9MhT5mIT0
zZraQDMzRIWznNAgzlJQYqzivYLGtnpII31MTa3glu1HpHk19OwsDFoGaV5hf0iSNTmXzbO2b4cW
lW9xneDt7URb1XwAsKi/XRjsMn+nbZf+DoLvSJIsy7lulPVuCBdijOs3ygO2KwIbAyM50Br60PSs
ARd5LLQSJUEVFEKmzBA3QNMW4LCWVsDoqYExfWnfbqrXcNVTcmWz8T9KD/8hRhpUt04wZ1yC2JOM
1BWK0SzWDHAYoI9pcc68FCekCIOm1nEvtQmHbIUla/uQMwF1i+6I+FChE0MMqU2/s8HFlLdR0JP7
n6R5EgHcesybhSzSprAywOTQFngLUMKYuRiDE6Vx+wuvyJxEREsRnsN9oopjjIG5WzRRjWFqp//h
DMc36d0E85xh1BhRBqbrMcB/y9lozD1ZCTt0i7PoikLdiNdXFTXzPJetGHeEoaCvYhmRTPiGsOMH
ZoFK4znA1p5hVz5QU0hzMTZUgmd4gUUbiUjqBN8yUZLhMhdG8rVtFrq0zIBNbOrZZ7NlqMCfcyZx
So7QiCEV2mIhtKMKjrHR9pxifF82n8dUt2J+nZCuoz4j5oQ4pUm81npX7Eq8fFvs2UMGa4/J/Suw
kKVlgkG7TWRcDfgfR6SNz846vylZIghNszoJhgFkr8B9w6TYHsNVPKAehBYOXjBG68w4Lbq48vV1
XRjh9mqicEV5wM3FMOOzBo0vkox1c4Qpu4q1myglM9Zx32NDNgf9LbZpGNOzr8QJle/bMrnnaYgw
ycv5Frch1973Cw1ZcR1rLSqtOkWbcC3ntJTNrBOakiQu4LXiYoxzg7HeFD6Hs2G9Gs1GMLyHxhac
6I9vUgzMnE+Y0iPuSbdIGbSvgd42AxZ5kOmfwy7CYjjk2McQ7YOWeJvNIopA7RBk4JEpKOnfWhiv
kgLXF+AXDHih8nhduQay2kdpHVJ7h+aM55QUYWXqpl+w2NA8lg/H9cV9rrkG6qrIfaWmUZ4WS5RL
afIcz4f06FOahGIy+dAFaH4cY1BGr3ee+ac2BhSNU2rhctbtjUGSwnOKIkOct5IUy1q5qqGLEBDV
FE+rdz66nDnL032zOHT2131NmWs7Hu3oP+QITamYgUmlHOTaccC807ZSrCXoDTF5nX1iNib3siuw
SaLQ9I2sm49j3ghrqiMDNdL7X/Ld8/VLxpMvIYzt9XpNxbZfQGcV2XhVPqODanWudpSztf74Vb31
G/1/UZebNfETqoS5VeO6apIMVA3vaCVa6Yx4Ipzpp1rzpfGhzjUY9fO3MmXCY9bSTcgSEQBSyH5U
liALqJZUsxlLQU4mo0GVCuPX35MpcS1L7L8rmwJkGiMa9HTJrORa83ZIb7415gjoKO5b1HqO40Ua
NFmXXwM72XKXHWPZL+ob5q1tVOj05ouxWmP3wli8fqBB18xGJ9BB5AQ4CVGRRBy8GydRlDLeGJ00
SFECrMts8C73qIArVErEYQcuUHqzHpQGy+jQYB9r0UOlRxYtvps1FxOOCGcqC9jI4YZBd64L7bVZ
ZmtBKwMNnYfOvwAXgugmpAhF4vuyzsQYLEnYYljv6u2wU200cMBvavcv6GwyBZQQ/I+pa4W08WqK
KRhOhjJlm60yAB6iPLIoGG4f5F67Wl+KgypquQzXxbZ1KIHB7C2VJA7doorAIBdAGEUPcW3XgHRl
1avBiCstXybGx30GaUQIyyuoLjBCC5hCbuXa6jrWUAdIKIyMx/HrQk4YIXR9UAtMldegkZvZB79i
dZ7mquZqbbhE/4iK0PFqULkirkBB1Iz8iE4eaHlndnZk3ZfWfEwzIUQouZvxpRDzIKTYIofe9T5F
YkR/4dAEWhv18xgh01Kls9lDvJtgI1BowFuX8FYJ4CAiIF6O3grw8u6XGGj+S2Q+xG9ptk6Mf/cI
nRIkpOmrAh+ljd+dL+9epwG/UDBQIW2d0uke7stzNu6fsEaIU02R2FdCFY5IfA6wm+ro6uV/D0oK
UzGhQRoLDLAL1Whpma/o0cceLKA612vPWFBu0myaYEqI8DtJWHDV0ENswdclMVNrmQPdF3mCNeU6
zVt0GVDILDPqg0xw1KMr2E3da4eXdLTznL2sPydnDDbcP5t50zchQ/DT8J5QhQrI1KKm+LoYI0t/
taXzc/RRmcmlXGjSZoNdoY29WH2pvpav//v9jji6yReMxmvyaGmGgvMKEV8QIkxDHrm0WFvRAKV1
n9P5k5vQISJd9OVllZJno0B9PbTcB8UQli/xoXX+RdPulCPSpgP8JOTdEpSuprfz9aPrRJifpIWV
s4HWDz9kRnW4xmFYF6DCn/yzhJRVbjAWFZp/3jBNyBCGifHdEFuLQcb95PcAH7WTT9XEChRrcYjN
bItsI+WcRkfxy5FMCBKO5JpkpSclINiM2bHrtnI8m1/t0FK6XNMwR2kyJIwgEzEtW3ugpToRsFQ7
TTQ3woWhsESjQhhAMcCeZnm8ytx2UaOm6WnMSd4qwNaiiG7Oz0uCyInA3kHV7Xu+dHKVUnFoYsZP
OlS8vHXzkO3VzAhRwZBt1sQ2O1eTUJ1ZK67uv/6rcG1Cm0R6kRUR04IxaFvx3t+7/kNj1s/M+GJ1
qcmy8VhIFZnSInSycuU0Vkuk465f7nZtSHpro5YITMHOrNB9qh4ocp2Lbab0CJXsGey/RBN3Nxbb
PPMSmAudWYqHdB27eE+iPvR1dXXaNPBsGCKN9VMULxkG0emtYcwVN6jDeDTNx62FFb6CfsROzEZH
R/fpa0HTnbnoakqN8DcBn0QsEBu7c2z0uwx9xLaHF9Jq6Gmueu5+TwkRHqe4emEkSWl3NvjBKExO
Qy+K8+WaEjA1Kec26sEvPZlIkHAtWAxTsEEJni7pRgaIuPDGJ0j4NSZNQWg8Eb4lkgK/ZUfhrQFz
2TzL62BZvToYXa2pyfw5YzIR3/do7fSOex7bZz1IeU9eDgz0hUGtF87mEac0iPdCX/pxELeg8dTq
l3W0e+XR9GoEj8CYzjT9hNf10/2T+s793DkpgbjRg6cAJbmB9VjvSz0y399zbQkQFt43z4IR9ma9
0Zn1yTMcvdvqANg+iMsPaoJ6vFD3PoK45q6fRLzLjqe4zazI071l12u643jWh9PQmu1m45GpkAnf
U+QFX9QDWO71C2CU95IhoeYUosxMK77SVIYwJKIbV0yeg1KkGcEOyVlMuH/QiqwzW5gQgctjcQR9
UnjLEgZEabM4zgsW91p4q/YxZ9YvzbukcRu8l448Gugd41TuT3q7xtPa6lFogFxp+YnZI5x8BGFc
qq5gr7KPj3gytsXGf2Atq37LtWZ5fE7QIkGDupvNaU6ZJixMdG2KUg5BLzOegKyf6/mfna4faHzN
OnaFB3oWZktEkZRt0vcln2HBGRYVnmWzXQIsgTb0MO9uJjQI0WVRGPTXeKSRvCUyBrZVUzI27OMK
E/fba6jTnoWzKTzsSPmHKUJ2aqUWHROAIPP6KmvcKvJQLzwej4OW694qsffLs2/knpGt8tOXc7i+
H1BD1B914Dw3pocGKf10gO2jKfLI5y8rMPkswpbHkZJLcS7AaUh2t+6X9y3dbD1hwjVZo4n9qygn
GX6eKzTPFk4rbGM+HCjefPbG//DwbXsmTiJpZDYvFBAxklwXjAI4TNBKCidzgsKUs8zKqijwgJS8
jU/QracoMZZYnC/rV0bSr63Gm/pBNb4yPf40qAOCsz5iSo84GJfhr2XDu2Dq0mMCWUVA+4Q5A2N5
XB5l/cF8fkG6Thf12FlVdq8lqeZ4e2ByfNzn+zuSJRVExoQX5pM5XpQF4juukZtLqdL258sFrTQD
8O8Byzw4GEjqAJ+ibTTzLcTMUGOfkPi2vzwUE4FiRpE+7StIzMOGy+tSQlkBQ0q8ZAeajNH5z2Oi
+5ZqCg824DROzPNX8Rr90QtsvPtqsTJ7aExaZ+psb+xEGiIRK9SV39R500Eaxhbb27R9tAJEtaDh
UxaMDngUbNMFnDD+/Yq3rdY1Jk0U7O/wXEJ3HwdgQVkYR0gJv92Gkt8IbtWeF74Wb7hVs0lMASsq
1sGmMlU8CCqbw8wfLWf3+5LdkiUcuCsVzdCKICtqLg5AWW4ULabvSvt9zUBGkUQGqWlJAq7A7TVL
5JBzGRkVz7GvcAH8oVXBaPyO26Np6yvVH5vtCTXr5/tK/tvh3BIlRMrwfCO5MouMsZ0/lpa7PyEs
ce7TmJOfwAmciv5hRfmF2omFDO1CyuVRfr0Zmb4h2phZwuTofTIzgRba0Sd0CA2Nkyoo8wx0ar2y
AnT3Fc8sNgpnWFpES158tyjf2oZbWsRhsVEvh+oVtNpVujmribbPUX2UDT8y+eUFF2MFTEPsztbr
taJXhrTisATKvB6Xtucb4duAQUCsUQ82qhm6hnxoASMmYnwd1mRrUJ/so4Le+1jikOsuEuK+Rr2Z
1+Jlbm6xpE42uaWkrTLb1SnHMKdR01MgbkvBDGKM5ojxtEebucWmWSpDv997t9InAl03rAd1IUD6
4zm3GH/2gKYg64vtAjgt/33+7ZYYEe/mcp/7bfstvXFb+dq1sOSopAS0c6ZtKrXROEwcOTzNFc1P
IJJvWRtlQ1qJcv4OohiPoXtOxi/d/n7stVXbJ9/V2r33ab59leun+9ePRoEQU11iTWnUgQK6sM3Q
yBxlhHgxaFHbTCQ+HscPJ4Sk+lqSiwXgVc+itb/EOlyzpbw0T4lFDZRHe/H72vxQIuIez8WMQhd/
c7QP7BD4Fog0MO1Mbyqdv6A/lEbZTk6/ZJiQV3NQKs0QaGUIjFtNOEnAI8GImWfka9og5UzV4UaK
ZBavz5NMDFVI8ak85Oit0XfJ3jP0+yoxEwPfUiEscugLUaNKqNaIWKL17hvMi4sdxGjBkI2I4sio
HBEWGRt5fcYdTwsIGiaWWvQfY4e18+8kh5fvCPzDCBxDGFOJWXiliJ0TeAm+egf45wzTQQsjYjRa
h8XMSw3im5AiTGmbdnIesd+kkDnAnJ7/7Bqhtdh5GEO2kxItX5QDm1X5CUXCTJSSx3lZiqpXuOyM
92jbrQa0rHgW0NjuU5q1FhNChLWQ3TIthQiZ1ty8dLKGPVmxTutiHi3Br/s7oUFaikVTBKEadSi1
XmLcpnhFEReNCcJAiFeukN0MGc51PC7A06Ilqhe0zq0ZEI5bLSCMA8sPYr2oIar0UqCJ89U/bUsd
3TCINoD9sWJ0Fst2CkDnZWiA4T6El3E+RLAUy3yRavwBWzUfouVKXLYe5RBH/u4ImHzi1qzkX/Mc
2rIVVgMeudghQ4V0nMHKvGGffOKqXVVXiQAiT02qbV9dPUbMghlKY6s8uAIGKRjNN3ero4ZBTpvB
bpPP2KZeespJfxu6iYEGKKgbR+q3IVM1ZgvML0AfZM5Lstw96tclwAKPtMh8hiQyQABPQ0lYxs4y
QrnUuCuxzbHGJOAAME29wrDY9USJOuYszFhCwj8izyoMyZfceXHgjh0QCdqqWSOzmjV8AQaZYtPX
vlzajN1MwhnlFQyDjUgCPGboCYeQR6mw6FPo8rrExj88prboDW4MBKRegE1HrJ4Yqa0ck0qjgVUJ
M6bthjThHxZcGoipAGOafzXGAqmnbqOExvgFF38LW45FDNpilwPeX/cNWW8t7kE4dfpbdOp2whoD
rhusHBs1z7NiW36gRE8zvYO3kiHcCic2hZiMpacRgYLF0yHC14hmC8w166TszJ27E5e0suhMV8BI
VUQ7CkIqTM0QHiYVyyJPA1gwHhTHfdnRDjPgnom2QRlYffLq1GrpamGIQGXrqT3FM2HPDXXC24gJ
K3eFi3w1Y3M2MGVYB1G82a0yTX5N7eszDSdlLh6B4x5bLRAFC6pENGFFbtbUrgB2Ra1YskZt492g
iasFUH49i/Zu4EYfRphHQWLH7cacChsmEoa7iOuuiWSUGfDkktcWRu05rD8K98UagKe7hZ2ZpnNA
a6Zm6i+AlXykhsqj/O58AMkugsqrX411jgpvTxaRA6Da19EWCbzdKs01Hmg3O2pv+niPSKIyg17I
cf8Dw5J5om6QEj/jFWTvuFVvAl4AKavdAyqM3p/7IcRMIUISppSIG12KMhMGY54wcjr0K8RwgYOV
IzXHj2gW3jlFb+SgAxHHXLyGWODHeRpQrnVHPrP0uY6ZYOPmY4iApqi4qMY0LnwhmDaw38rUNuP6
tkaX1nBWB1pWfc49TJkngps0KYRQSeXxbK9wvs8vDVKhBkXCNKYIDY4YVPvjdDxLrNPaJtpQ6wCK
CJfbdBkui48RlSeTjWAp27WRai+izRmmkujUCTHud9EaR43cM0C3GI4VScCthVsxrhh4PQYbL6/K
9hVVShWDFTtDQ6wzxjsjSsV95mcm/W5pEhY5c0PMH4SgyRxEqA17GifTTUCmPvjo1m8xh4C+cpfa
Pj8rc5ERFfRWY+CJxMcrGQlp1jzosacFC8x0dbWjPWxpFIjIYshKJPNbvz8nTmioerzT1Y/7spuz
fPKEB0JvWKbuVaYYedD4d72zaWczq/z//D6aJmCDJuGYGzJXrurBgTHuwM32lfaiu+/3efj2fYQh
wxIbDNFzMlLN7HfsNCES5yNYgML153LF2YIpgtIx2qj6p4QGm+ZAtdYzx3JDj7Agg1BhHmYBeupp
TGAioVii2UtaenaLza4yOuwZVHPPFC5nzLU4dh6i+QTTGsp3xDbh0sPWOh/l3B7P2etTbdfbBKHm
n3LDY0SR9pSZ8UcilnUBLw/1TRlTfLfHpiwCbBR2+/7sofXQN1rKic1Mgkg3v09IMGYxlTgkbH9e
r7ffNQqkUs7xn/NV15ban01jbqKN9oIxAD01V6dimwLT+QOpCIrl4GdlOuGTUP9QDbDMGPtX0F+w
tdpjADANT1N3nRaejke+hHPaYGpYOwWpluxPX8rxa62eP9Y0pM25lMhEHgp5TeRFFTVdgpINc/Af
umVybPask3x4yFhcKTzPOWMAlLGolSHSGe307dmKoRJISQ/ZF9a4CHa7H5bn1Dp3azyTbNvctEaG
BqAK0c5JXX59PFHUeCaUBKSICowERsSO5+8jmajxIGdDzQ7X4TvTtFbsBaDBFsAzTbWFfQVoNy1/
MRfciayMuBnrb+CPJCJ2baOhHxceDDBx2wahjqo1m+LMPb3vrwdLy42NXGgvxTF5KLR+eUp1GoDX
vMAnH0AouyB2VZ7E5XBeX7pA8zAv8dCb2/fMshL9GOi5YdZGlgOuzlxxQBwCas4eiUtai9534pi0
klM5jFZtIvhSGDyJL/Ph/PS0zTavpfbeX3VPsxe6jeZs7wE70BvsOxzXaITwA5Rzpx4DcdU6RnWx
ghjk1yg39ObrXrXey22nLT8D3TZDvJsK/Xo6ARbzQL3ms+bs5wRIlEKxjuqEU0fa64tiv4Yfr8Lj
AMu2BCxfY7bGy+rttGqdrxWApV8Ao/MYatQH/JzTwLZRoEpgEErmvnsvJuIfBLUMQ3GA+EVL0pkY
ndXF6fyccJjMrMwWECinOtFkiteYQXlAhVIAxAKLQixGFohTD6S2SJHXZXHdFpzuo65k5dtki70O
4X7xiDxQqK3UFYavVo5TO08O5bbPGFggovCY1cG0FSORgAG8EiSJh80V6BDYCnqwyg0Y9K8DRbnm
CopTMiRUQK5EhSIO4BIIrBoKDclrYXov9PT/TDhzQ4fIirhi7PdJCzoLB5Zzu3/vMDOoD7YJ7dVO
B4d2aedCG+SvkVseTZgKAPnbS8t7Xt43ucie5RS22t8vbdwWAOaYK/3+Sf3OEMrQDvQpYxpaZX4B
JiqxxOVBHSFQs0qtf9noAxX95/fT4JYEYYhdpU+7tojh5FbDWjM3q92ppzi3GUW4pUHYWi8PhkUu
g40RVCXXl9qmN0yKqGaSE7dEiDvFBbDnfgVG1gtNeNkhr/m9V4pmtmaigls6RPi/YFA5vZag87Tl
0ciWHmkjLbRDJ2yy21fXrC7GQy8P/eUkHY3/L6X6ZnBi81SsGhmGK36/REiVatine7pPYKbGeCMi
Mucc8A3SlA0oiEA8Cq1A9x3H+aCdBEVOZPLVy4Ykb0QcRPSmvmEsmdYcNpPdvWWDuOZ+uEiqAa0K
iEOBWWtDVCtoVa8daMONM4COt5TG8GxyJGJ4xYtPAKVhv73U+uXy6uvO/qq/77dWhm6/Du3Ye7jh
A+WgfjuCW7rE5WcyryjF8fKzl9eHBlvsTDPUHik387d5Homg6UjFGwnWkrgwaShVgVtc0YGFDDEM
MyI6bXi5z8kMesUtEeLSDGrOLUo2/baUj8f9uDvLOR69bV0Zx80hGgw1AwSeN8LGUChT2BOIx7QP
vCa34EDZ39RHJOI3JcAzrMDGfgqIlD1utGfzukT//iOK3/LLlzegGVPReep9mMny3MjgO4U/0aJs
wclqwUDQT8rjE/YtaNZSe5B1wGY/mzudprR/MYT/nCvZi14qper5KcjlWBKG7djt+mD8K1P1Q4K4
gZ0gofV1fF0bQDG/6s8ASw8FygHOFFVuxUZcPrUCLF5b4QC3hmVZn9yD/bAxxz7QUH+iwWRQz4i4
cZ3sy3KfQWh42w7W3mJxSHbhpM4GWREsScKqLFr/3e84+5Y/wvs2TFy0mQghDuva0tXzff3/i5X8
OSPC74pNyqd9UoKjS7TbYizhjIyi5jvZDqsNKLTGT719Ld2yQpiSCAW/kLtCesa2w8RWaKETS9fM
U4Cyl2rQHMBMz+YtOcKoXEOhdBkBmrFeJ5qxxXEtlw+Nbn9WzhHR5QoTCCq6zmiO7S/x0j8iJXtW
e6YUknQBNhNPF19XUEUF1avSoZQv5x3oDxkibr5iN4OIOQ7kHK4as5T2htNSU+C/y4Y3IiTxmvqk
DwrVH/XduFiljhI7HrfYUozlcKfMRks37dFBY4owGWLvt1Gf5/1ZehTxmrOWWE0sGDZ6ToEVqtNE
SD0qwnjwElvJVxEqkgIzzPC25WWF8ZvDgXJUM/XNWzkSdoP1+Qwrg0EHagibgXwYyvU2Nuw5KuBu
qINGNH8qEkYjlPNBZQAGeH7CBrzXb19y/tT+IBOFN5WOpdI07AWaOxEJO6ICPCiQPFCMNKxv3JYW
fMqe4k9otl4kDEjoIvdVZ9COi4HC2llbIruGnn8MF6wVk3aPZ7Irt4dG2I8yKrmWVcDSGuReQc+3
jtgnbdlmiqIl7vXX4eODoWznnjX3HKcgnwcAW+H78TqJAtDZWSK+h6bItXa9ALzlvg3mZm/05PcJ
TQSWYuqKDW40rz2hrer1db9ExgbrTGqMDOoYA6Pd6PHG/jL6E4KEKnYYY2LZAARHYEOM948Pe91S
TNqSiPGq3qNDKGAscozY1BCciAVn7fN9sc2Uw6ALEy4IzcukIpEX8bfYDOUNkwcbdgUMPkd9AD48
TfNmjeCEGKF4tdyXUrNIUCmIkTZAspyWmJi3Rz8UvuOciZZ5tbe4yiHYyZBD2sOsf47mCMkDzBzS
bN9simJCi/BTDd8DCdDFwahWuM8cZP2BnftBCy4o9+Y7ZzfhqIr/c/z8KbBF+/7xz6Sbb47/295O
ft0rmaaOx2D5Cat0xzL7a+RY59xe2si0bga9NczdLjESy8Erj8baTL7xljrhpWSlrypOhQTX6KQY
ljGLoY8CsyZAB9bLd+CMOB/O6ZFZU/sUKYr4bSEnbKvpIo08IC6d5b2yFJHNpOjGfDw90Q3i0hbs
sIiq68iZgSQyos893jwVMsitoa96518kjG8lSVzjogFOFcCqxlQW4CAt63+Mn2GK+so43NeZ+YzW
hDfiFotqKsipglsMw2fKOmu/6KvDoXqhkKFcL7KXuRAFOYtGEQadxrxUqDS42ISlczLtoUUx5CSw
XavmVVyPL+W1wZii4672+eWxeUXPI83+0ZwUWc/qAvbKJvlIKtGecq3aWOIG3l5GmhaT2WZ0WVGf
w7O5lJ/TIpPCPSCXALyD00K2SDNKbMwrTuqWabSS1jc6H8VMSBHXucy5OhFD3Cq8SsZHySdgCBBU
mLrztT7Qxo/mk1MTaoTDZ5Rw4EQXjBnI4W+txERBeHksDftlZa567eTg2bD+uK+U8/EnskWYHBQU
wH4TNp9rOqnKWLwqeQCB7LPTeYl3A7fUsO1QdzBD8PXVfmfiKGTnncAP2fGQJ/Yq8/lFpnDfZC+X
PYY1Af9nItjWsVsVwbb+pbZahk4hxkG5ZEExZjN1hdG4/FAn3i5BXcsxV1Q9Oq6rTXh+3S61Tgf9
825HG6v/yw35oUXoUMhHlScOoLV+AtT4WO8PsGXexvruDWyniYD4vmj/orQ/BAk1yj0Bq4zGR+34
EoTZBK6QZNjISx2kHYUWVXuIkJFP1FKS5NHbMvYFDcDbMUh1rWfb3L2ZiFJNw6FwN/7i7+DxhzvC
DzVKE4bdGBXDw2oJVAY1bPutsKl4f3/x5T+UCA+UJ0yZZQuYtqfqj6zxuB1LO3UGRODPAOgcsKsW
894U9v7iZn+IEq5I9sv/l+QszcpY+yjVKxvNRmN8resf4vLgGR9PVJyJUQX/LlN0Et1exqryhUYd
Y8zCMLBZbis7e3QQlUZn1xT+/hKd/4c/mSHNjS8nSTK+MV7VvWssNQG5cP37pUtrteBHUd3jijAx
VdBiLsofH4WGZezH0PmY2FawfkXyEZkR8LfZmA6r6yfHAECCExiH+JGW2prP2v1jamRyDAcmXU4K
+dsXo8nmHGjIk2jDCu96qmxH2d1jmLA0zULG/oZiVFiMMaErO3Xw8FV2FI8h0cgQ9kXhPb4tWpBR
Ik310ap66XX+T4JlenGAv4198gi7S22ZKviM5R/b3rysVnivnExTW/qWa/z584x+yAu6nNTDdaN/
uHjMrlb/l7Tv7G0cWdb+RQSYw9dmEBVtSQ6yvxDj8ZhRDBLzr3+f1r13TffwqF/s2cFiFxhAxaqu
rq74lIuwtil4YfR84mhyAIyJEvTgmgQ06+wAD6NcYiRCgNuw55iled/uW68ZsxSjZbsPaDKgQH++
LbyLnr33ebPt1OLcO2DGIhlSXpghDW3HZeUEhIIU3WdjPpEyERZjftpQruVrDzZSgqTe/oReDQp6
cUCfMKlxVXeuHT8CE+a4X3Phpea91n9EyJZLk1ILLJFGbltQvdqWK/62V2HNcY45Zt246cvE80jN
a5r0NFcERBbqY8FbXbQUJMG92EdMkPFKKxyTbrDl02LoEZEmSIWt3ys6twEH6/AINH0ik68VMDyP
CScG5qn8rWw8YbEp+0gcbzU6fRV0RNrDDmgd4g3nvrpwCTEWp47EcqhpuFssgjc894Dr9I9cxbjv
Kxpsg2si9qmp9FCMl3WJgUlrJ77Fx8ze33zD+xzNtIlNPUOMmvx8CltBDmNNoNrxst1KePLPAOFb
YHuKj5rt0fYVLPflSJHzTrE9SqlmdpKVQ4jrCKtCsfomfNrzzNN9rwnQvj/ZCgHNWGOdAy29xVgK
eXk4n76qV4C4IqTg4lbdFlndsVM3D3Wif1GtdLmUQ+N7z3lfow1/+/C0PMTbP0/ZwwE9Q4NC/vwh
xL6iyRKwA9ZmfUyPg+/zJMtxhQ02eZZcEZ3m9OpdnPXp/cF7emzPOEekfoxlZnOcYd5tuEUCE7YH
JR6zirIt+F4ZkcAH/AwFleIcJucVYPNnWpyEGsBYacSmYzHd1izJmDkiRyv/Q+LxH3PMJtKSJvjf
QoiHPSYocFv2gdi/Vqit4+7xXFDOHbiFxhPRjeH/GZL1FhXo4BHoEvcvNs/xvF38CYW2RpbnquOW
DQsHCaWHZeLV69+w+rTVl9f0yrFYbDauz0ptNHtoQrz6U/Exf3kawDgbWnlWworWth30sdLnBH20
C5eeDCpiL/+l4BjTEfVZh9cSvGBs6f0J+Uyskb+VH9bnD146icMYmyHL21QSWwm01t2X/HbZfXGu
zsyQ7g/zzmbGmibOkpz6rudfW/TepvZi6W3VhQd9OIQL1GbJzkW3O9bUo/uIo4Jc4kxAUgrojb1c
wV3hnpDLf3r3nLW6lSqns8fSDZq9+WAPr87e/zpm26SA7Vj/lyaKzZ3VTaKPJtoIYDscQJrBVUUv
RIY/HF7ni4zfjuRtBGJy3S65ImG5Dj3J+Bd6rAxbPqGli0OFpy5MJILQKil6GkxWhV36OimehoFD
gmOYFMYfGCLDjMUUPR0IjeOVsfB5poKTizLYrZBSbiVaeAWF0/a8E+13UiIxBDi9hbDk3GSOVWL7
wxpFrRu9BaXOBm7sJiTp4rB43F0OKGtzSEn3I5VbbD45/jBt0q6DTX9ynE4nIxqsyS+kEyOOp8tR
AJVJXGRC1dTxCI4Q0RUAokLEoHKqvJwUFwC9frpOiiCWZjYgU9nZGEV1HrCvJCR/ENQSDOjssNAe
NforMPh5EIvzcYMC+H0L6y1l86Y4ExnKoRQYIX3nLf/FS90n3fmDbImLkjZNWTQYvL5/aLM+4oQe
c5uCXoiuSY4z08i6963n9OP+789HXhMCzF2qseYywwwXNB0zEN77ByIvlOQyQt52KFjt1/9OCycE
mXcyV4zUbAIqQbJcLgIPLUUkcIfDfb5mr9WECvNAmuU574uY+tajA2QHnsmezSxMfp5aqIkaRGGW
RVZFr5K+jxcZueXlOVaOp2usoww81v/12E9rzNXTzvE/iIk39sX2j0jP8HiaDfW/eWI95W5UzKij
Kepo84GjMbAFaa1jPtdypLcrrxw2a8InxOSfAtREK5fl/yHmbDNP/O07PH5mzd2EBFNPyPTUsuJb
qlG1pcMrUu2IEnk+8gysIJyXCRX1JyNN1l7PsQKpZc47wLD/9BhYJ268RH9LWLr3lZpLjLEGVdgN
g2KCmHM6XTZnsu5sFW2Tnvommg/V0r82Hoci/fy/osYJe6x5qHIZwBegSJfFFQuCFC1B1cLXljxt
5x0XYxcAWA9/lna7opKNKRb0Cy001H03qFggNrSWHcbwXu5zx1NCxkgI6KzIi5reYvVChBSDGdy6
D09+jKFQYqtsLaqE+TLe9mvL7tFc+0WduwT/clR+PlHyfVqsq96MvV5ZFqi9bJFchwiB+uQcgCOA
Pyj/0OFVQFw2BKsiOaKcr5NOSDMvciqnQjJYUBSspkTCGZu2kKzsbOtYPoRkePzdee1qXCnbMIUL
7fv3D3K+WWBCnTUnaVW0Z9rMuX4//7l6GjR0b7ov3DFrjpKyrro6DqFcjBCwQgKAUO6wUFferPxj
zMuIzmdJJhwxdiWWa6tLVKqbW9o7B+zHFHdhheIWwGo50pv12Ca0GLOinpWzJkbwAS7OqXFRa8LD
XBPAomKGDHUYDjXOrfvLey9CrBWipt9BX+BHCMdteUA1AvV7LIDj2mfOS8168pquBUI9gFpjbysS
utIC8NCcezdfT5oIkDEkBhhqKpq+blbZBkClX8paO5MQ23p3QKD+4vpQPKYYq9I3gSjGBujdZkcz
x3oXHu+fEs8vZL34MVUoUyDhPZxdZJpa8hv9rybZId+695Wn++Q4OsH686YJrGQloAwBqlna5UQ/
8Dxp3iGxExtN3A1yTYWGFjRy+EP79F2ECe7+wnk06XW582aySMOFbl0NowShLfYiLeOH+6Li/Tpj
GMpEkRWTZo3XOhCIrsv7v86zpDfs2olnm8lWmV9l/Hxjdyunp7vmfo+rammveS76vNXREUmpFt1m
xtjsWEObUpUghjP/NA7WaAN9lbevhPoMf5/ENwnGBQwEXS7MHCQ8aS0/ZkTmmhceE8xpXEcMw54D
eC3oB95um/fEUUpXfh2wNRN7DNCShHwR54Tm36BvphhrbZppd1EGkJTfMyyn2jy6byvbv09kPvZQ
RZECUAHqih3CkEYzktqyoX7fGRtBt/DH0LRSEwwHYUgOzxDHf5g1ABN6jPsgdcq5pnOAT+NvbD62
lRXs5n2W5l/UCQlG35RLG1et1dKjwlA7erkeMEiwRLYR+TY8rCmvJDDvjQGRW7EUC/BoFkNQuw5q
MVKUpcY+k/hKRp+CG1Cv7D1yzHgd/F4dMcAQe/lWSdZ7XhfZrGpOyDPKP+hB3jYRyD+Ee7gogJi/
L9D5JMyEAKP7QqSbrRQAtUoh0WYb2Q9e4jTPS3IQP9GO1y+OmEzKnnkpmPks5oQso/8QthEOo94/
9c5Izs/xAs2u1xpeLYe/WZWc0NF/Rna51Qvi2cTmiZcXA6dmOsND9XpfhFxemKCH9vnVRgVe1k6w
EkL0oKD2rL19csjQk/jLDk5YoaoyMerYbnSJVLq1ozrEgFc+3BoJUTc6DjyGqE7fo0SFOqGEmlGX
GWcwlLQArqmvNvHSP+Ei1Ja80OpWr/nPpGS2QUrWzKjSR6jfGp2Z+p9UBkKdGi8uIbLnRUSAtUxx
+SJP3H06eyPB4PJa46jIvE/xj2BltnMqj+vrdZDoOhQnKwlBl11O8sPxyAXI5miKLDLGpEzbMbUC
LOtYl+0a5aszbIdvLPf/lab8jbmg1NGYJ1SoW9Eu367xLgM2xmAgRRe4RskLG2cf6In8mDtmdUag
dyow4s5fcUrix1XIe8nmzf6EBHPFQmz+Mq4Jjggzp8B4Sdd4yQhQl43VL8U9OtyBHR5LzF1LtTwU
jYxK0Ol+YUEVzQ53Tu9eiG9z7rXMo8XctjYEyrMZg9aLQ4FJCxdgxU6x2743o20eSbHcbEq38fQH
7YLBduxf5rypHPo3pZ3c9viin7XmCqXMnfpj58IK31dHHoNsX1BzrsrOSqkNPp2C1TJ2Yb48eYm6
FY3wncJf+yvd822HG+lTzbtjXdgGoR74fXFh0eU42/Jz2ZOn5k9IvNIPVBtogb72dJ/Teb/7W03Z
9iBsA0WXS3+jV5DOjQDkmm50L0eWiEPp/rsmsyWMMtaw9KeB0lC3ZLCxv2hT+r8zQrs+d78KbE9z
OM7dfBPGhDnmyS4KvSjVGNe8cF/Ur3pVZmTFnfO57+/It+TpRBkzK7426gh/B9PRwm/V7lfnFkvF
7ktvNvqacMJYk741xzKht9s7fN3/Za4GMJfZrIQib2t8fxTB2SAL2A00AiHBxJug4Kg2W1dolEvf
p1RQ6a/kOP7672wCW0ZQcj1WxAES2gYLz/DOHJvHOWW20cY00ipWqZTQBJaiwPwGhKr7B8E5YrbH
RhsEKSwLMBAsMQpw5Wy25EQFQBL+6SFJbdMORkfV9LTtVrQ1t97ksXfNbMCsoe9wf7Rt9213WJQa
7+bPRo7fysu22wDAWra0mt781cncw2MvO+eTN7A4HzpOqFD1m9xDtWwxC3QGgwBSlLx3OoW+AG4i
0vhASra57WRUXncM9e0JmZADvkPcxSmVZ+ZcamLLBHJE1hIFMq67xxMgVc4JLUkIMZQjwI41F4K9
Xudj6ScvY3CMeLEHz2KyS3pTQa8vDbUzF++6DRB0XxZ8tIDZNOL3SbHlAlkqglBpILoBEN2v1bZq
iY01czzrz7mybH9P3l9ls5ERE3SrrW6bj6ndoo6E4Z7BgeTWyiO32ZHnl7MTcGKqiNlZBUnDR+bS
JWht921skuS1D82DPU1EyATZliYmWIiLc+o0p8ACpt3xU/tEYYfWq3i+Occwse07WqeIY1VD+1IU
VuKXFvscWqcFCP0AIK4LMeuVK3r3beHNGbhzuxTm5U7jtAiDDDSVBggPh4z8roGnA3wYzqvB440x
GkWjyKqQAI7bqkkckCvPqM+3GmroZgC6qGmp7MhHFbdtLlsUBBpjg7knHNLtm42NAatj7DlckLz5
9PmEHGPlG6MwG2y9owltOl62T9dP5lL9HWPJheX4q4T4R3/PeRr/w2F988gcVlOKknWm2Mzjw9pb
eoI9HrDg74tr4alS/60U33SYw7oO51ZpBSrLNRAUH5aBg/5hCht0Ac4/wM64BGlwe48g43XVwBss
owAEL2jLo8NQmNajKIfUZcW7gmcFs9UOR/Xng5tvLhljL2JApVFMqOTLGiS9bddhS8tjcJQdkWSh
va/WvJ0z/8Hqf5NkXMBKrOqoE3GAQAG5EvNxQ/HIgMTE4Wz+yfyHDBu2RYA9Gy80AnjJNtvBHj3k
LYrtENMFVdzZQI6y3HievJnWVVA0OcECUOXoee/5k/orTUng/Soal8MX79KxMVuYinWuUhh9DJGE
a83zMIfsL8kKNe/j865ZKvAMeG0mVNfvqCYbtwmlFKhmAS05G06AxWVRzOGKZ7nYeM0IsLTMaKkp
wZYemZzUBSqML5250D2kdR3OK8PTDcaGFFYadigCwRCvMfcVv95Xvdtbf09cjOloAyXMU+1mopyT
vML+Nayn+aC4SD3GD2K7xqzx5rxEj0kGjCQnW3C3JHPlyRiTslbLOO3BYbk57z5yBzbkutm8bvAc
+Lz2ztlY28AKWEx3YEUO6+xXWNAjl2WCPsUrQKZy94yV1hRC8b5UZ5uYNR3bTYExiK0KLJ40RsWr
SB/oOLMDu9F+FDZwn2CTrd0f3XlE62roNevQ03efIZAiTZdTkpq7A1PyzKHmWmWiBgLy2IhToGsn
+sPhb86GTAkwRyYF8TBWEapD66334f3Rl7VPmz1R9sqhIJ8vgnef4Gy2dUqQsf2Scc717oxaEQBe
1qpb+vGjz9t5SH+DvQpTGoyx7/tatcQYNE4nz+kB7JNUnEh2NqUwIcGCTKf1pUsUejDYVX9MXqvf
qN2HV/uTu+Jq7q2cEqKB08TIt43UmjGdp0cLe7AKnEc0j2RkQ/1EX3df7p8OR93YXbdm3/RK3IPY
1cU8rcuz6LPBA3ZdajJSw6h9shkMKWwk4PWKtARuYGRWqokJxKoLeNkLJbay8tJjc4owpUe9n6nw
ZLT4djHoKTFJXjMS7XMASt6X2WyxbkqEXrEJkVC6dH0rg8jFO63hQTXue/4Wu/Lb1SLxstaQEe/A
25cfiFgbWXEn92/pN1bdpx9AH57JB3RhHeuaMMJIpMh5bD+qBUFoJi3I6Pq+xGlf4Z4h84xdO0FD
1h/sgpi7dQCKrT/RhNoALjnWb9btNlQZdUdJNxTZpGH2hDNFloSx6uj5gbGT9L9GMNmR4ZVnM24h
+V9SnNBiLtqA5vNzcAWtlzWWOr6Xj4afPPQhuToX4Fw5x8BFg9jR1j0ArOGh4SZZ5wU7+QBGWdMU
I06dhA9wTu8BAOTg9fvwUA2eHzJ3yadCZfRVD8+Fci5BZw1wjvI1PN6/D7N3bsIGo41FKvRBf8HP
Z4hdxGXjuP6FC447l1+Z8sAoYRMVBdAOJMgKnUDvSxIvWlt1Nq85xh3thkjLjuO8zaYjphSpVCeq
OIZFUQUFKNIUwcnzBPfqkeOROx/D44x5kPtY7WTsTqAYPBjItUDFXqmH+0c0+3pNmWEeYdUYeilD
Lpl6NZipw3pBlcivHMM46w5OqTDPcFdKY4jiMqiU6FwdoQ5Y1bteuM8rP/R4poLejr+uL3w0NNSY
JkZIGGJ6kWMGR1NArKbbB1wJVUEfBpEjOapYd8iwiT0rsBJVlFSQob0up94xdipB5zEKV/9KfN8c
scm9a59pgTkalCNvmzv9erzYjzaJ4OZ+9v8fPdvz1nZCkDFAYSSnshbKdPQH40WnD8VRnQxdiV88
1mZbmo0JJcYEnTMRC2BTSBFXCRmA6PGKsfMR7QXrRxFlXdjX+CiuQfdTd3kXmaMobK6vMMurib3e
wCZ3gsdxsTmu/C9tadq846PvxT1NYUwUoLutdGxBZ92trNuS4HEv2XsN7Wz3dXLeAZlIkzFNcSyn
18qCNF9S5M7RfOX1mHWz7MViscNd+9r7POhnrqowVqrU66KvUqiKc3G0W9NX7ymOvMxfZGfFk+Ss
SZzwx1grJZJDM6pxEZyWDporu+IkaLDy3OZf3uVmbIg66lWemLDxIhIB7VLYZevr791Xh3xixV0v
wjs2lXFuWkEqk3MPGVbvyitmglSF1C55drGAMsP/oQnFVBd7JL9haipu1nb2mf4WKtsXXPaJGksX
UH+5ulghGO68bbNQzqSKybh/E1/3L7yu1PlXZ0KSsS8BMBtzUaIm+lTAaB7eYDW/gJ//wj1Izh1n
+4SzM+YIq6sG0boUF7OsieCqr/7n/Ys360ihyRbL6BTsaxWZeweP1TRH2US76GLc+fx5vnkuvn+f
uWRpLcp6q+P3K9cBIi6F/2+8wcHw4H0+5j3PCSPMBYsxvt8GFgihM9l20kO4CrejaOsNuWz3KJPv
tKee02v9HyzIN3PMXTPaS5ZICmhqgBMmoov9dqjY/jbJKqrI5yd3FHwujjZ0BfolSpCbyQhTTbuh
DahKYEO18JE/nJ81NMPXyFvWzyW2kHav/Dk5ysNfT4BumSbasJGoukFLTXxGGb3ktRXEI52AB6Kx
QDQ/kmx52V+w8mMgqefvM1sWbc5xqhyyzD2LLmNrxXIywoWE8kuJ/fps+83aV7gWU6MP9T0OmYdc
qbFdRE5AytHfC6J4uYN1Ct4Bne2vf1CNfHRf3+j66IA8r1YrtAmeaMwB3wKlos9PoGDZuzcEOXtY
AM6jOK9fE9lTIU1kHyI7npoFvmyr+BpMzQ47v4BxwFvVzKXDPPONCIAqkZ4xWNsWW1kh4dIu7S/l
sVjrLudkZx+oCVOMxenUVq/kDEzBJTxhjwui/J0EAWY2rxd4Fk4OS6j+0V3mvgRj1Jr6QEkBP8Rc
nBSg7IepG2x8ioni+zZgQWuid5jOxnw2ddiwKgc9+c0agTI3cTRraidfw1ooIwq1TEwhZed9XCuN
Z9m3dzl6VkPCHTO5+YD31JoxTrVg1JKsgBwtaY5O5C0Py+jBzG2kq+LE8WEUA9uU/RJQAlDj44ru
0Nm/8FzV2Tf6m2s2ySh2SiSlMXQLR9C579g76gUbZYGRaBQD6Waiz38X30xIUq92cm3Ga2IO2QDO
g5R41UpMiADnYOHG2D/ga28Nt/TOOVk25RgGEWYkBBBcqwt4BdIZBYqVuI6xUwcgA5+8NM98HD9h
kLFYanJJ5LGl9NDbnByHB98HDCLH+nAMv8EYn7SM+0IzQATVxjPAF1HT5CaGOabXYAwPcuhy0tQh
3XS59ixPE20XDxkQM3lABjwTZzBWpxHwdgpXcPMCRxFbInoSAlmcTipzxHbL/965dwZjdM6d0aIn
NaBl9s5ONgaGSWB1kEqVdiJAj6/Lrz1qLIGtu1yXkfNoGoyF0YLmKgoXiDPF+gEn3isHOiyHmQE7
F8h/Z8YNxrwkqh7iYlNaF7I+beXcFj9L1KOxlJFozr8L1r5Vns2ilnleG3lKH+n36yJ9DreArjsC
c6cjwoaXhpl3s/55NkzGfsR5dC67AiZrC5vlfeQIRfM10CHjo7/+lx7yhDPG08Eg5ZAKgEShHX/R
w4hYFxLkTfvw9N9kTEbfW7JZhNQMO+m+N1CwQDehg0Ceh6fPpcTYjaaTTbm5QP8xF3PL/wG0ZoMs
/ppr52dji4nkGOthpGGqJGo0otKDRhPgCVH4YvgtvAYTnr01GeMh52UmJAp0fX26bluS+yUBiIzM
HUKdbVGYOCysgx+oRZ6fW8huWEQFgTMWu4JrWHawyWtSDk55ITq5buAtfa6jeGe19v1bfet8u2O8
TMaCCIZVBMkANUEWBnN9uq2sBUAROLEL7KtlUNkBYGK9Dl2UcuyGtunjRQ3hS9B4hw9vw9Ulxsg0
knxO9Qq3flh5XmVbA7YNA5VWWKJ0gT1x95mfz/V+6xO7kzUdseVZEaFPyBxusQJnCWzc7eHVJNjG
ZC0/OdSo0rCiNlUsENAVU8YSeEZ7q0bW2tHI4A4qTrFVMN218OOH3P5Mtp8IczjU5u7KlBqjwiOy
a0VrgRpmQUjuxPbrAO+EG6HOJQynZJjHb8yKFi0c55vTIJAUSHr+8MEr/syqxZQKo6V5lMd5p938
H3TDxwDeAqw3ykzcyvVst/KUEqOAQ5VIaRuAnwvqdvWIJVYYRrZpVyDihy/ELBYWKPLOai5CmhC9
fdTEf820PBgijZ7VyWlFutI9ouB2CJA+eUrII8U8dZo55sDFACmadT05FtIXHbme1DOovXxmp/9O
C9n2fENC9uJCDy5YREdlJPoZBVdaBkh4oAuzrURTITIP3gX40aF5BWfDosLg09rDOKiJnQFoDAyJ
ZjkVWs5tcU3JG0sD/bjBLRvLBQWZ9QenH8K8h2kkt1FNb56zdeqagDoWL+OfL+QMkBn9fOE4oLPd
KaZqWojuNOztZoFjo7OgxUKJ7e0Kxl6hrf8Hj8M5S/rdf9uvbzLM1QituhHMNof9wkQSpqSBcfZM
6yw8b4xDh70NqjRKtUmvIOKQcB9i0UsMhDoCwd1naPbxncjtdpCTa2dEqNSHChjCu+tReJze74Gg
jWwefXOQFljzkq+z04dTktRqT0iWGjYAmRlIogsY+CPvW8U7r7RtsxRRIovxrjr3eZxtIZ0SZG6F
0raC2XWUx+yhAgCtvx8WHBK886J/P+GpG9Qxa5oSPJ3GTVoRa5/AW6JNls4nb/+KNP+I/qOE7MxK
puqpKLbQ9ZcTTJajo1QPTBof4/Icrqg239H227jxhCvNFENdjisaPzqi/RDZRUUuvvpkrL6Oxhvd
dPn/seuSxx3zmgqarAN8B0THhxcg4dMUc+KU63STPgEMg9cnOAsfPFUO5lkN6yLOM4lq48lrj0ng
wM3DsiMUa18/v764kOfzLsn32TEGRLyGKA2rIEdBJE4OfE3fsLsnrgGZ9UlMRQaWtAV/S2QUcrie
e/2imkglA3Kq22uutrIT2csW3Ph7lqMJJcala+RUDU0wBQFqrwmmjTBpJCwxXM4xVXNVKA3topJq
oP/MxPK9n3dMjs55HdQqrrG6eCo/rEP3dqnQz7MOP+7r/VyB7wclxkHoL7og5KYGSuvTg/fxVL8e
LPfPb4JIH/Dfmd0RjesZz9w1zMxIomRaOi2uMAcWiFFRFaE1PunI1bwIpLCrzjaBgOpWzvOx3JaL
/x18/OQZrzl/DzUwCXAzhqKK6PD7Kdh4GM5SqhYi7REPVk90YS95G5zdL+xP4AKy3fDAGKPygxpj
/sMyx37xvhFvKdoCy5xww39Z3pV8hCTxDgAfyW7b2t5+XXamh/m40gZohr9GqHX/mOdCH10G4zKg
AyRDv6nBxLzFrVY2eReJqJ6tt7JbqahQw6sWQdH/spZ0hQ2HIjUmDO8/KDKHXItD3PdYevCUPaJi
axgAyUQ6GM1Iw+sefvULP9Ey4+v+oMjczqEVknAMEpGWIreKEzxRuCqkW7jrWuc8iR+UqF2fSDPP
ziOQWVNoUYv87MM4OvLnq283vvX0iXdQpqhwNto4ea+UOvNg6LIkW0A5AS4PVPgn4UshKwjzMiiU
RnqvhRKPG2CguFjebRC8kIlNq6PIyqCtvlqYbybK9R/Zq7Wwk97u1j7WhADH2I5eyoN9fjg6LS9t
ONeL/uMLmUNoo3N3wTIhfGGzQmECIP9b6Nt4WdQuAN4gGpvY5uasEo1uKTQ/AKPX8hrS58znj49g
zqdK1fQciRATMIg1gklX1CQ8kyRcd4vK+y8ln5wH84AnSWgVFysHt4i626P8dn5yn7+qD154P1fp
+sER83R34wjXLgJHzcpxfKsGWjSqtcF+u9aIQiJMAZZeurXQ7g+PdoGltFtseIBCCC9G6tvcqvFc
0PPje5i3XU7xEustPWbH+VDfxg/dyYkEiMKatJgPpDmjdWBxEjhzMd+UKtuNIlwD+ZpJlOp6O+zi
vVwByy1yHtXlItz0SBNgp1HkDgSQ++iru64/Q2dYNx880zZraL5PnW1LSYww6i0TnzGgiIgsCHbY
B16P/ZRYw/7JMaPUYb+jYSxMWhcWmaVnlYj3Gdc9SJz24CMxwZ0Km7dpE6aYyEFuIvUiNDdCHtLi
mUKkEGnx3hYwZ4FJCxvMhTl3S9NNWPcYZExaCgQdsWhLMFiQwU1XhT36Ifl48KKSaOiJ2WUZKRw4
qeXiuOoX9g5AO3YTA8OIWlga1KNkb9rp678pXv3QNsaUldditCIddw729ITqFQaisJWM/27NeJU/
6DBGpCgttRUDSADpINEWYk/9VGM0UI6Fx9NczvuhMmYE83FZLhlU2A5deuiGGC7f0ICq8aMFz2jN
m2FF0UXLlGTNEBnGjF4KwBZU6sVzgoQggSCi35Ue2b+5JBNCDFud0ndWdL1Qtujbl64a7y2CobxP
Zq4jFJ7TNz+M0UMyrdaCAGQau3a8YaesA4DVbcjvJYxuTvx6ewvqsy03jzCrIt+U2ZHNRDXDtm1A
uceupVdsUQ8/EzL2doa7yd3tNPuoTYgxPnKjA1NBsqglkN2rHcOkB7iB2Mhy5Ba6Z0K3qURvGjRx
pLKyjbAuAnwpZLuW0HytuW+XBS+250mPMW2aEWiaWoKK8ADH4w1TtWgFQWcC53may/b84IY1ZdYF
iJZU33XDduQ/gQN8YLXEtGuzFBz/k3aBxA/7/X2tnGuM+0GVMVOmnFdZF1MZtnb2YG4aTz7VO6d8
/hKcz2jB3Yk7l53/QZDxrs7mWbqUBghiuF1yrtumIcev5gNGhLvLWJo1WBNdZEzI9ZqL5lmjtLDp
5r0i3jIkGcC7jtzU2Ryg3A+2GCMijgka588gVTq1R1cnxpWNAVWL6HbqCodzvB7ty/5rfPaP+eLL
oF01HPNMKfz1FE6YZewLtqZElkX1h4Zoha3/fuE1Z83Fv1Mmb38/uXAm0BzOVQ0SjX1bK4pAVBgx
Iv3lAw/Q/uRBpsx7FUjJmAg6RUkymStxTjXh2mG+4klfXUrSbYs/6fb8/DvyV3XqHJsHhINrWuvj
SHL+UkzoMpeiN5pEKmvQjTbr0+UJuRplhRjfPqK/jnMBZ7IZujwhxVwHMewv8VUAqZRkT9IOlfDj
J+eKz1rkCQnmFqRBeClNEyRKZ/vQvhouxruOfrbgpdLmo7cJIeYOmJWYaY06IGi/+MjZnUn6hYIJ
Zs1oe53sXkwiHS5u46RPrltiltkT9h0iYPLMa/eduwqKpIuGAp3BrhUmARYbkRho+kjzNGVqKxVx
uN4JFRp72xRZRqAi4T8qCw1+TdPwKtYmvW3eIWjdAP2ul4X9te/Qn4GxVc4Z8sgxolW0IhmGAuRS
4ry/j+RhATTdjOyefW4zzWx0NmWNMSTCIOARv1LWEB5uTw9PHuB7F4GvAikDeWWu/zV7Wt+iZOOy
DDlRU8v+R5S63Z/hDCEIfQoXvbuKgTEV8dIMt7DnzuGxIVimBGOShgbud0yUj3RcCZIbYwH0ylyv
3AVG0v6QTUB2K0LRanR9tXeQ5frUD4DX+hUC5cLhnO6cEZhInA3TZPMiVBKVuHh2L9f1YnGIgEf6
+80e0CX4Zdey968GT/UpTcatEQYl0bIrZLA+nSLkT8nrbiX7AXeh+JyTNqXD2FJD0cMQ7WC4i08h
oauWXCuxl4sFQb+yALfeTv7AqlZcBJa5t1+R0T0hSTRzqTP8tSicYTNBgPBBAHYrOQFODDNzRU/6
ykYdgXeEc17ilBw1wpOn8dzivbheQQ5uTbvpEzvx7X2AYajlfV2ZvyzfbDHiDIyiaK9UVYzDEd10
mDu8//uzb9+UEeZBkoMsBpSSAEacXrajo7TQTyv1A+ut/fCBOyI06/VOyTGPU1jLemLSy4/dl5nj
lKo/eKHtDt5btVzV7z53CHkOQw+K/y1BxpSek85EPz8YRFU1d7BgBFtOKBjg4pGik9u0lNsR022I
7vJkO38XvkkzlnWQ01A2s0h6ehkWeCCxHi7tiM5TfY6KsD3Vl8K8KkUJkdbHzgHEAarhnJhoNpad
yNCgjE60vbp25TBikQRcCgpCCAhlm47kHcwNIAiw/evXERtZP7lnN1egnp4d20qttPHQY2M2BOg0
roCTQ4ppwXOk5yqdP6gwpiMfZe3S5tCQF+c9SwjWsYaPInkWCQr9oUP37/AcTvqLfz9I/ygGW9Pq
zb5ULhbk2VyIRILleKaNBUh3o0D4xTm82cSKAmR+FAFUtIGwgC/JeNGrXjtLT81gO+KzRIsru+LR
Nj0eMNtca6Q+JcUYk7au5Va3Mok+Mo4YLmOM3rnNw2qQXG5f1KwFnrDFWBJTzmog9OfQjZOTuhdf
sR0gUnHc9Vk/bEKEMR5613fytQERx6yI+Fv3j+dXjgGmL8VfujAhwRiJVi3HLL3geDrogh+6T1dS
2ebSeJfsVa1zAURunuodeuxdznPA4StI7D2try4mlcsW15kOvDYheQkW6IQn+cfhgJKjk3ga0IH0
p/iESaPlyq2WekGaJRxebufGrKX8FgJ70fVzXjbakEhPpUnSzh9HG1mXgXzpZ857ylNRg7nsVqVB
RwWoaC47kYXhQz/a+6vnVVUSLpwZPbp7omacBC1rjHM8QNQ0RbDdLhPgR7Vksdm8rVZc4Lu5Tq/p
5WPHJ2JhPCOrCWrbPiZYY5fY6il45aFyzQbpimYoCNMBTaDL7JVowlppkgL6aoc7xakWwVI55H5/
UOk+zQviO1RVkGVXPlOiP9+/LPMP0YQ4c1nipNUDNa8kuA9AjN0+6PYD3MxDjTTPxe1tWsP1HfXw
r+z1N1kWI6HMpKrGohvpSSv93N/ZfWiraxTf6d6Af1UmnAj4VteaPLZ9INVKgL3nqCS8bFuvINis
Y7UOUuFrLnbVrIbqKvItgBxDawcjT00BdkAwXKjB9mRXtxH7HbBT+7pcHb+APXn/9OZfom9qrBhj
OSib83CVkGehpZtw1X/QQca0dFBt5tCatdwTWozLYp2tctQUcLbdJqGjd64qo9Wy8p7r92OKjQ8L
3lMx2zWBqen/kyWLI5tcglwbL+BOIa2Xy/ZmBcRQt3dlC3UM53M83ueQc3S3dpKJmiSXMihGpZOe
vG6R+6p3FDmLc7nHxZiv+JyOQtaBwkVwhscakJ0plmMs17zZsnmbPJEcE+TkUaIqTQ7JOchYxS5K
iRiWQ081H2+aGqe/LPKEEuOg1FdMuGvXXkJe5eTQEPFJIk/Vc2Evzc3il22nD/4xc49w+3jdGPN2
c0Ka9VcarUvlrgaT6/ftu/c0VARL0oid+RERb+vKfZ7Z4t0BxlSP6bkM1BrcQq7/j7Uv221cSbb9
IgKch1eOmijJsizLfhHschVnUpwpfv1dqXvPNp3FrTzovrtfGijAoUhGrIyMYYUiWHxpRi/5msyI
P98a8zletZ/F52OrnM3BT72AQpRQ0ELpakAm7+FpjCam3ol8o7I4z6qvq9Ri55NmA8Hvg6XzSa3U
51qowExP4F4JLXRVj165rD911nvu7lIPrIfOI8XV/5ynUoC7AMl+l6DzqXtD74qfu8ZBOfw+HLEw
rn0ZFlyINpJiqfYo5LAelsRMH/0QciQT3xeLRq4GgdgSZv+rXermYGQ73z8qYY1ExZ/xVRl+Q9NP
aEFVFWkMD23Q3+2+N0vDrJHBXveINNyV+omCFUPi7BNp8lUp8EmrNjKkoSWeKuywu/Z2b1SSj1hF
znreSqzjpPBHrEOD10fIKp3KJTz753xzs3TQ3RYmRq0EDxxcb4PjvHoyGGEwgYFdl6iCGLa9Zh00
y5gpgFJEWVXDAO6Tb4iNfdaWuqvgsMynGtHpkQlRcCSgUTq7GNAZ3OCyB9Y7kGbFr1fckblj/bf2
SgFRcxEE7PKGsDi1/LX7WSrW9erpWxu9i7EV/SekxeoEhGQKhApCvafyMNc1okM8qCLTsHBDLi5I
8zy203u4++Ac6eV31/omK0VEbpSTXazCXR1jNmi53OVYws0pZuNZCBLXqRX6IExM/S9m7+R9acGj
X0BFOkF2iVW1veGadv01Fmn4u9r6jMxktSQ82066WF1N0X17eWbOJjFCEIWCoSAb9LwLAEO+ja7N
+pV1gc2RcUy/4/3fJzh36QRsZRQ6fMfO9dHRJLlXt3jpDcdw0F+DV9tz/5lbVuet0Cjo/eqs/WGf
eS36Fl9CML2Ax8EbPX637RwsM06txWnovWH/2AJmU5rYsKiS1xDavXnKZaO60bjyxhOk4hYYc02X
g10nthK5XGr2S+O0qrBJef3ESuzMlmengikXHrrQaITgLph/Usw8MjEWcPb5G0b0V+0bX/oYwGaB
5WxUOJVK+XIZpIZQgpLmiJTceednhySwhAw9VzLDtWbDwqkkyouzqFHBp0MkGeiGlq28sTqc5Upy
BF97e/wVZ7sFJ8LophnQIrdykUDYGoMqQekm7+FOPWah3S6tQsOdUzoLrDvK7K2zlaxV7izg2Kpm
su49UqukvXn6Oyhv5kM8vIuKKF2FNndIb6Z1XRGum8f6zr6kp3Io3xWCvBwyY4S+GDba7UrrgEVC
nmY55gp3G5nijS1WFXUOL6YyqdxL2xRdWI7QbWitTzdGFh5tvaussR7rxjLRe0/KBDZKOfl/Jrpu
niXvDYxxT7rFuqlJAPLoQ1FBQxaPgYqPhQM0dr6fYGIXfZ2hQZofv9jlO/I5HkmjQCbuilINL5B2
wfb52FqtOu/junpiWN9cmDf9QBSiGFHX5E0gCEcxWXIHlGbH0LpwrLnguTESdSqGghClNcQu14nt
ndCls0OXzvJg7l+xQhzDtM9rNp8w61tRSDIOQlzHKflW68a2FdADvKALd1e6oYIuTWZWZS52nehH
9yMMfZpiThjiwLVjuPkajfRY4YE+AYadz8VwqorZGFWRRUGhYw9hVEJBAgHdsRgXGknjxtb42Yf2
ywrV7BixBzODMxcpTyVS6NQIBRcWgoSocV1dzIBD7R6PSWTCnp64zWPtZm1xohwNUNdwbNueGAlO
Uc4tBYd4eixiFo8mIig8qtSOA1m8KBy51ix95RW8LK0VuWhcfixn/iabCCL2OQGkfOTTOOqgS2/Z
6b6wqsok05ZrJncXyyIoUGqCUOsuEb7PuruYiLJXWyxuTXZPz4RjhlmCmbXziVoUKHES18QDJ+Ou
0n5d3wTw+WeCnfA2kidMdj2W5VHQFIZdI2t3c1i777vRLGEOKN1iCJ75emCpRcFTyRcGxuBxiFcb
XDajXXjaC7cCTLAqc8Rb/gL1yflRsMSD37fQG4VkDP3uKBxWov1Cbt7H1jebeZo4rUq1RxXXqNKj
HGKQUJa9s//+vluiWR9rHDcOSoEv1jr0Houc7SqYiqRwoku4vOMTWAZ4Av0KT1nRCSs33q6vsYnH
0H95kCqFFb1etZLBQ9zpzJnyEmV9tEo8VokBR3R/SaiVQyPEEBHGZv+bR7uC1Yksi5i/GVGq1cjk
raYYFCIFt6wXExC24kV18XA3Lt3l731kebgYQdFjYccjO382G3FOZFLghKV4chMGKrwYQ0Lv3ea2
5cDQzor97kHX38b+rRoFTUMziGFZEzFko3rvjObVbSV00KFthtXVQsDgkSwKmLKq7/QMr4cjuNSF
w8VcMR998+bwrQ0FR5FYKUJYagT68DY5+6XjDyE4WSVfPme7q/dnwY5i5sH9WyaFS1gbU4F+HFoh
3XiuRLMJTc1JP4Kr+Yx8NeNunMfbb2EUNo1io4ZNCgWJMD9aPvam2TSx+o/RqfRC7qHt4ziRoIvm
fqKr+HBY5guSDUcLXIGVWRZD3Gz4PBFH4dFVl/vLqEAch2ji3DvX53RdncD4YTMEzUG6huIoodCV
0cdI2QXfh3l6QxsEhj3ty9s+s0HVguk2hpS5G2oqhbKEAQ31SdZCCkoJBpL6sulIDlaMMbSZbQ2d
yqGMIE7LXrqVkHNfAwJKiuMSraGYCv34wJJoVl/kbJ/mRBx9USXiCBb1DOLA0GK7AeKJo7vTzBbN
I/7tCc0KmrkjXf3moX677a+KuXdumwp7KDE4usj9p/IVrDiPj3o2yTL9TZTlZNiyW4Y1+aCD7R8x
h21iwya6dYDIoKz8MjYMv5PnsGsqkLrLlEFLJNTYRUQfopfcTPkd0UH2BxWG3vF3ZuQfCit1j8vD
AWzogxWfkONTLBBsZwZ6Oh3BcXJza6F2xuJym0OE6Q+j7qarMnBiVeCHnSq0gRhsVro5fJsKoC6i
W94W7XAlR+36tZXypuT9X/474Y11G82mP6ayqNuoM4a85omfolsUw23IgOT28ghaVP7tV/yqYh36
FUPZp/LC6v1inSL598lTQG76QemIjUvYp21sU+exvc5mI6eKUQAkZmlY3+5faX1+D7FP96A5G1hr
jC3a7LTE/CczDNHANjEMmVPadHzb3HLMbBzX4Id7f89tMJI4hpfZmDplgN7cjatp36IoxUAbGw5K
DlG8d/I/5WPiMtButoFmKoFC1VFpMDKcQsL1uXPQ+k7IABhfZx64v5WgANUg5OpaABE28WZsplyi
bYbdEjob8k9UoXtCh/EqS7HREStz3Zt/DHe/zV+k7whDlX9ui0XssT7PvwDlP6rRfWUj+FsGfmxx
V5x9F3x5QChvj8CVTJax8hCzVZepfhRIXkS9UwcB+oHU4Fg8BWawSkP0mpuo0HnYYWc9X0vzD0ir
uT1p7v1i2OJshnEqn8JCMoYSjyLk3zz0EQCq0LuJ2Jx1IxJzoOPYqRgKETWl0S5jA3PBYEZtBn5D
qhgMm/wXKPz+cBQUpjqYAuISuiA5gfXAZtKCEDA2M9e+eo21+oM5r6c/EZjdGb4wF5NNlaOw44oI
umoLyIW5AHn1t27Bf9afLDGsM6Rw4zb8DyCubf3pbJh++9Es5Aa9YjG+GlhjPdLTwtBt7k011Y2C
kkwYwlSMoBsI631sUCvM8IOlGOv8KCxR1UtyvZIrrDDTvYy6xH2yimUd8+HIP9ZBU+0qVZW0ugQT
hJ0r7vIzWaGJftwgCDMsuHd42K6sdi2vxTVGBhinyNCQpt5Vc4UD4gNS1q6wDlaGVbqRuwZNHkPO
/J38rSOFJijgiq0w4iTXqC8OjdlzpLXBRoYJ9IefWYMaNXvJ3exgwsRGaBLe0Rh43mihHWG8QkfQ
nWQOC6UwnfBr723enNC5zybUzOcDwyXoOUv+qtxQMCbnOoy2u0TDHxgTnrk9aXcH2zCzRs76jhTC
JP140woJ54uGCSzllBZYOF1baHp/Izz7gYt+KyzbffxRWfcRTdObitoVOQcoieFVUPjhrj3+9kB3
snEwM8460llpusDriiQLeGeqMhXWGXHGXRKioj+6SNygB8As7VfFW0FDNMOaDO3mjnQq768jbXQ5
Jc8SsJitkNKrzSMatu2bZCrWlndXFibpDLSnsDIrc1EYxnM1UZFIxKdQzyExvYbdDctrYbRu+66h
bfzKcvs565yKoLxRictIkGoB1mnbu8/efWaA82xwNBVAX96jEYhKCgHIRJHQH80SeNViHMjBCAZ2
0TDkzSHoVBxlGlzRlQ0X4cj0yuwCdID/ZgiY7TydSqCMoVXCAdMQkIBaLuppn2ZGIiAQwD02OqYc
6sYGlVR3aTvIwXv7DNbD0Dp62hNCHwzYM0SRn0xHPlOVqFs7jG4pkk93lWwAY+oKHhjP4EqsPNfs
g2kqibqq26oMsaxzJOCEHj6hBr223BDkD80VWFltNlP5XHAwlUhd3LrWFRVSHfhcpSkfEdCxbzSG
m9KZlKK5honSQ0RL2uYQOyIaRx75FZ0LT39Oj78Vw77pnUD5tZRiLRpwgDcnjFxdYG7ZZSACnXsv
qpuR90Qb8DrE4PZZLSwWJf5sqmvyUWgAT/OsKmHgJCFwPquWbB1NYMLGiY5b7Jxlmt1spn8qj/JZ
uU0SvSOoYJ+FM/+nMKvlDo2cmSf31ojpm8WqEMyXMjSfnr+YNj9/e/yD4vSzXalHeexvRLjdYwEO
ob1jOfBcTDXVj3bgobylIg+3wmRBfaixqj03s/12gUWZaAJmmCALmVTKibvb5SamIbGQsz+A3849
6vbBMwfv5YsRV8xmCaaKUd5bX3Ps5JRg7qDIlhb1L+Xt67E/zQaGEwn0433swDuPzblQxscFKC0i
E0OrzwcymIGqPhrbvOceqyTXrMInA3PpF3yuDOMoxDjEyHti9gqycJYe8RKkLin5Fn/9ZCu/1uES
6VwU67qjrFhpCs4w5FuYRad/Ccv+MXR62itML7rCBXdwR4IKeyHApvkZOG9g9/hwrHrJuiIZWEgP
dkrgbx60mIQW1T7aP7NIeVkoRc94JYJWpehjIXZe4KJPnGxRm74ZBaYUmHIH0u02wW3M8mbmOVI3
/zVJBgnkAcQkscN3XIQ2WUv8gVWqiyc0tvyX7kxvzeG7IVPHKzwAgYbvCvaxxDZVBXuQl4CqLxZU
MS5LelHORemVMhbv/qa4/nv4FTwl++RYLIFV/x8cgQKQqyoGWTkQcTaitbN/4r2z4caCFRTm5YB6
UYTVfY8hheV89Cteqy4jeDbvaIwUiLs7ePLRc1ar+/wakxOMcb3Q7/ZSj6RbrkHDHj0nZ9+/oApb
OAsjdp5YSwQYoYFOPRbKrGlGWbp/u8u+2OCdzip7zBauJ3BMv9M7vUBFnrxHQLmNVytoqd9Q+nlG
Np11t8ymNaeiqKdCkpXXm5zDzdDyBAorPJKRRw2wSXKvb0xz84ZlE1h5goUnZLsKi3SGBS46FZKg
2TYMRAGKgqjATe1q4XmWgwYiPCVI4wHjNXGnn30Q4tMP9E6JOyW5QVxrIWOMHDX23w4mJhD3nvm6
yT8Qdz3fXp/TpyuhN2cOZM2SC0wPm4pQ0kxTB02D/MTM0aAi25fI/INonKEnK2Cgt+iADSXiOIlg
J0rPmROiFZ2VJ2baKIUpN5XTsKqG2Chi/XEheS9orLCZlzgrNKGX4gjIOUZCCTmVe0ZvBR6AxxSF
2ot9WDambJuoPVqOtUg4i5UVYJmLQWUeOrBGjokE0WfSpuJ+LrFJCrfCsCDrOb3h6eJ6qjlg8cTG
2mIuwKzX3OYr7U1m6mWuhjOxG4OCHLCXJVXa3e0GiaVuiSmd5ZFke8Cr8LZVMKpDzJUB4Iw3I90Y
xEnC1RALCA2XjW1Hq+rPCszfj4UwQnaDQp9BV+VYIg5hv78uHv/p2YLJ9NAobBEaLUouJOfi+sNy
F6BFC91MF4chhgVhBhWndJx4qQ0FYk6+gtzObsAj7td+A/IhNODajPNiJZIMCkGay1hVGvkoazzi
3He/P+yWBwx1ct62sQYPjEAMM2D6H/XOuemJmpT31BWGV6vlaKPEi5YM87pw0IrbOZL1gvl7wl7F
+H7Eux6AtUEBzCjzt4SviG10dvc6wsixQ5yl3WMhGt0UdFH/R7t1usEN6B7h3SBNOOx/vd5cy+Le
mBfubKSCkW3gvI68Ld04qNdDC3oUDqDSoJJYm7sD2IE8PLSuJtnxCyawE6s7fN5GJzKp9GN76/PL
Jb6Ix3zJj972tnkDbYFT2PWOhGPPz+CdYTU6z7+PJzLln+npKO0HyWgh0w6X/rWzRlP+ElYFeGHJ
xjbCqciwl1m8mgik/P3Stzj00SAhYCCbIirAF+wysx5LmX2wToRQ3h4HEridRAiRLX5/OfxHr5DJ
n6fcWyvUPNZV/HnCemQno9Mdh89bvCFcii9W9UIWEzxWaJaKSJ+IpPxb6jMuaiSIxOhparbj+Zdl
5b62BEWJVV3dJ6Y1Eh3+8uuJQMqvE6OtQjEKJKy7/lr8Of1HDekThehchjbeKpmPYHhrhAs11jIW
lvcm2sjlLmyWOcyHz9/K0AmMKgl4bNGDNydmb2FbCLp6dkh8quih3SMu+fiA2BVZFsXqhGf5NJ3c
CLmwljgBktdntImRtpvl3tzo5luAGUQWYdX8a3yiJ4UgGFWrB4XHRwNfKeghsVAWm8z26tFrMC2G
bZDBJ/NoZ6F5IpICkKqSQETHq1BwjZn3Xfec2rUX2mJsCnixgr4jIZU8G30lrEuB4eR0yqPSCylF
wU0Eic7J98O9nyxchJxonLG9jeZtLOyfxyLIBSstwPAMjQKXIEnUIsngip9HkoBr/MeuzvyIFLrI
UVOlObl6fHQWui5YA7y9SWpQ2AXHilTmw6/J56NwRdOzKMh7WMz6vX4yrGKPdY+skf1/cQJEiWAZ
M2T+PhQwaW0bo1iIJSGRoNE73o8jjHK5x126irE45gkL7lih+PyzR/6WSH0joQa5xY1IXKfL926J
KSEEXp1PykSsNMB8sDeRRX2vKmoxlt9AFqYo7HfkpNwDkOUXiC1TB7PVT19fjw1klqgLYwD/HCf1
zS6ykAelGgOa7c/2gJGXrLUDcIOVA/ZYLE1xaW7MwfnAHvPFM+rnf0IzfSJPj8W4T0zcUYx3LBH3
903x/XOom8Lor7KQ1NDfTha33syW2bPNyub8i53+I+TuNBMTasr8go5b6Fwki+urUrnmAtObJzQl
PD5chjJ3U57IwU5irRkLKKN8YnsaWTKgMHBrduZr8vnu9jQRcZWrIAuyUEK+e6fGZNB1ZffmokPa
6LEu84mMb0O5l5omkrI0D8drjkND8R//Q3s73lhCb9us6GQ+Wv7+OvLPKLLD2u04vELQmnsOny8t
WJAXwfNTxJssrv9/ucq/RVHx43VIxSSKifH7977vmwW1kBLjnffsJV0HR2SFeowLpFv0kMQsbCaK
PLB1kcKVvtWzC19HxPXO7ru7BKcLeUma6HxfEWY6QhnKspf5e+5bYwpfOi2oR43IbK2TuqrR0LVC
uMLt11/MSZJ/uXu+ZVHQUtzaMk6usM016dt1OTSJLj0w0zl4QIItn6Eay9ko5OjLvrzFBqTZ4cUU
nprT4g8rAGMBB00tpgh6KwYYnj+uSUMMmmuxrO26TsFmIrOwgymLykQpBT8Og0A823dVq4qxUzVw
uSPrDcW6T2lCsVtzUa/q/Sth+7bq+e+f5hFj0m9vvQ2qKtZXYqpFRZXGLc9CNSFGLyDE0/E2RBMR
6U54DFezfCUTYLwn+iZw1RphmvP3i+TsX5fvn5yJNz4COgwzeRisQGkO5B1X64Z2WlbOeTamU3Ss
EeQVHvSFlIqKBDyW5ELCA6F2RvR2MK4VYsl/4cbk71MAqUqDlNW3FIG5gRcIKDkak/+6scZy5jPK
EzEUOMrA4ItC1DghGNZ8JMrxuH78lWYnOPWJDAoCOz261IkBVbDcwiW1U3TQdWs9Apt/7Ife1WaO
1M0C4EQiBYBDElywLDwnH0f0Ght1KiNBQvc+y8m6yciHePShKACM2kaLEyOTkMeubPKlhk2VYp3k
AiwtrJMkJ/VIFgV/+hhkvSzjJFvIsd3QVlE6xTONdWcyjO9uNRO/IlsnRhkrYo/x1a6Pz+gdZe3/
ZBnePRKZiFCuudZfM4g4oZRevnRmerNK3WWiOePz3KFqIkdMyl6PA8i5eeuz6r1nK24wczSPlKxD
mw+evq3uHsZNRBl6lRUXBV8HPJFYcOkgquhN0u3LzPvNpsQmkojSE0nphSuzVoek0jnbuzt/9n0I
20GEa61PrCrs/PUxkUehxFhfRqG74hCl+0ZdH7MmB83aN9gk8YYxAmxBYyX9ZuPDiUQKM5JyHBqs
jJGO0UnlMJuGxqkn45i9JuZ/djdORFFgUaTYMlBLOMyERLwa9nihhROzNKjCYDKP7Hxm4OFsEDMR
SCFGWVyiG6dCIO+p72t/56LgNW7rX9iI+r/oEfj7JHXweYiygZUmoijT76DuYlwUjGUjnMmSxehq
pvwUlnYnrprM1l8Zqv0NHD+FUfFMX3VyJyQlvBq03YONxA72NRhPqJngP8YNOZOJ/imMaD7xAoPr
ygybryCMsOuNmyo0Q3uJzqa6JSUhlri/wfenOOrGL2u56sYe4upq09g3S1yVZIOwrfmbyEL39EA2
udiMA/07zPgplPK8MI+ydABJFnr78GTpDaxFq28uOKOwO2/kmPHo38DyUxzldkLMGULfVjAWkH+p
Zv7Bo6Nv8Vgnlo1Q/pZXXRT0eQvw6m0XLJvynsdeO8t6LGUmofNTFcrLbhXo/mUNqmACmLeS3CkC
TETcdnJrtQIiAZZ5kM//827+KY+6mzU9blSuhjxb2vnVMeHM0UeiigkfDDOknye3EeQ9lXj/RNnv
6oVlcH+D0w81aMroK+7+US3xdTAvjPE7Hp6FkOYX6OBkJwsPGkMew77phwmHSZrxSk7NP0Ufodvv
cxbaMr7LnYl1ghJdkNTCtYVCGPtex0e5t1XOTU9XvPhZTGgzke7Pw6PuZU6JtGzUIevk2xya6S7L
DuNv9+VfjHObiZ9+iqKAQQvBqqBfcHCcYWLLWLsPIYeVpplJHP6UQuFBmBVyU+iQcvLP7en95hjm
eF21dqWSF92zY6nmG9Z2bLm3tb/mdv7atsod4RZZ2P9BSPDzt1C4oUZFj95wYviRarbe72QppSaY
9Fhlgpl0209BFHIkfKq34w03JtlobffxUrMMzcpV02a2ojCw8L5+eWKcrRAHdRN0SB6aa/vamfrm
9ithTamwLkqZoP5EylgLstT3xCwx/GnrnoGVhruj6Xmxih7gEwN4/358/Tg+mto4ry7YUM7jO52H
wFHMagPOxQCNV47y1IU+uyBBnOoB8NIrsGoRIxBhgTNEi3NYrjYoc2qWLewNDKAxvG4mc/9TNyoG
4Eux5lNykrhULu9owgKFMRiQDh4WlCw3aNph3pase0ymMEVrL01Q9lDPBhzvfDPz+6XFjEkZOCxT
cBLUpX5pRkjBHvdVdjORjWoy0+ReFA9IiQoAC5YZkYZMIUt9uxlpJ8FKxt1JfypRQ2qZOZqZF9nP
z0VBRhUWzaXvaxJpn+0RqagBXEh+EjqPTZ51eBRgjLkYNL1BUBI0h+uc8ddZUE9TEGfXsOK7Dlpk
p0I19VV0tWp9iVXNhWu8GYvHurCk0UyAOfZiG0p1P7PO5k+GK361oikuavYGL4bn0hOA2N6lGZIE
UWQpNOpgLu/XbvmGm4yVrZuZTP9hCTS/cHurIgV0/dJRRTH/rFZgWjLMHcpPtbkMVvxzlTuDV8J9
wbbEiAxZoEFTD5e5Wku3K+4TCfUHH8sx0GgV4amS+RoILlq02ovmi9WCuir3GWDMuF8UCjzEPGmT
jFxlaePIo3XkrFS3lZH5TGF9SQo+hAtC0raCHEJiMIY23kWpi2QiQiyGRgIBhgdwr1DAIdTjLZOw
9AqtNCffwNToQdmO78iCBaiJMTNhrGCAZmESuwHPTPIAQ7eCf/3UzWcihVl+ZmlFQYiuyVnGKxDT
W6eztnNt0elbB1Wi0XEWjcJ6HJE/9+gQqcdKJRa3RCVv2ZMiIL5fj1eT90DaMGC7VrWwwGewWGjM
/aAsPKZnCYNUzrqbSA4z7MzrxQKFSGL/wWiE/RjE5gEZnHeSCN4snu7+S4ohrvrkhuC4JeQ/3JNc
Wwyv/hddvmVQqY7OENpb2PQEvNbDq4Pcg8kefZv3328hVIqj1LNqGC8QcibtmbW1zCx0A23RCrTK
sYWXhf3ETf82i29xVHijJb3E1zdEAWsfKwZ9q7bJul/W0bGkUKCkqrmkjqADO56uvHnBrrDHH3+m
+kSw/lsLCoy6RtQTocLfT7D1SLKFLUbd0NTDEHOv3D46LAqIyqIbLsNwN4D6w3BHjBfhP3R/Nl+G
lW/LyOw31g0rWch6vD/xC0PL+QDqW0sqtrlp2UWuWoh3d9iy62E5MjPty/pQFChFOYiiZYVoeMYF
jQ7h3RGsbfsA7HpvONPnFfZW/GH51ex7HbvAeEWE+6o0RnCJ3DeNNuJJFJrxJtmmb/xvedcucyfB
UNNzvGA1FkozaqLlQRcFEO7LIto84RWT55GuoF1dLCsRoShmjNIlUsDvQWXtUhSsgu1uKawPnIXF
SJtXFXvJrmYaYAlCu6k3W+el855ZBzBzFSi8zPMCrynYs6hQp55mCq8FTYBwobHOox2HpgGSyyuW
2WHvNba99YshttXthXUnzBy8IuDUDVlUsKSE7v1ohi4NysLA196V793rZcOtVn+k2FT2DHSeu1N/
SKIAAOPkwXgNIalyseI7PhpOArJfcBu2pm5V7mNHmQv90KavGAJOFDNHGnXXFWkp4zKAFSeYdPLL
3OlEcwzwCJbQqnDoLBnt7vW45fxBNTvvBXUG5tzOzH2EtgEeJI5Y6yBLCvUTbsEwVPKFQ3i0Eref
w6KJzGiBYEzjvWwJmmhsmxx3PQvNyQ1EARSU1kVeAjcML9wn+SZ2zfdJxmkXwTgiG+l0a3FZLkNT
fH1iOdDM9nbdELD0DYfL8wBeCooyLlbzoZQgyL5hMWj5wZNqa3VKzZ2K2ZrR5Mzso8P/k3whtF7j
CFlzacUTDgZdM4U9C7hmep9//iDKhWLByJuUE41j7QRbP3WjVW29BwvO1LZpanbb2CkwDc/q0yJ/
9a/znhwD9ZUvfXhRAh7HkEamcUg2sOhn1jedAYfJUas8FXXorVHXQqAYx3W8bJ2bYXW9a2xlsz6C
tzG3ycb6VVywoOGxZird7JAHiSKXV5V8YHHVf0h2X5uxm1mKilXnkuWo58JmJpJYQimUCPuUi8cM
qtrVksNGxi3hFHqMDX+HVwaPLg1dVmUZnkKTFwyYj2yKMrkcz7xzPIYWEopnVr/zne7hp1n8FEJ5
h4oWKeNaQcjpvPvtumvdItN7GEUWOjNbFJ7vYjIZbbu7JWbAgkW422OnJ2b7PrbbrbTK9giSn7BK
2FytIhfbGrBInvWmumfZH/1E8ikmSBFEWEBxUfATbXSkfn6Ssd4OU6PnHlPFR2+7QpPBuFoJ1uhg
QnsVgOLp8XeYCdlwRoquGzqAWgFb9c8fMEaBIlbV5YIk/eh2naksxkX/dr2Z6aLYcW+smu/MI/KH
PJpoJCilpug744IbKF9GtQmaJd4pV6VlWOE2eLuaw6myRIbzzkSMBm+AUVOTFKyth64/tYzKqz7k
RS6TIS+ykku2wEcDGliQg7xt8LVfUABmfduZBj1cArjV0fyLViVExj+FBnV6ieuol48IawQb/VGo
Npf2Zbf96M3CaR0Nt+Lzx+PvOTNh+VMoFRureXgRwE8qAzBg1NgHhj2Mvy/20vXPa5BJfX0VC7vv
FiU2L61WWLv0pGamcTWfTo9/x9x3/qE85Xs6J3RcU+J3yITAtFildvQUPF32S/N2zh31Vf7kjo9F
/o1aPzWnXEkEr9ctLlv5iB1K71espl9WgcsKEYmhUP76Qy3KXYJYrNNCgRDb2L2rvw9jCn4SpJ6f
Huvyd9jyQxe6dSCsc22oxE4+6l64O+ylFff1WADLOOnm6Vt01S68AQnjjn9v8HySbDTIoj1WtjfD
qj+noKHoGWAz0xAMtbCmXRN1Q+Q1mlkjuWUFN6Y3nB4mH9GSSxZl+0eTI7Mv6wMWF3mWYj3za9An
5FiAKC0ZSs8e60Q+5ZGcDPr6TBmIc2SEr4+M55cWCKEzf5lY+1cyMrh9eQ5XoYNcE+ObzvA3/NSe
cs0saPMoTqB9d44+1BU8c1gM5gGY6+xfN8Vyi7njkFW8m4O+H2dOOSIeNPhncuZknsp2d8riuFQ5
tEKDU5hwta/+3D7JiYP5kZn7nfWWyXlTLindajVvwYZAipgBEuin9Hlpjk+Ok+0/5A2hwbGM/6SK
+POcKR+VJa3TRg1fuXbc3D4C/EAoazpvGsueZ8p7kKTxgoxABrkuemJMNaI4D3QBXxTu8ymslx7W
cWCuFiyei8i+maya/Qzh1E+B5CU5CReKKNAaYYRA0I6ALnAJGzqAJEm1weeOXHbu5Raecswc6Sy0
TvSkAsICRT70qkIsqrL+1RXkZboVN1/acf2UvpMeflYacS4u+nGylKdqY1ZoWEAroyoGFvlkUXrd
YngtLOPwGzV3UECazsfLS+UnOGVj+aTstKXupI68ZQD+vPtMVKecVmxC7IjI8EMS1Il9t1sOWJkE
nIw2m42EpYyrwkY9nv9fVC/mr9CJaMpzy1jNBCWB6NI5oQsEbcKFV90Qj/Lg62HhxExq4KdpUV4j
YhFQcb3yUHS0uhzQxD+/rWr06zyR9D4j/GfpRnPZKCEYnS6XEYbsIyDXzQ6pYvSMk45xzKQzkHem
i/KHbjSXjV5h6YZUAYd0v1yBR8A0PfSrY1yCsKbmTmRrjJtmppb3UyIVcBZhkkRJA4kKMqHvrpcs
F4/vMhb20Iw29dhketpDwtV2lUVgCluy0BYPBAQjrEzO/NX1bYo6BQCRpFSSkuNzdba+qk3Rso/3
K3uPdYOcly4yl7M5m8VTOh8vTMRSKBAaWSwKCcQSBmbC/IUQxV3qtmn+Mje9jccRthy6XwtWuzfL
62lam1TS9PRWQPDpTDYLuK4Apy9eOHCT/9o4eIetnjk7t1Irtli2+ncy8KflUF4fN2ndyz1Eg256
r1oCoTUFvm/Q7+OA7uwZ6ZMnnbUlnqDYX2Ht5KCpizq76TESdRDKk6Z9fNsjKIyXHuhYtiLaAxim
y1KRgpo4TFJDbgE167XaWyBDWpCSCpPoZu5tO71EaKKbRqn0JNRF+Ri+hc/il4piAPeG/QlMQt17
H8+D86N5bQYDO275RIK9hBtll2wxvee3p2oj2J9L0J415uGAK2uzFTHsuVVNRNgbR/PeLmYVkdny
5PO/O2Ga3iYOemFsib+KjgDyKRMsO+BMlqzQkQ+PRc3U2H/YK01q02AnmQqGZoLkYAfgP9zlYJpm
ZMFcX0DdCHP9w3KRvwswP0VSaNShcSHlcwXPiKub7pRmyy9RmFuAYcqw+zXI4FGRNt64TZ2Zj5W9
t/w8+s4UIMVxoFRpA2UTbDDXTN5qOPvgHiW79cqLiUY1NOCRZDfaveBHa3v9vHi23t5eES2M1hs2
urBciQh89IOo8CSUyyq88rgFVGyv+uTwmFgKXoeFDYs/rfn1WHtWUEZnm3X+Woe3GueegOq0dZCi
csG2sow8ITPFX29kIEbbIL+AFbsfSBsCKB//AJayFEqpYdLmt1jGpfr5K2HudxQYR0mhUi0VUo+t
HvIxhtuaYAACbZrzWAFG/I797D/j92FsIuzXAPIpwdrFloYRrP+hhf5oDjURzuxbD++i5oDd16Wx
4M38heE65IT+MheD11QeVTdQj5MzmLwf+EsbRLFhwFnzjfIp/wIvCUPCfGQ3EUE9UbjuooXSCCPh
LdXiHW//+iqAbI/sebSZQevsg34ijDL/Kozri5DpMsZjzoQqhMz4Hl6wMZtJt8s6Oepa5ocmUOsb
1FpHuT2uZXvUbZsZZ7H0oSw8x97ANBQ0EvCc0fY9YIva5+BghDiy//QLA4QPJ916bJPzgaSh4Zmu
Slh3dq8xTW0iNgCmcqigfd5Od3BlQOmffo0wfPHFrMeRuPdvA/xHGN1DXykdV/RJrCAutn071ZFu
0k0L871MSbOXxLdadDt9qYOVMAgi5d6t9H9I+67l1pVkyy9CBLx5hQetJIISpReEtLUF7z2+fhZ0
Z/qQRTRxuyeO6dOxI5ioqqysNCtXAgibX1a5rpZjpisZ82qvtm6sFB4E+95vXPzRYXaNpVgz+zyl
J9bryjGt7Rxxr/KpYeTRgyzF3uscKvQm6wxG+n5o19rpuEVv8GpZxPuKim1W0iw1x7z6fi5HfBz3
rVE4eq2Z7gtmlikY+r3DdIt2d0Cn7+bnByxKq5Df5Rjq6jOIx3ZQvMD3Kigmxi/PnXaeY7YOu13D
cyzwscGduJJDGJE45Ns28nxcgG2nlzDFSEyikznbIsmAggSoMzPt+VlfIyNZ6Fm4lUuYFKbvEo8b
sb7Xy/4ime1+ej6cZ/XRVv37Jes1V+FFWaR5liXbtbu2KzmvTwS33qAElqviiACfeg0d/gJXAe7S
99oQxfm1JC86h4FiIouSC0crxOEJme/lEj1LVAtGxXy/T+YvveKOLT6n10KIk+vaIKHkLhd+x0t/
1J/xAXzU2/RnfwkBMkAqQR93/wsCv6WreC2WODiez0WvmGax+0YPwrl1ESSvhuc2aq1boLMwMHIJ
KrPify1G4ddyideBz9uJ6sd0NmmSCnqeme4BrFg74wxmntW3dcnb+kfana/S1ELnsey8yguwXNxb
vNt0Z9AarQlazM5cCyKcki6NhaCdBc0zdEBNaCKzCdpADPNQAfcR1kkS5h/897oJbMqt2Y54ueHb
eR8x/ySZUWraz/d6e+vi/b5eF2GxK6XokhpxCsRU+kW2JBQeJSAiim3w4keqrq/t5G/TyqOFEYZ7
ivxW4FhIRNb0sheQNLxQNl2qk6KLfzTdfp1J8MYN/rGe0Sl0Pm+MSXvLEoDKNPTNr33P4vt4vQOE
EeC4cuhGDt+D/L+ZGrk1vGAoH9era4/j0onyaJAT5lw8Sr3EiVYgmmmHtIcgKlP3yoUFT53pI1N7
WruDSx7atSTiUPmOkpWohaTpBJ+TSjSMDjY7GABAm2Dl5vylCmVaefyX7Pe1VOJgFXZMpaEcBDdS
1DHWU4tukDGZMBfveabZYJH0+17LfM+/SSoTL85T8IDkZViym6hr0f9SjYIArl4GPA45sEMqowam
oOiFXVa6p2JkKUaRaK2deiAiG63Hi1607tcfQGx1VA0UNST4gKzWy1dUrOh3RdvtWuT98EqqkvWm
0QD6BM9TtLbfS6cszXAxrJyRGHLkAK1kkDsFEpJwoMw47l/zF/85SNTzuX8LUGZZ0aoFOhUFXv0/
8ojzTVOAMlsJ8rZRAc8uYDRR78DInGvFG3BqyP2N5m7Tq8pOAC9YbgTWCPy2zf0X8HSMAeVYnsdY
KIWVyBDf7+l4psaR3ATgY5pXA+m5N4VNM+eVR7v/en7mJ3UeSrVy1gsKfiOXeNrSSgo8QNQlBHJg
fUTn6wWDihn3a4LCvfAO7/7JwKu3mT42zd6mnB8MN3/8BQvItduVE+E/BiSDPIfFF/i28IZeoi80
pjy/XvjNZVtvvn1ztFcOfSlSniGfkgBwCELy3+z3dfRQoDk2BWrF7eOn0GV1JLPHbWrOkfJzvQ0s
4f3xEn8bbokbfSOQWOKYZKGfdBS0DFhBJsXop+OghzbdGdQ5dT43J+9w2hhq8PqbW0cNExXMBnSQ
McChjz9l6c3nWai8IqLBgkXt8PYJHieR6eW0pFyK1is8hGb0TTGGsJ3wNpmaKh81Zk+7Zxol4udV
DNKCZ3MjnLhtU0IpiIYhnGO1iNX+vhznPHthDJQBcD/oe+2V1c7Pz83GY5kix8kMsL0MkM5E2kdu
ZZqiq8FzfVkz9/mhOPFGZEqSmiD5fTC0zkDFWEuPK7t8n5Ym5BK7XBVyJAQs5NaM07xVW4xYBedm
rXE2Yird3dPIDiematWm5Wa6aflWBKcgCpxTYigiwEGZlWjc0+PduI/rfr8K0+ewEWiZJxMOctd4
WcBzwLxJf7it8ixom/Na69d9rvJWyF2iIQftkUxDCGLX1IZFkdTLttC7wBCfYgvIWPlJ8gxhVGk0
Tpswb8ge/6DRjp3W3pI7bZu/BChHVmQEjsH/uVV1pRy7hM1ELJfzUEk6fh3nGehRrWce4LCbYFg5
9fuEDiGQuOZ0KVRB2gmeO1R20wBY1323e2k/GdXhkLqTgQGcCNpZe0Xu/SN2K5ekCc66IvOw4567
jX+2l/iQqxiUkKnxh2e+xeEMjED5avaPlKdnTIQ4rVnwxVv2z0ZLhLbLSZ5g5qDsubmg0rXa0Gpj
UM/pE54MWJHHSnyPvJ4XK/ISz4C3lpHICmHrt0pD8wHlbnnLe46esp1njGpkoFiu8RswHAJTBD5f
35qAEX5Pu7nwA+D16efxd9w/IsR3ELEoA/R7njOUh4YrKy7VXDLYnRbroR6aP5HRYIDydm3GyH3b
BiGT0Gg5oDBgRPYpV09ykGENOzP545phjAF1e7X/4Dn1UzRtdrsZ355tOzGkz89R/zzDhVhzG2ZV
Jg2rJPCAknHM7KwRllzxS7/2xppCB7r56iP6n9zuGFzSA6/FG9nq9z2jbhKjhrPK28qm+Ygwe2VT
Mqq+BkFnZlHEpyhg+YGjNn8LQKa317yQ+wZM5rh181DNA+yaMYAzF6nbAHnUNddhYd0KEisMgwGe
HFZPCGvCqK1KKaLmNGr60n50MfIP4lH4+WT1xOjONjJW0mpb0n08p4Ap/R+xJGqji6W8qdKYQgJC
j7FGPlJ3pSma8BzWWNSXLpjCCmB+5/AvFo/m7X7GQ6/kUQ5Z3Vxce+5sk7P7c/zhzvdKRTUV7P7G
iX/Lj0i3oq75BfXqt622hrm6D6rnRV99CKFjcTHSwxTjQ163GEtXfJvmx8d+u93aBUgq6mMG1RO1
4/jXrUu1PRupy8xxQvmONyVbz13Md+tOzWB5EMejiIMek9ttwQQRPmjbHndPUr19BhhzqPmR3pss
WKy+85kFd43Ub3EHFE7hZdSMFEEhg4Kgbj2B9sTgTEVacCzV6MJq8ibQEt0EqZuW4A01UPDN1Kcj
ryd2rBvFyyY2P6VPW3IEvTEVu/dXfcj78r6C5hpubtaiEaYypIZ4WRXRHRdn59bC7B/5yXtH8YLX
e0zeap3kTPsrL/n91s/yeNw6IOZFgUTcDGnGSL6SZWd0sPuY1vHTf/0vsHZ3dQusilNkCYRhyJ0C
Knt7wHk4z3gog/xcOJeGVeloK7qURW+rEfHfyuPB3SmTjFwJD4i6iCj/ruMvitI+ZcKhPPvzDB70
u/lwS1Hc6tVu79Wa8tTaBa8/FnrfFabcCiWeaWnoaRQYIHQ/uOz5y/yKTsmkJ1vGmrRNg+q5aWiS
hd6Lk+BoUWeviJ9zwrcXCEh8dNlJAvqTWYacFhI2NSdWMl+d2U3k7KnLsbXSUk0aDUkVfTKSQBVD
lVanvwU4wVFmMTKrsjARdcVb+qVYIL9DRMUNCgxoOvPrTV1Ff2VHBWgpkqszd+x/pD/5oTw0TmAy
gOX6brozMWkTVkWbzPjgq9JesKIDKJrxiJ4T9U1DByQ4z2iQHAJqQmuvIAs/24LFmuExWsnD3EfG
CsaqXH0p8diUxcBxlY8vZY6VWcPLmSmqJwCnZT0wPcczmQN/TEBW3q6d1YJ+Xksma3h9LHolshTV
WbFZLfS1AU8AEgQXDNlj1dCEJ6lzTr7NNOHd0+pNbuRbzpnj1cc6s2AAsQOgmoX94yQR6PXbOylO
WRVwclSf6c2eOkbuZNKfRwDHRS21m7nmDNvXzAgx7a0FkDt1cGHVRMu0xvgs1NL8SRwbbBMCsE6+
uYrOXdoleU7aIMSQoNfE1+VZn4NKtm7O4HN13Ogk+Gr9LlknGeHeUdLZl8e7cY/Kgz4oUFtOxE2m
ud+83ZXmxkwwCInUNucRmvmEjlheZzOt3I+RqpyLjx/58CzA7Icmo50FJ93KRmS0am0LDrvC8X2f
Yp8/RWFlJClphcFcq9uDEZgUPH11VZ9HLXNbUcUwpVybrFYfL7E7OoGh6PmKz3lfhSFkzsdxtfyq
jXKQzv7KVIAAKnYtyhacjhfBQMpu7vHZcTPpspGBk/7x1v9GrYTRQFMpzzAiowgswxPefusNcghM
ZH3uN6PGG+3fUqUFtdBbuzQaPXnyt9zXoCYqo9Fmp4X4N6f1TmfQzoCy1HCIT2vJlMVPgi+CHCkm
bLMyOeaTqkSe4oS6PVd64gw6o/N/A/QZTCh4VEjAG7ITaqkjH2OnB/XKCxr9AGHWuCNcCYO3MfVD
XQmJFjxHpFnwptEAsqDbmbSsSu/JSpnn7ZnJ1NIqz8wXjaELhqLVZgOrKWmFmqGUxdNAVejCbots
pmTy2rZDtnVQy22ypqX33jo+iFOQ4sUbK6LF/FZjBmao5K6r2vM2ndQJGECnO2IE5ct4HFHemnw8
NKna7fRiw+yrtUB1vgLXKqOgnx2ZNgYNaPAY8R+3wsOOkaWW9/uz3+vNZTToyOCs/G+dAfi8Rx59
3PnAschar9vMah6ddGbwzvJI88BpnPv7JTJgmIacn4qk7Nw8ci4TtKH58o7oPet3+enx1biD7M6i
4AYKOHHkUmkSh9iKLdNNYdWht0e0qp1syRt507/KG99m9EynDMkI0YddOoymWLlTHFonsFlMvVHW
HJy7HUelfc7lozOE5WAoifdSQDdlHOKP3eGonPJKrTeDU2ulxrveTqbUyle7TbrbvffOuA02IbNi
JO7sM1AFeDUlGSECGlNEEqzd5mMWD55EA0SEso0KQtgZwXHEfMMOwOndW6tPuAKnAJmY1ZHodynH
X+GygOZehuGBNZjdryvr2EZp2DdSxrh7SAUmi7cuLCqfjGpiaBT6NiwrBrLYcRk1NiYVGJIzZ+Dv
zznTO6o/qzXIO/v0Px8E3UBZEPgmciBiJ3lRUooejaF3gOLmmvux/wCfW6xNWmv2Vqknh8ra2qfT
4QDO0PjtsVrepQVm8XNrLS3TPAMjQLjz49DkklxhP+RKDS7TNrSGA28zqLuewDm8onpkqhHCJFBX
IHzAiwjXlvAE4PDGCSXUgMNdEAoBkPr38WpIQ0b+PqHZk+iXGRc2AFR/y6CnQH7F6bayYK34ffMr
dmOybpdB5m6VliujbsQyPphtoI96u3IoK9tEupWpNPplSeH3Gd3TlT3z/niX7giKiG36zU1f3YFG
GDFlq8Pvz1AbCf/0B37TOWoQavmKLDKaIUURzojC9YVUKBDl7b9CQ9hHK8/H2lYRT1cRegI3zr/P
/gSmrKjsWufBmoD5z6/2KhzjthVmlZo5wCVwScuY+qq3O+RK55lk+Ot15XRWlPgX/XYlcfKCrKcl
LKk2anRhg4wOw9Dxl6/+QWRljOZwWJ9tMt+8RypNOG7RJHFVmmKZ6GQRNerTll++V9Y1HzUhAjYG
7y18DE7kSaqImBLreJibW/f0PjsxWr7pQE4bocl726/4wAsX9EYUoRVRGA4SnwF1nr3HW8kAISK7
XcOsrckgFEPpJBnjZiCDLkG/pQaHdm3D7pwTEE+g9CrNuQ8OgQxxd4JEohsqYWbVQzypIVqygPYb
1TU5C/7AjRxit9AWwvKUCGC5j3iJ/3R8h7Pip0r1DmuZ+fmX7lTgakXEnlFx4VVZiBUBmu+tBMGL
53H128TDHk6TgBnq+O20VpEp6XerVBRr+0TcET4XqqKe+x3ddNBf0LLCmxwasrOXtXh+wQLcHAjx
TIpZxlRTAEFb/8X8ijUOg71WnLCF+34jYv6EKyPjC8iqRRSA/uJm7289vTN6h155Jhds/7WMX1fs
SkYEzJyIEbS8G760VvKq6Gu0GYsC4DehVAvHSSILelLksx4N5i6XUxndRxrsscVa+/lZH66+Hw2M
Rc6n+Pn6J3rKrWkECdRjCUvel0xfrYDwvmSPYRsPBmDOls8ctC8vg/p3o1gzt95jUWuLIYyJNOZZ
N4DtxtWF0exbLXcf//6SUwGUiKDwPHIdQBPM1uxqt5I4DTrM44XSzpRwofq31tnVvuuF1/hGCHEk
TTaWXdJDSKAXhrL7/1wCcRq0VArl2OLXcwQmrGaiRCqgY3XNC74rDMApulkFcRZ+FHZxnQEqD7Tj
6/Nr5ggmY2OW3to0mEU7cnUkhGHvJ66H0cJ6Zt8lBeWWW1j6yp4tmt0rGYRJx3nQeRhhLa+vEmTQ
GvwV8D81YMLbPf8vpnEuGq4rebOeX6mZIoYNuBWxptB29tILYKFomNxeDvru/PN4aWuSCHOfT0XV
hzF6kdjnxOSd3QQMzFpudG335m+4Wg0fxHkkN1hN5NRquNustSKu3krCzo/V1ILmBsez3/qHzHFd
9Hnyufr8eKuWFU0BYAVYKTAzElKmWM6qRhBm5pDMU/O/baCf8zWU0pIQwAUEsEGhooYmgdu96vJW
iuQc7QijJlujwSAy8gG0rFb8iCVDeS2GvDRFO8IIoLlEtkLbMxXLPz7erCW9uhZA3Biv9iWqmSAA
OdKf8sxe/kSbce1aLvkq10KIa+LlfTMONITQiRo91Sr3nDvikdn4em2vkeqt7RhxUaISdXdxgCzW
YnaenTtr7vyyAFCYSMhTImtKWH3U4IH1HdAqNWHIRKjyTjTBJ3p8Kndp89kog+YT1VNEKKjqE6to
xC6KK4+bZ9FdOL16y7aCNmgFZqi9PnMwMe1/E+iBWhSwOw6JKGQ+CUWYaH9scgxncsHXvlf9TT5Y
w6Y7aDadzhSE35TZasNx7bTu2ol+F3olllCNMfcij4pkkOxedIFWoxMGCBZAJOk/z8Dk/PwkoA1I
tNqWURQRgENZ827vM6HzTl99ALHTYNYLOinHB2CnJxNP4Otro8egPFefnl5emMPpJzAC42cNz3rX
Cf678DnPjZLyXCsjbnbWeX1KF9H8HEJylGrpWQSItABWeXPQDAbH7bnRQUALfquurnopmvvNsv9f
6cRpCx0bRg0L6a+YBXDZmkyseQ5IMK33DYqmp3LuocystfLHoq9xLZY4bbQgMY1YQ6wHiIr8nW3A
XjI3wz2+PUu2+VoKcaRDWPC0X0EKLerHGcWJSba+A0rPx2LuAD7kERLvpVQ3LZV0kFNjzjEGEO37
l3YvJDrqIs/fKzb0t1hFRqvXiyJetbiJG0pIIIzHZAAkyRKVs70n5eULAJuP3ojePB3u+oxMGLDi
bpuKTzkzg5ILLSzQD9tgsG72F7BNXz/9bM6fZ+SPVx5eYX707r4R1LEYGod8ukDSFWKIhSjEcv8/
Lt7ll6JYQppKtmYM52DPRwFiZv5pZFD7xLCr1FD//ImB3gdNT2UXRoNiXK1Hhgz139jfgHb3qg/W
2Z/C+vn5XrV5y8YHRRAOjLe8gJf89hHnWD/JxxRJoNpgn4vdgL5CN7cCM3irHLO2atV3vD+ZxWmb
8AhMnJ7rQF07K1o0X7W7Tbv6CEKLoiHN4ynBR3DHZMcB2pCc0n18VvYlpPlmsC2fqDWZSw8yx3A0
vCP03AI0drvwopdzme5KtMdeai1zJqfn1bHSN0VvrOjEHR5iviTXoogrz/YUJ6ZSzruopk2O8JY5
gcaUlvLxI4EtFC6Th9ylbPqgin68sUuezbVg4nA7GfBWbipAX7cLDdwL9IVEmzVTsyAEWAKOBS4b
BSTo0e1GZgM/Rl3T0e5WEYza8v54eD6PK0wOC4ZG4GcvEyeGHgBgCW6lBKFcclMmDKCYZVVm0tPO
UJVKFZxoP6q8bL4+3rmFt+lWHvk2iZkUMgI/uLyVNCdh0jt7HE1cwpkyDZh/e/zCP3aINo8R/SWJ
pa/l5u6wCgp+X0IJRuaBoENGhdBQrxHFtg0kgJ4CjdY8a/6rcjhz/t9AGypzYK1gs2JkF94nALs4
OFyohc+ZHCJt4A2sBJKotnebxNyLIhq3lUCTL8Z0PtX2irBZ8W/vPXqGoDLAYsyU1CQEVmQyJs1b
vncVzJ7yLFMaV57B+ZQeCPiNxq7CuZIqer4eIWArqN3a23dvtfD13Bz6ysgZ0eT51ENWRKPs9S49
2nI4ml29zbWhqNT23W+tqj22Wxl8HYBXjBjDln2uknnf37zbDyDsSlMwUZUIweACR2F2bhsjyxMb
rVVrzdNRMDnzA5MN9XnC7agfusRutMGaG7PEfI1+9K6FALoKN4rnxV+aECTQbq+n741pO0oxdBWo
kUZLavivo0oB4lFdosgSo0it+Zfy0tSNyk2aNx2U9qXRWu995d4unvjVhxChSRnn+ZSG+eAKxw71
ZOw/81IDdIV2BsZKkRxOcCIvUqR1Pjho+t0UvzCV2UxaHbd6U5oT/OtjwPgaYJuPP21RXXCjJX7u
YmJE4jrXUQR4FAohLtflaDcvv8dmG6Sfj4XMFv1O4QV487i5M/KUUAmZa0aBiXAO2cBQap6FmuzR
oS6iNy33mp0SrTWPLO43ICoyoGQA8dPzn1/dsGyIuz5towEjQrNow9VT/DkGUbZi/hf37koKsXeD
wnmJxJTYu7jld17P+9uCCwIzFxrl9HgH+XsPDqosCZxCwysAbo2QJbd0VoUNtlDs9M7EGPQNa7EW
bXlnysQI9Au0xRz+6JFDb4BtHI+55e/eYmc0lY/W9J3CaE3G6s3sJ/gUJK1uHfy7M06hOZO/Pf7W
hWzS7bcSx83xA8eLBSxAxAZqDo4GRlQHb+8XzzHLqnJpe/5Ls1+j8LpryPq97VdbRPgVXhlxoQhm
Ipcq9iH9kXunjnPk7CiAsT99KhhYmccLXTz/K4GEj5HHMgNitmRwpS4cEZcPlZG3XeWIciisPBm/
V+TuCkmAroOLQsQ9JRZXsVmT+mE1uLnRbxqTtbInRqf+iKf5dLOffCeamVXbjxe4eG+vhBIL7KhB
RLtvBvtJ9d428rhQK6qc31V1IKhBzvlqHKNp/LHQpbceqv7PUomAKs2zWs4CLJXtc2OwhQbzH4Zj
Zfe5WWUI4wzWU7veoNI1q7F8nv8STBaKmHYQBI+DlaaF5shiSsuYGzLVrxjDf3M9/hFDPgbAtiRt
UwyurDyN+VOsyFpHb0JPZaVv/73LAlViTtSaY8DOP3unQRhOI6JjEch/hbiVqcfGTOtDbEjbfqpo
UsOrTWixZajDGDvCMGmNZ7Y0nITM14Ef1nnmqc7elfqzlBzq06d+2GHL55Qm8mve+pJXCfzrPx9H
qDdTUV0Wc7hKqWf4kVW3z03kyrw+9k5qSK0mx2auC/E2amW1wRwb5T+GAsBkXcknNJ0KlaxvKBx9
kfnoQUrzXSwZTVFpUrHG0Dbv8/05AOYLVBsKn7+W/uptoris6/gKr4bHX9jRFtt3kUrUwHp8i/7N
cf8jhngCPdHPwNBWwwhTJs+/od8GAcmpSY+1gEkFkS7A5QH6fJD1BLomQCFkHtBv+B+pZNP5caAw
qCjcMnGnsSGzcsfX9oB4zUKKL2W2awa3QxTBx4GWeaZA5c/tsJZQWzacmOby/7abUPsB/D0dQ7d4
FeLcjMJdrBzKMnovlCclsjO/2E70Oze9pPQmamyvbfWIqjeUvCsV6r9YNA/abgGgQlqUyBGSoRw0
g5CPMC9SOXzyYTfL4Qd9KERm16UpJuk91oFZaUlNuxY4+xRXmlY3Ch8FJaJT/1CLTxzdqDFml4dm
mG9SNlkRtvRWACSLHiZE3cxdL5+MIZHskHu4wZ9+/lUHDt3LaltKVv/1eFVLghB+zsE9wNESTxyo
Rwm9zBb96A5lqSONoDZUe0YRzp7y8Cjza9b6PiGLeUQyJm6gAM8DikpYhjFOGt7ruNGdcsmK23M/
pGY6dZrcbjhlqxTMhgt/lKw2Hq9y6S26Fks8gj7TcOATkkY3ZJ+lehOWlzg2H4tYUo8rEeSg1kkY
UO2nxNHt6kvfHasKsPfADBNelWO3itde16VzA4SUAXpgrp8IxJ2nQq8ENzc1uk0AGHGMsE96Zltb
7ls7qNYqW/fCRKCW4SszcJZZicQuos1niIKARqIEmZDK7NhP7iNnVSleeTfuDdmtHPKKyWA6DH3I
odCWK31M0qXItfHl8UHdRzO3QghT3nSJkIwRC9+fZ0uN5T16Q+UjvaIOC4BriMGkM1oC5nZm2Lg1
F0rMjHQXcQhSBxQ55C94PwOQ5YMxUbpfq9TUOfmFDb+p8TUVttL4PSKDUASULvjoDuIjO2j+BOFf
3pub/DK5sFneYXPdx0vTt71Wrm3Lvf7efi+x93kfhoLUT7A4+dM4PTd2rXeimrO66P/HGctbScQB
pL7Q130JSZXkBLITC6UR+28oQWp0RJuZuIIwWUjzQR4eCKTrJWgw2R2LRVFBPChYWZzsuS6w68Ko
utPAoa+jb08ZbWWy2de02oN6VUG/Pk9rvo9Ei2c1tNN2GpN9RtlnwPVqinalYKU0fW+b0LOLNCB6
eDBxSfl14K/elb6TZXGo2dFtR8Yz5KoEi0+Bptoujv4+1vyFIuBsLTAWbu4SQos4YQa5nJFrCVSA
Ll/hiR40ZjD93JDGkyK8TKJRlMdODNSYOlW+oGFijpA/F9QzGk7F8CcStlEQ/Unlb4l95rN3sb2I
nEa1vpk3KwqyYAauP5NsEPEZjNgePZ51Oz5mTUacjEYqw40iyPFTMDah/nhbfjGdty873j8A8dFx
SeNRIicBVHiV0ljiQWqHnggKhGygfvn6+uK1r6fd29vb+/v74fC5Oc8T8lCrSbTvx/IXjgXykcdh
5nsBoz7vx5UGFIEo9gozCW6wSwEaEq3BFMxaS/e+FVrNlgPlOveSWpMtOoyRH0WDtlBUSDbRubUf
f8pC1C9jAttc8ofJogGAvf2UUPFlMVESERwCBWiumtLwfCMzqPfaXs193/sCMoeWNcTgLNqAADS4
lcUEkRRWrSS69CZ4x8RWGyXxA8ZA2dVKZmEBZgBJaEdDL6DEo2uTeCxHmos4jH0TgTFD92wLNqkL
CqZ/eUzewqwv0DGsAsoX6pgQyWEDcaHhv5FdF1Ir9UUBLCb4Q/fVk3vEZCNQ22qjpoTql+nMLfqq
a6owKy/1k23bmr0xDEuNsHiM3Fl5VxcCwtuvIS5+MPUZReeF6EpqaOSdXp/B0hC6ka1pJXjnE2ST
NqstwveG7UYoCU6ERjPKMGALEHC+ah/jV5kY3Bu3mw4ZKrevDRDWJ//0WIEXMnu3Qol0AB1GCMGD
EvsOKuGP/dE8HkFidAw0ap4q9zVvOpByMqfmTnXQse8nkCx9sqhm2c/CU6v+xwPfFGb+IDTfIEpR
MNaQ0L0qS0R/HGoRzRjty96sdklo7t5YUzGsCQhj5i+QAfHPuJGKlRBiPlPSql0LJqxKACwSQ7EQ
PDE6q+V75VR1Vhkj/jcb7vJ42xeyTFglaGRBiwFWQJoMIwalLfOQbnDDUrRrdMq5n1RPfBr8vfcm
hVr0Emzj8fWx0HuvFFUzcHbNkCv8TbZ0SkNE9eHgy24xz740zoW1BttZujc3Iman6coyZ6EyZL3n
SRiBwW8U3J3IDA1K69S3N1/jbdDHrLxFqxKJmzrRccslPujYBpCe9hqmpB6qbXxmXlg9N6GgdrZf
ayD+NX+EpvAKcAGoBSKJgprg7SpFphwBEaixSgBJu22gKUapfQV6oM88HoWamjmYB17QNrsprXrf
Y9rTvAep5au0+YIhfnakg9ZIsCowI0Qgn4yA5Jm/vsV/FRbanjHN7W3Ufa3fCk6yp5wGLe+eFjil
AWI1apVHYVEzrhZEqL6YVmlISZU0z4Lwn8/5cQ3Yfcd2hFs9M/QBfQmCdPR+E96yhKpmA2ZCyW10
XuO23hP1UpjgaERL6WTHH4E+2f6mtpi32qxUeZsD3xCojdVYMQ7Re2GxDzSoEbxDv/6uzrKJ45zB
4GizRD5spqq8Pc5I7sJMTkIZCP0RvUwflSOZ0441VB+jcDXv7fEtXEiNYSuuxBF3BOLSZMoi2W2N
blejam1KBvJAqmJ85uj3j6xg5sBaHXu2AOO/lUvcFN+rA77isEwRXb2Nkx9CwII6tTLeSqezuoNn
PF7ogj2dETQIIRBLIIFBuEZTFcp1lAyy61mRztnNFgdr0na54oKtiSEeME4uGWRNIQZuoD04/rMC
/r1Ck94fr2ahmgvs0tVyiPg0kREnlH0vu5cMLcCBGT97jvLi78XdTJWQqRKeSCQ131cbIecfJtWT
U1B3AVWEoiCXeKueIlz5PBFG2W125UbEzMNErwxel6zxFP8Rnh4vc1Y+UhiYxpG94AH5lMhGdzry
SlCqB4rLlUbIq7BQKKL5mTqt0uYseLMzp/m/JBH76TdckE9+pLgK5kRqQuBrmEnP6XF7Eo2e0dgV
l242YfcLE0G9xM307TKh/TX4xpopzRQ320Un8cTq03+1c/8SQFb7m3xkRm8WIO4pmzGpF39Hm/yK
si/FGwKPQAMIJkGBESHsqOj7itSJpQK4H/1Zbtjv6id6yQz2ZbWndOl84CUAiyLJCPJI9t429fhW
anoMzcas35foj9SoyJInah+o06e0snmLxulaGpHjaGKxCwWvVZCeUxlaZUs1x6RbMDlspQMda9UH
F6lsqq5F+AsP3+wK/WuRxEsetZTssQzEKsfmGJ34b+Zvu0awv2SgrmUQj6uSFxITxp0Chzbo1P5T
OMjH6ic3mzWGjCUVxxDqXwA6KAtI2AETeujQTDNwZMY1RuL0Z4d9GnUMg613jAGoYnJ+bCsWEkXA
J6LuDdYwUEEhFr+1TAndZZTcQCC9AS07AJKTLWxbvJ8BqsKAR4N4PgUGgAMpa6G12/5rrXdoKVC9
+QJib7Om8YcRjJngq8hV/1mVjMDkvmpLdN4OrJ5igFVyjqzyP7YlwEHMxTNgSsDXQvYMjnKVMpME
lkKJnkyPdcqK2Uw/VNObjzf4/kCVedAv9lYGhRlqNrf7W4llXbcFiBlppdjAD/1TTr5kpxlwfgU7
0Cuu9PxrNxYSzB8KgywGIgQGWkS4QSMXiyFdxKybUDDCcV9leu4JlcFyLac9Xhh/dyeQhhdhyDgE
+vCiyWIUBgi30ThxgktNB6bc0MVWjpxCUSWMLPao/8PZdyzHjjPNPhEj6M0WINleUkuizGwYR+aA
3oH+6f+kFnfUbEbzzreZnjgLFQACqEJVVuar73+F4daKTiJgJuxp7B80sFnLHqI0aiib/ktkf5qt
4T8VCR09CRVs/H5Xf/J8a5lPXUXF8hyyw9CHpPFdn9kNt2tonwBJX3EnSUnzGiekbh29RGCeogbm
9fFBYSsInStnilnChSKuBH+/cuVz1Kaq02x6UWaB6TslH6CMYiCNGBWN4CRhVG4DuWBO2Qz+ys5Z
sgy2DgAI0S4yUftd7hxV6xXNB6vQM1pepI3cxyARUuRix3ssMmhV0o3B4+ysWcNaoX/p02oTABBh
nwWa5jkotROqkkXIigF+A5yERATfJ2K81zJPAT30KQ3cJt8zoLuj08j2kXmfWTEtQVTdUVHaBgId
A6J9WMNhHF1eEaY/SE1A9eIfmW1j01HaEKoEQv6S/A3LU1r7FGnnJnlnKW010sTUPMhv2V5Tz6I5
Thy9fudW5lHB/93ew9dx/M8OBucc1OlVDaRml2usq6GGkALpuEiUH/B+qgDVTCBiVxZsW/B6sCtQ
FttxpYAyRePnOtFFOx7KJ6anjS1Lvkk1y7e7NPubTjNUWZ7TWkkN8AAoqUJKS1NJCwnz3e1xXwNA
JqydBWQa4tkJ5T2LJ5VA7vSRmYkHmt9kZ8lSeicL+i5IkhKK4Q1te1DmK37vWgXOGkLiwtXSiK8s
33UkAxyvBspZPAanTPL8cmtzhRdRNfrPRZTmpJbyc4Qjq1YdgYIuKfElY71+CIyXVW6f6+QLTJt4
uUNuWgXL0TwWVH1dKcVKZF6ab/wORN6d5Lbipqvt0OvqPeCYmv+tyit1i2u49mQWc5bAtgZ875zD
Wo9zRURLLfOixjIdUUC5qPNFMB7nbbDhIchmypbz7QgS/70cCK2rBwZporGwTSXwHasr67Vw8upt
oaJvGxh1MGrLKrLpsz2stnUW6hFnXhWryLRFnEKBU6OaYWlupeSD2wBSaMd1aW4sJo40injmgjg3
2pkD5EFu78zrJAFGY2FPwveA5AtCJJcnikViWDSA/3jSkxnQND4Nf0UOfT8q5psI7yzQknZOFjqK
fy+pDmcuoDm5WhIxvU/yT/koK1QttmnkJOgnRHXsa2g3WrTPNceQDppiW9aL4TGVGsLaOk7h6aXv
xMih3Q2tB+Q3kOe4HHmqaS3L0w476sXXScDw3lWO6bkx7krVIrx+y7vv4RCNm1Rfo0b/Idq5so3X
JypU+C9Ydi9tD0ont2wsmCebd7g8fJs9DgKgcSQo9g06KdptrD7Umiv6Noji/iRn8bF7UZ2ht7Xo
IFEwj8hEedCeU9PuwLEgTKT1a7Ds60Bt+rS/Bjl3SE2pGUGZM6/HvXIv8E2vOIqxZycNdcP6XnLU
Q/o6vilsa5wF3PqVDfY9beUz/RSGZkuFpgGcwgnEOuE3LpdKyaDp2mgm83gXO/l5KF+y0unZxs+p
7n/XwrEtNmXznkELRVGPwfBZibYubQzggnqNSNkGOQaQUETHEs8RsXCS1laFzTjsteguSZzIf8hB
uFE5QrxtLCIljnZWvlAh9Z+sxzraVTwG5o1Gwreqn9FVTRrp1OzH+t2wSM8oC3fhUzw0RMz2aFRe
OV36wh69mPzs3leFtFXTUGWefuK6Owgl4f1jyE5WC5rvMHotS5Jt0/i1yxs4bVKE79lDlG9jzR6D
I6tdXXuVe3v40tmOCY8qkOH53gCvFG5si9/rPjrPqkfcNiTrPSY7aOYqVRp2D4buKiox/vHVndF6
Sbwrs3ugDANcd8NRB2ngeMqKQwJcaUhaYQd1hwKF4/wlq+zCcMr+AOZY41y8sXIl4F3w4Cg06QDo
I0RDbkWbR7zo1GOioDOvjl29pMDGl2wH/s3WBlgrIXK4MWs6nPJ6I8VOB84WmtkJ2+sm1YeTyleG
s+SWLoYzBXW/kudJZuWs4z7zhlOqkthweWx3KKIHIsmDlxpclaqjirFtytWK6etw/HIhZtdXk8j9
mKoC8yD8lKbovKwKanGDaLrLM1JlIFZMshWb109+xMaI/nHZo8llYqG+nG7DRkWtKhZ4tXgnwPNE
Y38KmEl4ATxFRnqlcGI+ENDC7SUEza2J4xgMO8tco6S+BulhJMoPflue8mtzQdc0KuRSbZTAy02t
IzKqGHdaI/ebsjUk2g08O3IjMZ9zqXtgtVgfMov1dp4OPdEDSX7L9caig5jEtlxK+Vch+GtQ78UR
onMSzNmyCLIYY7Y1Oj8wwpQHodf4yrYKI9syKgooOzc2BXeDpnW4sMui1g7yx0h4SaqjVbmxAbjy
x20ffV1vQbF7ak+euikA39JnF7leqMqgozXR0zcxIE3Sq+EOJ1xWsUplfydrW2QM3+N79KB5ty1f
A4QmyxaMw8MCwqjNYpUWWAyZW0Hi6eVdZrkVOxj6No+hQOIp+mdknMCp5KPdQryrdYebkzSI+FbI
z32R20EmUcQzAJq+daA0HxKfmkW4h6mMCDVVtK/A3LA2WHkAXqWXZkNWL7e4pCaqgLgr9mQ9Vbwe
15AbdZwDxZPITlpFGVX7PFgJ8KcvMHNyqPMhEkHjKpK48+yEkAHjG4pV4lWARBx5vnJup61268/P
3EgodxVw6vjz0nBnDC/dl6Hsi7vWpGuJ/YV4GVkI9OsAjDRxsc277owq9XMFMvfekIx7Fp3UYS9V
xslvjqVXjqrT5e/FsG0pYgtbUP3n2/tt4YGCtzPAD9DfnHL75iyuSqHd2viBH3iVNPVXRhAlH0jS
uW1yAmk+SauNuNa7cr1fLk3ODlcymIIvtVbgjUFBY7khiSKhAesdtGHfApJMt2c4TeDySwJyDqpL
1RDRrgfFjcvdiQbjHtVpI/SUoEvsoBk5EXORCp0R09uWfj7VlSm89H44K5AqnK1lXnLWS0YUeXl2
GPQza0faq+g1k7+R0dH+tK2TZJDUAXdud9TNe6t2x1MPt9NwksmHeK2CuxCOTiQdSPziugeb71xY
1aiLKJKFJPJq4dT1NC9kmgqP2tl3hZEU2S69N1GSHAh/UDxLf6jQpF4gzdcTI1tZmuu6ErKIIK9D
ahZIX+RNZuepEPu0yos68ir1qyie2+rMhQcl1egQOCwkul/vmsjTeltBrVjd+xais3grNzKRc+f2
Z1raftOFAfwlaj9wNpcbIs7LvpPEDjApiE7S1mrA2q9ENXC5+biNjDKxESSsvV+WjILoF6zKE0we
VL+XRrWYByAgD2MvCUxzq7Zc3HXNu1S3B6CQRjzxImslEl7IgAA0NgEhAOQWMdXZMRtKP4TgDVZ1
VD/VYTcY4K5M8d5QOUmfegTjPHSkxjHXYMFLB07TIBWBYuiUHZuFWXLXFBEe4ZFn6O14kpJTHKfo
damrceXumvzK/LgZ0hTSIMTC72yCStOJg2EGMRIcARGVEJfXipNZupzl3yamz/orWPVxNwupFsVe
wCUimVB+BR9y9wVmcuFFzN4HhUCdlcfHCC32K3DHpR3z2/QsGNKZYiEcKmPPLDTjzsh6gUaJBEhS
YeC5C9IWmkRpuvnvZwM6VVPvEiiB4Q4u5zsGgTSKFo+9eojQMPvsK6UdKIxGfYHzmK5t0Wsvi5Q/
WnRQ+AVO6IqCws/bOBhzzBHtqpKbo+eA1JD72I/S+CiElUCaxohthlh1KzUFkGERWnUhahPatVCh
c9wcMycGxt5tuP5lRINyaEIhBHW6LK/thOmCutpsKDch0Y0OKrTIX65MDSKEIh0lfI700GhIu6JV
j5jKHc/R1bxHa6rIN/EaJ9ni/sMSgatikiFBOu3Sqphrg6IOWuxZKbfZwLdW+SSMNM2eketWKrfB
C703D1y00fMrsrUoaDqq80mjh26qjVoilATkS/O16MvFKBcQyMnb8CTkJlqozSR5iNTAi/1QvM/G
fNxopp/Soeje//NeRP4CdTcgNEFQ8hOj/zp7msLioi/qxGvCGN22B0Wzu9JRIZ9R/HPb0g/d0Gye
F6ZmN4nQZ5YfKzzx5BN6LndvRuLWvvPavIVUBWIlcdGEuS9iaoAIP72PYjJs2b2+Wo2ezMyHMcki
wFP+KDfMTl/rp8oYh0nqIT3N7VyWyDDGJDH+uwMEnPlfM9NX/7WwpZknadTFqZeOEbqU9+poB/Jh
hBrUWq5z4R0FDPO/pubBrVyyQGxMmFKe5M0IhutX8x2aI6YtGBA8QQosdHuw3DyNTytfdNqZV0uJ
qAeN3AaICX6SIr/mGChC1FZhkXqAmzlIuP8ZPH6K3O/oHoLhkW0CXNLZ/EE/MOQ+DvAfa8HXgnMC
WPrfAcyOjjboITCEWepVYgYhZt1KHBYPmXt7ngvZFCzwLzOzuIKpOZD7RZ5C0EX3H5rOLkkhO2ZG
CtMV5C1/lqu9nm1XrC74pgurs8tQN3mlqRYmZ9x/VZ+gj980sa2+9RSZ4F1FlT11ho/zbaMLvgI2
ocMpAZUPfdSZTZHJDBwGdeoJMV6Ufck+4DSyjd9MgnZtKGyaTu6pmuVrgNKF1PP0HAemBoA25FSt
2bFEBYehUNQkXtKUwX1U94UEV8zUhrJCkADG0srRfJpyby9MjIea9Eleacciz+ucgrU8fQlY1H7F
gsXbL7z3+IBUdNsIoOSwzCpA+0gJWuxKUovKFiPdGE9MG8EjEla80FGM6KxPQUGs7PZxDsLIIAXb
jpT0wYfShyy0mz6q4lPLkz6jeabDI6hanXX27eVfPMqASk0s2JPG3hzoJuetppVFmXjIJNRCa5uc
SAz0CP7ZsGh31FCwNim0O5Ogo+jvRWfr7QFcabXg9ab8HsDsCQG8UBYloD3xhmjbaCIgpE2okzTe
c0YUhcYlMT5N2e1d6A0UKI24ASfaQWhA3VP/rYS34AWrnNSP4ENNtZBY6VOpn1Bt+R+GCaizhqIj
An3wP13erh0aX4ciGhNvFL/DP+I2OgqBSkK5csPGbjtXr0hrEjySaMkaWmlvgn+XAondUqtKaI/g
PN75voMyZSzTKt61/a6CLA70aQwovD2vjHbpJKsonwPjC7QmXmaXo22QIBfGXkq8fNiW+qEpIaoG
3fYOlQEAdpXvpgudGrn9NpJIG78N0Gj196HcY3BERwGz3JnKizVQvUM32+sQPQ6AN6R2VQqkWyu6
L90AeEPhIY/3/PR0uxyrEFRhN0RW4qGq39qs0Qu7TAefWFhyB+VUnSRJmm+rSlgjE1p40kxIQeBU
poYc0N1cWk6q3C9jXcUq6SLb8l4BOZoyjHdaWhYrznkpBkDh0UC9GKz1cJ2XpgqjZFo1hrjQFUkF
1VMzOJGVv6DMsxfjcq1csug/ENTKQPQhBQRymktzAuLLsAGPiyemaHOSLDdqSM2pXz/rA3gRnfA1
Hu0hWHNbV7A7nOXfZmfe0TeD0I/KJvVKnejlg6GdGvFgujigQnwo+s2wRiB+jeKaLE6+A8AxHSDw
2SfstZJLQTCm3tAiBwFkEfH5hwywOieN/IpiiPkQIBqKHGGwW04NV4QnBajfinby+Fca9r668tZa
CK4xIlTLdQPQGVSoL5deLCUhbAQBsVFgtftuAFRBqrUnWeDaCdSrwUHKS0ZFIQ1pA8TuyvNyKT0A
RViw3OhIVyExMStMxIYfxJoMSUyBl0SP3owB1T11Kxh7Rdlkfb1J2LkyuRPWaxf5NLF5bAajII2a
FJigdH45cVVKgSJqYbnTSF+euZjZ1giQQOTEbUorMadcf23rI3r5CUtdTYe85PQWLBy02Y8SCnmB
m1j3ZXbXhy9mYos+Nf4zgQTUMbBdpmwNXl9IMFyOURhqLZJSKfNqP6GCsmO8BSfGyVrD1yzUh2AI
L25rSk/qAIlcGirLRjeLWMm85Fg9CTvIxNKJshPkq4+fFZE5vX3hL+UEL+zNdl03Zm0NhcLMA2Nn
4Kp/p6aNx+/x7iE+6uS1IAr1ePT/4b0XTvyF3ZmjgY4CN8dIzrz2E++AWD1kwZ/M2Gh5AcqMcKNW
JvG1Ezi6xP6JCwcfwynsJHZ6tA41h7xw8jWttYXzdzGi6Sb+9UQQRlX38ezMPBTJpy4BKL6LKXZ9
T6Tgm/erZCGL9gBVEzVobk2qW5f2hiEJDV7A3tCjfXI7MYLuwLf51OObA1lPRUILqI9HxGlLSrcd
sb/Sg8/Jy+0dcM37OW3tX+OYHb+0RctxYGEHHEBDAnZ9BQVhwiFIid7H5n3D7WMGSCvkTbyn7uN8
Xku/LqWCL+zP3DjPWqWUymndCeCsfkCrI14teQTG5dzH9MG+64b2mX3cnvdSpeO33TnzUDg0YJkI
Me+GDhpBkz0e2TTxnWDcQBr0trHpW86uuAtbc7eqdmFiBpijaRxaKSZR/eAPLz37XgXGLKWILkzN
XGlqxmo+KJiWcg/JQAuZGHQGtwfe4WlLKvUu+qcDRPHkr2W0l2+uf/fRvLCiMYagIsCJHqRtDj3r
nIon8UUc9/E3kDljbAugXcmd8knWV/I1CzHSxZRndxi2T9clI1ZXVM66BChd5PY9lVeD48U7a0pl
g6QSwIk5m0bV6YKqM2A6NeEwYR41N5XQ7CBDgkCAWJ8x1XZit/ojv4paQ0XTtaI75CdTFAmtag1X
N22Z6y3172Bm11XWSEnQS/jOUXFqA6fHu0agseCiDT4BbueQ2sJaXmx5F/9rcnZjTY9ekMtgnRXt
KEVuPcREfQOuWFqlElkI7fFF/7U0u5NkeawiK8NecjMbbY3gPL2no7+9fSiX6nOgqURFZOKUB5Rs
toSdmBRSXKiZ9+LmJLoPbH4Ke1KnhO6na2fic+22T7QDBmrF7S6AcHDp/jI9W0pLMBhLjOnStd3m
G1U3dI1m7kjMdpdts5HSv8kp/+gKcB7HnNq3J77s9H9Zny2v3nRdnNWYePXJnQLaqhqc6jNVXkR7
bzVO5Z47ckai3V6jeV2+JFCjBw4U2Ru02186vVARAqg84jmTgNwZuWolt3Xwq0fQDggfTfOFg1ex
TtAYtcMtVSVgUI1WDs4CosLEkxH8BUDBosA+h8MZatINmVilXt+SyNwAbFPzE3OA3cLxpcN3GrtD
ZIvxZlR31iY+VfdVCZ5f1dXNXXaUvsfUQSKtPkThNltrRFu6ycA+gLwSLlIUFWbbootYK3exmHqW
VKNLNEf+ohwymI4KMH3UawDFhXesCl5fnDMVTGziHNYyIMdU6paGzG8/bMc0yQiwSWc0qW9ub7gf
hYb5ZYVVx5GGLcBoZydNGZCpavU683T0KH60BcmFh5QRC+XHF+ndL4n4zYue8o4UxT7eVYELYPkY
0vqz7zdiYRuRDc88pnai7hmKP/I+fpWPoJGVH0Cn5+Oy/8tSBz4m6M63h77oT38PffZJ/E6J6yZo
4Lp1GzxUtOyongMRcRIrdPcI0S4rSb7t7tfEoq/5PhCXmdNmMKDajLti5tXCeDB8ZuAO9HVqHC2J
oMZjh639kFOVauD43NQEKa3yK9xwz4/I0DoyMNz0M+GEH0N112grn3Hp0XwxpFnQjhg2CNoeQ6pd
e3CApv12d/rDJkND7WfxV92iAzV1Ice6aaj8ePs7KNN0r7bQr+WYbSFoJQBKK43wdzv9HP95U//e
h4/GQd+lx5BWBxAY1s5fym26T8Gwqu3uJMruqULx765shyu3yNJzWcX9ZU3aweiD+MlO/notiCCD
qocyzT01GOJyFxkNGP1qX0nfWlDfvdTh1PeihENZUV8Os6dmTMWXoTbTt1yxErbiT5buDZBHaKBE
1wDf+flwv0YzAESg4T2Ve00dQGGe5xmN1fST16L21FZiT25/jGnPz74FivmoA6rIV6CddRayW70R
NRo3cs9QDHVnhhLeB8hf2IZgaVQpzZQkVbKWH7kmzwdcByT9k2I4cFG4hS59hzxIsVQ0de7Jia1r
pII0gm5X+VZ5rNCluZGGR9UuT5V+UKStUZC4Qmxmriz00msFinaAvQOSCIqzeauwMgSDrBVN7glb
XTrJFenAD3Ms0bA/gGSZNra446qTmY7cuGNBik9j5SmxtPNwicoGMO8oZwF6f7kMasBkI9DK3Pv4
iMHAkP6TP9e0dMOP2994AX1pwo4FUQRkPowr51BksjKKAWYK2BvBRPn4XAYlqbGbSqSi1ZKkOjpY
NBozJGMqRsfR0V5iq6GlFq4t+4KnAjUX0uegXjI06WrSutGiwpLh24N0Od97+yfB3gOsThCkfL2s
dDou3fkgCgFIBtxGugHveLnEVRuAMUQbcjxJEZggBDhUKdEzqt2VPgRojAyxNlkLyhZeF+ipQl8O
IlH0V85fF8iACVIjirnXiQUE58rBIHIjqdtC88GfnmcDMVqFOQAMPXcW8zdju4rE+yFDmR1sHC58
bIQeJkSvZ86ulcrIx8nHGHxffEU5SfjKeqCX7Ez2UUiSqjywCAIo8PR3XVgQKwdV2J0fa1awKf02
jm0AODJgtfqEjWCfa5roaCkhIN3iEMuvWaGor0YPjXEqBrzjRIW0AnyGkUtH1iWiRSy5C178QtZe
qoy33E0NQfWUNitM5/b2XvJlAFBM+k6yBGjtnGMygchI5VtF4eUBjXRHKrC8o52jV6HIqFB+yO8Y
jrCXQXDw0EF3vpGo/tG9la4OFC0A0hEouMDueXtUS/Ex2qQwHpQ0EAaqs5t1QqRX0AVinqUWG8OB
1Dmoze50Y9MHtN6zXWd3hg/eemdUVhLAP/mmy28PkQc0TSI4BzM9yg2Xm75smGrGfRZ69ts/g5Pt
TqNd78CHBLYzLAS5n3ToJxX0wDZBBfFJCH2CLtWZ7n3S2cfjRJPVggjmHbkqqAueIbbz9JTRpwIy
AxnEuvb7PX1ae09c+z0cmEk2CsUYjH3u98DonJaK5fvPUvmedQw9R7s4eAj6lcDn2t9dmlEulybw
c81Eacx/bkTNYckdBxIW7KU0HQ9KuqZyt5CQu7Q2u31YXsLxxLDGOnugxc4ASw7/WxxPpxMUeeju
+xNFtX7fU3Ic/8YP2gpAduFkXNqfRXkSEsKdONm39U0dkpP7MeWgkZ1UHx5eRWQCdQRUaHihDWlW
7vnra/7S9CzIM+XYNOLJtOG7avFXiu9jTV+xcR1IXtqY7XPGCpbiWvGfAaovG3R/rhETLnhOWEA7
MKrTU7lAm31Aoet9CHzmwnMKUapv5DHb/R3ahb5OEKvT7LVi5HWuZLKGyHgqhqM/YbZmYqmzVqka
4Rl8D6Svd2AFJYNwZ5Qftf7aaSuB7+IXmjoV4aamjtpZ9OHLlToKQwtrGugW+CY1XpQhX7sGr5Nb
ljg1yE8dKvidk8INYwcMWiYIYN6PnXRjHk2yh1YXAAUrlpYuEKyLqhkT1wAeWpcnWy870+C9Lzz3
qCz1oLfjCuH8VKJv/vbNvnSF/DY0WzeFQ+41LGAIpOd4uymkVUWi9GDaEz+TZDUZu2ZudmNx3qjc
ryxhkruJHzsoegk4wXhff0oUTI10rx9WHspLxwohKQAxiJcATpytZKWUSjKqmGBigWFAQDs73u23
13Bh7yEAlKZ6BTQQUI67/FhFwutGDlPmJXr1WoXVsUSzAgnC1LltZ+FEoR0KWGVMB0+OnyL5r9eU
aURd1I7oD854vpeZdO9r8ZuVhR8KWFfLtHXB57tyrBayUlML1r82Zx+sV/sgUEy0ip5ckE5GNiP4
geL0945sdgTOFhpw/l2CN+3TSrT70xozc/wXpmfXlVSholp3MP32JtIX3Xnp6ACSPI3YrruzHAzh
43m6/5FvqBjJDqqtk8am9QZZQr49FLb9dyUzu7B7L0Y0bYRfH8AQFCvS6pJ5YWht9dF3Wk08lr1k
p1VNOV/rUV80h0tmelUBaTkHPURSAT6clDEvRhJfdsJGo7q5jesDgHQr18CScwXRiATcCtBLKHrP
piZDXrruVTTjNvvSpJxhQRWSmaTfRff1Q2ZrPuU+qRM4WIZCHIT2fPCRqn+6siL5O8p/t7f6AuAD
aMFf45l5D6DwpbIUZObZjSO9nSKVRq5y6v+C+oBRfyXGnKLX+U77bWz6EL++a88qLW65hU7kcVM+
tkdROvzRkEjSTkOxEsUs4NMwMRk9TBpasCdhz0tbQl+LaRknwVTWPI1Ekpzh6+vwkiA39dVtlTVo
61LUdmFvllOP/EBrxRD2umjX1gfJ8OJD0LroTYfqVuhvkR8IRwDYEzsJFFtRD214L4lvqbWT60Pn
iACwCXsjcwxNsPvsGPvGStzz84C8Wv1fKzJ7WwxBMvogGw88kBGWxHJR9AC/DEF4+cX29E76R47s
mtTO9/P9vft4FDbJHX0622+nw/ZJ/QjvIYJKt77zZdiTFOW2fL29FZePxr/jm3PjZ4pRjJDdDjwZ
JNJA/r9ydHxCexuYR2Mfabt8Dz0pZCJ2sp2cB/1UPqMJo/9TPwoZHdArHTzcHtBCwuliC2kzf4Pc
SBh2HJ9UM0+1/y4JELy0topf2F1teVru5px0CnJPYmVXwB0WtmIb1ndlnsyWkcRfbdld8LFAhCBh
jzc6OijnHOXioPdlJqYB5ELNPbggNuOr/BBS8a0D65PvQxtYXDmxS67wt8WZWxoy2UrrIA88o9qi
WXzgbmJnwz9IzYO67n9ZbhQilInm3EA68/LENsjwttqA5S5VV0mpnNrqU3UXAOxoOd1dQjLbCO7R
2mBEm9EB62AyUut5ZQxTGHZ1RqDVCrz9BPX5Scr/uqGaQa9SK2/wyevNqIPTQFT2EfvTMVrKyO9m
0Q4F9o3sGyQROdXWSpILyb0f8DY0xxDfwBXNbi2t1dssyWB/2Gik/JsDiUVyAPEojd0Vv794Q2Kx
ketBC9qkcHa53u0YMGynIfBSIXUZf4lHJ/UDoF7OcniIdBXenoYKGKjey4IwwRYNUKS8rCz4Ukz3
exCzuHgsLDHo0zHwGuMJvB2WuZWio9kTM7eHcxych4HbUh7aKqpyOxlPfB1dqbfHsFCMBR3xxE2j
w11MekiXCxEXo5SMNcaAUqibJrZUk3eFZnfZned5qRuDUzeYON1XtRIXJz9lktGOBzD5vGm555oJ
LgYdNx6F4hL6EATqbzet4/zR6Ff+saauu+ijEOT8P3uzLx6C1r/sNdhr9nZ/rJ6zh9ipj8Y2P+l2
8KfaKnfjXtjcgf2goAkIz5sPBjbytU++dMbQQQTBArxX0eg1O+cVqxo5TXjoCe1TItrh2agcKScy
2xvWXRof2ZewV9bg4otR7m+rM+8XBlrUVy2sBgp13/45BZ+TPCa6PyY/+IaXebYbqAEuXD10HoBC
JQOUDeidd2eiub8i3tPweliT4Fq6XYG11jQVQeckm3u58awirq0UwEsvLDZB/Vw1h0x+N5RD0Odr
MK+FnPZEc4dMPlQnQYI1b/6NIbs0JoqI9F7nhJC0H04hAdEHvYNCi0al/8V34mIB5/EE6wR7w2xq
VVpWSiyEXt4wR1M/mUEU2SmAZ7cst9EfgOoMuSPkf+vyuzymkR1AzEJXKRrME2vt8T0Zm93qWF0N
uV50YeOlP1tnlMHKMmRoQbXqjZ5sJfHcgZ5XW3Fg0918ZUVBJgYGJA3sd5dT7iEfoCSDEnltvRcU
WoPW1RmCB3P8un1fTX9nZgdwFfRJAjINrdx5MV1WAf+tNSHx4qawe7D9IeGjNrvwVCnbUEbzgxrZ
ty0urB8orCF+AUJrQAXF+b0hQfAj7oG0l+l9vR/cNVWZpc15YWB2A1c8GvysgYH8bjxktvwNapyK
IN4jlm09r1NoLk9o4iWDmgaS7bNPVWYIAWoV9lS0MvBXNNRm4x7qLbeXbaGcgsQ0WBxwt4OECP1d
lztCStNK5mWUei/cAUCstg0SgdC4PZZEOuJNPZLHFqjyhww6A1nm1C9Qet8/bW+PYjIy3y6/BzF7
cQYAOLG2wSBA9uKoYw+9uY/bFhZWc6ITwsZAbDr15FxOs5MbQ+o42nalHo573IUhCHPLM1vZhQsT
mejrEKuAHAMaCdMwfsVmVeYnxZBjIlWbvhhibbpSVa31WyxFYBdWZpNpLUkN1HpCKFn3bbtXjn4I
udb0LZFOQ/6mjBtAgQlfi8Wui39oZ/o1t5lPbCq1CsYiQN8FjQ2IjP/l4zkC4wt7ljjeQ7vVVvaF
SwQRLuSRkfZAHmIeelR5aEH9EZ2YAN03ENmI4sehf68gaCs3pAjOa+/xqz2CCxGG0MEy0TCCD//y
47WGnJS5nmdeOERQFErA9ME26LEJaRLLKxvl6iKe2Zp9QhVMtT2kjzNP4oYdtRa4pNyUt5vQ7+1G
/Ly9+a92JYwhiJ7SkhaaNqzZVZJnxsCNEPigFpcVaz/ain/dtnBdFJxMTMAHtOAj1z8vVRZSErWS
1AKnCGBFgJpQ+/Ym+TTSXPYgHw7C2ma8CkuBcMDxAsQCvMqAp8++lVKUURgnaoHyNy6sXWsLwIMD
Da4TYzPSzkYwfHuG10//mcXZF0MdXu9jQSk8NPscPhgJNy0N6XfktmQcHHpuyNeWxp/2Kvh84etN
ST84NbCiTLyYl9syD/0wjlhYenjd2P9YB18A3zdhsv2n3liR/bVWb7g6dpgowBQmEssAw+Gx8X+k
XdeO48qS/CIC9Oa16OTVMmyp+4VoS+89v36DvdgdieKKwF3MMYMzOJ0sl5WVGRlxb8/xElG22yaz
eDNBsRvEzYKroqk7/WlnMsoPseXI0ujl7kcK0owSLFXedyhqp4omp26O22NuOMP03rhkwafYuB6M
RITv1JhfiAqxZFs7PN8fc2bGV5hIBWxuMyBA0qGV6vhIRCt6AM70N+HsecZzY4/ByDBz6LdDkUGG
w/q71W8GhThRCHA8Mmx/8V1+N6J3pdhVy4/aPEHXq9b/A3MD1TwNiRAe5LSjwYmQZixT4C4t4F4l
svY+ssQoeO0Ckq6To4mgf5+JUx/zWhggLMGfsAgk4VjuV422+bTwnCa3UF3rCFjn0tCgQeC5l5C1
QqMsf4auW6JJNhimTyV1DH/6uYjyMe88+obRzqm9qMcTsMwtMCxUzhYasGlESldVUwAFWkF7PslT
Hu12xKM5TiWptjOlza3ccBbhOpxbwyk3cvvzRx6TLlyZS8QitzJviXNNtK0hZ4Qu3tpAW3Av0jmf
26RDyH0X1Y3mb+QxhSII2MSpcitWtoJo1leKxe7xo0Nmr5QCsFkylwqc3TajGMWXUiEoOWwbLtky
lNZHgJ9e0DoZGf5XyhK+3idRRSLIZcYABhKGClTuDVAZYfbIPERLGDzAxOjBQNIGkfXozi2bAAhE
KiosxjlGrRaC30ACGb2tls3Cbw69Pldjf0TM4xakB+IIgLJx9v9yaTc+ATF8B9oRu7Da/AoSddYK
LwJSktEAU/d3MpG28bppSL+SDQ6Joue7dyKeQXMs/BF4snh0h47OCk3XnB8qSmGl1dUHF4gm1qco
JTI/Y2fiyhBpEIJCiQ4RzQPbD8B+kcwkUWn5/rHnFmANzrfYSODibGeqM39kU6Pt+8e7D4AhqjPy
+N5FTiSrKOTOLVoH25nxCZyRZDgrzzpvfSjmkI8Vi+yLCr5ZEpvOPlZV/XjKf9bXjGgBaWYGPhV/
4HOQi6KBp4THH53fPusUwW7EEpQOqhsZlBFlerzx1lL7i5VdhKQye2UdlEuhX7AQAkS+ndL4nfwb
XvNgxpk8piOx124/ZnS0nd7z6yaXS1yqYIlYfzZ6DZgr6Q1QdBFUPAi0N0GVrUsEPV3aei51M+HL
oLWIPYBAE72u9ChEYYpUrKm0q6xcpKAeoHDgF0r52VEOl8x4BwDpiFfxgDREgHd/CeVNxNkVNZjp
c8IsKBb8nUvPVGpSRLoPhuYFdEMkiTi9zjdmBjA16BvQMlJ/yM3FBd0Sv65AhO2+PT9rj+weoGlA
fxc7aH0O/x5dFXjM+5UUsS0IEIl4tCm9M+tc574CTVqE6GNzTNA3dKnaZJue1ZpEZ7h9CGJEeiHF
WhOsAQavzI7R0uLbBguTDiZsP9Ht/jtg+5mL/I+o/H4O7791NIdRGCQB49CtVaB5F+e01N5RNRiQ
Az36Nz39HK/TnaCeQhWRxPfziXrk3xhN1GibIsvoyUnWt3iyvofqttORswRjtPY5JE/PW4W8Xzzy
9iGYjGqpu8vHjP1HJDbso10cWT0U0vH8GiWlKIVvYzkTWoRpTUgCKKpFgB8GOXpnHcPRBOh32vg1
Y3aY0vGU31odnY6IU0qZF5TWKttdJyA+C8HMpCwiNHU+n1/u8Rzej28UpbFCz/NegfEZETH22nun
gtdM79EqVgJ+oasbZKk/WWSwI1NRcwKWc/QMr1V4azKXp37sRRnN9fCtN9cfqH1aMWPsFkzv8Ya7
8OBb7xfHEKZc+KNMLbHhnG90w2sHlA00fZYV9fHGv5+M0amERigHxSJ8gJN9M+AihkwevwkqHrzF
b4GfDsDP0Jm79SfPF3r+4QiBPQcj6vBVN8OmPCdhaYbCsAnzZbinl/cl9VUufUMk6ccHJwENa+/t
HUdCE/y6FPBpz/fAIypomHfwOSEdOUgWjPe44HgK28tOZ8F8F5ItBGHPwcohxx/+2zwuw5OJXkFB
ZT/53ffiV83VuaL8Y+fW8AWAJoGRYiCxGfNkUKAL5e0o6qzX9XW/9dafnJHt9ihVeeSYrk3T3Omn
jqxWH8VyZ61CyB8B9HuY00cdlvfh1N18xWj5mbBkE5sNMQ+sWucXEL6QpPJmTtzUgcNyguVhUAEG
Lvx+tQE9SCVQLHWW1+t2Iekho+jP1/MxwBpq6f8sjI50XtiJ6OYZuMci8ONAVozjcHAD02EkTYB2
gdjNCc4Jj7HjvcnRyWU6v1XADtmBEOx1u0WxICHr7nC9bt9ddX/Otmdc8Rp4oo8tWfZkaS8dcubW
y0g1CdF1K2GI5a5w2xHlZXHyyUqPd2iOtX5j9Vt7PjlTnpXj0OOBlky0h44zhDw1FGgjHLYGlNaN
cPD795TXvUieWeZJO+AvxNsBcFnom98vs2/3vR8NZypFLnxIfcoIrmgRAIry9/mIpnbtUFhHCw2A
XuAKu7eU2lxad0rQoV9aaYggoGFQZBtSIwP6/zI0JpUvGsxdOBxSJXqz2XVJgzrm+tzE5Kz9G8uY
sBc5niKteL+zpAA6kM4mwsOACS5OOlerm5m0McC4rgRHwW3aWRXf4oEV4xzGSY+WI3f5fERTx/1m
dR4oeKFdSHUSDNkN3lQK6vzJHIP91FigSYcQF65z6Ci63wCVzPIJHeadVYOnlAkBHnV2kB95Po4/
MPTYOd5aGQVCjdQ2bBbDClJFkIbH4+S63dP63nhJFzU5tuvjsVbfav3tg2fJB0009Gc8/4TJWPD2
E0auE9iJ2uZzbMBUu4I3CmTCoJMxjP0RV5UJMhnuEJPNh55opwVwFKE64zqmlhLpdwVtPKwMfMPo
SHcsOgf/9n/VAiSexEQOZigmplfyn4XBs99EAhBtEh2/xQCLAJgFVxOd15SZQ+j9Hyv5z8rYYQgR
KxUhrHj+IiKv22RAJ+yXR1BketaxefniCQjjCMRYtB2ivWEu0YMx4x9nhvrHm3IzVKnxFZqW8RHl
4B+VH8EKHeP5fpkygSIe3n7/zaY8OhdM3WaV5HQ4F+jeLmLBsDN5mSlzePGJlzSKhcD0gNwbaQ00
Ct2vWhj4PFexdQ+8SwlumQQoWzSfa8tgS/QNC6XpfCV9pOpirrlsIrt5Z3hcXRvodEShhGGO5K4p
fnjBuninX7Ia/DZmBkHwl+Tz+ZROhRYIEumhWxOX2l8kebNqNJP7JZcUvRUBxNTFOg9QgF8d8U5+
D/yZ7M0wbWOHAzvo5UcLKo1H8v20xl0WZ0XD9pYM/r8qPFVMqqUcoa+Uf1C4dBVlcz07k4+9W5Oj
lfTLOEmiguvx2Ft3oHAFXAiq5++cdjYci0QVKCYJN4cZ+tvqDwNFbUhEhgI9DeNcQMPGAYSr5d7q
A0MJjaylCTg3tYi7eOAzpDdVBTmnOZTWRP2BQcjwz+pwFd8spVNBTl7J7N6qwUwkkrjWASKWeLWu
fhlViV68FwYUANHVZhfP99Dkut4YHrnRPKwzmk1hmFVevBXDkjB4o5M3lzPzFQgnnxubCkxvRzna
RIlkg/YwHow5h4ZyiPCTJmbYHuawJdwQVD8u4qAMO0jICONqR4DGWifihN7abgt1bSCLtKjPmUXp
JroYVc+gNYtRvzpD/zhEcBHVIjV/fb1aH2YuqckBg21j0N/DQR331jKZzXmNovQWMvWcbJQLzlVj
dbayMrmIN2bG81okFa90MBODF2jfZaSBI4iJosrKa8nOHZHJJzJ4IulB6h65GGm4mm82a1ExHpBl
Lm0xZLmk9KOjn/ef7xAufd9/LpfHJchVDIeaxSU/3vgSwGwomSFHhzKqPHpJZVUVVxVoZy26Zy1K
SFWBm/Nyj8J82IBIt6P4jnrgoEJ0P7QEKk1ZXvmNhYgGN7GoKp/MGjcxiffLn3jxdYFAOPBzg3Li
aWHZxF18rEDTdpA05/L8rEzkX+4/ZTTLQBikUugEjfXKEW4P8g/CGHjAAUIUmUBKL+mleXlDj9yu
2J8O2RxO9RHHNJqJ4T6/WWSZkqK4C2Betq7dL3r/1T1DQIIOukxyFDdfF34vkrfdDtzZxH3/RbX+
+finV/vfSow8Yh/whRiUWIm0u0TlPpNmauUTu/h+fkeerwR/mOTwGGCq5VptXA1e7Yfuq9IhLzrU
wZablbpYfMu6MuNyJ5z9veXRcZUrupHyJGwQWBagnqLxItUUR4sgDxuCyEUCxX9ousw+F17CeB2l
s93Gj+7x/gNGN2tfynTfBJhbjlyD3TuKMa525hbLJeE1U6eNVbo6wSPORZkTsdmd3Ycw0+3bgBns
rmuEZuD5Co3zz9G/6DZZqa6+oF4WaJZ9vo8mkvv3RkdPpYiS/IhNYLRRhYporfa+/axP5+BwTlbL
pSnolxDJ65jQxhuCQ1IxQwkezItzkenEpXT/IaMHUyc0ceL9+ZZMH45zo7+/l2eFQOcXLydRPfva
0YzXJNps3qDkuYMPJ0Af4O1kfs9swbnT/bdFb043q1RZksTY/NTi9Qq+iwyxlagaS1sr1652/JH0
jS6hyx+6Z9bqoGiHmdM9+wHD8b/5gKqtuyhysSrsttTARIboDvcHJsEjy5aY6eIF8gAXXV9hBsLt
wTVnXtCPN/P9YozcW9fJQlRTsO+ivdBu1nJqMaA2sWPVz2bekY+cc/eu9K93/GasvqxUrTK40kyP
UNLb8vp+qbPLF51Z7VQWF4k2t+lnp3fk3MBXn1ZQS2ksoBIEg9GW7skh9RAX4F15BNxps4k0OO4V
Ovov39DuFI9zff0TaeT7KR65OSmwKc9jh9MOUoP1AFQAWoFe5RssdLCGr10Pahovl0ulyaCQ0LmO
DHq20EXfpwQQdSz9YjGz7H8MWveR4f1HjVxfEEeZk9fDR20bfY9cI+52pD+P5heB4/Ne4PMd7PY5
MtC/Z8MTu3975GYP9IpLRcFgF/yJ24ho5WZrSOi1tbXjsT1uCHXAVgDKDu/SmaM2s9P/nPKNZRvM
OnZAwzIHpnbkq4wuTdZeCUGfoDeSmtWf+9sJ2MTdDI/hbnleJG6Uwl6uXbOPLbdBPEjMxkCJ7gVD
PDmGNrOoE2+2e5PjqA0UpFQQwmSq2VvbFAxvZS/4vb3u5vzmYxbj3tLIbYXR/9xgQ6/WdltvQGS8
38dapDrE3pgvSLnFItlx+gnbaD2nBTS3lCOnVSptkSjDiRIjsyxMGx33Ua6G/ZIK5m6riTLU/UhH
8Vcg22maK7DVmZrvkSuuqIwYKD9hoMvji6R+yae3BH5Ms34PoDdYz2xbbnAPDycGjNgcZIdEAZRj
9zeE3IWF78eIkvjt+lohtZmpxjHYHuWz16imi4zOYeka5Zo7omoB4UtQBqvxYbisFnI/YPZmgZwT
kBHMyc0njVY/czw5L318UnfgoQOmbuHKyVLqgR+1jS+yQ4rupOItMDMVk8t+Y3a07GgNjLKIw1KA
nkoT1VR+i7xUtTMTUm7PD+8fiurZpI9WPYFsX1gruDcE0h1qyLqgTILgn1U/Y3SBYunxN7M+59gF
S5zq3Y7VUPyFdg7qRKyRv24uHGC8NMiCavKTl+TILi+V8ebvhJUOkiDtgDYBdkttxG5ukoa5f/bl
oxuPDV225fmogXAsu6sC2qIYbq4+P/0mw1YcAO1QoRlXRDI7zjxFHsImZKSkIWJBNsrG6Zf0fgdE
Gro6dPSwLGIUz9bO5yKbbR973AsQ8qMVUYKAIPqsxvWlPmOLGqKOKJXQoeaX5bKyqVyl7WgHDSYS
01KoPd8SzBAf30/sncVxoSmLa6bx3bizNIolwY/vqz40zA+Uhs04Y+rRu96bGoXqHXiqAgiCdgjV
aVPYr9eyut6CCwsxi6tlM6dq2MoP40JdFh5myH+NEXZMnZR53WJcoB/3MoJ+V23mNE2gJzEeOK8B
JqqAxnCU8/YKdPt1PQqxoNcYmu7f350FaAl6cun2ckV26qGfU4Oa8FFAzg9abeB2hczuuP6koGbX
+qXTYw4rvQFg7HN/7BeiVhjA+SZLolq+3pBfX52L9yZuYaDpeTRGgCYIbQvjPmY7wIuCqoTO8qtV
1+ipJIKaaFeUgHSB91Uqv0DYQOJ0Lqn4eE/cmx2FmTXLuqyXwSwypzp+OoUgc+NDfWj5fHc+cikI
94ZGoaOf5VLtolvdekWSLdb2yIcE6zN48tDzp6wL9bMw955eqAyyjSF4pffLjc6uV55mgW7YtBJD
XNTmalWbu8w4lSr+WiXGiSY06dB7OwdkmdreoDhCumzoMgb5yP31KZbQH0oFt4d68SleZ5mleEbQ
uDNbfOKhgUm5MTO45ZvokuGLTMkbbDd2VR0yiByZXyExdX03FKp+T6GuLkpjcVp8BFpoPl+QKVeI
fCBcMQ8pMOz3e9NslkZpxMW95diOWip7mwMezV9TXIR2SHnG2MTDAaoNLNTAIQIGkkRh9HpXbB9V
yAR1gXhDrVOQ5GELUHg8HCX1EzW6i4xVtAm1RfYkN+ewUMPWGvuqW+OjxWTtIs+rEAleJ1yIr6mI
YEdClpf9LeC28gwBSDlLPDHl929tjlYW4sxK7UQYMLNp0cKbLiRJ9SjwH+cc6VANvWTS4fmCTnkQ
NCBBi2YgNcNTZBToME0c1lzI1JZ0gcsHpXFiZLzGK9vasqMl7vTn9iZm9c7cKNip8ojKnJauLX7l
a+iJA+cmE6lU8eK4pl3OsGpM7NY7Y8Of3xwUPuyFMiwwNl6VKKOLtSy/ZvvSmanTTc4hIoMByYuS
LRqT7+0odSn6clI2VktDpVMUgq3cQJrBtTtBr7KcWjZ+xBAeDNZR5SqmwHfU3DU+7IzRbsVBgWIC
+NUGRO3oGgdCVYQSk1JbXgsxO1NIByZLahVd2GPymX1yDYk+n6+kOBE53JkcjTryRCatbZjkaTPN
36pPivnkPTX11nRMmEzzAuIxS7d9o7HMrSak2yw+pOCxjc1W2Yb2a9TtS8ApBXDe/gRKCb7Xldyq
bbdN7COP/xvajdA3o7F4wqF7B3WB2Bpur0UQKspUTzbD2KxS0pz6FYeqZPntgzV3FdNqVl7c8EsU
vuLmKFYq1yyFAmr1NqRt9FZaeqvMr8FxUqogdhW7zfNpeWQlFEA1wMJZoakJvX3CyG/UbYUaSY6S
CZ+u+1PBqJRR8fugG1qqEndVtSBy1jkZ3OwvMVqwLxDifP4FE5fz3QeMnAgSD13IxR7SHo3GdyT6
7dxflKij2qzEmZ0/0V+AwfLoxEdzCIKuvz1yc8I4Oi3ZEpeRxWaGQNJNraUbTjP8fW3kRmyGy7Xs
qq7RryPLNnrI2G451TYiPGFP0nur5hB0NnfUzL0xFQPefdXIyYRpS9VMh68CveVVsMkWsNkBPkvp
VwpEfYW3rlxTTa0ZXzrhbsCpAz0/0JVDx/kvS3MzGZGYiqATDlsr7kVsUVqNKwRHSClnaNvzr89X
eeLAcxCXB2RWRu87ZAzufQ4KsHKYNFlrSSXlvdZ4nRJebO2Z3TxRPpA5BorU4KwF+BvgjnszgpK4
rC0Dpi+FyaCVaYS2prSuBqqmtCa5ZPUor6JKDxWxJtI8qIF3jRo2ksp3JzFfFQW463Jqkbo6wxnP
Z2DqpKGvTgEYCWcNHS4jB+TLDtMFvdRaPrqgWiOPNryQkkPm/rDgwkCxEozCeEsXmk2pWWY69MxB
m3iaQg7x5gPGRz3yPThkQMejVzB8Ge+NftWcz4AcfheorCzA6wolOfatpknUrfFf5nJwEycdLAAD
YBpYLDA5je43Nquhz57jOZUDu45skd1o22Bh7HtC78V9s/FeiqW/Wjyf9gkQGkZ9Y3W0JcqmB58T
C+DSujRCICZIsMsIZ+yN8zEyf0qyaYzNl6QC1tosV+3WUmc+YOp1fPcBo0cB5gLhKT+8jnEPMAYo
fWqt/WAdQLROM/fq1Ayj8A2tdMDeINY3ula7hKZEp6MRgaL/TEChon2N+3MfLTplKclzh23iRoUk
OxRb8HpAf9T4eSwiVIiLluktN1K5a/URAEaB5NsLEbWvy2VX62iPBXXizykPMNK5aZ2zPvz5jfuS
XCqTGwnWy2wLDk74TQ6NP0SBhFXHgWxer0DsEiwkV2XPbrZz9ef7aqJEC2YmwLYhWSMNAo2jeysM
AjFIyw7QKsnIti5DZOcXQIC1i5dsaG8cYd/XC6ckHT1jeWKR7wyPB543EviaWryn/AXLrByRsPJG
4muSsKqbzLzeJt6I6KSB1ghAqQJ0IEd3k5KlFSXneFaU3Kb+5JXfvD0rc1LjE3B0vIyGtIAsQREX
4nf3a5nhhciUCm4Hjrx2aqMLV/9b/G03jAG2e1UwMvLeG7VGq/1GNpsPxtieTUAbejX9wC2dbWp9
84Y2h5Vubjb6R7dkdB6yTctLr27eVqvfw4wnm1oBXgIZP+SewRw01jST4ppu/ITtrDA9gK5SyTQl
QKdNCcEZBM3P99lEWQhSIjfGRvssR1MrLXkwtt7uxY9QA926RaRjufgyTR1d0SCQpMC5zl6aWYc9
8fq5Mz3aabXCVYBgMp3FmhnCIo98Guvv1+2gAhi+Kubqg1oKMx5sylve2RxtuKZIY7sUYDMi2atE
rv5yy+zSV3/GfUw91nkgsCH7DsokAJVGdkK+LKi+xrQmSIDFWqKKeHOAUppe4gFbIP6yjVKXr5GW
7aml9PItnEF7cZ6T85kohWF1bz5jdCfWtm93boPPAGE8Ax7fXYnJZVf9Vef3lFV/oteyRfMeOF+X
Jwb9hMLM9hp2z+ghBgg6folosQDdwGiJebtIMAs4eV3yU/i7Qj4+375/YNpHA3hcsOjOfkSg9n6P
YmpbtBbgHO/1ktP6Df8qr4DdFwEnCDWUC8xcD5ZZrkmmdUJpRNF+B5EAkKtRLzUaGEuoB3VIncyd
4umh//uy0b2MJ3BGR23ZWp5EF+vAEeSdIIen5+Mf5u/J8P+w3Te3VNkoJcekOYzY7BvLOtVrFiO6
RNdSvH1uaXI4aHcD1H2QhB7nVp0OjQtVhol2ffeUyei15+Yu/DkTg1+8GQwnFELt21VrvVadGkEA
Aku6T40/TNAmWqL9UOTUt9UJNernY5s8rcLN4MZrxbZUz/xZvrKrrcGhzywxj56JwF3LNP2Nxf5Y
/CrLEFWVucza5BL+sz1Ol4sxJ9dZVbdWLQqLBtqVyict9vrzEU7dszcDlEaRG11SLfiJsBmd5Ke0
Nam9MJ7hu5H2H5hBywmS8NgpD0pybQECn5prWytNHVUuPx3OqNNTgaf3cztTjx3EC/8MjbZK1Afg
UWG71pKZQo9idGsLdk6wgxISo3HbBXA48JBM89lfzpfUFMx7dY3ylC3wRia1S4flX5U2mtnBg9WH
03jzVaNtxAkAwys0lrJHEfPMFnJguGEOoGQJ/InrZsGhq/nPnJK5GSjhxFsb04GqB3oI0bcpDCfr
5uREkAaxBQpd0UVaHhrW07Ps0PWvQsyuoeE9E7NNwOJR3UGrAYsXMNpDx4noNqbw6s+Ql7ULgGU8
TcxJrAAxTgqI6PXffInWvlV4KcHkArqO9leM1J4D8+FMPnPyLh+IMYb6Ge7Y8ckRhFqBcA1QwNlv
5FxthtdCTk/qrc99SLzhtxDRgapOr1xnNt8QLo6XeSAxG4pqMo/63f1suy5b03bt0AB70GqCNPGW
2qUkerEv7kwOZSqXChpL5M2gYosi4ZgiIu7a2onZqLc05sKA1OTTrFDsjklxqWZ84EQwhhsUQjwo
EgqIk0cBCxeIfW7HqGX4y7JSW60AAq7tSHice9mAOPpx/oCeRserABYGHon2+/mrgoIvgxRBvwLF
kq3S9raoFyWSwQbojRmZhFnJumrW23xrhKxEfWYtb1+7pK0pk5bjViTO8DAkgYsjoSacK4BGthap
5Kfl3DI4VzGEDdEjIfMOoR2A39WEh8b8URKdAqCjPEMewguTNNzIpeSJupjySqInEbK330EY2LQB
NTlKRoJVTjxV5gW603K+puN960bCIDmGjmV9aCmNjbgCkpWwXAnSBQWiEBxxgq7ztLZxfHHZ9I1y
4KI65PaJlLThmu8S1tnmrpdTmuhSNkcihk1ps09QR1mDWIH191FcCvlVSqQ6eal9L1eWbQm0pJkX
IZfiahc9YET7JuQNpQ05BrLkXZev2Ei0hxoCa4tblqEzNKc0NscYcVg4Z/hAtz1FnRcWW1cQXEnN
B0ZokgsZCGeT3PPxylN4kJ4rIu+VL0HUpL7RAzFWmVGiyLnG92mH1owugvqdZ1MBmHjYkK50wWY5
d8HkcuuB1imjAyvhwzr+EoQISHbi9siSfUZsykLLLLATyt2hPsCnBzFqFH4htSDmP0hZ5aKnrMs5
irAlmyV6WEhhh6nPW69X5SZKovcYjFWi7iFhUHyVMuvkX3xRRQ7Yq/qCihdVwivNyqEowX8Fo43r
6y66YMNzEvhskJG8QCcdFA0iX9zVtSR4FuQXHLSxoQaEJnolaFPUe/JaQVLecSppkOUWY+boJE3V
ayF+n5UkEyr8M1ViqIYr0PDVm9SpnXWRIzHyGzqMFzarog4Fd0dVlSi84cekgEdEUlO/l1xZlpCv
i5Vz2IddR1qIGbJ6VkVhotkZCJl1FjONL1J8qd2VOeW6etX5rGg6Sej5m4pVXOiEsbwdCBskaChv
bec2HW+pEAkxEw5Exg9Fh/ma6/mKIlFdJ63eeUns6HRiF1mkFnkiBKqcoR8Y9FdF3OVnB+qGnA/l
FKWJT2maSv0mljIIjoRsG1IqT6E9asHFAcvpooRJYkiKZEWj4VtKZ1lCXzUGW3ccM3pF5Vy0zhI6
xuS5TSlALRVRDYPWtzKQW4JmSYUiddFE2TKKGiZ7AQNBKAHe22Vdt7A9qqBPgtwCMtMrYi6/O40k
+Z99kqeC6XSUWKDwIXq1Xtuh0qks69WuwYhOwGGpuJbf9SJYknA2qmzFuJ0I0oqUrWgzLPIwBmNL
xihfVBxBEIF2KkfQeui9/ShI8bgGVCwdd+/mqUvtmDxmAj2MnKzUKdlrE4PxWDrNSU1TYa85aEaR
f5s4pnTQtfSXFtQ+DlSPmvbn+SUz0ZUJNd6BZgRtvCz8ySibGmZelLQlOpWQ6KmIbevyCki/8BRu
6kV/pTKzeJWXosasI1kVtwU0NMy21SQUlxxTLlYlOsxT/dU18KTzD3OXxUSgA8AKyHogGifJjDD8
+U284SQtYD5eTVt2JuZqU2fILjMB+CkwhYRtbehg9qD+81oqmwlkp6oZEIgE36sArkjQirP3ppU+
C+KGaWi8Qwh76OVjW6C/uPuUVnlgKozh8Wr725pNqiIVX+68s+vNxB1T19cglIekFRimHziEeDbL
gwCPOisUwkbr66gjbIa23NSu57rFmYknESRiUNFABCCwaAm6Hy0twDUCckn/PW+RpgIM8b24pmSV
ms/32wTachBy/WdpGPXNkhYVWEA5OqKRGKlBYwOqCzL8rtJbzVmIJgQYVdQSCcpZXk1WAJoJJrgw
qnOn/T7/kskVvv2SUSTihVIslgK+BDn84SO2aPIyX9D1VGiblY/utZl021SS5G7ooyRJWuKwx9x/
GxzYkrW6JsiDDeOrdUdVVegfzuRFHmUQsKK3gxydIL9wWM6psLCAl31+Kjtz5WgqyDJnk2yDnxgF
q3eGRm8Sr5GqqoVbRseLofXr1OCXaqTVW20uVJ3aqqjzKSzOJXguxh2Pgh+lcg3sqpUQx1Pf3VzP
L/0xQJ3aJkOHVqV9+zNOcsoNiQyAGjxKLChzjBYu9O2EzYuWtgyBUpkj1aurAzunajZnZLRSIoJ9
IQthJFxCAHGj4FSoKOkr2sy2n3jDgXDn32BGCxVKVNGyDHwqhEiSS/gGieNXXzm4eyADQUexhiAH
btbQ10tZdyXCz52CqY0iSrhtkI5XULcdOYAmUXCBdw1joRmmtEkAaU1QjoWGfN1ZajDXjjC1W2Qk
R0EGigeAMCYpF7NMlhub7ywqYZZJsWYi2ng+oVOZbbTh/zMxGlAmiZHQU1xn9Sc7AEvYx7uB/sFl
vga97xFCLkTZQsgtJjsUJw8IAr9n7A830fjk3dof+bEkoGSIumGIsiXk6LvR3s+enpiy5plBsxoa
vuBcFhR8i60L33OtbnMTPDobNNM2USgDK5iG7U4Wk0VF4bX+fIjDCJ6NcHQ0ihTHssklJPAdA3yy
kJNaymlmFHZ2/g8MoUQkgqIQTcxjgVohdwW+53wgwdyhvK2Uv0lv8PzyuRVuasXwsEemGgiOoR3+
/g70Qq+NEtkGvpIjuAeYa6de86t2Bc4SjEWRyqBzqXnzVF1PCQRmu/XJKl7UOZc97MvxrN5+xWjl
skCK/NynQHqTHlxhS4nrZo66Z2rhbk2MFi70GOD5wSEOsFJCAqkDKqgjeQVuQW4uWTRkFh9Gg6ob
UMggvAYY5H5OS49jE+j7DnkF4RotmDUw+f5ntASVaAiw5ufMEk7kZqAy8r/mHnJCWSO70HIFyQee
UsBuA5zRaujzXCYqsrkbcJjo1pu9v3whYIPizelQkVk5p7lvGCVbm8hzIr53UUHttpkE4qL0QMua
g5pEg95OofjwKp0KZtXKpy4QPH9pZIkgiAB4yv1M830dIG+X9JZXws/4yrr2LZxIybOAaiSKsG3j
91o+Z8EnEPwkc73ftk01xf7xIihDKL/PV2IydfXHlcuB8xkQ2dFhyqM+BjR9AMc6BlUSyFwzJgAo
MmEETc7M59YmNjRwuLi3gDLD6Me0SrHC2BSUGmgrFuXI4Cj5VZA9I6YrX/PpLjKeW5vwrUiSQfgW
8TKi4rFEG5cPKfsatCedL2RaXHqODqT923MjU7E/kpoAHAFCD3LHv/akm4icKyvZp10QnoQUKKlQ
wKvSHVNh+krAeYSz0KN1uyQo1ZR66ICET8m1RJY1cZbRZirbjhImAjtc1BDfHXcRACjrBAGDhG+0
E1+dAWVSraR8nRh+vwQDAfqEqUZVNkFOujkQ8FRpZqDSgfdABV9Eie9+V0thGIp+VtFW/V+kXdeS
69p1/JVb9x0ycnBZqvJGZBqSw8GkFxQnIeeMr3djLOmQGJiwjnxffDUSF3ZeoVe3e+7YUxo9+RWP
F4Dwwzn2oZfWHrwyXHshf6r8ZhVQjpmPzMzPNaBtcaXKvpWjP6Y6516qCe6XMAAPtNRfO/NwwAEF
JoxjkDpFQ8f1Rw6DGLEhD8wEv9s9A5r5uoHH0b13BiLhCF5wCn7QO4CfoF6O3s7HhY0yc99cWp/m
U3sX8n3I5gx2V67r+1YisfREU0bHHf0SLbbFkurkDNEQpF2wJAJy08hP/MhKp3LTNIyIAkBHeilQ
O1fRHd/R+/CORo6H93ZABa7ph5jVWWDhF4Y78z6CgQNYEcQaI5nT5GIJRNqvvYoa+ZVK/bkztLQ3
I0oHbTNwCg0aAfXbBucaWq4MTh7koU+GThZc2u5yoDqBrq1aNW1wlYVa91aHA5EjtQCyMWveXdfM
sjuK2VOcJiJyFs2WNwtfR2KP7xTVXarFzNz5Ijp7kIIGU/eo+n298SBtQlVUDOo9pMNfZdAInMtw
oag1awIYAvjSQCJBNuzaRFE5gVI0OIAxoRQyWIrdPUb2whTPBFnIG/4yMllTKKbWlYh0Hbr+Co0F
w6m/jk082aKqGYORbZOVsDVaUYVGBjZUZeIKyE/emt4kO99Yym7N729ogaPDDloFYAu7HjIq6g3r
ShltuxL/HtS+zparog11KvqCMK7YGgH1WfsG9IdIsohQmYnDRNx3LFigUVr7AZmQ0qQLuCGn7baj
SFc/+4SuaZUWSRgBLj0QJJ2IlzBG6g2Eyh6j4HB7LebKeyIPOlJ0b6GIimfuevR1NMRy4mEtnOBU
i88ZkvVm/Si7qudBpIE/cSgL8SUNWU6z9CDkoFX1ngOX0u3PGK/Mid8IJCeCUeik0OggGq/ci9cP
jk4m+pFI26xIOPqQPxaK5q9KT+Mhe9ovILfHPfzTGDKZHD+S+U15zCS5HPgWGXybkQHTxznieCTI
FyLscQ/fMjJ5JPo8Z7uggRGlNDvxEYzzDN715vn2vM35XZi4f45l+mCGTV6yPEVh//SSKikvVfMY
BxvPO8rCLur0Bj4Ys7ptc3b6Rh+Pg3ooSv+TkaWdxCA57jE2xPaUu8Zd+PlvMZIfM/fr96dDqsIc
fQR0ytqc64o9KWneP9K0lLGGS4tRQnx3SHqSBMlwZtoiPlGQUuAJajNJrgXIEKD6oCB/T3gX0t5G
22eRHggOiD5bBZkdPalDZduBxw4vWMDAN3aqGrHyAKVWgdByDq3szAHbpB63VPjRxVH96qEW35Ku
GPAiIFk5uETuYvlc9f0AuJfbhwHxy5ZJTEZo2krNEL6CS59CikVNsljY0w18Ez3mIv4xZRKZ13qQ
xoJUW/Cr1Mz6wTMCcQBVryPk1HPRFl1n3F6y+W1yMaeTO65s0lhByRXpnqpEYkuywOmEfOeg9h7E
D24bm0vFIH39zw3yHXhfHGa65fqcagLGLraMZpQQk4hWg+Fb8qfBqtV+uIfw8l2/lUGL5m3qhwCd
EQtfMOcjXX7BeOtefEFN8+jtzcctSh9kCgq7KEXtBW6bR3o2HFB96zJLTmQtKgw6f+ZFRWvEROOd
Y+8ZYQVOBfmgREvd3HOv3uVHjXHGxUd5qYBip4gbISp1XDz0oEbOE7uIMJp7wS/NTF7wvqxQvM1g
BlzlAbeVPL1RTA45zLhcOKmz3jpgq/zYcgM6uGkcpgyjkjCDhRaIADEt1As2aMeANkGMCzUAlJbe
8pZHWCtaB8f2DYKv+VjLWEyvz2QdsOF+fcdkZsPMS1K0pDN23GjVoYJi5UbeJgPRUVN+ur215lL5
I7oRpZORmPKH3iLtRV3dpwlj05BxNdEfyTSohmnK0X1eO+/lPoOUxclaMDoXcVwanaypM+Rx34sp
Y3sreGUlScRxiguAUTR539hFZkRL4hmz7xcHdQ5pBFL/wGqzrudAOThjkE9l12mi1aXOeguv/uyJ
uLAx8T1cNyvjjIENSJnSRzHR6cROEdaSfqkzbfbNgpwPXivEa2hUuj57WLNEKNEFasuR6URvgrih
0wWvYnz2fjxbMjcKwMJ5/oEBrtKh5TqEi3aa6jlkC9D75G4zkdAHoVv5SwyeS9YmU9d7bh1xKawV
jtkB1753xgRbiDbvbCGnN3ufXIxrXMSLa4seqtBlG1iSI62CC+wd8kBvmjd0HN7e5XO7ATA+Ce7w
CBSaYk7Zone9Cm6T7X+FLrgQKx+IvpeUBgm4+Dvv4aWtyaBS5FzbpC5Ye9jTcCYUn1DMO4fWLSVV
032xzpbydXMb8NLguJ4XsyjWviD1CgyG6K0IEosTnqPP2/M3tyUuTEyTofIAignOgYkazK36sH1t
NsmjzGjeQv5jNmC6NDRxJrIWZGqCC0NCDiogV1a94dEB6XxxHrBm4B/v+FN9yr2adL64uj3IWU/m
0vgkUpC71G2iNGFtT4Eal4bFg5Q4g/rKEdiUJUXRxaFOHAkHDEhlw2KoZWFElZpGKzc7UOU62/rp
/UB3alQZfm2VixKx8/tlZLYAqQZ0Isa/X+wXvuTzmI1K1o6h3ThmdzQZnJ+8VWT77iEyhAQwMVeX
Mw0oJNEYFiG3c0lPiQOdCLTTvwWAru2zZUo5OKNIxFVqUZ0SEEZonSroXLpmApMWtyW/6nhNOSj+
QuA0V5cB3cwv05OjQrF9UVUIWG3h3QgtwRhWOJ7FFrpI4G80IF+fqLkagpBoJR15C1xA0ZrdsDRh
8Q9lUia/HVTgJivz9s6bexB/fRZwqNczEggQ1EDZA7oHEN9DYh/NBbcNzJ1fdJAARw2s6Qg4uTbg
UnnWOW3B2C0yq2bmaW1G0MjuPiDpuuAgz/WbodUMzYJjFgZtUpP7r09BDuDyHXxRjXlzNLCqrlGb
PI5iRv/6oPB4oO4L1gxRmhI/dn0RhW7LMDYwTW3YWI6Sah1b6m0TakWRE8APQRuyYHQ2mY5WGIFD
zZVmfuh8ZI5EN30mI/gGx/0AFGKvlwfh0QFsVw9Pm3Sz5NvPoZNFlAcge496OmqJ4+65OK8NxzVD
D5zgSB5ebHetGUkkN1RX4+9vT+isA4pCM8iCEcvSyP1fW8q7IgS43GGgcvzaUp+UtGrdD7FcJXpm
FoHKehpN60Wh+i9Bu8mZhUd6bpNeWp+Mk+LLXnHS0bq4qVOTP+fuUyivCncvICu82GU8cw2hMw5p
IXR5I/s7Jbnv/BJ/6n0WrHDhoLLQRFNIPjxziY4GDiDQkSfSi10SWvF7mesnPtLBcwsguCWsIB/Z
uV+JOxJgv9xeg5mvGkWL0RiDYgiQv5MHsBxA85SOrWwKovgh90HcvlTQnzuhVzYm71zdx43IJrBB
lbzRUrHBU/xWLO22trpiF7i7jtK8QlaztDXSfM8U//YXTN4+qH2w9RACUZH2KHg1ZjEgUi95vYN3
xlCbynE3TQ7UvVORsu0MXolXebmAvpudaVAsgFVA4hGLTLYbeHjKru7o3u655rVzJJUKgoXFnCFm
hgT1hY2JKy1LaSblA2a6N3sz2Horb1XqrxC4wz9mRbp7JJdW3+zT61NNljLAc/UGmEcZE7CY75N1
fZ4BDIZUeQfoBvSS3lw07FEq2BatUDUBGbFHoibQCFieeVxS/pp50C4NT+t8fQUEkKgAsVJDcF68
k+pzmzxH4kJBYcnK5KzI6ZC2TYFdVMV+rCp5fShj2RoCpNzomjJuH8z/YzIBW2cUYI0g2HY9mZn3
j8ms1Urb7faJUZq+PpB7gtkEe3m9AhfW8WOJvXJumyLwA94N3fejovO12aCjhR5MXUCsiOvQvWeh
q3x7YN8X3SS6REz0TwtT557huqBAVgtFWdL2qryDHC96IPcP2JyQU35UdsquUyvyHqsd9i344zVW
71agb0dZ5fOJUOvKFFRGRXZdpTjSLuXv54gRrr5vssxUVAlu4uP7AONEfhFZv8gIjNRMd87BGaW+
9DsQwYVGYcZGpCN9i946ykhUOB23Z2ruJb76kskWiOVWAaBmQBONa/EqSDle0ZC7G+764Hc22+Wa
TC5IUSoY9JqjDhxjyOU46RiyvPK0hgDuBXZv8GnDS2w3IINZ8HC+ncFb+2HckRf+RojbJFbEb9uv
DwNsg1+JeKuYwO0gWPSOHN5rI9MbUlmf2yewdhF0UiZqtHO1crOIP5t9rlDAYZixcA/ywcn38HzJ
cY43jJ3WBdowrPQoa21xx3OnmGE0gDNqmYTgsFwtrPZMphcaa7/sTrwhSODUchXBLmtCQPG5/HQU
ghZfS/s37YzX3MV8N37LtW4IOyGpDHqtCQOYDVvysWBm7raUwFkAQkMJdfwpI1kD/Q42F1saZoT3
PcTzTIjl0YE2PKINDKLPzt1CtDV7XC4tTgY2oGOKY1pYzLNDIqDthVfbCOlENOM3W2+nCHfOEh5t
LoaX4dGh0YFFvzrKjteTSdG8mPMdQLa7RkPq79WHPOFKEUmNfhV9YUbnNsilrUmk4yMvLLNhj7Ct
JrvnVkZzvjTsNH1RMXyG+B/RBkbEyjgFDLyV61HJXu8oecsAvU/Lam3m0lbBKWTW8cok96NcrlEa
6leyk0HpYR433MMjf/eoaGmJq3BpVcfjNr0eIEQDGhVwsgEUNA1Wy2FIGB6j3gXP7lFSmbVamaN8
7xcO/8Km5WYyhBj4L2OTu7+VIqd1i3E5N4Px9mq81mZrymsDW/f+XlEbEm0OD5/6k37O1afC7OxI
tSJd0dzTcrw5B++X8S30qG4tC8IUI9F2chgpFGoBVcMnmz6MtUKJZKz5gLZD9GysBbb2NGXo0j1N
uSPFSy9twkRMH30xoVcCSnNmQA/SXZP6Y7tZ1pposZL2Jf6P+LWrLNxgsy6LLIO4Bz22AvyWyQ1G
Db6XDZQz5hU0x5RowkNUmNYCS8PbqKyO6dsXpUGnYlUTWV1Cu8wtnawA9oAKDtAeUxg/6ANkr02R
gS8HfWDeOOahpwyPZEK/8GAtGRo37MX9KQcx5zlI9tuNZL/ydab6zTHDhGZLlNKz7vzlkCbzGYhc
iiEhjSIlBEqB8EdqlH714sWTiYAmPohkkvAgbzKVosiH9bhw38ydvJF7d6yZgAd1upwxugrdKIb5
rHDVSNoJ3CcfgLzb99Ff9/VNnoxOuyZHxZGU2Zpx9ZAfHm5/xOyeQn5gbLsF5h5t4tezXSWZE8lh
xdiJa47SB8r5qTTMCkozoEp1X+7W66P0gluHWdJqYmYeMPCngzYKmFRch1NPWI4pThoKgAfrdUgg
2F22+tBjvsGnYx25Q00W3L255YYulIS0yzjpaM+9HmoXyhHvj/O94dAr3ZGn4mvUTIKiA0EpJFEV
Ld8kKrd6tKzbkzz69JMrVkGSDoHGSHqHdq1rw3mH+4crWIBQW0NJXnP3vWq3EcR10LnBBRp4UBZi
gHEktwxOjpDAJmiYRKLNDt6ZdCcxhSbKS2C/mWOKQJuhQZiJhmZcSNeDillwfqU5bMTNrm/0QfUH
IF4X+AvmMEdXVibbkxfTMvN8WBlK1V3v/WNo0Tp47N5ZxYUkkGjhTbTi9pHO9IXtMpcZHDMJSNEB
N83imbgeoC96vK80uG3lBEIc8klhtmmsx2gCTUje1VpB5aT7BJV0T6lRaS9JKM4MHZcDuJ7Gzil4
rVPuBj/jmbgZKhbYUfYovY9QjFA3GemOfnZ8YgGFUOqOPhxu79UZSZhrs5N1HXiPSsDSytpJcRR7
V2MTgOp2iiG3VtEQGSz5mWQoGj4h9s7CPY08h6Dx2+ZRCUEcu+Cd/Lwj8DEs2tIxfhTSp8JqjduW
IWJZFu7fyifeZqEQOxOLXP/+5KAghc61UQ3RNsAliSiteN9TkVpUhWGTFCdehFRcuVMCLe9X6bCr
mqU99vOgXtufTDaSEF0Tj+Nje5I+dYdSeHBCzYnvQ+c8nENxL7Wq9JGCZQb41dsLPeNaX9ueHK1M
6hsuFzD2KEIHuNGUGaHSQ/eUl1YBnLTOl0ulhNGBvr6WYJEHQg+VC2AYp215NVv1oQBiL5sLqwho
TbqJJSLVEVpzpVbkT6HD0qe69Bstb4ZBUNvEE6BmX4DThfA5DWhhEwtcb3S57G+GOMwy0D233Vs4
tP05pePhI5XcPNZvT9TPi+76qydhwQByBFYRgRAqeA80maLFAbcdehuhK9VAjhaszewItMOMuN0R
6/mDQ4RhqkxO0YZn+8ITn6/k4CGujdsD+vkcQUgQ6ojASo/MIdMWuzqSWy7pmxEDA3mrMlL7vFxR
XqhJ2SMXaW0Uq2m6lAL56ewg3QXw6khSjoafqUqrpNRKXfM8QCJhEYCHJzp3jUctuI4zPgWssKip
gBkFdH7f8ceF75i0fOw6vsfaYgl4f7QuC+Lzu9qDPETkGE2TB6QsBk2uDT9+LiKzjo8xqPOE4H2J
vWmm+IJP4TgBFI3ISKMd5Pr5cMuwFsMmZm1nlz2APE8TdHAqZ5tS02Uy6AlPuAVfbqYEDZMj4hv9
cHg0pikBypP7mhZQquuPKQGVM8QYeY2569S7UBN+w39DFhqt/iPHPgPen8m5QNAkSX4bAUQASQEd
MMbsgz6zaqyCn4OBsjCpn0X8h/ftU2De3sAzkRuqkZhZII5A74YG9Ou59XuRcig4H7aXEtSxQEVo
OatqI4HFDjJ1lb7+zFeA3dsIHVe3Tc9cYZeWp2JZaPiNI5fNOJtpQpXKTBrsfS2gm/oASrklRpyl
cbITF4RihzalKIyT/sq0/I7TVu46VtFn7OwLnUfjoYMEYmWGHsmX6mmzR+lijr8Dh4ujVMkDHzsh
bGeHriK1mWjuhkM3p0p7ukqBlmWD+VXjp99I+Vwt7tRbruDB16EEw1KmhWdejfZCtxVU+gEORrQk
Vz/3CiKvBNkcpAbRhihNtlJSIbkmKx0QKt2ma9RGIR+uYGSKBmx0652HcgkSM3fBXxicco6yA6NA
n77BswsAP5hZWFC3aOIW5AnCut2enad1hBhkKXpfsjrZSUh0d1XewSq4zehELWuwnP/WyEBIIiKc
g8D59IqnWrauwoAD3oZ9rCh+xTGDVoE8UmDtnCMytYpp+ZVJvkoH7E0GG1iUY7XlwhMwrtfExxDQ
4giIJ15RBozc11dD5IVpRvsJZ7dqt4re6pVrYD6XfKexMnDDynQRM1A2odUUVkbFPP6102qTec2f
0xXK+EsJ/Jm4Fe89AteRQAH8ytMQva/wzESgA8SQtNgCixqbqB3Ext7bd/ndZonCEHHD7oY9Wsk9
gwPD+X2yFO3N3HtX3zA6SRe3QVcOQpgK+IYQ7TeK6vsHbu1AKPRtkfl3Ju66Hu7kXfEjOpDqcbgg
6BY/TNckT4Rbf6VQuy2XilEzx2JkBee/p3ZMx14Piyp6J+hGWztB/1jcJfO/jhhOFEeg4jco+mLS
alZ0U4VLORCPJw+sasQWqCNLjTb09AXbRLv9NM0FMxjML3Pj51yYK0JJBhB3XCNSGOVXawJYjeeQ
3tfbU201wW8dAn7EcwM/QwMwe21PkJk8C5OagwJKQNp1w+msvAve/CPIgQh/aIp7etiWyaIW1+xe
hIoU2irR1Aza0Wu7NeRumDZsWVsDKeeAUCVQ7zzS2e0JiaPjEl5nBmQ25qjwCkAqHdTm/CRGrOSw
7r0qA7Ak1jNaCxXVqX0toiP0MIa6G8kaGowxB9ss80mbpcTjjowEB8xr9aa3mWjjDesIJNllalUA
gWTbkIWuxqllVL5QxVcOAmK9RjcfEeooS0pEM6Q5+HpUGZSxzI0s92SyvAyo6VaoWfsRxGyksVah
2lg0LkdEeOC+Te7ZjVZKyBeDqun2fpxhDro2PTnIQZsLYezizemPLMTsC63SnGOjKUTwCfdEF7r+
gtybyvvk5cW8a3bQpluiTJhzicdAgEWFDH1zCA2u90rnoqlLYfG8cwRSkW6qOgyIfdEPemx/I5a/
MjWZadHxgRMeYOpR0575de6SkCLMjoaDZln8AtplRoMSk4usojIqqSGemlhD9k1yixBPq/BcnulH
adNpzQN3F+oPkmpuGZATgWTvWNinE2fbBXQonxJrC1X09ekImdPbKz2Tpbn6lslCS13PJWitBxwb
jaYg+zIEHsvNL2Us5s49aExB4gDsHNTDJpWqRsilsJcHzq6E+0AhcWK6egfXMNH90L49ojnPG4SX
v2xNHoae6lgH7H24ujU0xygnKLC/+Tal98Y2OUPafm1l6pe6YHUu93ZldXKjNqh2lEHLcvZYAgBL
7dZZi+vmAcIGB327LaBjeR4G1bMEtfy4PeC5pwpMScgKiCBLAKT2+pz4TpUMdSgi0pDVpnFJewra
l9sm5nYJCB+Q0GQBfRG+A+bL52nwwZhXYnBRD1CuAlbeehvEa28hZTjTUzaGLaBpQV56zDJNdiNb
ubIUUxhKi3ay/tF9QuvwoQTVR2MRKJi/Y4MiJH6HCiilv3El8XqTWZhNcW46L79h4oWWAu+B9lHm
7FQAtSVhwzISzIQblCcl93K7CtMeFIuC9Ck6ilhrae2gW5ynPGnXuQN6AZW8qWK9ansQKOZR3nNE
COFiEDEL6Tc25gHMSRsUlUieU6Wgci5YIdFH4iTou2WCCHkqV0jeI5GPI0N0YkkvqPptQMvJXe/V
GdS2i6F+AR6/Xg1MV+darFCCLbGl+ABm3OjApkWDlEXFZrkKqtk8VblE5Fy9BKLJxf/v9S9BKhXI
lTJZZlF8DMeskhQAzr1A3oUCF1lZJA2Wl4nuByug5qvWvAD2/qRKGDLETbWWE5ZaRRlIIUnEZFKj
ZmxUJ2iXj+hWTwq0YRJQCQA6nXjFmY7agiZi29aOikbd8C3GVJVk1Gprfser+bV0EDO5Pgmt36Cx
E8obdvCQywA5CycFrJxsSqiVt3F0xTVcbyEhN+vyXtqc3jayWPYJSq62txVV77QPNPfImAx4ISI9
MoWFgzhT88MJQQUZDdQ47T86BuQ2SpQgcbA7dW+rNcYOcjg5gEkpeRb24NY7pxkYSTUxUlUqNbWF
12J+tCJym6ipjPQdk8Mh8L7Ti13M23yjNdRxSI/hI49GoYLQK+wpiQMVVrmru7t+CRs3/vI0bON+
WZ6+IG7Kxtkg+LytPLOZGhKuMNl0mzZm2RwW3IHZGwC+BZigcacKU4gHekLBc9slPALuZ6Xf1Q1A
AwvVi/mb7sIGf71V46xnfYGGjcLYbUAuAjYqT7v/dAx320BYaG2dvixp9Sgvxr+zgwNkkmeAqUbs
NP794iqnuIHqGXfg7Y0PM7efidFx+bFGF7898dhqpI4lbvzt3tbXtgcA4O3fn3UJR7znPz5+4jlJ
QheACgcG5MByTA/Awue0QUmPRzlPysjAHdNaJEq6basFp+3b27w1tsnTlIMaNs5ymE713e51bwCt
RdoceB/wWG63+erubs0S7SQFBBLtt4c9641fDnty6jo3yALXo/mx7WDXf70iHiG8jgah1X20MbOv
p5f44W5tA0FytJBD+K1D/2vWp6hUislorg0w9OaZ2e7HAMDRIFDa708V0I9msLCLZi8ZBGzw+xGe
AmQ/meoOxNkM4+NKDYF23EE2QtAqvX9Yg2fnw1liCp3zTC+NTeZW6drAHXoBaQReD9eSGt1bzMvt
9ZtB38EbBUYDtFLgWwWP5vWZS5rQrZw64pGqMLINbajW8cNaUkqezTUhpEe+AnJeAktPPVCcC1mQ
cEP6hep8GW85SRy8C2/KZr96aXTvHpTfdyq4mO3GDrXT7THOeYgA+o0EWlCyxRdcDzGS6piDWBtv
B+Jb3p/79CGmzj2r37YyA4jFTF6YmYyR4rgkEksOt9fzeGt6anMIgJjKydsD1LxxHnhCttRRJu1W
rVQxBC2qDyUYCgoxYIWrUXG4/UGzuwfYEKBTGSAqpu9h5rE5zfYSb9Ov1D5qTbFepayGDgpxobY/
b0iEcJqCsBHLez2/Eguu61T2BLvSZNHg3mjHShK9Ca1sieSN42ZucdA6gHl71N2DJty1Kcp1qSyO
YSrVSwgdUafBGDg1Wr3uIOeUndC0++mOyamIMMfoS4cqxwNIWuMDupJ9DaSR9u0pnqtmoN4MHiSJ
Q2oY3GzX3+PElMK4HraWtmvVXbFNCcr6avEUbeKtsPZEaI4vndgZAWrs4gubk+dZFhyPqiLYhKOB
7Afot8gr3piTgW1GzHey1atc1a2R3PeoPS4MeG4B0HQE+ArQToDPTq6LsuJHpgPct9QpixSDi55l
754DTVCX6OA9C7oMhO8m3C8Ku3spCT/7xl5an7yxvN8MKS/349B3WnFQniQarb9EDtQv8CpaC2Md
N9P0WYVXII44YeTHpxm6QXY6hvJF3o7RDlOtoGFZqIknaWHQoC9c1rpAq7z320Zn3/JLoxMfqPb7
pMzg3sJnf3x2doBykd2+JKvP9nA4PKXbLafeqZalPi5dFzMOEjgDgA+A/w6eNXFyisM8cAKxjAWb
/QJJSYs0rwaumm5JHnb8/smkXpmZnJiUd6OwgvoBsi1DZg6BjDml/EDtHVQgbs/lXLYF0G54sqAR
BNPxNGR3oWgoDE0u2MhFkpGL9948mGpBvFG/cbNwNMZjdzUwPG6whnMBARU8MpNXJhzovI0Et7UT
OXI1r8bA6tarF16Zn4nX0Qwk8iAqMT6n0360Fpl4oXDlxu724R2jcVa8Q1r8E3Rdpq8Ku6dK57VS
U5rjwvCUH6dhYnhy9gRfCBIw2rS2K945xYY6VSsuXvmeAVRrU50l9iPuVU8Vt2i6SY3QM96Uc8Tr
0IuOlBe2BHmkFt9Dl3qX2329Cv0n8FNErBptPbNwSNmgO6PUSrjNuvuQ7tNIbbaKzQRPcqx6GkQo
i2jfZaaQq6UPOjArO4n5oWAqUqBBjSKBlZyhW3gsFcNlEefyVoY237UPEGiwjRmtZbVYDVGjhHSQ
SwRZbznAUdgK8qnd2L2/y4WYoDEIxfaKegKbCfICvO7t+LegXGxtH4/Sj61ysYbjg3oR5yiOj2K0
LDW2gIb+R8iochWItrcMyPzwMdJRoPTS05e06348098LiJoUg0I46D2n70bo9Y00LiBjeHsJuSoH
mq0Ld+aSjcnt1aQo7kPXorU3vInut2zDLp3p+W34axSTBwgUsr2cuzhmkEHQkj3ExZrHEFuE5Bvn
vHB//LirJjM22fJtnydCw4y2CJoFhdTiIl043jkkI4yaG+2GUU/KvyzqNRoFBAYxMJw3cOlfb464
F/OyokMYrcraqJ0oIj0TdnrarooYiKOuggquRy8xVv3EhX7bhf+KHldAU/nJxMZpEEMJFEsXBK/0
gH41Ft0wd4nPjHjikiYcGCc7U/zw2W32Se8LWYNgBeHrw+1J/5FLmXzGZM6Bm+wTOgnasdqfGBTK
4AWG7Og+6jn5PpaWdKy/q6U/DiOKOP8Y9+QwBkI68F2F+eZzo/KIoECLwg9WBa9V76lApAHSFCko
31TxAOn4eBVKVvrOfDZQWEOIrdMfDFCE6dPtWVhcjUnoV3p+nUoQ+MHWSyMrrO8FRvXe3OxBUWPo
Cq3q59bfhpgSaHOJWkht/P7+9if8jOyxEhLYGeDqQRIGxdXrjQgZMAgeZUJrl+LGF5EjPiQHhVMr
KJFnL4KTkM4SEhKtcgGqHWgZCYhyz/hPHWf00NRC8yeaXwTkclvCBSbX7kR+JSzibOau0vEdHAks
4YRPs/89qmM8m4j4yIKI66DDAorHhF+Jlel2ZuSvQ+G1VA4Cd7o9Oz8TATAKCoSRKYOTIAk3WSAO
UWVJiVA49HBx+/fl0KlDB2Lz3D8E3Gsn0qD0WReswUCbnYKClqi8FvUC8nUaCqDJEcoXMnr1oHVK
I7yd7N2QcqRSqNFk9cybz9ghckDkFwSWZmrGpl+rQKr1VmigDWTn3ANZpYm7BFAS4fuf2xMyXg8X
x+jHp0zmgwKkDGj+gbZpwNq5sCUhfQcwtxMvjHkaA0wNMZP7kQMFQxNSMFSA4dBnPjrnIOcZAbed
LhSCUcVqvOFqiKNXr32dGLdHObmdfhifOHmuPzR8WtK0XaUP6dmJTwO99hvLZzSmMkRqIbk2eU1/
WJu45AxNyRXVY3lDFHPEB79tIchUa3Gxj6Exdntki/M6Oe5QuaK7VEAbZrKidbc0ctpKIMwHwp1A
rXD7W4LeLdJrfK/WdNsAbwFiBUYEV8p3wH/hCjF+0UsDi9VEObSRTQj/GAHotKFDAvQl87bEcDM7
ypHSCFcFJJ0A87y+1OqABikqoPh2wOtCpAqVFawUzsr7A5xIL/oqFbPAi8s47wvTO7eWyDHTSBuC
jQb43WvDQ5hL0EZG+xlXe86jWPet2bGoqEEvjSVc7PWvvd/Ej9DqDFYMLfVWTPVow4vSl3govkIm
bs1S4tNjBCzcfkhZ4JZo4Zz1QWrd/tK5g4xCODqZOFbklSnWuYtpL40cfKhfGjVeQ48xU42TE/W2
mWm67Htzj54GECTiiJWauKNN45QtyhkgBC001InU4ACWzkN8FPXgozUrCChQuqBvJcNfCWarxSva
yFEqA7npMdSUFeQw4K/7BrXkYI5HeLojL79rukNShnU4Dt8lsZ9iHFmNUZW+3iGt47qvUoswhktU
4X+t/sd795/uZ3r4398v//Zf+Pd36CMWPojkJv/6t/+uy6o4R/45+YPUxee5/iP9+uNUnSu/rPz3
8r/GH/vn//hv1/+K3/q7Le1cna/+RYceQNUf68+iv/8s66j6/gp81fjf/P/+8Y/P71956LPPv/75
ntZJNf6aCzW/P//+p9XHX/8cMU7/cfnzf//b3TnG/2xkX/Oj6X//81xWf/2TYuW/AHGFpq+x7kOj
tIWbt/38/pPE/UUBU9R3ZwdCX2X8U5IWlffXP4W/jGAK4AtGziMaCirwFsu0Hv+EdOtfcMAR9iNW
xmZjAWX5x6ddrcev9fkjqeND6idViV++2hUQSkLAhLwjmqrHAiNgT9fHF3zTSQARyJ7k4K3i1MGr
qsKs64RP1+4gBNXCO/PTHGRhQHsG5ig0+IEa5tpcRklOHVY8iAfDshc+OpyTAdq3UC3kTy6vFMPC
9TQetl+bfhzeCFSG0Da4joC8n/bDA9kaFn2UdySn6OQeyFDxIffFJYD9tZXxfuf/h7Nr25HbVrZf
RIC6S6+Suntutmd8GXv8QiRxIpKSSFHU/evPkvfGPtPqxgiThwQBnKSaVLFYrFq1FhJt1CwwD4ps
JVr//FWwx/BNUtBe2TR2CTAUXTOgK+t3h1de9d9P9/pTnQew/1pZ8yEfCGugQjZJEbQnGxZ7tU2Z
kmCE6gmAGmqqfhbTgvJDmZCd9tvlqlBgR9EHbWfoJsITz1dVOUsUJJC7xqFO/KOIwUTEq2GP9uqa
FZSZMRiB2LxOJ5xbcfpYgH8FotPS5+53Kkx92zXTkr937wIoLADOB2+HH8SbLK41FeVAXODJVfpQ
beXJpPu0bIOgT3Uya1TRzMi/vm3z3NfX7wUcJMS1Y6QBuJG3vaFEeaaph7lNtVHuHSV4Twy2lB9o
D+3Xd5tCiMGBAlABoL2ta7hNTXXdQzdEV0OTDokC17/AKLiVdbXTKbz0QswjQfMIbKKQN74YQw6a
UMXQ/4SQp7Dytofi7U2IOPHgay/5NLY62rm2r/jHa3vbRugM9lcdDrAHQdGluakd1pCDHEKxY+fK
10I93EEbDUXxy4ErcFlgck0HwHVUhg+ZlIuc8070y0+vGPamna5tIkbJYqByMcwNfodzp09MG8ZW
ziYtZrfM+6F1P/IwBHgGTQDoXcT+TlJydXExCiBAH0MBc/vkBVCOxR34T8CU3/soBUj3IDo3gsAg
GNff74qrhBC4mlAtjrYzOA4JgpJM1KRzS0Fr61bhRytRc0nqot05YOtl8f/B/fcBA1L8/01tnhHD
EjWtdbCqYNGfOI8g2Arp5GfQQfgPo19C6iDuf7y9umve+NrkJiYOviDTWDrYSE4xLday4Igsp9g5
zletYCoNVNgQ6rmA5Nmk4e1CeJs2IukfMaEhMwKg+s6w+FUrawcIjREMpW0xjCxgvuFJZFJtwVjv
TTqEJKkOT2/v2DVXxyDyymgK/C2kQM5dvU0i0QoTmpS0GB3PYqTGd1VYs3/qxvKvCeJV9y9OMrZu
bVvi/+hvmQ0l4VULJINJOyRmp2roXwDt+tM1brRzIV/bQEhKoSsCXwdaej11r659dJt4MQYIGZyR
KBtrG+d+hcr92xu4QTKsbg45SxROvZXPBxfJ5u7ikE/uq0C1qfFaD5y83oh5awhzQ2a6OKlRQ1Uh
DE6MleXJC7qRpGZQfbpQf08k53K9IY4OHjXgZ/+djpyvNxE1HYYBt4yjugrVKOtze8u9vrY7X3Az
mvGfJaMwhztzZZrBo/bc0mSLmDuTRkdL8PKOVu5wNKbxvuqh/VCEZLprbaMPbamd1IP9bJpLnuEb
dE6X3PYzMTup0GWkSXC54kSuo80Y3dj8nnFGfkSGyaQNxTAwSN6SGkLv3Vh4+Ugx35iKdgg/276r
p52vf7nnsAweDCiRAw10kR7NrjfVPaS9U+hqxFmrZZktHoCfb/vY1fW9srJxsXlokqUwCNojd6BV
XKB/NRpGQIVfpHPyojGbkL9t8eq68IGxcYCnQxTt/AvH0ag8ZJQQNpjRUCTJ5GeD3+0BGC+DD3YP
yHfoy3kgEL4AAWmXlTbqTFoWSfhZx7M5eKUFy3JfyT870S7Ht1d1bR/hskDBwhYYTDcRgZUaL8UA
N1IoR7/JBxOTe5fRIovj2n5whznpQJ2KLHDHS/bsbvKJsC8mYzQQeVWt2ns5an3b8H75IKEmf98D
cZnRUjo74e/a5q7ZJvhokMCj9HP+Cacmrk3VYhy8FE7woyP91B/cZJCnUSW0gbYS6b6/vb3r//H8
wv89IbPW7ZFZQ8H03GLvFSPEBgqTosaicmjftlCxAmiBqOn9aSdS6VVsE5JJAGwGmxMB5qClBMcC
GBPGvjpQyLAfpy54fzL9G6SGYRsKnipUB84XpGartY/Cb0qilQ2rxBxIKaMnasoAPA57Sr5XztwK
ifuftdWLXt1XY+GGdgoRraiomAMCx6gMM+a2y7zjGfHld4pAfg0+gbXShn7CuSGcY1FxvkCzb6D2
jscEhXtV0ztdo0HdROHwdRoJAdJwHvne1MuVo5DQtSyC/BoP8m2ZLyqneCk73P4L6ZIvlQncT9CK
7oGXD8ytbkNQ7TYQ4NhZ8RXPXBkEcEMADLhCps9XjDdJ2HkOsKnByp7ceAloXxzJU0GHPdKGawv8
/VZe5yQxgbL+lFdfMW7sbP2iQULF9XAf9qa/rb0uuBOQ+LvpWIReX2XsHmfxlU+KEgfqDkhEYsyk
rL71ymrLjbt0Hax6feiCZk8IsFAKbe8C7fWQJdAyVXFiMyMGsRPcLtx2vXShWOliPgX9oO1IHsYh
VGMMIkoh4yZ1qfKOqMUMO/2Xiy8IK7hek/VNhnRrG1taNnntuMBnF9FBedL2csnxxK0A7o3UDnPv
tRUhuiD9BJdZDN2U880sfTR9g6Zr0jJRU5Oaniw/B+JW0c61fnVNvod+NTgfAiBrzu2IRTbxSHsQ
sznlnNtm9u9p1YNMeurtzs13zdTKa0E9qN1B03VjqhuZ0rqGGHFgCuhvDTPJm2V+4ZrOO8nhtc1D
LoQjALGZBHPC54sydczF5DbgXfWpwKAOcl0+cnN4+6q5YmW9ZnA1YvPQgtzURW0R8cQIgRAWLFNK
Qwsghq73iKKv7BoS6rWeBxvAc22sYCigcaVdB8ODAcklAtVBT7F8YqZYXt5e0FVT68AabhzUord9
msitDSdFiWl307NjV3YWYvQD2ECcZKe7d23rUA/9n6X1z1+FCqVnw5ZZNmkSDs9xpLyDclmz428X
yQc0JVGeXOMf4i5qyedGnG4ytXYINPhCTR+MnMyX2hv1bVJAIi7V4zSd3t6/TYcNb5LVIthjEw+0
O7C68fDFVLIaDSz6RYINNA4UsZUqM5YMLkSJgF69UdNQHGYRJCdFjfsPmcmdDVRz5N5Yfn7751zb
ZHzI34JZv4mPztdfqKruYwbPiRIoQpOGoBsfq7/fbwSQZBcsOXh9ohZxbiQ04yJsE2iozbSuyOZR
hl1uadKEO4Hq2teEYgZqOaCGAkpodd5XLsP8UlFvhnNCe3DKJPcg7jSSI0T/bhQ6xTvWru0dmAXh
PJgEBrBxkwf1k8U41aCbNOoCdl8Os7ltEEXz928eGGIxL4aZLcTETZyKqqj15gIRUdoaAOqe1wcQ
G4qdcuyVtaxE2SBGx7NjJQs737lSaVIm4DlFnhrxj9WY+JkjAv7eUhEaTVDfQi0KbCWoWa7f79X3
iZcB8rir75fCqz/U8+TmDVO7jMLroT3L71czaEQFEXopeLmti31lpg4XHdAaXACyZ+KBzLF3dMBK
pUe0a0M6fIzH4HNDKDsYHrF71LvvMJnU7NwvF/kVfgRgrsARQr4FNCKbyxmKsX3SFRUSgXBwnUM3
case/Smgw0PQj6OXTWjviluwkbp7ZdorxwD5OZp+QCUB/rJN7YjmAe3rBPx1tfTKjNNwhlSNePD8
ws96y/D3d/soLh8wWwKggBbZ9tbu3WiqF4oo4nMOMgbrtceoXvZOwuXVAwLeCBUyeBAGHLbPAdSc
i6mN8FlDDrhZBVmIW0hBgz2QJXsUUJc7CFOQevfw9gYBzPZBtc7B0zbADuoyECSfdWVi6EFyB2Kx
XvCLj/XIds75GvfPnRb9WRc0PgCYY0puyyzASxNMhfFA3aVqkvuJCZ5NPy5/mj6CBJCj3D9RBpnu
G+7pm7p19wiSLt0VgA8kBnjpIJNEVNucGWVoMYyAMtKqBZlOGP2q2uhnoFCgMokCYZ2/l1VehpzV
4kqqjHYp+Is2p9SOQgrXMTpVxMWj1fT9zSpXeXjbNdfwuNlWMJhD7yeAf+Lu2YRPV3Ze4OsVlCdJ
u2QgFRU/zDLXft42zH805bCItIw5akbQtrd7d8QVnw3A1YonrI/+HV5159vaLk1Uqgji5KRi5hgU
5dxlCXP4V21bAIfeXutliRdtJ4AEVt471FHwJji35rmk9MeO4uCH9hFxsfzqMNB3DX5bOblvefCl
BJQGQrlstN3RZYxhRsha8423vtpjqruy8+jHAgwQI71e0QnnPwbaaF27mBHB3nAc16Hv/hxD5POK
Tklazaz8YONnxxT83VcZNgFtdFTOAAxAl/HcLq2TKjANPDmY/UpnXcG85ZQMzu64zbVvi4cXwA4e
npOY2zs3VCslGSAOOi1sz74Ns/Siw+wk7L4Tfh+d3v6214wlKFuhAgneaG+Lp+x818VYUwlMHyrr
d42j+4+jighIqvX49W1TV4Lf7wl1QCeR1qAOcb4uh/nBHCmsK5IR+yU7CO/EXTScSlVVN2ho8u9v
27uyNNToAW8JUBGIL3TbKp+IGoqtiOs6inPC0cBs2wIddfw3OyfkiimI0KJ3uS4N1eKNb4iwbgrb
SZDKz34LJuOp7xnafsq7dVyFWuDbC7sSU6FxhoUhymEk9nd74lUeIicVVkVPMD9R1zJjmluZEoPG
X8Zi6/7q5nagJ4O7ZufldM0uyo3rFO5vMMnm5PXd6FRglIfdUaGCM/XC/+jOaDS2SvBvo/b1QwwW
0J3k7treggYT7WEkX/iH9c9frXaIBr/uVsJ+uOmcM4VT3pTgsIgiG+6Ucq54KObOAByAAIeHuaWN
hy7e2EfDCKA3g4xCtjIJn+ZwiG/6lsl8VAXZKbRcWxqe1Wv7BPViPBbPl2ZG8NtOcaLQ4vTDW5cs
mJYpAuhLgpd5x0NXD9zcVyvME70GzDdgLzf3sB8aMKnMQI/TQlQffejk5NIP9qgvrlrBvRu4AbqB
GP46XxCtm7IOQS2XGlkZDCbS+J4TPr67Fuag6YiKBGaXaQAaqHMrlqP1Fs6g5jJVMEUZkG3VfONL
9NXyGQIRZidEXvMKVKjWdwySCkyInJujdAnbXiBuka77MnTLU63NCFw+spfISLPzoa5ZQ41vhVCh
TIx33bm1RlkIGTQ43O1sijslWu9oyyK6pRjBuV/Gpd9Z3ZVPBsQqKtGYQYTNYPOeKCMXsq5An6Xj
0DToy3LqDnmhgZ/fWdgVZ4eJtTCGGq0PVcjzhU0gQOedwDmehiGq8xrYgTwqdSxSIVj75e0QeWUX
sYloTaLTjiHErTFMkE4KzEEK+H8eQOCdJuYv1fqgoWEEhVxU/v09pqIr0RE3NqqlyEmQcm+v7UXH
9cQnV6VyECwrCRQgXSDxbY+xMp+1UzpNzt5I27U9RVINSUioz6DOtG7Dq9jIO4m5bOIjx7TQQkU3
8VDVHpjKfHevwL5naV39K0thA1gYUEEqbfpODLcI1V11UHM5QNCjbPAp3/5+1zYTwg4oeCM3wZ2y
WVjdtXHFraPSblq6E8gYyOMCcqXcBFB7JFMy30VGsO//wigGV39DkPBa2hht62RcWZ4w2jNiEwWg
IJh2C7/xULVHGhrvOFru79i88jxD4EdWjflAwBa27Ic2BrOF9MDQDuJqJy24ukuaqfo+My7/0rVX
/wxq2uYBoe2tO071zpm8zKXXrhBCKDJqAHy3h5/6Opq8Sqi0jybnqXchqlzxtviDMNN/WGLCoJxj
7AfS2J2b7zLqrO6Kk4I8GgWF7XWkOj8RHeqTKQPt6ie0NIqD9KT79PYHvYwCeHVC5BaoV9x9SM/O
nXaIFNRX3JVVmvX8ZwGiXp532mp19Nmkf3Z9UPzxtsXLDV3fuSiprcpTaMtughzvQGVFW2QQdSfq
MTVCBY8JxDQxR4u2yjHwFEbbVAGeK9YwuYdauGb9dxYPeYloHVHarJdoKhwfaShtGl7lEcHBRO0e
sjgYB6swUigUg2J0M9GmvEGx2Pn77dVfBolVTwiAcLQlMMXwm7bhdZBARwJpMoKEO5XeLf76o2z8
8eTyOD6+2xJKpKgMoZXzu8B+vlK8HdxkqXBLKpZEKldLPILXr0RP/xhCj5HvhKPLU+rBjwCYXeFu
CAybjbWSlGBcht546FbmFy6QvBxlmTslQwWuU/pU1LN5acaoOcnZ85/fXuzlYYF1lNLBKAI2eBTE
Novtw7DsLawDOSYh3RNSUNwr991HcrWyClKh2wOI6SYRwAmJgdIekSGOJLmTs/9xiCdy+y+WgqFP
nHqgPcHucL4UC6wfASoNGzkuzSNA6QzzRpQOe1iwKycfxW0XpcooAXRw205C/zSowd+p0oL6QZ4Y
YOoTpy5ugfeb7mKMd707JQUOjq4caFB/wutok7XZwp21WT8RIdI7VENcfQxQ9zrUxeQ/vr2F13wR
yEv6n4IlcOnnW1hLQfHeAplaFI32lkro9qGYUOfuPFa3jW3pnUG//SloZfPCI76neHolxiCNw5ai
6gRA/BYbHFTlAOgHkm82FcQFz1ZiHv24ilDHnKL2q+uSANznvjBffVHM7c7iL/MCZFiYlUCzBxVw
MLyfL16TpXEDlF9SZ9H0BR8DE7LKxWGE8HtRgf0RMMPPBZmCfxFwYBj4AnxkhJ1t7b8TwppiwCNg
dozNCH7h7RAv/IcT9eVO7ro57jh5INkBqhAPAMRwZHbna4RUnaqhzityOtogd+LKnhw97Cl4bIt6
/zWDWVpUEXHot281DB7VVHieyCV6FB2ErPOhWMhBU0kyE1r6Ef1EdVd65JFNbMJcopM8sb57pztf
/IxNRPAbOnZIbkUu2rZOpyBqT0gMx5OOag/szMsB861ditOMwhvAjIe3D9PmxvptHQC/BJgKVFJR
wTnf61YLLcBPLvK4KPq7wITzgRb9cNRi2GszXPusr02t5/r15bh40RzUg8j7JBGHzgPTtDtZvXMx
bgLf7wVBBRmfFNncOuN3boUMvAy4kByKTm003lGgYFlm56Zsb71ZJvRL1HTsndncahRIepxGDDNh
JDteT+2rpXmzb9pAJ0U+Ml58CABvytfK1U6yemVpK92TizEIzONAy+vcSo9hEUZQYMqTaY7r+96p
vPKm8+rIvcFcGMTSRdQg4r/tIJuA83tpaF2uSC3YxmPk3KhmEeNi9kVeT1QyNICbXixQh7Sj06bl
FE1J1sV8GE9Fb9Btf9v4hcugnw/fB1oBYHvE2s2V3A5d5BOm/CwwXXFDWzZnIYCvO1Y2Ed3HXC5A
4kij0Kb10AveWIFgEwZYtOtkhZiLIZu9Sn+SZkoOJJzAiDLjtq5Vo46euxQ74fzi+MF0jOYz8HCr
IOx2GDWRmrISCpGZQzV3Ht2gGcyz6DqX+CkwLrb7+faGXrOHc4E7H7ncOgR7/jX54lcuI42bzaUP
ddJxAdu7dDGP3C9t/m5TqN2DxAGyyID6b9sFDSa62hKQmozh1XFgRi35hHsZIc20Ox9wkxGsHxAo
CLTY8VcE5pKNj8oyNKD9HbEqS/U9Z6o5EbbUmQtS8c/dgB4/G3uZyXryHkYvGHc+4sW5XM2jNYKk
DsgdeOr5prokSZADcxcMw0V8ItC4S/2wRWGagtfY+Jo+vb2zl6fCW9Ut8Tf4DBa/+YhNMZVMMoQ1
tyr9m7JSw8EI3u1s6uWqzqxspYHKxEuIKT2WoaMfZUUcglBpAvLO4cnTMHjBTpy5Zg7V2RWcjUEK
rO98EwOF2qmIwyJHEAMPy7Hx2xnqdTyovApshgqqcuowdxBXO75/NwEcQhkAqT8K35vd5Cg1AsPv
ksyLdfjCS7QxtX0nHAgfCWO1AEWjooMmE078+eoqPVc8jKmfzVjOS0K1AmWdanb6E5eOgQEIiJ+u
YxkgGtheQxKz7cUooe/nuuj6BLHQoAARzu17NwxW1hoRWqIoTG1LU1Z7I29iIvPGd5GZYeT1KKjd
84fLSAXNLwCoAIXDWCju1vMdQ6mezZ6JZU6GGRoUYHo9itGRN+CCmHa27eKKWxFNyKlAEx/9plA7
N9XqdcpWCOg9YlTsr6Xs669BUJijkcGU21iTuwJF1B1/v7Y+ICFAk43yLOxv1tcu2ODCYBel4AYt
Y0DZrauidCLOuHOSr5nCicL9gvcK6iLbo1XxQWD0Cx2cxes+NVyDgWyInRcfAMN3H6Z1eg8YJFTU
17Lexs/pYsTc9HGZN+OiT4mt/mm9cA96cPm94A9oRwD3v16b23hrPQcj6phshQNG87deL0u+EJ8/
YO7VfqC8qT6ohbR7vbHLw3VudRMnWAj9BJ8zkXvOsNwMjehO2g7uzduH6zIXQVMTFTRcm6vE7rYu
GEyzKA3Bo4TEvXisy35J52hSWe037r0DSvw6FSPzbnze7dGOXVsgLjG8bFeFUgCtz4/BtNiGkGnC
eygMpzzs3fKh7OheJemqFRS10d1HtRcDa+dWAtkD8cQCkUfuMBy9RpfAkDl7dd1Ll8ebBoEQKiko
gQTbMouOaK2cjsuc9gvrT3psrHtcZFvWN6Z2Qar59ldb3fpVcxHLgDkMpICpAa8ovCbPFzUUyjfg
wZY5W4x/KkqzPKlAVLls11pV0g97HKFXjgCqfsmKRkHGcfGteOf7ZIhGmccRso2uc9CzioiOb/BQ
6Y4DcOUPQ2TtnnbolW1FPAboBlZD3Jmbj9eRNfkyA3gOcfkcAyWXWyZ6lHT1Ksadv3tTkfxDq3gN
/3hVbTY1UXSOksLI3HYdlG4G4By8DOiDOMxEmFh+U/pa1O8Oyyg0hihj4YIDH0W8yeX8aByt7fs6
V2iGZqgtsa/h2Hk3i6eHv95e35WTgMYVjjkKxWjnbhFUXR+hC8CHOgeOPsoGZwiyakl+/RsjqESj
zoFRsO1zmDoN5EN0V+cAQI8HrijN1ZgsOzfohV+gfIJrDH0/1GxWoOu5/094vKG5KHWO2XLzVKHs
nlPbjic+O+H3txd0ESDh75AcR+qB8w11l3VXXz21VavaFVxtcqkD7ysDMovdimXGkGuuWUuTHDf3
GPPMHxtT/pRjn+zpoKGFevHp8H4CVBIJ8ooEwYT7+Y/Ac67E0GdpDnNAS8yBk8Wr3OpxqBZblFlY
+7aG2JuolypJMT9pZZXSuKbg3nbQumPmkAjq1M6XpfZm/ocogcXwb8cqbsgzjxQqFN/ZXEolbyIy
WPJL1ZKwOCOCMiJTUQ6qlAc6FpR5GZ/VYGjeDWj3ylOXyNb7OkxNQnQWcj6u/z5fjPdiIl53/zgd
bcbvIL4KvY9tHbX1L1P6XZ+5/SycgyRaQFJWOh2EbPpGijsayVCiOSaH+cfEVYcGueqLVkZH1xeg
6QJD5DAm6Spg2H6g1cqWID1exc8o77j+fYhZSvorsZh9+lbiQejJFPox2lEZdqaOoA9GZK/w4/XE
7ppW1l2Gzq0avzgzCTEuqTvJWF6jSV5mcu6S9tvke6381OqAeDdVkjAUCLEWHbyYau69JffMOEXB
TWuWYvEO3SAnAo5TWkFp9qblloDhqQbUKrXI+Sd+cGYRY5i2TkxSp/PcMJprzrz5s+4XR/2CoEvo
ilMHShroSOM5C6qoVjfkI/Cymn3sRLIA7Nw7VuChMlj81BDIkh9OX1AMtXqLUsuXJmyAaU0KUEcc
JktNl/VRUMknu/LQ1DnxSJ98D9gc2Z9N31a8z1BkUv0XqyWKrumgZAUVEZewxLnhnttNn0MB3ki8
IoqlN+hXSkr8ldK27Zfv4RRVBbSW48GQIxgExqG6rfqh50/RKpQzpBibif2ncYx0BUqpqhhnma1d
WeTYkKGd9PcWzIMU7y7VJN3zMnsjm1IxBAsI5K1XVH/5uLHdIqsJiQubL2Mr3Rgdfxr0X3TIafC3
uyx+UaIobQ0HS3YxRJJnIh5ax2Zzb0CwlBeJHguYx0FOvoKdrAZmvW/CeDnN0PlRLzHUgWSZAi/B
Z9wtVR+NPxErBxfiY71fLo+mjwGDPBGbzNZLXanaoMggKOD1EEiOF5f9bVvlBnBlFlqMLYDMzqE/
Yn9eLGbW/Wlph6yQxMwvDU8W5250G3/55qu2L754CcSjvmK6daryIGFkzDAWsUBSjnYMoktazPRD
HRcMA/8oxi/PFQF6pIPmUQjj7Wiih3mWof/cybhfjjHTiEAZYHeW0xyjRE5BwPpWofOaKuPP84vy
axzUY01n0DSkUUkXQESUJKql914LgY0kW1vgCc15R7gdDpTHKAOmi1uiF3DfQyppSTJnqPvlV8AJ
ulhQ7rVAAaWOnqn2j4AIqRgTcw5ZZieVdFHjCxCWRBYppsqZenDdggClCp4fwJLTWcdF+Udg2qkR
WVTQhX4OeQPyBEztzCyR6dIBItOnCLBB/1ctZwmtJuIWSdtDXKkcrL2LnMr43cdS06Bqb9uu4k1/
aieMBttswKMgCvPGC1nwoDwZQg9cxIIrftshWktgpJ2ka0D8V7dB5vqENGUm+jFu3NvFqxG+vrEq
mPv+syo9UyYHq5JodL61TOPtg+wO1LZy7UkSiE91yzTdxwANWffQQIRlTMdk7p2DtTNogfKEjLJ9
rKWZzY0Bn4eQQBR2ugSjaOCOya+4dtHzOHZyDv/pGjFG9w4tLf0ZCddCzCHCRD5QfwArAXiIQVL9
y/UQk1N3QLaQjZMYhnsaNhH7OuOB3D/TTkOju6qK0L23MfioMoQv+mfU1SA4Ev3c3LZsqU5jwByQ
RIymgBBqMRYfQubyTwkmD45ulZSf0Fdr0O+po8QGX2MR1OUB5aZ2clM0vTX/FDbDiOHdxjM++eF6
qH3/hTUJ70cXSouyQE9IcsLPQsvB4WU/Z8AhVN4JcGta3UO4iQV5OCJNz0qZuOaH17sxoSmpa9M8
kKBMqs9uKSrz4OAGZo/GF9P8gHjX/Fh8Z+bPhUoM+ytaRFw/yZLE0VNn6AKFIiaMPlpNRJRzpxnm
E3LVuUuHSQE0ejCkZn/rxDrtI2Croj5OhZiSP+GyGj7HHMBdnlpo1KpfCfNliMHCFvtw0MvQen8L
f0B1OiW6deHV8BE6PQVejfYUUXMXflHzYpY7TqSP0X5/YlX5zIq4o+rGH21ooyMFt/nk3Ex4KDAQ
qo6xbP8Z4nmkfw+lb9SY8s7xe5JZCAG7f7rtNPUeJujVFC45JjSGVXW+00UxpUnCBQQhR81XVGrL
PTPZLJyVUX9DD4TSKtWxsZiW5YXbJX8YX9LmGQoltUDGoOHoPAUybAndDKJqHohue6evO4VAGk/t
KY6HCjPo6HuYD4IEo5cCKAPKoBgKvmMK6IHtX2rgQtsUM1SiR2h0SicrgQMBxtLRBI2kSQvAimgp
/Ph5KtA4fWYjqX8VqpExqpUVhMCDvnGeHYKKWebBF70sMkVb/2X7Jf4MgBdu7ARsjdNTqMbppsD5
Yg8l91bpoZ6bH7GDxi8u2KF8sQD1fK5mLX+FIuhqcKNP3lMzjuETBk+L7ve18FLETjthztGGd2o0
vP+CTCFGSZoHSX0yC8gtTiA0Yd2BRsyfMk8nbXCzWNBFpoD71s/aifCx5oXctu1MnRy1UU5T3oDx
IAMQD3QEkDmv5FGGAXvA62au06aulj8Ewf1923Su8Q8NtyMg2B1U6lrjlMcwnh3/6FNVnPD4AGtI
M5cNBaiNGZ43NaQosgGg8bxF96I/jbjeXjxgMavMMNwxWVAO+ChirsAMNADV2mVzO/blrRVDNKf+
EAM7BrY4MMI3YhqHXMzETncFaC/mVEoV3UBtq5tAWTPGTk4JrqHUWU1lvXZLYD6cnvlZ6+iQ5N7k
Tg5AdgX/jHDnfreeVkPqzon95suo+BYUE/uHo7Pz5LSgP8GOEEKPXGj0kWjUUpwHLcGVnMQWySqI
Y5rwoWH1VD5pvSh7cn0rm9tJY0bn2HudO30rMWluct9ERKQysCPaQBquGdqk9g9sjqnOJP6bT+t3
QCV8LvWQdYy54Nx3wT+W+wtyEeAS5xqXiIzqIQ1V7/6RjEF9X3h6mXIgm6EfjqmczjsJsoBl112E
/KnxaUQmxoocPUx+B/i1CpCiIGgUYH916WZ47NRH6Vf4R5RhkYMXZQwNQU86xXNbSslu/IKNbhoh
UwEEQ8aJhuZf1XwqqzDmx8iV4LRJbB92Rw90u2jpJ0sJIbnFamgMDED2piRwuI+jX9PgsICn+vMY
QbziS10W0snGkMguraeosWnJzTR9CKKiwah14SVFpooxcnKN79l8NAt1b3Qh6+BWe9XE8B8R6MeB
3dlZUg+TQQMUCDsEM7sIvzqqeiCfXECr9J+OLiHeEyNmpiacekg+FAb/W6+MkvIwJAMyvjASQQGk
uIruk0pG/gk5bkz6tEpU+Xe5eNMIocbS/qirBveJ5EJ4ubJJ0h67paBYiwM9BGRLPqgfR8A97tjU
Bs9uMNv4TjHMAWTcG4rPS1QomjZA3kNqniG5HMYRSd6wNImbh1DcmDIQTyWgXeSTeJyN6/60fsIf
RKVrP+2oV3QIhokUmWIDAuO4ONB+c+n8k+iSJSkBnZfz2e07UBYEgDjUP8rWDKiNlbbr1Uccy3kB
2eKEmw9qtZQ8cuS1X5eegNqFalfcayfok0yDYhIJf6nLIi8KHns3+FTBcFx6Drl2ifzh84BxE3lg
k+hYWqBHzW/ESEwINYliLNMBY0zRkXUM5eCFsBrSlHpyfvgjWQFRmOaURxQh7SHxBqBB2cTZaXEH
Ch6ioCjqE0E+3UB1whvTJo5KkdmiR+xCZyMq63TEiGR902Le9RG1N7fK0T8anFsTdeB3NwRvFpyv
UPwfR+exJamOhOEn0jkY4baQmeV9dZnecKrqVuOEByHx9PPlrGf6dieIUMTvQugLkjQN6yZkPA03
9CpMbQ2vpSbeL+G/49RrwB4LI7HDY2Ap36H121/P3Yv/yqHf/iP+pfzaikbddgHaPDboiOFxr9fm
tcuFMgeHA/Wx+p0zXziN371OjXComa27+6fIhCxzDp08EYeAhsK/CF3jNle+audXePag2DPmfaa3
fen85wmPnT3iQBoOJbtduAsEt1aGjJd8rFzJuKIZ7BhQtfLDR1h5winIKS6TExp9ZzqJaIrMn7pL
4uZqkQ3t8KKd6Lgr1kjwQVSdvxwH8uqqNBSi/KwLnPMpojWnfa3JN54Puh1z/4JS3N8hosix+Pp7
iO1mTYjM32uyAhBSJP+cyTP/nEUk/2YZMNnqOh9ttjoriebcLNxnCOwUWz/c1jvmAeM5updzYKRx
2/Fr2zacLkXpt006J7v/A1nCDLQkbkOLLKY/cR71321nhX/t406/cJ0wZg9uGE9sIYtBgU84V5oh
Yzco2pOyHN033eeaz6Xfi79hN2z34S7zr2Sx4mn1vfUpEcnWXAx0PMgnlwBXcdRCOh2rumYrBGtL
q2PimjhPS9b53G2jMs5Jyc18R0SSNmkg7PJT++QkkPTS+eEhN150oZxJOwA3xf41O1JjlR/izlzq
Zva/t02uEZ4e23+xdanbj9Ea13de7Tn/vLXd7rUABz/54xx+6ULVr2VASgaWRjVfr2FBixRApujU
ovHRlwoRrj2MW9X+M6MjvrvZ1B71zdqXqmcXXDr3uyof6mqU0Kat7n5dNU8222zSNEcrpFIoN9V6
I1ozsG63s+O/IpT5X+sPxdPKFf4YqnL5LJcgblPNU/uJxmW6Me3o0ut3vPOUDBbjZqoR9IFKlWfb
rpyRLTjSKkJvy3K9TybG8LQ2zcJUZcvzmBAH1aPrtaY7DU4VgMi7JBqd9Gw129PGKoguYC7dz3Bp
gpB8klk8yCngc/ewXUYAVczwB4OtfUplZNiGWKMkiGGbhE3YB2OwcDTG9Nc7nK88bR6D/dEbF2jP
RS7LRVTzrNNkaZcw61dvZXvKHHHIci3lQz7G5RvKC/W6eSs4EIPfOqf+kIwOGfg9NaQNY/PcqCL4
1X2i7ra5motrUwpfHpOYJuY0mTZesmY9MypO7hZX7hip5WRMkrxyp/fVQQdVd1Pj8F6upl6Ff3vt
iztTiz04uXFZvhc0rOs1C7yT5zLJrcH72OAxAGMJ8syW43iMXRMRtu3KjjhrOcj/4tE3iIBYNX8j
92l/k9s6LNkUzGFH5JEVW2p5MxctVOR20rrcP/LCWHNLtQjaU+I13rGV8bJlI5IJ2tmhYLjL+fE8
HZvYD4Zu/zVo/OKlmTD6ptUyBl5aCHqAg9dY55+q6vYGu9+5hINehadJV0OU4aJZHqPFasJ7A9/l
AexbmO3Ysh7IdfNNVg572KU6FuF4LGjbg0wo6VwFeuNnJpggyIJstyhK+Z7lDwxf/scZ5PwukdP/
hSawN4Vaa5MtpUre4033/4EEqsdpHdrvOtj9q56fOWWw5Iy/BpaItAw0/+jgtiS/8rtZxfy9q+VE
iXzZjrnjay91ZT7yZKkZ4CBeMD8rwj0Y9j1UEVTPaHzUTKlbSpBv7d4MVgR/tZ2Duyisz9HgjXz3
Iyi0dJZq+W5mkqdSo8A/s7ntw5ayVysvndY5/oJhpkley6S43YPRTCnZ8v0dqdFOhbXKrLfDWtCk
OO7qHmweqR5b1yjC1DJ3fAqkWZ8xq834d3sDlhCEG/2FHOq8Sa2eWOcWYitl+N+rfrxgy912l8fn
BOoQKnZJx9KLimwu+3g90jXZLpPzXn8g088fvTXcdNoyH+1ZW5y7tlHq/rILySRM9RBGfVb4GPav
48lOX5628jXcE0ntFnv31HdL/B4UvmuvkqZoXoel7n8WJNZ3xEf09lSFVWLIzHf8D8cApKYeNzDm
/2p0n5XuuALykuhMSmwYPZnOid5Xf2CUQ0Us30qtuTq23uL6CafGqOvFqf0bNTMk0/v6/Uq0uys+
qrgnmo6ZIWcgjSVhTjNdy227kxyeDlKNOuUTD7+F2FRxLFn7dYlloOOaKprmofOZJ8CB4JQv1JjX
t+zETpaLnE2BV/HcRL9FK7tr9Ot0MUrTYrhLbF5BlqPxgAw53zITi7g8xMGAgF4BiBGXiW/+roJs
+tnUkoSnZem9UxBqOvpuqfcq86Zp/nTGLXkMEfehte+IJEmboFVTlpD/eAOVyTIbiLfqpWibZciG
pfMUoaya3ismOMpPF79oX9ZERFvWboO/Z4t0za2MC5twFS7Vc0wSL9sGh6WKTn68uife8bDTuWF1
br1ZfCIuwu6O6d2bD4EK5luFO267bGCJXiOxTeU1yZFcjiVtdZlSi8RlUjpGXzjFEEWHKYhxqQcF
RUYCll3nrtof5kWNyXE3ZXNjOzsFDGABe8sTYeeHagu51bqogMZU69RdVhFE0XFHefgR5MP+NSbG
GQ+8w+Z2NYvnHpJt5nCrJm/fF9EM30mrJJt96FB+IBnsXR1tS3lgZu7uF2OFenSIYliK52QABD6Y
3l+IgM/Xavp0fctSMiqAXO9l7hXhIe7i0X43u3DmtGsWvgLWd/AWHFp1JsPZb/yLswDgvLZkSn7C
oJrYmTjN+/a55av7EkMcXlrtlHw4u14/+nZLftq1V+UpdrvujfB0+b72op6yzRftp1Nx66YOE/ef
XdQJwUth0p/cKeSUJuG6qaOY1yQ+mjUfqssJrHtOvU66+22hEnqWnbH4JZQz8KJrPJIBfABsdaiG
JjYpcaW9OcZx3TfAHH770hiCE4hP3zuRmqk0n4usaUO9yO2iY6v4xxx6PfJXm3iM5oOzW3NH8zwy
y1plx6wF0auOuPPbFkxtGL+E1WFc/Kj9DClYZxyf4lrE8dEjrodmYxtZf7FXQQcyFa2LkwnL8l0u
lYGFbz2c9j/PRg7Rv7yHyrsMkm34O+YrSad5tI5+BsbMWGMjfwXpEWE/XM/SE+zS4kICHSJcD5SY
VWVt1u178LjWW3OrHbF1B7NsjELFjmwvK81EkHw5LcN28jx6DBQwBTLgdminBoLGdM/1tHoO/3fd
37t+Td9m691pTzuor8zCrgqfWoVqIDV2HUDcmja6J5bOj9JlCNf/MMSbNQUMcVjOw2se2O4i2Iw3
DUnxqC3BOClASeNcaFS72yEwJHSCQyfxxNHx5J3K8/kZUqVltrd9557Lt/qqjFwp00Q18ccruulU
5K5+9XaZPAwtG8QukOvXj3NXuN4hICPiaUkIcCTTeyH1nXVKHnSVW650As7sueK0JkBGb23JPuLD
Xhfazfq+q/a7RjaMaqwgqts0XtbAHIddEN4p1L6pm2qK3ctpGBadDvD/ryWnakFZo+ISrEL2BcWY
BTBphVamSA1yLwbRMCgu1sKP9wPhxCzxC/J6KdKY4PE8C9fcfMlOLc5FyZR6BabqP/TRFv4rWUi/
UreKxWYzByhKA6V259TsRbMfptzTr1sgWpGyvdnOZGNIFUHCVFGbDe2A4NuSjWViRBf+vgHzoodt
7jcy1IIMnnYb6fa3+A6SaPqTI5FzIPyBQsiz3XZQP3eBCKi2cRfssZzRj7oVd5NypfoWZbUDSsqk
ec1h6IdjG4nEZoL54DExNZ0T7qKpTB1n3sGZrWquct/D17sYaJk0IJmhO0R0rqyThONreZN7zwBg
ZDBlQT3Il2RymavZWtI8Q/m4QBiju9IIrWuTLk0MJ2WjZXhcK1reA5nczVXblPQYuhB6POit1N9e
bh1Fv7cNt3XTKvfKW3LxOu3Sf0L7u7dpsOQJCKvTTdOxhe272/sAAKwsguXP/0mGNNHJ8Outk3kQ
Xb68ibxni2gyjfVv4Ddcp4M2+/dmxfTg2678HXsiPBgO/PxhsF1ICcp7700rSWavBn26jLze+8lX
Sh4/lTMGL7qvh9V009+oEwDz+65J3FrjUmFJJsqFvLY6OHLPyQcYtPmZUXUfMr8I7AciafG3g5ng
IktKM6dqdUV9R2IpfFKxjPqFpYKlRe+/s/pg8KLpd3LIbKFbD38FQY5OxjAa33veVoP0Tmb+I0xL
Z10uq3On6nOlMWWZP3Vcn0u2La6+gRzBfYuQORJpXs1smDTBLkOomVY9GdfS7/JXdg+eESHRhpr7
Lo40xWpi3dnzGHf1eDPnkWcgmFodHIpIAVMSox17l+soicoKSFhh+7jb2X88oXOxotVssgE49c3d
SsDSZmXaSgMJ7FEQTRJccgm64NptDhHu7W3/1JyTBk5J59lbyh6LbRoyiGwaxqL/l4tWyqwz5cgo
rP3+uTbJvGXw5WwGSmRH6ItnKvdpogVxshCVz+NM+z9RDuIS8gn7yIoz3jgTTXZhSIDP20GzF8yC
+QldRfZK4gj8jYO6lmnrrrLNOCT2Q6+1eC3ceqqggqfpq2ty0FrN1pImXY0eHkPiSX8mbp4HkGb3
kcze3nsc0cLnQHZtw/qNM0Ns6s6d3nOQP+ei9u362Dru3N7k4bLv6cjnFZ4wI8L/1eIcenzOGz62
80wv78dVUqHmmUWVIbEtv7sGbBYT5cRAK6amgSYamvLRww27HqdFT8cin6H4DVI+nq/1aCom5YRP
jds0I4+6oFfoUYN+Ow3E9LGbKcWZrQ0nNu6d6N/iO/ZZ2lXPN0MccuVYPDduFunAfIGDRzKbESFf
hETflleVRB5/vubIxByG3qf96wtwO2JovDwD1t0/aqPdT9uo2E2114gbTO/9bxhtAM8EPRO4WkMB
v68q0lGqnBYOPyii8aqdBf/ldtIjLa2MVJCNTRz8g/cIYDtQEZzJ4hbPVSdnxiyC450fsBNg8Y6i
prMG+tC7tVPr/FFCjt5RsBynyrZKxWccOYeMj0rw3wNZcv1zs/n226Dk+uQHsaWFYUN1xwh3SJjJ
Uc/LxUZ++jWAj7OlPUfohW6pU4fCz4WT9fEu/AvrLv6nE3TVGyrV8u8KNvtJnKdbXsBTt29jXQW/
096XJqXpccD84ea+h36UdyaJx206BjpxfxCOD3vq5TUhAGyjkM2V06jtvduLKbj2yi6fDgtqEA4y
xs5/fI+GNbTFCE9caWVp8VDejMewEeVwnKdK3sykTUA3mU7+5n4LEuD2cX4opy3cTlG1oyas1sAR
TAy9mIu7IqhbfjPMgMgM59We+nX1Vdby7q47t3fgkjFk/jbDtjwNHauGDyKf8yCzwNX+MegCU2eD
o3znZs8V63QJJgo+hWdghLoi9pZTzQD7HDXCHbIkEMJeVVPpvSKHJRnAcUt6g6gnw6VfXNCZ4twH
pEWeDw+q8wdFcd+6FzFBj3FLs/Ej3d0henLmUBenTSzt32igO8qqDrA6VaIIuM88Nbwuown+w3MB
PtM1ax+l09JhvviQJBm6d7613n7bTCyLYGNgDtqkiyB6QKs7NIeYe3iHao9HipIIVux1mnSIU8EC
F3WRK9ap3XiUD5DnclzcI0uRqte6KSxwT7CJ6tijS5LAeR6w8rCEe+bZFfWw2+zNG76ukHW/5FkU
/PFpP4Sdty8pVyQcx8pN8zsToisPMD7udbi1eUOGZRJeh00sDID+Zl5KHuXbsO+YjE2dVGwra6h9
mS69ksjhrh+HE5BQ8TiX53wOtYXum3DK9R2/B59ft+YIUGw7mPlQyniWWSEGpBgyj72rueb7+0In
QIGUUQfR5fkU24Y2i4+z8ybWz1ZADISbII4kN3FmiK3CcWE3UOv6F2oh943bIMqP0jBEpLKxyanT
i6hvA7vlYRobx1RpoUkmylQHoHoZ2zD4Hdjv/N5RUkoeQrRe9S4t0SFGAyWf90att1Y6fXVLdxbe
boMTdReB7jRrp4MWUQ2dA2iN62p3OrTaEwAwe8HhKYOg/9TsYiwPo18VTy1D17thJsDiI3oCDvZ4
yP80cTFY3JR7FGUA/9AAUL3TzTDQppxaMPUmUyxWW7HP+tO9u279j1AiqG6MFwaXuK/Xn1Cr4Oh4
5TreA93DeS2YIi1FaQz/Jbqt/rNwq78K9PVNDiHSiXwg0Sfzm4LubRlpzQ+VHuTDgtwDhRgcLDlK
2hooBy2bzHrEkBO6uU1fUd1TBNcStJybZImmrG6qmVexRRz9JR46mXblLN8SpEdfpXLNmzNG8Zq2
Xme+OkKi3UNdavFEP7GjUBn5x0dx+0fKdXprTO8kKbXaZSu6j+4E5ZicaFpsMVREHoXdzuy2z0ta
EQAD1ECCPDDXEE1x6q5GfgXuIv/4TrQ+ScGAms6xnn88p+joRxiChkMOrXnV8gNp6fLVv6loScNM
VXru0ayQW03Yp08wrR4QWfDpt8MFd2H5HcktWIiXtrtPztNYhQcpgqg65DxAN0OWG/Gt5pyDrPL8
CtkymWHw5wOCrfRckzGt8IJlOrFW6raLgTth5JrhjYAp9V9j9NSjwt/VQ6foPI9WFwO0FvRue0hq
Lc3J1NDaownbMbNRI/llOS7R455zwcCNx+bv0DjNFwMBPu6qFfur51oH14oYt1dZ2PrZs9oFNHI3
WDiuj37I0GvATKt46R/0ko/3rfT8P1PHpP8E7OTLbER59dfirPssetu+zGFDi40CvEYTVuX+WxnY
Hge+rfx7Ac1dXrLRcfwqdX9WIDKDNOlGjNtysTpdI1K9JtwXwq41dBJk4msYImqpS2Iu023sll+N
4eJvyAha0G/4fJ8+TQLdBBxXcuzDrVqycd6LP+7iIiYaYHTOWzVK6Iqg33jOVUv8dLqunvtk/M08
tSwnO29HlfUXijqGELvo/wzK4jYt5/MpnmdZ9Zf70HQfPYQwBzpRpsoEwICTwh2USQroBBS1h015
Vy5DF2WT9Cbu4Y0/dBpLuZas9ygBx5UjrLpkBzjCobkwy1Mx50gs6rPQPpVyY6ln563ig9lcPfgB
UDdPvhYPw7QUj9hpCM/NXbb3eu4CBjydJUp8cEFAQGTTr/EhAlR7A1QcPp1i84Jj5ChwWT1V7j2a
yS7M8JUAXDGvhbDStRvZjDqLeIPWq3uyKytiDmL0eeHlApV84BPA5VGg2PsQpT+Yg19a53IT0O/U
8MJ8xUOQvwZ0MTynUKzfrr/D8pPgWbFmxg0sg7rYyjc3r4L8mkjW7aEbSYw58SlQ2JDmcVf2AUv3
YGD1WNC5+xN4UzuEXBW2n26FpLak0VIszWFRctxTEdr8Ab+FftZevHxrucjp0iUz5KZTUPF0bn0O
LSmDL3C8jfIXTcVl7+OwB4ut+gtnG1H2GCmGG37qjLQh8soys1iufivOD38DGe6n2WnDf4MsVXgU
k+6+zuWBKQ3OgyxvOomrKDctsYbwpZ9jvLn4HUq/6LihRAw8A0ZxrybMBchjwvx+jxQb/XaAOLQI
5d7rQ5L3xUBLJKvrPehAsIccnToABuqP0yhsc98kPZdnO7abx/GZfFY1wzmReeP0ihkqbJ6dxdQ/
W79Hf0v04AgyS995n/eRoShQpO5IU6K2KTwHj2GxOjlteaj9d05hfYsU/8fksxozvxvo9qKK/jza
Y49EyE45l7U3oGcyOyQnBbsey2Md07KnWjCJpjV0HWKjZPOuEOWU8ZGkO3YzhZ3wvzrEcFQrn2u4
7rRzWc4jnwTAf/I4e4P/OIBAd4d887fP0ePW5PDJ7dvrWDeU1k0d3ugZ7VfaJX31tlnoMjCpLbjD
g71xwhFXlscVYd9ENtQgmeajBhYjnFznmhc3odVojHhtElMgZDsLEPuAjUMXetQsBNd59zlhIv3Y
/Lm/75zK+Je1GpxTJ8wiLyiuY5NFS7+UEtUEkCDrgMATlL5uOvhP98wkoqmL0whHqb40SdDCN7RV
OFOBPMBeFqVgdCArH3pb+w3fEy8hn9AxLUEI8aHju2ar2Gg2+8Djd5jKQA8604QRu2Um9LnAEqAV
3BvlctRDpPwTm4KAtOvVnz762tt+t447iEQuGOdDvdjxhRWyQt0i9K1uaqpFm0XbeaqCY+YfgVym
KtKI3uuDHFJxg2sRGjvat/pLlnL7hePjb52auUkO4FYqfphkCyDMhsOdeYD8W1jXLg6md3xwQ3BT
Bn31B9HBstBw6WFFMlMJNCMGK0uTTQMKrMsCSG2+xU4732mE5msWA3ftl2xIHKryAa7VeK8oLPZv
Gi+NHt5EMp/flqLBCnKciOCKrgRU/hcp39uHKXyzXsDJx/0hYSpGY7EK0iGZrwG3i2gXnwmRaMR2
xWFyX65NUqIGK2Oa675/maHxEVY5lfMtkEd0h71qgvyIOCRBGsVo2h7kjEYIpvv8AcjVElbodbEe
s5g7JaTDjlCawfQlr0s/xk/76m8OZOXOz8ShPF6gtN3udj3vwG87leEAMbI+F4imV/ghtxnBNOPm
rSIewT+sfc9abgcVIE1m07JT2cwBJWdyG4b+GGGIi2RsWRZ0KaJsoBgExwb+lhjHZtij/HIEW64I
KaLBzXrHgzKEguvCE7FjA9lMRKnFJ5D7hrvJ96DmJDJyMuOmnXG5m7QHacWy1heax00fSxJUrwmT
cUFYnE4IhuOZ47sZh1SFsW5tnjaW8g6PCOBzRSo4wzSCkwht1167X0HjNfiHO2I0SVvVjTm0vpb/
lXtHDRQV22hS4bdgtEmNBjhdKdbPkxrVH4SJ/nBkqjdvuijb8krQeMNtVIP/FBUeCVvGHTiRS9gt
Lqyh695tNDdfY63jF+KCE8RHbCvKjyrZsXTuvrfcT3Hl/S17LwoOdW2cqz0o+uFhSvrpabNd4KDd
iFGw9+fWvs39Zsqks6IKoyMXOK+7cH7vSsWcWxMLSpFHxJkfQMblE+UADgmPGZJcv1NCIH4T6yNl
ateZXzdoHIeaRKNt/P89IJdEp73TL3eURnhidET5B04MdWlJVjUHBA/Qg8h8xk+LP24+jAjexmv2
pjj/CtPF/oUjwPgyYAKXq8QJ2SBJcRHx0d18xk+Cx5f/2sKbNxrqpngjY1c/2XLS3DBDWHyNi7X/
igiZ3amZkuY74ZKejiEfFkzEWMcjETR1hC7U0nJmnHjIblkKvhtcDDR+jN7NDxh999UPUbWlLtHw
b7C4YDTbvNi7vt+SL7JfUPPAGAcjLMBeI1n2Rfyfqtv9u2K24le5Ck3b2kZaZnVVB8uZzgt05lSR
+luR7criHnfHbi9B6mA9q7OnY9YJYtGu31vEJ47Dyy+g7a7nzXpL6kTeFvAdSFGiMqqL6RgPCbJr
7hZWKsWF3IsMQna8Z/OYYw+REzq3QdGxbKByN9Vf0D8272NPVaaJQ3q0egOlH8Fj+4PctH7E17qg
M6y8ltXawASPC/WpzGjzXca0ql9fPLTifwa4m9cghEeQ3I63ba/851r5snsa620laieptL30Ym1e
5nKeiUHdJ58YoEEt+YXt/fp5HfwZ5GmzmFass4M20rsQmrp7cRMfmZJEeKxkz7ho5jGcDt7CV3Ms
lspQH5Nt6q46abwVO+4m4wRsNaA+BP7C/1xi5/kZqn0QGVlrPYkGtWvr77hHOHFBRIbO7zQzDoKu
KNfPBt3cr2Q04FW75zCXrgBrz2WJnMyigEHesDjqe5tM/prT6f9HKNQZZrVmkxQCesAjVhz/Ez8I
So8We9DnWBku8mlxk4tRbQ0sKw6h9tKg73xmVhlYbFx7M/L5AHPQ5u6jm80KJ2LaeJ5SKEwASQ55
jk2GPjKKHsGm6TYDXAE39YT87lCxYjKGPFi5nhDX+G+eHatvE6PszZSK6HJx/01jNjpx/tjVEp0R
nT9NLrRr2Zx6vw1fROsh5FkJDXmchbvs2Rjn65Zif0PNNERO/9pElf0br6H7EkJoOUc33x1xKJME
coLdUEWVNVNLa6qE3z258RI/s72x/3TEHCBY6vvCy6iHwIdsh+tusaSJDl/z5H+RJ4/gEzluezVh
vNJHl9z3JePf47zmeJ6v933r0YgAoP43N1Xx6YGmoagdTVvBxHLEUs9vhUUpqM+6SwRuiAOQwL/n
nS3lAUXSDg0fxcMFCnv+pI+2rufeg32jOUaSn64+OWnHYlqi+6UOhKFUKzcA+6vrj2loqtckb5JH
aEMQly3Pd3EGuEyfxqHA2mIqSbtvqWxfNA2MGh4qy3TpMTukGKvy77AEqjjNyVjLg0ULkaDzWuy1
3MOWrAvnfMPUzqiqo9QlsKxC0eEf3TaOHs5zZ0BRWferuZ+LKctXDbZHfpN3O+td/ikaqlhKwGXF
BiLGklM8DbQzhDdP/zYMf7fV2C7eQU8OfHkV4yrgSXMgs2AZC5Xq3YoPDIi8Y2OJRI+r3X31TURU
y4ju0gMao0VLt6b3MN40XfK0NPkepAzrJU1D7rp8EI4n/myVv//JK726CMLPODNhcOuXrGd/zPYN
HCbb2UCRn3MFLYQbmNFja4dCIJ9lrE6tH7l32MWm+zgpEBxHbktnX8hoYVlUMmyGSg89780Wqnc3
zZafEIrK4lK5c/IkupIUjSSBsb/x9QabAR0+H3LK/ozFgrv+yqtlItJ5YZfy0k2CWXSBdj8yrHY1
NsS675886yILQDM2Y6LJHfguPHLrcTSlHQ6TY1yZxTsW6Mw46/ql/U1sx22d3PqUlEnDN1UmIZ0W
AtQd+VxR1AcXSLD6zxQAM8d1F67O2h4DPI2ZbZBcJKNXXZM/lrR3m67ix6Bq1Hjw9a6wafVo7B6w
/EBqr/gUeBij3/7nNp07n2y55+ZgDZDVqShpjA8uT3E67BRxeosalooHqwbhggp5+XM1RvQSI6sv
BEJPTRNi+VZ/VWdYqF7h+3juF0vCy3kNwB0LEZYPNLMSErKfw7sxgHfO/N0OSIvjoSaLUeYuylsq
VyogUu7d3EXyYkBSUeJtyLIPCv/Qf30+2D+9cusHiSrdOQsGwY5BYyMG0X74F+ea4Q9cF6wQ9JCO
qw4gbJZIOX/p+LYlY0TpaEH1FD+4gz+6F7mM97+F2Jw7LKbaucFM5v+3Ba5/BmcU8kx2CRVXAMPl
Dj/qdA+YC3wXDb+/ltDsLDjIEAHxRUWmdp5Klh40WS8dXph2nOB1nSdo5XENoXcbZ06urCiW7WLj
fb/s3ODmUoJmXNWgJ0+Lr8GQyDhbbxFEcEv2qE/u6Q64LpQz9zrdZ0CMi7gaJwAsDzfBC5ikogXp
tYdeqmvip7DtEcNy3RQPo0JJnGqe8jsKdf1wHvSQ4jgKP5gQ/fyITzL/aQYQ5Ez7hglDmlghE2Gl
ymdSWj7mYihthD5LAVe0NcG6R9Lw5I8CbCMZ1hvK11J2C5Ovk4yf5AyFCpCtUz+FO06oIPIGSAk3
txrQpHfDq9ujAKDIor+QAZnHaTWzlPzAV2z/JjbcNX28jxZkA6oNUOHQNqKTlupZVngZMlio8DuI
p+iJO2j2T31ewHNzdKejsxQTLf40+EN2rs725NWAO8faLMDYQbwjjCzj9uF/nJ1XdxtZsqX/Sq96
z570Ztbt+5AOhgS9JIovuWSo9N7j18+XrJ5pIckFjG6pqkQDIPK4OOdE7Nh7waDObjTV04GTS9Hq
25CM9uxFqmTWUMvVwqEd2DW3aVkqO5OYiGybEMxzhS+nSrptKQb82QTi8VanWrSzR4AV/bY7En+7
o/YsgNtUMEr6JlK10kPFqzOuj52eVZ+5FwifBYvAKGmgSgSfryeccruxkr5mxVEVOQNyPfphhckg
2Fy/wCgGEkVTm6oGNf7FQDXUIuViFRpOQiE0Bs42JAgPACieP4EuHdDbsChd8pWKWh677Ge0aM9X
XC+8D7+TGyAeAPUndA0iJGdEIVfF3Zk0a1YN8IeEsCq/CH0Z2H1a9xsjHac7QcggexWCkKHrejdL
e2lz3vy64Hsxj1Yr5fgmNLZkwU5rralhbTpgK7lN6RXXoQwoc78VQQkqVHdWt+QoLPuoqeFVM2XA
gs8bX6uKITCHdVkUyToq+sKfcmodnTBdI3VX2GnAlus1UsBCypEF9FJuFTGwJqJoIZXZ5M9jblTU
iHppAdqEQwwB71rvni880br2fP1EK4oVAM9B3eQMR1iq+GFSmG4SWrLDUelzzVEYx0MuvKEazcu6
UYPfy5w3RUEEQB5DoOEzIQfwJNaFnlpTALw9FiKGC+utpLxjFqsnPHSvciUu8pBwK7VzIcCOjGhk
2pZ66Z7vhTXhxmJtYfgwFnZTMDErxq9qVAtk3kGCAAc2v6uxoQCPo1yKY+GkTd8R+pUvkOh8NA2h
3JN0bZmDkraivgAg2ZZpSx6eckD5TgdmwjFXAovbidMO9Jy1qQpqt0tF/zP5h0XiUAdprC8zEPvS
agaaJRWI4F9I90GER8kV4d+4+pSr7AU7IkGkts937fuGntpbza9ZFyhMqSoKDwtx5EY7zocZu1fg
MRSw4nXn1mZdP1haFvrnLb+f2ViGfEaD1NhAj2p5st+oHdpZK6VYZWajkCTuQ7CtbLxV+YdcLW/9
iUgg04aKDII4p1YwHStWzYpWRqnbawv0zcylPUn58dEAb31h3rxfF7Bv4z7IHpMQZDRPzZmqFVi5
wExtOnazjtCwQ8TxC8U10vZ8971fEyo8GwZq5KR74Pdduve37qOUq2mmmL0hqOV6xwmGWizKh2MH
gCdVyQ3h3Auy6x9aVCBiogKe0oQ1e6HEDbvOe9Z8FQnjj2Am0GV1yRJJbKL0DrZG8wLPyEczBOkE
k0IIE/qnNbv4iCKESuaWbAA8F6OTjHNnOpXRDsX/YCoiQQQnvKSqjNqqL2PA5Jwo6MtjbdRgnTsL
zNFUX7DyUf9BVy4BnkIFBUz86YiNBjjdNMJKB0JAp7TQOm6TSG68iRgrGXxiYeenyEeT0RIt0AMc
y/BmqxWml40WzuYyRaTBuh8LiEGcKQwNweszDjUXPMmapGhZaZZiiPSiCmvEWqaktPqMMzCVx40U
5t9iEnrgQ1OgK8fq2myLRZJY6IbP55v4gftiY4CETMJXIvwmn/bpMTCPigZI1IZTgIpOyQg27Uy8
VckTv84CkyiEom5UBcDjheZ+MJqQwJJthpMJ56KuDiqDHJeRWbPS26A3v8oUXifsxdKwRays90Pq
o73zTf1gNSwHMqRZFIktae1a2tHqwNhl5LKAh7oazJZ+LyiXVMk/GEVDhtFNl2Apgvp51SzoasKk
WNZcIKfSBOo9bZON0raS6EuFCBo5TsT5VgL/G11waB9aZiOghA2xQPjST4cyAPc/daiB2YnZc4+m
GCZwg5a1QZCklb7j2wG7jpRyBhcMf7BMsCdyuoDsGnzb8mC/edKGkneDClM6Nq2mfVuIgwcTrHBv
EUG54NE+aCP0fwoCJiyVRS781FSdifJx1HKq86n9c4UGaNmkNRTexiSQ7itgys+pZF3iK/6ggdbC
DY9+kEYERVyNKQXTcDAPLJJYgkBHbIAjUdoSbEKRKoU/nqQWmA8LlQ1kbyDBPG1gQtE58SQaGEAI
5FodOKax1i7xvb1fCovigojIqgbjm76mBBQHExWPGh0YAQKB23RMwfNFyXDhKPaBlYUbjz94Tyj0
V+6zp14lLzSL7ccAI1pJhQZaJ9L/eFlzimbJyXAoyiLsZ6c9NonRMHF8B2QBaCS/bSDXKd2yEbpL
6+uD5uCYJdjsRTY5ZsKpITJKalgQP7WPI8ykcS43DoDFC4zD773im6QofFlIxHP8WbVG5sAyTgVB
Tpqb7nGe8ezFLfiPaqLq36PCupq//umUg4wXsUYg6toirbLyGzGwbuIHnJgVpeLKFpmVX83T5J63
8kHDDBO/qIpsbjr3vNPeG+FvDZu05ipu1aQMs8i4Rkym9U2jj5xqCi+J83xsjysAQqac79as+IMs
9oZBXAcIgtCS/0NOlOxqEFJpk4hJed9PjfLjfBM/mCA0ERkzdhk4/99dveHHp2qFjpyjIqZytyS7
UHbHP5/vcPIQGNOUxetaK/ptq9WpcafowO4zMbgzJwqe2iSdL6hXvj8XEIrS2EoM9kpK4ldrN9Aj
6KYW+kwFaTuQ2rCyUDUzPgLZtzbWaFKDm4YTKby2yzfnu/GDkeO4BV+ghlahRCzldKYMsRjXNYIl
dqmr4TMlQNrzsbfU1s9KaDtsPQVS5J83+X5bQZiCrlwyOeye6007GuXCGlHRtgOlOG40UFkvmUBG
8lqQuZ7fBVTwSnZZR8Rzzxv+YMqY0HqaLECT9bfmmkX3kgMsfIP2AFvVTaKpud1W1fjH51iaZ8F7
KVNwBeX3av8qq4lafhPgl5WZxYa6xgCSN6EwWApZlmsXJuhHU4etmWjg0qOA5k7Hr1eQxAKnyr3U
nOIN3F5g67JYgJU+MJIDfITzQSNot1E4XD/9eXcadCNqIybTR1um1m8nESMmdh3qGuh/wEx3EpxP
Xgmn4oU76kcT1JC5E3OG1Liqrs7McD5VCozzIJP11LBbAAsvygSrJ/jbekudSLv9H7SKqzREt1x7
cNWnrTpCp1JSIsjsVMsqdqlyr3RgXpBkXZiNHzaMW/5y+OD/5uquDzMVsFAYGmBwCaghQBmYhElb
WlO2TXNNbB+OVP5cioR9YHQRSeHeQ2eyha82hqMMTLk6Umczo9hGjooSrhkcfAmvTZjn7vmufH+S
Y3JwQ9W4p7IrKCvfko8pVbbQ6lAS1VFc5MTHqc6eqf0y6okK8XmUL93q3nRRTuPBi2QKNyuTfuX0
sBq9KbeiUCc1YVssu9yLh048jBMMYlbcFdvAJHUkxXW7iUBGogEokJ6yw9kgIZjDkXdh6n7gbyyI
T3Dpio5vXx8voxFkJupQJdiaJvQQ0gXCF8IUf76XP27zb2aWYfhtHSZ6lw1igPpNcDxOut30C7kW
UpGq5uSK1d1qeSTsxJH8mpnBWFtlpKIhLjdR5UnECzpVH80vRvxvYQU8w2q1lpDJBYZKk0Ow444K
WvVVaeoUSJgY7oeWO9r5xn/UxQS/2UvYORdRt9O2q/oRbQpoGW1DU2p416ggMuZ8vNCqjyaygZC4
BDm+wlgurf6th0EGq9nUc0+AQq/+GiQhecRaDr8hvH3pKPBhg7hzLQzlYHvFVQfCjgxAQOLA0SAi
7gYNiEASNdGFA8eHVigqwfEQ+8B/nzaIuqagkpFNRSY4jE0fmiK1d7lpUQF9fnw+6jnke9haCbwT
fFgd4xsO9yZFrRgSOtEXQKa7RjkY9xUVw4//E1MQP1vLwRoN8NM25e3UdpbAIFVTV92aQReR4TSB
8YImGpNP/wNjqF0RguOILa1v4dDZRLBDc+AdSMD4fd8hfAlC3B26LPfPm/porDiisQFCx8wOv2oX
GCZVb3NCN4qi5fdQWZg3ujmYF3zV8ilrxwlJsrGEh9gh1lzMRTboc3xk3hUtuEm7Byu6wzmOnyMi
VH7VU+1zvlkfzQyCfUAUQSuRw1ptf0pH0XiukzqDT6twkiPlcU2CSBjn+ujCYL1vG9ESlUnBxkck
Y922UZWsrAVTvVRTN5soqO9Ls9kDldO3YhMPFxr2gTUT3mXkE9B8WeBmp/Nw7BUBtXHS69oo6Psw
t4QnpJ0o3ZH64x0UfcGF8+b7+UFkXUI4h3OETKXrai3Hog5gXygpaifH/rWSjjMxN3l8OD9cH1pB
5ZBlTCiDnOdpqwRh0Kcj7Ewg2mBgVYewuQHCeUlT6YO+W85CJFq4HBB0Xn7/m6MlXE91lAmuvhjm
4U6SggUyQdXvXs1H/YtcB9mvP24WU5AgkwxbPRmeVbMUPWviMOJKAMMYh/Vc/hkXxh9qVBNY4D6g
4pZw6Gwe6yOlLEA2URwHrnelAotuC3cM0WW1cIBiUKAmMmYXVvP70cKva8hvcqfkiLlOCNZDRQXO
YIHny+r+2jgmwUHsR2X8Y+9OSYVooFxu4N1lc+XdzRy8DwCQFGaMrvTyNH89LlCzRk8uyWC9a5Cu
SNzADZErsox6+WpRwfTbCL1IIaJUz/HXvBQqL+2iP47PY4WrKceJRSyBBp1OP4CgoL0N6IYbynBr
Oy1MqHDGeUyVw9BXwPaS1gJER508ix+my/pinuyjdi5ugxs5HoSM4+kTZNx0loJf0EtNBlYmbpTo
Wo21/E/3f7aTRWOLjZmdGdd4akaEHr5XlzAeZWGmaynjawHIeHt+bS1n7ZMthYjnIhey5MKt5d9T
I01ctE3X6i89NcJVKdzr8TYXDb+UZBvFGw44FH2h13BhTr6LLixWKTYirKsuhEGrMQRLCFvvpL9M
/d6KzOt88OQycDI9cY/H5/MNXJsidiySfUAkh4grFdAr5xHDK3EEGkpVsD6FN7CdBE4/5sOVAN+6
Z+YBYDJ2U/e80fUMeTNKjp+cpswRYx3aS2Ad0sZyimz4O9J76gMy72jO5gUr6935bysmZ15FWYT1
VuuNJHQIHTBNiyhzGgGVCEsoFhYlh7ryS4CJD4wtYiHUoZHxRiJj5fWbskSmTFvQiFGArbEyH9jQ
2DGnLvjDiU+7TkytJr6mB4FxrDFFbeJIEUMebCBX+dMj22KFyA/aGMTV8CQrv9j3UgTyHnZGnIy2
Gckak2w7Gv6fzgSys1RB4KeINhEfOV1fVBwcE02nODGIq4pbbBvBsJj9qecl83NiZbWKuZDACTBx
eYQQNLDhzfoqptLX8y15PwEIR0DNijjHkm0yVqMyZUInh0eo1BAt0n9KE3wOGQW6C6+EcUkq6W3q
/u6WOGBgjBAB2RLyS2uFuhGOBHUeyGKRRYdFhjOjQLG20V43Ql7fAL4t/U7v+y3kr7IzxYm8gyU3
u+Ab361i7shonkigt8ylhnPV4ryGYT2PjGcrpgKghmbRmfT00mnqQyMgPOhTMja6uDYC7Qs0wuHX
dK5zy1NqRdsXaNVZmz8avQURo3IRIoWCIfRPVr6iz7LJivRptBHDi0AuV+YneFMoIVWT6MIdb9Wi
v01xykWqlRw2coanU14JjDgtONzaek7xd0sD3T4TpEtOQjy1Q0KX5BbdpioMELvkOrnAjyRBiqT7
q92tf7t1fd+2/auD77uuf3D4/uDyf9d17C1fuYcrf2fveM3hwLd71+V3W3fP77w9X/Jqf7e7dbf8
9sCbd7zUcXZ8mr+x+Ug+fnmJX/L+3ZN/u9vxaTYfZ3vLr/2d77zwEh7Bdpaf8DXfeLbtbJ0tdnkt
n3i3ueXjr1yXj3rhJzvP9jw+8dk92Lvdk73zHN7jeZ7jOY6zvMzj/Xze8mHONV8caAlP9LCY32yd
/Wdvv7zU2+9sz7lxXL6m1dtNSeMdns73tteO4+8O/vKgPNuGdz443/jULS/d3zxut49LN9FRy7vd
wyG3F7OPDj8+PwffApf/WdXvRmydqMmTplWBLd0f/NuXnf9Eozznm7PdO48XLL0Fe85ZWjn3rm0y
uWNu+O798/fb0L61va83jmhfsKMsy+acndXpoq3bivpl7DBEz7uHB8bZob8Zku3Vwb1ynAvZ/lUc
8X0Xrm7kgdTVCUzq9wf35YnZwjidHyMQLheatCy736534LOpP4Id6XB/5V8tE9o/vP3h79sXn7Vx
y1w9vBz8l8NtbbNwDi8vjKV9vWFi7R42u81m42021/YNM2zvXG2Zzl+vr9+m47Xt3GwZb1Yey8J1
7q8cm/Xp7e+dqytm3357wYVfnAirs7oqImmZ0F/us/vEuqHHLs3qt+P+uTmw8ndQ7VDEiIkr/+U2
9FiWLPfbZcHTbQ/8s7M3fLWs6tCmhftfW7g87V/udrv9Ndr3j5emyFtG/NwDrbeUzlSSfJmUt7un
W9/5td3Ftr/xl04/+Pg49/GwuEkGhoHwbHygs3zr3vpP7tPu4eA+l/i2jf189d3nA2jK7cbePN0N
dJ+LF3nYbZh33p55XtnezbfE3j8y1K4r2+49E+LFsj95N3gS37W3rnePH9ofFgdzfqq+XZDPtXN1
tkpLYVIkZioO+2A/43MHm+f+uvHth789M83DiV457pXPQ3j43fNPoLydQ849wurgdYTacB6Xrn7G
vR/ohcPi1w6P7q3rXO12eOvtC6sFZ43HZ5fYeF6Ne/V9+pytZ7vsAu4zg+O/uLvbWxw28+b2IbTt
L8winzFhl/D2rMJnvPbefvNlu83udvfwugvt14flQ78/3b7E9tPR/h7aO5wdfuj2gW9fX5mN+Pyt
c/OIj+Xv++2j97j95eDyt4/2E7vIZNuhvWGpfrm+uflys996n3b77c/He3YK557twPG8R9f+ds1G
tL2/ch9Zora331/js/dbut6lV9+6mZb/orvZXLHI3rI9sC8frpytd8NSf3vh50d+vDiFR/fq/vmZ
iej8vDAi570XJ7dT74WsUikYbDHsklf8x9zdHFy2PJa+7bj7vzc558I8QKrurNNEzO7UbDoYxlBi
Fpt0x+GW9c9SW6wuu3dts4rs78tej7tkXexsXoh38B+WXZmBZuD56oE37OwbDgQ+Xy3v3e02N/y9
faTT3L1z/3awoVv9ZddkRd2wcndvx4Xtfs+CXKa6v8zBW39xp5G9ZQrR/Xhr38UfXy3D6G6fD5x0
3O2ty3vOD8CyO/xnQehvhz8QOW9nTJTJ1wDRY1nC7llEFEBHMsS4ENVcK+LxEo5qXVXxtxlAH4sm
MlkEbTXM0BkOwJoEqhsHrdkmUz1fQ+7b32h9qG0i8hgU3E8a/BiU1Y8p2nbw1/ThToNOz+Gkfen+
tbobvT2ODkJjuRkRp3yXJjYLGWZjGLzKecrsVk2zqwmWKT+GcuBwvoPf4PrrHqZ6QeY8D6aSkOXp
VFPVHEWOmeN1lDRPPTXXMJoqm2OQblGS2Gpl89LH40svoWqoBo+F1j9PAANngnF1l+6QC7qUPlrc
7OqBiK+YxFksmeqGNYibylfIUkyUi0SpsZTXHFr+dF+0gM/uoDQvUj+Nj7n8AFVv/OMYIxJyAUT+
Qefruq6IIMjBscKJfNohQXOUe1jZBxvEPtIKelm6lHVVbh0l2YWF/sHsPjG1Ok3U0ixH8zLtok4X
dikT4poYYX/hDPaxFYurEwUGS4jitEENbCNBkbGG+mMY+bI1CX4lQwF6fiJ9aIVotwQyC2yIvppH
FuJXGYy4zKMySV4gq2lvhEHQH85b+WhygMBlSZC2AlK3OhyBgw2rIYfsJo2lZDPkHJcp1JVCL1TD
7lqsINuS+6raK0MyfPpz06bMhADHLb9fKDDeFNKYw/igkDM9TJI2fkOuStjBwKPd5ZD9wmir63dc
yS+VbLzvWuoZCYODIifGiUs4HUBhBHEjNAm0aqZaH5K0KLeR1V4CwbzvWhNgFkMnmiJx9zWMIhLr
QRerfLZhS3gQde3boJpPwVHfDxDrQaXfbQ21uXC4XI6Op2udRLEMiRPZb5nKqdXRkrLwkWxIMUMI
AofUs1Wh17KtJCXWHZj/qwgq7TYEGwNzevL5/HCe7uzLzmJKhBOAmYKKAem8Mg2mmRr/FNOmTp2c
MgWJV1ZR7SFBSQ1q11xKCH3UVBWcCgVTgGkJZ5wO4iwdAzWUoSlsR1io5ClPvmRhGPiUvyVwThjV
FomIS7LM733ZgtICOU61DzNnDWKIkICGrwbaa3gmBScVS8FN1dbyK2hP3fP9+aEpUilwc0AxzY59
2j74c4/IaMP9B6HzKLOBiKnoBVZc5L6UHCV9e97cuzWBFDIYV11lyi4QytWOLUxQ2pgahbHaBKWa
0EA7WqXo2Z638m6SLAWEmFiQGRpK9cua+e3yagXcoI9QgzpsQsfRSzqIotxMj7SflOybUNRWieqf
N/muH1cm1/2YwctgIjTlwMBRuZKaviaG1Ll5nQ0XGveuC9+qI0GecroCTqiv9oXoOEciTJWxE851
v4NCLnco2S4uzIv3Vkg3AY4Ef8aWiqTOaRdC9j4kRg15jJW2mldHwxEiTf24Od9r69XF2YVVxbpi
lssmBPGnViiYl5DiBIDcB4H4MFkDWpZhv5sVY7DRhZwehnK+EDF8Z5IeI568VNMtxXTrUHwmGcqk
tNS3xm0juROyMppjlZ1wJ0F4eWuZ3UIjPHfe+YYuw/+7xyRXSXiSIpu3NU1M8rSh2TT2g5iiz9n5
sd07o1dulIPsRhfMrAJDOk7j1M5qz+G02Ot1hp3KfflcuKwA++f+7tv5xryFic+1RjltzaS3EYQM
WJE34DxtJNY86Qb2PRdZOkfzQETZV429R9XInr+ct73OCbxr4TJxf1/bTZqpzaJ0KmxVZ3SoTbR/
GAdj/6f76ronlwX/m50pK6DpKrCj3gebGrajz9SZ7YMLA7bevddWVtsLLElJJiytOfpItjnwOTuF
U11Yy+/uSWsry5r4rS1K3EhqsozXofa+p87Tq7b59vnxkqC5tAz7uWmxcrvUl2WzFGOm9qgGcqCF
sj/DgX57dIxP0KrvLsyEZS6fM7dyuRZC4rgPzI3Od7j47R+Fvf/lPH6+YOYDh/H70l3nTPK2aA0Y
2pdWQUzqkMNzkHJ0TFd3v22+tu4nKBwvDdgFd7GuSyd0V1nRYnNwudixwGLvy9H+8ekmsu9a9xt3
Ajuykwsby6XxW9c8KnCnydkyfrPz/eiLG4RKvdaPbuJdYGeb3r7QsadR83e+Sl55kVSF2gLWh6WR
kZPzR7UhYic8f2n+L0v1zERZI6lVAYXICECZvRQa2kNAhWrZ9PshNS616dJcWTkN00has1gWmqk9
98E2RsKiktGgLVIY4i7hAFdhx/cduHIeiSnIGjywf3dgdot8lmv4SPM6n2I3dokqzzhi0f51qZWr
cPp7wyt/MoY5Ek81hpVHed9+Lm/qvfI9uCMLjBpK9W1+KvbxrXKnPV2YMZe6d+Vgwm6K9XKZMQpz
BkIs5uewjR1Yd23DqbzCC13TMR39gpN+F2xZ+U955WlmuUizdlkY4ML8eCu5T7lDYDWwK7q39GX7
4j7+kQMAp0Vt5UJiQHndqcduUzMvxGXK1h4SmKwPxbU4OaiOdZU7KCvft3cIjWyajXpt7S708kd+
9Xfbq16G5m/OwK1wVnFHT/+c+ZE/+rOb+u1O3l6KmX00pMA8wJJQ6wBWcXUhSNAPSeamau0GUR5R
ghQF1lB1fu2Lxk2O9+ebtnYES+KMOiYZYCS1l2BJT3tV72I5iDL16AhKp/jQViJ2ITUx0rfz8YIL
V1c+B1MU3IC/pDTcNKArPTWVmbI+yQOCpgHkQVelVRSUaSnZBR+67r3FigqwiNvAQmKyjquo0owe
UwsLZQdZyi1c4Ma+GbLWEWc5v02qPP9Ehbl098e9SASHaxWHdrBp+jJ/fjtNlPBXNW2FhDY64JUH
XT4+Ve3ye1SEsktzcXFhv7tuGsgdjsAN9ZEaVfGrdYBIYnO0DGF2jGIoLAdKsvYTnLxQWzZaqaRP
mTR08PDnRjXaAA5awYayOr/Lkjn4rHVFV8LrNAzDrs51+R6Qb430YxNXpl2JyFme75d3h2+gcECW
wCCAMrcUIEWnHaOibVZ0hoG2uDQMSMEJWTjjDZESiNyp1QMKWHRtmBIf4fnhWwMg7EfYWqHpSoC2
jn5SKfol4qH1+XJ5JIX5AeoIBn7kJU8fSYA7MxalanJQvkrRf1BkG42w/Ct4DA0i2Wow93Mls+3G
w3TBa75fbAqDRtUA8WAi9G8Z5t+mCQT7wjhTtOs0nflSg6n91MEJeQsR+qXinQ8sLQXOOuhIogpA
rE8bGbaLErElH2E5TnQQrpSgu+WcQOIOfOj1/CC/X9eEMIl5weZECa24RkqGhjjlJQyjjgFDodc1
E7qbdXjhjvruksOwQXahUCkDro8tYGnxb30XkpxQkmM/OIEQBfaE0Lud5KFiM6HyfdwfS8/IgsyT
xUQ9ALLMXrV8li54sPdLj2cADr0UkYP+X0fa5uMwhmXN6jKR2NC9sAyERzUVKdWwOigKd6hKwLD3
x727+DHqrkFgS0TqT9uda1GulFkA/1FbQkw4q6mf54ay/XMr1JwtyQKgoBCYnFoJx4Hc1JwMsO8h
sw5BJeIP5XwJ/fm+/1RRoSESkbUFnrRaeumspEYHXteJx6o4ZGorubEAKeAIqbub91Pg/2mrFigt
hS5kQJg56mrOyLPYZke5Q7bnGIf7pBSOuwCpvAuXhPcOxZQ1qDRoFCm3d7UgkLGQ0pvN1jGEuHBF
EVrCDO2crWhqAkBabYSwf2qHXSC0/0bK/68f0/8OX8u7v91++9//xfc/Sjg4FzT/6tv/PsQ/Gsb+
V/dfy9v+38tO3/Tft8Nr0/XN6z8O36r2H35f/PzWxWWxfs/JR2Dp30/ifuu+nXzjFV3czff9azM/
vLZ91r2Z45mXV/7//vIfr2+f8jRXr//660fZF93yaSGP9de/f7X7+a+/lpve//r94//9u5tvOW+z
XzMET/L1G16/td2//tL/yegTsdNlinTeGObG1+Xn8j9JxpHYsSC/o/CEHMFf/yjKpov+9Zcm/RPc
q05FCpkZ+C4Wah0W1vIr1frnUnIG+wGQRxVHp/71fx/rZKT+M3L/KPr8rowRkf3XX6fnlCUHQjUP
mxBBPsqj3pEOiGoyZWzBkENrM+FlVCrzsv/SZ+pVAMm7Lx/bzW/98u8H+N3g2w35PweHf1tkKyb7
vFArrFms4jIsR/Iumt3X8idVSuENIhEjJE+w6jzKVn9vVpCIo3Lwxeq1H6gkPyRx9X3OEYuDPMVv
eu010rTrtCscvW6fS4h+PBCvoae25oXMJcODw/n9YamTIDSIj6CKgEFcn3L6OQx0MQiQKgjHo6Pk
aIi3ep3eRLEVQYAOuZivq1Gy7cxOfmrU9HifxummQY9rkxyPnxDO1NkaCs5hCkFvGEq5IU0QzIKs
bW8yJfqK8PaiXg9bLQy4CrzJ1n2jKq6iwxQMGam8P5q3VBd2Xp0irTFOUIR2huINfTh8KopRcTUj
n10UDLbkvZPBC0KUz+B0nwYVPYr8iIKBgGySIhUCWr6JHbbC9CA3ZKX7Rqk3R6ul1ESeQmSXEsMV
oXOioKZ8yY9m70IwC1VnG0HUCse76UYaCAr2HeE+DBaNO7mIUfirlC2ZCuhQj4jJZb3ooVR4A2eH
6Qc50WnoCWflNUiF9LUt1cTvQwhiOhmBBdQIPBEFHejL4scWjQw/yosvUadaOw5Mz0e1ggi1sctQ
6px2ytI9kh/JJunFdGPUx+P1UoCyS8bgs4TCHkpp6DfX1GDaohU2LjuYsOk5UML/W7deOAh7a6g/
sUuL1IRXo4cSbkERyiAgK5HJ3xH5TDbBrGwYP2uLAEJ/S5kqvNhDoR3iXN0hUfpzhIH6LrOC+For
ROSvC0uJNnGMhE1KGdcmqeLNMI8Kgiu1qO00KzBR5LEC9cqcEQWNs2P0WMuF7JVB2zikv70uEVRk
jYPI6QYTIQBR/RSn+SaZU2tnHeVvhdXkLvyqR2curMk5ykXuSRn3d4R+vb47Fi7lIRCuRk15o6Hz
ZQ8U35B2g4t/SOGNj7K+OmTzMDmFGfxK4Jf+CeziG1H0DP3BDF22GNqMbQW/7P0xyBM3DyVIrXVm
aGJKpVsbjeJAO5q4zRCFPjWjPwrkSb/JpvB5jDLlVmlJEIN3bDfQ7CtXkRR+M1D9eK71VnxMEbR0
IpJNqR1qQetWSqgeGkr7POrWoFjQkLxyCqMq9k1Q3VhigNDuFBhb5HUQMqPM3G3RKNkJcVW4wiyl
ntpQb9BU+m2USMoTgBKok0st3+UNOilVXSY3AQJBfppZ2nfE8NAprmcNhc2p8RETuSu1rPMMjRRl
klvWFt8XfqrF6aGE5o4FGmZ+081bNAe2cYS4GVI6o9tIyAwETZV5JKm3TZOjXQyd+0OmIuOq9ZW2
Qfm4vBFE6/h1lo3xK3K06j3R1saD4TcnyEo9xkaO4Y03rHsilv1Vo8+NnSPbcFApmEMsLDLdTIbG
rEOdRbEV1ICySbvVpYaAc7aw4EaUpcvzIR6NT+qs/FSVluBCMRobBFV6T0tFeMvlpOvuB+QZHEWo
fKUx1Y2oj2g/jQYxcm7drdfGauyiIVL/HCbBQp1I1b/Cevk5n7t4+8YAE8aIgrVaRbo4HIPys1r0
31AJrW4k5F63RqN/gbQq+VSHenvfKn1wU7ZSeMAFxQ6JZclLUdHwWhK2t0VnlU5TzvKdeZzMl1ko
kg15nf6+qqvquoqL7E5O0sExyqh2Al2bPTkGuw8jH8TgQfUtGfN2UyZl9yuIaqikZyO81dRKRGTA
IEsjd+VzXUUvyBTSl3330AFa2EStpl7lGtzxvSDeduH4JMjql0kTPyOdgg7iGFThAe7saItYpqw7
cjJIDy1aGkhBytJOM5PWzXCQr8gvG1ekZANy5wu9vVFJDVw8FbywNtzx0i43ambi0MdXRhcFKCZI
DcKWRsW6biG3j+22VrbIi8ybOhEklA2CNNZAH9Xw2dZLlY6CIKCLll//1egaKfY5WquIh0bIsDiw
LohP5VxO9GxT/FKrPt8eO1nxRGo5k2sjlDadEZD1i7OfcjfLblyb5ZVajSW6Oio3cMsIjO+aFJY+
Ol8BxOgWmnXwt8ZejgTdPtQaJE0y1B2QUtIOoFGr+6DJ0ls1y+ZtiMLTLgw4oiPSJYMIiuvJ08w+
eGoNWNvjPhpIJkGHfxNAeb7vIMK4DxMEPpjWO6oAkhQl0EqxRa2ZfUEsj24fTfCP60gNejnwATe3
joLXRZp1VzZBvfRYtkcm2y0qS7PzSNNtBQUnH8XD5JBWVvCrLtUBtkl9tGCkkymhUntf7IUj0p/J
CKu/OqeooKY9lffyMbOu+yD6NQqt9blsWssT2OO/wWZeXsm9OlILKxz7K5Sr0uqm6vVqMyK9QUG9
lGfuMR/y2yoJ1O+owItw6yC+M6nDo1wXwR7S7P4qJPDiVXFy9Cqrf43yMLtpuXd6SKBKfpuN+8Zo
Uw8G9Q7NJtXyuQF/aRq0zsE9VahlW2W0neMCXe8M/uxiMpNDJoqhOxeDjpt403JBT/S+FOTOQ49p
gl7XRM5OqdADgABg+qqVoZ1pIopJmeVbeX0btcf4Jh3HbjekwbXJDnTgZJBw2l9o57KBTRL8Vepm
TTY+VkZe+Qj5jghhDkCKAit96HJCRiyI4FrgWvRF4dzhVOgL3mpmrW4h7d7mQ9ogctKNc+TBh48U
HdSW13WmSLuUAr5fvUHlCkiY8kpoI0TF1KrZlnLyK25NZRdrenmFpon1GZHAasRlC9MYuW0/181e
TKpheojFBklYMxS7PUAlczt3cCo4gRJlqEi2qn88RpQetvp0UGsB2Vs02tEIk4BGHS0/y6e7WWsL
xPak1nA7MTw0kVRB1CFbLkqigy/kYH3UtGdXqzSVLUnXbsZGq92sF6rnYzyhDgQyctuqY3AVTUFz
HRIM+gLr89FvK7NGsWKIrpphgr69tvrJN+sm2ReTUH1XkQu7GlO9fRWmIEAcJP8/zJ3XktzK1aWf
CAp4cwtTvr0hmzcIdjeZ8N4k8un/r45iYnRIjTiKuZkIxblSs6qANHuvvYxoE7Nu15tVbC6OQdnw
SLLAw7TOWdw04mkdjeZIABsZ9LZu7gOrWaL2mhDjrI6Oobo5HXyOn2TG/CMmDrI4t7gV3vmr7+IA
bdkXvJnGUxNs01453n2eGkFUSeIjbb/84dh9unO0Uj94WXMofSvfzTOWwmKqAkKMNjagsbUxSUzE
4yx9c1gKEu4MWX0p4S1cMjt9VM3gPa+1w7w/r5qTvZifTbu2p9GewMhq67UDQXsQizpUTG5IUho+
BzHFrbpawy+knxCUSPmeFQ+etthJTprTw+zPIxeb8v1bbtLidZm5PEdLECxT9P158sjXgLh0aYLC
JdZ27G5GOZiveS6CL/6UkgNfbEGkxOrLuCsa9z4zm/V+tTZCUhYhsxjT/SAjrGRewMuK7uwExRi2
efHVGzCOGs21ii2/z8n/qIZbYxMUhFpVcHa396lRP9ujNkYmM6hQki2wt2ayebUtfyo7Yg2qkTER
lq2TR1aYZW1fizFzw8kNqmNhzMuuHdwW//1l53TeEyddHtVeHiSOx022ZMXPDnfEmC7vs5zd7wQY
Pm9t96DoxW6q0v/oXOv7trrZcxuAJxnCvGHA8EywvXaq8+xrZcvJjfhmcR4YZayvfh4FGkb5Yc3i
W8dR7Mp+WY8FwWGRY3QdQS7OfMjTydnV21bHBJ+Ry9bL7k7V6mloCbmiuS/CapRupAuD52Xf8yax
+N+Gm67Su8fONEn1q7lBbZh/od0SXuOSwNBB2SH5i6wSf+BjsehMHF0UUc8FFhbT9s/85DCDWvrs
2mV2Kd1U2ztuuROGi+9/vxz1caxvKqeqkQMyxlAz7nrWWNsUo755r+eVTYZUZu/WaakignMPwvBW
4NfV31Widh5X2X3CLcJDf5tG2iYvmvRiCaUTEI7uWqelmvRbI7BXTMqVlXjCI0BYGw9yyCXpEvmp
IHFyRwKvOpPdh71Yow3ZhaFK3Kw2DddI7ldZafHVzeihIn3Tx9Et9mzNvnSDVd9nORNKA50lOVbV
dBpxKbuGhlXtl2kkObrJSR0m2fYzmNovqmre9V6tsYUcPg8xuJfhaurLuyAo+Crerp7MScwtpmMm
CxVT0EPTDT4cm7lltEycZbxV07KFk20R2uaImZDH4BDM2gE7rxYPBH0mB70u1o6lR4up0umnKHUn
QezKcUxuWk6Kh8OduGhbPIz6Wz/+XIWUx6X2/Srscvm2rktwJ0ma+dBKpeJpaFfytao+JCGT7AJD
kI1KTOo+d+zHsXanyCZnbCiD92bQn8hyFieS1rH2UrSR0+Y95eB2B6YvxleJSeO+pyWXtfsyBT4G
Tk7+ra767Va/nnReUBENVaRyD8A5J3Vt+8yZA7rZkFK/vQS1cfS3rooImG7iwGw/R1xGn0phEtrT
OPreFuVdxeaLuVkUY2OnPK71jA12zjfr5+DEd3pzt1fSbbcdUdd3NOvm4+DJ/eoSzUCgzPbotF69
84nAeGvNki7ZF+4el5Zsr0+bEdrFtdWUDj8tMMiAUPRLfL9lp5MzREw4G7brhiI286lm4/EDkkEU
pw4Phx0LKHGzotwHkhJYl5fVrIrdSB8eeeljsJXlDXGEXFmB2EAD3JfWI98Ui694g8x1yRWdq9KD
KfQ5F9Wi2U9EUmmv1NzzZbHc7Vgju/7wJP26S7bIydIdMszK8ctQzievHCToaQYWHrRW3NKfx5qz
dqfCLTozsq1OfxlJJCbtWtduFPjGcVrIi/GG1gkretkfytq6D2UNxW4oYDv+BQH9V3Dhc1vzv19x
v78hh/93iOL+R3uF4MZf/6n/DyHEq5v5/xlC3P8Y6u/N9q8Q4vUP/gkhGs4/gKwZaoAGMk/5a2bz
TxDR+YfPLAA7D/DAq1L+KsP9XyAif/RXVAPu9Fh8Yur0v0FE7x9X6qCPPhc/Kf7e+X8BERncwhBk
noQVhoPq4xfYnnTFurMmkv5SvKQ9orXcBrR5slOcqnKbk+0GDFJ+UNaMfxhD/h30ZlQASxFZA0Rr
hykTbg5/Hxh461gWmsjyiIsFZb2X6fo7kRyplwirg5KLR2YwHWd/An2qZ4JM/uUN/Rsw85dx0PXz
Lajr8J0D7EawfPpllDAR2DJ2bkEB4HktQYnEu1qR747tvh1l8MIpUv2wza0xY85XmqepM9r9NOr2
H1DVv480/voeLmAqnQwCj99N0bu1WzkkxiLCX8BenklW92MHa0TtZrKIp4+X1pH3//m3/32299dH
eozBYDVe+bysy78/ejyLq77fCGMvCuWcdavMvnJRrSe6PSrO//xZv6LUPOYrxZuBJXxvUNhfFtgo
Vwk4Qmc5qWr9qxLhtOdyxGFyyjW5JxZB7249Nerv//mD/92PtHHKwWIVnB5t/t9/5Ni4SHk6o4y0
Jh3cW1cWaXEiVakaQk2MfzKY/zc/k33M/sH6io/71XalmyeLxC8LHglhxuelkGTNLYYeV6L4rAcj
OJbXR/2ff+H10f0N4WYwhUsPzgNYN+Nj98sKlgrMt7L6Oup0Rwc0aHl5BefFHz7m943KxNkhd5Zh
BsKZ31bLljNYKwdiCilQz2M9fhb2PM07JakACVDbaZsaSCRbm+YPR8TvrxAbm6sfFmIRjs5ffUQa
a8Qnq5PYRjocD6FWkoucNrP6VE1W/2mq/wuh87oreHF8zHVcwJDj1wMBsL1sekLBo6Wwi1dvqV0y
2gx93htGPo+J7KiMyeMGfSBm2CKMcJ0mIi42T2pJ31LXAIA0658iX35/BvjCcEpi1sEk6je/m9LX
RTthyoFbZW9tZz2tNzIvgnK9yUlt+MNZ9O8+DKUX03FuBHjNv2xWBYqdSVFxJnarcwYKz/cO4QgZ
uru1e/tvV+81egX/wOuEFfsbbrh/Hce7nHYFC6mN1nwO9laxsnrrrhPdfzVcvb5WNJNXVQs2jGgj
fh1aTakhGbAJIM21WW6KTav2aiV7qVI9FTxu1OJD12T9XKfa8if25+9nO0wlPtJHWIDP1K+Ug6kZ
odd1/MYMTtp7P+eY05nKzYl7N+nubmbEZ/ofDtzfT4VrLANuMpxHDAZ/3TS9QSXcpG4dZUxq7jVV
Va+cvH8ySPrtvIM85HP4wFeCQ/Sbg9bsFapQ/OKwIZHh3rdxWEt73z6V+UwAn+13Twab9w8e/7+Q
aXmXHEBYaiHdY6Pyqdfn/S8UDoz2F81a5DVcm0DGc2oJ/wCG1JFjlSn/oFVqE/ul9Ks1adorerJV
rsDSrm4Oo74o4DTdK61DORd/tJz7a2/87TTmRSOdcmHlMNv9rZ6x2jKYEDCSXel07Z5gh2LBj9rB
RNwwmRB5jVecJ9lg8F2LINoK1RzHYhFsY1X+yL2gJ7BTOn2b+Nac/2lf/3aGY7BMKo+FAR+PDhPw
vz+4ReYKL7daRROBlV+uEeDfFBQxF+S3yh9U0Wj6TV5pLMyrZZoIDQXvLdmUCXROgfjFIV3yYM7e
4sWoG82T56XrmtjD7Il4rAa5xZ3qOJJLx3RlMhQzhklzsNpFyGt0CbLsmvKzHVhM0WKWi9pt0p/W
Hawps4s67K3T0O628aqtkzgWu9L/sdRGIw9j6hbFTrbE6qLUxFQsNDeYRLB0yuoktmDOd+K6twa9
EOCmmeRLBAwVJMj8PZylZmfWBJmGOi7IH55RbZG+khEY+bLO0LbxTNIw1xZ535aKGOhMWv7ZFOSI
hUtH6GE8qdov32i+5G2uW/JPEpZf3wun+tWeyOPlEIzDf//+XhiNElZJ2Eek3VbLrm4iq0rsuHX/
xC6+3hb8U/+yPm0m4SQZQdbEkZCg6l+1xIWchykgcAHMncnhdw3PMcbgkgBQ8mlzzPbUMGJB1jBq
UEC7U1xM1n2aDyJM9XTBbWgarAtGb86t2wjGesINsns1orEAL7KkqYVobmGKrWuBCbFOJimMQkXY
KRsvS7JaTZFq6mpvrrUZeiTsDmBF+TcFxEGSqUq7aFxzlwnoWiW57PTv67gdWlC9rwTZCAJw03J9
yu2lESGllg9m7etjlHUmc24UhUXs9v3D9UjMd32b2geczrr7nnTp5ZLnJLZ3AELDvpj0VCJezzj7
xZxaNNyWF2eNTdudel6joiov1yudwvce1m5wGDohUSw13d3NmaYPcRpofbdHx+Lus2yTO8S5WHwb
s6G+WCI/dsAs6jsv3YjsEcNNtNKyGvfaVZVIPuq6DjtiGZdnnYArHKvnMRo7jN3naSsejKWzsnDi
W8BP7l3NPQTK1056rdq4cKrxIdW37rG3vfIJoK/+YY/zyMgo60cvNCqHtHvRFXKfzuJuDrre2g8V
WcEh0F3wc2AO1rLVNOdrujRyixhNM/rPLQkSZzERJCRRzgB52MMS21Md4erll6ZPnZMGr9cdAn83
oPI68/D122azMTW0NSaDV4A40gxnGhLR9PZ0gC/zg8HaNxiaG63kvAZfB1bUY6YBaEFU7AlSzVfA
s9Ww3ia9Nw5r4CvSwGGXNqt5P+gG7HtlfhqFaJIi930GFETrgttsuLUHA0OWa26webPVbnGua8d5
7AJjBUabhTsx5bs6cmrO8FNuXuvDqKUo3i/+bJS3Vdp9eJn7lBejH86DuW77RYI3hraq8F/zLeO1
I6BG7FNhmkhDO/2BWGEwQ92RsSaYjYlcfQzrQj1GGHs0LrkKu9KaH72qm5KqDPo9mXKqvE7O2r3d
FjDnWYhTzKk1glDOPEFiRt1k1LTpZCCNq5MmLdM0ynPQe0MUz5mZTuJE01Idy0G3srhucob0JNoX
iQKr/ULMkuJJlk7FiSEE14hGkq8kseK+Vpq+Rxinx7Nhqxsxu/JEm+2yufO3hZirsC2Gp9RCqjeh
HO9na5fp6nUonFeyExjRwr+Gq9McN5nKZOUeD1cOrtDM1i52tbrcgc8ZTqKWAN1nEaj+mncMy2S0
GnkHMLykWK+Di8nSQkzprCrJK9mHqpRDstjCflikod2ZAyP9aupIoRRWtDjZS+M4xtELxFPXT/0D
86X8M1vc+ti01aWYxucgd0Ts1ibL1PneSfW99IaqAE4sl29UO5+BzeUmteWdFET7a7Epj/Vs20ep
ANGXpUYHKe40SD1nvbe1L0Wq7hzprVEp8jdDfQ5N/uKL4DNbIVHgJ3naGEVxSMHBmZfEm8Z9r4w+
Dty+SeRovwkRLFHFsNzQxjwCqd1h3ftieVADa12eMcS8aURKeLDbvgjNsPbOVv6cNyfufPMtcLp3
PctfAuZGoeu2blTPvR+NQn6H8zUXYdltH9R3j9JSzz7a4Z02gn+Yhgb4TPojCHPdh8UoLh1rrALL
XAbjsU+FH2VcvJe2xl3U6CbQYyYFQ1uIOHONu8reeEMKRklWiAvlZ0XuUwvM07lmvLabdltPwO9z
vVYhNFKLT9Cdk3QzPWbmZSEiaG1GBFrUC6u9bYygCAkRX8PJ6jx6IeugNSXGvlbxLFZ3T6mjKBCc
PpHskzkHk6468WRa7CG/ae/KTSeQcK2phPMffpbZR6o3x4+H3rSZDxjOZ0nhAcGq1uTnVDnTV2cy
0Aqyzy52q7rIxv7C6HK+OoyIg9Ytd+VIyMKimfLJ1oYpMurmRd+Ws/KGIRmCa5MBETAyHYKsO3Wk
mrhR41KGQQ9cp4wurtbATiqzPgOofm3K9ITVWbrPJfb6xNsmkw1YBNoRYJcoLYww8iyB6w0ZzKte
PEiJgOCGzoupvWdIThoEn/mlmIyd5oiHivorBKWQDIDXh7LwP4S7LRFnrLho5G8nnZZ9jKbAQt3k
RGwabwu9QdRRo5ECFpiluCm67sPMhlOflf4pILESXkDz09fIveaz85+0h0QOVKme+FubfU6pas7M
ZkHJ7aB6sp2pekH/zksxs4DqRlOJ3sFgm3DrjEtR7lSp76ma991qIjhyzR8m035WHZ3/PG45VKrG
P+Ja+5gZ9sFYl6e66S7T3D0iCC++ksD4kIvcQavtbZHZ+R/GVomkhWp0VMtgAi5tReLmaRmSRZ2k
FeyPbMpvFafz49Avj7rTZmGwyr3rbpENg8Lq+4z1br+0Jc0FofGh34v7osxOveZclFwezKznoJuX
W9Mub0uvw6IBP13MZPxDuS4/W4VUgdH9JRMG50bTXBZzdsJVQMqxNf0n6ULM9bEjts65RX6EY65n
5MRu2Nbk05vVShKi2Pc19v1UGd6RfLsHq2H17zAwAP+/vvB6evPEMsaetPcaBw5J3k1W3upiRdak
u6GJSOUlmOoPOpsstIdx1cLSbEkbAIVjLSpYRMLbbvtxO01DoBJrDt44wJ2oy9W3a3w6CjvBJW65
kPzIr74Yuanf2OQphyaDd9w854eV7JkI6KImFQZXhSxPWxzEsW0Z1KTFWbulEFOK3RLkSc9cJPOR
Ptkb/58pfyzNgJvcWXXYWfX3VQsIW1LNp55rOHPjC7HzCUz27QZVjw1vclysu4Y6OlrX9Nlt+otb
Ma9NTbcN66D7LlbjvIhA3pVpOR8cYRtxYY09HDDty9K5+U1Vb140d9CP2jpNDACGqi6PevWceuKQ
rlu8LV1i98Y517MbYuKgGQ7cxk0DcyjV8JEt+zaeUmiUVf+ZL9mH6+VHcX22maueHf0aiKVs77g6
Qwk7ZeAvarCqAVF8XGZoVHrl7rss32twR3bOwIQHwZKjP/WOne4k0Siupb2mdG1rMUe4cN5Taeyg
iCGgKrsYROPTrJYTwrWz0rX9oJtZiCDkSr3SdkgMdovn34Mqv5Ch/lk09s6ZnATkKLHnPGlb74lA
wTs1OlWo6vLNGxTup+tLy2w4m7lhx9ZI7MW2d5M5lDtECPfgp9VOzhBwzBree29VLhhYzsB55nVg
XRy3TTHeFpBwiskdwybjfLfS9RBIVkHeWHvcmLdQrMNTD5ty0KCY+eBpoQNHNPS19lWffDf0pH6p
NP3RFN6tXQM3Eap4NtqpSCq9nE7uhsyqWWwm9ZU4Y9Ld7FtH8YAmrcGm1g2+5aA9SQpv8HoVOLEM
tvttK87Kbxgmy+V2adoPb3O0yFuL4tL6VORU01/8ur/3/LW5m5WbHRzUPKjauLrJaBlMLT9YW6q9
5HQlz8IP3t0Zf7/cOy56/+i72rOTatEEwTSSrv0z9/yFNtSidfO8b1BqhzB3Ie/BokNjbKmb3Deb
yOQSoMRe3sC6v8+T74Xp4HWJ2/jP7grdKzPMXdtUai+VLE5+bT3DjHvKMs0D1ugfmN88eEK2t2hn
hki16pu9aqdhYjaXufBEKst7lNVC3TCmaVKL7l4r8yoa0+uY3vWOFGl7crHHXSAHh6GHA73B8e7y
dPEisrj7HeOWh7Yv3sthdsNNy+7arqLemiT8ZX/sf9pG9VCPBoc/OFKou93rqJt11G/dZ2utD0YX
2MfO36wXzcDW31wnJ6pgFkezMcrTsqq7yYNdqpkC1oMoalgxCL1CP+u/F/V8MavuJucCO/VKS2OL
rifmviIQAyywvGHdqbPMl7cJClrU1MyD6QQjxRF68YIcL6zacIkZytoPbSrlaZoY7ntZftdP6V0z
5qd1meewqwsCuduJW2cj3Vaz1zIyBrRmhp+ZjLCJZiV4c4CJ5aZxMZRGGBT1a6/Gg+dLjjNOllDv
vQSeQ3OpnEKF4B6xmpuXttZ+KKf373UxZje632+n1uvNXZ3zmiVknKRyV3FjLf1OL9MjSWx7BkPa
29LwwW6l7QOEf9BX13TfVNp94Tc7f9xexTK9tkE+Rusmjp437DnNYn0KoApK69JO40M7m1Vodv3F
UmkSONuEExoZXU5HkcNM9nEOvOe2kKSSqeG+152vcILvghn6da0bx8HnMWk+DJlqxlhFjC+20l7I
adLPsAMfVl889kb7WM8Yxpcqf9OXfm817Dvl2JelahENjuZpcJibqyvHtbuR+kBbQgfDVb3LJtzS
tdbb2fOwX6VMwDGOlZoMLpaxufWd1jSYRDfbxRwwbu9hneV1+mDYjYgWT5YgJukx6OqdVa+vJBH7
saiMREIc1mTp0ykbP6dOXvduB61L91x0VB5kVFxBPKSCqQkxpSfUzqdHNUuYycW6ujttHYY5Kp01
eKFhnJ7gEEMZ63WtrGNNdiiiNJzHugr+q65unYoC+tHNB67pbSLO5OCUS3bTj1r5IFFU/RzbhcNP
G0ZKxt7KrVtYZi1oVj7Z2imVYD6RaB3zEyTHedWWWh7gwq23k+WKaW9IT752aQHDM/f1NNKNXKt2
OdF892mnpVzWxpK6R6SmqNMcs4T0S7Hdx/q4zkk3G8/tks3GZXYm79ntpuye1DgRzwKXBjN9Dvzt
wQDhf5dQ3OPe/85510XF9m4N6m6Fph3mvVmcXLER/2Jk0FN2uq5Pb5IHxAqDfhWkrUvHmy0PjlnP
Ow88SxtpForsJtXEs4ROpxq+t5TVY0rzXKn53hTBA0BwE23DOkd14MAVqYA+tra4MaVWppFIx/Td
gegAJ7tL2sIro6LVo1QVfrz19ns/+F5Sm+l6rBgSc7a3q80fKWjZGms3cgZumWEVJ2UVxHu5sr1r
m+G8zMuXMieCbOz1+XnwzLfG715JdgeEqxqgcHzK3gvpaPQcqYHEolDnPEBXWHjZl6x0etDHQV8O
NWcJXCcHFohfPdWd+GrWbFjWBkyHkt9kaxAkvGqyQqq+XoVp20w+wIFB4yn6zIqzBRZ4LZoDIeRH
zeof89m6m1SLNlma6Znx+nuLCcVe5Jt8yjqtXi6znJvv9GXivW8G/x4Don4nc796FJ0JspvLKN8m
zWGWsD4CUMab8E/Z6qp7uYxtpBE3uG9nrJeMgtQAVF3FRW+E88QG/z4O8j6nmr9DGYDswA9ayKYQ
EV9ohEFcYSBuT9s0qCPX4oBURGueu5oer1KquPe8eTt5Kvii9EY7kb9zL6zii817OLd20yYZrPxX
za1ZCBRt8MVHX38hOYkko6zMkpWIl5dAASC4ee08GULwE1wjUyHjviOpzUEsHXe971SQffi+5344
i7O8zpWDPHKyX3tD989ZXld3hdCowx1Z3FR+ulBKMEUnD1kPCwQcpMiYZyKn5kh2jgP/ZUz0zGCI
P8oPmDo3vBYmaOvwnTFzFQ9O97D27fq9y0Cf2DG7WgY9WJudnRmPNMnQd/Vxaab56LdVfciXtDu0
nbO8WHJLi2gI3K8mjK6kp4iOKKWMnQ31CCqBOSdlUJeJFwSwGIEv7H4zD1bj+tEiN3eJZmbs+qae
3CXPota0ypPSx2XHBiQy28HXznMoZAZ//IoH7c/Canabb6VJRa2ITsY0kzyzLPJWN+K2t6V32ycx
6LUW16Y73EydArGyrEV/sZ2Ue8HscvIJggKBcLMBqLg6nF0MIc5mLvU9QZrgZ9o2R9k0328WlXTl
uNWVEdzEk6MHVdgPctktejcets7xYlmvxsDxXmnHdnOL26F2u1MubA2TzAz7/ta1RLT5Qjx5eunc
NMV80WqzjjGeq96qKc/emrFwZGiMK1lJnad/N7Ny2CGHt36gszIYElhyCWeRD9+DoMjsSzGmdsIc
vcIgZRiNj+6KNNMvEafXpjOFCntH2JE0s4IFuaGMCzdqQcpFuUGT3HXIbgGQfFibeHjCUvceWj1v
miCcbRbkYRsGkAoN1Jr9vZKyIaYi+K70ZYMk1aksoOL2RZeejCwf2uNCuFkDSg22ezImI7d/TNO6
sHvRL6Z440OE/QYncli/WsHAXWCUkyXer6InedHV5OZXutkoEvRF1etYT39NJchNTeaR7RUWpt/p
EZcEs0jUsgApaKyNfd+nlnPkrnBbWiBX5E96bbvvohbufU/DLw7eX+ME8v7G4kh5utkUFM14mHXE
8Q/VQpF3soPFs3bpNJbrgSjW6UvrViyqBr+29SAXaSGe3ST8AoAQTytOmSm3Icq22bIy2LDSlqd1
2Kr61upteV9tczHsrFm3DtmyuEE0OFlKfwXuCJ491Jv+Tu6XHtW17rc/JlPDjWtbXLtOCqe2HUZl
0EDjXqya3A2ynfsDsHx91fC6upYwvKyDkJtLA+lZuoCIaNip5LiCqsaDZsa023tDaQ+bLUFk/f69
9rw98QRk9naPci3Xry2WqHg5fmhrAVA43qHP36Gkc8GFO46bwOgPCxDzgwJujX30amfe9ltGVZst
8w9/0lVSeqt6G6scXRho5DZCRywV2B0dF3hDsq10PpNc3XgrAFyuTXy2I7oUjm79bcjWQUS6qzE2
EqOxo4uH6L1YqkRC85kH/mHR1m+GmNzb1l30sAzkTiyiv+NP7Ccg8/LZQsr4itq/OMyOfPcnm6s7
Ux46M2tNaKGyOax6LCJavmtYlJ7PKwamTMbBwuwqLJcgqPa2PrXuw1pVvhcXwcJpIAd324/24iOX
IgCbLeL2tXWZPb15FzZOkFFZ5It96se1tsAaruPWnbEimjgUY05Dbzvl4MdNNtEXtJ5Fe0LfOM+g
O1Wwb1t/sy9X05E26TtM76JsQLiTWGvveucm10ayRhokaTsWjD/urGWR+tmrR825S+fFcw9mm2te
YmtQDNJGOeWNsQjdPa+dbrVHXm+uDsZimipGDs339hDVCMQrzCsOsDnEukPlbpYPVMxSPE/VVlnQ
a3WOAnfR+C+yJSZRut4GV30E4ZgUMOllsIN02skmGLNddpUMcbr4wochWrbWpSbazXoqrXUwzsHk
jNUB1rFaDwikyw6jtL+OicUv5vrb4rp9fm+PmLXflD1jHejX89gVodWJUYWBW0OeDNzOzA/8yykA
xpBVZ2Py8TUmr/NO2AMdlumRdO20NVeiXY53rGE17YbFmrTEgqiwvs5BQ67IILs8DLRsPEDsNmFx
A2/clzo6Cnhk63Xm89pPo+GHaTcG8bAyvRTUnbekDeZHZnE/A0994UqlyaIAP/eDtd1xeE/n3HbP
zeJXhzoL3D10hSvzYwXLsZxpX5utSjKVtdGoDXZk9AG1UWOvx2zUCEe6Dt83zLxoOdzZ+pz9Qtsx
M0+/po05GldYLftaj4jlUKbC3KHLH4biAARNbbkM03ZpBvLZIQKzFhz0refKswCCssoNbqHfyoOZ
+yNNV1A4tCFNmqRtuRXogDYq96u91/N1rLKbyY76KmEds8wtv/notXJL5sG5iLQs3/GM3R40OM8P
y5iv+X71ywENvBJHpetPswmrX3P0fAc9wwXIqeBim9WYRlsfjDsNidMJea3en8jS1fbmXKH01oq4
DNL+yRxMuhoAOZtfsqmV9m/4FvDSnjLGJ9/KvFljvQrGeGoIoqs8pzJCLEF5plveUc1uwFtq0O2D
wtXj1BipvPfoVO891l0UmNYXu1HoBZjUmu8VKAKDM28yYyYc20vJoPU1K632oTS8r7iBdvFq1H5S
yyV9SNO5k0npb/f1kEKF1tsq8symu/GHwQOsn/y7MpjXFCiP96RvVcl0ciyX4xBM1d53IXCvqOn3
3bK2F2Ntxlsr1WdkbuZC943/iJtdT7s+ezX01Dp73fw+lGaVQCv8H/bOpLluZFnSf6Wt9yjDlBi2
Z+YkiSKpaQMTJRXmMRND4tf3lyLfuyJZj+xatlnfxZWpSB3gAJmRER7uHmdhniyXeumDHSeGehcj
Rz6HXtTRYRq671i9oDhzelfvy6ExGGmB7utAN9HbV6JPcgTLnn8/YsY5bq246Z29LGtWWDkH+nuP
nxvW5InlUvYX+YeYxt2XzNfqy1xFHBOefW3xSVeeswbvR4/OEAlGs57bdI7jnaZl9m4mFTlIq5l+
+qKX182ayQ8WnmKISsGNnGAOTwAKoFZi8ACKHCaYZ9uyXb2vWb9GkNgxPvVa3byTfmqfhhAegBn5
269bZ4TOXRd2tQ8g6qQEnjX7liUIna2stRMkIYi1RtV1xNVohMiFAGszZ66Cc+ZerBmYIUPeXGCS
2p23cyds0P0ZCcY0RNEOE+jwxrMbygHYm0xRFDFNvSxxj1nlUrOjPkE0NjfrAd1Qf5Va03Af6sJ7
h4ry12g3cU+ttJ5R06SIKhOV7zwkHGdN3S5nvVGcijIWF44RoiarLY5+j5p5o4xadTG61U52yKWS
qddXzDYVH5t0JvMwwtd1baJ3ADjRpkQaO4n1RP2WH6RtPNSQz8IJsW510Kjrga4Y6WveHlj/0COY
2Hnoq9z7LB1hKrdEeGepYCVulqUNPzJyq0FhUVRn8TDFp67AmG0sQhC6PN4Vkd2es2XPyiZbv8Km
A9VOwR7tIhiuLR85cUbaT0Uri/IGQZPzZRZu+k6U+cTZ7GbgOIH73l3iTyXmVvBn6ro4jsLJd3YL
twA6XoaDalxT20n3hAW6d0yycvywdmNFmlGhOqLF8cubE/mTwbG/qqJB8dmP4/cJRcI7JIk9Xp4j
DNRQjlyHnh7N7mVrG7U2hr0ZiU1RnetQHiIjo6e5fUC8dlqSZjoTQbqCliIzcud+64V5h9Op/ird
othDJLmr6/KHUNBMWgu9ie78DYLzy1bEvU+6AF8wcS1yIozdC4hBtULhZvIby0KpjzhkC66yXJZU
42hsluwjUHiD4X2FaWu1maI6D3atpJywRtqRWKTE5+1is1gRoE+ntLZ0diGHPj/E05RewPNQvAhi
YjzHHMA1GFY1rTcrKohdSRDdY0fjbKtZQqWy4306+rehXdxjKh6hGHfSHQ3BPbmXc6ccTPDDvDiv
Y/2tk47co0Nxflkt51Huzbm/DTx9t0bd7Gy6HFtnDoFV15t8ibJza63jz0md1ACWoc75F05BrJxq
WSCFpTAYZ06yTS8a6wLnTiDtabZuF9mpc3ec9UXK8bwZ0NeeYtA0QPhFvpd9BKAUVsOWNnF2EZVh
s80gar6Lqg4MHdhZ42JxBFOkCKHsQkbvwfyLJ3tb9HV3m9sWdCWCKoPJa3FoOQUP/uoWe23V4a4D
e7lC+wQWbNdAgrkjtygU4wvVDJyCIhUfGfStL1c99ncioYhlAlP5xcK6XmvrvNWj7e6mom0vQbG3
thq+5aOoP4yjiC+CAjUTtlzOqR8seZdEvnMx9HZ02aZ9/xPw2L7IrT69cJxmQsfKMHMrLez3MLys
ZE88o+tAm4ymT9pshSrqU6chEcaRyRnbNWeDeuVeV018cF1LKPoWQn0Yg8Z6F+W0LVIK/9vO6iL0
c0D2uH1ymKerEYjpqv1ou933yJPNpaw4Dg9ST+0p7Npgn/u62KpFq/tY0eWvIFVvKO4Iz7V7ESyU
XlcamPtjOmd0htc67RHRAfWeWxNQo0kZ6QC12Fz0qOESO1yOYCbOeThX1iZL+AbNAAGrmEE2sQGQ
8jxYlphRpFpH522pkAuSk33TRJrlxK6OUcSVVbotunrZZaHEbVuNVnvSi0MMyLEL0NDVTnWI7TDc
BHZbLobhczKQYoJ9RPGwm+yplBuQO/tiGSz/PAVTcbfe2KPVT1377yzS8UkN5GSTznz7rhNo52ff
t+6afHSvcC4Yzle1fi76qL5aKLGuvUIM53UStB+tWtfZpktr7ywI+3EARnfXGuVmGu/QjVLZ24tG
tCeqvaAwtDcTMH57VgUo1TfBlDrg1+kw+TtLpeiEAmXj34RW7If2mmzcY8yV3GVMnfjbK5OYnorF
WRBFdBqUslk2Mp4Klnze2pghoKa8dTst/A2sODfa5W0vyIEdeaGkLI8ENHK2SqxwwKgbZyi/oXOQ
ag3BE1aInAEIc4m07QODPbPotp6JfoGGGYeTlhe9R8yPCtRfncH55MOpIHkqgvQ8ahrmgaox8E5I
PjVjfutcbZYMK4edv0yi3WRTh8ue44/pL1sVE33REJpWl5XnLvMF7j059+cMeSQ+CG+hi+Gtl11M
DzDF2eOqna3ks7uu99nSRHTk6X2Xgjg25/llWYbLO2+xy0PYWcjGs8BUyX7704/mM2V3CVLg4qoN
x685ixw0ccndbd5mE8QkEe37BTeYXdJ1db2FdYWYGsZUikPCQNQj2z45idXj/YGuk75S0W9TN2mP
TlojUw103fKdAiuEghT5mykIfwDj5Yehb45SiHmfMfrwqmLIynaoSpv2FRIFKNkBMz5gtxSDiA+Z
Huozl6Jh6y3RjzhMITlApjzWvaM+Y0qQnsVtkmJ4oPrhBBzVs4EgQlDsWhvdL+kHnjc8Ivh4F+VS
LHBP53Y6rAhxDmWmAY/xb2+sTHW7lS6GdRHba307tdSeu6CeI4cfNler76wforjzQOV1aq3nxFV6
tCHdYzIoQC/6oz7NIAaWWn60X3JVnMm0IUfnZ/ZeEqRpINe9DWIGRYWCJD1NgecNO2HP0z6FWHIA
/rPGLQLOjzNtxgM6A/pDoQ8JaxHfJk8Ii8PfrD5XhCcqLPVlbfL55HhdReIQNYhFJTJwVL80VLvW
D78MwoIrGA66vlKJKC5me+E+SPoSel7Uy+loTztrkteZB6QpGfFKHtq061luJOCvM9yf+yVBuYSl
E9iMycATDcf8ZxIUnGgUvkHtI51+jQa9bOc6CIoNwDykHp8UgZhlqk5cIc70HKnvNOtDGsGM2UMg
E1MFn+YkqVixSwPBlWi4fIjpSJKNFUtTblblje6uQ89p/aqVpjlTjm09P/CH/7/s703nMPyT/2fd
303+axi+/6/LX23z60/xn2uI6w/qP8uxkeuxDGIkdqCicMP/9/96kP9B+/rLw5zVZYnEAQRg4zT6
qP+L/4r5H2PTEUeg1ApZOY8eYsFfKH6EERRgOsYUDCzp/oWH2FPBB6qhGFY4vHUsR4W5v2e88EEr
tKhrdIYhhfNd136rN6Ua1b3jZ+0bYp6nuoTfl8ITDXY8Nneg2y/0WI6DYUC/nA3Cp5MK1ozNCP2a
P54/lECdts2fFmX/fBHjSMsUB2Hbz76P2xE16dKcdU6w7uhIznvrv0WwTyzz/rzIPzw0xpQJ0Cr4
XJi2PrvIQuRZ+3o+4+Gqn4Go7BMthPkaekDyhovZ869jpl9hqYtYABtfrHWfCfWCxp4ZCd2eFUg3
W9LAqky3HRSl3b97ag+XQd3l0sexX7iKKtxZOoYJEQOVdwuthA6o3ajT6xcxT+U//HO+h23MN9HB
InPku4RGUfKHdgOu6Ljo2T+JetbHEZII04NkoKpdyV0xnaLr3zD8fPnwAlSHTNShNDdix2cCI1fG
JPH4XAZBUm8ZrAOkj0h//++/FVs7xNRPuBygzwj8NDTmTNbeacr90lALE5QGkCihl+W7aCjfelP/
9BD/czmIbE8fYlUP6wQV+mTR0D3YhSu2qqvV+2wd/QNxpH/D29klbj1/aUa6iT6XR4gKDyfFP1/a
GshgbJfmVOFu861FD3bfMTmr2PqwNCA55I5OMFCLyg9LgI/fziW9phmE1ODOTqN03WlfTMMmbarw
a4d/SYBZT0Il3ZQx/Li1aoM7SYOCalwCn45taU/fS2ZIWdfD4rpcVkpQptff2PPdK+yQYIebJ5rC
gA1svvIf61DFCM/yfjxlWopjGM/DVY2N4Enj8nf5+pVeviy0oMxyIhQRj14YSQMvDcyQl6cmVfYe
v3waM4Oefum2FdsJCvdbRq//9M24DFLBABNGBJtPvxn+DI7sUrwo8hBodp70EU7JfKrspbx9/Zu9
3FpG5YrWiUXP0Kjg2TJcCkmGT7coWNd1KxtGKVWYHW//9UVMBOfw48TgPHj2osayCXSRtCcUCtbR
Dy3YbHPtHF6/yD88M4EwEOdwFMKB/zwquV5uOWNYnybVdmh3IQgWaQqOyZSeN2S0/3glLiBQJNrE
I/NM/1h3IsUgwFraUxEN+WUBce7Qtk23r+bMe0Mm9w9vRzBdw8wkZ6ETcJ9eqde2C8m+PmGS7W/S
Gqu2PMzGN47zf/o6LkQD7NjJbJ3nsspclL3NDI/T3EQN/iCBPGbK4QhpRv/D66/oH78OqYkrbDdE
Svns64BzMFVSVycrzmFXzF6+G/z6rblyT/WM5nQy38RFDc+RESE7fvrMAnttfU8VpzaMv4uuojQP
8V9EqhR8bNxJ/3S6pfv2+vf6x0v6nOyoBYXR9j69ZGan9Cp1cSpXzCqLNGswJ3HqU8DM45PWgNEb
y6rbNzYVqRYf+/QcJhf1As5GugHC+R3y/1iHMEkU7a3qKAMnjfZTMNs/ZAtSuJFstnmXlJNrLIEY
JxaPnfrq2UNxT3dLQKz1WjmAoNv2u65t5vd6LtGzgnYMYDXB8AUJYtFsI0KQDbW7o902+zI5TBVK
o31WypgBoUOc45/ZYUd5LTPXB/QNh/FDMbVTfnCqppSQvBocbuAb2iEa3QEKd5yAk/ag4FP2XRQ4
Kn10cx+hJcqgANyxdxMEJQ6WZYCs8jzRPO79kFjtrYXNF/1mV9r1DlXXid4/JbbHvLQr2x3tcC97
HsY2dOr53HPXsIeCONbpXtbJhBUPsMAZxv/Ru9Ypkq/gm0nBaIPJPQNOwtnOF9I/LqXSX6rRD9HL
YQo1cTtF+gvLxGaXyJG+Zi3yEBul1JnKXZ7Z+jJqVYughkngFUKOZQx2ab30/QnBVjltun6Aj50C
aPFCwjJC0tVrgnhfYA63K9dIwOf06R5sizAAtaB4nLN9Eq7+lwmuDb8ip/rvTOry3UA4q3BiUwnM
X53QgsiT7qB1WvZ4IizOT59WtwXFKpi+YifVrXvHd5crxngh22ziRv+0dDdgDQZMW8AjQiC9sYsK
0y/t2OVWQ98Sm6RvVHBKQYeaHc3cosGXSWTY8VWN/jj6wfg1ZkjsPVa8q9y19GUCGNjDdFsgzfqY
dcmM3m1eauGderp4OfayswMO04PDXE5hkRcnLevyevWZxHq1ZrOFNY+DEccQLZWzxTwsOg5dfxtY
OJyfIvRhRwREnX3oxRzMm26S4zFLlnCCHj/rj0xgBE3zVOOdq6gsP2kRrd+wp3KuomVJP5P149uA
qq2UezJ8waiXsalv00BZ3kasffil1hHc/ZATPYdEpKhkunCw6gNSqNhmQSp5b3xUpt2C9S59nCLI
v49ZIX5KlWtnG8PEXTFiarv6Au4tW7wWg4TLDcn777TDM3UrKwxFoXLX2fcVZqNzNnUM3bvDCoun
vYoA5SO+AyV0iGoobgTsALij1JKKws0LkaURUuQmtWeMCqMsxaagx3HwKg3dCqPfWlMbIdNbdiO6
+GUX+4N1JB9Krd04GZOiEBvZXTKGcNjQXlbuJqUZvB6AnrtvGQICNpI96mNGTJOwzhwbDnmV2w4e
tI5l77IoGD4HDia8J/iAA8NxdRV9wqZ66WCmw8w/xP46ZvtgKuNPgORLh8dWji9Um9owK2CjlFjf
elV914X8KxAQB3uqIhz9ZY/DZv2jXHR+U+WrkDA/2OjvujDE/TEMav/vCnkXiIhsOv6/7ga98RIE
1buYd5FCC4ow652wdwS7o2P9I5B5Gmx1Bs9iAz+jquBgSFxcmddU0BoKsknt/NaFuhZ5ajl0eTit
20HT0dsOSYoko4e9PX9aps4X8a5Dxis82iuqSC5xI2YMkk4zN9gMjgOYG7hSPZzA/wqU+b8zWnrf
/Wpu1PDrl8K7/f8BtyWPzPV/Rl2235vvP7//ibeY33+EW4T7F5kcRSxeM6Tdnktq+l9wi0/18oiv
RN5fxnki8kmPjAeFmbfyXybtzl9k6wzPwZXI/OBf4Su/C6T/nLZ+SPPGY0iuMRqiCg29Z4d8jSN/
1/gRsSVIG+NMjOQMdJRMJ6JhheFImqIuo9/f31uLWKGI55lbNcuB4DDmn6Y8mFtmiog86tVOwW5s
6t2o3ATOZ9ovc6HPJjoEKLkHb4XStYnUSGtjW0Z4I7inoC6lzI9+4PYhAGlVz14HORa/I3RoJPB9
usfIGd0bAQPlvo23Iu3P+ChTyPccvH2duNN5vSSADnszVym89sjHIjRC2pnCn7RgnBYn+MTcHR4C
5gODobW59JKlU11tNBU+vy5EnSr3ZMkyCW8shjhIJFM9ZrnOxeqtzRgeSw5sXxwiMKSuvkobtLc/
Ub8643xY1dwuxER/RKG97ZNo4vP7nm7rdMkxgEv5WalUwt9Q6BVcDS0PaoNj3zk2tzCAOvkWqtjc
wbE84FDmV/KRUd4xLnbU7Pd/rMZ/wKBYfH8kWOaVY5HuAv74PmmxFz575UOpoG8W8/AJE7YlDc/o
0ibrjF3qPAUCOXgbqGxPx63U81k70mFZb1BLzCSfTp3gufgG7mJqsScrkOSW8a+uB0YUABw+u51c
ZIo510tyJ0EhWRpLgcdCtoNOQacTaRLOXnifzxnzo68t9B/BdLnkY5Pmb2SeztN8l+fC+JEocJhT
C3AGq/VZ0QgpNi/GToZ3YVti/f0OHmAzFcdhKPPAv455IQmcgJH1WCE7JCtucWrqJ4ellevIn/UB
ubz5Y5p1jAttPXZCOe9DMiPPel/TOI3uW0+NaXnFWHavvIrq0gneQESeZs98CbBaLF3YziB/TCJ5
hvcIHCp75L76boH8miHfnVaPx+iPcxtzLHqYR0/nsdXIdnnbscxUvE9eZQgE6IFkEVVc+zeU/GcJ
iY+UP2arl94FdTDq5Hac6jLsD0oyTSE/ouo2Fw/zyewBvx1qupm2Jae4v4LCJxvvXeeuCzsiy+k0
p/tpggEOTR3RmVkXqZUNajdkTljE79sRDaQ4BmNjwsk8ZS2fGQy9Dt2N66whPgXthAr8a1KXxdJ9
7DCAZRcjEawQpsRitHBQRmZesskg3iUom7TbCrNxpay4TY04n0+OvW4k7mjMSbmjWkZmV1p5bmJS
Yi0BL9+OWU50yyZybUkpG2UQpbp+NHubBozmZ4x2NJ9C48l8NM3E3DC+fGkCi9GS8B9pR5LK7AYc
WPhZkcfse2bBmVaV3zrg3T8wzTVkAxpXUBI2LeBrf08QbXjCjVyJ1DCOqVm6XVK5gbNDe2xnmrGs
cW0MBxT4WZefaRSQQXjNPIGSV9IAq8L56sqxCazv7UOArEJS+uR26aFudl8nR1V8tIfRnCs+22Wk
CueyKty2LE9F4qIawtcABzoTYNdJ8atzV5m7jvyk43vFBQMSbvxJmagG58LcZ2/ls3XTdJK1umtF
mGbFFtuUAfREV7MNryzHOUzEG0QjUJ73nZy9/j4oFLO8Do8fRYardPBePETURaUMDoZGLOd9n1Jj
pEeBsF+5t2Pbm5ebi8Apqs9qmqMI1ms4UzKdl1lj1tmsxjjAt9vWkhjToPnnkb4ec3+7RT3dGmB5
MfYEoMwUtcZK8c+tkQWJLdc1QqgFoxx6b7Kucd9sH2Oe1cMvt03WubJo5qbAMRwCbD9zd4+/4qG0
7aHUFLWyrrEtNIe117oDb1HN4TDfTND1arkbK2w6w2OMwzkPvINMERxFjWgLVXnp0dy4KZzFMJPh
PUukKjcK2ZFaP9qAZikuuBDvg8s+xGrLWSErdz3O5N7DAep6EqJta4cpF3j4C7Q5s77bh9XuTAwn
cN4VlNnclvBxG5oZF19PrINBw5mzPmBSiBFwQF90QmH3+fG0cxZX840xsChGlMJWbMNdsjr4RhnM
LwRZ8WYI8xRmRMpkBds+NEU2uuFlOkaD/GELa2bjOkifOGMh8I2dtbNoPsvgXJR+msR4wDprsxxr
jFq94FDivM/jFmjM3WLz+pt+5mMDZ4euGJ5wxD9MvYjEz950V/seMUmUN2FAVWgfqNUxk95CZral
uy1EaB5R4vt1gTHDEld9sYmcInPEhae9mai8Ghzb/5enW0Rjg0MNdyX6ee7LRA/TV1fkOh/uBCUs
Xx42hfmjkn0iYzQhk+g+EnyjlnitbGwRf8RVHHb6uGCukFk/tI0fcn0VO7SXsJOnYY8lBIqLidOl
XhpFG78fksIPr6wIq44z7Gohgr2BUT47opkJiIWVHTIfjX41jetnz3YRszXSQnNvHD30qbVlgN2a
5hhSkNv2xQERuei9M9ea1dwdB3BG3719/fU+y1bMVEKfdJnmJvgOm/l5kjAMDtTQfr6hEViG4rPp
3wuGEcQOJIpjGXolYuYsGBTv2ol883YpAD391qC9l/eBw5gIuAGfSU8vnkSJC0WNoVB38xAbXSFN
QGbnc+wfVGIvvBaGz0Czw1h8AIPZqaw2ee/rj+NZukEVg6KcHjBtBGwJsXV7GtaKclRDRqnNC5FW
i7cVR7WFWgqtRuNGfwfQv2R5UUC7CdOr1y/94glwYTKd0DdzpngKz/LGVRvWfQn/J7OQUTcfCBYh
x8lk/I/U7jH4eA0tjfbMQ32iPyWJI6r2jSdA6vw06wFbBqlkV2FZCl75wrgK+nALzzjubtqMcTDO
O+9hg2VFw9s7VUoRzo9R2Q5st8ckpq51M0+XWZsUM6qORiBRPDhlZkI2Vk7khvmYc+RlSpgDwe/E
7+/08MEeiWQmz+ZKJzLdzhkmuNEm6ztLLbe5ZbVj8V4ltWoZgRSW9FTPIj/zy+DCbSaTaMyJH/T3
wopM4jCEurUgf7k+YqqPtADMKu7sYSz0ORUSmqANAlOSzkOR2S63AiPfpD44ddX8YQUIVzmpHsJ/
MbH67uWwmiRHxnNfyMsJK5I8OZaObQ4Nx81TL4ALaONriNpFru1ds6wDZ4zTrD5n/MMJiPW/VmG3
EX2p+FkJBZKb9ZH0q/liXU2ZeGBiiZU4ny2oNeW7JmmVs1wlsNg4jlSR8h0PAsCcp4xvBO5C0K+T
BK5+EiXJFIP8lt3U7+BhLjC7sLmGMLZdi8Dq7nguLSftmpuXfaCeLLkFyEkZt9A+5CzzULtwf/JV
hThhE/BzfsYcPiLecWYUFY+mm1abW2Fuo8+NVZFYKQPpuGV8mFi0mQLkPpSqFruL33z8Bw7bmoXS
cOZSTJKzmQeceAwWyI9k/zk5Yp05pFST8gev2mHj5y9wLAfMLtAFzKQL5KLdEvOH+7CiZBOYREst
zN7OrquOE97eOyIhhO5JCMxZ7SyWxeV8/NqH4bAi4Eky9NSNTkWJw55fVtOXJXRLnV6MY5srbGqq
Ikz6fT625CO2ipnPepCIIee/+yT8nb07CjsFVNJtW2CQVZSJzcCnZlIUU1basMYDLy/MUMGHrYHu
DZXVSa2l1ykGpOA7F1mXjBkbclzbUql7mFG5VUTZ3zX1ALZqdDa9WF77lVoXZuDGscnb8LRYoYHV
v0dyq0085cSOT5Zvr1N/bhUcS2h6G7sgyR7QLtvjIZF1ul4EbVrm3bs6Qd2mb9gxeCcwsjHxkxjP
9ipAor+tXb9f852VUMrWZ9BfzX6yQ6V4nojxGA+0Kyav5XuSptHg3encK7lQCKeVF/BY3Ty+bwch
BOlR85BO+SI0n/J4KlujZSJ3HGqLR/KQQv/L6AlnA9aGx2lquwLz46eBu696Z0aYm318OD9ADEjt
IH7Wy7WYIb5i5R5AejZMgTKjjmzDib39+j28ODxonXJsAP6arhmzCJ/dQx62xYRl5jXNjmq5zuw2
KK80qjSkwo1HrXNo4qziWHv9sv5Tp0FODa5GnmbbcRTGAoPHp9eNOpxR2nBGfurF66rvZZY1mb+b
KPd7dVdHYkT/F4JeYReFH4bD4UL7K+YNVgUg+HyYbPicDXKoqSjktl5rOftnPsrj0D6yir3iO4Wl
iQVrPquufR9P/sB79OzOiQncQy7IpDwkRhHtqBX5hXsduGuEYFM7ZqeKks7GeoOVsC8PyTC6Jqme
Kb2Rtz7kj+mULSSVj7cltYw59v3CMRGhsnBOHG4ibbl4iy392LfVzkFSa9MvQLvmO80mIaMvwn2x
RqvjU8829pC8cT7/fox/lDwgYYHn0H4nHTYUF/cZFFFA1RQI54eP+P3A/j4y8DiPC5Alt8ORePaZ
1COvnD6TdCaAoPuwpU+EpE1cxGWiGHEYZ6hr0tPcrWyqfY2+KuoOTjpTH5wkkyB4UtlaODwHDo9E
YdjiVBg1pVoMvMC+sLNiZnicj0UHk0nCbqTKpKJ2qiNc0LRDIO0xB8h+o9T7PXP1z+/tsrACYBj8
HUFgUHA9XV5O0M9zGlTjx7hZA2f4XiyYN84/8kGObCuvdbgojbx5ZIE0uXbNe2wNPZlBLIMb3aol
9flvgGUGEHBsyX6A6mvzC223zEyms3UCtRqoAZtnpLIPH4wWsiiGc+yyFkQRsTWw2DZByZSs/iLE
Xr/O95lKSRPPgiTWLJd6ksywQzFgmUPf8TCC8X8h6g0WxDxrzp2kXbdkw07mIFnz+dLN2DftccAY
fKQNM4d9su0y11mghPeJjdfp9dJ54KMngJR4sg7weiczoUzGI66/G8GxDmsCzbU2b7lTyfr7u6vc
sQ+EyDpo3ijGntcL1NlQJ3y2vM1sgxfodiGXPE40gy89P5+m7gvASblcrxCECWkmNeSQzIpJ8DQW
FDbczeuh5nmEA3DGcA1EEU0p8eZ5vdL2HGka/tE1m61aP2FhYEIqXkUhS8DNqokrUicRev/1dT0m
pzPehIHtSPCf5caim4N89lf/2vZxrfvkd9LA5bOLgY/aYQpDWAkrAXH+jedteKR/IoD4f9NNwJmb
7r1pcjwvj6osb5ZhXtfrCfYHohhXoRpGhvhQFXAOZG573iLDxliHGV3YMHygidcgvBlw46wlSIJf
hMNZmy29gxe1JN38ApITzTiZvP6MnhkiU7XA26NnAG09gN3Aafh0n8aLXY+572XXSxKNFONRmZmF
4A+BjL6RahVIIdyiToa7YpJAY9sm1UvxgzJ7pKR4rPiSbo4x+8tyhYpr53md1TPZsQvNg379fp/B
9twu5SY8DJ4uXBMA86e3i1tJES1NLT4IONYEkiDPzCpafE/zt+73+ZzPCAfglY5urY82w5ZZbaWL
21b2xs28WNiuG8BeoBg3/wuf9xBMNqawfZ+um2DM2Uv2SI+RzrWQoZm/Fq3kEbKZ8/XT6w/BefkU
/NCn6ISnxNZ6ga7EyLXXYfCJNGFvqbNmmAzK3TQLYxC3rhIGpWXe2oijNSl+1pbXj6ltKj1zYKhY
JmRdc6RN/YJmb+W2H4HPukPNOILGLAZvhlWTjvk7J83Q0OCfV7fkZ347lyL/+/Uv9ZuL9OTEgHXM
Qcm7NVRa8Jmnrzb2YfmLqZiuH4HvuGtjRKhOr6Nsn4dr0HVmnBpqyR1GDH2ZnnJU0tiTBkiE+VIp
ShS+jRpgZlsbBl5lVcs6BhX8uHZ+iAkZ4De+cQi9JAjBxvMXHBsPfYBwz9qEzEUsx7NQ+UHpHX1l
UWPcTR4sMWv/kJO5+LHxRHI/Mw2aAezs9x9gDvJrtjJEBgg4lEW67ENtd5V3DKzcF1BvmsBmFC4G
zPDnzsd+UtbN2qrKV/ePr2OFEUF9s47o1IA6oep5VIm+02JtEWDjVA0HjGvM6wDIrFnNj5B9tWQc
gbuRXlwbUaJ2nCmXldea++th+Or5SDkdYeqM+y3ugIydrO2uRXENaQbP23BCpPnWhIYXpw3tWFyS
wc+F675cm4HIUqz9SnU9NYhLXNzXALjv8T9lli/jAXPzDLEmTNQZo22ZXPhG8H15ebMpHBS0BpEA
Enm6isi18oJuSnf9iBj76NM5X8oxCrh+/ruTiCsDliNbTI146W9c331xA1BxIW4x+8cnoXixNxmv
XOBb308f0iA1xWtRkb8BRXvpiBZHzMm6xMg/yHjHix5khxforj5rZG/FfUvt9lgCW+5s4NmRgMx/
xOHKdEuah9bLY9Wk4fJYN4kUgx1uVJNOuNJiY2qu+riyar8yraQhHZUxcAmnpp42sa3GItgpB2M3
JglGiRmeuqlyxnVYb0TIF4EKnhmcUHAp06Z3njfWlyooXUmP/MNjiKLq83nlj4m7ByrQ3zPojhgW
BGaQyFYHWWNUk8ObddZTKqQf+bCMWA905uCp+tAHny4MiDSVwLxrua0bZaW4+i0115jLsSJUxxHr
8fV49gICh0XKt0EZYJqRMUjp0wvOlghSfHdSJF5J7nlbVArUxaiNAQlJGVv8cr7Pfoi1vZKKUa+b
ilhXIaOygYKwXe3oi721OV9UffRGeQQmH6QF8/LIwoVRwWyus9s0Tk0k0V7pcdyXtCpJfx8StJle
3HLdWSPPpF6gRoLG/z5nONb88kpkejYnL1AQjzFYBSCGzC3z9h4CZZ0yw+BTWKC27o4MLXfdj0x0
pssPbao2Xe2HBLQnd2YXykCTjT62D3PmXXNXQV2zJCo8J+D4ZHLCBTWuGciBf0iIoveyjxtl621q
hZ3YSYZ6sLX7MB8pL5sxrymWp7n/DScNcMWojPyaQRfbaERT5m6XB4z09df9PBdg09O7h/dg9DnI
Tp4trxGDIzumHXPzWMDXQ6iYXZnbU3IAAdCQ85g4YXb769c18ew/p6Yw3TSfrp3N6ibYvshB3E7n
URK2TGhlRPYCxQjJIX5J9KDqEnrOfxN4Pjx86J+KGmDtpxdjzbguHHmPfQR9/QXu7+PTHbUcqR+y
toWtwiAJf/KgkYquG5qdyPwJ6nTtKgMLlsJm/aRphwPENhGj+aOrkpZfTGgf88YgrS7WzQOuMzke
hpvb5HefVGAFyF+Eg4UdNEuCRvAtcBFxCqaw2pCm96C+pn5EuRcn2QVjcsYCsuCMmtSFIhebj+Jo
XLkNqG7ESEfS/xowfMOH+NPsMF542U/F2iGPqC0QRMZLPNyolY3mi4WLa/5xktph9S5jBC0Acj0P
AOC7bsXdga9HDYMZDDJuGXPNh/5qQ/9oYEDskOIndNc8PIiZqmjRn7FNi0L//3B2Xkt249jSfiJG
0Jvb7cqXbFd364ah6tHQgN6A5un/DxvQH61ShHTOuRmN1FJtbhIE1srMlXl0nWm2vXfKBrXY7uty
DMP5MiVr4PfMZ5PbtH/IQJX5Ao3f96OPUkfk3LNirJUSJE9omJqD00sGqG43u1QHmaR+D+vbgFl8
P4fQCyExjwxV2FVx9oJVctXY1fezeMwgU3lgu8JQ7bucMmBP31d+yKj/pZXYUpM9QtkKoJdj/J9G
H1JI5/BLWsXqUvBfDqDJBGgUR5J5BoRtAiAeKLHIcP5o3uPEFiHYcyOWMe/Oveftnvc842HbrUeM
lzIAIE84O2IM3PjU9e2AocidnKRa6pSCdlKP3FrVVwYdXUrMN2ywZOwCR2Hx5NnqVSHRBkwYmyXE
4JUq/Fw8z2frnE6br+JZ4SAHHMBxk+Am+k43skLHucK741akW8YfGp5oHRgJSO8Lm7Jbza6XEGen
bLaiMXuypYswAZfMDGj9RmyFnKPnzsZML/+Mg0g9Di9uKNQgLJZLE3cDXXqwbHeQtazMu6Lr1Xqv
Yl/9N+ltiX+cim5yHk2RgrCCkulpnZhouLXKZM3OGQbrYfGuxEeca5yLoOOf/uZ9vh5B/9o8aMzZ
snirPSa9eIneltx8OmogIgneSyoBfzjtCJQQ0Q41YbLNoW/aldLRY/KsR8l8FWMY1Qb2K0rJsDGW
HyCHrcmipsZxwy7roxciXwE6/lpSlg6ZG15oJXSDGphGHAIV3+OYU6d4AwLItThF2FYTHSqf9Nf5
bsVoirsr4f0UjTT26kAw+jccpAFH1yDlGCrYkNnvd63YC/gR/L1cjqjND05arE5/ztHNMryL6Q5K
iGyxBGQpRE5C60Pf4EFF4ASDORVZv1Kh5tVEyHV2NgR+XzYVZDu+VuB6QOpF0xF7CEm9dNND5Tge
tmvmH24uhg+YhkysWFx+exlt/Smedp9fAs+fYsaoCNpt/jRlXOZ1kpjw1QtqiTGYxapHSKNLvBwX
eS5JM0FGeOPGqRLX4EubDu92kixwCSBppUOg0pRJn3OVxAOWPJF2zLGZfxjUTkzIcLip4tHUkOOe
pVaBELmeFabG3lm32bswnOqB1dklcoKjMfWjEYXggezv/XvMYQJM4MQ2KpLKJZWQc4wmx0M7jAcl
LoE3QAQb/9xoW1JdvPbN6vEQDYFnFEYuhnJ8mdGGIumOXp4izjtMeK1gvUiYSNec3TFg6uyuERQw
0dHwBglLbvOQZlroFn43hHgdyfvhTQCpYUNkWBc+26ah/7FY8/MppPaasndkkMEinjmZyD+4cCpx
B84jaAS3CFJRbTp7BYf0bN7mpM27GiPFkc0MO4C4FwEJR/Y8z4+MtlvNJQ2Dkn/LnVtBmj1JuoeX
D/mOpSFtQnkBkAX5mqtC6Q6XbVCfoNjD9UPkIwBCD4PfMX+W+KmCzZyUOEg08+1UEOuMi1git7Oc
QRwRWM2D+iHh3NGkHsSYO/2r704UY7Vf49JzJttMkeBNHKnODKclC1QfUaFS76GM8iiV+qVU4IW1
2ABBdNFX8RmNFtdY2rzt73hT4NkPDX0yXsRRgiD2Ibasgb28ktVV4rZmHkaZ2JSl2KKIVVJiX2a3
UzifHYxIuhiYpdn/4EHGik/dgjj2TpeBay0UdV8ogQrO9zVanf0yk7DQ1mfDH4gJiVlx3GZrhDVe
eQzdg65bO99WXz9YLSWDiOshLFrMtNn62tMga/qK1hJxvqwHewfPmB+yvVbF7VgmqlYMBdGBT77d
bfxZWNmUERDWVzTMYJUEIAhqyxGhOibhZdirYnZaXZtTKsKgKD8BYVfJbZOkTrLhiDVcoSd9wRGZ
b1zWhBcVd3tEK8ln2rYauLmp3DGN/EPdVNVACauyALCEwy3JcjH78LJsfhfYDVrdm3hhuMO94Bzm
Ax4vwlfYdxGtGde16Zs3N4nk5BaFWLEAi9AgFtbFLZhxBGlvow3Ybpr5b+5tmc1Lkn0o5MI00J1b
tmF+l6NM5ozv9pkglAcWJUmZJ9vy8TO8YfPvKQ22xII7lx0kLekIhZ1Zw/AyhCSDubzVV/lq7Mmm
Fw9blDZcmNOyv7q35mYiTPExDo+hlHDq4+2OedeH3VLVgPnnrj2PxDV5/EefuHcI1/ZdGg1Q+0nl
KqrDi8KO61rjWvGF06ow5uM6hVH3kSDMNQxPuomJmlRpQNgvWWLmN221E/l0ot1VT33CHWNF7naV
8BgiRThWnNm3uLDg6H6YNwe7k4uMgU8/dYBpgnIqcAfFTYWYpshHLHj6xnsIMgenR8JqriyZeRkx
UCWP7dD1mWN1p3YjxTB4yPQDW0NfLTLdiSYdvJC4HWasa8noHvVam+Xu36lhkTp+cP0dz5nt1Irs
ejCZA6PCL55b4kyoRxnjstmQLgC9RdAfx7z00k8QGM5i3/cgzFt4tjrkCu3JfONgGboGw5d5Rf1I
3EOjtiSaQTExtRTOc/NaXbeRhdeS/YBjoFvX95zJTKgRQFNmexo/VB0H2HoT5Rl026Gwa8xhOsYa
e9JakJnL5HmiH2FNTjJQz6uMQ+xoPiwaILK2Xsmn8HNOVFseQzkiJVp4TC/2tDsizAlnunI1UjLV
oubsr+oxd98CNlagRAUzO2wo0EzYtKmdeoNX4hkbDTIu/WrvsQR8J5pqviMXYe7ePlkjXznrenu+
27sxfo8SI8BTfWnU5Tilr5Dd5Vpy1CnYKDhNtMwYR+cRQaT2uXUqNJ7oc1OJ40ptDQXjLaPvxmX3
Kcp4ZPZZMN+3NWcxz1k0339HrkEHue40ttQbKdIB758HQ070aa42Jq+pnO1S1OGafPXF4LI7uYKE
4sMUbn0mif4ZI+6qsxLCRCqmec0WiwwOL2AOd9iBmw5rORRO9b7jr9GSHhz9Lsu4COFfi1aoFeyB
9gfRHT5g6gsin2Xm5++B+D5+Z97JaIdDZwYoqPKBP+0YM1JLv7Q5iS4RsVgMOByoBJhh7YMZVW4s
VoWQiq2v2Qoyvi1biO7sh0ImnXgIKcn65n1Kbgdfo3cwd8eiid6J/2YqM0PaWKEtZH1spVsyqbSR
Pjnd4QWe8oTM9dT6THOvROGaWn7nfTTPa67Q2CBEm0ufFomO0FIbdg4jqcYmSuTq02Wpc3ChJyMW
qzKvV9ukVpDJLlcLdGkGKp6PbdKTbHMpesSr37LFBkRKC0Ve5UwtrR/WK3SVD5nSCywahRjRRrOm
2Z6vN5mtn9/FZYaB2mNdzzuent1Ky4M2OgoBg47YV5bLchPmtXrpOlmo5JZM0eKvFa1h/7olexvj
Wq1fE/MFpxi+iVVj11epZdWobWFE9tC/mi0GAJsXwEuI9ObH6uMyrRb1yUiGfO6+2bHreQn5ylqS
IDRo23exeovcwrK5fBkiMG3eS78pOQRlW6vXztFkS1V56nM6HN34IbM+IAkFUE8BsZOqXwxzXQyp
4iPwtlKyUNM89qJTPX5AOA6Vesb4AL9rQwoHXvOyVqf/HGPIpNjhK5Uo9A64X7HD4YonbZrd3P35
uuqiaEOhTZAaQP3FteKJzSHA3oIPNQRo6WY561OsPtiXq8Uf9bqqTyn7Sb2iVZV3HPtRWEneVIyZ
1b8OYff3l2LFpT+4G9k17fXeReWDbsV8b7OIzM0wb3bAyBo/edQUWbxGDSvLfH2zCScRr6HH3CUv
YXnKFnB8yhh8HrOI0FiEZHeurLh/l0UXf80c7BzcWwBm1j6sU2dF1WMw1BhWovQnAuwbaCybJakI
GFv7FNl9FH7x+UNqWQ2n9DL1GBgUDMekRIpOOJJYJBrMqhMOODwAJWIgMLXpzlXMP0tn9WjcDND1
y6joHTLk6iHgFxlHCx/Cqh7oW/02JQ35acHrWEEZjceQN87ylfol8RlMVBion65fPSYOwy9KWsoX
8+JVvahDEHOJMFVcLj5K9Fon5DLYOR9C4tG6P6q5UJCNN8QKshn3Va1cjSBQQIz8xmAGmUaEuqFT
B/9cFAqmmvxUoYe/7qwV2PfvbgJKFRYAvJlZdZeX+w0YmFcDOVZT6z0vDPNiiVBV0VrioSy4Na9M
oaiVM7oLIQeo7UhCLHEAU+vu11fxIxMB84342o3pntBiRxwxCrL81wz5oPBukSX7M1nRSher2VG7
oviDiudkosLW7D+53b+n/X/E/vl4F6kBTXjkoHZwf0ImpcRHofbj9dltfMXPzURicqcNBQBIRd2V
FbXNZSQN1iaq3iewmL3hf0CZuu7bRwInw6SX4/nY27jeW3wWgUlEYRaUNKMs6Pqpmmi9lx6bPRLa
reNcY0ONVXjXtiAAyTLxoHI8VunLoW+U9Mj04OgH06h8D+tM+YstIeEPaNNSoYSN5VW0mkVXOehs
0Wx/nds4q+VHIRrVoBndaAGsGNbnDDhq+x3t8NNdR+ah/HRC8C9exbcGFpGdW6Fvje5T7NXsEWa/
FDlbAL3mlR8vV6nKzkbv0rVmxhF/qbfi1yvwR1CcJQBJD9dgh9hmUXK+5VywKmD8AF++pzzA+x3h
r6S05li5NoH7Ulz332ZRQzi//uCfXkB8jEIHEyv4Ds8B4/px6btTzIha4s9Pga6yogE4TTwYCnfG
A2r4wxSAspiT3P+W6Wbt15fx9vsrbQVHesQ4Hej8T2qFeXHkmNVL9cT0kUYtc5wHLkDYBSURLwhD
BSez6n/9yQ5Tsz9sQbx+qDpcHyoWViB6C2j0ssjQ9KbWY16Tur0cKjz1SZKOy77DG3UiJaF/Reup
aBGyCxTAMMe9OoR5adVR7hP1ln7GUb9Ez/7ra3u7RBm84F4EvNKJA2nyVjYRjjsygCi1Hw2sEmhx
5TQnNGl6iS5NxiZl2CC8+FTlEPxPNqnrSvj3Vu1CFSNWIYoZshat3ttNkun0GE3/8Cik8He0ufqe
ILmU9sctm3p/Ps3ORPxGJUJVzjje0DhfSaVvsPlKegZhgKEzHAbLWwJ5c8/9jULn7VIOHdcPcL7B
n44L+UmgwzEjEewn0dP3oTi9UDuL0glIKi7pk+KCvKMnhlSRNDl7HXCZv35kwY+SJuhb1+NGxRGv
MoqonyRNlAJSobnbUzm0FWez7Mc2Hp4SmRAInK2rhTXJZG2M8X0gaExBG2a4uQjRjlcHAQPoP09R
sHXiptt7u/1vR4Cu+JpjlImF+SEcHYnUIia/gd3A3yzFiLdZjMZ7cdyMfRhoEybHR7LFTzfVO5YF
ajqMMVAlNDVoaZutckI334Dx9q/oIBCIfddrmD2dMJqWHzkvTGouByuWAfFmMaYfdMZ93BOkCw3L
QPbOeohjqlCzWYRkeVifCLnDbvvIYF80SBXW543Y60AZqNFMKTY1embL3sKivs3yea5vsJlXUocs
HtVKrtw8z+1zFFDLklYYeOM03Q99jlrtDAqS2y+/fnrOT2uIUSHeOQS5IFn4g7ypR6KYHW6BKXwy
KHGnvz6lHw0x2u3QTmPmQJcqgcUbIIUYWNNSbHNw9XokVZSzOsbsXSjl/u5PSjqoZ+DM166hpYhV
XF28LU59H4fp70jItxwkY//IO9g9mEBCJPRWsOYxcg4AbA+PNINdQFhBluVE/zAIRHdkZjDNtNze
WGoIgVFO2lG95eUyUgqm39zft5VWiMWjy2vqhagNudVvNhE7tYGPWFOPSx3He/6nFwxTJ+7QVfjW
p5g6m0IzQhhd/+WyibFgV1kmNJ9TtpLl+bxGfr1g9kqlgCGFufilalXDg9w3jr/QQ3vj3c6Gyipi
sjK1psuvv8OP8gjqM5QqIWNdIUNiWMi91euS4RMMEVTbY7Rb04AwYExrLztZK7gXsZ3/l+ogwjfR
w+MNqk6Naztv7hqcSU9PHtSPhlA0FXyv63N8BAiSO/UhQmf3N9qMt8+LbSzgkTG0hOLM+6k+F7JX
wo2leyzyMmKzrGm+wy/fP7+KEIq+j5JRMW+pIxkSv/31zf7p85GEx15wLUfxnw3efPMGQ1tyEJz8
wYxGLGxqqqf+YWqrdogEbe96l8ng36mUfroAHjOCJyZDmOSyOWJ+rI9C4OMQS4PxHiXddQf0r022
Ofwya1LIGusPs+SbYCjG6M9f3wD1Bf996mLhgyYc5QIHS/LzoSbWBd9ilKQPJRvk/jmO5zG+5GOY
AvJw0TiuX0KXYeHfvKhvvH4Dl0pQOaGhRKIyZM29+d4i8IgVqtvhgcmivJ+fI1x+tpekHsr9zpDp
DWYZ3p+TMyhWm/dGtbvo5VXrUqRuqfDvvpxpXMcIod5+ZFQGyI/s2lqhXYatpxNQpxTcZM0aYhDL
puCWHsfjcCh9NfAFq6oUEb++rW8rK+SxLGxEpmjvqP7fNjlpkJI17jrlw5RI73rquoXA45qjWvTn
mRj2oPw++xVs0CSvM0N00lY9NoLG3zzkt1sKPrrU/QQ+cVU0gW9bkaWaksybiJeNrnIess8gtXRl
p2HAX3/5nz+OnQv2jkFIRLGUdD+u6bIIAjjMPbjHliQCKCtJ3cgxYJIUsJPf/77BxeHwzTKmcKC5
YRPDugO3wLcfOeKk3yfUiPdGAFxe5xXXrO72l3lcFNem5uhl9ZCTpRQ4x6EJR797dudp76oLQ9Kp
PTz4HToJ+WjQSjNQFWSo1sFWkgFAda1SUCajLGrTBY82v63a8T3pvhO20yE/VR0MG7oMJuPSTVFY
3TKqnoNKRa3dKqwVOZancDcMYSHrABW86vErLfEKZqnorIgAcY7/Kc8G/nqsFVP4yKkOoUQxCDTb
phVYRaHr0IaoZ7hMSagFPLp0qUYjp1ClKQtKvRH5IIsde/G0h+I7MkaFKqjQxJts8MSCT40adaFM
tihYcmA2jg8xTUGbNQGwpOxm9ZWUS8T3ESnMLRVAb5C0NNjVC0cS1U6BNeDFzeXojqJSLeDrltUh
SSGD5WfTAQv2YQtvxpqJnOSOWEoGzjU4Y9vLwvcu4UgIRgoyRuzf65tlmhWzHZd6xtgAZ4YsaFev
2V8M2gKuqbo794r5aGwYcE3hxFcNqt0E9lbepEwHYjmmJXOmE4zdRN3MqJdqVNlwoa2PGzMIwhVk
/rfOzrQFfuMX/ocqZiUx4wDC6VOZAWN2/6VCJtV+2HEA+UpSSMlcWZBVuPwzqhUwWFTnfEuw0eK6
XBvH5QZaxDpRUKMPGJpLx2uVhPe12y3JQzFH4/y5xCMCtQH8QrAnJ11aMQ7UUIjZONHV8KHYA2Te
sRx8H6CwZ9L/K8KnIjpOEC5hf5Z2pxDyjLwc3pVtymGsYT2sDDE9wkx5CJ0AYPPcVoKRnAN/BII5
iZJknSFrFK/aACkQu4ieZA3+2jWrUYXW5L3LRMhc8MmA8AbqcjVxbmDodEaWSISKL1VpBgThPw92
v4j82O+z2P8gvo/r8nrLWb7VqDixy8jLPQ9eyCTlDsKtz/M/gBmO/wIpLud32OPUnXshuNvaXiJ/
X63pHdN7Lfs+8fGKNiZFdx+RM5a7M1anUfPAhiHAXUDpLxkpurJNcaE6zQi8msVKrxw6lIVdSYzL
IYJ33PFnu4oB2A3ZC24IbgkH+SGKxUSYnUHY2XkV1jLoXcAUcMkW+sWfdew75Qe9rOdw5ZXFTpL/
lTYYe3baZeyO7VlOtlqGWqxAlkK633aWa0lxlFrZo1t1wVAoC1NrOkvXLQNCwCJ8LfZTR2ggHAFT
dYq/MBNdYSmWbDjbOPfNQLhVnpFzXw6pfI6Ely0IvYyes1lzDlvzTfUSi7eQMTC7gstmNHP1drxf
NJqqX3WBIzsR9sEgvXOity7D/ZFS0Kjt7zpdOV11rPZ13tLcJuMZMJSVGhMRHFV8tmZNgHrBJQxw
X8U2O7GRrpKJPYPiY2eT2S/rRHUBd2ZcD7Ksnz51tRvl59YLiFj5TnJohiqMVwV1zste8QBBa9Qd
2lfmLFAncGdIJtYs2u7aRHU++JrpqPtZ6ZWwNA/5+0om2L8ao59pgdkNTgM6Jzb47bpMI6B21Ba5
o0iW3iEY5Cko2nDHb0ZvlEWTxmyi9doGvIyizW0S3xviOwr/kFg+KpVev2yL/nlXtmPwSHv5A48w
nu4hLbeUqF9Gph2bVaA1TPrRfF/b111v5C6wyUdo47lleqdkUIPLc+JByZE4ZNUpUE654rw0fW9E
BVoi4zeD6n6IdVdLdQ6vh5uGjgzX7l17QLM9aJBxLh31CvpYRfBcQy0NGcB+WZdNP6YV4TRdV/BM
k96KSgYmG5p40i6sQc3E4AcquN96E2cW2qdKx+lAtZAkMqpe/vvs5ZV9//+L7ToAtGz7yHsvG6H+
vqeBC2zj1A1odEWZVTZryzwg214V6OESV7kXH8txK9EKmWMO61JqmiXe1blmsB/RTle4XOPq2+6p
pSEJxeHA9CgzIKuEtiia9L7SORVKvsusGGjrjCYxsFtUDpPiOqnTIfT+6tJZYfW4WzLbdDK/czSA
v+pP17UbeiLVOBgAX2AMwToSbKh8uXRu2COZSVWCokhP59BxYuBZWvFmP/bhlWrrpi7+MjBdlf+Z
QS43hxmYxCIILIzNpHVVSXWqG1Kyg7PgQDSQ9uJnlJPKzgH5RjkrZwDpSlasGb9KYOjI1AoYxAOo
S7OkEd7FCtEAtkdfS9iJ9lCnnN8t6jwBM/Yrsoe3Os2IWAEAnMfzbNuY8ZwnLVzXyzbRPgSmEjDH
PYZJ7AB3Re/OKAHxidubBFfYlulyKNPas/YLWefq+fKEuHCzIZvC0Sx0wACF2YtNiaAMP9sMHNwf
TIdYBfWmuGMtS0osTA0Yx+qYg3JRslxr3FkXVUbjxYiOkhslS6a2TGYO1YqBMeO9Cxo3oNDCw0/t
s0TaziwYpDH5+mmCf55anHCvQzuD1vSkLt1ceygdiE/sMbyMkC+jPUEEpqpK3/xE6kN+Iie6wkZr
HKf5xWjDul7SdcRaxWNzFHBVIxw1b74+jxI3QahloQmGgNG7ky6eBl0eog5Ru4VhfjPNs2PdhPZF
M79mee7FVePYL8piQRekGqgadWWL7phw4KPMHcICDw6KJO4kmzy4111Z870QXlixcgXSq3nOHNWN
l/qdK5XAGbNjNB9oO4nKFdy7eGr6trgUdhr6r7V+2G2I1vxlKnFFwMkgR2P4wQttRbh7MstG+TnN
ZBO0zCSogX9MGJUcjBZACQ60oscqryB9oClpEJq6QkjIPXUxGfGppo+Gg8cpv5Jo51Lmv/LjPPqK
8THDLqXWoDmUFzz/fiQpsn1vL4XH3HtdQCWgeBMoamF2r7u1eceQze/DfIrjYq/COwNWWNkyCRyP
MabI8Qku5RXJ4pQUzXGSbEbLcbMhcmHptajRqwLWq/ocjCAO0ZZV1cQ+dRUOmOpVrJZai2QrqXPX
3GQzgsgJzTzsUcnN8vV51BIiBlLJkT/ThKwkY/pFlY3l37/uJ99iFJgfRkxmwFoFWJD6b4FGXHzX
tiAU4b6uOsTZCLF1Pb8rvnjTTJYZM/lffTCTQrTwwDPA/gHk1VsorhLe1Mftnt+XVd7HrxudQoTI
v8OBBSeKnpzV5txwVLDN//qD35IhQPw0tLEPbwbr4f+kgrWsGDPMuslviabqYv8OYHUiJCzBYwYJ
NxKHGSfn3fUHBx0NDsFj1Rz9YvNwswk5Uwf3UVy3lsnGeUS8QxE4L937X1/kWyYX+jaOAbFJNUj4
v0BIP/b5G2qXKOqkd2OESVqOuBq7uKFUkK8d46ptXbCducaepWscxZ/WSXZdd9NWmLyRUVsPQPkD
Ccot4dNUPlF0qFkGHj6R2qevz+uqwneoqKymOszBUK1YDFGpevm5xs4FHFe/LcGVFfj113Su8Oe/
MDK4cydkct6x8SdlnPEtfEL6Y8XalO5lCvLdiimdsob4kjQhjxsbuwlLgx6nqYLa/7gvyZpmZ8x2
8/adq33kQo+Km/4xGhzr1ZnZVDCmuhIqxhbP6LHBN5HgHuoIHTixjfiAWNMxz/d2eBrgsklkqaM8
90vmZm0199Es1RzhCYLbDZ3dMk85FoV0LuRIGuga+ZQizn3ZSQYMEyYYXA53dUa8Gl+gtuqa3jqi
sdsdedNhqTMWcDpj0D21lIGivgH0Hd2vGIyiXThvQe1FL2JPA4ZsI9+aR3FOJTGR/kPvpoiHbvYZ
j4Nn1FhbTQODUqerDg1ZpW15U21Jkz6RZangdI4aaxlOCHS6ZHvehjH2OsahC4UaBFa8Z8hoJYan
2509Mvu2nsgnLSxxNrVWMI7xav25bdgHkensDTizHloGja3P/mLb5JvR8ZH8fhH437jRTREHFXv9
sjEMwKD1Pm1Vdi7kOEILXDUGtWZUUiadon+w28nLm4wWpAe0Ew3Deaehx3k9pjW4GnEaNm1B41wy
6W1tvMMnuY5Rnx0nb6OTP7Izovq8q7EtmofP6IZ2RqPsPsHM4gPaq7LocUtqI3vE7nfuBMbn62K/
Uv26BEx1+GBnR7GmpMEdOyQPMGfGvVM3TUWczzyQQaTzJh5l3Cn7JD2rYCxNTS1AhLQyNdZ9m9xb
NeA8iU5V05JBoJk0GWsJ5vrgUuHJ/+gXKSsb+L48ChfGDMIN17PhtHitxMaujK3y5TevGDYQPwJ4
YMCAwGzt2FD7SAbeEmOM7DXoCLrgTrZ5QdYRStasLT87yCrxxWQnTG8j/HEC2M2qbSrievHtcNPo
dqmwQj2tzlqAhxH37Zw67JEel2XqwOZmJ/tMwji2OIlfZ8uTS2j7eMxXP7y3uQczLzPnZSbuEbuC
44ljlUyjfZoH/ltOaLiw2nelwFbn3upwvbqZGYsoTnlbyK/pSIL3xQuKhSk41xk+YoNQqPz4ya6O
A8kDG7MBobvchWg4qwu56Ul36nG7n47FtCJIPTmTWMlmT5ru2Yq2CFt1pn2iw1zny2mhG9zxgI+7
E+hMm9xnARM1eOo00SOmAQSpL6iJY76siD5Vzew8zYMvFyZTPPeLEybFfbUGY3gAJSqfhzqZT8NU
OC9rTXKzmIavYZ73L5bjiufKt1bnsE8+IpADbGFaS+y+coxJH4Gr4MJPa+DvRXIsvaEe7UdmcKz/
JDLzbvA3rE8b+McZXTO5EMEY3/JdnbNt5exBLfjH5xBTlcOIAASjrmR/VCnMBN9X0faHXfn7BVbf
b4/SqcZ3sui796nXDU8ZczcXsU3Bxym2CCtO7Pbclp1yMgQ8eIDMa25sOoeTA3arrGWiJ5yHstsO
Q9PPdhcEf29unP+RjtPwYYOdf8ywH7urxmESB1SI/qktiJTAxnM/h2vpo3ray/XO9qb5oUUL9a51
R+e8L0N5FqXvYlsmu+yAsGv7Txcv4lM/+8v72rene0zK8uclsmuBNqnszypv6oGJquQTrlvVvZOl
wfsYdbR/KHFzPaAWjx9sxK9/VAGRTwm2djcobqwjOEl6Gwxzx2kC6HYELiKKBmty/9aXYfOpm5am
PSoN/sXbpPU1I3j6MWk7EA+axk8os0m87AbvZola98n1iCdYCL76Joa0fc3CAm+eLbVOrRQDoFTq
vDo4qN1G7SZuvSLY3u2uNT2F2djdECYh7/KlZIwp3Tf05EVcHouh9d/jVByvZ3yOGz7FSc8WvetD
1/nboYzjISL6mZAPlMYvSdjOr2SlyBt0islBYPTAkFfAflgI+7PPBny2VhG/IzY1uvX2osWebOQL
AAsHn2OKeUbnF+ZsT23cNl/nugyKA5PR7SNLkzYh6RbeE7dhuAtTMuoL4TxmGMx8XQvfuu/dgekv
2p27gO3kQ9sWjJDip/WCx8xOPKssv+aNIPd1cRvU88HSgJSk5O2SDixRCUviIZAJNa9sqLV3cPmF
WJaUO4gBsOsdyAjq/9qsaL4EzKzeibmb2TPyXXzAonD6sHDYwMaPzc2MzdUhBob+FCK2dEkFaR0h
jlYhczpk8PNVXkjSGP92oql5zinWztYC60wueWQXhwxo7sz858tS4ge4zu2f+e5Odzja/yNH7yUE
98f7W6wXa47EcU/c/kLj01l3ztSL5BGsrr7li1XekfKoe6aiyJML1GYq0QK4HMm5Bb7D6FrH9tqg
gT1AVtlfUVAQuZkERAT4nfW3lU3kiXdD4TcHrqr6T7g3wW2ZW/5Du2/9F8bWrHtBS8PL5a9Pme8t
93Mxlig+woDoizLu/144Ox6cLQj/wKau/1Cnve2fmlxMl5BEihfXGevhlKbWcB9NQYRbPwXxNyuv
8w1NZDfhtOFiJHbOg7F46ldvxtQmHbtTJ4KoOSQRU8fxX5D28dEdhw1zQO7w/Sxrl/DzBWk6kWwf
ybi3zrNb5sUFFMP+mMEEyEMT1ylfqGUvQcz7kXF864ODB9y31iPBQySF98gsSlkcuPH2/YIf2jn2
5voz45mgbOsef029NvtDIGkYD62SqJAN45P/m5TBpVwdXNmLlOCgrI2LLyS7jLcRceOv/oh+wE+n
CEeUhe4w3N3qQFR6yqvJyO0Fg7/+nrDchoiMGhTMF+mpLLriP3GX90cK3/gDwc4J9nB+dlvFO0m/
ciSzOXCzh3qX3UNfbM9c+D/lGNb/9LvTQH7iEtgKj72796Yz8tyCfwVHdy/8KXlmaMk/b0VA5m+/
ZPUhWIruVAZW8Oh3a3iIOvsL3jr+wypWZgArb7pZEkdJ3nl3T8XQVX/tvpvj/R20I9qbiXx7Ylw/
h3gQ4aQmRPFsZZZ75BBuPzbDKm/DxNrviGv2b5ZtS299Prs8RdK3PuaxlJj7gXtWl7UURXNDdmte
ftPqelBCpSjeixinCLE7yjOk2Am7wqfgOjLW7RRqxbHAYZwq0k2ygnkt0y5qZwmNehjbEaNqGxel
T/polOyCDYV+TsOe8SRygEPm8jBIPU+4/1XJca2yZS9eIgZnqWNLMiD4K4H2tKK4Uk2p5vN2/GLm
5mB3M4NTB0AE+Dlyf7P+zzRI6pX0oiv5l+wN0g7KfqbS7pImaPx/DPYKdYEV6HGscbU9bbOU+xPq
mmy4Ja7J6nCnyrqtO/DWhc1zWc+TnA9ZQsb5ecbMLz9b40B8sGU1ABpW2mzxNxuLyPQey3qnZohJ
UOJZ5Bsslx76vfngL31a/jUFWTsRpoWdTvERM8/UcQBmReXaD5C+axDeYH+Qkd1MUE+D2fGCgf52
JuPcirG86UV7wPghY04rXUoOrgPmG2ocalxh3AzDWSYVI3qzQ6Vz0ogReefIDPt977YExUtRT98w
HBYzAkkGEoL/fDehc7tYPC3wy9n9Zoe8YnHUdjepSCHZwd3EHn6lIIuK81wus3WDrkU0740rf71D
jbc8jgxuULMkCQI4IoDTnNsY5dIZ/0vPqmQ29raodmENagXFMHfB7PGzLo0L21IwmqEXUPXDAB2Y
UuvHD8ZCzkx0JalfheGZRKmgGZ6ppUDLFzPMpIkTsoj3ujzusTVu2Q0OXx2fqYlFa8dC8E7jg4oE
wb/qypUYrTAyJKVfZZ0riRjacTVaqimJXP+ZoWPM4FW7uMqTPLcXRQhr5bnuI8w4hB50lXoQrC8a
BbHRBSno2l6YVsEqSM/AGA5JX43wYp5to4XLBj00zI50FHPGwGjaVGrziVfnLo9kIK07uD6PEKEk
4ta0N3Tf2+C+S2U7tP+dkjAaygf6YkbRDhIG2O7u94wIDnl0GQTtmGLBh56XXGdWNFi1jygMcz0v
FbfQ4ow52r6iLtIIBQqgdepY2IEPrkSRgeO5YCT0xkyNtH2spjH7fAHuNRSoxutCO+ammxHCya1z
KPnMpTuYznGBheM3DNyzFsoyjZsgYvWECl68KmeVEiGP72jWsRo9tCSGYEuwLzvGKzdOO8wbRvsa
ae1JEFsRfUSWdLHFu6LHUk/6StfdUUNbrQC+PTQeNRHzenoAxoDInuZhmrZTHNR3Da9+TN9hWchq
ANQ6bXcoKZkn6oGmFCxV8FgKnyDs76hjdFWpm1FaOgsFG4bEcq3lTb0wb03tk4qBILUCW0guxXeZ
92Isr4EKhOceLQgwZkvVcuyV+uF10w6G8w5h0jJRtORZrQxnev8PrACVb+SEfsbOj0VJ58C0WbDG
M8aN14E7w0Obob+wl5IeZfWT3O4InJqC9WXFF2x8NWOcbVIwMWyUFSOoVMFVLGO/jRieXPUIhCEm
2wnnx239UrIt2J9tHHw7duckL+sLo6VSfvl/pJ3XchtZlq5fpaPusye9mZjuC1iCJAhRvniTIUOl
9z6f/nwbmaomAAZxaiamYxQqUtjYfu21fsOrLfiWCpXhjnq5o0TvZT9ukBzutZI8fVUWof7Zx9A1
vg9MxN03Je8x83E6S2qTyj4FtWNevfYSOAeSAWnUX1C//SuTPm26ucw4EzHaiRaXtIEYUTWuOShm
ovPMsW6PKHEcmliSad6Iej0yDnDaAEskJqI8E+64ZNcaT53VK86PzCeU/h4ZtXjolxN0bd60R3LE
lAWqXFmgOqDci0JQnUNSf58MmZt8y1UkypoFCbV+kBeDjqBygDW9qFfMUkQTxgYJY/F1ILC34xZD
dRAxrpXqOe/Bo65T7nSAPqYhKqMoT0Sy3h5c1gLPx/7rVBlVqsxjpPRJG348ykRO9YPpxo4AWnFw
pb0ubnvVPjLkNRIq/MfOlUXVaMIzTWf0fM0PFgWb3IkG7bkywG0k0LxxBnicucswgwTOZSoDqYMl
DAVilFnVfuUBrjY+TkcZwsSCWTdXw6e6czUlUGTkEYEXdBNuP6kr8YvNsdThYtoDqmsi25P3El9R
6QexU/MWdbnmMIvvlAmEmWzhTvhOEj+CMzgtE9Jm4vrJilx0fpIixvFAXD8zZyNL1T6jGNKqSY/j
yXQQm8AF2O1QhAXsB7y9YMYELVIc/soB1cx0TeulnspuYdAJ8IKG+db42WwHtOx3/UC5CzXQiARw
QjyfRaFpreeqV9GHkC12rRmLk4DUoIh5pgrqkDuCR5QCBsjwh4yzgJN+5g1MOoy/dVYHV9R1W1i0
XGTdBLSY5m0mQc2TPRH7MsTu+dyi9MRxY3auuJ6DiVFhZdaxIHCsQKKe0HDipYj8ScjRQ2h1CH6P
0g7lUcxBH6O2KW/cIK20Zo1oDFZ2t6Q/7aLcKhVqKtSjHbPvUaw0Exb/FvWuSIa1apHNaW+jxBes
wxZpUSD2DYgE5IQWkRbD4r2Za2IzPFjTS1HPARctolIo+pqfL+M0zusfVaxkjfpBw5pVD1aG3A5W
t1GUQUiAyUhDMjJTDT1rHcEF+Y2hI4AX1fOY8PHRPF45UlyJixZIFwGUxwNUUCKPOOuZ00hILD4V
NUIxgIgjiAggP1bDMC81GCt5UsucLi+qZCb0aU3waSkkTqJ9bTamFowxhDuy/AY8B2JytxnKvny1
8QiJ02t5FFznhMJzvGolnpQrYAd4MD3gicHTdOVpfm9Fq9kXYeZyOTa6FeqnEK2j2AF2e9zJ8zKe
NnTqt7Xm7r1A6kcwQeioZsVTpYClWmeYwbTDivK5Ti/mSEeb5j9IJEurv+N4clxeR7ia52UZSzty
gBola9OqAsZKxtyVDTFzmGchgIkTF0wICORRBCBrHsCoxLsSBZguFgChrCnFDg1dXxTWgt4S12xe
HlVAK6onDGEphUjloESJYSzvlNJnufhHkd1Gdzro1jNMYq5DzzAhCp+i4D4z9mb1h1nwTarQHYWu
NGmdzricHOYA06zpMk+XxyhCskp7yAj6MMdLQ5gRkIK5gvl3XpaMwo08jBtS9D2eBCI0kF2Pgl8N
YJIhSk0EmTAwqYmOUGvroRpLyzEC1EXGGVRigs3UMYyeoYWQPHET2rWSJry0fyvaYYbFvCiTvVRB
0MIXm2gy043YOhCvjDsJ2gXfYCZNG1UiitUDXkDUIcNBj9TyWxQZR72BKbQlCYOJ6IzIzMqhYpHN
a6bMVVGIB8wj5G5qt0Q9f2s7LjWGbQA960gOTwnHiMrEtplAZHYsi002jyvS32KnAC4Q27B3a7F7
5Y7jxFg4FTIe8qov8y5JltPdRipdYC0GkpHd2tLkMc2ALWohuqjzmplfHoj9Hx8gFSqQu/nYDyY5
zBlkia+EINrOz6QBGd9KWaWQi6l/TC9SL6sEPq0O/Zoxmy75eU/jBzf1nTdxuCkmwb1BsbCf4Y5z
UX3ZTKoA84EtTXxzOi/0A2b3sGQCIcxoHWuCN9iDJk7ducaqD9j6lNBm+UQEQI7SkXBsxZUzH9kg
kcTZ3shouAHhnEjhcYisibGadCUBNOj5FtCV1im7/Bh9z+hAKddwTrrzA4WTb92gWEZnpoGelpwD
QpExmv6TOsGCJs0XdeLb/57NCTnplZWYfFnvyTfhVi6eUmOFcgT0+0YQURGh56oeyOI1krkYRgfk
5kJGxy3NFx6VLdL4pJywJp7X+jQPWm2LSZ+wTaXtCQ7vhK72ppB7vsgd3k405UwSDPPfSB+IKZox
WoBnxQWtVIZvY7lg656BtMW0KYoK5lS4+S0RPiE4EPIRyzWdSPH+BP8tUVMnggK3KdHebxTdhPyt
854UwAy4nGCEPsI4TNGM9ZogPLgciKU+3QPmlNAgR3n09BpHAViqtEKMvTz0Qi5CDKYArEzscHCE
4qh1oDkw3p6aiZfYbGLXKpbIo6D3JbQ1xhJRBeRVSW8gIdw2vZiMgSOaD8vIYPMpsxj5rCUxP3pH
A7QEX2LS2m8mtn2D0QifKZ5r4rscY5g5WmydDrDeSoj6Aoyr3c6rgNxMIGveX+BaMJQRh399jNim
pI2n2WQwlwbZQQvbBa4b5obHqNAfmOUNEolli6rCUZez61WB5JmC3fnqxpuTKFOf+FuFj38UYdgE
LAVLTnRfkNVgwZjH1MiEQ5xFVKYoqjqig5Mp0vd04fu8CqeTIgqbNic3SnjjSrfKZOOF8B3vnxkZ
M98LlNqO2bJprc9jJ/laL862Y7pl3nFTrNkDCaEfs1zDjAYB8SGgq1P45MKtLr4DM+fJb3GQiemd
0l1ykB/TZJMOyOwDIOdRmxLgRZU0VgiO+k30gFSNPHbLQu4dhahHPGeysBSAtSnUpqYgYDcz800b
7XwQslwyEkRAf8VtCqVbhLEKKFlxM035OUMLRUwcuQrLfMIocpEPQtfZw5Pp86yzMcs6gAsV5/v0
FLCnU34eangU4jr3yWIx65Z5BPNbveur/d4mnSj80ycHS0UlljdWs0jOjIicIaLzAYTVgYhLpvzX
9ACSeoADezxuFIMccaN1mT1fIkmlCibyb1WKl2YLgNaOm24CJYIzEkNUaREEzJT6HrDVdI2MuKBw
/+bpTkAi3mIi1p9hRYIVza/8xvlMeES2Ka/EaTnMKUzsHAdkpLAJgMOaHDFvc8ol98LaUrEm6OWN
b0riPpzxe9NCnsSkMXKrGTwEmMScTGxA4kQDyLwmVdUsslTCuK72Ccd39gghIhkOcYGyu72YEKtj
WQrw7Ez3mW/HyQ9mNkiYRduCgmeKsgbHOJbtrZInxCob2G5liyOO5AnY53zuWV0mMIazUlUxaa78
xrUeYzQPviW7fM6nZDzqRFhZtmKrzk8lzexE2JBNRjDzYTXLWc1ch3SK3DLDFopgPuAWAipVroX+
Bb5cml1xkcIvy7dAFsQ3QmhN0AsUw/brHiUVNyLHNH/bygngYh9muCyVZdEhzxx6udyi7W8rw4oc
ndDVjoESsS8nVK8pHv8M3ySwhe0Wq47cGFOtodpHr9jEwnNjAtdPaYEZrTltIisk9c+jtNBFmFHK
phD4gWMvPtVKUso7qxnmXBQcZVzU1ZFkM/PWyJeOdNcYS7EU5sCknaRiximSAoQrQMRCHkR8pmw3
/INqCmtm+oWEc6hFRQyLcEVeTrQQd0R5S73pjNoidJzfkjOmfIoPlOMTv2mAE3prv1D0OvrAcScC
czSXxYDbsi6mVBkojJAMxUTUdkF5WLBk53PcjyHn8Is11D2yEpN0wczt1nURROcRLnTZAribONxn
GPq8KSwPHb/vDjlddt8MeHYnYY1qgoaWmLtb7MxIq8iXzwmISUVrxpc7feU168Su4fxRdzqGonPK
eUbdC3IuU+hPUZ89Kdd0U/IwnUCXs4JAB3tBl5dZl1ZD+1nySfLyorRTRelvRwVbF8wmzCRuxn0O
7L83HqCLIT0ncqWjm8f+c1/KxFAbK0rV8H0dga4xt75qtoYNxUnxGmyGLCSVFwZZ5KZZhmY9FM+e
mmdtv4LBOEYPPLWVeGXmWAw3XyrkSnR7pUJ4QU7WGEfNWucuyaHt2Fq5uRLZKGVfhch63bUFoCh/
68S8xN8Nfttou3RIs/hzyjL6ZUiUdT/HZuO0G7R2R+qaYTKYpOOBTt1mXdF8lfOizB5gxbnJ1m35
fqCoNBDdGfsOxS9jjQiCviXn5zfv+pK1tUlUd5C3eSZ3452KKswqykIVRH2mWsQFHscvcBPdyYZF
Dcu7WcldD/5Lq/zutjRaMyNTw/tOuU/HNO0geOWhuUHcxkH9Rx277M4O4lEuN3rl1DXFEhv/s2Cj
x52EF1OQSc1ewhUgHpZgc0H0LwJKgL20MFK3izR8zuRUs6jWSmgELpux7AagTnZYtZiSASzT+2UW
4PQTLgJ8pcBv+5wP5kpmG2gQ6nXZuHeBGavZQvKj1nJuUYoKanOhtYrcj6uWmlV3iDMzKb9lRgqq
xWl9o7uDRdpkG4R81RQnuli+CZCjQNkZtsshR4A23xVkPPW9E1eZdGdk6GD+sDmU8x+5bJohOVAJ
jvpTMoJ3itZ+07d6u6iAmedkhlE7+G7GHTUnchhfoKFQvloYs+TWEd3MEhGQeoOL26/JNZpjsOga
S8uejJHwSlDcerJts2nOlDi0FM+T7kHGqOY7QDKMzKLUnSHT8KeIqEUh9U8RKhgSQ7/xhNrpsEhg
k6LeMB3LEiAWztUZ/D0HylOIP7EQAqgb7RebTDuPgylEyjxBCdxO8jPqZK006bJPaOoe9nq0n+DE
04eEU/2S009wGKZPUZTRok94KlHVmWsZYaJ1NjuMfeAOqwmkPF84U8pzKpG6KD8dz2b0tVisFkh6
edlkpLLB/yN9glGMOo7GJ7ctStk+9PqYSvY6qhWKF0FgiSfSqID0e65wicqAER8D0b/ebCI46pWC
062Ce5F9rHPbTb8HdWS6Pzsc4iFIyq2cPNZxraMrcSxvTr0d5rzT8T9N6Ppg6AIyzEYs1yrFoCr+
bHGTDeuM7GJjI/Moeb22QpZW5CeiSSMnOEYlHp1UwXDgTR2k90YT5vZ26Gugma6s4rh3KJTGi+H5
Uo3GDacxeE5U2BMrXUVIAfv2YGqpO35tCDzwJDMBUrZLmGHkC9ZaHcEM+abGaqhI26yKA9Th3lsV
H28VN0B9FKe988uG40+CSzn4mYMYdhB4mFYui7xFnbpPZCNfN2VRFgtAU6oElQ070oe8dwrAT0Pn
hYQAhh1tEL4qN0bd+fHWqQfgSegBWA7AdV/9EMlSIT9UMKxWrVH0lIzi+M8I8upnxLujm0y1mx9c
PnW+skZ5WLuO4cLdGXwajS2/viOJiOJ92ebdcxuQg7vhXZe998liPiRhq93aYduum85hI9bkl/Wf
Oe7F6arCmLLc+m3c/yh1IGULe1S7YNlVTf698HL0WQYwQCtY3daHErLyHTqo+j0iHlq6GLvQHzaq
kRQPptGH34GLFwdOt5hZDnUfAcVE++TnpXRjuZzzMEaH9kaNlQ4uNo9s+QlYNKdanGf1F2J577Zi
8uNy4WaNZq08sJ47lez3T5gX/S1irD6oj9KBr0IJgsGL8kr9TgkiMvYqz7wU8e8uVJY+Be1iUZYB
GXLFbM2tZxHpLQLKWubOMMYgguRieyFgMLX6PqYJCCRPNTXU0qjfgaOIESEZVIhYaigXe6wTqBan
VqxGq5AHEnW7IttZSaCtQkXr7kPXU77acmY9oToU/Aj8qLkF+agdul5hlTmmu3FyVQa/FOu3aldF
9rImb98vVNktb5HayP7kbuNmaCEt/SkperrxPfYdT71PDcj7ry7vIdyou/BdKjvJplZrZ2sYcr/R
UN1/UhPV/+wGhrk0nCjYdNLovvdDsDtWp8ZUYhu1XyLpUjykusaRGkh+uwJhlxRbLbGCn30mKR8q
u/L7ddTK5Q+wr721AtlIAlD3pTZf5JHHyeKiYrksSniQeC+hnRVLUf5g131ZreVGTZJV66QaQFM5
aLfQxLtvocNbbJV6lbxUdbcFGNLrdyHCzHuDO/5u9Bpwg/5gfFDSIt40oYtxPEr9O+TuPDCRdde5
O7CbjbfmXMo+2M3g3SP2WtnrnAjusfOC7qea1x6vt9amIq+FeVWu6Ij2QROup+/kHlsiKtGhLS9z
FJH3NAtp1XPHTdHWyY9YQmL6Y2i3OH7zLza2qA/8Crgzv6WSnLo3stSazSdnAMxk7O2ut2AU8vwe
HfOjYTNDfbQUvxJ4WwTUAfQCWKeACslJany1IV+TuYq2HgdSwfAs66Q/wIeK6r3aQSHZAc/JlR15
tEj5Pgz4EIRL2+ls47MHzyJsFiit0sqiV0kZ16se++zkIMtqgloSiFEk+5NVNEimM2pQALHQCw8B
hgAgiWpeNMSDt4j/cL/H5dCtktRtrH0vhzKV6EyW5ftu8Cjtpi081q06BOO7DOkRayFHRvUuCB04
7tgYqL5TAlAEkrYIZQrsNwN0ugwvCWpFK7xOaggzjVfIO5ZBrL0Lm9gYr9oZnuKEUVRBpUMjvWAB
UsHyWuCIX0jpIUIyKAZIrhvtSFmcH4g1N9xsB/pfP/r/9p6z2WWj+vf/8PcfWU5eyPPrs7/++2OW
8L//Ef/mr985/Rf/3gc/yqwCmfDmb22fs4dvyXN1/ksnn0zr87dbfau/nfxlndZBPTw2z+Xw/hlX
hPr4LeiH+M3/3x/+4/n4KR+H/Plff/zA8roWn+YFWfrH/KPdz3/9YaPz85cZifj4+Wfi+//rj83z
z+fyW/388x8fav6o/pH9+sdxCNLnKkBBaGri9+c8f6vqf/2hmNo/yTbx4NUdlAbgi/zxDxCE4iea
9U+OPqbTsIRihjCzTrOy9vmR/E8ktrikHBPRLVkTFJkqg8PAj/iJCSuD01eVFdOU1T9+D8fJtP5n
ml+aqZxKR9h8gMOtypMP3SC4PqpQs3ixogItzHDLTqO9DPNBAZ3q4bPacnvEiQqc6uOL0Zpbf9na
Kc59bo3LEX0i8i2afCY4g5WxIg1hS5QptUhMa2tdvv+bLVhIqOlQ0REzgr90tKx70Z++LYq8wSN5
T9IaVmxC1dsJYveKwMnFqIGLh5ZqoJwDmF/TzoSsSMxKPP/iep8bcb6IGkNfF2XSbNFA9dfFmOVL
m6f3w9tdO9PSY/SQ0OT/IegpWobvcDpXdZAGeYYs+r6yGulecdNfuTXEPNAce1dClVqViu7tDDgy
K8oxQ7lAHKHnWDObxdvf5MhH+A8naP4mgq8ga1ibyY4QgHkxyo6qEcTWWrmv08DeZCOAcpeS01cp
wu3ZJQO2BmSgb/RAc1ejI1kLDzjQtrNbZM3kVtn1fRSth1iL7iwDiVdo59o6HYr8BqTT1wxELk42
RKtp0dg41RoYn5N8bO9MpXTfu1irkpXws3pZuLZ5L0M0vKJYemZs+Lt/WGYh78XG0M9GOrZDvJ7T
sYJt5wAMNbovGbkQwHyqtcq82gPhmmuPTTbYCxLl/oPBilgiteYe3FAzyM8Gw9pSh48INmRfy0If
3rkE4ytE7CniZu01sc1TiqD4ujonBVlTC+Ut5NXOpgOKDVEpJ8xeoXYHQL2xNgSK2rLUOmdtAN65
Mv8X29gSOq6on9loulK1ORseZAABVUZ6sJcDlGNTANsEl28vsTOtONGn0zbOthi6RHD/DC3YV+vk
YWwXxqZaxitvLS1ZFwtlqa3V+/IW15bFtdV9OZrkjthpqu5APsQM6XRx57Jkev1oBPsAW4DRv0c5
f2HYw92gX1OgPPrOne4jmkL+iuNc5rw6d2hVazhpsKyDPXjwLVz7j84hvTdvWe/K1/A+Wcjb9L4/
qFtrk2+qT96zs3ceH/IHMqqHeljo+Pj9gjLnHoIro38q4DQN/svvdbagokJPycePCPV1d4MSrfMU
wf6y3rrdiAENpLDEXob+FdrnxaqyVdwpYTFxqiARaJx7n4wSJLom6Pd1kf7SIwohLtmkt5fVxdwe
27A0G0Iae0YTcqUvDi6lqXIySHEP5ivE9hkkQ8Pxo7/ro+e3G7o8rM9a4gJ/2VIY+iH5IVqCErHK
biEOrH4YSwrHh/zKZXQxWbSE5j3UTG5y1VKFZuaLPnlDAuXLpaVQL5bYy266Ylgqw7d2/BJU7ToG
vFhYh7e7J3bfycI9tgkhlFDEBkh1Fjbo8ai5bZr3pLxS6D0RaFN7bfmUiT4A7lkaxZVr/Vp754ED
cjpOi+fD3nddALzZvh3Tjaf8Mmt35zn5Xo2uNPjaYiQwwz+U0Ej8cTqostpSVTezfg9spN91WMUC
/rfHK8vxYuock4NbGP0YCrqHztlBimZDE3dGVTxYbbHw/WpVBPbKkeCt+AkMF29pZ/6ub6srK+Zi
NI/NEvkR86GHci4/N8appvfgQB8kJ3iUpWhTwy3CNHZdqNmTE5NLJSf19oJ5pac6TynEDnWEBaA4
no5nYfGUd0VPi1RZZ3irkXPZVIa1IRm8xLrssTHS28rZvd3qxXYHMG1xKdvETGwM5+wSSYLSqbvc
HB4C3V2Rv12T3KFItAzz9MfbLZ3RpFGVRmudEpBG+GkZ/N/ZVNrI0eo+/nJ7fS8d9NvuIbo1jaX6
0eWy8pfKNl+na52nPK/fa3J74qNfbsapadEoiXcYpGLsXxwAPZQd1QGguUdzfsm1uTJgng1kbKpE
JzcsX1k9rzbH5Q8lXNd5hJz11GnRa+g9Sdt75BLCDo6fsY274Q4SF8W8Kzqr5/vw2LcXjZ3NIKJO
thXkx8awd3pS3Pdvz9vl50/C1CwTHZnw82lTrbzWAtmU9ggDN+sGoPhiGEilvt2KOA5PZ0hHlRU5
aQ1JdCQvz2ZIV0olUFExe0gLajUI/jyhJxbfhEhZbN5u6ZX+0AoBOI9HzhXr7BLNdF1ORhLDD6Bx
g72vpza4d627sgTO9xWnPkI8KJbyIiFQOgoSvlhxnjKMAYJx6cGXNHMbU4T4CPlK+R74vbMt5Pjp
7U6dn1c0hywr6v2EtiRaziMyXSAKQUiWhxDPYsX3Dx3sRHlQVuDzqG4qi6a9sp1f6SDP1ON08S4n
QjvdUnnhA1Eq2uqgaTHlb6XbGd4oL0jG3RWtdWUNXqwOukecqSJUaeI1e27TUOG0QUaurA4IADzC
Z4JUqlu3iWPcvT2MF2uDy0ZTAL4QtiPep4pOv5g1jPoA02lVdWjiDAG9O5RCt/+3Fs6OBnL4IaR9
WigseznKB9Q3rqy8V8bKQXqDZYwqFyZ5ZzuJoqqltlQhDxbBmyTfqtVOgrD3djcUMb0n+1WM1H9a
ORrQvhgpXHpH14loRf+UHyxcRb9EJDKrhfMY/AijRfzcuassvNK1i3P1rNGz2NSi6pklGY0GCIUG
wI0hTyEeiAT2lYZe2U7sXRlJVKE/ixbd6TqoHKmobLHeKC7zJs3e6a4EODCCTJCWa6lWikXX/nx7
SMW8nI+oZXED29zHuqqItfliRH0Pq/XKGcuDPSxVWMkPWnhTYaPoQaRbVs2VU/DiAc+J4QBkcMDF
80Q19LNww0SfLHIMo2QCjZv8nTcunI12N95Fe287bqOdduvcjk/Sz85e5M/Zl7f7+to+e9m4WF0v
+qqXCZZXsNoPcqIutewd5dcrC/S1GUS42RanMHf+Rf7Jzbq2TWiB+wQTODy9En0FBTXg5Bgf3CF9
ytLgyiH8yqZAuBidLqA0qFRcvJ1I6NlqCxPr0CvKKh7bdxi53ldKtVIyfdmqHalDfVNGTz01bjNz
4JNDQkt3b4/t5f4n/42sLvcO9ygRyOnYSiXcPAumxkGB2mvh+1n3O8P5+XYjr3WVG0dWHdSPdMxD
zpZPUdp9wNAPBwXuerwADKJDh/9hf+0foFZ9bz+Xn1LpSoxweeXQsxdtnq0ajKQoEqMAd1BSD4He
TZIkODGS+DCuKBedySsRqvLKRlRK4d7mBYczx+kYFmNARjNXxoNQJEbhtFgk4FF+Wk8tYjXJqrrX
Po3W+u0hFZ95uv9P2xTz+mJPQPlVvUgexoOvKSu5/5JTsXy7heM7960mzq43TUFdINbl8aCRKtLu
in2/kNbtkvfinbSTVsGuXwRbSvwBqJJduU1+Aaz5aKert7/GtY6eXYFVlXs8Evrx4PjBrdoDo8yv
PE2PAfZFR0WKBMYxEat8dlGMqhU1Wl+Nh+FWjhfmNvvs/2zLnQ8Rrlx02/iD/eFBWUuP8g+3WUiP
0iMaKJ+jj8XKWZsL9665ElZcpDqO68lRQc+oYCq08xoC1oumVRiJfIg+k3UgNZevFYSqPiB9Yf15
7Un36t5E4vqv1s6mGQ6dig2KaO1X+9PQdkaxdapFlS2QVuFuRkd3uEH+7qrhw2snz8t2zyZW820d
yCrtJr+C98bG3+iraIc+/53/Ibj378ZiIX/pr2zVy3OeXeM44PwIfbE5O4t2ZLLmgyfRpvxLt7CG
uUl2sfaBy1q70tCZhPh0Jjgc7QyrZRm2c3b6NIWRcWuZw6H/Wm+Cb9bH8Ydzl72PvEVwJ38aylWV
LEsWW7O0vzY3f3/LUA9SKNmQBtH0sxk1UHWDoOoKJRZz0UtLdbwWNb4SD/AoetHE2eRZOtp51KqH
g3wL22fVb4Zf+X16r26xHtiFO30b3RT6WntIhUv6orkScL12Jrxs/SzgGrA2RubNHw/xGOPN3ksb
yOrm/6YRhxVKcEzWwzjroh3jiZeWzXgAFbio8JGpii9vz9NrOwBbkb9aOOuGlAgvmZhzRxC6EZyK
B+umSOQrq+GVe5BMET4mRDdkGfWz0y0ArlAP4hhvnAdgl033pUzXSn7lthCjcXaGmix2rkGeQwYl
vNP7CL5jmAmizoPn6Q+DB+TiE5jtx2G8dyT9yt13GfuKaAmJfmqFJrY3Z+vbxpNNCZ3UeFBDBylf
/xPADjm4c1yXAiW4vBpUYXst5fDKOWnikETswoxhLHxeW4CGXqPK1DQPRaMgDoWxhGNhuiD9aqTd
YNVrLIvXcZoC8f7eInMFtZCXTrt5e8lcTiYlNMQrEbHEgQrju9NhNn0tx/NB7h8CWM93sIw35P6L
ZVBUHytbula2uIxsLIVVIzwQsHPhfjxbO/AwKglKindwBZysr/V1Jnm7Ok53duxuIRghhxA+yaq/
s733bdnAo/KuLKyLTUJFBwsGUyQrqO3b6mmP3TakHOrpCMsUNntQz6mcoGa+0SMvuFIQfrUpB0M3
cXzzHD7bj1oK4TYgWH8QLP91DK1oIVeuvQgzdAnfnseLJcxLm4wSsBOK6jbFv9NeYUkvB40nD4du
HBcylaDefw76T6MR3stJuyyVg19fKTG82qR45zOdokJ2dp7phaaWAAmGQ1XUC7LDN4I1E+jaOzIo
ANLqHV7327FrrsRvYtBODgaR9dcNkGZktrBLO5u/LMituHe68tCqhbocpLa9w1tsXPe+ry7CUH4I
elOB/D1kV7bKK4uXlkk7KGxZHYu1s2OCilfh2TjX03K0zQLrxkgNsgA8yz0DgSGXB1Yob1pvxcLb
tq6tLIDzXVm9r/SeMeX6cFg3ii6fz3NV9oNvFeUhGiUZHcJEj9Zx5eRL6snVT0zZIALWufKuBY91
5f46M8VhDVvYpZMCg/mAsRuvzNM1ZrS+3ERxUx5K3BL9BUJ78TazIudgWFm6Vxp1uLMcf7wb0HtZ
5k2J+A6+3Cv6QdLCcpDuGvwvgxRqq7EctKXktvoS06dxg/qmt0RAuN9FJTqZFioM27e3x8UFL766
OOKA7lNQOX9RuWM6ohDnloegc5p1l4TBCis658qOUETy9mxtcqAQpskUGWjlbIT0Ih/7FBGWQxg6
hEm1kq9No/kaRaFy19pdsNLH8RGp4HLZhZqNv3lZ/M0arZgj25CRNwHLxB9naxTAsesnGCIdzDbH
p7yM003f2fGV4bzc+iRExSbQyHGQqDzvpwNkwXa16lBVpr6WUYL71rnomJvD0H3ApatBjqcJbuw2
7h6yQo/fvz2br20C9iEEdY4dURQ4XYglSlA1WNPq0IW6voVhCbY1Q+g3pxingDzdAH4mP6dLw5Ut
ID74bH45zjUbZzz+vMhz25Lb+27UmQ9RTQWncbRiq1Zdg6QIStpSKGs3ZeT8eLuzF23aNMggWwoX
psn+O+1sQlVL8S1PY9d9l6R90LlLdA5WSvy587orp8vFhXXWlthGL5IAfZcmUpO76sEJEowZ9Ttn
rO4ypBX+N10SlUZhPYx+yGkz2ejZShPp6kE3FuazR7YR/bF98+XtVl7vzH9aOVslptPWtRwSNbVF
f5NlFp44t743XnlcX6xFhszhRAQfolHAPK9P8TaKXHwO1UNXbszxZtBue3QR6rWSvYMu93aPxLic
LD9B/aI+QIqPMJXb73TcJFSBZRyi6dHXBAB1vO4/e9ru7TYutrZoQz8WZEEwAok8bUOJOqeqGbiD
DxtlgYrsJ0gKCLJYQjhy6SqZDKRa3aWld+Vev7xeT1s+h5cI6UllxCiV91FD1jkLboiTltL4o0yC
95lsbauxWqmmtK7HJweVgwG94rf7/spW48Vh4NKIMKnQXT7tO7e7HXl9rhwcK95gMrX2nS9Dh14d
lBFPu7IJLuN/0V9xSgMVJP4/fw+WBKeWHxTKIe6VVWeZ2zyM15WPMEkdftb7r9ALv/rZB6PLVx12
PWNT7oYs3rzd5deWFAEcrHfKTnDqz7ZimihAzvFkORijtKqqJy0JFlb1U66kK2v3tXUFToMIigPL
4LFyOrZj5NhhWZbKQfsQtpumfCqCu+xn7L4v9AMQn7/fK6CyCu8ZbuELx8hAVgaYqIp2QLrwPfyT
u66P9nWZfC0j68p+eeWUAaPxn6bO1kyPIm/g9PAnsl5975nqpqn7u77vruyO15ameLQAUiaSYQxP
hw+lmgad0ZGTOUTb3Qudr27bBItabz5rUXdTmME16MtlSoa3KVGezPCxOnmFnzaZJ2kTREpRH2Ro
TV/jQUGno0zGW031h6WXJOWO4/A5hry2tiI9W3dps2799t7IDai5MleVGyQrvOuL/RCP/j6Pqh+Z
EgfbwKjaL29P+PGdeno0ikcW/Heb6Qb6eLaOjahTFRdeF7dkqy11O/2zgHu0zurWWHolR7JOKHrX
4pgGl7+W17GVt+sBD68FvhowFf0OicsmkRZZ7KhX9tjl3OGVwOsMA2mFqMEUUeOLW7XkeujyBA3p
qrWdtVqH92Hp69Cm+nGtmdKd7Yb5+u3xOAJgT8eDfBa1PNCmABh5Jp22iUJhjfIleNfOHawnz278
n11Uxx8GdCe9BZn47qlPNCdbjmOS/JkhnGYu6lCCFYJmkfWhL+zgwZb0FO1Y0KQlnFE3/BTFofSU
F7KS8OxB+hxGpBM8aQFC1+hsIq628FxVfYQlLQON9NXxFqlm41HPValall5c2XBMYx+HACdyP6JQ
IvHBvTqm0MqN6iGVIO8sFCWI/iR7PoSLyJasJz1Uu8dIGaIIIljTfR8qk8ouRlnJR5m0Nnjd2Gw/
Ax5JvnddU6KcWyTeoe8oZ/zNU4WSLIAKLmBFJNIxvjgdU/jbFcgRszhwdK+8fj2oCFH59VLptm/P
3vmZct7Q2WbvJLlDyoSGGlte1VIL1/bgQMF6uxXxdV8ukfNWzpZISp4na6FaHQwZDG2B/1iVXTm1
xEe8bIKcBLk77jgcN1XC5bN0j25LSp0qYXuIk/DB85NdGzjhwilDc5lEZNf+XocotYJ0ZJfhxoJc
v+BxvNxnYQqELY/b9hD4ZHYGGQnaClniK1vr4iIjvUqChfeVBb5aOffkbU2zbxUpAKTh4+lddUJA
0XqPRssms1ChbGF5O3a6HILob64K3lk0bIq4hNLqxdPf7ky8PIqEx6VuLrISzWtUblv7SvfEIJ1O
Ga1QnSe9wXByfZ4OIu85QGxaSpJDaldqc7CVYJGB4Pm7U3XayvlUBS7SLWbGMzWM03XiuF+oPXRX
zt0jZuGiL+KJSH94Qp3nkBtj7GQf8vmhq91VHFoHLEgXdf1MHXcZjfk6NPUbhJo4uxBacJHAh6LY
85MOA8NrW+Fy2RD7UD2m/EbZmnLR6bgiRdNkyEP673opxjnPvI3wIxojIFJqjQqovinqx0p1rmyJ
i6sH8gtahybm1UDmafm0VX1w9IHSUfDOpPAGc7e/NbCq13fJl787n1xtpB4EKlwkeM/mU0eFSVER
N38XK7W0kUeT0rihXkv9XeRXeGHx/FGP/KQj5vD/UXdeS3Lj2pp+Ip6gA80tyXTlfUm6YVTJ0IHe
8+nPR/XMUSmrpnJ6z9VE7FDEjlY3EgSwsLDM//09nQgOPZIWOjep4U5oV+gaVT6rCgp4KhXSgc+9
ZRLeaV/amRdLUlanCuveGU1yw2viA49PJQJmHk20QC2/Lwqtux4ovfahldCR3uXlCafy1ChHpllT
UHQcSrW7ntzoWuQU+Nt05JzYGx8NIkzt9zclZvybn/TGLZnouJQTMdxrI7K4NjO1qB4VVIBPnMLj
O4D//npZCvIGKg7l8Ra0cXqcMvl9CO1iW49JE+Sx0gT65CTbuq3rzb/bilxrOhJbuDxAydaszt97
xKjMVEDtrq8ja8A0/6rF4+cDrEv81qr8MwDVymwE7PHxScY3t0qVnvdriQKXm+DHkCKKn/7fBjm6
OaemYAdoDJIUiP3Wz+NyXwP3+nyQdzvg96f6M5Mj61BkoonUBA9AK7+NlFEmy3zCzh9bveNvZfy9
GHkdW9UUG/V1WfsTDdKeyUFNyVJ7YbcZTyWzTq3MOt83O7oE3wVilY+WGw9aVnnleE4A48RHOzap
x1Naf8SbQbTKmIt0Xf7qO/NZDrXp0YI+nnovn1qbIxPg5EPf0ZJUX8/Dq0HBYXLqiXDqY63zfDMP
I6F/VZnM+hrWn6fkN7Z40Jxfn2+wU2McnUUplTxJJWNEM/XAzouRP4n+RMT71BjrFnwzjxVTay8D
WyzNaTUD9NPIZ3kyHX1iOY4LTselTRFqZCaDk/gmSoa1mZzYWO8M5d+n8bj1SbZMoqr1+trWkOq1
0WOmjlqvNkb1+vmqfLiDaQ/QnbXhg0ji319M7cKY4keOPU+LDTg2X4zf7NnY2O5dKE6kRD5cnTdj
rf/8zeo4Ce2XBSJu133j+r19oQ2PFliFzyd0apCjs9KAIZYj4l/XGgIQ0tirjuJr/8nzj96AP5/t
6MB0Y+Y27e9RdJhnovZbRfcY2u+Lf7+lKaAkvUEgkmS5cTQfS0E2pFVUjL9V+WbVowIPOmY6McoH
tplgEtVEPGhNnktHHmndo/hbNW19bcBBpNAQ7Qwoa5o3GmRVUdU9cRV8sEgMxxuGmjiCEu9ScLUR
ko8f2d71Vyh8aFKjDGFvP98J74KqWOe/Rjneb5OQUEQZpYaLysvlqrrJbtMZrIbXDl79fbmMb/VT
D88PpwYzcfVOyWgcdyOjeqMretyzXq5EN378afVDYMriRHj6w2HexB+OrmvbIUJOJgLHI31BwgKh
qaus//H5B/zACP0V4zi6sHVTyzqButx1Gsqtat422mPbJZDj5Ynt8PFKvZnN0XEyWpSduxZzNyJs
oJPO8xZnumxG/Uspo8AoHbJ4/Y6E9J2w0SV307PBNkA3R//e7P4146M7ykbRBAmh1UKlsM8dPTA6
utdVfedUxYmh3j1If+/ON3M+uqs0Jys1WlTq6zb2RRMUodc9tHf2PnsMJYrqAXmwMvfLbZif+Nof
XF9vJ+kenfVMUyTILgbWUhl0MvSG+fbzjfP+bfZ3dMw99lj7gpDJGh1D7MD90i+e9prVXtbRcxa4
0TYXJ6Z0Yqe6R6ch0rRydimFuDYm9LfmSx2hpDQrtp3yH1muP6t2XHqZgGQB2cFIiV5vzOSszoat
lj19/v1OHG736FLO8x4p6N8rVEx70Z8bcXtQ0xPm8YOb/69tcGQdQ6XVzdJgjdR83GlD4y0WbNp+
9JTsqtGi3edT+vCCefPd1hV8c/drkNkUsX63QcP7z9BiKnfVUgau+Wgj+6PTKdyju/r5oKe2xZFZ
GZb/PSh17JiV63h8dKbnpT3RbLFahaNHIF+SnBmN3WuH9dHcXBr3ir7DPe+KcpsJ1SMU7VkUOdtu
tSVOd9Uvz59P7OMRbTy21Wuj/vLvr1mSp6vRSOL+rNwgTNMLJAFX6SSqjZy7zEUWCp3Ez4d8Vzj+
j736M+bRbdBFCRrVMW/pwgTCa3yZGhslpWHFe2zLEuEF/aC5G6M9M042sb5bR7o9qUy0oGpbDqGl
o+nGyMHKVldQ+6y+GrIOOrpyS1EG1NZvPp/luw97NNLRJF03dWCvRNZVo96A/zsYLRNMeap2yWNX
2QHphe3nIx6hqakYOBry6LAjVz9aWsiQ5i7Qz9onffHJma2qb61HIYln76NN7pOReRJns3Xn0DZ0
ngSn8hnvMny/fwYFPLTQaBo9Q0e3Qq0UixzAX1wlT+3L+KsJmkN719xHt/ZdtZEv/aG/L28YnBRa
cDL9/eECvxn86L6Yp3EJLZ3BrcuRkDn6IRqqaL7R+sN5G+Q3004+loU3/TwlH/J+V69ff629pbAG
l/O4LDMzclSO3di6mppgAPSFuvvKwdgk3SbsPBHol9aJLfbO7h6NeHTvq3IGc1IyYj27t3rxAGN5
M0VD0IRPS3xqWd/dJH8PdpxuBFUc13G77me6wJxm49gAiF31hHE/NcrR8kllgQmZMaWy3UZpww2C
yqj2/fOD8uHR/LNSx7WeI5XJBkRBNmic7xAd5Knl7o1m2jQgPqy6Qf2xOfFg/XBbUnHOxkD0hdzp
32bWqZeGvFgoriSqy7lE8ToLFHkWn2ry+vj7/RnnyAQkEqoWUBJxlUS0PRlXFcp29YkHw6m5rL/h
zQUMGH6BXOViQ8sHmcMmBcfu0GBViBMG7b1j+3vP/ZnN+kvejLSEqlG25MuuQPiqt+737r5QveRC
P8jX/vv4BfEMJ0cH8MT9dOobHt310M0RGicPflW0m7gZvWwBw6c8fr4HTw2y7tE3UzNqLUorcKNX
puLC1ku2KUJ6qb75fJT/g1H68wWPTISiUobj6uy7ttgM5rVS+e6L84OXj/WsQPxOtlZ14gR/vjt0
9cj6ly0V3DwFxFVd7gz3XNoPLQ0H2ak6klPDHBmKZa7MWEYskogqH9AbVcBfiinQ3ebEJ3znbv61
B9/luiDTqKkxs1Ag0BMw4uAxaAzfoVmiKn5c+p8v2KlpHdmJTlXUMnP4ep35PbTMs6p+5fXvj40R
fD7Q+4cyVUwO/p4rLPqG3nVm52Zhg2icxNVE/146+Pkd0qYE66GcB5Z3L3enOulW0/OXb7sOuPbv
0w9Covu43cucKSNvyA1fucZmrhQCt//BwWWENU/IDYzk4tFmd6kVNxSFEdS4DonYyXY7l4jy2Zk4
dfV+cHzfDnXs4yi5NZgxTUZXuYWCaL1ZtdKN5Nfna3RqkKM97qyQopoalisV5fIMYVerrfzcPrXD
Tw1z5BPrKXVNxsBcbHv0TRIPavJSDqcaZD7ecBS6kNJdGw2Pw1mItOZFV6viSrvPr8InxJ1R1tBe
zUDMpCG8pvb0DuD8vzfmLNSfUY/sbLnMaolCsIAKRmnSQye+WKdk+D7yu/8a42jfrQ1Qi10u4opK
tQuhe+amuLev4qC5l1snQMn6V/oidoafb/VXtfPcr+Vruf9Ptsr/TPO4ytUMKa/QQAJdzVrP+9QN
eJrK8vHzQT4+wX8GOdqPpVaHGQri4mpUnub4Zem+/rv/vuDoOrxBKXnWqIOx1o365k7MajXskqju
b9p0kQHNgj+VST3VZ/iu32Q1DmvdIVpwlCG+K0VBRrzVZKsNN5mCgHDgTKHyzXGa4Us2L/1X2H91
GphW3zynMicc2sdmwsMhzEEi9NH0lIwapeWz1MdvmlWJyacEI5IeFCD32aiSOvUngtXI6iOwVXi5
0nYK3fZ1d8KHPfb911lQ6avbHCcKP47FPNzeQPbZlN1NDBToYSjqwUubOieSacd+oeWHVcbzxFk6
9pt/j4lwCPeFi2bf8dVugM4ra9fobrDlw09tTEefCtjEK0ZEJ0VlLF8zdXicDHH4fF8cX4qMa69p
C436uLXe5MipZUihwckZb5pwgUuezi/xPOre2JNTQMIsPuHBfPBp16/KDkSZkdfc0TafJfWU4yLG
m9BBcRQx9p8KB8o01IfOWC7DHtn8fz+/twMeGeBUIMJbG/Z4Q+4k3oxSeXBzC+DrTCtW24b/8inC
11xDBeiCUiGuInb09ynTHDiPkTqNNy6EJz+bm/TOCsenUtrhj7YZTmmWfLB4FLbYVGczHhUURwaY
y0W3ZFSMN8JGFciY+y6IEIHz8zILAwUU9YnVe+fy0kJHGR1VqlS0kbQ5LjWLhGirWHGMG2n/Sozo
TqDfmVXmPlPx20I9mIRzDoXlMq2rC0jGJ9by3Rmhgo6kFwoi1Keg+3xkw9zGEUpKl92NMaffJrON
DrMadVAbuicXqp2HUrCN7v8pBaZ3bQ7M+q9x12V4YzvH0BrlPBnMOtWep9ncxsI4HxWdftTKW8rO
aynFbdrwkI4aJbCTQSNOccI+HN8PYtVMoQOdSqZVP/W4RqaBEqwki23diEx1gtIQhTe286m02Iej
sGkIV5q4rr+/xJuZaqxus7ao3UglrHdFbkgcPPo3Pj+T74T9VlFd8op0gqK5LdTjDhzbKY2+7JXk
dpoQwNdzx0n9EOrytbuEBXzbvLBeirSlsUEmZTx5UnaO5ld2UT1EKGTeqqAXdimQgKgtsy009/ps
SZX0n2vgX+m1/9+JsV9XP4v7rvn5s7t8qf5/UGRn3T9RZG9eiu8//1Je5+//o7zu/hfFwcghWqgV
UST8WybpH+V1RfwX9YRr1xtqybZjaWvt5v+SXhcIrFO5AHwdU6Wtimz/I71uav+Fy0qnJ6FjDceV
zrJ/Ib3+t0EUps0pscm+07ai8v+cI4MIhCxswopAhhXXU7afVgqNmQn3rGjy9iLLevWUcuO7ERE6
0NcKR0p8Ecc6lhtVc6Xq2pJEtSyawjdiGmuhlozgxcqpaaqtAGB/+2Y1bv551r1VfD8K3TAvmjsc
FNlZivV/x129JdWhZahmvTdZC3pD6TDnZGomdLK9RV9sf4oqGxoxQPmNpPjyS2+WiunNkflrMhr5
OlZUKvoRlbPPCI6Pzvbzn/f3Fb/+OqqQEWDlGUrjC4mWv62lUfZWSO8VF0M5L6DpCkjSQbi01rXQ
Spo8Fzk6QSHK+WSt6Xq7/nkFMzIyaOwh5CDYaYBdVuv2xnolvWWncaOUlHQLKBklda+7SBoLqu1l
3KuHpFT7FtlzCij7qGq08zoBAelLs1U0mh1qKm7nuk/knSClfkqL6qjf5fevW6UWsascEk7HkSdi
TiZyMFYJrT2k8chT6Ii5acx2ojA8SxPeaDn96XCIkU8SVjNbO7zN8leJmofqZ/i633rRJbc5sCHl
Mm6TSAlmS3FPiXig+Lc+qf58RuqcuV7RXqUEWXPwYo6j0bmTWO4k+BipCMUhiVaGkaGn51kGpstW
mx+lTJcNGmrNUxyN5mtdpFHjmdKmlccp5MWcRuKrBVQXye1iaG+VyTb8dJaZDpusqa1DPUTii5Eo
NdS7JIY42A5Ce6HcaO4QPx2k72ZzFu/qyJVxMDlAXW/G2QXtabqJ9rogTk8ROLrWyIjRs15kN0uq
Q0lS3NIwblM3X/SN0aBByhMBOrTu6QlMpdrr6CoathIYVnoTW1A/4fYUReqFiKy1ZKtA9gjKTy27
u7cbQQF9RXXiq630qgyapIam1kul2wJrz4tdN1Rp5ocwnGA4azZVywIYFr2PXdkcmr5qdcoAi3A+
LCgDoJdVdmgdygaIkW/Zg9KA4Binl8iOqbteCpfDQNbOTC7mhBJ4z1gQ88fg8F9cqpl37aAOZuWF
CDXdNmAAA9llIvdTiOOX5mKbzWWRwF2B+DPxpzJJai6UzIpGH1wpbThqY/Ipu3LhVq/dqSPwv+hl
4+VDkk67WVHV18gSYUKzz8JfjETe+1JWDZilMarPKghE5ha2biwfhrZrz512RIlqzHgvXPf0KSL8
XdbyCS2kFrHlyHV+yHmhHk40RuznWk+Nfu4u9qs6N61ELSB1pLeCk28ss8NOE4yG2j10U06FTKwL
4lctJg0yg/rdaSDBbkGkh5dO5Jhba67mCNXQwTBRAUGLlXD54i/92A2baYaDbS5KxB7UyW+O3VQs
Xpj28e3iGM6PpBxHtKwSvLWlLSzEfDXtFhm1rjkL0wyqtZYKd3rozaFElMEoY3ebx3gekVvUNyKa
isar9a4gvEtKdQ/23rqvRFUil6cMRNzSPBpvHUT8Z2+YokzztMZNxKZohvJQi6raKVmnnRnSeclz
BZUa4OcZL31T0b9XVthsWyLKP+ZUiNpTrAxT1RjzpG0EtNRNQm/f+bxY52PVLT802ate3Xftzkj0
4bso9fRSbVL1waaPa/HxvYDPDcvU7TvCm2DLRX6IrL59FhBCAqMLIzwrLQ/ob4j9uO1KmGED86e1
C261dKJN1MZ17mVKOWzdDHIeGQj0rSlt67TtlFOP6LVOih0fW+07zeENjY1JqD9rRRzC9cwKno/l
kDb7Roie0mHuiS2q2T+tLkoflNR0f9UKxFC/4993VxIZ2JyK56LHczUBIYhk1Zw5dmAWKJ+Jpa3u
U7QBpFd3RYpwqJoFSeMM0WasdRszw3LrXjVnkbpRIxcOJioH9N+O83Jmz724N5dUvCYT6roNsFnf
qolhRn1hH+qkKy/K0rLQkFJFeV4JHatS1hYp8xLpVSACaQFSTfZmtZ1rTfkJLaS5rG0aAXutqmCB
lGF8Nppgjj2n7LNfZbsg/B0aWerP4K1cL6MVGBBk5Li7yS5F0CbNcqdmFWwY0tjnWQQcekpbJb6c
Ox7D57JWMiSNpDYAqUJ9utXVZlONSev6hcrNpaLjlAEA4VbruvFLZdhs1tCKjEu9je1t29fRDSjO
ZJdmmZp5Sti1G4hP+m0WLV3AlzH2duuYvtmX4ql2qzLxkzlxEy8ulWXrNhSxe4mul9u+Tp19Gkd2
5vcjRTS0pYA9r6XoLspImgejUCETxqUOvAzYoB/Lor/n5pevjpUYl6nWDCguTmF422kLvGkeNjQt
1Ite3+W0XjZ7Bbbn7WxYseqrIF3PxQAq/XzoingzzNNyoxRT6gmVXh/PUSW2LG5rn128fDOi1uy9
ojSt7eLa6+0TlaZzm/VlrtxSGNBXB2RDFnfPhayEh4GjkAdjO8Xbmh3L2c7Mq9aG1LcCvTeDro5B
asXofwDDDpRWtGeTFDfofxxo1nkAy6ijFDfPwM+6nZ7pu9rWvlPZcVcRR2u16k4r0QHMYMVF0XWz
jFtzSW4SpTMPYq3WNOG4xB69lL1n9BE2NdbuZWVddpqabNsEPcpJjmdTTpxJkOr2a7swPDMctY3G
aX6EADlta17E26Jy0/0wt1qwVjYeuOnsQImS9CfwtHhjKlG9Yw/am8wau9fBrKfzgSGgbrHDN43D
dzQdo36CkB3Spagq+3hepnarNo4lPWFAngE4OvczBdludd6n2pB5jSorvyn1HvpY1r+k9bLVpkJN
Lq0868dAU2J1aydjAw+RDxpGL4qYQLY6yGLdV0kUbbHPcXRIUsvA1TJyKfZhGKnO5QhWz9m4Im4f
6JspnvW00vjCWb4Zl7oP79AIWQIzQqTHYxOuWE/qL87yotXxdTtxQavssqUqaWp3uBqj7zaTiEkU
jNNVNqb0iDluPzYXxlxNm2RQF/Jyhgp81a2HGqacZg57aBXk0qwa9302zMr2yxIeng+gblY9tVuW
uzTkm2MGBaVJZpyLr3Vvx3QE53HsL7W6aF5Kd9MAvly1Hjmz9UU6q/PoA8G06TGhWTNI57y6WTBA
29RA33sztJH84USdsX4jezM3GlJhBhh706vpunmw8e1dr6MlCk0mcumUNY6KeWsrSejL1M1+VVqk
PNZ9lfSbTCbFoY2jKNosZgaw3LZb340y/XGiBOpLrJt5f1aX0Kj8tEvM8tCBD+LmGOZxByC93pvF
UATTELkBdJLmuszzIoYEmcprR3Gnr4D3qju6c5oziBjO7cA/viRg+DzQondGC7l+WRoyetLnkVwx
DczaN8Ez8Bw+lruPQqn9SlvDfox6IH4NvPXvfFnxtdNC9ZyFWwmaOfdekEO07PxEiubZqksNaOW0
kMdSehkAgnud9HLaLLzl/Mzoq32rZ81M1Cmf4CARpdpIUzHGPYFi7VtFYS+KnRkU2rq0K88Z+J0Z
JMlim5lDx7kHQbqsIYWZvsEzK2+HXV+PWTCigr0BqZ48pzaeH4hb50zNo1rz7WpiJRGOmbemIhD/
nBDcuBgs4zyJ0uEsDxsEQBeLP2hne53VHsxexXHrw/4QGmm0Mx04zBtsF8I6GnGjWZZ3gOzGxZ8j
YziM0xRtEAF0bkBQaw8Z0sPneafVV7NdASiucrPjyVS42wzc+CZcEdeLOh2Ueci+8TRF6dkdp1uX
WwMMNXI3Gzs3V0nYoqOCGvmyWhi8iHgz1j8KOIkXuTZo58DQ20fk3rR9Ops1uuhdDDWwjG5qNTuP
6PyyCcRcVHOv6iRmw7PIVg5F2mRfLGSSX0TYl489zs5OSusWVvgOJ46C7bhsdyZF8J5jD/Ki6UXr
VyodNzEtWVsgr/0lDG87EIuecqFJ2m9lLrYSoMQmVWksz+q8ejBG3uilY8jdXMykn5049hJUDXaw
iy5sWWkbN+r6KzezC3+kMeFctxFn6mrH8TR60K+NLAsPo9UDbOxHCENt1Z1Vw6g84HJpQSMK5XwY
Y7pHXZabda+bNKjj2A7mxtSf5qiWO8eolvNxZS0XvXiNqzjHD+nrzejmwybPAFBmofGzNpvS3fbZ
km+S0AzPawVGMsAR14PFrV8r+Vw+aHFbXMJSRCLLjBIbxTMDb3qm3nXps3HrrFjVubItf1LmeZ/Z
iggqpZ/PySC3D/GS/QLY2P7IRzcLomFySy/WI5DiiY7kbj+GuypK5Q7crYK7HxduYBXlRR7nP8A8
Q2o14uLctBYqHHWk+zqjNr5lRogSRFVF2J22vQJ5vuonlHRFqVbixwZlQVaB5xEuvNQHK2WJ6Ypu
zWy57Z1Of7DNON1P9VBs5VgjpF6hln3ZA8r2ir5Z/Dat2QdGk6JJOFffXTzDn3YjF68fNO6ZMNTp
KAuVS2Kd2W5uTefRNUPeTl0nx3NFVv0GTuyTs0TYXCFyhKKLxB9cvXnWyg7yd5ieQWZ0BjoeLJ5W
2sDVL2uVQKE7RhdKM4jVK1Y3ST0tFxBhtS3gtHvWZPJiA55qGIfttnfHJ8oAaPieJ3mYZvWmJcm4
MRQuaa0s5q3M7V08J8XGSLq8gsHLFgHDPQck4DEv+QxvYkwwRxnPGIQZ1IckSYy9git1cPAveNAV
xndpqfk278c7AxruzF3gxs9qotzIKFm2iu78JGevn7Ha2sbhajm4SbJzq37eNHV3NctpPMcW8HQb
lRx+qrnsM7OTfqzr3KUThTq9mGe0pU0n90PX7jduvQKKFRCkqsv1HnG894S+wi3O8dfcHpFmJir7
nKe2e1nPA54V5W1QwJd+a4+rYnzmvrauc69DnfCrMG38qiLhqWmy3Fr6vFc4QKSjTONiypz0RyHl
+DwSupXeFE3TwRkbz5iXgiC5zHN/tDP7Ppyrakuvfd57Vg4kCs8n3INn/5KIeNm2ptHzGBP97HGB
5Zt6qKS/GI7VH5zJmkzUPXqotVk3sIT1ghazafNqMmueCADZcT5UWbyGXfksp8n5ATQ2PedfzK/t
to+tQ1j34tKMqrTw4qYxv0R9aZ5ZQzlcKVLML5miNTcj/KPWC8cZELMQL2alWp1vOU11iWiA+YL0
dXVjgSY9q01Y5I1eGDcmBBhfLXleAONVb3lQirPQyYpdVfTVGX07tORESgx5tZH9mVI442WXNNNt
GcvmqqY697KDE+z1vWLcg2xVCG2Y4ze4yNprPnZ5oCpd3+xEMWY2dQnZvHezIjO8lojXgdrmlj94
CSA2MW5q3LrHCrGcH6FiLhu3d+Yf0K3bHSjoadvY5ah5bazJ8zwsWl+gE7abJI+gjRtmlKMQTNW6
AEUOl27CaUpAGrfglGk+HftNWAqczqVzn8tFaivrWxU/B6XtO78P6/q2rWT6BO9XOEFaDf1taCsz
Olo2gdAsa76H9eTuM0pYv5TlWJ5FhfihJLTX0N6OQBRVxA+47fdyEMlFnfKi9SxjuR1JYD/HFq5s
XE39nqLq+DUznexnVVXYN93CzUIns5Rqezbki3vRNQU+UpdVD85QO7eqjaxtyqbZuyl6a2NKQdFU
UX9D3be+K5F9vtPH4naaqzgwRX/bl7r2XbZTRCNHOV5mw/gVtQppcGEhOOOVk1K9uqo5qDssUuOX
GZzCgFeSiCnjmMJ93isVBdaiDsYyU84jK83IBcV0MvZqdAnxwg4sqRS1B9veOjOKaQSlm+cEcvBi
TYRjJfu9m2BSUdLh7DtUGMM74LdZth/gcCvbpZmmXaXP1k97tJZNTVr4sorK+xy6c/k97iYTeflB
F4V2Cw1yoBWFsMb1kEkRbkZRj5o/Nap2pvVNjXfeL7qzAZ82mpsIWHL8VBN9omfRqtRXzQXptA3l
2H9zcbwyJGxrdxd2PaDJzF70c3SHzNshawgv0X9I7Gw2qa6DZ1oBxKJua06zhDpPO4q3RPDwjvNZ
Ws65qIdw9HWIfM7eLUK3OxQLAZeLSo8IpZUISuqeVgs9BbSpKUHaObyytFFGO26+mW4wxB9vMKdF
9lIjj0OYO7OS1Fs3rfgyxjyFruJskNYvInBZ1fA7BmQq+OAdxtNTpNmHWyPH5fYyq6m0a9OS4Sob
NLTpNsVr+TFoRv6g8yCAAiX7OzTjpvDcNkf51FGh8MTrqZa4drn5bWkyq98lhSOWK3Uo9VUVCakS
IUbzqueU8TxPdREH9RQn+QYU/XIZlfPUHnJiiTORi7C9aeigKM5sve9qryz0JFDMIr8oZKXMSJDE
q7tZyqnYFU6c4GoO0W0MzBPqdU+MmK2VTBUNBJX85fbEXAMqvizxCOO8Q9YzAenDzoXJvYl01DBw
nbSu3rQjoGuvU0yjvNLUqZCsZ2MRhicwme3RrCGD0Og6f79YFta1zV3yJ0tbTzcDxA0noJjXHO7i
RO/066lt+euU/seFnxHKewgrtudWG8AQeNXYjs0mWzqt85coNgffDhvCePHQ4EwUs7J4g4JayraM
1uhIqiswA9PWRt5Cs/tnEh7jfshiKe6sUnE96hwV4HsC5B/3BsfqHpEA5xKvPL6MIhIQvtFPNKaW
Caknfy1lVf0E79P20yhDq9tGfouWJieLVU+CbVdxJOBUe4uWLX2A/G5S+R0eWOCWyWjfLkZi2oXn
hIl1MIbEIKhRGeNNJCKFL1MgmJtbS1b4VtqpLWaFZITH3TI9pDFIpyBZLDNCPXbmAhlMBG0PSzGG
XQCHDZsxldWP2Gy03O95cH8dG1RFWsMofnS27J8sfXSJgVewcVpVaz29tCUl/MsUemmRT+OupxHT
3Asr1NpDLK3JOZRNQ5w2bsxy9AZwdxdtLTUvxq260XVjFn4/FPKJHg/9eYaccOWWtovCa125Bhdq
KR6FOqvSb9zJ5m7uY/tlqUd3i0hsyS09FY7lOZU95M9JV4RrKXBrJ78GdyBkj7Rln+3bEXFdj/hz
kW8Jw7TuBcVFYueKJq68xAnnacsvN16GwRWdZyihw46fRbLpJ5vdZ2T6eNZMS/JFX8rmAdp5d6U1
WbQjzsCWQZbCdoIO/zHad51YsvNlztTRL6sIml9pRLlEtzjnKKdLbui7fFJxrKhP1G9EbefG+SyR
bPU6S+jyoOhJ0fvKUNtc3CFYqMAmGj/7sZa75xOFmjoEHQXD1mWt9OXcibM+6Yz8TLXwEje81djc
Y4q/H1iiV78lYnU7Exqy7s0uLgwqVXtOhcrDnTOHIhkyygOmfpQ2LsUc8inLJHbZLV1iIRdotbir
4dTk+6XJs6vW6Vz9GklqVScgoeFaVbOVS19BYZ+jyakcfKtSeAbqv/e76kTxzylLdWsDHa+4AiWB
uFU1kOV0Wq2M/Klvym+tGI3Wq0dLQ9mt7eQ98VznJam77Nus1zHp88qQTzpOZ8VhzYynRSUW4PXF
9BvJlWdEF6fh2uH4If5Q2NMzel7tGLQuwRWk1seCh3Wr8AvtXM+sTVzKTnhpFKZ0JBuRemU2hXgN
BwLPOZWJqt9HHUsXa5Ma7+xRVNJLBtxuRnRzJTDMEIihmI1qmzkl3mtaK/kFOcy5ovnMNK9Mt2Zq
vVTV3dg1CvnNULE2qm1ERkAZhoIg3ICc3EHV9XbcFRqFiTtVLPRNtk1MdmUoBlNuSgo5Wj8fqrGk
bhrT6GG4pL0B9UvHlOti87iE+4A4xxRueeDkxUWfjuNFay4O70S7s5cvlpmX/83eeS05jmRp+lXG
5mrXbNlGggQBrtnMhbsDoAqt84YWEorQggCffj9n9WxHsnKC06K6u6zTWJFRQQWHiyP/85/XHjIr
uuZWEyiUTfyj7qoKUh/zNNkZhYRHu9+p0s6Ku11t5Zkskow8B0zKdnt9yGL1yShJFsM97NsiJQn2
klW72XkLv3DvVp0BfmSIjiRrO8v9mzhqDWOuhSddgECQiUHQzO7jSW+F+KN2fT0LiZss7HKXZk44
89+rmRHKceZj02XhZLYIWsJF0N7YlCeZm32nyqYc70UW0whaZgWqDg62yW69KQyK4fIqnXnmwCbI
XxPlT+dtZaAZArBGmfDTdL2BOWizim2gVG+NVQX9ZTSrC/+8nNYcXjPp9vV6SN9w3QuHZOOqiq1o
P6dJM6lE/Ofxlv5C9WavinKQ01ihTMqPElb5mvTZIL4HyjPsNf+jsXky9tN9MRNGt9kuxtWorJ+H
4TDe3xtw3+MEjHb0SDXjdmY5NjGK4mayiXpwZbq/7qieNXKa2fD2EQEKVTqtiPu0mwKdQRIlDBZ0
CaHZcrvLm7gG+4umeJnsgxA69m5XJs0lUfmoukqK0LjbN/vMcirgcp07zCrfpBu52ZgXzWCwxZrz
Q2W3w1Wcjozrxk9jFwbB0YMFNP/VD4ebM5N23ri/prkqQ3//MDGzEAu7opDY32fzvLdNYfpTsjn1
1J7HmEsXhQHrjpGPhjk1x3trjTHHlYx82CiystYNUO36NU5gGRbpLLS8YRAUl+Sxt+8UcbYf1d7v
Qk5VT7PwbVtch1EezVa7JrFX07yYlmoQ73ahHIDPkTt/0z9Ywy6cV7Aa1saspnAt2FtArGabpwpG
97sBpq+yaraCFQeFiga++Z5AHzgRMBkaZ20f1QurTTUF7di05gHYBWMJjyE9a7ZZXirowus5wsCc
41aVuSBUkr3kQT5FgDe7Ab1DhuMUPVQEz+P9JJoP4IsXsb2braA9gwEL9IacjgazZR9Q1u53MRDg
WW44076ubdkl+02sJp05GZAI2Yy8ZBvsb4JwMB2Sx0qHE+GXBLjs/aSbb4kQPhs11dx0hY8vOEH5
QFnBFqPSCioqX8Yz2s9r5CJJ7zZa16ChQPIRRilIS4cphIl4um47K2axk1lJcLEn3kpLl7witWr6
fSomoxyEt1Fskpu9uQ0+yGUj7EYtHluQDIdg2nPgarJMgAgGbVDvRD+JJw52bbrc1fmYlrUxBC8F
9GMs6yiWURtuaDVBzV1k283TdD/aqqZoyrWx3/uLUbYlOTbaPMDolKJ7zM0gktYoy0xnH+1K6HBH
H3Y4ic7zpr0DS9ijCjNaxRPRWpM/pT0NPR46OZiUcPbWO1NZpd1Q2miR7is3lbmsO0AS0/GguQ36
if3cb3fZegTE4pJgKht/vytSl/KDIei/gr0x80NDlBtwL5KhzXzsK2Oz2EK+PpabdrBzrWk+paQ4
GRbBSzKuBksSb9Juy5zug1FYesF+V9XgIwYNHTR20VTs8I5l3Jk3w85O1iBJMkg8hrYlkKeTucGc
ka3G0b+cNLCZi9zcZWf7TT5b4CBv78k4JKqOG4MgWxqQp9/YIXyju9lsFaVN9q0LW7QYRPfZ3S63
rfOQ3iJPM2hdHJhLGxERoH9IR4MdEd0alRpmJQGLcTwMAxqpEMgSZbJdmQM0eZ8aU9/1h0YJuVD+
MaCtIg0H8pr6fSBC8v8Eu1HPUm8isR/MiIs2k9pwmHarl2YI+X/jb7Il7LTbRWVAr7+1d+kJ5N33
2BygHQA34QwGgmsBF6UJ5/cImRJ5CWdYgMylMnkjaPlhrvYbWn3uTIN8G82RLqIdfJ/qa0jQ9yCp
w2VB+U2BftFGBBTj0WVhpe3MfV+T0E4Hlk2NXk/v4C0xb0RqQs8SYcH6e+KaowMY9TscC+0K6SBA
G1rqry3I3Y5utprOagDkDUpooqOZUTYkDzVEeAkQRHXpBt2uue02kH6nI2xqwBB2NCfpj8fXxtN9
7QTU1bz0NGtocaDCIc6rVXX5g2lAuLGA84VyPQIzUWa+kG7Ghs7NSfSRxNs+IvlNH7y5OUyxD/po
VL9as4wUUAOVNd28slmazM1tlsK8Cj82hKj78Xk7yps7Gy93J5Mas/YqKym09Ixhk9fzoIFeyqmh
zuudeLehQHRUm6TnIhyj4mXWQxqoprCxIkU5dITKQOjfzsKGDGoR1YPFkO6NgOV3u4KanWm7p1l0
Or3uxhGI6xhf4WXX7dB1QWcTg8W0cscDjEtZ+JPxREX+QHdqHSQbaqyBpUxVGcCRvbDDYUspbpX2
i+l2iM/W0Y0K6VkW+XIUTwvyJvjXD2kdFqmCY3jwnqQ2zFhp11mWR8YqfJpuU8P0wqi1a2eyGfWv
W/oEDuWg7BqoKNquGjpR2wEMoH3sVNU5kWgczaxDBBAdG0gKyJpisU3qPMabiQkcz6yyhAU/Rs3Y
+x3kGZ1dAnjxrayPVZ7PSvyxQZh6flIBmMvok5JAK1k3LcGGYEtYYBTPEN/AZkxKEZpyORlthzO3
6Pr9Ip/1w+4XUPWfBTO9zcA3JMfI0dfu/75meY9JENT/+T9Donrv2fkz1YzHX6VH8/+/q/rPw8v+
e6ae6+fv/gB2FNb9VfNe9tfvVbOt/wuMqd/5P33x394P33Lb5+//8e+vWZPW+tv8MEs/g0p1T97/
HoQqs9es+rf/tXp/J4Xp/+9/W1Tb5/StOv6CP6JSp38ATazbuiHUqNnQmMNfUKmz6R9geqAtqYlh
AWc6kPE/YlIHo9EfYFDkM/hUFGxoptsqa+rgP/4dN/EPiEo+ANacjkcWAOX/moc/4jOZQmaUGfwB
XnP6PaDOnoJ31fX6FAOiDjRT//eCCIMmwp7BTZ22iTDbVeTPw3JFmwM8gBqnMlFJerMl6pITQpgM
58B2SC9O92SliZkXwRLKiGIriX6BogA30u7n+MLj6bK03Unj0M8DOEeVq6K6aSNvPPAGG7paOKkl
zWKdGICzcLwInkbLMl2MsfKni13gbBr6EahpjfO8yveAI91NOw/7W3jLRXUWrKz76jZ5657Nj+45
9Qa09Equwuiph4p0c6Ijw6E+8U+i+tczpGfwE3LTsDOfkMiEVPfAqb7179ZD9q34ZtAx4WH43gbC
ehnlynrJvmXfmvc0EEDa9i9dLYKbRPobt+nf+1BlBgpNZBjI2XwXAV94nRI43xdetD+rYMiKqFhc
1LE38udm87QdYJiNcNcC0UUE4U+onwOc84tbso9qdclUVuONz6LvrMe8vLK38yHh0MFdblxOpuJ8
/zG4ou3fOrnd30Oe7WDcx09QrBREq+msW8hhImfgG68J3vXE0EpZki7ng58O1Q/25slhHqF1/0HD
PLVBjnsR/A42yCmpYGs086c9/68nFb63Gg9CATY926LcGOIPigu+n6BktC2SaTIdE3MvbAG4Ziuj
sSnjzRTyqPoUi/apqx0J6b/yaseVklonAN7XDTQxMKZkXr+/uXKiO9q14cQjRuH1cudMZKQixaGX
MwcRL8G0SlOGCodC+co8IZ7oPsMFjuTT5wFYR/IpITaRb5Jg4k28nTN0sHn3jaScC3wuUC/zEWzm
mla4NX2ob+3n7o0osHFnUGTV4dqKAQ7aUMTL/GYGnMiX/t4rbTF+CZdJJ8cbNeLZu+TdB/onaXzj
ZzK+G5yPLVGvwrshAGdAaTsRv7fz7fCPf5AW6ywQQYRaySiLBofciTM8SSeunKgW9UZOb/11/QEc
Y3A3OIuudyH8VGK89C/9p/1z3qlmItPznWqv/YmEnm0NW9W6vJ9uJdHGtQW04XF0X70B37joH3Yr
XyXXMEDhm1/HhZyAOjbF7djFtPQLud/CXYTpLHeBu3+KFqNADQCifJCF9j/y1/Q1f9Xd0nz9H7mC
6fnb8HyM2qVFxYgBy3F+RztS7cXReG4gS1OR0G5skX4z4AWircIupUODADDpbXIVkthfDcEIyq/F
++llPpLvP5f597jMp6SJrq/6rEv+1tLk+7DCL5Ja08ibtDkmYngcVijabmQH/XZCrtp/3xmTy74r
AIRb1X5O3zlDDsaTU5RJpy55pBz+Fpc8rn79RWZPRzTXMWHitX/FQmUaMQHgdOJVTi87Vcnbh70T
nMs/l+7qVxc6Ug7xX3qhQ2/BYyUwpZ52SHtO3J1j3ojQyALDrooJvS/p7TG2ySamVkTqmBgsIf/O
rfLOn1uzairHhKHdwV6zSUzxjMuyJ/I+GhSKUoNk0Y+DfBkMJkM5Ccm5TPdBQaUGkhfMS94CvbUR
yREUB2oT33bGBKZSetuIr6XdodvXV7dzpMNTDQ4ow2jiUTOfyIDsDkQYeE17UZQMQRLr8FO1DRXK
rBVDeFIeu5AOBJcojk0rJjTo6M7S520iLJXF8pTS/eEx/TzdR+tK1nI4ixLGRyVDviAmlS+oNtgC
zr0pL+zH6dyeG485voF9sXtpzzqvPAtPVKifWvJjNovf+ZKbR/rt773kesd9sSPNI8GcBYA/jQFm
XvFcEIMiq/pcNSI4O1Uaf2prHTMP/BZb69S9Tr5XQn/xvR7Vv/6ibmgJbcCyAQaM2O73F6pawnT7
XTzxHh+H8uLCF7V4erq7uTkRlTgszvHifb7OkTjx7XTazvR1+qV/XS/oWyWGy40HJGHxki/KxQSz
fSoxkBcAQoQ38EhwCKKOYrfOz1Px/LxUzsBzllOeHGGZ5uJhIqYiFeeQFojZSaP+mCznoDc+D/hY
vpQ06Cgy5AtNc+Jr5N+GlPnVzA0uwdTFUFDJ4QKULpja9Cpf0hWLwpuJhAZ1c3eqyd6psRzIhz+5
t9Ra/mZjObVhDor901j+0g3zQwPh0/wf0yeYgU8oMmHDtG6NElxW3yAyE5k3AfxB689TnW1OzvFR
CAFMSjWk7G/i1ap7pR5idrG9LUJpwogNOChU6Lt8jB0movk4BGR4G7cED2WhNIUX7lJ1wt04dWIO
C/Fpov/hJ+bkihEf/mw4/7UrdkwlcnxCD8wYnyaomjazNg7ZISmk4d4Qt1hu5pOJGn0AI4pFsleD
v3qXHInL33yXnJyEI7n6t5iEHwUQaeE1Mw1i/poF60g0jiM443dVDnuv+paJb7m7886+JaJWj26k
xLvviAo2MfviSV5VzljMb27OKdASvZqvevk4V/O7SMy/NlcpXWV3/UrB/GlQx0x326a2q2zPoIae
JUqFopHTK1N0bnA79cgytypo+ataZisIm0X9OD0r3eFV9lG/8k4w0fOeo1+7Y3E/cN+K+fjJVI2c
zTeymMeicOy7Dc7J1ca5ut/K0eXU6ZfES+aLgaRbhJouCKTJbm4rCniEJflxauFd+iJyu1Xgvu9l
61DToXLnvVyBU5rcXhKaGjjYzu/Z2UZNLmvxPpDeIvYsBzoluA2l81SLmK+Ppf1mq/ct2s6RpVhW
auMGL6jqF9+r3JBvnYqRF8rXS/NMJOtLW1mO6SxmaChLgkIRU7UVTuVSxbQASMrTE95RuTMZept1
+hByyakyr61zHS4becPFQ/RRLxv3oZXdkvt5jeXrVK2fdurh3BYPhLfkw+V1Ij3qCtapyBZU96CM
vQdeWoPIM5dLxxa8fbzc6tgbMNVFKpbnN1dX1EGL2qXxtbOqHP143MlYrN5gdxSl28hSVU6tVo18
uzcQ/ZTCodwj+WbyuYRP0TZgnYjWfVw14gzsE7sOBaF28vFsFS1KVThEhy6C9QqwGV+WK1LTi92y
fSw+ekpsMrGT/ZIWpIsGnIIk8yOaZSQHbndpED6M1v1yfKEvq0e4kRt+7mMx5hGLt/Mn09tc2OJ5
/tGI+/vhVaiiTgyFKNZUUzPHuVOp4aPzFC9qZypaJ1s8VapRO0UrUNc6Y5oHshMLX3i96MU8lfMd
93fiJGjT8KuDcGTF580e2L8+naaonC13yg2cuYvMC8XFGXV+brreOerS8qi3WT5VC2e0ZIhu7zpS
nbD6TkmKyZHJ/neRFKfm50jRl3VR1F15mB+9qTZn1sXOORsIEJ7y20jt1Uwkcvncr6Uz9jgDoAdd
/3K9XN5cnZie00LryMz/KbR+Cq1/TaF1ZDv+lofylHw4Alj9lvKTzo0/EOaktabU8WBuUcv1vU0N
Un1DsR7CSiuzUg09rR/hoHBpIu80zt7d8zu579zOJfck9Wv9skBL1of36YyUfq2Xezd7Thcjd+Ta
y70y5EiZruFQWuTETuhEauC0c+u6nbfzgZwqDBo143eIRW1ekfExGmmVbnrfKBg/xLpRTuuYy9Z5
BpKobEdr0qkXLXbO4KZHi7aKalGehQZYkafBZ8diAN+lkKbnVNaIu+exfKbl1sHFx2jw3hNpX2Zo
x+vYu7yeKGh6eFxnkuJMEa9n58Xr2NvLNZo2FevL9cPTlKBAIOZbzIf7jA4K+4PWRk2/re5hLRHE
MyyBBQggUFw14k3PzYce0M0H6pvXd7yujYq3tzeyoUsZObHru1svwXgFLO42bu7oaQlUdVeo3p26
ico9bRTYkr4Y3td6m/U8sdZHpnxod6Dey4zIP6vXMHswP/CjV56aRUev5ArOawxbvYyT5c7JF+nC
9vJFp3pn7MLX4gDjlTlWeOiY863rO4ELCEulxNcTJ1AxCz5Wlgtg9/Bc4QXugGBG5IZOJbe8zrvd
TIbOfp54Ma928/gMn5eeK8OLJMOkGbp7TNDYLdb944C+B9CFXIy80tm51WLv9ApLf+MYwnA7h74Z
WNM5Nhg3w2PEqIBqcxtTfnoH601ZWNyF08hkVTjji6kHsptA0HbRurnaSD5J4Lhkg8Vu5tbSmOdS
puBpnGAuitvhYn8Osm9dLIx17cnA8VUqCQCLPcMZLdN5KATmuQP7ops47m5Rn9fnQ3eo0iXfdHal
GmHLYJnwqWxls4W16UkVp9xiSGIYyvC+5W9KHVTHN7Zkk2tB/0P2ce3UTMWKuBMGKPWQju1M+bG4
IYx2fXgIDMyt9WwduvOZbMX0tr9oXBEu/IUMROSdIoM9LSqOvLKfouJ3KypGQy0Kjm38T2rh2Nnd
NJNBHNqIitatEBSVM/VaBH7nbq66PyqGDWeJuoHDK+bjxtPyYaSGTs8J3HhD2YOSSFXkJt5AvrY4
rGxaZwGaO3uscAcatXcSFbKfLQ4hpVzeUqVn9dluMX3s2M8TsSEOu1/2F8AOFKfCd1J3jPWMf8Hp
7SXJf75ycjEU58ZjcF3L7XK2qL3a4/C5Yw/01SI4zxYk9aV9ODlIO+drkQoa+sQ8HflCVHHawNTL
iTcmJKBPdCPx5M8gSWC2Gsd83butylGLe9d83C72SKUJEnKstJzUj6kcialsvK2ioSJSFIYUVXmR
GzBvPv8PVwzNijZqozp++07m+cvQ2bqVV3ijFy17YyRrinyNVOYFN/pzcM3xOd8Jr0KUL5A6VZzx
OWTv6EV/A0QiLvUPXqBYGwdGAjVgwttV4ul3/fLO6l2/I+MRuPpff7l14fqaFx6/uWLo0KDTSxh3
yLpsXeiC+DdmZLGTOLnLmLjHFC2wdRtGoKX+RgXcR+Lxc5Z4+n505MJfRop6Iz0eV/9mnNxJxrv0
lQ8/F1pP6M8hbM/beYLI1WLXwoCwCCiE8jJeJNgM673U9gPtjq7MZbXYXkfXk0fo3BYGurU+r25H
y53qXNsjYHMwcjo8e23MmDxGqvFSVmEiAxmj5RoHjYH8pmmHlx1kdKbq872DdJdauxislz/X+7Fj
DYacko1Dkaos5VBRC3ptyhEJhVgFzuAydGOXQnlHRVcUPImBGqDeteoqUAilu3H6+dbzUWm926uE
12qXSII2KCaMtXW1qoYSgjiFzf6yVOSk170aybXt5h8mhsVGBmcbjIZemJfkdpe+uoHqeOBtifKk
nn0deaFCzW/QaxuJUdJztpySmTOZSVIyM6JAECKeWZ4pZ16xoEZ1bXk3ZwWqskSNnVFRIeHBVNAW
qceRa3LTFRNUOTnbXp+vjRMCfordsfQBQq3mq9liJ+71HdpMDENm+GrezMnnonIbDgijVaXTqIzQ
Vu5YVzNGMPNmjkD1tUJYRA328m6+Qc9jl80JhS+qxXhZrUee8Th5nb5Wqn/12ZmVitf2up0v8Kvh
YNSOtjAk5lciVoRy1NnefXRbByYTGWB5+h4otcvBkg5YjvxIkQ8fH1t59UY6Xd7cnT9H4u5uJ96w
+jYsmGzm0d30XK20tQfZkLjWIZZK3OqrFPxPxrUAsguLcI+29e5n81IRBlF6m8FDM59d+qywzUwV
2NM9W0svqals3l66xJu83TxbZSyMloV6tjYsTcE+oB+EIi+E1bMGeEV4b+eOl8F8yUpqczxj+ndS
byay5WyhjYwkxjLboWe/JgjYAjtTWl62sLwREzdeTh8HhIZSj9uS54YyZc/ErGUw1+E94cw8Z+wk
F/7FR+ZQruBt2PsUuLM19S1oQU0NGAuph0oZKV8zOBGygCT7hEg9CulMcjvMKSUgT3KI1hWOcfBJ
9IHVFqo+FGRQDv5J96h9D32gs3OUj+vPDcd096q8pduZmsjReoSAbc79lcXf1JtCEiP8+UTqszuV
Z9pMNde5+zISzR1STKUXB0sVqablGBarCxfVsvEK5B3W61V/13g0s1DNWeWNBNKO9yEJvdEq85DT
SOYICQxfLxIbDJoTE9uEt+7wwM2Y0W74orsyboybcN08jc7Ns3jtL8zz9iHzOjHgUzNHh0iJrF7O
8A20LNRyeCQYm5ayaIbYizm3U2ThL9894C9/PRElHhO8n/gf/dx3bQ6ZXiUdYMS2Xo2cTgb3O5d3
Ec5t+czuklLlRbdCMnvbG9/Ro6znBGwVgbvawYJN7+AuxcYmLv2weyi9RhXYnSHyLeb72QVO5NmI
l4hD3KO0Iclyn0spMatLtifrxAoGXvVCDx2eM67w4zj/2gWKvNGCaCi7kHCptm753bp6pSnHwtxo
MDVqbF9tbOg11wZ7AZCHjnL81bIRsRm88KInxjngG1Nvy7mxEY88HGhbkU06rIrsYjICdvWI+HiD
WT1Ews68He5W/nEOFtK11jpIax3EmI/tzkvKEBn/4m642hJvCLF2zJr+OORm+AozfA5K7zlr+rjO
ENgz3FSfGYGDnTkbXyYPiLnFhlYne71W7IQE0aYdXhxPEKM6gVHz/drdaRZDIZHgHCcIt3gcZmY+
4CutJ6iWFgGH+fBwt8vWq+VskZ4PAUum9+3SPGO5dNBdBM+DKxS5s7mZkhxgK51vlL3g57AVbeCq
vyjUTuQPMUPQToR5bqsxP1q50iV3MbhGMa+Su3berbRi1htOf8MA12RzMCowStxUhXPtDO45RC94
3tVCk/LRRRHJtXH0akQIbcNdG67lvOqNTOmzA4sdLiBGB1NAZeBZc5F789BNpdy+NwSqbVa3IRFC
EyE2V8hWrr2AUmch39jHTJCe7ck1FenMs/aQiwc922hFnB32+q1WQ4Nb/V79rC2ruf5/cxF5xrXW
nNobDDzcKLxB3i3ZdicMwpM+9uQo+PvTx/7pYzfJZRamdfUf/z465U4cheth+a5hXCcaF2H8asVR
YeQ9azFpnJ0CZZ52XvRoPuW3fzovP52Xn87LT+flp/Py3xWP6gjoV1Gzo8zOaJAk/kyLb6AGxKQX
noVNfKII8NQ1jhI2f9E1TjthR6mCn07YTyfspxOG3fXTCfvHO2EnreijRNVfZUVbJ+TxcYnGcFjE
yawjU0LL2EPeI1/oxHm6Hl/oxKpGjpF/FAQryO6ahxxijm9qETeGMd8xyGOYxJr2xGF0fPuXqBE4
PVu9vuu4bCzfs5kYvj3sl4S3qZd0TG9H2ACWNNkBesyUD/xNB2R0zOOXOOtK+8encF8n7/Qo1/H7
vdOT6a9DJv2TZ/Qvmv4aHXWf+qW4A9AIDRXob27SL+t7D3JXtsbIaGu9+YnWEa/TMbf7+7f7Xr4Q
VM0AP9zzRK6Ipq+ACe74d6xD6zreRxxqsVcv13txUfDWShJUvx2IC6AEy/Qivag8+7J+MC7H5+Mz
2knd5k5OQLsAOWKRrqoILYnLy8tXWl2IS6KaW3FJKGq/3C+HCzCpy71XKJNQf+NmREcDdySzRQ+Y
tVC66qPDuQ5cwadbsV8+0efo6uPjJhA3pAEY60C9herqgxwABLQ8AYAAnMe9hm0O3NX9isD3mk45
8u0tkmA/yPwR/b8v1T3BO+KCpr5hIJygQhr9W7+i7/7qnrk4zBHfXLv8wzs0qODq7evM5I+j6J9W
5si3hwh+FttxMwGrrB8rUj7y287pVCYeLeHeUojz0ApfXHfi9lDL7gFeFs5agH9Zg6C5o0bGoVWN
golQ6LRdS3LFhZ2bIF9IYoJ7iYi53r8BtekPs/YB9iVyPnrx9Z1oapdfG9Wf7uTIqO50z/nOIB8w
/ZY/bt6BWXu7pXUTPtPN4Mq46i4rByrYLlAGEMspnUdEN4KbUFhn9g3FgRMDyhBdTdO9ZK9Tknxq
ABY7khVNhWJooqVxNXVaiFmfvh73WEf6fuUMfBr3kaE+ayqrzTecjf58FJKnfdcp0ES+QvMtFBx0
Z6Ev7yCdd7fOQMU38Q1dHYTO3MF+6OmYtsYHfz2mQ4HdV2M6MuvrEoaoONe5FTJUE0kmilTI2K3X
Njgunc8DECOq+QFrAs+/qEcOXIiT0cPOXYJdomKKzCZZwOqQlIE1VUYMFUwMOaIdKcztGTkjrKbU
M58oUT2xFeACOjGnR5o9SoOhFQ4Yv84W2IxXJ2nJG5xpyE9PylZnB3R+KAW4tHP8aw1fasnEbe7J
/YBHqy80Gq262/Jbp7d1khnWxblOp2s4k05/a5C93u+hTMi+e2Xu+BM1vvJvy9mqmKgCEkcCz/08
An5dkcGsVLjuiNI9Ty/2zlxDfmyZo+5J/LKKNonTirxf6x7SaQSh9YhpZXCAJc1UDH5tcqHxCq0z
Xg4xEVISxR+5t1u9vW2cj4+79XviXV+msUhTwflDRoWKfwLO4M0HXMQg1HR0XMe8td7X/+6IfJO3
JlHQzPXfOgukY+WkFwmul4d8Minbv3J7GUc0Fc0kDTf9mC2fiOEBg0C97lxP7+5uPKdXONkzOlfJ
EFGC4F0ukRg3uexFLu+G4i5Rd3c3mUrcwx0iE6/e3mgbcpCRX5+DH1uIfzqbhwLNT/odZu2wHTcM
tLjeQjOO1QXSzGu9TKPAvJJF2q+NhxMXPaUtDxVin676U1v+vbTlyf1wlLX5m+yHU8LYODKe/nGn
5ZTYPYCIP23cn2L3n0vsHllI/2Ra/ZShdCCK+LS7/h6G0imj0zgylP5ZjM5TZr9xZCD985r91g/N
fssyNKOYiY95JB3NrPAhHcHUs6++tSB3LrJuvrhIb6qz0RyQt3oHSeFsxXt8Rkc2zIpINXfA6GW4
xLyYJ0uwPQKwD+7daydNrwJLBmeVRw/Ks4xITCQA6rVn8QFXkUpdZRDc0VjPC2MZXOVeloroqizE
Fdz+a4o1T5iyJ2/vyD/7nd3e9IeJbHtojUbDKaW8xxSAtKBIwlobWMNeprf0u1KTB0s9atNcY2E7
hTEuy1vcDxyQeB6vpgesaCGbM40DjVxdJtLCXiPqXtAkc6txe7p4QEUXgKzc5GyGy68hRw0Zcg24
BMoj4enmX1pFU0GQjcRu6pkjd9Y4XxtyJ2/uyFr4Xd3c+IfI708rd3Tu+mHs03qwha/DItixuron
rnH/iB8N9m5IFMTzLidEXFp5iE5eepdXOeUyI4k/csKd0GrrV87qp5EcHZFiA5PR1mQkF+5iefP1
Gp68zSOd+Rvepqln9Kv7PAoUmOMsnDYloZrC0VjS+HxPkMYNkV4vOvjysjg3xPPT2vOpHw2Xi3NC
NrDT8MrFC2BH3pZJYmg6rNA738ZetZi4yaWxns6nK3ue3Pi1yOZfz54e0VcjPtKOe1rYZXbHiOG2
dVcE9L7++skP3fxPK3+kxeo4m2SGhfQoZ5BBibiX8f2LLiYbrekKw+8UBCYN80BoaiT6Vo3m7mil
YePagw/cQF1XiRx/0HqU7ogwvIwlPN5EL8Zye713aFEElrndOZvrrwd+Yl5mx/5vRxP4YM+8JFdP
lI5dnXKwf6w1/jQxs6MQfE67KjpDcoFVTRXxHlQobFkyI7ZHCHUgbvXO2ON7vxBXdRfCo5It5QnT
faFNhnjnv/dLuG7uSvGUY9OWglFS0KYjhAFe+LIU1+hCCpxuiON90FYXWN7HidUd61n4YvccU70P
8v0gGgbcBFKlZ/CPM/FYEADW0eJvZ/qZVtHeDvmui6DWT3rxBl4p1NeLderczY7E+D//uZtpSfLJ
Uv5zz92p7XskcJu/+fY9Erq/z+17JK5/q+17QjvOjmTwn6UdTwngQyTr00b7pxHAPyTMs20SUbpD
CcyPRxI4pVFoZU53E+8loDyp8jKIewg2PiDr5A0myh3yTlFLoZNUJyoXRkMtMH4t2P508SPpvN3X
RjYYd9TX0hb+PKKiaE8tbO+cHZi9LhJnPE8B22s4/4xiqg6yKXCeNyaFUC+r8sYvBX3XAloH4swU
1HRpCQ+nxnjeKporicw9Px9yH4b6iLiL1rNX9L3Ek0moysnUWN7Q9kH1C5o/EUGOCNiH7nBO/0Xh
U0VCkkYHWiPHmMf4P4kbOQkQa16k+sPAgDbUUBnqWdvRBS98LWzh3TwxOcb3sqsvQlgoN6yMsqik
7imm0RJ/RWdTlAAcjvxBK2lx9m14qKbRtTVUG/OMJR7/K4ulq7A7asvHrtYR9GWlNuDbjE8WPK2t
Jl2JoysV9bd9KwSv/fIILvV74A/GKbylBAwQv4b55yQzSBk6NLwmk061oewo79JZdii39N/A/alI
oizcomKgPRRY7PgUtVOpmHm/oPdp2YmC6uCj+XrK/hv99KftdKSfEn+UNFnMdhriJRXixReLQl7f
+ph6mIaVSJWrn9B7JHHSxbdvD716GEuY63KMnufnNxhs0OGReLv6WIbs+lzSC5UtcmptT278I730
r7Txf0gb9VkiHSnVotykbZ6wigdzXkcq9EMvmjbfIvd2cUsNEbVEFJAfjP6Q9b19eaGhirj6uL+H
euD93Yb7KcYf3iy0hUc97Xr58fFBLeHNXH4MSMfqxV0aQp9neUOJHk3B3Jw6vNSjwE3na6PlTeD0
4oTMO3l3Rxr993V3p4XWka7/KbROCq0js+QfJrROWgpHPubf1FL4oaE9G9FfazYbGeNDcOKTebXZ
TMNtT2tnDy1Vcdx9XHi0VYZIWD5PXVrgLk/I6B9SztqfLnl0u6ExqKeRwSUDa/TWDW1YKeySBiz1
yySg/LQdtV4SjUoVx0nipns4UicjqEYnsaCp9uNuB9F+QSNsOaDJetIa9AMsZJv2ND+34krMdu3w
1Ih/aDD8acSTI1MuiejptKkQnDCRtNThAskJZL4Yi/6M+GBNYe88hwbk7lmDEpbnPvz8JzTwIcr/
K4Pu0xCODLqktCb9dMIQcKy1iL72HV0op+nstv+Pui9bslPHtv2V+gEqUIMkHi+rITOdbnK73y+E
7W2DEAIhECC+/s6Vp+JWWuX0OkdREXXua0aGlpA0G02NOUZxoYW59A3WgBN6gOzq7Y8OsBC/zwHw
JSv63QyCrElvbgINR5jBy8vt+K+HlxdCxNdn4PSbIUO5f3/XFg9XfvLauodpx79/3R+ZzH/31UE+
MRk3r0kCX43OI2RygAsbD1D7glLHCLCCsQQxVGix3W+AyWcp1uMr6OO7pIa6eOgBTSCPAJDwN7Al
l+w3g7I/VDkApPTjw+9X6te+7snxCEL7JpYkwT1M8wNE66+XDBOyMkg7oaRxSWk/HcvlAHxEpnhz
IVn8RoFY6ELbWL6yl3vIpbH75ubdJRO4TH291GMO0Ij+4cOPtz9+P9OrB/my508czr//IF/d0iCS
/oe29JqbvMiePV2o/7ybvGatgV/XoAa9KgNnUBcv39zf/P7cXBk8xDb/zwZ/FJr4jZU/4iOeHMp2
I1larRCSwFomMGAENCVATHJQL9uPc3F/6YKXh+7VAJAqB5RjwK8BdF+meAXkDBfE01+XF4fPp99/
8TWbDpG//zmbRleSiJBE/t+RRFyJRo+L92TH/g3R6OohCXys3iXjxl4OSXoAKrEagLyQLUEEmA4X
6ttLTEiKP7cj3PnLDEB0Hgog6ly9AixiCVjGt9Cbf7iSmVydU+hN/zfMKfCv/05j+h+JZf4fN832
Sye/9H8rnP3+xf1t+PG3t/OXWU6z/Pb/g/QlQpABPa99edv/Jb88Vbp8/P9/SF3yv1OEOBQiCQU2
8UfhsP+SumTi7yjPEIjeZnkqQBsBUst/aF0S/vcUZHCzHKRZc9D0vVT5/6F1yf4Oeq0XHTKARVBA
x8LTSSBt+Tupy0sW9U//m2AoklKeZSLMrqqtGpTM2U2Djnn2elrunnz/m/8a4W/9P7vYnxs3SBxB
n31hU7cBL3XWdE2x795/BMHc7UoD5HPDB6lwyxPl163np8aO1v6xsj2t39XbPvz4/fR/Dnr/XJYg
2c/1roQDvboTMGVO+4NBGtTSGtJmqEhpqnFByThX59//2HMfE1xuJtj7dq17dtomIoBAKSVQ/R08
E3/+fvyfg8T/+5jHXp4nnprnYwoa8p6dHDL0JUIr1W/XtE3ZvRdzv5UJ35kttB/NH7//wWc+KJRN
NSI1C7/84NLlfLsbGgeSpXRyjbwSoS8JzS9OLQ8cnJD7ms6OZKdVTXy9Y55U+GDUhJv7TDUtfomc
ciCbMY29B726Dq6v57RvFnslJ3rUwvjVBAKvb7ieVDb57OTqehkPAouSE/TDKDKuwN9erwtwiXue
3A9rjdTJ4WEQfZHUAuv7uDUOYmFXe7102QpLIHB2IHb4wbNVXvm+5zbw8vcnJwa0pdgq/JydvJ/4
p3TwQ1Etrr2iaPTc6IFv6EQr2URsdlJEyu/pMA33fSKVuxKanxs+8A1DsmZmbLLs1M18+YDWkRZb
tfM4z/P4Kv9kaWy3tsbgMTvNQ7IDAdyWLCAEbIaBR04/8AZ4q5HwXQveYKCuPXjGQH9wHMGUjlEn
5xHg++QLcOuTfphMUvaD5+zNJKdm/qDnObniO59ZfxZcmyaRunTdMlHuA9InX1Ogbd2kmuyVBbqc
8F/YHguMPx8U7Rz2Fagzil2fV4vMcupWj+RxlA3NI38mMHFCh0qsJuHlPDs83/Rs6IHkqEfddjJy
Xrc4U3vElz3ZjXFYxopsGoh1sdrfKeub1z1n+bvf7/Vza3XZoyejr2oTaIW0o8TJBtiYyXJyX1M/
jB9VJtR2Zame23Hy8680ojZKcCNK21F/m+g9fZ3XyF5TiXtu+NCgK+lTWBzgaeQjBgmEdqOf2T6Y
K8HkueGDWO8WPnCRMngqBGXVd3NXA+2jS7gpfr8Fzw0f2LOTpPedb6GpagIBmVPnxQa9aamXe9wP
ZMGtX+VJNuYbrH6O9NjfGpT168m2fF/fRH1BqJ7IsScTSjZW5lMjP3AxTW82WY/XmvsuBvULe84C
e9b5smatq3mpu2ms/uBaj+4DGfc8vZuTJucPvh4Iu437lsCqubckh+5VXhpCZ3kz72TLi0bpNY2z
5yyIy5v0I5ux5aWaakNvJ40XUbSO2mux+eJGf7Vcl3P2xKR93dapXuE8jZU39tjWhPM3OtkXdlfP
lVanrca+/9RpQf50fb32V1buuZwnrDF0W13xYV/B73aiu2hGThWHzF7lkNaJeW3pXPRzuwOdYMOM
Pqttr6HxjK5keLukM3ORCxx4A1+xhAuVVKXmiTsSufJS8O4aJhtdrP5Xyxt4g2yZNzniMS9Jutvh
tKNqmU9Zte/djckJ96/rSQ8/TEJXfUN30WevNkJw/xJzIdpPQuEsi7TrwHGIvs3MsIICoeHVRA5s
z7+bbVvHOKf9CPt5co46SxjyW8tLm5i1rGdEu6Imov4rytDC4qlDlom2rWlZm018ziCUvprSRMf5
7McK85PJj6Tu2yTheZl1cJM5OCT0Xjhp/XTllD1jZTTwE5McfYY3K8rZrxW+FdTa9OtmEFhcg5t0
KHrpjC7wzkz9zeh9wpHbEvgPsvYdHCLLSiYq7Qoz4gmQkUDBHRkuaOA/drqr0THLT27M0In5pT7u
bLj2WPVMtAspD1mVp307bns5uXoud9CkLZg17RUf9Nzoge0zlDbJBqGhbLHUBzyj9lj5AUceqsD0
4dYzCCSHvcRwbyzSBn3sa3ota31u6oE1I2Z6unWgtl5zP790vk8hFxgb1Madm1AmrWndbIj1e5lU
Or/Fy6aOFRG0jLLm8JGamCUzs4LR5wqDeCbhUzFpJCPnHmQAose7WDhsazJj4NsmDhQMFKdxfvSx
gvvEV7RpYtO1moACAkngSs/7+rBkdD//fmUudvmLeEECe+2rrNl3lKzlmmTf4dqpljOdlenLeeUs
8gsCkyULX/pWVWtJwHD/yOehPSE6qLjrOCE/JxRzD6nQurO1HEBq+lbkmTu2vo90NyQwWTTrrhJ7
68p66ugL2Wn+0mxd5NQDi4VAXSmFyFyCdmqFDjbD04E3m2qOv9/cZ4z2Eb3+5OhkVT2pZIcyj+nl
dqfmer53VXVNjOWZ0cP+PKiPJgty7Xy2rl6nt2RNRfc6s4I1cecmbFxUSC5jveANUkK3H5TJPvvc
91cO/nOzD4w2axNFhaiW09g1qCCTw8WY59dgF8+NHsRfYlqKq1YssPLJZ4shv+vzrTpGbWvYwqzM
bpNkYv+YOsUjLrKFxU798klPDg3JROVEg5ZTvkLRGF9Gn+IXJrBWlQKPSDfB6FubNwcHtC4FY7iN
PDGBtTY0E0OKUxid4u+jpECDIevIylZItKA23QlZw+D57kAsgucWbl5si8sNQr6JbSa86rwCSqy5
WoH2ZcEFAsqVuBCF8p83VTcG9wNJgctr2ftibeR31+4obtXRJQl9cmKm3c5maFbQ1lIN6EzT7HOy
TDhy8MBO0yqzxDfJfOJjCtJMmwQdc4B0RVnSI9D7yczHKd9ayITdqWV5U7BWdvDwh3nk6EFs5aRN
apnkMPXcoZcTPI+8qXjdxT1RhXxV0LKGewojlzuyw1TsvWDZMZkTcU1c+Rkfdnk6fLqteNxy7Uy9
lJ7qHjhFiMlKs+L5W9za45+HR7LCdtg0RNZqArmbdgLJGNX6uGT48X78ZGedrQypfebKOSd/ohY/
TJQ8xE08SIW3ybfa+2QuZZO8Avf42WMeWStMAzvNpdQc9Xwu27URR9dk7wZVDXFO4FEo6cma9GpK
bC6cKxM5Axql5fccj2ncYU8DO4Vn4dVMm0hOfbf9JT36iDN9BaH9zEFMg2Aq5FonEK99CcNOc7Hj
qQFwxETqONebBna61JlrFLVzmed5+okCuFQWk9xRXKaRBgHVjR1Ou2pwpR4sNHZs/GsjTRW57IGR
VqB1zxdpXZl5C0A9bWDq6trL63MLH5ho3jMqTaLncrBz/lJMNXrZJZX5GGVHaZD94hnPdrYSjmNT
NQXR6ycuZOSWBja60yFvq0aBwkm2kAKJ7XM3ijcx86ZhQxld6bZKAmMn7fSOOv8yo9PLuKGDSDqs
VVXPpAZljyoBVai2upd7GlcfoHlgoQgZw/cEJyeW5q+155+F9V2Ua6F5YKJJA3m6HWBNuqZ/GOrh
XOkmypPTPLBOalZPNijgn4Z9ubErfkGzqAhKwxZU47OZDQbudkzX92LYyt5WUc+sNOzHld28Nc7B
pI1+vy+ggcI/xJ2QwCS7vLVmV7CJtFFf7ZY/iJ1F+SkaNmS7cVGbX9lc+qlF73Y/47J1ZDrGTTyw
SNJXW9/KfC6nBKAEuFc3eZV/ihpbBFFTdXLKOEqTUyYhu01S9gV2JC6wwZ3w5zwFDvY4dimE5Eay
rcgmClo2OV/iDOexKelJTBbTAtwA2QK6m+ytHY4CqthxaxJYZFM3Ix0bP5dOAJhjJRO0+o3sXdzg
gU2u8N7lfV9NJ9SYm7WDt/2RtHPcSQkxXda5VCUdDC667A1x5pukoEYfN/EgXOY08+ko8ulkNXmT
wdibW2LHDkwTrZITsiEoG2OS3jtRt3cj3VjkqgTRspno0kE+Cwcl21mxp+37jjVRCRYVgW1uuaOr
ysHygStqbg8prdhwxJAByTjXEkK4zKppBW81c1lT8yVZl4/w+PA+akdDsNZCSGoZgXVxrgY+Sqdk
QQTmUXkEDZFatlk41KM3mPi2vXFDerctY6SF8sBCWw1937whQA2syMsOAIcnARxSkSseWKirLWAu
3TKXqekeaAKazbaJS1I4/dkh2izpfU30VILsLj6sGtkDou2PuO0MDNTDi8Ik9DwBmoF9rqftTvLs
bdzQgX1udq6UwIktPeoAdj/w8dzrNg6GQUNg1ZCtfb4AVqiEJ6T92O/DK06maxiDy9L+a5UeCAF+
XnJnMLROodWWA2BtQBrc2eRFsqT+j6iVCSFVa0LAK1IHO7r4vybI4LZJfI0bOoieMwSexrBhKhWr
/9iMuU21jjuHIZBqqYRibUdtuS9jA7THNT4mXf8tbt6BccqdVpPd1FTmjTko6l9pcS3tvJjgLzYz
hEytCdSDF8Nt2eglc4XlrH05MrMVa4udP8TNPzDSTPVbr4bMlp0kf3YN/ZgY9S5u6MBEN0A8doxX
Fux/mW6WyaICLTTuqY6ywEpr3GTSEgwTB6pmvSR9QRPzIW7mYQzdRqNs2kxlhiVdTztxHhrZRNeo
Y9wPBHZKm7oWTnRwJLfkQWr8To5xd3EawqQ6mY1wYYahK58/zKl8XREW9QwFNfKfvUsnfKXHBfpf
SaVxmQg8P6B6lVFIXxriozBf0myRcBKrdPeFt2NJaCQ6DR74fp663qpk3qbGlkBMABRPCz+Pax1X
HaYhFmq21Dmaw5KDe3yxePyiy7Y4Gwq7j/K17lw71rbkVd0XfPcvcivj3s1oiHTK4ZSkG1a2RMPy
hqDx3qZz5LwD67QSXifYmozlxMRHiexDp8a4S1zYQldtVKvatLZksDJFDiD0YvRaxPnDsP1vJu2Y
tEMOzOgcur0tVg8uyeNS0BCKBGIije+zdCxrSXRbrFCoOLk0YXELE0KR2jYHVFrrwW5yrw/CMfZH
J9M9bkdDKNLSZqwCrB00IucWH9BEX0EkjXs9pyEMySW9GLJtgOMy5DQF1nfh1dQUIl9UXA2HBnku
YIHTvN56WPu6Wfmhh+JZWVV0jHtHoCHcyCvnhNWVKUUyKaAJWI3+4XK+Rl4aQ8AR0jila56Y0jZ+
OuqaAR3S1GTnqHhEA3PlfNtEuqSmdB3Dh5QBiJ3A7beIGz0Ip3MHCLyJ9KacKAdmRrRj9UX5ra8j
xw+i6SYts+sGazM07VDIWb/fOhQX80K8UYeHVSfcwbr3wtz4KZ3Oazc0N1ErE+KNFrIQb0D8tGyr
bP+YDhUIdXNhrsme0l9nkCSo5BLwkxn2sK15X40gHuMEoUVWDWyMW/kQcwSPcWrozQIrT6b11lrx
vhm7uNo8UJv9HLO50hgwxtaUnM5vZT09rGp+G7fulwV7Uk2rK7+SrqvHkvf5n/2woqKh9Bq29rlV
D/LeEUrmInHalMS24k8Ojwo3Tukl8sgEpjqnyeZ3koF+OcNA/AXQlyLxCT/FLUxgqtYn8EbfwejZ
4kHUB5k71V9DMT3eQn9xoQlhRqPcAF4n8FAuTNVVAa/FLTgbLjd1qHVeqxtt/PrW6am7JRNJWDk3
zZi9gxY3Pr6Bgv9k3+ZcsxsF75LDTat6CqLfnYRifL2NIl2Lnbajfb+OOHGH1I+9+jI0TTIeGCSW
+IgyqLWfuHGbO3YIqmQHBq/U260bEwFy2Xxr6G01tKs/oBSqCZ8SQPb6MyLtBELpfIMx107O+7ke
82aCbju8u7PGeNuP06JJ/+fGKa3ezJQl7dcJZeNYih3nS2k3+N6jmffs1KZLBurxHCN1YJ7X7qZG
Q53fM9FDX1g67vgtFjkI82Bmb42c7F6mQy78edXdQo+LpXV2WvhKoYTdNQs91J3RQCK35Lk/CCsJ
L/QgLXqx9lWb33YEzUBYC6u9HjKiltt9T/Qr2y8pPdJ0WfairWy1v+1QO/C4LCREewHrl2PKkaFk
WTNA1ScpcE3yOH8TIr0IrTwkkp0pG6a/A1HP24rLyHkHvnKBl5itwzDvzFXllHd3VYbiioOPtExP
vE22ADIFQQWpxHm+FVWSA8FQh4bINQncpE1rwhQ82pU1bttiU+MP1tq4pA8HfrKF9tal5+lQOu/M
K+gGkzcDmXWcK8OBo2yYTF2P2VTWVtF7CvkrIP/d/DnKlT3SDD1ZdavrZVnMMpRK1O6DFSOQIOte
zJHLHnjKsZcztInkQ5lDUbnIcHvf7HVcpxkNQV4pmHBGhRlKP5hKH4d0bcttTGXkLSeEeaFeoj0h
cCJZrbPthKfegXhYkqnxGLX4IdRr1uNaJc08lPBQ9QPUge+yZIrr6KCPJCFPNtY4EBUaPR/KJs0B
RzZPfOsOJG/xj7i5B7WCJRt3sjhsym7Md1HwYSTwxi4wjsNi0EdlnicfsJq+Q+lWQ4KQIgpM/yvI
y0kZmSCEeC/D16rdawjh8EZjD4AoYweTrGkZtziBza4ptEpnsh+gq7br7hhZsrlgo2Vx+H6KgvRm
avsagEwDuOHe8bumJ+mfcKf1caXgEO3FNz3ueoJ8FUpZ221FK1fydOaRhz64h2DSuVxeolMrdX2Y
1rEu3Kx1nMMJIV/Ios1tcE8uE9+T7w2gzb/v2uk45CcNQV8ZJn3btMqUGeNLcqvyHjQmgKoou/J2
+ExfHQ2BX9DbCvQ9nejLvUPEvjNKLsOh4j02x3UaknfQcPYqSfKuPUIWp/JDncNl9NwkWTbE7X6I
D4OmYJa6FvLP1Y+NOCS6BQIK3fSmi7tGhwAxlpId7iwXz1TNqHqhZQ19Z3708zWiwEvc/UUGHULE
9tRZaK/FfUkIkqrY1nalRavoEplgPbLePnFNbNq17TH8gHcYYMu7+wjo/W9RriMNTLubtZ9zt/el
sUCquNXkxz5nsRMPwnE97miaFNcl5LbnDqs7jKe4EkAamLVOkrRegUGknOkyHVRC4alh3f+IWRQS
gsTmprM1Wpe+rJwF2cQG14XOZFyoBBKdn++5K5dD38OOltJuyVfdruSbTSDcxM09SJmnlvYD7ZEu
Idd6xZf9RTfWV7hcfn3QSYgTqzd4Z2R26Mtpw80d6qwoajmsUUGMhFCxVTEpFkV0SZQYgFJLiPGu
4a5vDnELc/mqJ1ZEQRubsD7VJc960GHNxY2iyEfFARJCxqzp67rKZV/mwGJ6P1lND3xul4ffT/1y
a/hXD0NCoYp8VX5ZEcT3bqcjpPzpVOenLkXDcGJwq+ujciwSYsiEZxXoX9VDmToygyxHNrcX00rz
ISoWQ7P7z1ugEzmNSy7hbGb4rZvTP2pUxR37EEUGTBazSC3MHapr2VFaKOXvDvVx2xvCyHo4jIkC
VOAJcVv9sfjEvO2bLK6biYQwsk72yKV46i4+WDwYTbJylpmIW3QRZM4gcqLTSvcdPIZDVWIYxUNC
axm5MME91/m5987LDhACQOF0gObD8fPe5cMSOX5gtEBIU1Vmtl25W/4VakcvNW8+/t6oLkP8wqhE
kDTTJYXXaugQhKbVoWqLcXLL95WMcdQbgFr6+axLuL71TXVZdiMqKDhO4laz7JoE2HOTDyLrgFu3
7RYmX9UNlJ0QBilxtUVGqBBSlrOd+2yC+htaZ+SPvQQ8wqHt+3aJKr6QEFImlrUykNl2JWqYP4o6
Td8M0M/3R9TOhqgyzyRUuNYRRI9RvQ13bYrSVxibzF2Z/WOx+xdHJwSWMUrwxpiDo8Ncpl+PCPXu
RqpltGe4iDl8Bi49Nh3HrNuG+8TDreDe8HbUnzEi9OwY3m85TXxW5HvlgF3BJ0q91j2oix/0OHp5
2Oum2r8OlZfu3BuIuQeXtds3oil9sZh2vvOyWc6kcisMARwYIKegJd3fNQj6Wx7UhafiXS+FmY5w
YaMgxKTtemhSQH6+ak2T7Ef470m+JLgalqhEkoSAOMA1jvjSkHyqK9S+WnKV32OJ68gAywNHMyQq
G6A6qkq8pd8ZHh9yVL+JOy6Bj4G7ptcJW1VJdsDZdpje4mG6RqRx8bK/OiqBl3Eu0fU+baocDXB1
3Npp79Zj7gH1cFzhhlDfspx1TVR1jTyKcj5JcdCYZ4wumSoTk7ATVWt33k1Xv49bp8DnNL5ycEck
qlwG2hyTav84t/jaOl328VfrFKQGKK2lU9apknVOvgVUNX0tmnr7srUouVLZfOYnQqBcCmJxNTYj
iLVtRLFjM492lMViodh+K1foaLtyqX5my0MOMoAn1G5hHSjAyVmps8s2UIBsk+4k9S7wARDdcVUl
EoLo6gZqJ5XtYNF6nADQjX0ERxQZwFiQNyRAOAKFgF6VCJ7jZrKeZ4KuOOjnduLy9yfnlBPAcu7Q
g3tU9cjn27ybsvMgcnj3Z/XSpVHoAsICu85gbCYlT4CmA4gEode9/pSPPK61lbDAsCefj1J625ac
Z/MZMNeiqBoUeVkJgXSLhFIkcagpJRX0bBavjyKXcfc4FhhyygzqOt5VR7TIu7QiBR1Y5JoHZuxJ
2k3DDEPvOz1V+XjWEsfdD0MMnQfWNTnlqjoqiV/wLHkxsrgqHjTJ/3weAVZ4IcKV1dG063jXTtNc
Jhl5G+U2QwhdlfFm8SSBw47q6WSMpYXPO3qOGz2w0jRXtsrSBJQg5GReAOr141j7OHJYYA/+eV1q
xutkwU6Wncfd2eVzf5OOXRwUlYQwusRv8J6irSxl245H04j7hNvpFLcugXlubTq6iQz5cdZUbmeM
1/fGKhVXVCQhO3sz5PPY0R50mpfxlepAP80OcUE8hNL5ZttqXUMi1c1OFr3r08PeZVc87zP3hhBJ
twA6f4cOPzCiaQGVl9weDANG4ag1D6F0O5D0TMtsJHQtaVBbrs0Awi22z+MAaSTE0uXaQ8+FynJo
tBp2XIiusi+GTcm4PkgAsv583B3rq56PJD/qFVRK1QOgAK6szOM7zy/SmxBLR9mOgJyqbkrkE7K8
SKXOoMGoBuLQd8CUNJQyy3fQcBkXnZ0YVNfWwzirbAE6TsP8eXR5Op52g2r8RfMML2UliORRFXgS
ovC2ZETAuzFfrkt2rm8lSYU7NZOa+mPcuQgCcS/lzARq+HGzDQMH5VvXH5qMIfIt7gcCY7ezcvtS
GXdyQ2NOWlDQxstpVKWZhDA8SNkyYoh2J3Th/VqzETq1KY/CVxMahGLDFzpVMwy+OOBuBpX5sRg6
HIfxI6FyEW0cdMO73p1wi8yBKNQWUJH4GrXoIQhvUEKkKanm04IbXYgkgQaujaZxcS0E4dWANU1p
QubTAMiaYlC2ftVxMn+Im3tg6XQ1hiA2zqckh1cPqvb6JH0WuTBBSJZ2RQM8xM4n4KjEb3q9qa8s
3XlcGhQC8PasWcfZLdOp71l3AOZqYIShVRzrCSGBqXb5THYisukk+WbPWTUDv3ii4t7YScj2RVZM
9k7N04msGrSz+fwO2qu3Kz72mdAWkn25dQTKLO6nk+doL1Sq7IGryFzlopLw9MaSKccSMsKq7xro
WtbZ/0htE9dLCD2PPw+e7EaPVUfcqYbumWO+Ns0B/HHc4z0JsV87tEFUcoHEihv8ddLkrW5wXHs1
CaFfjYaS8mCoO8nUpsVmcHWqKoDR/d5Kn7km4sBKO6RGrAYizqzqsuVN47TUZ89wZ8/UGoiCv/+Z
Zw5OiASrFlJR1MJHZFgkxwVn9aHfXBwSjIR8X6ap+DwzGL2ue3kUAAM75IP/K27qgbmqFtwB4Bnt
yWzGH6Qe2+Okq7jAFyLBckPTWWcZ6J8rt5x1I3ABBMZ7XOQLkWBeE8Z2u9rT3OzdGU3q/Y7aLHJL
A3PdG033AWo9JyMaftDd1h4AkhoH+ychEKznns9cVOaU6MQe2t30BTE+jrmJhDCwitLOopaZk5zH
5rBnujsIoMk/Rp2YEAPmkIeSs63FuW37/d2emu1Dm/bXeOufMaUQBVaRdUUOwMqnzCLoR7kkHAaj
azXC50YPAiso3EC52uf5mSZQOl+Sb0PXv4tbluCmqxBGFehn8DPwfFVdseyATpybbfoUN/zli54U
vFA3kGFPbX7OjO4BgNturLlnqOtFnK2GdF9mEg6yeJOf8wkVbY7vujQyEwvBX0DENc4ew9CaQvi7
4CH6OEAiCZFfIAYhq4aP+Xm/UB+pFdEDbcQalxA8Yp6eLHqbds28+4EegYXrprfmTcri2ARJCPtK
MwAVEa3pkQH8oe2Te9rLh6ij8i+QL6ARaizp6REzp1FJTQd9182q3fu48YOg2hs0tp0b+JkOaAMK
dTrRu0ur3jU+wcs4v7jphngumShDxVqxszbJdDNXy6JfTTyt6xP0qfLqttb72ryc9+q/cbl+7Bj9
1Y8G5ss9BnHrduzg2rqt/XZAneywOSkFVtedm2pTXTEOGuRqip6MENu31tue3w6dYY0+w8W6Vbro
drX426bySfWFXNQMyz4FSKsqSOv3dS0gyTHjvWJImJfLVK2I3W4J5aMq7N7ViSxSkktSF3bmBhKh
gcHWFVk+DvUXYxvtUEEVl/qW7Arono8eLvS8PvpxWe1BedJub4FCbl1kkSmQ+AGaby+3qS9Q7hJG
i9wDNby6QUYxoL7XULME6VnoK+gcTHDiQ//eYA0XmZa34oc2Gv5s3UiXIwO4LykcrBAody8rluXu
3QaqSyolU/9lgKItd8VmQSZ4LTLB6uZzL6nKv+nagdAPNHLug9UFsH21/tMFpHdjdu23ogfSqOmw
rnJC6sihcbI67fBkg08JrrbpUAk4aflhYavP9BEve5a+QGJh+VlmbtfQFzYO/gZUAvoDZ2ZhL9vU
SXFMJVnJoeFshCxMaHEUGghwi22s2dgDfrMdmvo453Df5weokGz1ADMb/y9nX9ZdKY5m+1d61XNT
LSQ03dVVD8A59vEcdtgxvLBicDKDQAIhfv3dJ6pud4a7KuN2rcyHjHSYwwHp0zfsYZhlqqiQ4I2s
9UWRSKSNiCWiX67wtsaqTmeFzC7VcdT1+dIP9PPkepH7sG/y21LvgR3NPPL2bp+pEi/VRKW8Y65g
7GYvKrWUebeDo5IctV9iKCLsQi7dLRgaCu/L1LXBzZVk1+VyJFA1RjbWk3FvL4Ngm/86qb4ey2xc
0Qw+STCQ9Pt4kxAjzLohgZNYqaKzDGS3dIOPwGLZAdqCgo5c1uUQ8C7H8UQ5Gmn0JNpBVWkrWn0U
bTVko9h8P6ObEiK7njPL1V4TePUe/IwYdSfGcmnebxstB4XlMNLl2DBut2wsq4RCJbYKXY66plKf
lGPDeK23HYVfxcmyzak3Ds38VCsuKTIo51DSZZoz1ryLWzWLIwRW2u16oD5GV5s4aKvtGDO7tQR3
iwQrHJCcAiJrpFu+0i4CZ2ZeZWKeJO9jlVeF5c1X1D6qw6bpk3HNbcNHe9cupBTvAc+a+mMTJGhC
eiQjv9p5RNubuPLt/r0eunEBY2aOxuRuwqatDoOpAj2ZPm6mD1XUK0IR3tpS8FT2iTZ3xLk2/po0
RaFCWpS6Ly+8X1d+ReY6GT82XgSeQfOegI1eemRmkHbmovtWOF+2ZdpOrfrKmZjMB7DL9yrDdAln
F3geY7gFqs8q/PIYJd/GZl73U09NCO/bncRxZirspG9NgmV+WbZ0v3OalEdCJ9Xcq3mR4kBUbarH
qa22/cGD4EEjTKKhG6DysxKxOFnvhuG3FpOb6roREwsX49h0xcVEdTxfL5OWNGsSdK8+KUET/T32
bXEHCnl0hTHS/g3Ulj5tPC/zEgJBUb7Vu/JX8JBYYV6sBfvY6TrRuenAdHwnQ9UNd3FZ1PHJj/US
DtFUNdulDjMRF1JsLflARNEWj9WkS1ihBhdBE7Eh2oJE0wsY+a275fOtJbsjJ2aE6Z5h3FGM9wvX
sjqSqh1l7rZmRez0XM3VEfjpeL6d9Cq+ddAEGLICLUN/X21kRiipxs0fBB/dXOYE06r1um0gcHws
ysWAXhPJtXxfKauTU2+MEakroll8rSrdmKwcbOuaVA1xQWB0lLDtZLveutx5SqLc2YHG6dDt3nxi
TuMOck7KGHKGG+6ijko7p80W2eEwnCV5Ugja7e3d5EFMO3AYgn6mJHgBe7VygC4nrCDELdKl8rXA
FpZZ01W0z0Tv+fghTJiwQOCo7yF5lrJ23+uTd2DJvg/wp5uLtJqc3BDvd+PHMW0cjmmfouO92m9+
WRl/gQXHjAOhhVqNfuxwlfOLNG6ZDzBxxKTzMHja8xTcz4FfdDrW7WFdS9aFtIyd2q/9Zkt0LTbY
WOlLUgTkiGCyVdXJwmUtSve5rqMnwduZ5lUilii3ZI11LsO+Ny8z2Vlzubrd64ulH6Minzwtwg2D
Wc4DiW1TP6FzREOb1l3n9BGq8aW70i0qmLuAlpg6Jm2N884VBYdXap9U201fkqbNxn2OXZaYWUbg
Lcy2qD3Yc7uNHx1pe5AxhsS5h3ojkl6OGBk3dyOU7uopXUMCAx3oiqeTn3V8ipm27p7bKRq+0HpT
3Y3omMUaG6q+q76zTu1YCT0k22DzW6p6PeKbbc2B921in0W7VsWVLeuGnUCiFd3tMlMYfB0QjjqR
w5eJFa87pJKhaW6rhl/asS5LYJvBwMIaUdBRuqoaF8ylaXoGzDAFhpgcrIHrYbq6MNAnfKZ6WePK
bZ87iMaDk65pNSbZBPnFMosQn4psK8z21FDh2KXSBlwXPgwAq/brrKIswJEclnLz6DcQSFYZZxgo
qOoBt8v5/eZDWV9GA00wOaqLNlre9/0+DleA7lY7sqJh377h1LBDC41UQuJ350kNIxmrJrnf7kQn
vUUk3kNxUg1ePYRmBdzNbjwC8nQP9ws7n4irtLvcnND8fHJvFTQBSjxGa1OnscsJ9OrKfSmzqfYh
vGN663QK1zQljjLpEd/SlvlmvicuVtOXfbYmadLOrRs/hYSR7S7B6q8+NnaDBQ2+JBuL+xbtMP+o
WjzEq50285YPbOHuEud/ZEo8XNqvB79L6UskT27c8TLncj2uvo36ZxkH1z+seGbr1dQAFnrfrHVV
Z0lTjfbjZiTln3oqg+pTKISRweBJsa78PkAzlTxAtT7RX8ZE6Pbz1E0tRX0FQUSW9Q1t5GUvnQ3I
3yqiBJzXoyXgKOw2HB/I9iAZKyK+ytxCpGEMwOjJ6CtU5UOSERzqzWlfpva9XLC+Dy3xncjqbUfP
tZdD8oFT4CIyFlTRZKhFEwlHxFEuF7STXKwp20g/3ZlqqkA5jiHfeTS66cZb1hsfdakAA+tLM05u
O/K4Ttb7eCAz9HcxZ9XvEzX46rh2cMp5mGjFPioLl5fcJgVaAaqOnLgLgynkkcyNp/eYP7HhsWul
3a/jZphGBMwEewOweADV1EULEdX5tug7bbZMJUn5EIB8ibJN1P36aHc/gRAN3iv1GWQMizaTOq7N
fWvRY0qrvuymAwvg1XZHUNTigyrYMOQzKSjeRF118W2ymLOTq7Dn5EcBWlmVmVYrp3m/TCRe0nbf
wodGdVBNSvcerMX3BuQ29lJaMd7Mw4KMK6vKJsriBqpwIUN0X1PpBXMf6ALZg8tSeIPzXm4EaToD
gde4NLAkcqcat0DeLePgZEa5mPI2VMtw0W7Y6p84mf16pLLtYjiTzJA8i5OaqZx1gAenlsX7UeMw
8i6dedHYuwXQKT1kvehld9PaItyrcDZA3eedXVulWnJQcLDZcIwi5cjnHQz8F9+tUXlqxcDd+6Ur
4vVxmJc4w4xkop9DV/g1K3yVXCJdg2tmCxbNiE57Om9NdVk5A2GNBLxqHLYs23enTTrCDEnkbib0
skQ+8MH3kl2XkFLqU6GbyWZVTEUJzVZD03FMGnGlfBm+J2D/NLcUW6e/2Bu769spovMD8ZB4RQnE
3E0pFN2RO8XJ/LBGBrBdt8lMgEZ+i3kOyNowL2VQIwcN+TbMij6PPioPLW1Em/b95q7XttP3pYeC
ft5iGWd8W3xGq6K+hLqHvllEGa7KeOs+h3JtnjTr5qwm4l3H5/6ZN3rQaUmMBexk6dp2SjdSa2/T
EtluOAZY1YVLsdLyRcSbuXJNUDrHchZZvy/7dhzmhl8FwBeTZx8p+VR2nkGWnbpBRpdFL1ffpQVW
rgJNPlTke+2K4J45FyKka91vClDOePUhr896AKcubDtkU9QcBwNn3WmyFHVMzcYmL8UaR1drnICN
DVqpJ1dzFRf6zkabdccVPH/ysouOikyHZHXXS2J4+RmZaz8duKMRvTS1qZObZls7mL2Ww9qlPjaz
emFLZ8j9xBZmDpBpCAMkCayoTmO06u5TVMFLuMl4qHmdE9tULl14jVRUu0XW2dwhR/FpwSLGujTw
sNTfNsXZdLNu47p/hSmVRzpUOcWxujvsLW7SBoSh5gAVnYJezKqrm3dbjNr/MA4J649OIu7kqGhK
eZrO8LvDJHvK7kGqafg18LMszmO9cX2KQZvafqsBxu7vF+uUIVnQ5Vpd2ckyIlIIiiiMR/eGduEd
SmNJUQUDsrlfW9tZxIVqkD6+NT225FOLYtV/anmrT8mIERmzvZefYsva6HOPASvK5G3kcFxEE7rK
sDqQLKXFsiK623mBi3tfzuqDAKffvSiP2P7R2knTJudyinBeFQOP1ifh92Yr04hSyVLnirnPdME6
emd3tYXfEtD9u+9zDTbbQTWwLXwMXbVpCA7wcX6AxzNvt8OwQt31QtcRHR8EdhkiImHzpBCeqk2i
WVgNoDVfNoxU/pK1VUv6PNlnpABpJ4QoIQM/ov5AxtdMWVjNOReBjYvz7xo3z6W/0G3Zzi+djcb1
ODaR0ydr9cLxxnbt53yi3bZ+bjUHF0lUrbafnW+n9WhK0keZbpf4up7KQmQTBuHuJjRNUuKVyBpk
QIsuezabdUJSOgnIybwse6IVCNJTcTOWdLrwxaYeJ0aDQ3bA993ch67r0hneoClIYeXC4C+mmvEY
vOIhK2Gnupx2ZlGgVXqRqXV+jEzqFuftOxl7Wf22wtpEHfaWkCoX/nyupqWFx8RlgTT7poY0F1Yd
i3t2VTTwZ702ZRg/aIWHkDPnkrhLSQ3Iw4vt9iZClhpIdLHtWNcXyANieeVwBDRfvGf1BUqAWH8a
IXEuq4zrktSPZuVVBUnouBf1kmKRcZYpRNWAai4CcW6XVVzfqcaTPZux4Z/bmPeHrqjFgK1WLFcj
QQfjFv0Kxh/UsIn2yq+z/opOzEekHo4KWKoIQMBHeMTQx4GWxWfoWTR1XvYIinUzt7fOEWRmOwRG
/KmTqsrMHmA4AloHuazlzLrbyTHb3c7FYq8XY8bmCwyi3Ws0tdbm2xLhNSabfGmX5DzcaRXO9i3x
LwK5hMvLfUKuDlyT29LOy/4IsrIWaWN8idwAo8oVZndqQ78WkdCiv+OaOw+WCRwY1bnTA+L3/NIi
GUspBwL9hFa6tjdsUlP0wCRAfAAFyaFcT6soS9fhpSyBWDC6i6Y+bISpRh4aJep35QRv+EMM9sr0
27bSds2iCp2rz9BqgBvuzJVNDkNFA8XSrOnTXKMeuQhDY1PaIICadF1muNiVdKm+Kd5b+sL8Uq1Z
6G2Makcm3bqlzaq66FNdx8VXdU5NLtUGlvlzEObVtZ1LkO7qKUYy2yftcqnhCaIyLeb+deTYsqmC
ZUcGWxCSHDqdqB/Nv5bteAhBHaBvWSQoZWCqftyo9PKjKSMN/nGtC3QGI91DGckaSBTkSEp6f8XF
OH7rug2yb+hcVM3wAqU23WR0rjy7bFwSvqN0LvfruaPFa191u+bw/w4rvekrn0zPUUEEf41hmcG/
o7Ss0BlpSn6jx7lF7CBVyGgZT/5h1oU04HVgtpSUoiQPdSQEutlIPcg19xAUPep1FjTf3E7YYRWr
XdOuX7YnaCLHyQcz6/VdFCX2gypk/Azsh9svxgIkoMtoRGG8df22HkSiIOi7N6v5gGfeXg9xC1ib
aGDADY2TZDyNldZTxs3Q+9RERfsRTN0tnTjIW8YkXlzPm4kepPDbrdB7pY5jAemFQ8fDdjHBVuIi
Nh05JfBkRswbmH2pdMnDvSlHsIfXFXo/KZ+Wwj35BRKvnyEgguLMBp9UH9Eahi6LWAOeA/VNg7Cg
WcxGZBwS/GNF3HO1CSSJDK2EskSW0fAI8rByj/IZMHh+4KpE38TDXh0+JXLe6wtqiHmB/HrTPlI1
ggS+wYHhscaNpKxeY7NkCNvB+XRGb4zdm7aSScYMbud5HAs/HpupaKqMJtL4r2es62kcur6/3qTc
O3xGG9nHNk58d89K6ZGwhZodlTLReAkIpfTv0IoeDggTw3CcOW9sTqu1iwGXgzHsYfQEQQT6GFd4
F2hHFIaPBuW2B2h5DcE92qhq1mzgS9xdRdHa7xeQH9u/Rxy2SWkHa8jrch83bJ9C4XG0nhxanSzZ
NDl/xcYYCWdVD9fBVPwR6OUJDAHoO6LPAaEGlsjiY7QDTn5UYMiEZ/SZthUHkSXxd6fmkkp44LQ7
2gO2W8xwGjChqD9X+2T7DG8KhHfVVsjMETG7tc+qqTDQL4d4kb6FRJqSmfbCLKdtTCZ1IeEBDmvU
YhWqTiMO2cOj1+y8CaNmLUu4K06omBB82rzZrfYnB1KGTum4uQ7bGPOu1wVnZ3EysyNlvkJRmwCJ
2dMkfhkTZGj56vVcZTJZBbg+ToT2pRaQqckJ9Obrjx0aGknaD0tVPZNtR/Qoo0jEV0LGPc96TTua
j+iGrdk4rGhtpSBBbWXegFxI7hMzzeodDEHqNQ1QgTaHJRR8TAPdE2Qw2sTuWzTDVSHloHrod/Cy
WeVFFYyX3wS+lP9gkaCKG27jTmZJJ1v60JWeQDTZoCioatv3jwEE/vZIG0v6kHKQ7Vc0MKthL1Go
O7QcsKg3JIXwaC8mGGtrW9xWI6n3U5yQbbjVBn3aVBjmoZduqvmVcFZXd3QvBuCSCtIOl4taI/oA
3qQU2FMz2z3mP0MwR/g3+vkIpJvpM0xV+PJ18L2NYJC4O3WKOrRTPpKuP78hgcInj2dtGpBRUYD1
dwv6h20GfoWzSwotlpheE0E5ikvuouGyBs5i/epp0DYvhCjchUe89vnMjWkPHWNqyikcaVybTnMf
qiOqwU5fFwnk1wC+7M72YHBLG/OmqvV2VTgiVQaeSKl5DiUGgg1VFz3m2RiFjuWVWDe2I2dxJrlE
k2DEtH5CbpeiDxu3KQije5NPWAbdMdmWeHqVNW+7CLVDnDgGv1uImPxm2r4Dn6vFhMzhMO2RJyZZ
1M36QlBDw3ZqY8XUCzSje3fjUdpvBl+8TpoEOcjGxnsu6277EOHb6CitYsfG5XhWs0ZBuqp9Te6W
cwV9XURjuyH5Al4WAlOhKMv70McWxcq8MIENnrToWckMsxaOapXYXg/f6oDqGti+IHvyOrs1mpAM
SI6CaXTgNq5wqxnnK6vHRd1zBI8SqaJq9u9thWnE56bxY3tMymSIPJ6uYQO8mMVcv0uQ7mMvUy0T
fjRIjabXyiTcq9TFGmrNXiaLeh+jP1fD/gX9f/dVz8nSvphoGaOHscTA5916LlShWBBURzO5TtA1
Bm3OzN2p6jH3wiJJDDvOEoWPOMBHcZmuwQAsuc92zJBGVLr1LGuZEy6cuvYGk6QbZNdK3CAtSuzT
0DXtfCVL5sdTtMCY/TMjpCCZOOdsx2XsoyXtJPXRzUigTvUuWuxSI8bBgyLTyIyHQ1h6Nd/V1oHo
0nMi1/d7B0hjpojFkKdm3QCJmbmM3DclrCneM28R/Af4GzTrfhXtsO9Gygpdw+7kTckC8ilYXGex
3NxyGcZBs8sZXXZ/0bViJy/oKnJ+VbeYBGaG9AAAHMAnJrPKsTZ39LbOHbXoOM2ULhkTfROl2HO3
wtiQYNbIIY9xJDGg1dOxjmLMe8SAEU9IO1isqTRMm+H5XEmeXLpt0fulSbaIDJB0o37R6OmV8Eob
Fx03NzyerX3hFqrqr7JMlv4GiW0tjx2vFv3kPUYzeVeqpgQ7EYC0h3oYOnFdlN3QPnmFB3MdqGrt
FVlgqXO74l4pHM3Dzh+aRfbl1dbMun1GoVcXa0YWZMtT3oyqR9s6gUZbTbIFm9lEGbQ/RDA55oBS
6WMLOOBZwlh+goIhsXGmNQQw+0OPUZBdTkjAZjxYJxszP+CcHtB4BhgHozTkbjo8MTx2kKs0r9r9
GdOTYjuu2MlHve/yBkW0iK5pVGgkdoJAvY6ex3iKXpBGCHPRNnLiN3s3gnkd0zC6T75eNEQr2gXS
IUdXmi1UaewFl5hxUoCuyGTVmgk0Nuznfk0UfRghu2Dp8Sz1GqOnsXGYu6t512uT6d77Ng/9fHaU
c1bc8blIhhOsfnZ/OQ1mYXm5BjPcUAudGrRICeatY5jlcqzRxI/TyMZxdMSM0tV5p0qNstNM1iBD
Yn3NvmwSLvLXxV422yMkGRKH3ntVzPt3NnBWfjXtSLoTYaA6ngi6vtMtVANm976DJDVym4En202c
RDb8FibemJsQysiiwbdRle0a6UiK/vKC2UptLcB+k0tuF9Jbn7kA49DTjFto8mWntM2AjReYmSfJ
GV67qqMGsvmuW+EM/Ex8W9rb2e3xcCVhe7ef37YswHXQLsAZ3sqk+Yo2X8TyhqvIWIi1op7J7IDV
3h+QWbc4IBFIz2W+n42/19G8sixEUTxjs6hpBl3C8PMT1AbtKmQSM9f3Vq5dBLmBWtbfl/P5+F0u
kE8Al5yXp2nUIU4J4l33xOaZOuy9kveTS42yYFWjxQSjKFmRmuQAD0aA17ByKu5oJZ0/IoxCC3Ht
hnp9dc1mtptxlz3/MG+LSFC8TM1yFYLctw9K9ma9P2s4skvbL0XaQ+xmSpGNludmudlWnLkYYD6o
ELS8shWYBncYlPQgvCM33tHamlp0rTiMKxPuvoC4OqkUxCLqD5swLbp281Q9AiYRIyNaYcr82ADZ
iHMRHhvQbtSrKvSLNEQDaT4QzLPWi6GYp9GlNfh+SToq4AhYhtn3vLyikVSieYuGDXFf0K3Y6ygV
Dulrk3JEWYceYjeC7ZFCpB5153EDPRTmQMOWiOoTGNZhmdPFw8RmuuhXx+sm8xP0w5GHErHxOJ9Z
BShH/u92dpDnjbi6wKSKuYwAEWTTSLmpyCCUzJ4Zfju6Xn1VmpOuzr3fEuX3Zs4xMynuR2rnA7oF
+wKQdVREp38vlo1swSbdJYS6ty0nohmXdA8Vv8fAalhyUYD8/a8hmN4qC4mQDP042O5A9McmeS/W
fw1c/1ZQiHdsxbgG12X1o0LToub/IoXmrZzQCLVGXdRSHnFMEjSR9EpuLaK1/QWH958IVkGL7Wck
HVph1AGRhslEhP03VWPtrnsfjdBAtLNBw4muDWwBpJ7ow2bRukWB1UQkG6MN7+mPIVRnvOE/Qhu9
wWuXGNFsdTTL4wg30y6vQWq5BXhwypCvYfyIWZz6hdLAPwZTQYny5287TxZLjTFxhCDAJJ9cGIsl
NyXy3NzjZII6KeQfOmSlWxh+8YT/MciSvlUnaoAPw2lC+VEoeHI4yM4cJvSaf/GF/tnV36DPDBz9
rKw0B3Kk/9rO8YtXpvgFXPyfXfsNPBRp+tSbsuDHANuPtJrDqV469i9e/A3CzMWxG8ZF8CN60AcM
Uuu0iNF5/OMF9c/u/Pz/f4dULLa1dlzX4liSyOJMX4s0rnD6/2tXZz9fnbaGAR2E50L3Htq8TsNl
ch+f/vji/2yF0p8vLua492ZrsFwqqel3i56Sz4gIFL5CivYmNQvQ2JcgOXHzL9nzAd/y80dWqvQS
mi38CDtU/iGZZnvXxGiv/vEX+iH4+D93N30rUiSbwNAWKpNjr3SFDrQegsdwBf+8htiJlwSZN/7P
kMSDuKhN877Z6/cxVhq/LGy9VKhVyuoAd8bv28pg3Zw6iZTsb3f3H9+2/1O+jg9/uw/71//En7+N
BsV+Wbk3f/zr+7HHv/95/p3/+js//8ZfL17Huy/9q337l376HVz375+bf3FffvrDAXm5C++W1zk8
vtqlcz+ujzs8/83/3x/+2+uPq7wP5vUvf/qGaYs7Xw3KYMOf/v6j0/e//Ck+I13/4/fX//sPz1/g
L3/K5vGLq7/8j994/WIdfln/OUkkFTqBKhmgTmexAv/64yfsz4nSSgPDxFkMm0islgGOp9Vf/pSI
P/NEKCGZJILgPxFd7bj8+BH9c0JYjDG0UBIALShp/L87++nd/Pe7+rdh6R/GenAWF8aC/O+VJAll
sSK4kGDQkNb0rb7TwpNpWYYajCe6oecjoiFXw/wrfPYbNZq/fYwgMcMjECho3loTdZj5rmORlJms
4+VRAMf2MgkSkbTGHnmcNlc/nt2cbnc2dMDBugHt75UgxwV2ZQtRJgmarlkYVkA44jADzQCqTXTN
B9G/r9rQ9dctF5j0opXG77RfKyRrQwfY67hszXhgdAV0G62P6FNfxPETdLmbF0wXtuUieAlmStU7
/VSPQpIUitkkL1AAX09tDKAAzjJ1rxaml1/EvJ+P6B/PRCuhKfpScQLh0jeRNRTtwLsxbrK9wDxm
0HdyV0/J8FxyLLX/Wo1/f+e/f8fnk/jNO/7pg96cDzuKh9hbfNBULh+CGe+mTp2Lp1R7doiB0FDb
dgUhq198v5/DLpYTFNYxflGaq5hy+VZlqqzrZWUDKVIb+iFbR+0PJUAgh6WQxTFZEX/RNPgVOTA+
R9jffdkfn0ohwaIkheiIfkv0nohICu23IoUJk85GvdaHtpND5kNPH6a2xzjQSnRJPKCOOVBt48UW
EpMDAaJ+obHyg2X6060AbUqx62mstNTkre4bCkQFiNIWpagKqilf4bp9yxkE4NFg2SaW1iNZB/hN
J/pOoTm65QnAf7dT3fD6ElojugdcdyE3MY9dgV7/HD5A0bB4TKZ2QUsHxduVmYHfytYWrHm4WQU4
WSfNgkYm9HWB1HEKtmWoRbo1q+aRv2ygd3vMpRtgX+NJ8q/nIAOYXR/HmCXMiQiHeWzCI6zZ4wFw
AcylMol5xnEcudUpSkmyHaCq33yuCPml8vN5Fb59WoKjFa0kV+Bxn1/s7xINqMiihR8gjd0bhV6G
EtNLKKLw1Wz0V95lP7g+bz9Lcq5UjJ4p128z9d4ZK8oGhd0CoktmtFMiA8zI3bDI1A+NI5iPSBFl
VlJyF7URiNvdNL/jzbhfzismH1nko+WGs2q8CsAhHUbWNPnWJoDw/fHefRMkQEBC5xeHhIKtssas
/k3iqGS7tWG0JWJf5C/6RmPUaPeozkcMdB47mBiPhz/+xB80qzcPJ6E8IVpRImK0cH9+EUuFWgVN
CcwVsb8eOaa4rwXth/VzMDM8pdCc26Z0IlV3CXyeBqROtIU61NwuX84STM8O6UaZrVERTtNeg7vg
h7blwNL263MVJbvOAmSPf3XEvDnIzg8K43tgSYlgDHHnTeGzh9VhbodXit2Bqb4FaodxoAl/8T7+
R1DjuDgVCnBYQRL+I/z8bpWGdWwFemcIL0kS7t2yuYMO9GmKdvdwxm5gOLi5X8TvNwUlIik+VFCF
mCahswwg189vhJeSRXSBMwIhIYZHaxH25gLkDT5mqPDNp8QAK5p6i44wRseYQl3YQBwOFcGa93+8
Ov7BY+aSJOScfvCYv6XQJGHdkVCcAbkMHwYgKOwt6uVXSplvtCj+9o0lRdrDkaGA+/SmuOx5l3DF
TQTw3EpOnWhHEGYwIc8qVkigeMsk+bz6rTsBhwfIS6u2HmGwr76Z0dR3QHqiW7OoYktLWdH/VW7/
93tD1iYVXj8h6s1xGsalZRVzWGkgceV8IdEJ6U35v/8UERMqOI2RG+I0+/mdmxLkgUmjt1c2sXuQ
cBVKMXRhH/74dSKPfRt0scUpdg3BngEI4OdPkcqJeP+/zJ3JctxItm1/5X3ARZnD0Q8fgGjYi6Qk
kprA1KLvOwe+/i6orr1XDNIYlrNrNapMpRAAHN6cs/faNLJ93cBrpNk9MLhBL49Ri0GDZkJ8NMxR
BmuJO+rjK59sSrYxzZ6Tlr8rPIQTp8ZyygKTlQ0MJJNcVpe1MKEfz3jT7jNz8ULS9+obYdvas7PM
c4rdI87uP/4FJ6eovy9ywyFatFHoHfA7Xt98H7diNN1txZlTAzl9VYRdZiZ+Svzng8a6eaTJGh/6
0Zgu6Ht3CPv18ZjrtgohhA1QhuflxgJpxErbr+ewou/M/HxhPCYKSXRfT9EnOHnAY6Qu0mun0+9y
mI73cY+oLSgwGF27BZK6/ccP5L3BwGK4TWzs3d6sNapCAFgZtISZZ0u/LZGvmZSvflSxVwS6TmI7
eTHGzYIC6vnjK78zq9r2dqaRutAl08vrN4EzSZRWbcSBMbbsxTqDAdnMU+jFZoeYp7ejHcrJ6Mxc
9s5VGYAua4XD7tRyTgY/xqNuKtSmBodQ6Qvw+y/zVLb6rkOMQw9bT8c0UBN+sI/v9m+228kK6+II
tvm6OQBy+nt9uygtynm0W5QbCz05Bl3dH3utlfrBtqv2Mq7qyNrFtkCpOLAXu2zGzJgujXLU/iwD
JX+f2Os1PraTEH9SGWXxkYRDF9VtXuLoGK04a8LUW9YfKSJEefTGto98K55oKDiFiRWRs9g67/XC
dT+7sYmPrldsf466OVrLRS9L0ktVufZ42gwAn1c98CRKV3VaHkEwe0vYYsX7Il1ljAGCT+fWTUgy
OGCBlky7VWaPlHIcDCmFSd3Zd1Tudf6ioA3uxnLuz7CB9He+FE7CBhJLttsWgq/Xj9PwtGK0xMp3
7MmBXt0879DMTAZ72jo5oEBFE1fmIkynYr7WLBMn2aLEredl9Mbztr5wCau5yBLDu20HIe8mY+aY
eead8xtOX7mDL89AgqSb8nQ6XyA39Agq4kCKyv6VMafRu2mnM9S8dyZV1+Hv3+g2tsPQfv0kTK+j
SxJn7L6SpkEo6ia4G2c7bhGDobBB17FcU/oy7NAdXAWhxflnQQN/51TX8Tj06ZYnWRy3/cN/7I/Q
Z47psti0TDJNf6ad2AdYvuMzYIb3NvAcqGhMO2TdWMyTry/DMa4UnJ6pJzSWvTeLufZ1MeKhjEww
HNY4Jf5SNt4FXFZ5sGSX7pGup58kwnBisnKJpBuT7deERE28YasIPD0xY3/JkCZ8/OLfTqp86SZV
Dwo1zDGnfZLFEzmoTVbYsnJYKCpj8wKK7Kmp5/h2Rdt7scTZkxqEfWaB/Wt+fz3kEODr2xaeK0v3
1HdPe93z6qTX/CprrWMhY+uumrz6QiyxdfRWLfaddLL/UPKhsxjHPTDibL7tajQmVpW0/wxguI0M
fo7JMYanwR791Ku/6IiwcYWgN9OsLizruQ/KRZ7re7xzejEZ+pZluDx0kzn29ciwJ1NVkY6IQeFR
h/oUwzruFtzkejvJQ6lXeBg59r+suogaWn5z5sdNuYR9KmqCIIRR7UxdeGVAZlAigrQu7qUDIalq
U5PKd6z/+Hh8vD328nv/HkKlC6TmNCxiztOyHgaKBPNc4/+sN8yv0IYgtVR+Lnrq7YJnUuYT27FO
2oY4ZfXH2Fg1feHZrBg378a1K1JcgMaXdhH2l7Qu2VtYi33mBt8dh+42GZguc4vzZptVUnzrlGAc
eskXx4zavYgsZmeZI9EolnxNgJUkOsqi1UVAtaI8QGQ9JUGu0q3/ZzdnAKDvPXLO0lQ7KTTwdZws
v5VR49zgSOWruhek8ylKUVozo1qfU3WOT/negDSpAJlSUg1iUj7ZZRgI6PgSeeiy0oyHcVYLPstM
tWw5PJF4+bGWmpGHxNh68zFOI5xrJUGHRZAULnlMQlqqCF1pgtHED6CevSJuerxvyZDdeW3lpfth
Lcs0WCw70Y8fD853Ji9UKRRjKJNIj9t4/TGVWqw7+chvdyZ9vp+yLDvW7uLBgZu6Q92ZxY2Mxiyg
X26e48K9XcqYKyh4/K2Z8+BOLp3p4DwkFWCOcUYvAqrT69chK0FPCW1KtfsBMu91h4LY+i2Mef2s
Jj3rwo9v/52DNz8CZ7LO9LlJvk4mk8XKI9Vgh/FHIBqf5zazQgq6XuSPqzY9N0WLWTbXl+xLO+Nb
zyyPrVjUJOLMDuedZ2GhLqM05m0F+9Pc7XRpMHnGKH0x/a0v4zxk9r6vpX6TTlq/HnCHdfFOpe10
EXmLkV40nCeaLx8/i7cHf5O3uFWrTdcGCHny0dCk673eSWOq1ThdGA5VqJb43BHknU/TlhxIXUe3
2EaczlCo9JfBxQLmzw7ubRTSaI7ZVDqlr0ETOLM0v3NLtmRdosjgeJZ9Cr7M6ikXREZpfmdQyCAH
WE85jaaIff7xo6OsyTNDhcd6fBrAgrYrtci95ytCFHKRVOOEobJIz5Sb/8KXTtZ79KTS0ikWmjon
sdcfK8Gm02KO27SG4drvmnX+mgDjMy7StO6/IVRL5AWKWy9cCr0I11jPGj/W4l9o5JCsTEPx3R11
CmgQFf6QRNViRsFHgqNg44ZMtcT3sTiiePznD4cCB0QtfrH+BgFHLdFyFwMZeqFcHa4Uhmn8EeaZ
ieztEcGkLEiBkPdtc+Q/2Zai2aXOEXMVrRrtoGf2PKSy178YdeJcs2ftzxyl5XZiPX0ZVMl4DfS7
8P+dnGjbBEE8G18NLRo100a12pOUNAEwhY3EV6IPSctIXdP8I8u2yKdwyNWa+elsyJCks/VinLGx
WblbHu3ejfet20nf4zyMW864NsEd99fZ0HdnNtbvfRKmxYeuM1Y9DlWvx5BERK83TqT5NQcjjqAd
lu1F/LPM879bQZuWKOsJ/SEHhMvrqyRDp41WwTm2BsVw2QGK8x34rruPR9Z7c4ml44JknefrPl28
1jhPTZSQtF/qyAs7lGKG33io9eBN6OmZueS9i7nsNxlf9PTAWLy+JQVBpuyKRfMbwIPXIPu7i7qn
eGTWsXdmY//eO+ITdwy8OYJl4eQd4RNs54rIYn+1CCcFTdFfEJVm3n/89N7ZK9ouDRIqzpTnaMm8
viFk0k6HhpwBnDoAEDyn29frQJ+4fwD8E+JSb8+8r7f3RUeGz8XVKXZzqjsZFVafdg0WURwJHF79
3FTNHcp5dWaEv31RluVtsAeP/S8H1G2t/Y8DKnEoOtUM1rEJcgJKLSfCqrnqzk53kvjw8TN87448
epHM+swDHHteX2vM9C7R0E8EHI1E2Lpa68dtv56Z297ZYVKyw6ZCQZXBLk9R6Hi+l7SOqjiIpl77
2RW28rG5xper3c7HMTPR1GRF9yDyGDdcmbRXVraMxw1OQ7ObzMkcaEuod+PPDd7xqBBH3JgSqkYv
quhc3N47j5+YcdrwNrwXiq4n27piqo209BhW/ZBQQdfwmlArmj0asJF8+fjxvx3CVAaktE2Tr5+L
nTx+nBPUP3SqIb1wGt+o6O8tml0GlYF3i6Wvix9xYAznEIDvNC9eX/fkHjHVj6quGchaTOHS6ozv
WYPpi5+yhkOZuYdqFl8mFO+67yyDfedN+fcy91aMNFpe7yNHAQrAxfb88eNgnWO8vV6U+GFbL4nT
CGKH0+yk0l5oIntrivg8aZt7ZOua9kU0K8GsHbm+2eNaTbLAhxfrf9ye7zHo0sjOQqcbsubeaiYI
DF2nidsKao61zxLYPj5lW/cRx7NtHnnxhXMAPCK/ZhYqdeRFuLIBe8U2JvXGs3b4ZeolqMWqS59t
SYL3vIlAH0AXSNhA916XX06o1q2Q/pVsfcc1VO1jztWzcFA5OBDKWeJ3b9XWw+hxhsIxMY/3FKQy
ZCNxV/2caj3tr4bRgtpHB8nM/UgZClYFljQISvBQ6uvCobrJWru1a4daVpsFJFueDBskzs7rdOzm
cQRYjOckmyvqhHC1USOijcnXfP6pZMuX7CIt6fgPPesaJctgY4cYFvZM2lzco0uZf3eiQEnSq6Fd
Ng3+2O+IrYaGvExRNu7EiJjaF3W/PKHa1x4iHSv4rByjPRiJOYCvWGuT1LIeg3I4i8m7n/U4hSLX
1rUR9BM7ft2dHTyWDQdnAFfTaoR1JY0Xp63MX33f4ORCh29extEEzw5KLapn+B6h0gXieeqBHVuP
3skdP+qH9Se+/ObJHjCzZ50RWEkTSX8EWXdPfOg4+d1s9F6AdRnXLSGF4BhgncB7gZkA6Ab8pfsw
JzR7/E4lzXxI3cTEFJsmiXFIurR4KAFLPvdIM57VUt4DussuutTuNqJG2f2GP6D/JKQK65+nrZ/W
IqvzYMkG65c7K2UEeU5G1W1DC6EMK4mtLjC1qe4vI4NjYlBKu6Qtjmvusz6NDnVnp9e/ViRlsu5X
DmMH44QHWCwCUnUzpHN+FdmThbYH0AOObz2N52Nezsu9rUfad4G1hOOA7mpPQ7q4PzFdkFNVuXHy
iCdj0YNFAQTZwm5NG0D37HxbKtfpQs2rVxyhRHOW2pIHmFzXaifStHxu2yI1wjzKqgm8RzzoSPe6
2PYny44el7mQ0i8Ak13Ptl0XIJ3EcDuRXPcjz8r5Fj/igB51AckCRCC7aAu2gitWH8anrvePdZYl
OqaxNLV8aq8LE7qh9KulrjtnZ9mjLPzGqJtkD1lC2LsEykK2s9F/1EGFDVIR+TEmRJQOKa71uW2i
76ZatQQ64DBie18j+jKMvxIaSpMclKZy28draj1aoD+GYK0cYCuLMxdxaCqXPLxszKZfVZ9l3+BK
wN9bG2Jog1qvKHlQ1Gq+FmVW1WHR9qBXNDqTP0b8o/Hm7+rAcMSmuwZ4b0z7oGj9lH4ze1WH0j9d
yqtUtA0oG09fy6NGnNT2HS7GU94BPPJLfTGuCBiTyJtkMf3JdadC/shpE9egNY8BPBx0+LR2nXAl
yCDxs7lMf9eejsXAEVr0bFdxfV0teOQRR0XeN4EL8tms3YIpYqW4jQBWzQ6hNPjVMZoK3QrwT5R3
kPtAJWmJHD4Lw1ifx60kMXY2ZpiE0FMkD4MsEnKd1uGraGej4lxg9Xerbi2TH62WfHEwrXxKmbXH
IEGq+UA5YL33FoxHjDyTU1FKyvhyQJPAih0ZoDcuW8yzDa+8w5KdkIR0V/V18XPo9WQK5wxXo9Vk
ph3GqTbfw8+yfrRT0d+Jue4SvyFj8MfcjoXDsJ1zQRW8hb7Rs1IFbpfmf8bOEk9LRhAhW7E+vke/
hZVBQ+ZhB3zFFo+4ccUKg2VF8S3pwTwAPKCEqKsJpHGGpeVSNevQhWZrjjfFOER2iC20nfH7jSXu
hCwtPmNhwxRLRcv8rMuBWc/GZ/Eg3DaBvWdTMI8i0/0uKdk/YfgbHk05qfUoHENiYnEoY8KLmYYn
kVTR3+mnZFZnougcG8pUnIiV8WFo0Z9aWcvTgD4if7ThvD8zeXvutTA5KuM9beqfA/765OjgLEF4
OC9gyQa7+OIWxH/vIz5T9cmOMesiXZkMebfZmPu9JmdBOOPmLfIzA1BHkCk6Hj7ykfIaPmN33TKW
r+dYgWLWSBwGcwiCp+KTITnlgjjpgqyJyHZ4ufUov1P7rVr0NXN8FXV5X16SPd2xEuF/DzMv1W+x
dbBWDZbR60dJIipTBXFVdzSoI9jsjocKDKKnOWDadQhYXyqmznBMLedm1PIU9FwrNjaCtsgaiI8E
jqXoFj2S60dwKKxDQCF23if7xB30egetIfkyu2snD1EPPyWLoEBym5cx4D22Kh0NTKY0qFyjmzaS
PjlmpLBm9C3H2F21296G3xbEY2X/aBOnHPh3sr3TG37+TseAfLSGZGMmMWIw9yod49GadOuMLy1p
H/IKl+WeaSBlB+EAGvHL1oAlMxVO9DNmgv26cnD/ZWpOLo61h3sTT/IsPw22rLPANAFK7liWWtuv
6CSlQeUVyOh6PDVTwHFtdQ/lbLrPsA+4GyzQ0+jTo3A+KV2n76pEVPCPKwhWfh054rprVK2FjdDq
uxi0WwoNyxrEQS7dHB9HffKeJ+mO6UXWduoG3KfbQXYrau+2IPA4LOVQ4rT8qxDqrcoEh1bjZyq9
BkVejOqtDnDor7af5+sIV1G3MEXiWmyjfWtqabYBVyZ9F/duMV5jYvF+WZ0zv1CxNIHh4HZ69Fxg
Bn7RAXbw8XuU39kHIqUtZ69nRE8mNlrdmo3vC/wD9IDs87QgLoEQ+Tb7TcDMmstUG40e8eqAluSt
3Y/enZYNw0MTJcmtvbbxXZLoznJZgUX7LBekuqz+unroqg5yhMLckgfuhHIxyJZ++caGz0Vjb4FQ
CiMxs0gIMsgnv2nVIgK2Jv19vBTyJW8FkXfxuuRmmI+2c1tsjEXs+zOd60SEY9N6fzCuaN+xfi/X
YjM0oXZsjTTQWTQjn/Caai9TNkl7w1j0o5V187BLpIaapSPoce8or2gf7F4o3HODnOIHvo+kCdQQ
R3VQW8xEfh5r7ssMoaq4bOCPF1eFaU6T74KYzK6cMukQphSi6MI+wX17kVsCIyAWKACaTjtagcYm
ovUlcoLuxhrbqGV9K/Ny11qFZ4Tt2FbDQWoAZUC5VGlzqdwsl9QBsy7eg8awsgNUCxOVE7m1vqeN
6kvRadljnUpP7Tp6BwVQI82EFxpX3RdRg8wIzNWadDYqOVCKdoBktVNWli/hSMTlExIoU8KEqsVX
q3Tiz1atSnkpHZVc1ooYitDKG2g0ubewtWaofOqcPOnQmbrZ0dPB4F26BL/cVJTJaEkpZAM+Eo2x
CucVS4g/KacYd73dgxdyTNCUF2a6qmOV4/YLAesxrhdLc65zJfRy5xR96VyDGveYA811ZL+SgBuB
0Nt7D3rpzPAz2Bf/mqYhdvarKuIC4pMlq6McLZTLVe1C13GyiN/G7uSmqBZxa0VyCybaRAthMrvy
J8ul+srHZKnAQBR+v8EZqI005adGTxKYCTLqXkTjVXeosfNoV4q5PdTzlDe+I0t6kX2jTwoiwmDv
uhGkTkjtv79mLhmmwGrEUl536wgVbBWRTrDBoJojDAFgFubMLsAXiyVXvIyL0+87u8xBKSBCg0bg
jDlTUh7rY5iVC7v/JoIE3VGFAwCbQ9ZtfXNO1q8I49tbvLMQVcDJaMCFwJaW9/mc5M3OFUU0EYQ0
tVBqwM/imk4MczlaxsJ//1/x2mF0HpHvgAqmucuusA3iAWN8QHcFc+7Hp8l32nqUNBzX2ewD6Fic
k3JNXkCjmOTMGrBYDbrj4deYmJztlgRllKtHPAfXouA8ix9gq7rLREz9ZdGo6DcmxuSfV3WwHwsH
r7GzaUBPqlULUq6qK7uYBqZMDo2W97+dvIqCtDLj5Ew5/20tmVO0q2+qMYRQ1DFfV3UsI2I7bQzc
OEcxP5kAOsx91v+pNCDOtLjl9zNP+r2aCeYJm9btX2HuyZM24DoCLqeMZNq0hDnpVSyU2uoNxIyp
X1FSzp9tQJx7qZftl1xzm7t28czdaEkA2dGawSTB+w2IQlPqAMiERvbHv/C9QouNcp1yLtIT/VSA
gyZT1GACECnH/Eo1Af/xPQXfdp1c7dPQoK8Yq3o5MwK3d3pSzaCqgHBLeFyWHvrr9+DErI58UVwV
rsSVpnQgDdB0webV3rrvHZsau2uMa9ACljhTc3t7bQb/Jkx1wId4tC9eX1vGHjGhFdfu1my5rPPZ
PfZT2b/0svrONjj6pEqKA72m/WNThUXaI1oO+mM0sOkKvr4w3k7PqGeLjYw2ww9fjBJfcUQAG0XP
BCp78UzjOzvzpN+OeLSuqG1ow6JE1U9dbVqne8W6otU04sy4xLbCyWBl8wNnKrnmXxSHj8fTO8pM
JhaPmcUQqCKosry+S02ko2obtI+Q4ep9PWTFLjYjIBqKPSZrmh3poaNMVkqasdQoocmypKDdTB48
0Vb7FVXupY4RHXlp6iXBLDHlnxn07zwUlkFmQIQmVP1PRXwzdK4mIQSeTQhU5zmnQC7q6yQz9qLV
f515IG/bSQiuzW2ko2tBFrxVmv+jaj1rYGdU5aB3mur62lJ0xoM+MaBlOIm1JKEB/EIGg2fGT9Ai
tZgaEvGb4L3cyj1Tpn/rsKGKg/mDPqaO3h6LzevfgpzOAnW5CRpATJaXtVxtN4CvZD6Wejc/aG2r
fwNwhPu4YvUxw8WQ7K8wVri/NE1454yp75RbXejKdAxcw0HEfJqRlBrwEv76Faask7u2WE3E6ewz
mjV378ukprZdJs0hroEGZO26hMVotHvYW9Oxy7LpZaIMuBubPgo/fmlvB8j2u+g8oXvCznKqre6k
8oxlYIBkRVmEakXF4KQLJiiI+sdibc9JDN/OSUhZaTdgF0HWSk/19XsZtEm0jEca5tXsPsFnopQ3
DAAsBm87GcQLm+xsy2QzLFf+syCTraXHHTIf0VxhZqTf9vriTDx1TwgAWtq2LsKBQ9oODtU5b8o7
j5SRx6eAIwZ75BsxnW1nq76pCxNzNT/nSKc/dXLV93219heYrZZz9pu3Sy8LC30wPhSUyXRyXt8W
NOgWgBwr29h28Z1VCjessgp2FczHM8PlnUs5tNpwdW7mNeI4Xl9qgqijDya2G7S0a4gtN9spBDL+
2kbq3Py6/V2vl06uwGBhm0trmht7fa3YwWQ2JYK1WiXllT1WzVNilkVDS7Fyb5IpVpBWtbm/Lj1N
HOdV/pFTWofoKEXQDNSNR6euL8EsA6satXVHpSba25BgsWLkoC4KpK5nfvO7j0caDiJftKV0WV//
5AkOaxHHfE3UrLLfNI6mK72e9X0q1vXi4w/37YxCT5p37SEj5BNmQ3lyLcxxeeFWSUCPWpR3RL/3
Liki/fAbuTg8P9aY6RtR6mt5mSkzppkEeHj6Dq06H3bd2rUlsH2EX6FB50LeN6D/vDMbkL/ReK9e
IWoJl0mYYzw+EQS3r3+jASUoKgSA2JWu4PIUpyoG84xtwyMMI11USDzyUhxsvUrmw6Ckt3xBRdSj
Cs6dKFSOJVSAFqKjY8EUv28baDC+07TjzK6yRi9OA0i7jYtBdvsph6Pnt2T1SR9CE3I5RWTLfFla
RndD8h0coqGI1a6PRaIgUkWC1oOWq+W2V3KUZz6Uv4vdya1jCtpa3zwBE6D461uPopJTax2x+WJ3
d5i1VlNhIdz8GyUIQHerO5bZjrqhk8PDNotmz8o61yFCwOUGQ49artsU9JYPqd957EcnM74VtBke
DUJkfjpORtEw8zZ8rD3w6n02YeO3rKwllYbJXArwvGnS01RMk8ePB942Q5/eGPOoxzfJ/5zTXSUo
W3BZppEEmuC853UAl5pumc/IH9/urpAOcEwyLHbPbCY3b/l/biZ4Ui5MURIhsjFqrrNy9NShrxZy
3IrS7A7Eb2jrl6WLKkrcaVUeOzfrxyAdmzqcGhqbYH8tj0hekITaFQWPSO4mV2XrGUHT26eB2Q1N
LO1K6VnWqWbHpsStK7p5AQ0cdYjHni4X57zdP33mfOhMgy5uru1LOhlMlEasjI+VWlIC4VFD3SeC
ac3S5syo3R7q63eLOMTBEs0M5mznltcPXeOfyx4wb0C+axJaqa37EQUTInSAdxyyWNlXU6cbIJ+U
2V92Vppb+4/v9M3+AGcAzxMvNhoo8UbbMwtwzu3KLzBJgtn3pti4gl53TZM2nqjkDWpnagTLSNqD
nz6+9Jt1m0t7qKE4LiGCpRX/+uYVHfcRsjFt1bldgxmzyU3a1tEDk45+r6K8PKPGeWfobIdRZ7NN
gTVwTx52xFeOgpaay9Dk4kIV5i9AVO6ZN/pXUPf6lW5ubQ5Emydz25e/vquIA/FQLCDOUhvu1RY6
lO8Tbyvwd+wakl3Wg7cOQZdisKH/W027Fcvo0iAImykxocOojemuTvvxpwb7efBN+ohXzmjW45EG
Q/FkOLb6EWnJyDxQ9xTXezmvD8jYJIHDzuDs5Zw6xGOttdH7lJ+db6rRPW035vlkhivflM3Ho80R
Dqd+y/iynHq8q5cGrkKBKpJWf6VpjylSwOi3WxjtdMQoY8f7claGt6MdG+HeRRhchLmGNiAcTDLa
d9SfiZeD3Q2IhIVecQpjpXqSEabqsGsaeW/SU6o/11SBlisl8xVhuZqGdofSWnFM6VVBSkMzlDDm
prh/XlFl6SGcK0uBt0yAj6Y25fvDkK8eO4oVlKSmQfQKp6WnYdXzsdyDAO8MH89289PD8RIdE4n7
5aWh43xhOc2AlDNJ1u7fs8U/YpvcpD+7uq//DKfkklewk7vmd/U4dL9/Dzffm9M/+b+QccKJ8T++
6Y2h8opx8rjBR/7P//3TpT8pX/2bmrKhUf7+Z/8GnRjuv9i/GmzRKFZRittiU/8HdGL/y7R1mxIN
+7ZNbv8/lBPg8/9iUuTohqaZPTb0sf+HOdFAoHgUAajqia2ft/11/4BzgjV5Kxr8/8+VcxjzALv4
vwWjbf9wsuyZaU+NY2JHzdxbSsKm5tbfckzQBtFhH1+kgoDgT1rVO9eJIVYScIxWkWcXxVbf3JKX
YZvXNqEeJYO8UzXkYHPRsoA8jfXWBLzg3rP/YquHXoXGwkNumt10DZp1ixARaLSPMI6yLZAkji/l
DCy38KGyJV4IM2uG2L8Kyfe2VNCiA0eT6wgSuV367wUehhmFQAkg2w1VpMX3wClXFVpet9jfBBlS
jRdsercYmCOhCMiH2mhRd4ZnKLrla2VGRNB0ZT58mR3E4UGL0lsFinyP4q6sy6I75BV01MeNE58/
yJTU5x+91jv3VlzZ4t4aqQtd2nXbqxA9jlOFUlclubsTE/gRL8Dkfh5JI7RwiE5ujZlhmslyL+Oh
yY6D680rHeIhqsuLzE4n72YiLEuGxrQ6znKziQ//CqO2TbmvCLuKb0nfoacYcHv18mLByVsvZ9UO
zW/DTTwaEQPaj/R7kdRQKLy1nKFdmasOudyHgNjLY560en5P0T/rviVQaPvb1NZc6lc2wR0XZWMQ
Q+iOPUhNfUSD+nvJHR2NjDKQjAq/n2b89tuWUkfTUNiYtloIGuz6VIimAwZEFvNK/ihU+VaYVit4
yqjWmYQ3FLsJ/njQGy++q2bTACyxANywUX5NaC3odvJjyVmk5QQBnz/f0ZIvRmRxtxMRIeuzNnoD
bmSlKIFF4BUp3X+jN9pHzygWVPuVnXhdf0Ljs5sLrz2sffrZ8CzzKp+N/Gvc5MNFPHs0iXPn2YQU
/4v0nUgF2jQ9Czduwig2k78D9x4qTE1FGbhzUs/zSncVRdxmBEObrJQqPmVx7RhPBoW38YWw62K+
wkg3+JQJabVtfinAkpA6TPqVhAFWNF16mCWfC1VXGbU4ghNgxa73gLabPS+VDbeWCCV8R0PCTouI
tK/eyvk5irYgpuM0s1/oQaNw8cga35JovDkVtwAwOvFp1rwojsiVsbUuRJeewneABrmM1+mSpuIA
8F6tPxDoRgOSO5Vb8jbP0OPckbWZyycncseXvFioD9FOHWEEL6VxqL1i2vOFRS/8UXnIYJHScjEl
2g6AbXF74xVJZ1/StkTBIUQ3DQ8aVSWbPI8hkUXmCyq/0+OQ16b2jPq+n34spefNv1yz99wLYZea
dSRqZk5vWrg78k8HN6Xe69qYRpc2dpJsl4hlhNGoEL4Od13f1MNx1fryAVMK6WPD0kY6Q6/NicdZ
enpIY9+JnZgcUwWmM5WcxBetftEm4hHCLIcnCI2aqeO2ifhmdMem1r+S+6H7s6u5ikU7d49OtVrO
3jMJZTNrZBaB5wy1R9BjbSFzG4s26EYtu84X4iB8Pe9zA7zqUK5HVAHY4+mZVokvmtiVOznX5fNU
jgTZLKAUrzSjmz7VSwn4DyKKPfoo8IpNNmBVzyMRoL+j2rSvdDtdg2lM51+1dKddzEHsgQzv5zWy
lgeCF008C9y07udJpO1nSR+3zDV7F4l1koFqmT/5IZpLooWoLyhm6Ie1nuZdaqf8slLr+xflKVpr
aamlP+No1p4qKit3A39nmNt9uisWY3mg1lEcGkpphzYal+tKFuXnGMXVPRlkhryMnP4PTsahY6Ne
cULW1ualWb36Czh7dwnEoMs/k9SpmnSWbfjagswI1L4z70r0E0hb1r8BaVP8RwyG8+wQmVMExHTi
7VsUDUakoMUlJ3AniFLX+mras1oPK509hFakgsN8J1BymEonIfg9au+AaDs7e47cfKeLDvFH1Rvq
99hNX4bOxvDqzFP1bFai/cwMIDtfhwra7cpSyy9Giti/3GLyQD6bcehaVQw0XC43BYl232Y2SjrN
2WHeTZQ3aHqTOnCHJNK55zGrC7skXqxvRh0TZe2O+8mtEGxUsTC7MCYtA5M8rYOgalFOHBsox0/4
p904ZK9ntwdnMs0H8jWRnyCxfq6EM93E9IUO9FDhhiZ999KJedyjq7f3CCDJMTGNnjquEsfJ0S4X
l4TUxGg+i1y1t7OJLutu6bWc4i1SPKMpiZiaO2u5Gjjq8v+HIxhO6psCwutxXCpxaczC+oLI74fZ
NhVtgQ2mDbqKBBFr+Ko3gMU49Jk3NJLvcpDdn5t1XcNFn7pg7NYkRMs7BFMaXSMVtQNrHLr7kfjD
K2/dtgJGI8uXNELtJKWtPcz9koec6Oo7gaAolHRiX7wUt1xLRtOuFZb2p1gltRcPPi7CPETY90rU
bX7RLND2Fxpd+FMQxOw1BFLXBLv+IfTvznPSiwqZzkuky0/OnPePZttquyztzKdW48RhpM2tUww3
aMFGrOwNPh6tLsWfKJ9Kv+uSK7Oj/qy3ZvKVmhbgP3yxqirNC2KM2C78N3XnsSQ5rp7tW9EFiApa
kNwyk2kry9veMLqqumhBggT91evJ0Qn9mjiLIy3/7cR0pQOBD6/V+tQC9UXShP9m7zGbTTt3aL/C
dUqeKWX0dpx837aT5AQ/+9TFKTlQ31M0ZzXVu5p6KgKudOUpSPbu2misEJwMeY8mzZ3PDDnBgQ01
vJEU2+ylTL1XxiBD/Gqbbky/Z7FYIaHUNbIfLLjI0xBebSkequsoKZL+raoIEtt2Ig/brRc0Wm7J
FxrwuPtpd+VBPaa1g6R9Sz5aq0mdEg2T42cWSKG2Gn08JRRX5UIvzK2hrB+V4lLfscvJPyVn/m0w
iLeqMYoP2WXszw2X1Nw3iVJICAk5O2rMD0kfWtuRnoEymr2MDQZxFlmuZnsh4avceCJXOz/s+2he
5vJGqiV459EwlrgwHG/fOM6AkCir0l3DrPlKRk9uHKtrQ94Wyt4XG6xXQ7/zu2X5mjMEcpTI501/
R9Jvi19ItV/eXNsxncrLZkWu+AsRMQ0pvSlG6gSu6szOsMNdoX0i2hdXxbS43NlFEaQxQFhC33AD
utFWyxKhQZM3wD+8n7To6WNbb7xkarn1qbq+odCBhreacq7GHhu1EYZv7QxrGmM6G0kOZ3SuUCto
NtRITOm0m1cbHQiZCTdIRwihzmflRl1aTt9hUdZPdZnXHwF1Uu+LMbrvc5L1j3PoUdOX+mu7G80l
eAs63R/Gsax389B8EzZjHtqiq6ArzOCi0I1eGjHpnR+s1Tf5r85+KF3zkJWTQAmKd81uHFDaEfmq
J4qB+6HOH8fJJb4iM6xdMkn5YnvBevJsz3rLfPVS5WbFjBxAYRbr+IeWBsRAlf+nYTXsR5ylNAlj
PVVAQtFYjo/MCZrTNHcl/Aa9NkK3wb1dJ9mxoBfk0mFyYrKbUw5bM7mUjf6TVx6ydh6AENGj2z52
/JrOSSNn3ephkG/0jxnItc1qPzZV9jkxSh6yJeCJQwldvqARq/auljV1ooP7ayJy7FkXklxtriIz
bBq9sqC6ivnUr5fszp06Iv9pd2koMOq9clP3pbcpub3VDGeIcTZeYf/QnzAcYXIJctWzCUND3Rn1
kLlv/VVNyelfToh6bDWJo+LazSW9qxkaDNs9do4k56ymjF1HbdolxilAcaY2lGgNe90n9ossqOhi
cSqEfkFKzPdM8vm7YXfejyeW6tMGW77kYc+4uLrdr8Wu7e0qNQqsriCqOqLtVv3GIi9PVq2Rpa3Y
KKjhcM04RXKxbREcjg+y8jNUymJNmek0kVuTezvCte8tswxJaZP9ow8CdtubFmsbVNO7xnUTswd4
PaECHtqVKus6Pwl7NUFBzI6V6HR+7dMnVAzlpS0gVQdF9J2F0rfcdAauQXwkpUeAf1Vtqdtab1xY
evPSsLYhOcmT5SMtFgHt5jU2yWXFTrchmuZnurvYtowlS9QZaZZ/yNrAeWwNczm0TUkn69jloPE9
HZUvkwIUjlDJoy/XLl6FwbcQH+qstOa3QS8XRGAIPC2jrDImbTM7LFntxMww3r2TjLSUpK748tCk
OhFdk8N9wD58dJeyuMHtkH76Wgb6mJqp7ccl2vB4cmGOo3IRbFpl3tibPCzmMqK6uVuBpjzKsBxN
D22IeunDKAKmwEp0zynx3DvoH8mcAovw4wa9jEWSFEeDXe4tpbTvcyysPIa2H99BUuq7wWV/skSH
Po7CBLYqvD/EDwzp3dSPZrJRdlO9Jk6BC5UTZgE+W7JbtwyHOCt8Ly68rLn2bzjmbe6U/m3YuNNv
alAplGyFi+OjyZGyFx5RkzTXdncVm+KxS1r3BhKxfq6DsP5Adc88rdxeNtGsevWoFB3NbV1R6GD2
5i+irqiHKRJBqVaH8IrzJ/l2VX8lj5PpKXA6NNQ1uXXRsuiraiwr6IP3emtfivwrpFTotRzRnS6G
k116oIgm6mRSbCkt1I+WW6+HEXF7we3eL6AfguDU62ZCqbS4Ecisd2pFADWNqvAtQ7V6pNFkeSL/
sPhDh1lF26AznFsqs6PB7JMvLxXXzjqNLFPOJQK6yebgyeFuQq5LD0BhFQts1r+bUIUPeWImO9ho
HQsrOOIlG24qgT+sDr3SiqiTMjegje1T4MrkV9+38mKrjhv3NOQ3mcw5yA0yVm9p4VBInA5VUqME
1vQekCADBfTLg5E5C0PDJTipFbdO86RXppYIKW2zA9sjPZr9ewkiXDb5fqJx7mSlA5lSaJM7Rtqu
enVXPTmYDTigfdrTtz4WzZL9W1oPYWrrt7r1EZ6LZpmY4Ie0dDdWQkg+gLIIH9JUNIqDVlHs5tCn
fCyAT5iqyfmNZsQMh56xCTcSvmAao7sZqq5r3Pdh1tOLwkngbah98ew4ba3glYQQnCt1MYfHq4so
PC8rbOnn2uBXPxQtQ/4UytI5um7ZzjuTS57eMyt/V5ou3cTU0/1YwzdFYxv8mDQVf+i8MvV5hpYq
7hrLA1CCbFrNCOwYAXdXflKUMs/PxVjy4M52DijaTulbmCzicCUDnkA+KFPPZwIpJzs1vaPjtaW/
Mbt0OUxz59HKKGl820hIZfJ+IPqpdCTe5nTNOgJrbsPp5qo4L+IVCA5N7Oo4uzCB08yb1vumY63d
J2VTTHGVMY6T+bniXsEFDOpbmX/EuoCCNKYNH00RyUZbJOfuuJ/iMGCNWy55A9PYb+fAXm5AduiX
QOxOPjTHZUVnFy4RLN2WS6Cval/mzs2DiIRfYK8whYKQufwaesu79j5Q+emLp5yyy21H7MQXqDUE
J0pjWlCd+Skr6BVlQnWwlEh/g56VdM4iLx6saq339uRgJ8Pvg9rdnZ/8vi5v+aTcxAxZfgi2ek0+
PX3IHTVTZYT4srxdAnB62a0q5lwt0ghtBepOb1moKWwbP4KKZn9qijzf0YtZPIomyWjrqKswzhai
iTbcuap7YeQldT/kfpsXy0+ABkuLbEyGgdnxT4SMr+YjTVUjwFuLR+wM3JEG2zK3M7gDYrEG/DSO
4Tx1iuqmeyNRAxc3VhbmlMguM1f8oTFkqD+HVJJmXnpdSzch1WRY3DrRrs1rHrB9HID9s2KIgqSc
k/feG4LOZBWKxNhTQZ0N4VZxcU/3VeGX3j0pX6t7TPyi7KnfnbjJ9JRXJufMHpcVrWnOq2a9R33M
rIKfqUBY9wveJvEgjHs2p7jRjuhuRrpn77k6uMVLSc/ZlcPA+kGxaVAEO4qxkuCScLFNHrzESZod
5cXDdFwntsrd2pe8ao7x8LvmstxC3Bb4OVD44M3DaEXhm+VztZ0jbCw4uRDXJlacQK6t0YjkxnnI
ZKGqQ2HRphfz2v1O+GuISn6glhY9bZ/vJskx89hO/rjuiH2Syd7kafIuow56qgpL+OEDIR9OdgAg
kv65alxr2Dv4A4o1onjXSh6NwOPFtWEawTbgg6Z7oMJlPFLMI/t7Ks6oKXOwLy77AtGFsaNtG860
17Zh3EMjhvQRM7+Qlblou7mql0VyQ5AuFT4UQC3mC2C6YNutC/pGuUZRykgql2fch+vM6679ClL7
75oGcMwbfoKkZ1lujGmtmY7d32FmqZM2k3DdULKVrkR86ebGt5J53UiMGMFO2FyuiKuF+YxST4p7
PVNFmgwCjDmxAf9aHk9uJ9VhdZO9mIyOAQnvC6l7BN8RqQBfU5J4YkkpKP7r03ik/foFHAMHoNn5
xwH48IjW2TqLZe2OyZCU28TmGl/isEOF332JnuyIYBjeyY4boi632wsArP/s0UF1h1IIjn1MfATj
FVe3u7mvv5G8vMyB7Hmt4L1bJHUya3jKlT5hEkoiqmSA7sOxiZm6cIRkdCtjIkArg9fgWoomENFk
b1clRjQWmB2L1tD48Yxu17srmvwszfbZrI2DP+Kl611GsLpHRlhOew3pFvcBEg7lkZGXSHOJLJxw
Mci4de+RQrihpdmRcT4qJOUeHjZ0prZZgqqwgS8EysRBbeW/tUMppDezy5altpYQpd7omBfatItD
VvlnY9Qp1bmNhHWlAZqu20cE079zQVo1bKzXPqRBYu1HMy2PYnL1kR49+7kvhfpZApHRx2xNlHMr
Wd0TnMTZRaUPbtpmuFjD0H64pkWnjLarIzM+NiXFy/2aEAMdMq92tpJn6pzm7fwT1Ejyak/zYAvs
GftEWeKTwrSbERn+a4Ug/21UBpXclNF/OUnhf5KWCGbJF/vu02ISjTrLn7Ad0h41W+OtZVXkSMMR
bQDMqHx0RrCmcaSf1SAuxmwCd2eq7E2QI1jse6vFgdK1E5OTHaakbgpaMEX+xy1rcczb5c4BUYQl
9F8Qsqgtgexs1S0yJHfAnRHOyY87TsXRymTw2XhBsaG6/r615Te91uhvQqK9cRO/DSThRmQdwDJO
TOsG0uHz6Hfq3pfzb0Z6Y1NjTYcm9Qil8Mr0Pg+WYCss8Nit7w8PzGCfkoc2UglujnUu7iv4GwyH
OTGKa1a/r03Z1XHlWn1M/XX7VOIyrbHSztUjqdYP1rAmXNoGM16NSR3lkBpbt6pnvEWmtV2q3MKV
Xj5hq0XeCinfbZFfMVtmWv0mpeZx7Z1Hoh9flrI8iNqC7uibd4JBm3MhxSG3TNIgS9ZV4UwftYVB
AtvKie4OpFmOSzY4HXb7xKopMaec+SLrgDJ4D7yHXvjpSJYE9x6VzZFFUM0+XOv0liJCkrEC608b
9oxziBeuGDCmJtEK+sic7ivv4K9aUK6T3/rtJpibQwOFvLH7kFyFlnmrcMM910Z3Cw++bKnUpS5d
i3f20PFjUNOJktvkmJfduHGGQozx0Lo+9EChD31IrnZlG1tsyGSUzdKpQWHxL216e3TuyEnGK0QG
rye5Qbk1delDnW0tnhca5xKRn50kEbeOYNmqNZ8PoUPC2zpWbyTvcaZ2ifVikgIC2bdIHEEhpVwZ
Jr5Fdl7UevUL3tz3tGNlkt2HtohUVDwc1puk53LDj3W9sRW0DeTVAhyW6yCnN1u8WZX11QhCXkop
uKK5Qu6ZBWQ85rV349aD8R1e40gsu8k3avKbzZo1L6rkJ50H+K6NBZBHqLC2T2IsAjCWNn1by4rZ
byagJvcdqLySJm1KfeTHCIEYd8ZV6EXO40YVsG1cHAvvwdEaxRclQCt6bXU9CJb0m4sos4YN7z5j
ccrYBxXruEnVCd8JUpSgvhnKpH21OmVRGgxyXSTYODl16oOPtYkzwjfm2Ew9cRjSYc9tBn991vfu
FoYQVWs95TeDFMMJdJA9nB7qua70A53c3pnfsP7jrkUCwFBzSUE59eIOg76ZEGk8Z7R3upFRzTUf
rZAQDKDDP9fq0C0lRs2LvWDEGdwyADSBO8JFl1GUaDoDnxdxg3vpFEv2SGHjrxkQ+WiECi8uSKfu
Y+ppiyikPZTBcLCfBOzhVlrzJ+awcN0ORpegFBuJ/90O1MKh46td0ewn33auTX79G5236twsHJYY
2tUD9Ha9KY3cZ0QHSttQKBdGTpbjGRcFQ7RR7rnyWBfb6asX3KnLzllrFm2bf5M+QDnZ5D5g1H3o
jTJgO0pm/ONruW6RJadbeiJAskvc9G6R9VfHfVkzg7T21lTBV170ZEjCRySxppUyZVrq8C21blU4
G1upPuporosL4VEHDpXGVCuJMoV8BQBy9W7MB1Ch2RlJPBA4/RZK5HbLarMHFZVNHRbO8V1mVuah
dokG1aFV/RnW+lTQmQ30bi7nXFvGHfu12C+IlmKGVeqGg8R8RrLWk2Qxjf8i9uzvkk+P7A7fDR33
mp9kuhb5Jn/X17SSzCynXjBF2uOBG9quXK4aFkrl/oWU/+9yIYTLDkEwCIYs00VA/U/Bx8nkId9P
ZIGgsHbbEyotez4vHhGR/0Iy9HcJFgkkyCCcqyjJsUzvGnXz90+UBMtUKFnnsQOd6sfN6JNAAb2S
fIwNs+M25EulX84Ls2crFd74LzS0f0V+/j8JxF+vfw1fsWlLpU/BEdcv4n/aCNogTBoR5nFeGxhH
6e7lWublKBfczHcoQDb8UL3juCnGC9Fo1r25KpAGt/WSLYy6kd2koTLDi9UP2vsvzdb/SVrzv6gN
+t+pb/4/Khe6xvX8d5vLP+luNkhtut/VP5Q39b89/lHDZ5V//U8NzvUv/JcEx/YR2ghQ3b/SpZEF
8wP/Q4Lj/gePEEEBJBmSeWle7Sr/UOFYFrod00blSx61zxHr/7cIx/4PfBVIHhEQePZVBS/+Lxoc
2/2n3F7eAGvPvUbu4aFDb/n3BTjowm9pmtkTNioRHfaTpx3j0Cu6mamhdg9uBxSnHbVHLzP8cldq
jVtudncqCJs3yx/nuy7lqMPw49e7NLHC19LNPx1YpARMYNRbMeZi73NYb4Ht4MXyzvT++A4mLU9a
YvvXX5zBUrb05n4u3Fq2C0lEFEj6QfOWzbLPjzQbqqM5qPk19VR/03pO+Qi+TsyLBZhK3oTiXxcI
f9a2A9FRq3jBIL28oj72NzwY35Qo8xc1TsSjvoK+qh+dyyQyMuYt/q25zHUc0jCEi1VvUXH3d1ku
yzvA+e+i6H14POIRROXYx0IxrzuV/pakALyhxe3vmh7ko7D85o1x0r/NUOjsh8wYj3LJ/VvkcPoH
oeXnKI3seP2XxsRfNEvHeybR/rvtUOSNKqxu0oC3PE28+Dwb3g8kon/ICYQ+gOp/+ilf4Oo75V0X
rKBsf32MrPbFQWV8T3+9S/ay8s60W/92WtT3BETml6vepoS0bJE06i2ZC+JQU7qJFL33ftzCbN7C
wSU5JbOn/m6wpHkAwizvvBAixbau6hqfv4A2/YdflZIRqk2zo2kYuo805PK+WtzyxTH5mhkTzJ3o
x2mXSz52en3jvc37JeEoYZBcyjvCWWooLlbc7SpsPonB20cZaJ6ZPEjdW0RFK0mXceJhWJzjmtzi
OkL6P22dJLO/5cDfnMq/ru6eQaf4Xz9eu/RE3DR+ub9+uUUWiMM6S4NkOYizn8KvPsGUeUVn+oYv
+ew0QKRNUcfx+rXWTu+DAPCR64Uv2Gnl55oSgjsavKivUvETBEv3AzOaH52GH6RaMp87ov52ZuZZ
1wOFJXfB/YU0gG8xGG/L3pvu8UITkaDJMOF/faUI+t6qrg3u6DdJfAxyLvjD1FZPwEZ+XGSTf2fk
bXmmVYhMWeriASQHgE+ztDoyajqT2LUliJV2AvwfVDWnImy4a9E2vUNRYnB7osK+lSYhRth5zwIo
5lLWQI++PXQfeTlPG+HO+TF0SmYRzxm3FMbCLCAoYxBlxj7Ufj0nW89uEiI3AufbIXs5i6iQpJKu
G/qG3uOO+lakWRfqh0kkaYL+TzFRBeqPqD0pGAbwcDs88djz9N3Egg8aJr0lnDGrgxV6e98txUNr
Ts6bGoLpsXD9Ju5SIhgRoyzZ73TkQVhX0Z3hT6xDygj7uKR+ccuqH96IbbNiGl3bcVMO7bhtWjMl
zgKsxWeQ3lkSLkloELAotUQbN/Zk3xpodR7Dxs9YWn14j9653LYFLJzgMnQpyd26ZRrvoimxna1b
jj3hWqZJltBIxmlHqxBm7XA8ZOZVl0iaW7DPnbWI/akQt70YnDvS2KYnEwBy1waDuUHDk+KnpqKd
0thZXCZqST4lL7sj4sE7DrL5AkyFfGCrxIs/zt6pkh4RXDSNEelpbOuUynCr1c9MpM4UM2126BQT
J4Zta3mHdbdzRh4JgqS9LTEK7tGwswQnr5xO+PpemzZs7rPBsm4L0eQvJYKLE3pi91OTD0EIkW32
5GqYZBNRKVyepLYFpoY0cI6Wsl40Iq434sK4mytxclZQbAJ2smc/r5tYGH3AgjPABAFSD/k64eya
apzlbq2TV882QGHLfoGVb/r7QWTE2cmA+1EiPYpwHDBNBq3y3FuFcUFhkxB+hzGGxO8RcZM5MPSI
CaGNLox1RwtkzoUsyKtvpZI/XX91dRvzwSHsYrvQ//s06Dw8DIYitiLg2YcuM4pkZ869jmwEYm+6
qO0jJZwSIQpWYxKw/FgPZnfL9z+QHYwubkPm0R05fcxYbdC+XHXwkZhBvbn9pPeI7gxM2lCjoPnz
B6hxfs5QQ/FUD2HM9dmMvBnD4FzaJIDZLUxmN2LvbOzOh0dPf6+DzWfqSOUCXeu3lCG8l9TKORHX
fYNHZW7K0xqs8rLiosLHZdvHgQSpbZf30HGE2ZTRRIZJ3Mo5jGkrO6Su4vFO+vFrdIcLzchAFZgJ
o8DwztU8I//W1YjCbQkPKqnmnkfUa86VlE7cDUt3wRvPz8HFEcGfGh3rnM1hR3d6Jinw62wWlOW1
jxlI0IGhZIK7mBdYrmQ6duYo3iDzZWxMwfRlLEDl7aSe9Vjnx65R8kVz33uF6wjOy5ya10fCuSW8
Ef4VQaB96q26JXMhFWjAwTO9hzzXpCSshndEaVjfJAsKTsdDjmPbSbVFNVRzE0z8GCdhdZvUAAFB
pmlv5o3ERhiwtyLQ2VKeYx+70T/ptXW4oSfhnU1EVowcDaXA9aTivCuOduYWD0aaPlbDsNym3hSe
834tv4cJ1IZeD0rrm/o5kZSyjZY9bZRjyz+ptdQX7gFzpNEJInlxG9Qpa3MvK/0k04Uc9EYk/k6W
yfTHIavv2tm3FHQrcNk/hFSZn4Oa6hwTgTHh1IbyT4IXjFLQybsQD8R3QdfkWbtB9mqL+cOAYT6b
C/lZUeIO9Q7BpXyotGhulpRNDaUvDV9UhLAc8+YRkzbNjZ1FIC1JTMld37QPM/ji3lYZHT1u+5D7
8ExtYrDau94+ePz9nWfI+8GY620+1uNTPaHZKQs6zMgruFOZ91ou/nxvmERawHVyF2lTYmlCsrXA
yt3VkReeVeLHSL2KdOCeJr+jMEApeed37b12OAByaT9nRb0Vcv1kgl22CRLdXRN6v0KwonPVB06s
OpN0QcKvImDJcKN8qs7RO+w6ImvixpvNk1wML2JMM0jy6vVrMmX+mZ2mjq3JsXbNQHxmrcrxcx3n
5ldZXNOCkiDv7lbPwusmE/dOE+y+QZEZPgL3h3t4XQidMFt/urA7dcTSPFmeTu5aOzdu0RyOsdva
6W5MnWUrW845QWLAHmaxieHcuwPunC4ejcqJs8lZdsUinJ1CBfLl5AEQY+Yvbbw4ZERWvX4RHG4X
SZy8ihLQkKNr0/8X1Q3ZVDw1NvGAknDPBRncSzBL8bVYc7WrGXw3nq+zWIcIpBaUyHtiZ9pdHvjz
jnj8fheMAQzj0CC0KucTcjnAvoFH+uR4/SVb4WqRCopYC9M7EZcj9wgCLpWL57ztRE+Wja5vDYN9
Isi1eHF6+YY5e4rJfWzj3ncNRIW92ns42aM8W2SMede9dhF0GzmSbiCILJtbSCInzHNcqchdUUmV
KJjY4tLGWw9NbSy71ZXWZlx6d0NpKQ9aNubnsUWL07rTcAisPtgr+Ki94bbm95KVYk/E5BKZ2lli
PlNCNtqA1sGu1vuZoaAu2/YrRaEAsNP90qGDiQQ+C+Lfr/dk2rg3zeJewxeDW+Vld8bK7GbN2RQV
ujaf4DjvepGRwmCn7aYZlmDPwYB8dPHtMR5DQ3+F8+p+kDjefyXZEh5rNbK6rmmYxxrPtkUxwoJ4
ivgW59KXiQGijkP1qpQfpjOSgg6Qq3LueWLV0Vpd7xKozsGYafX5u+nr8sYzs+Y2GdFAb5bFm5/H
3mh/52oluMpuMko/2FIGbVkbqxmLi6ym9RwEEmgaKhGoNKd7ORpGq3303K5+wPxrfFhO1pkbwlCS
PQmQUC6cKshiXLte7se0NR4HHlGyARsn+fTQmh+YCfWrl5A2y4i0LkcDySnlErV3l4ei3yWF1+4B
JwpU/EXVgz6pILifgBUOPikHE6dR3z6MWVjD5QswyIjenOG4Sl99Ih7xvzko1qOXjyMN4CLN7sVo
r3v0y2WUWUiRKsi+12mGzPayjFoYcwSPo8BKHgmzLe4hFhXE1UgWFJCeU1yy0rtYRpdtha/XUyZb
Isu0dw01Kmy0n1yVHg2r31rkZV4dzkGUKfm7LFS6lVqP52AGzfEzihpmgeweMWwS0a/yPut82UyG
9SJJdNjU/vjd8Z/iFI6e9buwSXNO38CVufFscDuRq0Lz6ge/sUyscduNwyHtsvHGTc3qZkz73+Ug
CU2yBmM3j0zjqcGwnrBov8ee2K1Ujo/+qvZBSU4a7/UVkKzb2FN5SgdxlfVK+Beovl0oBzQRo3eZ
C51fY36nz1J05W0Fnf1jhcp6mNI0vwntAsy19hnKlpxuAceUB8afB8RmvxYLoY6Tj+ll5nndrsUw
xcuUiBOZJYhK2t6IS8e1t/nQojzSHnyx0tsudRvkLlhlFKbaw+KP1mvi4Tgg/k5siqvS07P7m7Fc
vtk7S0wrWXCQvrsjrbCMTcpQKyN8TTr5jK/4SQL9o0jVJUGDy3Pd1FvYfTOqx+llln6w0Xnhfiig
7XMjC//eWZL6haj5JLJ953Udxo9ErvX9gBiDe6AFLs2jcFEKy307fOfKo25QWp+zJI1zHsJxOwQ1
41Ynhs2EantXEDv6QhScJINd6WPDvLtr14IADHH0M/hMUkHLd0qGN2Mxr3cgCM52zrvPJTc/6+ss
lRvOM11NGhkGJmUm2xPGu3Yze+Uvo6zxLVreE7L1nxlaA3vfXWPOH83UjDsxT/dUpRFH6uvlBpbD
OIk+SHa4wOEpLNiuJOPj18kSDZbxZoFtR0yAN9MQ4KTD+8120xZxqEsbElYhSV7d5lSmTJO9qbwT
wDSAhauqPYKpW8ZSYlVMGlmKYk5iE7dCrESqjqsNLZP1w43jjc3X3PhLSY4VSqHCI1ks5JBDToCo
xUj94BysY/iLsge9HeHS47FKT61pc9sPnS/oeCgI+ogBHXcYzy+lJ71rr8m4L5iFN8BAdJ75w3Fa
nDbqjWKJkma1d6S+sI6H+lyI8Ffjjk9rR8IL5RyXPA/PYz7+TN7w5aRiV7clqWce8XfMFNcu+5um
Ts55w7kJknObhcm+AgYynOJctDM7myllDG3b7KDaXymRPhth8aJzNV1ctRik4RVQNXbzI8piN3T2
t2esiAGCbFta3OQQX94OsFvbbFAdhEw2xr1lvbVmSIJlSAOU3WLuhBMpOeaCgeC8JiAXKyF8rCqv
8ZWGeBo5JIl+5SxNjQ+6LXEYhKW7J5XhHa3YVhpWAP0qblOkU5FRpFyth2afuP5dY0AC2wEBeQ6+
7m3VV5LumGnetEEOM6nXHxb4yr9ZCOpsTJJq51eFLOABpnTYGxBhhM5fc9erF9NK97Iyiljm7pZj
+9Xowxs1VPPJNoc/4HNoKtXyUdWuJo9DO8+2kbxJx1gfVGF+NLpju5r0u2W0D41n/ZGufGvD8HNa
0p/CDW7wNUSpg2jVCX/SyjoGirnbrrDnpbLHJ+Fmj+vQ/ya+ZTpPK5nVmXKGnaiQMPaie1eGAedg
WeVdjyeRWdFMbnzZFLFnOP62SrOSQVPjW62EHaEcDQ+ceCpCs0FHMkmsoROg1hxGAsOM/ajkadbO
HlHYSdYptzpDIFdfv+t1nje8HVpe2vVcJO0HX+ZTX2eHRja3dZDNcYaFaHAqjtXhmKedQHZhgAiU
XUXGS9buqroRd3B/m4p7Gnmz1lNok0xltePOzBUEj2mqXZOHm9RXjyWzeSocYqoF16bKv+9h/5pQ
EsUniEum9ZxbBcm0kGSh6E5zlr9WK3KrJdMRnPJvUTgcIqbD1DftAZuSF7+fqo3reaigbfjO0VcH
5vgHYzUuPA97/sqjWIs7O+90DFF+66Lj7K+h3Rgh3opUP46KgzJpzp7JIB22wxbF9ItaU2o64L22
aQmaod3sAUEBsp1yebUJGCSp7s6lrTVJHXNfldm4CcvwmKVlsgny4SCESp+dOkSgIIYPkegz92Gk
GvgRkPhZ2UGxle1nO00ipX1WLynSak/jMbW7NG/+7jpkByX+rk3vG4HeGKWtHrUaXwAJrb2uDOuU
pZVJLafp7sta03iY1IV+XY0az/BVsHLCbGdw+QmKMFLXCOzM6NdLE9jBcWjM/sqWofNDdEh9Xg5F
5gANxdc8rhMRbOEfCLMA7RSMnsz0/Nk3CFB6irxObqjHC5Pqf1J3JkuuK+d2fpUbnkOBJtENPCHB
nixW3+wJomrX3uiRQKJJAE/vj9J1SOdcW7LskSc6EapziiwSQGauf61v1d/QLMu3JUzUobOW7Njj
+u/QCCacNWqq6idfpenPuKusDyQ2sS/rwb6HGtC9qA4PV64W+Ep9zoQeme5Y+sV8TKSIBjp4bm9J
vrIz8de+5PhjtRz3Ojaq0Sz7X4tlwK5Er9wCTeUDnpN5Gwfwa4MBXwnPie6RRPpNNAJ5e+1TS23B
+I7UH6jlSlI7vszQEjZ2Gab3actJGTtz+F4M1KZkpjeGuG3aV2DF9TMgzOIzmYt2NwWy36Ylq5Kj
e/toKm08kG/g3ZNkyHa2RbhhRTat+8hVGkdePwXFStmBZCttlyTROIaZQ8/sXvnjmdM6gkOnGG5y
w9Vhi+rQUJ6+yuo+g5zgxk++3YRRqFtG1dXU7ju3LbcjbmRiAxRhEGv9RalefOFPig9Uqo3EMyt2
GkyvSQ3CdTzU+BuOrCjdqS4D3Lz+AMoG4K317uXMMTl01JuUxXc7gx2LtGEjkzhJ8ZiG8/yUSpkc
fL8tv4eh9x9Tt3unLtruGLQaeCsMJwLwKYgNt8uxqe0HT2EarIdZYihJuLlbFA3FG/ok9zU/NS4l
ZGThcUhX87RjGzN8LOgGJ4+qrXVtV2ovWkWWoAcJa/tWd1KJUb6A1uY8bPHEbmovPaeyNM8D698Z
UKqI6OtwjkkxH3I83Ss5uOCR6mY4FEoFa2LYxjU1c+xAit2qlz0tDseWqmmvfWkm5wYABPdO/ZyJ
3n4cgcGiNdcyXQ19BU2x5MCA79XtsXlpggMirw9lFWb01izFWXmy4DHXl3ufKtUooEO7WlVpPR74
tfLnUozDKZYEiFI5QCpIbl+sqnN1TBSuTyPnc+DK3CSxZ1101yyAYPVTAp1iM4CoZjWf4lU+V+6h
9qscC2kuoeLOZQR3NVmFgaUJ/RH1EUSojhl1jp9UYVisuoQXkttTxe695jJNvCqHSr22gsTf1HwY
25h+iF1GcO4YOCw3CY7gK3SH54HJ+GPvZClxGXM6yLke2S1j9fbL+KGfXUxeM0SkiiK7Y9v1ElQz
no8805xCQS3sgpu4ij9lWt+qYdZLnmaPXLn9d11SguAxyse1zsyEgY0fZbaytoBVnwg3ESyVXgFr
lPAnlof6rQghh3rehKU059tAspZRgYkpUn5aRqNjtzu0FsYmnuHeWS0KE/aG9oH+eu8STy4oYTlf
ZFeQYCo855LXTnW2weYIpTGEQMo5wERrd43pI6Bw5qKFu+DpGIoj9699P1p6uBLS8bEb9Jj/GZqT
CE3LrZsMH/i2cNgVXnCOa1Hvs2IodsQcv25mwUjOgKtRJpfk1Bs0r/Zkar6TvKO5u6J75TgTF9+l
wlRHaar2wigq37JB3aJxbcax7be2GHDsGPUS2eCUseT3wdZIDBfXSQOmJ47N3YQKcUK0NDc0eWbb
3C1+jVnlnPqcBCMxeLhrZm594eEKNsp1JnATncCdbOEH9tBnGxO7XrC003FsAN94egminmfDFoh5
Tbiq5bmeDsEFDcZ/GR2q75K4sSOddt2mYRa0xpL/qJqS6HCluucCx+wGfjPGMg+kuMwDdZxnB5xF
WQ3lIXfLT4aN5a4tTX0Z+bfXjlli3zB8e98VpvtMBp/MQ1nGW+m52PD/ZmSDZpkULX7JhChQ7OGt
Er7R8UeOnljBvzDXrE/eww2qSLil6RJ20P2cPY1F2e1khS299MNsh4HI6laLbOoHnFRMohzHe7FG
pmZWFy77G1v0p9kPzV2LB/KXMTDJtIzRD4nnMxSLmRhe5mZpd4A8OIahqdwvWY1a4fsGyi+ksNyq
nYMnF+cdagLyaldWr8AX6A92RfnqcfIhXo/+zNsM7+eMKRfOlPJYgX6LlnAcX8Z2/KY5IbmrOvYy
6Pqefm1GY7prspzqhaX7DtO/TnH5JYNHq4U9+NiEpEfGbOEWvzdnKssLZal3UWbhvWOIikiA6ZJL
IlVRsTWHoPyG0R5UVeuNH5WedQtmRbskbwRYW6xiELHsgfeWpMHviU0RemvGOw8qQlEdOacjlJbp
FZ9QB3O0kj+mNDfemrHv95RF9MfBC8YPcwqrB6uHcbBKhMCUdnNT1y4cbINZ/MctT3Xxw1Fc/caC
WUm2IUNN5sMkk8rzzUfmwAjkXFTSy7fR5NNjOPebYngiLvMcc9xkwCkmPoGkT2kQo6iP2ZCerG/h
8nK5N+U86pL8C++HfmidWh9qrD6b1BDmrrVnJsqO2UWhZ4b3hdLxIclSWg0r0iq/kxQKXVTNoxe1
U8j2CnQ1GOqaIpRyQdFIuXQIcHeR6w8lMR6Lg7Wa+T/W88hHNKWgpc2q47/O6wQoQ9/ep9QGX8dQ
xAfLR08deCYfHFOJ95bY6IY7j092cZqJow9/L5Z5+bZYg3qvY4aiq6G8vTcJCDuagokJsUYQvix2
xTEZv06FF1iVX2Ov84iZEL5HbH3rphy/XcnFElYlb5+YDmXPvd8cJVjNdS6GZJ/4lXPloRre1y7v
xcQMNK5tpeTX7DYOZGOvahvjgZfpT7ZLJm6dZCZREYerTzK0HnBQL36/u30q8AGTe8IV0xw1FT/P
Rgdll7DHci90wEzO+WqXG2lb0ro57ObCxEqjrQwjuhvQxOvgxIyWiTI8eZuVm075BfrScpaodSb9
HSPtrsMaADZaTmjVH4zZlfuYkcefLqqs/Ybtuvg9V+MQrplWp+256DGjRjHhjpuJctbqLpya/NdS
99W0dXOaYq6lq4xIB9K3TkR0FrGB9uqmj3bp29cmNuljpajDwj3LJnfckH9wO1aTpeS8zHNBLNtl
GabXGBUlflKgUYfICJLHPINDxrqJZ0xGlTZYkeDlf+PEapjIcgdRVDVUi7obiA5aK7vr1LtZJZx+
Ub7L14VTD6tptxhvVbJo/632RF5tC3wJmr3uWGDXt9ltzFXjcSGGPSHCxs/Dd+0WtrowpnkZbH6y
aCIVn1UCJfIOppgb7CYZDMeAfC3rW48D9zUD7k/uriA9f7BDC7uqLnO1dvlaXhbpcmTGwetufJrY
30280p+jO/Z3hh4NZ09Xog3qmC4SARI1Kf1VNsoUHaKtH4IkMdfMmqyYEWzCg3Tvc0WdEmw6kcX5
lCx+wNgzuml627Ds911rnBZMfisN3E+RoOBcxAiSYESayGw3l1Vwj7jNM8Kdu4qzjO6ZN7PPCI5C
kAx90108FTuhC+LLYZeCmNCMP8phh/RRMxCVfXu221YhVuZe2WbrYrI7xeTOgvKUjjlWSOK4hl7J
iuwXW7NhvKS8jZ79r6iJLuCB7KkH8rxfMXUiyPdacpAr0X6pifHD8quk3wAOuG2337BXPOdqFzKp
156dNr9daievRmviScYOnz+GM37ZreMvC5MweqofwWRNJqZmZy5OTE8bD6Wnya6NEAlEaygg45Go
GvOwPobSUZs9G9c8XhDq6bp+EKPtR7QnZXrlSD+hGShxjHLTEbTB7NypG9vNX3zsPYkuSS20YUXW
r6Zzgd/VGGG47cgm978nGcKcV8yrfVdnEfffGs7wHBmxVR2cZe63hOW9K4pItzNkX58tOeTbHjMO
Dd/pbkmb/pldssOH1ue/OJ7U3Wrq4mET+vOGrZ2XsrcoX9mjXRZ0A0UGnWSHNx+ENdEj5AbhmlqV
cS3bqX7g06TLpJvfDYkn3Y/nB19SgJSVSOhsQfq1MTg/mUey/ZX9W8tKfBYMxNM5FdvcM35AuCHh
31uY2OP2Ww08LBoencCCq52lO4wLOScT1OvThAiCR5WASuM5T5VS1ToTwUFA+IsKlxMSlHF0CWkT
UZnX6YLqkUr4CH6wYmtMlARHLlIaHPrVkHQYeYt2uzRD+DH7NQgwC2gxcd5+y/fnPC8ui2zlBc9L
Ilq8KijqMglQRnmMMZ/a+BDD8BvXxMMdp67XrcWJkGokC2xhwpuA5dKpYqaBpuKJWGeoQEou9V2G
M/mtYQSCnNR05blp6/bZHd3qks7JS9WyOfTn5jVEoQWMFrraAOdK+hOkQT671V0Q+0GZokd6DQpR
bJEbULTNFB11BUsh3Y2Q1nSPaDAeF8koku1Ptut7d5MmMfFsq4Tgph/cqoqa3L0XS7NHMT5QcyRh
z+Ri3ZnGPeKYWsPxCdn/qoeYhqUoIPVD6L8nPIZ3X69LFT7WxFkZfupt7yy3pK5/NgOaR4zUug5E
C4npe822EFB368VGbhPF1wIBYEvvS/1kQu1cNTfemo5ne8e4z1yjBJ+GySx2dY6JjjDIQoi/Z+vY
donHgGBhR84RyIySmejxkCT5Ldv12KSq3yVmkxO/9k6kJGl1sedDYpUbA3XwILP8TYgKvkKb7JEB
UbTihlK5kNDwwJNTvjIr1Z92JhHR+obAfpC9GU1anAg9/ABWmT5OFIEADlLA4UgNQY9jbKbNbufR
c+aE2JPbxT7MgesR9md1MuNHZWn86G2h950Yl12TO8Ov0I+/rSJFkaKnK2orBoOl07yCbxUH3bnB
Ha5ERLglLc9lXRi3gWMTOV1yKA1n2mLftSPbZcIIOHf55smUIQTjrvDAFJ4rV5l0GviRQuShxzHz
Nh513DEL1TCl8iyMEqUj+eQc9R539FQPFjYUV+gX17XgR0FIZZhCgrcz/eAqMgbOvZg/g4lDs1NT
1+Pk4pdDDQVWe1lfA2u51eKBo+BrBX3TYSwZp8lakZL79CsSPYxjmXnZfwU630jo7O/WwCefGBt9
l4ZiUzFNASJjToRlXi6pXQdARvwXQ/gTCz42Qjw4jCKo//yQhe3vhMMUY3b3qB/GWk7iR060Z5cp
g+PD76K2z6oOfwYDVhUiegvmmYrtCm0kz/nAUMmyMnpDjI1FoQkhZVRv2C3kzWwoTKfODsrDLB37
jiz8Q2WPX3n+JL38Sl0B90UoImS2k2nmd8Lpx2jOjXs7aYx91c8YaJzqywcHATnx0lHm+t6M8q0g
dT5nio0iOWVyKGABVRz/HPNhm43l/Kxcm3nk/KiCAFkr8I+WUncpBbebmuQxpUE/OAhHINyh8+QW
AUxkGxGGYNKQ34LC2GaxJoPiuGy2nJAgnMsO3ZPXnBw/1IpqPlpVIpEzEwz5efA+ieY9h+C8JqIu
SOTm5OPolzpPyuQ9juGWFCRAAt9OqhVB5IvLoaQaJn21vezquXRNJcEhpawTQEl1WBCkOIaMnLXG
rzBv0HurNNyAKLlzyxyB2lcvsk+PsJgjSu0+HTZ/BSG3FRCFnx0hnjGBJwmTF8qtWafXuLfXpZ2/
Jj71gkmDi7B/CE156qz66md6vwTEcfNy72T9XS4b79RBlRM0C2FHp+yK2hIqoxOwCaLCqCdrxv+Y
ZclSI2EAu3mhMWqHdz5+UKWuNnI2tksnjv1Q/MpHSFyyPXHEgecU1HmUG95IZw9XfZmi/wdwSGU+
fVlTwa4BOXsTO9L94RQ4h8Y0zdYxnoYVDiRqhXJJhLaCwsO8zt4qA0w1Yqt+DIfEOYzaQhu3euyO
tKNgGhp9t45A3Z29obfuOsG6ZXMFQBFz40HPa6t33TSLtJr7auvjIV0Y6LSWlCe74kYLU4EXxrxV
aQRZTcQsvipMNlddFpx4MIiEBW+spGAporfreRndx9ItXgO2++v0xs0NOIEYtWAp5zjn8fQUS3tW
rVhjqeI9qlsFE4g6TI11jIaaDgfml+NVKEesHY7S9wOEIKerNZO9oln7g9ueAXAE5zJvuzX4k4eM
yObCKJyzRAEWrRjEDgknOA4QrHa6m069o+4yy31laTtBGfBXNoQqcksm6VOStvtC9lwEWlQPvaOd
+3YkC8/HP66DIj5Dudu0Q7bncMJoEmWoiJtd2ioNQeELcZpZQ95bayJ9pFgCIyLMf+h9fTZ6hQqU
XMzFOci+fGUlwq8GOrAi7lQCTp8GjWpD7R6RqzgOvkVA6Go9kBMdNlhl3F9aONklD+v8zHQyvFCY
iFEua8nwjewJIwrZxLfnsI/L2uo3DUZ6jfOElq06Y+fud8EDvXrIUXMRR/hyaQTpm+BOMzI7V4H8
T9jsvxVc+D9LJfx/xwQVMDT/99mElzrrf33/xymrk29Z/WMiAVrn/4wkWH/xvTBww9AyOSBydiJ4
8LdIghH8xSOPYFK3SJOOx/pEGuA/Mwme+ZfAs2xqRxwgla4r/p5JECE/cnyTKAGahANO9N/AgkIa
JXHw90gMEggMEEGKn9/G2+MF/5hIWApUE+YT6Tq0MValeN+UH2xpAOxGfF9GaHBCL8OTMpIOtVWl
1qtVtRlJmUYcSjP2szvYhgGcLWn9phhbHo3MSw5zOftbnAjZc5Dohl2ELNUTWLFpR5Md4hQ4NOLS
tnivdauY8N16at2+iWENuLP5I5v67Idn5RTRarK3b8TJ6hgtnerTlY3uMUZtSSPoCpDI6Ow8bYgn
XeT0tRVhLanzWvKeyaI/YbJOnLEZoXxVnoV9kIXKHm5FtpIgpdoMqBIMVeMq/NVIcvr7PnETLD6x
IZxNiKGJeQQVZT5z7MC2sQB2ut7U7NVbwqHV5B7QsMbg0Q6prISSZ03TQQAE8NfZ2FXF0fTZE81I
Wm2kK2fa4RwOwpdYuBlBjZK9Yh96t5FHOFUfKWrCVbcA39n4BcaIhIaoutjBzD0cGDbtns08Xio3
iPO1XhKEVmo1Jn9HQ2C8iW3GaetaJ/45ly3RSsuzfKbI8ejZW0pwMYqEpZi/+8Vk7F423uzu2EX4
6j7VsdUfKLrkFC5qP1ScQObySerQu9p2M7EFrGVxsdHV2N2n5WRtbfbE7JszUX/AIaDLTYWNdkEV
LTRRdLPzZfWcax7KUM8EzlNKy9ZuRxiR8Iltb2mRIxncF2lzhYNUD8+LnOQA7JJFhPNhFXaHvunN
L9MaqPuMU9YOd86ZGwEH8PVJ5Sr4SAVmuHUeJ3QlLt2c7B3HdF4WS/GghlTfP5AOxZozSC97DntW
afrNjPqnblz9PaZe+w5HxbwIv8z2pMb9E/WQBI8ZxlCMqsORQVNqesshLBvjuWBm/kifG6NfTcSE
pzgN4ixg0DIy5KGnpqzUNkZJXDYY+JE5O50Ur9LiaKSkU3rU9ehuDwgl4ASe5Dpf1csYf7pVNv2U
bFk4WgfdshukZLzr+KoaI9gruOqH3G9TlnvsOYEx15+g4wg/g1N7xQaFJb0MYvlLxS4yfpP77ClS
WdE0pbT/maQuAQnHiuVDpmgnU/TBtwwGfP/ahnAPVwQa0UrHLMSUO5hM5iFblZxHadLMPwPDsocd
kkG9VXrSFypJnPuClgy91W6KIw2WYH0JOhcNpZy7oWeInzQuerdbXqjHnc0tcwnjC6gdJriiGq3m
3+ObC1q2yFGFPDQd0/Op3vrjQ6viZGGKHoR8qSJJRIhT0v4fnuT3f3sA/kc9VPeSqWn33//bHyOR
/t9ewfECjFrwyXB//PEVuq5osWnxCi3ZqMXfm0n+//gKf3rwhs2gqYvlFSpiv/wNft/937yCINnG
bXUrPGAN+ce0o7UkHZcLoMfBR1MRN6bcv3gF+4+9TGRG3VtHAbDIgEXKdv/6838IVCZMjdiVIO6V
vRTTBc+P+bQA2nrLEmFYJ6ZZDfnpnmi2zd73Uoss3tiYkC9Y5dw2Cpwu97bEu6u3qSUBS4e1OS/v
yuKAsUf7UdYupjp8OpvQIKvIKovG/heX0h/R/PwFXD0WhccupTqC5qA/JfLAkDH+aH22u4t1Nvvv
ICyOQpobqcW/eKXbF/r3lfZvr8TQwnWotmDxNv/0hYO478gXYyiz5+YZVGAOgWF5ANe0RP/82v1f
v5ATep5w7VvU9Y/f+1LWXgUI1l6JwYsYZKxJLr1moX7/5y/zXz8536buSPgUh7hEJ/90E+LkYEBv
zfbK9KDdkhFYl3XwMdXe3sD8989f63ap/vGzo7PDwrnD/1D54vzptTK/6IWZgSEYgulQ59sWMi+D
SXgKp9T/Fz0Rfyr4un1RTJ6IiFJv5vNP6/aH/8NFXXgwO4MpFSu4C+vSI2oRsUaEBr3bwac/Pqrk
eCs47up/EcO+FZ3817/zr8x3jywqV8ifr0YtGvKdN5NOa7vDs2+xZb+BhUt/jWJ/I2qHlMEzTva/
OTyVx6Svl0cHmtCGToGWYSg1ZADJEUyvuRSevYaWQo1PSmiKnZ07GO+NrkAuug3quM2SeMqtoXmZ
Q86FK3fI++d4zqyPeOnCH5hm8gz1jckPYmAbZ5GF+4rCcoxW9SZzPD1HImlwZuSh6Zxzuq4PMmB3
t2rBYX2VcFE9TpW2fqEoe/LXqrW8DXOT4NEdKt09Jtjga/INYpmOFaE955Q02vzqmya7L4uYg7fh
xC2GUw+SM46Mjl7fLMwenSH5xfqAAWsyAdLdsnBMipOZmsUo8GzrScNPsU9D0NjeMZyS9qldtJKH
qXHVdm6M7jubk/7erVMJGiat95TDlhvAeOSh0nxG0MVJZavdOOARcITuRtZg7NnrlIisuQpGib+k
vzUjbidpNV95ZtCUDCupYeM5F9V0ZTLMkTi2AclVah4/4wBaLvRXB4W4NR9Cpkn3nH5lJH3hnQMc
qwyR2E7hYh7ynNIkU15RjcZqO469OTwlU+lnMHxapg30U8vpAps+0Scm7iO18RbaGA7iri8AUdrp
QK1y4fszAGqpnxpK8zB0Z0HxEYIQynne7V05xXRcK+eBjWH4hPu2dXZWQmNpld5CD8bNXOn4rwbO
4LOhQmTtKh7wxWQFpUd8mfa2a33mm0E8HgdgUCg96oZNF01eP2vumg318N60rQkIifMQMnJc2Tb+
pHPP3GG3BJ7x2tjLiB+RLOpmBFqKSjB7Kr1n84DE0ZEG2Xo5mgG2MqkuQw/JhTbJHJeuo7KDTSWz
fBz6GaV1iudwOOGU9q5hGrQHautZPOp61vNzwbXjIATkLZbD1KoK9iply3jhuRdZuRnsBAhWX3vR
1DWajFQnuZYxashgm8wUvq/YIept15t+eWz1mOY7tx01tdLUEpv2VSOb5z9H0/Hgck1xb+xnNyz1
E6GQ/LOTRihPBFf9Q1kvdRFBES6h4Veh++wRLszOvUNh/SrMcPNErafyH+3S59BDxdCFMaxd294J
zmTTus/70sEfpXzjUCs8g5Fkf/lWF6ES28zuboldp98yKAmfUlEVOHLE2OH3svtPuxTpVpB93htM
Pu8nKhbZPovmt21psc+pa91mdF/vc6WGz6A1yQ0kONBWEPAxMTMUC1XEKA9qSYa0sodiaLx0cY5P
tdaV6a/yZEi/b23yj3GM5w3SVr28Kcchjes35QKhK7flmjxEvQXQDeXOxjzJrWt527GL+3cPTNTn
PLdWvfKnwdkZXt/fj8Mtv2C42YJg01bHzFOW8UlgBwMTbNSbb8oIiwjBbSqJdkyAPzxhpnqd8pAb
6XgtaS1e5jdZN+knIBAGVHW+/ATEGAc7XVWh3HAUJl4lyFHrHQmEWwa1ibMXJNUEVbcz1M6t4htr
n4d4toELUv1G3gdm1Tg6fBw5x3s7M2xK93Qb2dnXlJYFat2dJpuZFakeqLDIAE2DFyM2WblT2O6N
TC3myqP7mFYAoVto1Xk5vFaDq2OUOrMUbRb1eOcis84UfjMe0QRGaA0Ak2dPz7xvnF12oD/NfBqb
j57T0nqoBI+O2tOpt+3HfDZOTu7XYo/1sCGqDUZuB5lc7+xYW9DI/Vx+e1KU8y3goY4EsAx9g+gv
G78M4dCMZmeQS/SrZAs8N4PiUrkv9TABG83r5khCImVQxWgkagP84UHjeMvZog3hYszLNDy3ChDZ
rTervsetnu4GClO+9ECX/WoIKQzdepgsnY0p08B5KQNauOopaU6lSpS/l70IrANDJ61gtM7LrcJx
mRv9xNkvX46lmWVy6/eLLe79HjzwO1NQ3W5FZg/ZA2yYamOSAMYeRi/5j3JIrZr8ldsK6hNMsKNW
OT5wAlvE3iIbFu+x76Xgg2wKN0TtPWIQtAV9cs1sr6nugTANbc5gsWvh1TMFUXyvd1DS5xojxsxs
IR8WK9lPup3tV0oQGg5aqNwnH6T3XnZNmFzm0XJoGYxHdZhtQz5VzRgycNV9Vp4Sd3DHCPk3vC8T
bYebyWaSf5ynqqTq2AcPtrL6ZLhRuFWHCTTGh48vj9z+Nod/e/NzBguVA+6CTS1Hv8CqyN2yHwvP
9vasDWoPfk1WdyqU3S7D/ImNgAAqc+95guxmjXQtaKt6S8DpvS88APxtQnvTtjMCjCs8bcdDS/8G
d4kHp4BAc2oxBVPDfY/m6sP4TmH1inFOrG3RTbDmJJjWR9EvtJZzbtw1HXdf0oOgIJsXZ09O0Zkc
CUhYe7kdb5YhAB04s6vYYWVkxkvNGduRW5sAR/7U5QnmL5bcpbjfJ9h4vnPLxlrWuQg9TRTXknH9
KKTwm00xjOZTlbpGvetCvndmTCr071xnTh4NDin1VjcLToaUQVtMKDpKzXFo92D28DMURRLqOyob
sDR2dXuH0wV/fpZ0RA2kKtVwkjanqK3t5YgElKHwrmEnzyymAEOQZQBdx3OOcc4sSsRutlZTQfDg
hzGVJfcddeZoOp0uyk0Npp7Sm2ISG6cd6v7LMFprU2kcDwhVRMCEWw7Q02Odu3viWUYRWSq3iHG1
Scik3gjbGckGjRhLWPzJSZ44vyV0/qp7iwTbBGUzuPOsJa9OaoL7ywQtYHg7IUcf8tjkV6hxcd+X
0ESHwKMld6Nl2gXPWlVAAeggZB8S3AD1kelQHgWt7tONU5HAfrRickMMFumcWZOkVhg264TkrLew
g2rm56Cru/HJxD5mZVl+DJJWRTXaTKQTZ9+abnpHaSmpBHgL26SnZCO2aNpKuPurVTsgyJeEDfaT
ifJWBq5amIbjpiws4LG/W0w2t9AaOlqbuTeHu1Gz1hY5GQg85OPDSAdOsYlHuyCo7vo9sZba/Kja
qSl4kAzNxljG+VR1zSRWAZP/kgEDQbqt9jrGlRr95OZWrWy4vnK2znbfMWy3MzGezZnagwvxExvZ
f8DekbO4sjEwwuRQF2RgVnSgeCcQ4949RozqfqIIKPjUFHslr6FZN5HdLQTv2E76H1S44GlxmmVT
0jnDZsIwPwiJBsEadbh7mBybmFWFY4wJjBUgOgTYeylUqYx1C2sDR2hM1BZnwzIdmpHt4laS4amP
YjHir4pGzrVVgSD44BiFU1Jk5HWefIJkPpoTzqUVn/38iQ2CkJnN0KX9spiCZNvBr4whMstMVU8u
3UH7sW/xlQ4Kj+HBRsaNZBFYkOLI925sRzKT7MaJ4hqb2MswV5wTqsacMXga8cGgLaZaBSI2gjMr
BgkTwJz5yhdt+7sWBTtolM3VlBcHYH6wSKoVsH1HbOrQS7sIhKZxKOa2ALGdwocM8/g6Qat/brpt
z1a+QxliRA/tYwVctq+IIfco1RZDEIACPJCXyFmSmOMGRe8P2s5bZ6WXLrgL8OBRoOK4d4M5c4YS
1fC7zJg7cssFO78pglMXNvaWPIXx22K8z1VuyvmgTUL5RzdOW/O0TDhdNzz/k58eVttduyyN8TKQ
biPGKYPYhpRr1dZtjwokY8H/S41G7o6vTSioscFUQ0M7rZEYcI0uX3HMUoS/i+LclVhsNr4POBNY
GlU8sZri5ZAty3ybzWPoXVtdZe4qIhkw0sob8tHwwLQdVN4m9Zn0sHRWLhftewbLvVwTU8Lx2y+D
rM/FsOiTTG1nPvBYTA8cqqgSLzvHzDZWruefrAY5WLeFFsjVlJr2MWlv566sq3jVuk9JHY1gWJJe
r6XZeN0eUnCqH4NJ+Ihjnp3fz3nZfrU+2Q/a0dxd7BdhFAM7nVZ0CcXyPBiZfjfHflQryCeaSlSq
V3sem0k/geFfGOidJSq6f+xj8EbPfQ0uZoWfbfDBaTfFu8OhuFizFxkfp7F0Howp7n4EnWUSQJq8
5ZSkJmxHtxS4iu1ErRNRmfVl0dosuI17lT56sWl7LJOCFJEzGDP80QRsXyvM6a6AlXxzUSh9O5sU
E+6GW3lOM6qfTZ0NV8NQdXdAdSy+sGFhBRtvBMQ6pNdptuLi4rbp8uFa7M8ju1dM6RwQRJgduvyN
AaEN35Flt1yPaPQgI8eFeGfP+tOv4s4OI8MDd+lJYuqJ0/nN2ck1/QN5yD4eMwh7BiqJormEOd2H
OEFglPYgTvLysaHKZWOarb8ZnMABdF2bwS4c0+RHjrr23MwN3Sd1DM0OXnL2IIlWvCq8h181nvor
9YfGppw8YqOIBvGHrRofgc5qT4GdYRVYJC87NUnbbESqxzeS8tn/4Ow8lhtJkjT8QptmEalzj9AA
QQHKqrqksVhVqbXOp58ve9Z2SAAGWM1lpg/ddESG8nD/xZ84A+JIC8bp1+j4DHdmO/Auh5DWr3VM
eQbEEPE8GTJdxecN666XDJH9nY9CKkomtjqu2HKAxGKQwPOkMz/MSgUxTW0dJDxKQAdS0ux700od
cUkGj5RNRQKka67XcEx4Of50tcFLk6aQigy4bqzNtq/2URCBaKlgEXSZjrJy1hQHTc3kc6fHT25K
mmBQ3UAeKACC5emxpAcrivEPB43cheg+6yvX9LvtQP6O/PiYpm9V2eT+mr+m3wGoifJFUlrQ4DAq
+7CFFYGTKLJtN1qyAzlXoTURlrxFXBT9viOeq2wyIKYZkqcVNDCtUrgyYs3F79RCizQnsctQ9uI8
eFWUyMHHMvK+mX6tZ1u1UmBERIWZ7gI1txdO7JaQjjwzOiiBjXQF6hePZiG9uaF4PUynId53pZux
6KQl7zLbTDYt2O7H0kXtSNBQgn0dZ/f1pOFiRriqzGwe74AByyaBimR2P5rGQP3aUitzg52zQVlH
Fkaz8n0RWctcKKA/uFCUWdfzA+bAOt2XwuztNWIGygJyj6T7N5B/F2p4Az55BC/eh9uyd+j/Z45W
L9KurXbJoPfPDq2cAwL/dFg6A02nJRh38FAJHNJFSx3+qYk7cz22VZ9CKG8TYG/BEG3wHqZikYGT
w6mqMiH0SHRnO7TPZ9aQuQFMqaaNIKPFDbJIQN/pfUPbmdSvGC9Ek/6gwArlmVyUe71BrB3lAJi0
CNKsjY5zzZDo5c5oOfAfVU6SvMZDqEbriPNjQIQA2xotH5xFx4ew55ap4msoHQQ52ro0fntVlC25
6dMf8IzmdWCHmHhJrb3NxwbXDJLnFxuHvSeo5wlwMMhW0QeAk/xtKJGCXSmjLeIHPgfbp8/bwUJH
GOOZurFj/ndMEJ0cTfBR3VQbJA9A0X+Nha2FLlBYC3y7PGm8IzYvOYypiy5KjYfFCgwTQAXyV3Up
wFhDF5OFhTh06Uarwm+5juoCcRvXBJSpmw+6DBFtqHJeUjNERdt907J1UCRQ5y176qFKDfu3OVCZ
GhIV9Yta9cdvDqh0sF5IR1EE4y3phEBsbXaXpFxZNcjcFxFPaL9RJ548DZtlFyAnhFp3uCqRIVmC
33aDVU5fGrMEmKjjsqSfhIq95RfGXAkk8ut4YMVz/Ce8g1kOsT7L6Y5P7uwLKqMpVP4ndyxn+auy
p5EXJmshc7GtMhrvqwj9UERWRZwHS4Cuv8BSuSPWPIP4jf43CleKCzUqlbB/DBfPjw5BcjqT0sZb
pEvL6t0C7bMWFrzDosmCYTPUktAd6hnsbNGWB1XJ5X0fM3FOhBxY5CQdgP8AeHICbfFOh9dazIpC
RyhfpNVo3CIx8Zzlzbtll+3taKvDo946wX4c9JFTFqxluTPW/gGnvnAzuHWMSJZOPr62SqP5BrLV
snYC1DqnbVZkt9TkB9LDjEcTZFE4KjbvWN5PhfnK27DbdXbaLfG06dsNdhP1r5yksp4Zjo2qSc7S
mMlONAub6hS0eYkxm29G7WtNHvwzzpDc4nLn6biMag1+FcJ3OE1ZgjfZbWpnqbMpyzBo0IPoG+yT
1bS49Tub05eUDZGQcBzSFyeRPmp4lPrve7+FsV42GgdHgXozMEQHhNKdpsXZym5rq5pjOgtkM6VJ
+1NtuiBYgzZsEBSKKwd/hnDSgAjNtZ+30bui6TbmV50qd+4IKHbF42Ho1kHh3LMtD/ibmTMf8XbE
PSF+bZ2y0Y2VgxNFOkvJk52VRT50i1skaEN4TCBkcg9SddDquCNUNMFxcnTfSp48zlxt7A4GE1P2
ishtgSkCIFPtEYA1fhdtqCPlwu9fiQ4xnAU4LdImrVWrYRH4bgciLdYpDGqdWd663mD/oqD5O1OT
g+tHqPJUuEbcD0aQydVIKz5eepaLRE8NGz0o1eCPFkfo2bgVMMulrSQ6ugcZHWdcWJxkP4QRunwY
JHsjCNZJ1tzDIeTdy+1EzHn29K+6C94Cmm8U3kgNr+IZkCqpbdUxF826GRUI4HZXlWiwI10MSklv
6mgZe0j3rUJU2aNlie59Ma+F0mKDFlclWMrAG9sVDWYkFmgIure251gRfih5VEE2jrW9EiBFCGDP
QxwL4taIyIA0kZ3xSgPcdWUPwQd8ehgmEejZfagjV7WA3jJYG20A+bgGp2K+A3GAy5iTOZkLxwO/
j3nDGB08WdjPuYk21RzKardvrIbfYeWeiLZOFynKvDQosnhQLnMzBHxpKdaCmn1D6Z9PhphKVXTv
sJY7dV5oRQGRQQ/GXzUPrfihJe/dppyBPQp9KgT7KlfVg/SgIYIyTOWzMmW7aINpEtUpFF/mdZ2m
6Ncr2G+5ZvUE5NWgbl4I+XsMNH/Vo0WuzBwjhfhY9VreQPj2w33Md1/1WmlSgZZiRW4S3Opt7Y7r
GI34Q+WpzaYDSsAzqnTGexgawQNpXXeHM27rzy3Z5xQUhMW/Zfbur3RoRDmH8gxRkl6tV02EUqNf
iyzp9BusJ5WFbyIbl2q2QBY0Le09sBkoqHZNFf6xUScCQ8AifkUUhJTRG32F1EB6yWvZDNGwjAqI
R8uxVeB0Nh71UyS2vPA1KCkHcDabSjqDqLcYTb3ae7XLwWyhf8a9a9MByvp3gkWoZyh28QTxvnyJ
k9ygs8aN9VtPQrTkE8yEUs6Ket2atr2MTRNmSmJXfnKTUS58qrHBAhKOPZm6D4zG+RPXvFxnwm1Q
2/DdSfAbw+IhwKvJA8Ltwx1EIgYh9k2fRmBfst7yt2kS6Qqfps3W+JIX3xNjMG5dxMK2CF91TwJh
TW7XeNLi+u3kE91JqcpV6PwKLIQVjVLiuxpTOehJQOO5mYpMoR0jxe9Kdg4I/j600T5K3VC7iWC6
voWun5fLoIl5mkEJH9Hb6pwXqoL36G0+o9AVZfD/fBcWl1flzGIGgqTu4Z3KPLxJ/AE2TGZawFSq
obkZUgohe+HqjrfSnaEod3nd1fm2CdOUlgFTfafXyIYA721RIkBXpUVLUh0V70YAUkJSMh3rve7i
5blixqGR0U2PYlQVwaVM1JNsAabFd/mRPmrn/UDXCkRJmSNo1CWPxXTpevWkxWEiqFbObXb3Dxp9
MpxXqYoYOitVXwal7EkwgeM/V0mY3sPBJxOMqDvyqXi9rXpqo9EanVDuBSyXeZ51QTmEOylb65uM
1OBG6ZJquC+zetK67rUCboMvd54TQkRJuqyAfEE/4mckizRYleUYd295Ts9ihs2PH6zLXOOyxVYs
W7aK29Gqo2pzyLt2vPHhgkeHlPYcI7NrL34AAWsjj6fW6S4Oh0wBQWkpL2OVi3vheWMxEwllI5hN
iVimYkQQf1RNlUTHMfvbBLulN01MpXAEXk11qaWxuWctuSvyKLFyhrpJd30t9Z9knHwhcPB5uaHX
9YKuO5pRWHjV1qxKKmvEoca260UI40B9LkjF5FxFxjijsDg2xENIbk7jyINKKEx7mJm2wnEdm63y
mrkoAIQWVyqkxXj4ycTJ28CqwuhHxLBnahKoyhNN0ZjmShv5I4U7S3vqaht3AJxZKnRbEOGdGyHE
tan31G7rxPGizejlebn2KmN8DtGbihdx1/cv9aDBdB88bT9Qrj7QRQ9/oFhVbpC4ShDoQtYs2vhl
Cgqsx1IK7CA1ysRFjmmJE274lMqhsOEtRhn682PnPCWCdOA2rpUufqwz14IUY8cjb+PWlsMKCEMe
r7BpdSgkpl4syEYs848C6CXe1l1e06xJOB/nmoM0CoY7VfYzp4kzvCj4RPiPlZtEaJU6noaJGGIG
4cywy+6lbfFBmPTy0peq6x1y5Mqmik53XVFmaUDZfIVoj+IfarfOaX3hb/Rd87wEEv/obzCTRNxR
D+PxNag0HdxjHz35Rk5dSXc7V2HuTBgB1DlEMQtRW0YdK+9ysa87TwZ3kYER9KPvT2ruIWvLujG4
srdJMsgAvXk7403q8/Vn+CE27yA46zsZdXhyasjVHQKVc3jeFXXyAHe/etJ49uszU2nzYOfC/MUN
TPbNvlPVdIUPnvfdJBGqZm3vUmsMRYCcoFMN70Vko3IATQkHB5S2Jm8K7u3+RsG5rJlLHZs7FIyb
4EGDojpuY8MtMshVYXcXB6bgNe5F8VsqQCDMhKzq59owy+fBtDTawGauUOwPsh18cpTFRgwU4ZRo
DXrDw8gbYp4UkUoxKW+SPQW9+MBvV+RCxz1E/0Dkvrxp4aE+SJPERNWL8TXHEO82Q6IbTVw0nuQY
tzuTsgksEIPOgYn0JzqZ68GEaTYbtNiGbl/g89Q/ItVM59MSpXoIkRj5pYvc8aFxau0KSritItcL
6nqBlgDkWVqP1qZiv2xLI8RZu1etHxL53BsNGQfK6qXAbj0tXLDlmGMkPAQDbaUi7HxoMQtdq4GJ
N3sSDPqLW8WcsGg7BGurLtATbXgT07VMKrlRmwnQHyD/UizBzqI3SnPiD1eWBLial/bCNcL4vWrK
8hZoof+Q9RGoQpZViv4N9b9skSogIfGsqfPmsVAL9aEKmgAl6La/E45Qv8mylvtJXXVZ5Pypgu69
C0OsMnDtKWgh4hqZr4YqG1gleoosToeyyVJrMTnc0frp36gUpSsyZ4Et+pDXN6Xme7eWkVuvojFD
2gxqc5d3jbMJvIh+Z0wPmveK9Cjg0xhLyUlp/P9iL7nLNocdH5YNlarY5Qd5qDl6iRT3WtAAocxR
qYRh7WlvjSC5FyzNJZhGJMJqRKiTP65H7rcPOrCOOwy3Kx8eL+fxhiQdBKzfhWIbd27yFMqq+6GB
f0fjxewqsnrPKbUHP3DzagOODyOHWjc3kNEnU2482lnRQkkeB/ANtDPDIvwtVHf8rlYGnRFBp63c
UK4cXopR1OLWpwPIt9CT3N12WgPitnMC7bfGNly7sDnLhVbDg58hqhM/Ym5G1QEgi3zsqGGSSVF1
myHo0KYrXLs1nkV1rEKh1uwXWJJQ6sy2sQpoNNh/LNoE4aoEhbV06zqe4i+SxsqVFRkFelr44w2b
NPbG+Bmaco+BC2ZWKnmdMxsiTrlVxpV2A+6vQS18TNIHA9+N28GVyD1ZqayQMcUti7xlmriVi996
ek+d0/Z+tGOhslFKBFpHQRdhgaSed9sEFWBpbUjr9tXMSLMcb6hQXigUo9822MFQdbYppLHFCx6R
yihxJPZoV+D0qs58WrpjXLdLEx0Qzovowe2tKEBurUZKpsFtl9JKf2MY1vhCt92r7gIh3ZD6oeZt
6H96z7kSsK+6Bik2aVKkBqjngSghTw9XVqrwhOVRz74Y+WDNXCF7XvSjguDE0PvlBxrBXQLRom5/
GKHBoeUin/lQZUizYUoVwTyh8J0tbboS6SP6NDQvhzS5wXjQuuMJY943SEEdZDDg5ajC2NkObTJJ
1mHC4tp11M7HBn02cvoYpmlW6RbaxEayaWzO4bltCfFI44zCb8HfyrC1gPU/cNm0u9o0m/uuaME3
xkUJ7aw0bOTOoJ+CpQlcM1JBXjTZA5Q49RZtA1+7AVuXIeRhQmVGz1VkDwr+fjR3WrYKnf6At0ZR
3nulbrA3kBMJyW9upOuP724ZdU9lDZByBoe725dOM6LZgaS+MzcsEqwVVqA2fiwIBWypXKuvyDD5
b0DOByr0BgpWiV7Id7zsxpi7A2n1hz7voyVy7K1NijYgThsFpfOGY3m5T40RqXOfadFWpZ7gI1bW
Sl7MrAZdx1jE0T3seAT7SBOkTW0pxdYyo+qeHuhC+MMTSIK4/EbaU1ZAzQp/g6pz9KcSAsf0xNFa
/4GnvN2uG/IZqIsYec5Fi9zPrNQzO1lObVw8jEy7p0oPDOeRYyACuSQy7o8hT9blWKsvlmx6uoVd
tuSLi+9A+xDFbA3uP3XBS4aEn5u74xE7GpQj6JnGHMtJG7r0hyp6uk5Gu0bra8WktE4CAIHa2IdI
hO9hCxSYcAGMe9FyT3/VNZh5kaX6v2yVn7Ip9T6vaEDgD8hrUVKZ4hf3/s1gV/2bM0ZYhSITWool
Jy4OzC2Xoffm2KX9y8OsJtqmHWzmW9CJuG2RwKM/YOQIfA4OUjczaXfDtzrVw59Bn2rvBUoUeOZE
qf3DB9lUz7UiR/hDNz0bZnoK2xueRW9RQu0wsFLAVHN0KSVtIj9M7sN6gAoBm5EyIrTtfNzAnnAO
lDCBgaieHTy1SSnyu8gVXcc2DA0SFr3L23sociiJyrb/ENyrv7Ws8Id5G6mcO5mjTuscCchvai71
p6FQINZlZRC4myk9s+gWUlpCrwqQwqxTUxnuwaJhZOCiFCLQB3LqbyWvyZuw96Nyi7aVay0aDuph
FrY0kyFaqNNJ7bVUD5Lac8Qi1wsvmqu6ZiAmNLrUviNPqV61ptd/+ikJ/hwinstlwtVa7wIk1c0t
vfP+UEeTrOD/1D3Gt2nZcoQHkZYtsPFu/9hNBbvdpwL9GDWpvZZmE+6R44blG2KaW2pCfL8MgT1F
9aLlDzDVkSZZlNCPgMpZJ2GjNrhqqtXjEKi3CRvXscbt5ShngLb0IoVNI9Q2bF2fAN+fsK9wnF1l
qEO68ao/F8pjgDuCk93Ry831h8uhzmBdHcyGHDD2hiHwZfkaCnxWHlcJFd3R58Um3Ococw+XQ5z5
Zo4lTKo8GuMRx+QmQ8uVvokIoeWH3HpOxyVF/MshTlHQNr7UQgNfZsDJUo+QyZGfgYXxkb4AYI1H
t4YG4FoAkx197Qo82D7BBtvC0LHRBqVuS2Mikn2eGsT4NMcNMrAkORJglPW6QPBE2Jj9R2LvAvQo
L49MnoD7TT6ZqjpgRECRmxM97XNAnF2iEpytjjLnOG8pHgq5S0s0wm7D4NZDyJR2r3kFfH06YxPs
GQybatjSFMfYdUjPsscgj85F+6hmDVKh9UprlpdHdrryHAFpxZCgrC1TP14WuR03QWmSQkvnvm9e
a3t/+e8f+0ypkglixcEsAIlssmW/frmK+qnVl6aJh12DcAOqG5jGGOa8RDNypurgfXNlprXvavVa
8TCmtrgNQuuKfdjJeoFlACWDwwLdRKmqx/SPLAHW7WAJPWjGfYZ5ZCPqxyE0IYYq8kEt0Caqk7sr
Iz/ZDlNQW0AvE4bNDDpfR46SGNhLjCNmTujclcVb3pENVHp3qBTE9VMVDRPzjoYcNUqUhhaweB56
G0lxLdqnxbipPO8WIZ/HK79q2oRf6AP//CrN4DDgY8Af+PqrygrHNhUaz8ytfyJWfCPIwYxQR3Iz
u7URNfZ69H3S5sVR43sFmf800X6qurxCYjg7IY7gwe5wvqr20YRYKt06/CCsWZEAuTSwO3Ni3Kmx
xbPlJqIEA/rn4/LIT47zaeCfQk4/6dNxrpZoBhQpIUt3lRtUPIQ/62i2NWW3yfwre/dkWx0FO5r7
Hp9g4AEEQ4yNngUCtzBHhiun0skBQRB2lmWoOqcSk/l1RAAiB8QENWsmBqRIvGGd43tbkAte/nCn
6xhqrQW7lgPCseHGfg3jWUpdK7XmkrXbD0Mq/pi2QW0kqV7G0cpeLwc7HZODXYSAGe+YOoakR2PK
0bxSagNzYyUQa0my5GntK6v4yoV7uv4I40CFVJGzg7UzjfnTYshqT23rES9jS77W4SqhV56CEACd
3Hyz8v/zs/vo/9f7nT38e3d9ZtCdLj0SCQmJZqLswN45GlSntH7tTN4gKVFnetBsW7ddRn1yiJxx
2abj/PJHPDNjXI46S0IK/v94dwWBTalPqoieZT9bU95hyvKY4jCvp97NX0aCIsSaYFAOH9E5djFU
pi5VGpqI5lbWgX8z23gtZqNFqNkLv77mmTjtmi9nF1ewqllTggEXHIra11kTZV82IPHYws280rHS
+NPBA0kF3T9rmbTf0ExYXh7fyXKcIuoWS8SBeW4cb7GmwB7eE0TMkOsxAmjSxm8XgfO/jkJ6CQFd
YyvDVTsaF2WmQUXAhyZzf9fn3w0c7KLoyhV4siZslRg2c6WTxQj96NynkZXbUIVJypS9zSNeL3dW
/DY0V/avVE/niIHQIQLeo9qmcZQ1t7U22DLGggikj9zDRa4XhVX027hHVX1ojD+u1tVgeKk15W26
iSZ1oZLuzVLFZfbK6jzZd4g0S5NaqU2pjwRnOqU/7fIOtWent6QxC1W9AzhAv91OdO1Z09t4O9Yq
hQgMNK5kPKcfWtMFmgSGhUyAjWrB16BoXUOCqCVN98lGvPxQxbhyo71rPl9eNKeD03TNZMnA0QNJ
eMyh9AajGMsaIF/Gx25zHBQD4yaZ5OBwsHL+XA52blCsTR0LH0sn7tGgEg3zAOlQDIji/AHu5hbK
I7i/bt+qyuZyqJOjmUcQJ4kqGJgJmXYa96dJizwtbEcPy48kjhaZ+1oVxYI3+xxE8jKtP2gKXo53
usU1gxsL6rRJG4n18jWeLyMt10Lfmo2tXt4I7JgWdA2zXa8k7ZXT5PT8IhQOmrikcVuTjHwNhf2N
pxsVEuMw4CNULyP0V1psp/vBRMSXhoS586yhvaEz/mrRGL9yzJwkJTCTWSnTKWCp+smK6RF1BaTQ
YKaCdrepQFUrdpe/5ek76SjE0cfMsV2xJM5YlP5lis6+MiyMIUPWDtDXvBjovWoy/RUpeK91aXyv
NaL427tv+gUOLG/ea1x+6tEvSGLX9XXE7WdykliGcL/PzIzbffgWW8XfZkbEAkWgmTx6DV4VR5kR
KOGBUh5ZXlxjOa7shHOboKWGleflz3pm932JM525n7YEAq/wFCVx6HotOnnrTvr6qCWgGXg50LkV
gqCZoTkkylPt42ugwo0jr5F0YlE5OyDD94EX1pWxnNlukO245iSvQcn5+DVE50fg3GJeRSVgtFml
tXNDxT/dN4orq/2Uu4yy8edIRyuhh9aKZhpfrdFh3QQPIwvP/10rOijGZI53JjS+9wrsqalcC33m
DCM0+rUWxSn+4WiQqBIONbAa3pvyOfDuaf/pYlNUD526FjTX9GCftTvRr9G0rMtHv9zT7G+cFZL0
Y/Z+eUr/qYV8TZqmz/Cf33L0GfSwDpBj4TPwW4Zs7dV3mfjholOgGXtIiKaxDvqn2L1xw5Ym6dKM
VsNw5Uo8s6zICEwVlJnJ4jq+EmVraplZ8jnyUkgqvjkXFhiKywM9s0lMfFnlJBZEteH4jd8AEoUP
TQ0X/ssfNTNW4Hd/Q5xbFqb/96EmySGNY0Yl550Ujj7vx8LrCj2PNBPd5vKtDYZDXhk34L0+0F9r
rsQ63S9khiaJjK4blJ6Oa51Kh0Iruh6sYk1ZF4X9oUUqTGPn+99+PcLwEFIRNrQksLKvQxpagEKD
QRirbveTnhuw9GWQDUten1cKI//c4F9X5HS0oCgiaFNb/2b+fzrOsByoirz1qTOEnWUfcqr+W0/V
lO4trvMCo7eQHsqS6rj9pmt1H9LwG7mtlCBCqY0qXLCFqGm+xhCzrVu3zLvfqC854x7qAXh4i+Zc
skDgnCS3RpbYX9FNi/8MLtSmBfq5xiummcWDKGNnx5Lpa/LQrn1G2BIaS6+ZKaWqPI3Xuhb2AFP8
oHyxzNF7roI6/E4zo96Gad/8dq2w3sJZ6MMrB+Tp2fFPYRNJF1I7bumj/WrkMWYUAcCQpPiJp8E8
tH8VAfJHxV0Ybi31yol/mkVOL0Wb8qJqsZb/udA/zQUJrAZmAotVxcYJU3MP9O6Q6WxvdW4yDYG8
v15mSFeok1cdkg/IjHxdZmhu0o+vHKzTKjnzm6WhdStrhLefXgl0euTw1zWH3rplQRgTR+tZNcq2
MsLIQZLwu6ZjDXVlls79fV69lNHYAGRzRwkxXnDgQpDyB8WR/azpcSNK/fr33+pziKNvha94C8GB
EAKODb1JrDSweWkWNcj5y5HODAYIFXU4bbqQNfXouhpBrIdWldmcMRV9W1RStGshTk9n+gGfQhyt
6npsuw7Klg3TUokXSdR78zATqE1C1F9WeJo9Xx7SmWuPfiILzWSGVIt+xNeVlqVAZLFqc2YA1Gam
lu9yzC6oyaEvAXYEQR4QLM/IGTzqYY/cLSyQLL3JIEFb8AukGh4u/57TfWbS2oGybUGJcSzjKFV0
yjGM0Xl1ZzLVH1Gwhg9awvyuNijQfrNHeeVRczqjjBs6Be0DywDzcDSjXpSbitoIhfZvgHpjZf3p
xnq8cpCfXk2TNAxPT6oJU5376KVGP8LNPKBhM719DzIB1NxaKVp2ZSZPvxxRTJD4lGJsrqajnRbl
MIUxc8WFoZIfdZ6uXRi2vYIDBSQ1TDcre315qs4NS+MqpFQixJROfF05Y5MOrYJcF5ZKz2kOfzaw
0JC7dkCdbgjMvSwdMSpgvJp+0t2x/QibGof+h9WG6DynwTqVOWIMWAuhNC6vpGCnT88pnM1BZSL8
cvKqjl3Fqu0CeRXfRlrN/QbochlV7L8Gd2uOSWRn5cz0jcXlb3k6eV/DHu1CcFdoawC9QKi73wFF
W0HR29nIPfQYy3IgXCn4nE4dJ76mSo0nLs959SgcogUpJEWEYkG67qpCQGAbuptcVa6Uj8/E4aok
/3MMiz60drREdJTm0CCneRXiXmVM8npiH8XfLn+76cd+TZOm+/g/QY6uMMhgwxCTvM77oIvm0gPg
XGHghvXISCoYu3/8vny6HPLMm8mhsc6ZwcrU5Umm3gZ5B+iwD3iUBQcfYV0dohS6xR9Seoc+akEF
izfAuBTwikWA2+jl+CfLxeHJLlAGZT9InGmmVfwpG2kglcftRPHFKRlZ+s76cFLLeC+0Bp9aulGL
uEiHl8sxT+ZyigmIgDeSjvqZfXS+9B1EjxDX+nkZIgxoYl6w4VzGn7VjW1wOpU4Fni9TSixSOqLh
sU3XYvotn8bnh7YBdEEG88FboZcx81PA1CNmGajJRK9N3AN73sPyusFKkE89T8C29WszCVcYd2+V
5q50f1vW1uiuXBfqyX0x/TDkT+m5CIN/PvoIYzl0eFaYwXxM4aZSAAvJyJy0AtsL2iy5jYYsMOfg
TIG7BwoiypssU40HP1aVJQbJjYv1he35u5JDaMABxdUWQBNVHGT7HlfvdshhgSu9cmMjXabPZQTI
eQ7vn3y9SArtW2MFIPZoQ4bNlRPo5Jx1hMZ5wHNN0MM66TTGrtr2iijDeU65Zs8DalzknZvjG9SK
Dab05ubyHJ+NR4mNjUuVj7bI1ymOyrGVlQnwyfHjnVp/9wIVZYeV0K8k7meWLS11OhOkuGyY4+du
EENqQJ2IcQ3FHTvzA/2XtafYV27fc8OZiujchiobxDrakcz36HMbhfM4/CGNXy22s9qv3L9y1J2P
YkjWIM9q+7jrFwQCQ61ADeee2NbjrxElBK9/CNpfl+fm3DfTeRHQ+SNn4fD+Ojd4THMNutgmhNwS
ayUwEkR/dFzFnSDMriRH6jTRR3v9n+cBNxHPnZO9joFEkVlBFM5VvxOvKEc4qAj7oTz0gwCmOYAS
RS9QUcVPZL0xagAm+BJDKNsnIHmtByjUeTJvRzKfNR0+0POWqNxfFXIIzyOWlh+WVRkbZBIAsg6t
bX3Xw0y+//33osohOJKFpEJ+VK8uGvZjJ9xg3uAo6frA2Z1s4yCifTnMudn/HOZoy6SqG1HTJQyA
N+j8G68WcwNF/tF9/S8C6ZS+TbrtdGSn6+fT8evoBYpbusJ4Eovuf9rr+pvEJ/uRh672MZo+B+Dl
iGcuNOKQclHDYW2Lo3O1ckKNiexxkMHtEN5Mq9wyeT/7tKrhO4h02VFLupLqnfmc/3708vjh7fPP
Hf9plIprKwVPfqCXHVqERTdPeAcMdrJxu+RKHnQt1FGKYo/USIqIIkWUveZQvkDbgjH+5utXVsiZ
jftlSEefEU3Y2sAkNpwksRceNntWHWya8a9lSal6o3xKUu44KvnH0foQgSj1EtQ1X85eNLK8cyGf
Iz+2urwo9NOTAfsI+rygCtFMs47CaG2ZhWEzcfHCtw5zPkN7uhzgzOeaekw2iSl1Nlo+X9d57uaR
b2YYGSHk8CfA0SBDiAPE7pUr6Mzinlq9KDtxuvGqPdq3mF/ZvmICKEVUYU9hjZ4EgmPpL1pc0ISG
K1vpNDcFDje1DaRAJ37KjL+OqkQ4LxrSCLFrmGPoWyDUPppbkXJIrnCjg5iOiGK59NO/X3zE1Sl4
kkHoyKF+jTsWfuoqORQLSPVzLTIWGZ5zniWXlyft3IUB+FNSg6FuISldfI1jTn5TSYnhZBuTdeHz
oQQHx37R0X9DDIDeQB0sC3enees2e0UIoLefSqQ42/c8v9En6P6yb+6p3F7+WWcWK8U6ARKH7Bis
zNFXhwVfGAEcNbY4tuIOPPnqysSeW0asIqYUwiCiEUeHiIPRZhFnRLC59gfoWtV9TUsbVZDqGgji
3MbAZFVITuLpWj7KZjzLND10CJDP8fINJGM8q40tUqZXRnQ+zFTwmZ4WxnFuhotVpdkcjHMvG+cm
fVwjMme2dn95Zs5F4ZzicgE5zLvlaDCq6zsAJ4C9d9XemDS6Rhz4rl1gZ6afrgp5s6SPhfj30eIv
oiIXGEWyx5tmY8AIZP6uZMxnxsEQTN7sVJJMDpOv674ZPUzTS8Yxuu0rSiurCsiSiK2/rQ0AdJ3Q
Esw/7W/zuAJX9HXahJoFuL12FrLZjTW9Anu4sl3O3Ihfohwt5gHp7LENidIOaJBQIWjQLB0U4H/i
ymPy3GdDGBl8Cy0ogJxH049ssRzsPMAyxoy2CjQeHSkRtw7Wl1fZSRVi+mxsfDYomdNJBqOVqqvX
tR/jvVPCl0QEgk74bnCQGzb4kHlRL5rmz38TE4AqQGuqOMcnbu2W7uBhZDxHEHYZtGTE21weyozK
VfKAbNrlaGfOH8Ttp0oLvfypQfl1/VH5Nkz8s9DBw4kDN4Bt0loLs+HiBBRrtVcu/3PTRr2PAodN
iRYvlK/RCteGlmHAhPJGezc5UEjbWKrVldfHuWU4FXCQV5dTgepoTA2GzPiVoEggMnM91d7CJJ91
aD0guHklCzg7oE+hpp/yKd0MdJi0jkkorXSeYzjn8Sw3xmFRmkP54/JMnTuM6INy1pFsMGNHo8JL
M2DQhEItcGsP1j0iVVcWw7UQR6MZDL/1cpcQZd47j6NXhpQQPe/x8kDOT89/BjItyU/fzB9AqY84
t6I4osxG3gQ6XbBHTfkvrlba0xNGE3gTzfGjMwIVHzGmcEtQqtKfJlBM67ibUfWRcY1uNcW+Vr87
d1h8imcdPRgHG3Ucz83YuDnUyKr0s3nWetYMH9fvuDutvMBb+1m0uvw1z0adfIOobVPoOU5Rutgz
Ki8o4vmYxTt6i3n8W5X9DJZOosl5Y18Jdwpy4kikLfD/8aY19Gn21C61UCYjHnq58wHxLAV5NqkL
BGmfOuM+ocJuIEYULi8P8xRaeRT3aPnrEmkXTCZi2qXjGkkVvTgMGrpu65rRAu3IqmGOMNKqqbao
cF8OfvaQ/DTmo31hupPWfUJsuiasHDQBRa88DLGHfUUHNzD5++Tmyzc+2iF6j9Knn01jVfeeRBa1
QnsROvLlUZ3dh59GNa2sTzOJTr3XYJSDHgJ2f73xL9LOa0duZOnWT0SA3twWy7Q3anVL3TeERobe
ez79+aiDf1SVxV2E9h5Ag5lpTAcz0kVGrFir+ejrlnYbH/HgcE2K4jeQUEgImTaZdTp5iKjBiJ4a
S1B97GqdFH5jQD4btFB1ldZ3xGboX/Y+R1d5u9GhMIMdQ5OvZbivom+eabqd/7XLV86feaWcfYrt
6DPAAMyj+EDsVDBebdHwhgjrn6kN1UJLn3hi+yt3w6J/j+wIq0aDXo+cPkOW0ILtJ9WVEB/Mpg84
IVdC7sVzGxw65R+CO7ATp871S1IesG+xPqXRQTUTsjEowleMLLltTicD+aO2elYdIc08pFCrwykK
lZHtF3dG4t21jf3296uSwMeh9AOIwRb76KyiQ9a17RI3jszssymPyXUF6+NdoDram5HGXy6bW3pY
mw4vL2A/REDomJz6Luhm4sFwhAgVkuWuuSYPm3fvJiHfeNNK0HRa90m/rb39ZbvzrxUXIW+xOfZi
zmhMPDWbI4rRtb7M5SSFd/Av6Ye4HuWNnBv1k93cBMnb0KL9aq0i4uZffGoYcKhCEkElp0ncJxgu
HVSbQw1xCB+aWyjMGutOCoavUq1B0kJJY5O29hcov6cvTV+M2yYakeqNw0++pn30iv+m2VX8IJnj
dIg7aDd8OmRW3irnq5nvwzNAGLhOZfEBmUhyLc29TJtS+9wUX/rs62XXn9+Yp79fOPeytEYbIVB4
ZCuHWHqzVAjNnpP0YNjbwm//etecGhOWlx5lOhxrDMZLtrIfQP4JbRPUQZeHtHA7soA5zXgJoTGo
i2gEtW46KoskDoCxb3TrzUBOWHuVMiRXjbtYfS3727rbQ9Kmxmu1fGVhvuYiE/A8RA3neszpUs6s
Lk9KrTE2qvKuxNvEm7lt4Tf9ZRkuKKeqhlbT6HdO/+rF9d5z7leTAfr5bpr3EbiFuceDQr+wqCVY
c+2hY1HTn76DGCaGTKsMbxodQA8NAdJjC9VuF7GNTReBKTfL94O6m1rowLe9/oRsfR1clYS8owe9
fY/QxqGjTXh46SH0kOcG6NgtjWDf27qLUicNMS96dTUiSTfY1Sarv9FctI2l+6b4SPWfdfXioGzs
HKJRPvhAKahwJOlLa91k2Vq2cyEeOx26sJrD0PKmLGHoNLdD7wajNrlIRHECnZbWLXBTRIQ/GfC+
XF5xC5voxOPCpEfDIElJj9lu3Lc9VXL8+MJLncXm3/EQX4lVViZYE2JrCJxju/Yxl8P12dDkLyc3
8QA5TOeqCpJG4w8ZHsjLQzy/8E48K+IcwqLpYLTrDKgtTNcvoDsGhxkiWnLZjKqen8jzJcALhfTP
3PRxun+8cYToo8XOOA0ufJP0aL5kyU/HuFHaZ8uSNpBoTzFcW196VI6Rr1S1H+TvN/0sAp72G4nE
ZKHd98OhhkZNkoqV6Pf3lStcGScfOB8AR4Gil9K4AbcojoBVp7FvIohWMz3FHHseZpf2ZzIqm5lh
1vKfpvAjL8ADo+6MbkI2OO4YQg3lPAOvo+fi0YaTsbIe1Nr8dtmP56A3GAR4aBjAhTWL9KNwCJCt
kMexxo/+pG4Rs3fi1zC4RjpRBWMUwRumW59sUuSU8pzyC/nydvgBV8iKtxZXzdFXCPtRRUvCij2+
QqaTQPd+lGA90R9c2X5LB/7JYIX9J9twFSVeb2z6ytE+ZZMiz2gf43YwpooOKBhaW4RE3dhTyV5C
O7lrW6/dRLOeTq2F9sqDZSG8x/cIxzo2wGa6pETfy85UwHFpbJLyGSWhoLrW9AQ+8XRjOdvW+Wrl
7zLzz8uYP9+MAZ5k572vwA19vrwKfh/1Z4v16EsE/9PvomlazZfU3QTn2lULpDeLZzLzGwdifmiI
FSjgJPVRrj/J8t6fHobxVZcQiI2uWrLWUTRu1PamotxR27vUaNwIqrRBb2jJ+grRF2/N4nD5mxdi
0Nl7c8evacAZKuLP4YrqLURSDYDBXz0VbZ53SQs2Va0fBvAiXje5aMFXoOCVZuXwWVytTNlMjgGX
hHhxQlBl5l04GQjZIC7SNmj7plL3A6baZGXFnr+G5jH+sSTMi297sAFXWAIBwTuFHpRg30AeZbbm
ypjWLAlbQ02ZNC/Gkq/JW4+be8rInSZPersSw/9G1J2vtX/HJN5KENba1hhwCoblrEoMKST/mNwU
LdyK4XMrRTuVo9JX3El6UOSDqt344a3uEBW9Jc5XrXiz7Il/+ejHe8rhNPY+Zk7qRuUuR0cIWnDn
eWWhLU73nEGkEY4S7O9tfHSSm1rigZzgg03JexgCSHwrCypdFIKbQdvHqr4f5IlMjrWF2vIj9r5X
6D276GEdJqdDK3mtJ3B55R99kHBuTIFeDnSzGZvMnPb5WLiKDJuOc1cHqovQDRmd21p+6htzY4V/
f71Topr7SvAHlPjCMknVVOpDtJs3KFuQr5LuvS7ZNUmxAkhYGiJ2LOoUcxnpDMIr1TFIZYsLYTCk
yJVQzNigLoiOwAi3LbSb0p7/1zt49F5CwMgNm8YjYJnOTlYGvBSoz1wnc/aF/Lst9rGiOzBGQcox
E8FpPvjaFuX5N60xt+qQu05uvKCjfA0V650DqzLkTc9mrzyGur43unglRb/slaNvEWKKNnbg3TPw
fjsnRYwDwliyeZ9DzQEvrta7lZzeoBPYpitbYGEHnPhg/vnRDvBKuggz4EnISkTXidXvwynb5c3f
F45tg9YIBsiRR+lYWNcJEAQlnIcXRzcQKLtOs1INWHbgkQXhPFU6xD3ljIGkzoNvfRm06zq9ivsv
2vCc5jegFnX1rs/XltAcZwsn3sm4hE0DVskP0EQlFLRelemLJ3mHRL6RsqcKTZAGVBlYv7Xs1uKU
aTMMy6SnnLrR6ZQZDY9oc2Skusm+8PSrFEbuPHNW3tCzw86GdmRGcGiFJM5ozWYQonKL/hCgI5VB
7vYpp9cN4uWVo3iO6i+ZEzxJ0K/Ch8ctFedPSrqXonsA4qH/E5UkEh+wNHMzunn2Q9FRhu5XIo7L
LoWA8NSlSZQmSpNw7Gp1AIOl/Agz932X2P/NZvvXpZasnJpBj46UW8IYC+NT3TxG5tfJ+3TZj/M5
8Z/dSHfVqYk8lAO5HZi1eJI2cg/9trRiYc1XwvMszhsZTgostEFw0AbeuoN/M8shXB7IvIrFgYCx
AQdCY+CMQT8diF/Scm/LTEldabCzogpl3ytlAw7mVjLXMBpLUTIxwFweJWejQbIlWEM1wagjZgbd
m278ZQTqVdZclfngmhG86c6jPEFYNRCTWAmNngfZqg/28OK0qKr9cPQHWfuRWz8kDRXKJ6fJtnWe
b/X+VrK+2Wblxo26EtMtHXcnHzwHfUfn9qynlSAjyt0Vq/WjGo0kZPLmu+bQc8oPYkD5afgGbXZ2
G4xT6Eq9/GgHbbLyHQuzdPIZwiyR6OKVCfPiJihJRKhmI/PGaLvrGKYvuFhQsvWbaK0Dfj4KhKVx
YlQ4mfxUtdGfxGg67TISWX02bqow2wETdVso+mTt1bZWWd/mzXlmlRDxd05Nhbvn1ON6PmiZObAg
jb7a1DdRAkunBLB7az8k1mM2Vr90M/1UmdL15Y2w9LTlmP/XsC0cTn6nJQlent+Sn9v+XVF//WZv
tD/n1XUTAfOZ4PC7LREVa42VO+A31P980ISFcy5GPsshWG2ueOivGJtmKNJdYDvlFs0a+U7x4Kjo
ILbaJFnfu7oTvQRJCqdsPwUu+h0qkRwALsVaO98WTh+c8eeDhLkP1LYmsYkzTNr20+69B+fUZStH
3AL6zj6xIs61aZadN2Il4q7r0O8Ixze6x7n2tpr9rYITNsg25E6tHGpj2Z1iyLwzFA/HlyJqtjAI
581X1SGDmmym6evKelheiHNlfW6bdsQ8XJ1lRVqMzEnevg7jbaJda8m+o+9oQGFqBBR+m+ouzHmX
zS6l5fDJH7Pq6fqPJxqNHJSrN71DknGWjwx43IW7BhxYVW9tWGtz71sXQdRV0VtJlchygbVv4B9P
pE8QJ6uWC5dbRHqysW/rte+bJ/5spdLnRUwkz/eGeBKB5ioDCa+Yer+dVVPjpkNG+wmZ6Tp+H6eV
JaKs2RMWopT7CWIRuCMKhyuSKUrYbwJlXxToEt6ExWtnvxjGPSTrwdCSkrxH+gNN6J/RsA2VZ7NY
JbiY3X9p/MKSNSczVbponh7ja9ZO11Uy7dFI3bThqyq5cfs26ipZjc/lyBet3NVLSfeZ3ej/nC9C
PSAfMwaFVmKyrQ3BzV3iFXvTu/coiKU8l4ofTgB7yEq64T9YdWSSbDN26vcdeXQHSlzPldVoxmZK
3p1E3hjZV8i0N1b5atrX5VC7lvUi6dLKYMWJp6EQuh76BggVVIITIf7p5J6WRckGxyJfQ7Lv9mAS
jDtNeau6T3m+cgCLuRsM/GbrAL+tyvCcCXGJViHt3aE76HYtEMIW7l/VaTdObOy0ZA2HJN7l82Bm
M5RhwfieEcUZcIJn5AWgBM5kr3LzMc4h4kceqSbygSnoMFlTeO1XWbISFi8M0qS9EFYLmn0gFxQG
iXZrOevYxO4AR8CGVdZuSdZ+RYYmukEQXtlcPskWzUEqBYcGADH99+F/tGyqNkeIGjJuru8PvQRZ
jXYr5H/KWub7d/boeEviUHpLqNrOF6dDOvH0xPThoZ2lDWnXrIAEmQgzoRKYBZuJipAG4/1X33ut
MwjKv6jWgZrKqL4gPWmbh8vjPctziN8xO+RowE08OHLr8R1m5G1s1dsn6HylT5yTenEPt4SX3Vmh
myo7ZHI2dnjnSCvZjbMtIzhCOJvrCcT8qPIBOiLpbm/7G7DS6DQgOZrJ8Q7G9V2lGiv7dGE5n3hf
OKA9VKWMCJZVUnnBLipuKgg8kmAvdVfS8H7Zw4umuBspJtPbdcbwU3tOq5YOOwfCdDJah0LdJVW4
Vbut560cCPOaOVtTNGGBbQMKa4qL145zS/crihiD8zg1oFO/TGuplGUTwG1hVgR4IL5SI1nvsnLG
jwdo/f6W6v2V+F8ve+wsqP29JkES/58RIZoIqgB5QpNXi1zTykZhSK53kua3X9POSXamHelXfjzJ
L9mQRPukKPq7BoBUR1eDFF7HqKWu5R/Eh7P4QcKxXgZov4W6zKjVrSW7VQBEwd4a3q2FkmLw7ITX
JbzwrbNFeSo03EpZ+wAxAfL/P8DimqRaB4BfSA6oTaxPVsoHWBFimYqbSjsNDT35Hu3MHI0CVJic
ito5BfvvurES3Z3dpaJ1YT6kUR8NRF9pQ5IPQfMwQbqqhv+AiO/7L7K9T6p9Xa2MeHmd/Rmw4HFU
6couqxiw5n0k8aexuE/1X5eX2eLGdP6YELKqeSlPSEthgiqsXH0H25baj90EmGENN742mPnnR2es
nqJ8kOT4T4vGh7z9kBx5r652Hy0epEfjEU5yJ9a0GMJ9rDS8PFFB1Q89uqs8hWDLtpyVY3sOGc/P
mj/eE47t3Mliw5i9N0xPSBnozoNp3g3ZIQRQ0txQxrk8WUsupBWXdif47WZG3lMXmlqZoNfrxG5R
PIf9Nz+iCrGWN1mx8XsbHE0T0ohK2nfYQH6bijQi2GgFkvG+PJKlCONoJGJgqlLH680SK2mifVZ7
bdc2W7nr442ireyhpQVBQhGEj44ILx1Tpz4DAKEjRk9ND4yBX+1T6hPj1xb10da47b3D5WEtOu/I
mLCblMQwh07BWO/1O9N/jmgErrp/LhtZ9N2RkfkjjmbI4yAiOMOIxe2jdvepuUcVG0nDtRNvcTQU
l0FuGnMjn7Dc7CbzUSLnJi3AjeTfh67fjOg9G8quKtWdHbwklEsV9FinzG2r7ag9BsO3ao1wdHG4
f77iN0nE0XABUXWhVPAVWURny7fBuNFQ5l7jWVyyAlMyYT2UCzxghGXiOFylZgwUH9ofPd469oM0
bO21LOqSR4ly59c3dXvDETxqQuNWI1KYuLWPApPzXgMX7aMVaMXvVKx4KsH+A/sAj4ZZTeB0gYzw
D8jObEWRqR+2STnLWCS5fRVD5Yb2JXp1lEOmpNr5sd3e2/ZU7OSoH/P7wbRq6KzsxC5/9hLdekDg
ct9R3SkKkPv1E/WnXCdoigGwBQ6XG5lc7qHIz1F6t9Omues6bZAPSWoMBAiVXuhbXcv8NWLrRTdC
kEiz4Az4FBvTywAR67EGjy2VzkMfqq5C63bjx7u/32gkkP41I8THSY2QUmPix9HTuo3WI6Ro5RuY
Nx6jNrn632wJK0OPSblLHba67N1ObrP4Pike2jUg62IQQ+QEPxTJMe0sResjMVdrTKFrGtHPFjqM
Um43SGrycNYRvq2eoGXc5jDpVWugz6UNBlnaTEVusfpFzookUxWpDZmzUlG3mbdLFSAyUKj9LXnm
HKaRZ2GQNC/ySBKu5KJQoMS3GGFZ+e2+iKxfSWHoKw/kpVAYVnCblAqWANGf7jCv1QMJLDrvxby+
DQHp+lmwcm8t+gu1h5kzDPYFMYdpdkFbThP9ikgix9th+KiUamMONPQP5VoX5tJwEOoC5EFHH/ka
wWfIMOXlOHKjxIiI2flzlzxdXt2LBma2aB26KXgdhMjddjpDShIGY8yg3/Y6ar7/Nwaon6NSyPkt
tkA6fjT4jk4LJLyCP8h0IXQWrOlHnFWU5qWFKAGJfuYecnth1vNKTcsqQvttqL2DEu4clWRAukUM
VTPe/GgW8bmbNXGhePtvRvfHsBBWdIVPe2xCy6VVZt/oS3N1X10BnSwtt+OxCXeGUicofweMzVff
4enZasNOso39aKxESPM5Jt5NoM0pI0JnzBtdWAmUSiw7mgCuVJbiIZz1fajId/Rfqi56cgbfhHo6
uZNhDbjswcXhAWCCGg9CKUfsZk5NR2+8DrNjB0OYUmrbOLKQqtfeMunHZVPLy4S7nU5Ukw47sS4L
JXqamXMvVldorundWfnjaEKLd61qP/PyyjCeJfWz1a1cIPMePXPszCxB2hUyahGXp0M+SyDHCE2E
P1XQOdmPEnyvHR/0fn95hIu7GSkxjgqSg6BVTk+/XO8Cq1QxVTa8smqluvL8aK1uumZEeG7D6ZNx
yWMENre33pM/WzBBXx7Hoss496DanONLUUZMGi0HyUdOpVFqf5Z+eF1AmAs2+sruP8pqrZN56SEC
ReK/1oQBaTJv7T5nh6E8TiAttzsynxtk32AF+eJ1zoNifLk8vsW0Jk1eAMWBwdBVMjvgKHRGolFK
QwmTaDg991Pqohr4ikrwWyYjkUd/iZGhHJsVSO5oXzVn3Kqtvm3tYmchkX75W5Z9/edThFjK66Ix
SUqOMMfo3VIiinpAxLY1ml0yrJhacDTAEVr1ZrACL2VhedZIl6Nby8pBm2lb1EiGbwPjyrTSrW9/
IIB8eWBr1oRpDVu76ZBLZd/xXjan19L/OvgqBQieTM6NmV1dNrdwkNERaTIwyIq4hIQ4sS4qY1J7
GvfAgxxIv7XSD6P5hFryyoG5cE4jykFzAfEvDfEie4w+VFJYpXNTHcWy6rPZw2Zxk+lXSoL+lsrr
uVhJ2y75USFlq869SBDQCgOz0xZEuMepmUxPQ+kG2XCr7tCo33VNvdJmubAWIUYlEY22EIQgInuf
LJmVL8/tnDUCzQN31AapP9ZI6m+82Hoy/xqPRuCAwVnLSAMjAG/C6T6c/HzwYuQ/3QhG+1ayNw2V
hZ599vdr48iMqJdR1WphNLMZjxA7qu+L2vUKlb6llfN/6YZDBsahGkb/OHAyYYeVjtE2xURj51RU
oG6hKIZtJ1PL2zHRn6WhDp/tcNS+e6XZ7MeMBvYgMttgoweIUK9sv6V1imcpyjGV7AnhUxBiVhAh
Vbkmho9Q/oCCM5lmXPSNQX+5U2/CtRzc4jo9Mijs96n2yjA3MZhDU9ImCJu/oj+8UfPI7dMPJVjZ
70svNrDGfwYoBJ1SYKtpg0QQT/C7wq7B1jQwv8xxLryRe0nmwKZs45TfLq+ltWHO1/PR1QEOKh26
gGHStvVc5hw0gfmWB/ZBcqanEh24PluFis5DEUKYk6EKMajhDZ5WZ1riFurPodgN6Dfr175zZznX
lv7oNK9tui+NBOH2695beW4tngk21C1ARmZdUeGqbPtmyv0cNzeyD0HBVWNp+852ZXqP+jW2kTPM
0O/zgPcp6kB0uNNce+rc2B+8TgpxrmYWMinqsN71/QhQJNVTWja877ofFfTW9uoNTIMvEiLc295C
GZoEsMMlHqTXl2d7afRUzxFIorbMM004oJweHQEj0/G8ZyNhAEFWdIjqvS3FhzKdDpeNneFk5uEf
WRMzenmk+U0RGuSnssdWQXa9rEpQ3c8cXm6Q69s+jbZZpd6Xwb5QtqprXZvh5yK645BGdx3Rhehp
2EpbJVr5sIWQk++ay9GzgAQklKfTIiHBRUoNLwyUJ+OyeORqWHH00vUNVpO+Wt6qNiwjpyac2Asq
qZl3cxxa8XbsYqBAo9VfozFZhqgqO83LZW8vHiDHJudPOtrJetvEKqEncedMCFh+69pXc9r1CuX1
LwNiwIgGSu+XbS46kj2Es1hPukgcCoGiH0cVo0x6BzXH+q731nB3i45Ef5V8Eq9xRwQzKZ4ST0Ax
0GGv7+Tk1ho+SerB6Z8vD2RxX/DmNygjK0j2CdNl51pVmvm8L/zsKdakmzIoX0YbtuO2fQiQjL9s
btFvKHyY8ANpvKwEc3Lj900K/tnV2rK+rc3cuTOnNbqE+ZeIpywr8F8jwnooIhKDQYcRwxi2Tlwi
KxJvS3Xl/lhedjBDUh1nt7MQTpddQtyVRTGsCJ2ePle9Qj9lcR32wZUEm/AU61dt4dz2xk/LWQsJ
/oPpWchgZkDUxPZYEyUj5I4dYuRW2zbhuyKhLlep+y7w3KFND6nx0efDwVfWyj9Li3JmxgIaCVeV
IRaou5IisZ0B4ZvCKnps/Zr8pjzF92WnIKDqN/XKS2dpKknign8CFkQvoHBgkbM1JJBWJFOgWPTa
64nbIfh5eU0uBnvHRuZFe3x+DFMt9wFGOslxNkMBwbkv7RID10az2PJwmMiAZZHzPFgOwh7hj//x
A4RdkVPdk5KUD/CldK9nB2t6970HfTw0tb9rq2dV/mxrv6gmX7a7tBmPxy3sk7pqNDvVmEwjytFp
ONjmsL1sYSnGmqk8OCKBZPLyOfVs5Su+Vtcj2x0eWE3ZKd1rJB106aqFBjmhh/SyuaXVSXIIUdoZ
C0ju5tScMXnQ3AYcmYpypzi9GzXwdEQfuRTuLhta8tyxISFErgsj88GsQL5fZC/tlH3WsmllLEsr
n4rkjEHmrj6j2Qt1L9HsjggqaL7a5JPLp+y/edgfm5hHebTuDblJyvT3y6J/5ba06EnnTem2vtuU
T+Uad/Ti5BwNSFjkTuzIZegxOWN8o1QdMhcQ0NnRZlgLctYMCct6kCK17WI8F3k3iv3aJfdV/ckK
VuKcpfkhTUwNhMaUc/KmIZrsyfRs9mxi55tOei+K8qr3s5X7eWmlmcAxEdNV+SM+RL1ANibd4miw
4whtbk9p6aZQotfL63kpj/ZboHrmWodAVCyoyk1kZS0CjOiOSB9tqR1USaPNRnZHaGb7IYCD9R8N
DuRyrPZO6+98tpRd+G7S2ivrfvE0RngAtnxY5g30mE9XpVaYPcW9lCN/amhTD7thEw/UY/UcbH2O
Prvj5mFJy3y4oVvHzae1Xun5UBLDh+MPELaF6ZRJamVzvouwIWv3sXWboYQHQsBP5V2b57yX3Mv+
X1qyxyaFvWF4feQXPrV5pxr2YfNPHR7yXttOzT+X7SxB7pjnP84V9oaROWNozYSJozGE8J1nm6KH
29KqbvwGkjNao7ZW8482xYe+z3aRGkLO89ddNPPr6PgjhMBJR6jA7mcH16m3SVTS92hk2j8n43tp
/jMG92i1uLF+qNv/IgGHTB/lTBL7FGkFL9vaGMQU6zlSlejKt1CCyr07NXpp7G1k/hN128vOXgqt
j80Jvi5zojKJYo/rB9OXbCx3nW7SB092cc7DKX+ryPvbq7MiIMeETiAv7JuwCSPHrqF2ROVqO5bb
vHiYZOh21ihgFofFw06j9jwrpAh2gnDKWz3ETpm+zJuiKw+D4m/t8t5eSyMsmoKUbiabBhMm3udF
lQZmFZUcBbKCzt+VJm1TBAG8b+Hfyr/PzpvLWTTymmSfxfpwONpDA7qeyKHZNQaEMs9d/CibvWsp
d3WzstuXro5jY3PUdHTvKmFc+IGFsayrs0MXKTJiezo0ay3a2JfX4JopIQCL46nUUwVTWv9gjd8T
6YlofcXG0uEFcxoRngoxNGAVYTg1ddU8YkEUbbmJ29wFb7JBYmnj/FejObIkhF102TiTk2PJb2gC
1egt8x667v2yy5aO/+PhCOs7KjtdzjOMGHpI1/Gnugw3inFQlM/pWG7q4bEsd5ctLjoQ8UPUdsg1
nzF1cdn4SIyRrR+CBz3fF/J1mHyGc+9/syKsuhFQdTuUWCkyRPAUX/qYkukmVNTHJPDWLvF5JoQ7
dCat58XGeDiQhKM2ACOhRDb5c0hCdxVtcT3EemaZbFoo0BLpWke0lOvHuPFpFPVUxTXsauUbFt4e
fAIsE/BZkMYSt/RQAPgo5k+AdU21dl21LYzrDv5A2freraLrFo6qufwI9J/EGvTGwkZT6yGvp/lF
kBod7E7SHvm6z7o5XNEOcJv65loDyxyEiA7GsXTLzBVXkJ+nm25SqqHVNGYTUN+uN+0dGfrL62Xh
6JghdrNAOdT4sOieWsjqOhkrjfpYIH0U/kM6DpsoWclJr9kQ1qSehLKVltiYeuiz7I/Yku4Ue9hf
HsnC/joZiTA3fRgbml+wEqoop7vfTcrrUHtR4KL6X+zAXX/qsQn2XwWydzi29W6Ty48AItqocNdB
0ktuIydAdp2/zUz/p4ZUqoylVvGsniqAVZu2GosYcjvF2XoKyohgO/Mg36Vt6ew8cuLXQT/01wMw
Brh2tOxKp4UBIJRpzenLAFkdu+wPUxBEe6y1P2nHkcNNFZQZrJuOhyxgFZGADIcJ4uZ0jAH+Nuw6
66qlkgEOKa+1XZwU6saQpuGL10/ye+TX/p0TFuPH4CeW9xy3qvaut3Do5IFEPriXLf9gJ4r5wwvj
6clKVHpDJbvLDkVRZD0oML+P3GlAR+xQeY3V3TlVLJV7rY6V4KD4fvClMrr+i1SVmgZzYR68F6Ot
hBvJ91BJsxu1u6IwmO37qIqclftu6WABGgXUj5c5eC/hvpsKrsFUIWXqZc22MQ4V4WuhXw3lXaHv
UvvT5UW1NNfH1tTTufajNhwjFWtW2VOTplWtCTY2yY3LZpb2yLEZYUnV8cTyGTGjQKSXPsfep679
Xq4WwGbfiMcW1D4g5IhRoeWcR3sU+lSeETgajIxuXX4vtK2aHjT9MQ6QUSlupegAkMgpn0xz5RG9
9KakYfyP2Xn0R2b7Bn0s3gNk+LQfHbRDefopQZPG7HaG0W1k/bGWdg0ECWvI7jP+PeLKmbhX5fik
9ARs89SwXU6NBDArddGz+67nH1M37IFH+d1rG9c3pj/ubB4Es+jIQMNNbDxzlV5PQX4zatbh8gwv
3FAnnyL4oKnshLoMn6L3igkhsrGVjALwcuO7bR5fq/ka389CIMXAuaFmCKlsiWQJnulloZ72qZvk
5kueIEhjF7FrpN5DK+W/qC9c1WP9Uuj2j8sDXUKHHxsWyRKMVIl7SekQS8una09OCHbs1HIbSW/u
ZbODrqTI4ug2mmorv4kDybuVrSSkv7aog1/eqMmS28SmQnI97Z5kdYyuotRG4lKHlE6l/99r3oPY
GN46n7r8JtKD8iboO+NmlOXkSY64kDM/X8GXLi1holIKPgC5DMQwhZUU+VPdBN0AwknqOtcD1S7b
tcGpoL+j0hLvqir+TEbmyUgOUxlrG2VYE+FYOInAkoC+m7FHYDyEIwJc4yRpoZwSEKRfNC04OLX1
ZiprmLWFkwgZ1Tn5Q7aBkFg8XvtoMI2S2Rv7aWNS06D3rQ0OKfCKy+vkrH1/3pwUMxQVPI48g8hO
N2et9FTE7DF1S/V94IGpw6u+rZRtOt108ivUeLBDBsGVVg6bhG4GWXtMwuvAv5I1V+W/Xf6ac+/O
CWte71BxcbeYQigkJ9EksX5m3HoKmu2qHTM3Gf76lIeU2EDsCNQ4q0mkuGmDztIGAAZojZDrDbeD
8aGqb8Na9+h5cHpqRjhqCFq0ss4xk8J70OsPoxOveOv8MJstEG2bUPVAcCwEp0YyhkpqYCHX2t0o
v2bTFlz/IZngp7q+PDFLg9Fm5XAdTgkk0YXo0TQnj5mBrRRZu+apyUKKvU2argxoYTFSEdVApGEE
3JsoemT5hoXeF2bM8dVAHDVQ0jenz2hPSV6cGvw9rTqJ1CFvXcE8Mmth+pvGCF8a9UVvo3tP+TxY
hStpq12h51f23B5lUsZB7Af+eeHgodqn6ZVcpq6fOYizanDThdb0SOJ2AwHMrpig+xn/Gbp0n9QA
ooyXy+5fqHWe2hcWU+RLRmc2VUpRwtl3ZbcpRwlFWSV4mLxfVR3uR0mnQYvwflhLqS2tMspJ3F6z
NiT75vSAyHNgKVNWMye8YMPuXk23c6ziDbdTvFbvOT/2GOYfWyJkJOzpCA5CbGlTA4AWIpXhVgtv
7TV01+KYaHejdjETk4tpQkj4SDWbhAE0M20UOac3Zt+OD0nzkUmHlalbXDpHtuatdRR2DZ1et7GF
Ld6ShMg/ZYUQ+cr0cle3/pnIN4f6PgeFNHy+bHhhjLyMQJRxPkA7IlYzVMcOa0vPM/Bqv/xM2qgZ
FyX9g9GNtSrCsmiLVz/Lgwwif52OUeqrNIvaAnFktaZ8dlDVg1xA8l63m+bv65vgnMF0YsUARSpG
k0Uzlqo/ltiqD6ZyP6FHXQ/KZmpX/LdQDjo1JOy5QhsrMxkw1Ka3cXA/FYdB+6Hau4GcpdVuuuyW
EoisvuX5tV3v2vj58vydR46Y1ymtcTtDcCimbjLDSXxiw8z1jB5AFK3waE33c3nSesnqwoXsO15r
21jYfyc2hftX45hXUx2bk57snWivpN6Vpd0YzVqBa21wwqGCPpoRFQPdZxoanFA7Mqhx08bfFcPb
NnrnhvI+tN8vO/T8yXriUF3ITBBzjMiKMLjMIgV209TbSf+Yap03tztE1fXfW+MiQz+NMIY+7nnL
HG37cZA7ml0U3uF5uNNo4Y2rO4nEW1wO+7LtQVi0K7fn0iY8tihMnmG0IZLJKH9KSnGoh29SSoOy
be7DIN1Iq1HUojWVByXVj5mSTdjyoN6iIK4YXzPk2zGzoKsB7j/mW9Wn2WbtzXw2d9BAaIatgTAi
GCY4PPWm16t917aKRPXTRQ9sZh0LTNWN5Hs7euYBdXnuzqKd2RrSYOBtCEPProcgNLI68bAmOd/q
lMYl/eOygbPljwFAzHCKIO9IWKWeDqfLawt9JRj8M2Co5C+75qHO36IRWTW0C9L6qujXeBnWTAoe
TNKe55nKHPnjR0LlD1rpHGbCBOzlt842XGetr/wslhfGKNx7ajs1XUYuczMMD7a619ScYPtw2Y9n
55VgQwjLvMmfUivARsC56Pl7p4dibNiW+spmXloQvMTIXpD8Y0kImxmUK7zTIXaq4nOipW5VrCyI
ZWf9MSDsXTNuxinNZwPDC690RXle5SZbG8O8QI4OpMYYtShuMGEH/h7dj82kr62xFRNiZ0KuRGQ6
ZjfVgbnR/TfZWZmHZTeBplbnNwjNhadj8AbV7FBBZgxRvYGjuao+qeany2vqHB4wLyqbIh4IcfoI
xcnWG1gMwSPNWlbx1i+huKm2k3PbtW6kWxvTegykalO2EOvVW7lcWdGLLqSJC+wWZAzwuZ2OUPFj
8/+RdmVLcurK9ouIACQEvFJz9Ty47fYL0fbeRoh5FPD1d+Eb57hKxS2F+0bsp93hSiSlpFRmrrUS
cK8bgRveVdmD12iKDYs75uT3FUeL+r4X0HnH0TYChEn6zegF5nSX6pCYunEo3lYxEjnjvPuLOg0y
ax+augLy5ZsI6zQ3Rboz/hLdwcrmB750mOSAdRpA8socYMCCSNzXZEXGQ+msRXhf/XVxYzaJsh1F
ExIOA6L4H2uqtupNjCoBrs0MRuuVojWocvbXXXBp8k7NKE6QxSDej22YMe13F2wprP/3uoEFL0A/
NSokkFnHC0HVWreHkkMOBMiWqvliISdZrUd6GPy361YWdiuswIvnkiCYMJQQgYi5ybmejCClmxxJ
Ql4nKNPw1XUrC5OF1wADCzjyIKi2Kp4Ghj6XdDmk54T/xXefTK4h/7kYBVIeYMVHb7gDxltk4853
JJ8pdtEUxlfUuE/kTcI2JPzb9YYJzM/M9gNgu/9bxerkaO4jdKXXMucroB/M9JkSze/P/nJWcJh/
H6kLaAg5zEUp83wIRm9GcSYLvmrJL6t+ke1R8m0u1zzWGLrwK8WQMleRH8LnINK+sosJyNNj7H6n
6cas/3bJIVQAfiQ036AnBqGnsj9IlpuQhJdAeNu/2njd9brC8sI4zgx45xOWtcJiI7rYV477MIVb
AHFKNBLpyk0Ly4IsMpbbQV4NMADFc5Mws0Knna1Ud2kIEWJ73/bFCvoOg+44XnDiU1NMffsMfkGs
AabAYEWLXdcce09zsyyNBlEzwYN1hpKqx3FacCq7lmBR6E9aBl5+EzZAHSBZl2i87GLHY/lPLc2r
d7JdcptNKAvDUgGVMZGj+KAj/liYLjy7sSjomEDhSk0Rt1L2CW0cvsrw3Ei+ULYRtaaWseBiMIGm
ZvAkzhRBig+j3Tn02hAsBSn516NBVIJyXTwXEBy9fjwu2gEAdi7B4dZylb3vedIv3NLnK8NYC7IS
0Zp5D5MOorCwJMg/o28HUoM2Qa/7+ZJ0MbFjNnXxCrJIlvEaZ1+uj0L3+8qS93aX88zC75fJtske
2/LX9d+/nKVZORspzt/vsYsTOObSJ00doZlA2O3eD9t7j07NoS3QH1ENXFcVXDQ3V83RJgOYt7r4
OKqHyRegJKjGDWsKkNZtY+z6yNAclJd7Evl0wHIwNGxIWw1lm3SCuFcXJoDNPli8QcF5K8vHzm62
pfy4PoPzYXV+x8AUpIMYqmPoC1BT90nloAZIYQoCZP5TkpvDk0ybm2lM6n3RN/HKHuUP0ozDTRIP
P6/bvvQOaLqDtAVIeRdE4GqjlYzIYNQephP0M6vQzTeNrm9/PvDV0VHcXQgF0EyFGsW5f0eiYmnO
ZooFp9u4hhP4bnuTlPHX1h1XPZLVLiQfPzEovDWRnsYBgaGdmxSkiznQ6+hGrx6FVwatrha+tGK4
PWdtcGC8TdVA79qZ+N0G7VSQUBFQEFgP/iOq8aaAopMMQl3PyOWpihzO3AiAUwhQPqrEg30mat+r
0FQY5o8TalXVU6d7gV4+3uZsPs46wHspuBHU91NpF13pjRF4AOOvbrgywVba74cIGq4RiEMfe4BL
K1DVM6jiNbvrC3a5qc9NK0FD2Q4WBHRh2naHw2ABe8kAbn6e/roB9HyIrpI8stJWDq3FweXppQFL
vvK83La6ssWlc5wNRr026jCWopEYzGShRxHtGWAdeG78IYDqyVtkQfSulkEjfc2BdekiMDuHROBf
Qkufeo+UsknMiWJsYQqwvdjVxVv410nuef6QPcCdC2qbyy7FKuqNfrZR+azfS8f/FxjTh9YYyz3i
ju11p1gc0B9jKiF875MEsQqMcfKvY24mHBMR1Tje5Uv4fERqDd/lDp7IBEaocRvSdc9uBRiC84xs
a/vYWJup/Gkb364PbNHbTwameCEXkz9aIWz6sZ2v61TcOf1I8TAujA2wfDocgW4elQM4M8N8cAuI
fJjkiYePVY9+HQ0yQmdivmVOwkruCz65UYyl8n4gIkPRM3AjTeh6SYU+L9VMJ41Oi7lFcf6IEyPA
MTlUOhiH498Z0P+r7goatF0wkH2YHpz41YWuXmQGUIOunAeaApQR2K3mSXvZR6N8xby4J1/h56QE
Gh1fMUBdjQQ2HwIbvLnJBx8eMui5ynDNoH3X647nRac5Gb0S9PIa8i5lA7ujeLEZxDP24JpeA/Z/
3TcXNwTMQLYdtXoAqJRZbqYOPAch7BgUeTqKcVgM9FUhqhMhWnj53O5iWmtomx9Bhnjd+GXMheZ8
dGOgi8XzcA0przrA+5zRsmE7qbwjUGvrFKkvOZDvrHAPUadzqPnSPI9MTs1Rtd92cL2qGG0I/qSI
79x/y8FaR2FAm+cSsMI6r9e82Ga5PEi+vj7OpbX8M07M9rkPsdhsRjuC4Ry6RhVhhyiut66NnkkQ
JV43tXirU4hM4HWJ+PLiVk+7ZujyGLY8lGOCnkyB103gzU/XI6TfnHLYzP+/bsh9YqV7fCvaeTVs
Qot75vQblOsdNbs2TyW+wXBF+IoUrbzJWI5H1VT0q9wEhYU0omkHNqrxWMZ2/ZAN9a7F+0tD4fd/
TAY60v+3SKU+Ti3oCyExgg8xGdow2nXf7YX702i3ibONIF4PALPEJCHZNuiOr8tAG85GkHEFt97c
p6OseUVEDOajAkdkNN4To0LLs04/fNGt0Dbu4D1JZwLGc7eyR9/PwBmNaY6/g9UuIf/4Mwz9E3EG
EBFQ+EBTPEqYynUijIEYRVnPcYZz7Fix5x3gGeMPjd8uzRdgFziEXBTwLxQE3LSMLU/MIWGPI3YI
vbfchVa404IPJuxS+0sIch/RZiF6GeWPoSy+NY37VNEQ9C8Z+RK2lGhOp8WjETSIwIIgb4bsg3IE
96mBi6lGaThpsk1Iwmf0Me3bqYIwGgSbwviJdtnGGbJNlGoiht9pOfWowiMNCeFZpAata8rSJmAc
JyCRWiXlY82GXVzTH+mYBFn7PFnt2or4v5B1mPO4Pep4ffneCtxCsrYPjZMgULMD5r9fX6F506qf
hHXxkNdl+E9tYx/dpqraEQ4dD5BY6Z8yMu7AeRCE4XBfAPAaJjraiiX/PrWoxE0lVB3GcYLFUkwV
xMHoujHT9xh5E0dbNZ8n9NroFC+3jHYabAlbCaJpX8aBW76VUnMDLd13pwOa98BJLFE7Bm8sH0ZG
HMFCVEEcgT3qGHI8fjbXV2vpUXJqSnGgIm07Do7DZNWg/67JN1AVc+PvYRKtbYhKjVEXlJ3m2F82
CU55dMniNCLKbS5kGSeQwsZhG1awJFZ1Yh9G3ww65t+HDERd2UNiTBpu76VzY1aqBxATZA2gsDuf
UyOrnZFbOAQJRcut693HkS5GWlq2eTyAIMw5KLWjoijNGKzGLa5v5o7lYzb2Eo19ODCcdZyWoI2I
WmhzNpAI0lzmS04JgRhQsCODj5e6cgDVZYab1OyhCTA+JGTbQgdIfuYSAbsXrhCfUpSGlFUz20Hm
sSOhgth9GNN9xL/E/hfmba+74+JIwDtjoyro4VpUbsPJHcYUNwl8w4tfuq5/EzVQKXLSeP3ihY9O
FBf8L8hFX7RoA34URuYwIsTz7xy+YcmNzLdjvau7R9PZFNaG4I3Abq3+9RPjO7GrHFV8sDou+TQf
H/nWT8SBVM9FZmhmcekIPh2d4usiiqcom+WJuEvLVU3cf2ejez+m+couc3cbl521rvJc03KxbBdN
PijugVJC3dmOzCvSoNYPFp9sFWfeTe+y9TgZD6GRB7llbBn7dX0+l3Y1NvN/LKoNaGGbxT0BsGxF
imjliXu/0/VGLt7upyYUl8TjhlYsggnPCwFFxs7a8Ogxkl9LtkJ5yYaEWdhqNvTSEfm7md5CORkw
dWWzhU7pNJNw4CY9SsnOOygDV0Mi1wRdTXE9HFua3ZpyPFyfTI1VdTLRpTEkQDFhpMPDVIKq/9Hm
b7Xx2NB9Xa0qXcfW0l4/GaSau/SJ3yXoK0dHnQCM54YTIA75J3bCqQ1lv0HEr2CRDRs0aaCUGDiU
BzYy2vW4HlsI0GnM6YakbLwx85KxMmHO5R8pervzYaNV9fh9jSghCIPDz9X/uV9HLQuQJGqrBnfo
qgMxcLy17D56h9Qf+xmjcXfrF1b+MhRecu8ObT2txjoyHlDdRVlMJpG85VWa3rSOB8Lm696zMPaZ
8NaGuh/YTZEtPr9gvRy4zBavVyRgDmF0bNwh8HotAHyuqqqDn1/neLDiJvfV1nkoT9YF6ZEjk7Jy
bg2vsh+jzLlJB4knW+3vxt6Wa4QvdwN4kwMuikkzzIUTZ6aoABAMUHOgYJXjgBV4+oARGcMkwGyB
fgqXxfWJXDpxYAICZoCZO2iOU67zaKrC1okQkxXsxm/3Q7PxilXqvlNuAsWzGyQew5pK89LiocYI
3sGZRviCPy9lJGtpMUecxm3KdgbiToBQr49r4XhhpzbYuYPUlomOpTbHWV2tQU0xROspuwvjL6Cl
BGi/+0QoAVJ3lCABLZkjTWUWm2aMWEfwHo2tI+XHcvjuxZqYcnHW0NWKpx88H7Cy8xFlFY05n2DC
s+DyP2V2N7aaxyUImRY8fo6TZxJk1IFVGoxWDPWYgIscKJ24+jILQv5wzKR/g2xMCSrA0P6eNrl/
CGNh3Lu5aI8is7KNAChkHxYmP0Sibt/pEJoflSjCvWlF01YYToRXBSvIruijcAve7e5osqmnweTm
03syguGMRUMaB/1AzRJEo169zkbR3bVxaq7HhpWruOnsu2Z0jYe6CocW6jjjtKusKvqwhZXesawr
n8KyGW6piNvH1Kg7vDZ5Caa7JPNBR9Q10Toy7R/elICsOqdNaEMXrmxfuy6ON7Tt43vHrZ1mHTsx
CJlKVEgB5ucuuAEniNi8tQxkPpg4+dyXU3SwnMra+CECnaDrPLrn5VCUSDlX9W1MyPxloTj00PFY
21WXQzuYcpCl+oXcVsypt2Yu/WzXRVW3R5ZRHliYxdHKnDj5EqWTd5SsGcDxMOQk3oQ0HcuAZia9
tUsz3EfSB5NU2ZhNE3SYxK2EONfaQZ8W8H8sM/Z9l8aA6jq9vxWsj3fZ5LNvWcuzI7KPxqtIsv77
FHrhQ1NKujEsTjr061OSBjGqoXQNQVaKvkIzsb6SyfZR1h7YTZp11keX1va/tIjNR+mmYlPUVoyA
GZCDdG3kRfo1S5iswOdcpP/koTMcBYjt34TV94cit6ZVLcfsDv+8u+Oeh8bz1CV3oTFaKKwQfvAG
W9zZsVOt62KKy6BCuverX9nsSeaRLyCBXJMSABwvldswi6J0ByC5fSjspn1KBKm2QKX57UoQMh7R
8CW/uz03UeutkSz2oHK8kwDH1QEFo+2jB2jGfRpWogT7+3yGQ9PiJUqy/LnIJ1asRcnLQ1dU1XtE
GfeDyqrlB+0FGkdTa5yco83T9ptAf+RWTGl5DDuTvOZdScID5F9jMAPa0xPUjvJtlozOyggN98lx
q/DQWo1j7noakmhTdVVoBSxH3nVFRTL2u7Rphqe07Mc+GFI/vJWOkQFpZHT7MC4NK3CHqvgBoA5/
JZgXHlRgqX2JLKfJ17nbp6+FoMOLDWq1734JFtko9c02EKXIX3PSVx9OiowCcEQMcBCe8OprIVP/
KfSjhgV5SQg4z2l248kh2kwdMN5p0chXuxrtOoiMuvg19HLYWCgovtosBqAl9VAsCjK7AAt0Fvv8
hSQhxL9ih8sgQnD+ao+2sS3CjvDALMwUPf/hIN9IHclDmGa1H+SSsRtZ2uF9RFps4MJ0BuwiNDPy
rOxvpEzM9xGdT4GdVBSf7nhhBjbewr3PajywQZ3jDIcqjA0cHaxORij6TfWR1kbyOIqpKwKIzVSH
ymPJNnda5MucidfIPjgDsBwi+Qd9XfJL6frdIfNSH4VtJAEfcrzRciCU+Lqsi/oj8kJ+j9OwWxt1
Nv5wM7vaThQsTqTPBx40bglCjmkco5u4jxG6+iMLdxUV2cuA43prisbuAxiKDoVfVls0eiR3tCzE
sxGOfM84cbAdEnAieIy3m4iAUT8dp34LTrjkPfMbI6Aj7zbgrHD3oJwAkxyLnH5d16OLpJ9loycE
BKrRlo4uJCFpJTexyOmm6BNH7krGan/lZdSZAsCIGz+Q4J1r1zZvUo5HWY3qsFOCojXoQSq2AcC/
JSs3cpMNs5L01YNsPPramsGAZDx16nEFvM1UrnyzSX6BJh5YyqGo2req8MPNSOry3aVhu+95mmzB
w9C8k8ho9xW0kle10bWb2q3LNZknnefG9JVanflL0sQLXDcpntAY4N5Grd/cQCZjOlhwRHCJG1wn
crFUCgBH4J9bTokeeWyMEPIKBZgUnqd4a6IWYbnvtv/VRD15YiujDJJxS3XSIovR3NwuOFMJIJms
mK3RA1VYcy3ZaHYV2ODTWtdYuRj1nFiYv+Aklxd1pR2BmgJF3W78Xlr/zCT7vgnBC4KEUPzTT9NH
2upA34shJDUBxPaRK0cD2fxSP7FaNa7oBgNBQzK3PsYHp992WRxAlyjm+yH+GtJ/RKV5iy8FKsjq
uehURE4FIde5zbjhoC6ey9dFeB/HgWTbttzJ5i7UPeqWwq5TQ8qUQtFp9Pu5qmzUr139jUSHTic3
uOQXpybmTziZP1GFNY/nVZvcw5A5YDwmf18aZ0hw4SWHHq+Z9vjcQoFGNmrP9Tdf3shx5/ob39HU
pOeAWn0rgSMfIFKQHrCLNm6ryRrT6ueS7eTdSi89tnEC1ckYOrL2+npsv7QkJ6bUnozadZsySzGa
0Hvx6CMUEy1da+8lkh0Moqc2lJcXQZSX+xw2wEi4AgMdQkRQZk7m2g1rsKwYtzY6C3nPoFwBaCAB
FVEGDpbcChIx7Eeo8w14sbXmdxdNAtdHr5lotX3Ic5MqbOZOijra+ORNdsgsHCNdM9SST0JiAHA9
tAJbF0rgrE8bED3g5WnXv5L6lddfPjGKOfMKkgBQ0Ks6WIiCmnBs8JrJ/E1VBS1QJqB79HJdB+Wi
r+CIQPe/B8CxKpAjbYHkRYLnLQmPtvFv1YOxSVNi0JlQTggTctOQZ4eJznvx+xgQibWpk0vU2Zj/
fnJEFEnde9TDk9krflXJJikehvL5MyvyZ6YuXswg8SklhlEiXKucr17xPcxWstbVDxY962RFlKdy
bNk8Yg7s5FB/IV9Er8kL66ZKuY2MCg+kkGKqqmxTQWqwcd6svybnn0+HkzEo56lIbHDKlRhD2xxF
97X2X5Lw6fpyaKbp96V7suJ+mKMbvIYJm37jKYQ36k/cCbPoAzpTka9DCHbuUqPZJaOZoUaVWccY
MoK4sc2/lmuZ5wlhG2B44HP11TK96Rl25bfY5WOGZhb56BlPnXMXoYGdaU7FpXjg1JKyCSvEzTwH
QGk1mjvK91HtBZQ9gQK4+Psu2HlMDNp9M6crUj7n82ZbZVjlApZ6a+3R+4lue/mZtQcmCn34yL2i
z/zcRD1AuMgKUWhvyzvHL4I2+8xe/2PAUcaQ5m3BPD6f7v2XXG4ZvynCHdPBlhZ3IjqoAJBG7zWm
63wYrhnnVdPNOTh3J6OtUSWB0F3US7chGEeBw0AZCCy7ShxYlBPgsBK1NQ5IeRZtEzYGYOmyxOb6
dlwq4rFTQ4qDQaK5plk7G2ra8hZJpeSYI6mxcdumeQTiM1zVPahje8a+D6bVrNnkbFMWkxV4hnUR
95Kz417+7YeoHttKcJK2ZComG1vXTbamPQBO/xyZNy0kxQZLk3VcOoZOTSk1jby0K+RVYGpu6I3J
k4Q4x/WZXbYA8qoZDQaEm3IOkRRE5WJOnbbNrizuSa/ZTIseggz+f35fuQ/8HCxd9YDfr/J/RCfW
UY5sie9uSKwjlf5Nb6PGwHjaAXSE0BE9/4ozwhFR0wKH2crrGYTqHDx+jK0TgVkROat2ctHq5QZ2
BF2apLhFw/L9iNzf1HTIjPWBABUwAQ9RLP19Z913oY/El2Yult6Hpx+oODHQad3UzXPRGV899sjZ
MeMbXkAh9FiVe6Jrvlic+pP5UA4A5BwdH3RAqCyiINbEbcDKEdDCfYQE0XUnWjpqTgemBC+5LwAd
GTEwgYZJ8qU17k1TcwIs+ulMu46+BNQtVD+VRu6AEQINF8K+5YmF8FtX/V3c1n8sqPD7OE/9Aj0d
6BOAZkHavDbuNk+/pc2tkenasTWD8ZVtHfqslpWNwfC43BcivoWe1v4zS/Lf+VJf6A2xx0GEGI3P
ul1BJPJqeZC6qWZZdJOmuHTVJzW1Qqz8CAgxSDHcHORayZr2L1Kk6//fkBR/HkvwKILGC9dmS9es
+JIxYLs9zbwt79E/86ach6Fpxa7fYN4isTfRBFo3d6O8qxgCKOj3WDufbK+Pavlq8wEmB/052BfU
butSjImktMN1Et/G2TEcHlL0HtvWV8iJdiDyoQG1VqgEB3gpfmbfzp1ZyL0TwPeUGc2HKUF+GqZ5
c8w7vjKR6Oc6LZX5Ry6O5RMjyoz2NB8NNu9c39sJd1dnDVryNaWzxQ11YkO5Zao8npzJgY0BfDP5
TGrQaZxPZ0EJCiNZlrFhwALmMgiNYtXrmmoXPQ+FP8C73N/yC+fxWgGFGFZk6LrKPfEqcKQGWQbd
NjC5spULCiQw3YzPqJx8oPvr8AkfnFUlgaaFfDvwtOe2q0Q2wmsHFFCd6CnzCMA9r7KpkMsub/vG
XeWD+VQPP6b2DX3xG2r8NWEnXiqg1kWgOqOG3Ys8gQENodrC2DNhJeCQdkdzT3vDgUp9mdx6XmF9
uT7iJafEVENEFwAHE/3Y5wMeYmnNVKhwSh5YCXjl84cpGjXba+lwPDWiXIuwPcQlhRFOfsYuCjr7
1CnxlHxturfrw5l/Sd1jp5aUPTYM1Rj1HcLjcgDzHygfATBa2SgSkfb9uiXdxCk7DTcJS1GIQbzo
f0TR3k1eXHdz3cTSRpgR8OCKBEcIXjDna2PbVdXEEq1lefjhxtDOQf25REXSDKT/QYxtFf24bnB5
TP81qDZDeWmHbuIGBu2CbNiAfgVI8mYogl43s7xIf8zY5+MqC8eq7XxepGTL8g2l6zx9IfQTB9XJ
7KmPfgeC8GBthxVSf8vEri81mealg/D09+e/n2RGXADVB4gY4UkyQBwNwq9Cdystrv98G4KbApBX
9XnciyYFJZyFPmX3pW7HlRjeapOimIg66CEeUSbSgYUXNyr6XQFpAAQfCNvzMUVt4SJnBYu+dRuH
wKOIbR7JQHYW4ubtdS9YnL8TW4oX2KDQdpwa88cBATUYeuY1Z8El8+J8mJ5YUN5BuTfmtB5goUJH
pjiW9UsRPdd0lVe7DgVixM7iaEVb8FsD17XKc82LcjGgcZ3fVOnoYbkIaEKZMasL4YEGt6QIMrcf
v9DYQMG5Fl4BcHSYo/Q3VM+py7IHBhBUsZp7EO4s4PvATEujWjPnixsccA0gFUB0c0F87dqRrJqQ
4Iv6F2FvGnlsfc2hpTMxb/6TbUEyf6zilKKbWbj3SQc+tVzc57WO43dxb5yMRDnocfr2XjzBTNOn
7Y3jygLBiHUUQ8zWjSOOnp9CQlxEN7QqdK+8xV1yYls5l2XbxU5fzrZJAW6lbZ28FHwHXhzAXz6x
R/5YUolshWh6L6phibdOUFMzaHXq7JrlUne8SwrXrQtYSCnC0XJro+GHZprSxOJWPxmGstX9wSrR
vgK3660314ONl+vTtLggHgFrE/BR6B6cB3nic7kQkL+pUIuKkR0yHVBlr0V6Z4SPKIJdt/S7OK4G
GIhs8U7AwQLYgTKUJLVESmYgB+gBgpDc9P2vNAQF4r0BYai22Eiyd7P3MbwrnUeU5K5bXxonYkMg
nyhkcQC3OB9nyIxcQBAX8yiaj5qjt3z4juayh8F5JUmj2chLOwzoU2CagE2gFwpvRYFnkjc3+tnU
BN/PTSZ+DMQLnGLF85s+WTftv9dHt2gQ1C8AdICf01GZfwwIgdpl2CJN4xU3Y/PegK3CG+65JyFh
H71O2biGULRmSpf8H5eoB1n1WYFaLUm7ePa5uQUYSULBYAfphv5m1PJALRoB9RfaLdDDDNrh83Xz
vaFDahFv6Zo22yacDhU3d03ENCu22FAC8mTIIQGUhzymcn3X0p5p/+bXQ5zejfXDBL5YXjf3YFXb
oNd1yyv+CBHT51E0Kz/9uL58S5sccGXwTwEM5CEpfD5I5k85q3wE+RWUEI3hti/+uW5gcRbBgIti
BCrByKOeG0hsWg0mwXXqhtNurtyVhrmNIk/jEfMFdbHDT8woF5hJoEHqznEJVHiDzkaXbrbtxAv9
BPB51iL/73CUzWwVFrho0Qe6ChHTxejDSbKPygJ+T1eTWtxXJ4aUl0rshawrQaCzKmzQy/sfFG2c
6UtLHzp3nRfxvvE+UdLz0MbFcHigrK5S6ZWy8826QrI+So7j9M1ke6v+RHUVqsQo2SPAcmz12jII
mHSEgYSNL8TKHUBSgStSlwhd8uhTI8pZz5IJXEQ5jGTMezRZ9+Tnz9ddWmdBORgIybMCYnLYM5DO
sYYHJ9UsxWIMitodVDrBAY6zR4lVEnOMI1ljVzbeV7MAVuhmtF+M7ovgTyBd5nfGHZJp02deeCdW
1ZcLR+yZOvODXyYT2mPe2toNSm+tZcWfXVfdq6d2lAMvqk05gCIqWVkVy3exPT71w9d68h/Z9DMD
ni9wkx/XV2zpEDq1qPpEnpAiKbCZEgfAhFlioHtO/lrEEA+XUyOKW2R2Y0d1iGH1/g4ssgFkecFB
SnSUlEsn3amZ2TtPwqbCbSQZXJgp8QJLhzHI2I9W7ktTA7RY7Mw7NaSc3HS0UteesXkQa11F48cU
YsHuwvIZwnsQbAIJvWMjoPpESQ8wXxDwIakMpLiaAfBFJBp7vg7T3jy2uXvfa8n95+VWHBAm/Jlw
E1RUF9opoVPIAf33MOFW99X8TC6nIOZdkAkCpEyFZM3RJflaOt+G6Jtd6pgUFpYQFUXmMSBYAFFV
SRxY31lZbOMSMcEIJIudQJeG+d3REWQveP2ZGeVOBPg3ookLM22LJvB2eGhp9avNzfX1zbWwnc/M
KFdi201VH89YyrQRd1BiASw7SJ4G17+rizBAL4rmql+4GV28g1FFA/L2spYmLMOsRIOrXrDqjdrF
hne/eAjcuXyBS6Gn+Icfy90nxnhiU7mNDWpIp2rt+cha19NLnTwFAYH+tmg1JfPFNcM7AXEtAyuh
Sg5YNnUWxbMhOYKp0+PbfsqO1RRpeER0ZpTxkKGOXGnCzNDuKvYomm3K99enbF72i00GfTs8fSD6
iIjp/JxqwwoaY2ieX/USvfrxxq+RxQFIJwvaT9RoIF+FHhHQMs9MlMqFAqlrbKnZ1MDlumN7Avns
VJc/WJwyNIrg1yD0Cwqn8/E0GQFMwvGQhQGUDuwdI3o0nUhz8y/tJctEqy1CcUybCk2MosE2os4A
ClRYu5AjFS4oSOvouPZ7H6CXAYnEuNCs1NLILEAEQZ6I0O8CUick48DMgP+St5BY8uusWrt+L7cx
mTTDWzr4Ti0pJ9I0uQzABAyP+xQIZXqb9/4hAvcgbprDdfdbGpSNejsaN8E2cvEQBtVJmPoJkqLl
AHlYE2xygm3G2tfkk5e83GZ4h866VXjFKV5euZ2fFjEyMX6SQwFjB/1I7t0wNxjF9vqAlubu1JJy
70NybgLCGwPKjS2YPQLm/uj9TU9erptZCG7BGfpnQPO8noQXlmGbEf4KM8704Ep/VxSl5gBfHslM
1jnLml9w7KdZCvkvgsRSlv8aARH3v7rdRupkuxYdAHRR/7GiHHFxYpGKz1nTrnwsusMISpJBcyss
mQCTDRI7QDfPNOfncxVnmd/JGfzejveD82aAotZsNJOls6EcO/Uga9x1sOHRLY2+SQsMZjotuaVT
B7VTH4T60NgCjv98HENqJ6ASw20A9OKPMuO3PYHqERHbFAykTuUFHvhjg+t+tnSLz3iCOS+GZnA1
BnKKWsg2wrjivgTI9l7gwK6yIgAR74qVGyAwoX973eTSXj01qSxXX9ppVJrYq1Xm3qPvY2XL7Gdf
WpvM97a9m2mOVd0IlZWjNTrTQoZZHYuyWLV0+AhLozmkffOt6M1304+KTRj79xn6wTSTu7ygfyZX
8X2I9SVDWmJyJ9caoMaFxBUoWfo1tB8+hiJ8NwvrDiIAmjaGpX2NnCNojZEHxE2pXMOQY7HH0pjP
QnmDZwMZkmCKV3X46/oyLiXM0EcFCR3AUgAEV/s+KICMA9DtOD9sdmcmbDWmbA1FzV1liJsseW+9
7OAAh+hE4z5yup/XzS960ZzIQgYVlAYqGzDr+74GFTKC9+Jnm2RwnHhrRz2utI/MEJqFXJzSE2PK
oU8cMw7BCoakDLj1SvaWTMnBbyDhYnwmqsbP/XdYyhngAIknWI1hjRyAatO7cXMXcSE0rofiQbTm
uuZt4E3a1ljdCOe/n9w3OT4JNHmwy0W5t9N6JZwucIDqAFfW3TCOK7TLPUY96GCEuQ+79iUr2YMb
yxYy0OmuSrrA0jJVLi4xM0EeNKPYQcV0/k1A06a17Obtg8x1yrc+eNPpGlQHgY4kbnGjnlhSRi/d
GiwYHKOnw3dKgizdpyiGWGIdRjmUPzSuu3iXnFhTTqRiBAMBmccVg8HEHL+FyJNaECG8vkF0VpTD
h8vEMZx09iQH/agbID8DRGMaI4uH68lQ5r+fuA1pnY5b47xEXfuN+O0t79i6D9+AhttQFm9i/pGj
V/f6yJZq07PayH8cQ1VSED0XVTlbHZx0S+L4AMbKldXnm95t94ieUV4Ra5BiPPc92XKj3HjRh2lE
jyk/XP8SzRyrEsFtZbAQaL85DW2vKbfBjRnvSkMns7MUDELVAQ8DEAaCMVk50d20KR0/wZsnch0o
ybM9AOu7z4zkjwn7fCHR8RyD+h4nXNNHR+FyNJPyt3CaNGYWj5mTkZBzMwVpC68dMRI6Roe6Ke+s
/tnKPbSBMI1nLhUb0QMH+U0KCAa6gJRJo37bGIT7iArBSQdFt8mB1HrgkDeXfhumbRc+ODLIaQ/y
h02jQ5xqrSvzyRGqNrTGQG3klgr6xPiReytZ3oDjN+1+AJGN/Qga9t5Gm5XcXF/MxePsZOjKLDeu
rLp6fiMXMRjKxGpiuyju1lH2JfchHr66bm0pQ3k208rtGEW85BleeSs+3Tv9pkSbq9PvprhGXPVM
jOfUXg9CUxVfdKS5w3HeEOQC22j4qTT9AjbLkB/yugcJe7PJPWPXYYjXx7d4Dc2EXgD4U2QrFUfq
RycbQxuvZYdDFBNxqtHRXYoXxkS//Q9n17UjN88sn0iAJCpQt5ImbM7BvhGcVjlQWXr6U/TB/1nD
JYawAcM3C0yLZLNJdldX4dhShBTZwDg+3YO8Dvh8xDLkUseWrVk1LvzE7fw2L372zBsDM3ZSfzXt
l/Njk5U4UPPU0VoBLXcTsgqnGzKuPdrpNswBqWYdury57jtWh3YfzxcgRHIOg0N+9Cnr/JkOdUhm
cPg30fpUOo2KE14WTBHUAQ+w8DWf+GDNsiczbllFkBXepTWwwGLuTaF8ZUncFZUv/hyFNAHX0xbO
rD6LR5OSEUnE9JFW35rxoQZb7wKRHAfV+V2nQZLLVfjQ51WFTaTGAI8lkGgRy68aNZO0jmAzKwOj
e0ppC47gi3pS0V2p7PC/b85j1xwyqEoipb64QT88LdUeCtmt9Xbea1RW+I7ZWGmyCXT6FKOxi9FP
KJq2jCdLR2X8+bydzx7BZw3uCZCr7rmic7I0gdJBz0dTPE3jQ6XfMRVv/+fNfWpCiF2J3ayex03M
7vfYvTDaMK4BZ/hYVVWAz2c4ek50E1pvv5XMRPhJD8ISbeFY4bl5iFvvUaeDImcttQCFGQt5Nq6P
Ivg1MbIkSiMk5Ic26LM3i/x1yOVsnpBDBD8eF0MRVn1ImqWbfyff3ZeO7ElU+3l0V6El6Pyqy7xr
a0e4uJpzBQzehNSXU4ZxUfixC0IlFIMsxXhk84XSE4o/SByBNU2I60OPi1vjIDPVendm/auYTNXB
KHEuG3EV13kXmRVXlP9u0QlRLRWuh4PdQCD7WYfiZ+KWnPzFb+sbz/uwnOyhJ8M+zx70sTuiwPE8
mCTUjRZsWjViBFM9C6Tf5IAolSDmc5Gw073bDlA5Qys/rqxOcRWtw1WbGgfC7P0C319WVfVSZg5a
InB95ADhNnyLb0JFXYPjYXKxmG23Nl8WNwJRTLlCXDSoiwJi7NliWOA1GaDfWEEsOfYta3T9dXan
yxgiITtvWAvqoyO0riDRQDmjVjZ2LxGSSPd2PVoqkTbZ96JO4kBk1gI0QkTDResYIY+M6VnwnvCj
XA+1db6kaX09a/3PKh1UPsLbdE/rMwTSc1AgNi24IgqupxO0QDp3jim/KGotZBI6PZzIcI3ertBd
l7BlHtI4JfpupwOgjKrV4T/+yTh8wQLnB2coFIyjc6fThhVXm3n0wnbSj5ru7V0dSFrb3msDeVnT
CVcewGnN57GJFYkqyQbk6vEQK+OKnoAlnQ69QqxZywh3ODv+PiXUN8Fh9dehBECu34UH0GCgSfTU
QjHGMyNjhKxttLOSC2ZczSBIqt7PW5EcUydWhC01V4kB+kXM4uhetDNabNmdR3fnbUgeFARGOFUO
9hHSXcJkde2arm2H6lBlz/sczQZ+HHtG4PbGcui9PIcSw5SHRQ0i7jnr51sgzZC8MSb7siuHh7Ff
F8UXyXYKXNcGLyBPWIs1MpJGkwUAIKhRzQ9UEvyS3ka6dj94E2oVc6gYvsxT4aLg8cSLzoTLnK4k
GTuUtfmTpjEiiKWU3bUHoq9dwmr2ZUydbI+bwl0fr+4tCK9vMqq5EIXIFQ77e5LF/YIFgMypgf0K
jNbpV0Q2TeYxAiHF3DhTjxbhkuhB7JTWs+aBIqfPhxYk73NeJVfAcMHp0ixHmdJAk/mF62bt80xy
EFX1mmt9o2NMQvDZrgOOtjK/1NlSJbt8xS/5Xe90z7WXGmETNZztrOqXXbw65Yvp9DbnsTGe9d7S
PljVsYOXaearHUXsWPRLGWaJtV4nqVWiEhJFiR+DF+1+iNtZBVT6/MzE2uNihus67jWOKGOQz3h4
m2NVBNREv5fp3lf2jx5lhNxowc5J9rMKxChJOcMiCAL4YcLr8sL8Z6NjTYOL18qw7Dz6QOKwGt4q
9zkZv0HwLkUOxrmxlPKNsv2NwwCVWVC0gy5T2HpTYS42ZCSKYEpArmpwZZf8zmktBRhAcu/BmQM5
LOSzsdFFNO1UgC8vnYGELgYPVG4XafM1o++Ouz+/lWT7FmAX6Fo7PKKIOaupbsmA3p4isOi0M+fi
wvHyMOksvyBf4tlSnG/SudtYM093zDqaY5a1sNavIBA3zV3h3rNZMXNyI6DFBxiZ41GEBTKTfI5d
D9qDczn9mGZnvqfu+FJnfa0oM8sdENIZKM+hOovWotPhZIDwtBN/ndfRBMzp924BsuZq9fx4RmVw
Z7qXIzpTGxVNNL+6i3HH8gg2G7SM0MEpXO2p1buRU2IWnf5lHZ7m5jLOQD7g59qL3h4N1VtFkhVA
JwBg+lz6AM03Yp/8AAG/Eig6+Ej/gr71mQR6Hkbprs99N3snRRDDqnNLm8N535TdCLZ2hat/ZoJS
cKIYJ+36Q+rOx2lR9YXJ3J+/kTCZqFt9yqW2/dSbBYhOeWt2012w6biwkuOGa2dV3D5kbrk1Jfh+
XsdAveEGHNAY6lOxc6R24etl8Q8bemtGOBrjbGFrm8BMhKbiZr6f83evrINo+ZmAPfP8AslCPrBE
EO3xEPMtEafOs/1dNfXYaWjV8B69zPM9+6GNngYITDuqRL8p8wcHwR5qRwQ0ZmK8N5g2spbwSw9w
nL3he82TuWLldhp76KJX9IJr1s0Qf1vqoKRHkn90zW3iNqjcHOh4pVs/W435ZfNUrMfKCdNKxcEj
c6bt9wn+6rCO5HaM+wAoozPdH5d96z6Q7nufKm4evzHZYgTAiQf2GrxWcQoJgYe0tDMSGzPRmglg
XIdiQTWDk8f6ff7AnCVMDOLnfbUrahy+xdeGgA4oKNgPm1zm82tFQTk6B7rzMMeKCC+9mW4/TXDz
wWwIyryYBFZegY0Kk79DaqjNQuI9Z+XeycIxP9bQYIvLsPr7FiyCfkuYB14KXEviG4IxJD2QiYJo
MLjOkTv1IyuYVJJ5svC7NcJP7s0jNu8ar0KDIS4Axpe+9+3+4JZ7kjxP9rGM7kwVQEJ2Edia4163
McfYYsfpAnOOnQXU8S1yO6NZzlO9jmTei6e+DmUAZH5R4T21Myya7Rg1oi3JR3QcXrTrYwJiOsv4
VqhYNyRxA8flbxwx0G3I6Z2aQmNsVqYWTKXZkxO3aOcEH3F9F4NrkQRoCDsfpSTrdWJNWK8pM+NC
m2ENeikrA+cj+vPTxPId0y+tr+DZBeRFERglsf7EpLBmGRqRK3uESbMlO70fwqm+0VWOIVmwEyNC
uFmnLItafpmKp9JnxSUKjphWH0zrI1NcqUzpimE/oWcWqT4UWU5XrKwyq7AWPofFUzpfTOltXxE0
6YV2vLOq5zSzgmT82VU/U+c6Wo8uacPJcnyi7ymoyNOLPt63UREaww6dVcFcDGDa3ONGkUMdL7mb
vL8/BFEt+fO5wtQgPg6VmeL3W2AUPICXjPbgsu+TRnfuz/PeJeEV5UoLf2wJt7GWokdn5beUiH2v
7bDT3lKkQ73ez5MLfdm16b4h156xM+v7HuxMSxUw89Gz34syOTSqI0gWfjdfAxHp04WCclk06Tq+
xsM0o7AaQwQ2sHPd78YLEJP70fQ+tPPBtu+rMpzmf6g4wDza5hyClxn63k/Ng7yadDO/mkbsfvae
zRUQkfpyThQHoHR//TEjNvNqa6R5XQozVfeetlMYN8eKVf+yiTdGhIBoW1oyA9aEqdS+duDFHtKd
oyIKlsUmjsvifRUuGKiEfWUM81TkvCydON+L6GItIBR50bogm82v6vptfj3vrLJ5Q18v5P6QNAKU
WVgevdeB740X7Ltlp9GjTZ/WfziCeevw/0yIS9OYE+TaG5ho2U0Rf2HOTqsUu1s+CqiWo78VySYx
1wT6+LUn2oTjYz0u1pueXbeqbjKpCVROHB1pQnSaCuuSjKbRri5GMc5PQEEv+TWqrufXQlZ5BA/f
HxtCkFpsaF1AZgT+1b6vXy3k3LtAs3+Z6ddhfChwLNpDqbApHxbeOeiJwgtSTBuyph+sGkCqwG4v
4vgjRfKIfDs/LNlJgXLTfyaE0zYydFoiFQ+W1mg3aUdcwu0wq25Xb2d2ive3ajTCInlLXCTWAFMe
ZNdj4zilXwGPPj8c/hvCTRuL9Gc4wiLlwzJ1hg4bLF38tPAt93Whpe8ZV0RVIOIzc86UsDkNl7WR
0cDUVP8wtMui+2hmPBQP5wcke80jX2aYHB+NS7L4aFuzCUoo0H4KFtzugJmEZIvhR8N45TIniMwW
L7nm1qXksNjRTeLGDwlTdJzKgt72CwQXaYCCBRkDvoDQi3H55YzPJkGJ+hIkPDXdp7pqxDxQCxOL
zjLbBCkZ2rnBXnp6KI3emsyTYSNP2EJGJfGL9MWtd0V0OVurP3tvBCnkHm/Hvz8/0H8A1Dx68KHw
IzbW5m3PItCI/g5TlIZlfxjn3fnFlMwkGmu4jhQUrTyQKJyOrCndZmYpBMkclgY93Tv6ISE+qm++
nYa4aGWqlJfER7cGf8e0zWPEMaEv0cwRls7K/CJrgCW+WIfrjChqUZKtfWJHOHtHHc3oVukhWQLx
deoigT373T8c8CdGhKeq2wx2VeFaGiRohvKigHhvk4qTWRI/QB+ANCSHl8AT+N83E5Y72lqS3CkC
lEWvu3qAelV21U/prub9m2OmmDdJ9D0xJ4QrMOJAn0OHzxXmz5ylfmoafqHtoHtOMZeqrlCVNcH9
WnvATaCCNdMJ2+wbkJi+1R7nPLTNh3z4OO/rn13CQvEOgQdXSzxCHGFouh451eBCk8LtGLIXEDEc
/arenzfy2b9hBHVwiFCjJg7uh9PlstcSFdA5Rv0V1WhrCJmW4nX66GoX5+183riwQwAjQ7EX1yXx
PZWtca03KewYxkcO5lqImbE3E5J/I9ib3ClIbMWN+bMfnhoUlqrQp9qAHDAGFu3a6jh6l13/BWJW
Spk2ybVmawlM4adTCLxIM1U9LK2WQ3BrjqJ07/ZRfGOQLNunHuQwmrKtf1qJEz8mBk0OzuDlz+fn
Vzpc6Ohy6QpkNMQiTdR6LSn1FHBPdtMBclyYD9T9MtshaxU7TrqSG0vcozYbvLQzva1cWMqnJvRw
g2MOZL5moDyPyfQ2Wg9Wr7j2SH10Y1EIKdSK0AVOYBEk3PW0W00XgNa7qPmHKitWEvU11DbxmsPB
eTo0a04q6OnCkO4GqRPYRuePI9jZdL8dPiLrUU+fZ+8WuPh/Wbv/zFqCA0FZN4udio/PAPcQGL60
e8fbVd5OnxRpDWlI+TNAEfBgxC1oB2pY0qydXdxM672xvJ8fjHw7bGwIh4yhaY07JAmg1JyXot6V
qAj1awepuRS42Jcx87XlYlTxBKhGJlx59NTVx8XAyEZzDTUAC+f5a7SqOO5UVnjCfuP7kVeVdsMd
JCVXSfY0QM88V+mCSr0dYRIkTRR5SUvw9qYt62j1YIPZfrVmPgXkFOQACbJd51dKGjI2hoTzJfeq
PjL4Rp6RU7e0HzG78chubX2mUo2ShAzHANUKcU0DwFYRdKVFQ+GtboyL4bSzq7sxDXv3aaxvgVvI
69At/97Lod4DCK2NigEKBsIMZgmJR5qnSJZk165xX9jv5d/fclCO2ZgQ5i4F52Y2LUj659V9b963
4wurg3W5M4e/P8ZQ90FAwgmNsrXY3MkG1D3cETATGt0X+lPGAkoDC8dMthzPu4Ns456YEqYNwDPq
Ng6mjRYfvfbuQAQ7qJvF74Ybg70a2U0cDYoXg8TXT0wK01holgWiXowOGerJeF/1Q+tdV6ryMf+V
0+cQr539mUMhrI9L3q0LxcA84+cyfoPuXeQ9suSxSI+RqfA96YhAfcZTNbwsI8ahYeoSaP6hdIzc
4wgsRtpBxPCaDIrVkkQiCA38sSNEonwaTZL3sBOvd6YdRs3zqMJc8Z8Qpw2Thj2EOgjAR4I/VD1N
ajMCID0yAcXUP4gqcyY3AGIz8LYhPyc+5gjFu9hd0dwLtTBIyptPq10rWv2lJpAw48VuQBpFeGGe
GPaEQfN9+rNuHh30wpzfNbL15hm5/xkQTrukN8x5rUokmMoHHZHazO/c4jFRaQHLlntrRnCrNmMj
zm2MI+ku1urVZX4WKTxKchxwhan/RiJ4VBJ3cTLnGAmtX7X0iwchdUht5kvuFyouQumqQI6bUsKl
P0RFbppbk9HpKNnb6bXVN0FXMsWyqCwIg8lxdatrDlSBuhFBBqRRacVJF2QzBP73zU2g7RuUBTyA
v7TkJbWeyQIi30mxIlIbwPTwFi7UEcTEVRytFctnAK/q+U7TQlpfk/LjvPvKTmaUjv8zwd17M4yi
jbvcamCiWW4hqTp4oQXYZHPDNEglM0iyqrqJZLHYpMDaohyKvLiYkAWmDVpBBDWGZNkzpwtNaA4X
S6g514jPDEy358cndeqNOWF8PcQ7wDADc7S9noxj6r66JFzaY6PCEsvX6s+4hGA5jRT0QysMDfNX
JzswZGYtxTNIOhbU+nkjFgefCMcYZV6JVhHU+EjzPDUvaXJhxUC8PmXZP9w5zD+GRHFCNkxDWTIE
fn05juUz7vBFE4xAYDqKFgTppG0MCcmH2KTA7wLaGjjJm1bUProwoQeocAFphPaQ/gcHC3pPRI/T
AZXPwO4AFye+hapWS0N9QIeu4jYtjTgbM4KnGX2WGUkMM6b+oGnvTAvPe7L0egbgM5aYs5/janu6
VevMyaqIY4/YClU4LbmiWR6S1DwayXSlT7dzVQGeZlbMr7xOURSQzSHBJYAzkPJ/gu0ezMxkreB6
M72r88K3s+OkAfd6cX6MMn8A0ImfQcgOUpFwMOlHsnYU/lAbBzP6NS53i6vKgUowjEjD/DEi8guC
d38A8waMDE0AjFpo0pvI/WK5B88ODAAmqsfMO3QqhUWZe2ytiq6+EKAiuNWuukqhw9n8fVMahuXC
LeDpIJQTcxetOa7N2sA9+llzhsBys+5A0LjJAubmDqhBB90rFT4pXa8/NsXEBQASXU65TVZ/K12I
VH8Zhv15l5C7/caGMHFsGkHhtcKG4VwkneFPrQ1w1X3R36/IWHZRWGs73dydtyo7Fgle3yD+QxcG
kMKne20mq4H6A4xGPZRXfECFsxH0fBqDvkxPD/ZkmmHTNemN1kdILC6lcTj/AbJYz9UbOKUPnhIi
trwoNEqGAh9g4WJRkB3Dpou8wteKV7NSXDOkm5tXipBmRqpZ56u8uQPoJRlGzxvwOm/TcM2qHQSv
mQ9xYtyabFUnqNRlNsaEMLnWVRHNDDU/vblfrLCfXnKqcBnp3HlcdxCAYc4ndjoeLU7coiomeAyr
QM2h+S79hmcmQK7o2EtsxfEidZU/1kTFK+awHiAzDGhJraeEflnb99hbH8pKv9IripMTrSmWCsUr
jSYbo+bpEIuYaWZsYIglkKH8CjX+Q04SXXJoikZrC+5qYqawLBvopicYlpV9kFXz18kntu9VL7aq
jUK+XH8sCWNB+WZOOu4Rg45enc53vICkD+OI+t6Xf9hUaGBHocPGISq+NyHlFpPemZEHADzI7W+h
dD/SZyDIx0ilECtz89/4cZTSDc7IdrpATk6XlJRYoBWMAHkz7diAt6H5en5Asp0L+h+uP4y2DKTX
Tq3Uul2BXnPBO8r9lpGPGThgFt11juIRLVshtKmhwQCNTiAFFELw0A1T3CaYt1i7HuIL3bwtpiuz
fhgcRZ1cejZvLQm+oANIMSQ9XyGjOaytd5X1wJWRioBYqRlCY0SbRs0OJlo25q772djv/zChGCFQ
NshKfJJ0Hlq6rr3HJxSstp5mhTHb9Ygc8cd5O1L32Njhr6RNyKWaVqCerGNG6VVmX1nZXusUZ7Ms
Lll/TBChqJDPDkSQUwxlHt8WD0nd+ZiBpjcmHwvqU+Zyq6u0UqXeCIiNDfyQgzKf4CYuXczJiDCo
ErUuawkc4yMB7b6ZKm7aUndEYpcCmAmUgy3YKZd0MDMbTpKvRxRhm/RZm3Zdc2er8obSAfFHKsaD
S5UYA4sh7uo4M+GNhXbhtB/UG394Bdj1WqbYYSpLgt+3RZQuUQtLk/kAFjirfCNcMCzOd+f97jfe
TczpQfP3vyEJFxu8hIF4jQwMidGbdax94rTBWGUvTWc9tvlwneoN+Eufzea1SpN79L/5WrruJvrF
wvtsadrd6qSBy7ILa1SxCakmgR96m00xFDZzLIZvA7tt5+0a60ZPwlZ7PD8FsgQE0sGQ6sPNDieB
4D0x8ybTGIGNofPXYvgYx2DNLnR2uTTB9PO8KdkpDYI40MDjamVTsexhLZkxUVDgBfl8Vxt3oEDw
zxuQztjGgDBjOdGaJWcwwJwizMj10ocFI/vxX7KP24EIp5lr1mPpDLBjp1/TcvVt48HIv58fi3RX
b8bCx7pZfbT+A6bJbSxD6Wf5+9zEQW4k6I1/pKoStnTe0MxoQVWDQgRbODeneMQLcIGttgGN5fvc
+TpkSlQlSamnbawIQR7iGROS3ojACbaOk+36yAcKa9DvabS36PP56ZOG+40x/vfN9OlxMRGDg9xS
/SYC6LsD7nzvGc9JHHTtkaWKq5RiBsVHdOVqAEUvvw/K96E+zA1gWM+xitNbekzivsZBe79pcU4H
ZTQ1RKDqFY9mjR5WAxTETn8T9e7F+bmT7tONGSEk2CnqEBE4xYIE6tcpRLjNt/MGpI9Y0Mj/NxAh
vjNCytwClUOwmh/WoPusPU7eq2U9muwtAWIJ6lO0VsV66Y7aGBVi/ZyM0LTPYdRuENuRF8L9MMzT
xMflOCTuTyhR7ZPqcXBwQ/W+zGkSaMNbrVfPI1qlWVaD9Hl6OT8RUrfZfJIQsLRBj+0mxieN2YRn
2VPToCfisdUO583IFhQdc8CfcfYDMEuc+k3Z9OVY9w5yIWaYgtmoXFfFHUQ2kI0FW1hQL86dtkwp
LIxvsx7O7oPhvoNQ7fw4VFaEFYwyTBZhLmJi8WsGQUSc+/38tfc+zpuRbTPUxmze1IHmXjGx7Ex1
l80MgymR30Apxrb2KyQIzhvhcy7ePDZGxKQyNRs9MVsYYWjZKeMnj4Ve9gAiqC676uosbEYVZ7Es
/m4tCttaN2MPveuw6DBwFgeDiR1g+kt1Pf3MK1VJSzGHruAQ1BtGc5lgTKuf8yGcxxeiCLmG1Bs8
Du9CQQM4TsEb+l6z2mVATshuu2cXzZfHeTH3Llvfwd6Z+/lEp8PctUuYguHrkjrF+1QzpP+ynZf+
ALfEtV1OezKvvQIQJoszXEMCWhJcK8MV5tkzByvROQCejhpyHSkYISIkqr5ljt+rZE1l07y1JUxz
CxShVkK2L2jY5KPmH6ztD0uFkpJN9NaIMNE4tmO6cJh9tQCWEBthXYy3pQYe4X8qgSMbbaIQhsc1
yA9OIxWuJjTp4hkHgxHaYCpOqm/nt510cTYG+Fi394KMxp5bwkBsoBEQsHMypH40vtbWzqhUwoqy
uAuCEhfqB+B4IyLN20CtRU9nixcsvzbTDzbtzw9Gtvrb3xcGw5LBcuOI4PWyJkFMujBxn/tZ1TMi
m7KtFf73zZRVKMJEJdr/gjq7GO1DpKMldAwKitfQ0z+MB3QeaDrAWYW0/amlYipryDLjnFqsLGDd
ngzR3nQVcUO6KH+M/L6bbIdjR6PZ6TASoWGMuodkVPVlyvaLC8wpMeHKwP8Lw6igpFTPGY4pwo4r
1OEqv5ofs39Bi2ysUCGhUbk2Mp4mxmHG+9L4mEHtcn41JLy6eORwCTqK9yFQ5cI4hsFGfFlgwUFl
obIu8A51hrt0PoAGi0YXTfuGHZr3hyaGXg72K15C579APpH/fcAnYl9Ny1pAqHn6Kwla6kfOS929
z+PFeTPSbfRnnCIFSqynEJDrME7DSHyKs6F48lRXF+km8jgNO+fyhADLqWtHC+lAfYLHfAVunvbJ
Ti/06qLudpkKpSQ75cG+/p8hMSaY9RJnCVInyDiZ0800vSza0erf2/JoqSol0q20sSW86KY6q4rF
ha0MpZgVJBNNqjhLFaMRl6Y2Z6tbKKbNLBO/y1G+uKbDNetDK/9aOIo6v8wYRBcht4JcJ7JCwjm3
xp5VDDwyzHm9T00zGFz7YljbY2d4oHSY/b5tFIVk6R7jaqsAgPCWLLGVkfRRmkYF7kl1GkRE91Ee
ISQFJdRdxC5s6qfRL1zc/Izd5ua1m4e9Si1D+hbbfgFf5E081Gg7GumIL4jrW3MO1zi0p31T3CTx
TcsOcfYY4W1yfsPJbSLRwLPn0AoQM0FAofR9Co2WoEQzwmShbHOfNvdae5U4HZgI0c1e5z66thVm
+QKKd+7f7KEAP3CaCOEkKyitysqBWa8i2s8mXzvkgCGLMMxaeVF1HEwK/N2BoakqcLOM4HZsTuuH
TlcdX4ZC5zhM/wKUAeMe0mEgoUFbixBkGXIUlbfyDi699qv+ndGPRsnyKNuoGyPimTcj721NHhqd
aDdAOFVHFUsxt7L4xgsi4OZHn5MnPjHtHAQ7cZ+WeJolfh3/GMC0kns/q+Ze2XAhC9cbU2KuxbAW
OqVpXAZzXITQRrlO5yQ050mRg1aZEa7xQ7bWeWvCTNQ+duStaAk2o4pAR3bCbcci3N/Nal36MkrK
wNJ2NLl06B0uVdmkWBzp8v9ZHBGuUiyrO2o6hoLXiO8y4rsqsKRqHEIQiXSj1CsDFuz8YSqR/4IN
y/OTfynDeqD8Azk1j5jilSSnes2aFqzJWty+Zq533xoaJHnnK3S0HjqzP56PGNKJ+2NOvIDkZZrZ
awSvHu3hMBvzw4oT4bwJqZtxpgSuxgYWJcHNHCOyx7iEia75QdCCmie7Kf7y1zZcLmsI3QPgJvEe
OQ3xg9PFNtOaEjpIS2T5S6Tr92i0yNzQqqoi3Z23JmkwBrbM5rraSPBxRs9Tc1D9jchogUbLKjM/
0xBL7esIhfnBRek3aNbcp0NyNIp70vZ7iJgoThfJMX5iXthT+mhmkG5uMaPWXkNqGVRsY+gBtEv0
O11TXFBkR9mJNX7mbI7PDv1DeZ7CGiGPPZ5ia78DL6fvJq8DwTmD5MR11P/Dhj4xKmw3ewHFbm9i
hpPmrokn3L1UV2+Tz5JwVp6Y4H67GVdMaF1qBcalaQ+Rve/ojiRxaOk3dvSea7u00vz2Jym1fZbs
kvQtyQYOicSLN3CBh0uvJueHHn9Z2DMdI5WD8afNp29zbKjA/NYKFckZ0PpWMlAjloCsvZYgGBi/
2et+auihbJ+tNYTzARys6oaTbFS8NYA3BGM7EoNiWkdfrIgZXKU2mv2MvDr1Tdbvz+8cySH6uykf
UGCkP1yxT73QdDITF6QPnUkO7vzDLPZL3AVzdZhV4oySgH1iSvAgBjgTdWqYSoyw0IAAPXrVYVGR
S0ri54kVwYnQm957rIMVmh9m864DN/z5GZMuCu7q/5sxPsyNl0LmrTabFAYyEwzZL+m4T1IFzFgG
wgCGEBVvgE3Nz30fSdKCinlEr4Gb6js0z0B3bVfm3/MoTI1rgp6gfF+kEEbTVSliWWw5sSzEbY0U
4FIjvMuBPUDBtS5DPfuORAKYoNMmBLes8iksNYneNDA9ohqMRIxwRTa8LCrIiKRqP/gFSGfRtTuA
WLL3+2Xws3JAsyJuEeFfryJQz3+MiuPUabbkHDdZrfe1c68bH87847yJ3332QszY2hDz7d3Y25Oh
wwZppmd7YJdZtPgZAPYdWrrynoQ9+WiLd8d4wj2cOdflnOwMivIu9fUcXYd2cpGOzn4pIQngvJiR
Dp2zHylab4Fb8Ue7up8n+y5Dt/j575bs05PPFs/SdEwMu8Nnj3gFmvV+Ml69NNQqRUiVnJk4qwFf
1HEHQUZd2KixlURNtwCOuzir9Zp6Xvk1hneAmc0iyRV2BS4PfeW0NSYjASPx+UF+DhPgxQf9LC4o
YIb/RBo1FaxEw3gKYEDxVOtXVaEY3eco8f+8+9yEjVY0YXTl2KRtlOH3O9RaPBYHmZ7vPf39/Cgk
YBKYAVYKqTKk2mHrNBjxiqYNATxwL6SPLSg+871ODjNUyuIYwNw7ew3Z6LvedR+wZ9vy+yCAVm2z
X1URSzZc6NQCMw5NLDBPCD7TJ42RLSaGy+pfde5c94t2WAZTAU773bp3uqNATQyNaTAxAH2EEszp
cFddH7RGR3SaHGdNfA3okg8jKZ2rpTbH3NeLHpDCnq1QyalJB1WVAi2Aa2m0JDTStL438Ky+Q6G+
S9FW6XVOSKbI3E1dO85QTx/KytcgDVn7PcuT58gduudprTGDRM/p0Ywy1WHFl+fTeAByAx8DcjGu
GPrYUBaOlbUoWVkxni8N5E8LrwCnukapz8zyemkL3OcKdJpl2j9gVzCbuCuDTRUQU2DGTmdTM2YP
AhHYgXXxETtXUXoYoze7PJz3UalrbKwIrgGFizGzeYcJ7R7zPDRakFwYL+dtfL7FAFCFLjbLgYoo
h2yfjmToALVvyMjBuM29Odg3iUcOTrTi+Kh9qkWKw0MWPHh7KRStocxMxTJgx4gWGwOG1ALT7LWm
bybfzg9IagGpKtwAuBDEp/AR1WAaTfjx5Dp7z4rAIaFo/JFO2caCcI1ZGCqlTQ4Lc/0wgkB6etKz
Ky/vfE8lJPw50GNxPE5sAl5sA/8JixONUJM0AcTN1ltAIHV2jJJdNfk2haTj7vy8SbgIT4x9woK3
UdxWHJbdsrA0b6blULIdzXdGfHSs/UzCursr07COjpSo1HNlnr4ZqMffN5ubIbRHABXgA9XZdYtU
uHeMVapusoCxNSE8/ZrEiyJjhYmhCIf5AqwBCPHQAci8vUaDTiUILskV8+nEyYLHPFZPfFfPVZ5b
FcA5Qdzsu/5eX9/N7Ei7uyWB7sMvSi4K62ujTSjpQ+pN/9bZioyYbB8gOuEIBXwPt0M+5ZspjZgT
ZwPBeEvQnKB3xx9NRXiSWnA5vMkEKQ7ArKcW9LVpctPhyCPS+UZ5o6cqTi5JcgKhArMIQi7Ony5u
gJZpOoOOC04tG/Wkq3J5NLyjlt/E/a52wtjLfdYBIYF/ilS/bOdtDIubIXfHuB9HGAYq3dMOBvme
9bfG8tI1l8bfAxRPBilq1GUL9n7DB9nE9b5bvjWreaklaXh+f6tGJG4xVhXOwlHbCQjUnPWuqK5w
/42c73p/BH5MYU22obfzJ+y2AXiPLtf5mFC0d792/WU2fTk/IFkYRquYzvuwXUDshODYNDbodHt0
/tDIQq2zTX+lo6n5Uw21lGSO1x3oYlSsI7JJRJ6MM7YD00ep4PKzlpDU4wiOMn/qe/CWB5r+Uhv+
4l1OKlIkyRQanKf9d+snGo6F8YEq0ag1B7Z6D1kx03Kem95Z94ULasPzMykJjQb4BZDa5mKCaGE+
3cixDlneCXwGQQq9S2NJb+P6HojpW81oLhtym+hkT21cB89blVDx4uL0x+yn0sA84IpgI36ks3dE
axXEV9wwTl/JYh41zbnsmuc2Tq7GpAtxjoPIwfKCBVoX2Qo5KffFypKjNViBZShen0SyyvgwuBV6
/HGDEJEgbZyNtVvBeWmNzgZtiPPLxK7/j7Qz3ZHbWLb1ExHgPPxlzT2qW1KrpT+EJFuc55lPf77U
vceqYhNFtM72NmzAgKIyGRkZGbFiLVndJE4YvfCanL7aTuKcQq3tj5E+xtuqbfreLdQGmddm8txy
ioMvWVXIHzJPjbyt3DdGcvTquIVBuR+am2zQBrRFR1PbWmpQ/NNGnd9vVSkd/klgb/438GAirvVh
HNw+NNUfVlcZp6wf49vRt9thw109PbdOpeAUcvzVq8vwxJhLvQegVqd3UtY697Hc5StN17cPXD4Z
Q2ngJHgyIYx26SlJ1Ch6UNDjV+obngqS9s+Y3yfe2lTVb22AWXbPpDj9NTHsxCD1LPPl4ds1ZaDT
++uqTN4EQdDds6f9r7CV6qOst5BVmHEx/LAzvX3Ihp4WhtzFxS4e4vqmt4bqOYlzKrsNhH6fq1CP
P5SJ1P4oHGla2ZIlZ4EXyAApLziB587it7KObAh9aGuUwoNkTurOLJ1TUVTVSdOoAo227bljrnfv
v+ARxwKPKu5HZHln34LHK9X83/3R+gmaQtcyd9cP6NLHPjcwi+GN7je2hKNvIDihbJJLheuF8iZ6
f0GJwV+SdUG6yL/MA7lUdmUbinaUbZa7to0fMq11265audIX0hUIGohyvBYFgcPspZOlXRn1cU8d
2u63ocShHTbXN2zhRuJBCEUgE206UlOz26EPkMPrKhaijpsKCnE0rVsVIszOrRRtxdbCx6ELbZhA
fYSizbxL2Ml6kXQeneggd7vsWzU8NvkuWhPNWtgzrFCZYNOEQs/Mx2LDCVV7FFayr6Z9H601Ltb+
/NlTKhi7qUtEd9geMleWdv6QrezTmoXZV4/kyGxSlRVkanwyu+iYF8frX335S/zZIxEgzhLtsgiS
chpZQ5n5e0eDEGb4YlKCff9AF+ItNmU3IWYsuG4u7RidUgRdip1UeZqMwfXt74324ETByo4t5B0X
dsSOnq0HRal6BMKVMjD5Yezu6/6L1H69vmULVfrLtcxOSmx6aj102Jj858gDGJ7uMity/f7YTPdq
9RRmJ9n5Pv5FRLtY2szdTGhEpdAW7qwj61lv2lLeFPmttvap1rZw7nRBPjZOy/I8+6NRPFb+4Grx
9voertmYud2YT16qNtio/OfJPub9BiTzWoq2eHooFjKtyCMWrp1LX2htNfT1mg0rHTDoxtaBdGx0
RWXNkj+PcAuEL1XysfZQ2wSh2yafmDq9vsyFHgeuInJuVOAp6Mw5yfK6BDKd4/Ztudespy7dA13Y
D+XGSx1XBvonD3fJ+4llDSQ1RfbNgaPUPsuILTOexkqxSE3TI6N88K3Y9bbqdtfXtpA6nFuZAxYq
J7Wh4MKKUb1mxVaf7u2ucOOaCLL30tfrxpb8RSDvxdiYoLCd+eRUKHFuy6CKkmpbVUgPWdRKn//C
BiQMCjeTLl7tl+7Sk+U4pYO7hNmvzL9rIFpZu8UXl6Fx4SFcSXY+h+vmfRX14YA7CLhCINB/lOvX
yP6X3N75Y2SO1h3swIqmCSNN8cmjdx7+TcHLOLcw3ylSlDFKOb1SWbh0Js32xlvje15KR4AWAGyG
QV60ai6/RjpanOke+E2j3MnDtu2+dtZei09j//IXn13nEU4pCEjZbyWwsxsDStsUTlo+uykfJ2/r
VydP/XzdxNKNIbhEQF3+1vyen8g2bzq5mUDeKMnXQrrh/bPNu91oPnvW3nYOsfrLkve5tVLqXbjb
sYpKFbuooAE/20IjaD2Tli6BHEEJFbXs0DuWPMTyNWCK+N6zBw+GmAiHd43m2vzkKEmb1GoaAyYw
212ula5nM83GDMwA/EvZAcsAUSuBmurR1Z7iH9d3d8HfL6zP0rwujmXJBqcBrnVwM/tBKVfWt7iP
DNgwy0HbxJw3uRKrqxuq5iyPgB1Lv4bhWQrug7XLYiE4YOCPmdk6mkBrwsrBjObfIbLYBUfD2//F
Vp2ZmGVhkyrZpR+n4Bmh6u1rMMD+p+sW1hYhPtbZaZIqeI41sVeUINzc+RV0qJYVK/3ApWo/gzs8
uHhyUSaeP1thqoolyMXAYqC7VoQ87QLGBjQ3yx54cGMP9m14j4v889B+9tZQXwsVpwvrwl/O1ohy
bhdJMg6XdtGhdqyPclfeCrosXzNBZDEPPqQ4Yn24vrULEfHC7OwODJPI5zHFoiftufbuEuN+UL5q
1TdtbcLy7TfkHWjBoaIjDE5vbZY/pHUPPaBsRTRT5cCN2/IhNSU3kYOV+PR2H0VzAUo9xAp4A755
EzRt2WSjGdO9q129vS+Gj305bnrtJKNfgajv+3G2AmmCLZSDOQXzgvxQpGZSFFa8oZMsKZ/j4Fmq
v17/SEt7d2ZiXno3WjNzvBwTBTDOSn/VWnNbj9vrRt5GvN+IGS4rm2sYyY9LBxyh+e77AUnq0up3
ZlRv+7Uc4m3Iw4LNSCFvZ/qc81JZqktmJofIl1udW0gnQ911GjRc3cv1hSyYQX5dlE0YCxDOfbkQ
vCztnBb4QNp+NpxbbUAC/lOrrLwJl6yAeYfbjkYW9Q3xzc7OqyGNphJ7PlYSj+GR0ntO5Pahn6T6
pMiedLy+prfH1ObF8cea+DVn1mLLiCZJQ5M9C8vY1YvvQ5Z8Uv2v9qQex+bXdWML7gaLK0QKnCNY
t7VZQI+iIvDKEnd2ch8ahe8D0Cmz+HjdyIK72eITMWQKqhe6qMsVAUZuckuwlA3gLgyXVMZ64qa0
/7luZiEc/ObZtoXINrDEWdgZAydVSoEHs7x9PL0G8ABFIaNf21zZA/6lULQ2NEkTjp9+mbnYeDkV
L4AlKnTls0w2mKTUCXy4ZLXCridX1r2RQRHZ+wA4kq9nBTy53YAp/o1ld+3W6YPeLRWbrJo3MnMH
EtWZeqP3Ug/d9FT3p76X9JfUq0lFQrkrjlGhxdO204imcmo2waHtE7QGOiLrXV317R0V5OqhVEa/
vS2sUP9gTibnbRqnvdqMwa2ppvI3dczt2yG061OLe4UMj6UEZn3SFZqHcSxBMeQ75q9Uzof9pNvj
j1Aajae89tKPAZ2sL0Vst7e6Ew97AxtPhQ3qo8gyNdimg9Pd6IlpvnZlALtTPAaKO7R9M24VX8oe
8hBA8yQntb8ZK7n7Lhg96z0EaPmpNSfCdtVb6Yc+q5rpli5r731wQJY+Mupid5seqsTGHbIgP1lG
ML4UbRXsrbCDCTRX4AegoGkeglBDK8CzoTvf+u3IANCkBtJjombya1xO3lPe1CH9E8soT2knRVsE
31DO6fSs3lC3CrLbrIjzGz6j5u80Jx7/VUs1T2FNi9NP0BUVvLMhDN9ndR3+qpsyUfeSVWW8iS2r
jXmX++2rqvfN13zy0ZTpAjv6gViDtqv8VkdaI0u0Oz2oKb81pie5113+7RuampgsmPIsYBIAPi5P
VshFFUglXMlqOm10uB9UqTlMkXwIoWb2uvTfSFprXC0dZkoSQuvagZBtXhQxPN/Ss5RTpsV7E/BR
O7wfYseizizMgnqRJVbeCLZUH+lYKRndPjtd37a1NYhtPQuxzai0+vg7UuBfdfgwqE/XDSwkmFAU
adwW6F3RopjHoga8ap41I8WNXJW+WZ1lfc0Cv682pZ1RHnUgwNynnuNzClOzm9wm8EJ128Rq+k/l
axHfL6xvi7Dvyu31X7a0dMhGyc+gt6NUPwv4ie8Nva8DjOjbz5LSuWaw0mhYuCxZ+R8D4gec7a1d
NXGu/iY26tWXWIXGEQSGMRY3mbpiaW0pM+c3QjuNLCGtWNHOAH1RrGpGLd2OFm9SHt5QeNMFuFxL
6ITEZ4FNIFJtVevFgeMwMFa+yKIRGovkk9ii331pRLeSsOjRV99I9lNX75N2a2grJpa+CTys/5mY
vQwdIKumF9Glq4dvsWFuoxZIdtbTwVxjt1xbzMy95LzNi15iMfV4VKqbmox8DYWwkB/ZVHTIkMA9
gPCZ7VfYjWpH3BMohGwP6+A+PZgfA4iVde/9VK7QIZyZmu3bkMtpPEqUKL0iPCJ2miX+3mi2jXwf
BO/P+i5MzTZuUCy/iz1GW/PB2zZmuIVhNclfdBkmd8ncXA8CS9cGLJqQGiNUA5p9Zqz0866tHbaw
LzZhHbpFgEbeERkq10AvOVpzikX3OzM3Cwm1EutjJmFuTD037Laj/Mvr3C55ub6qJd8jz6TAourq
204qLGetkRhARgLEDwAk2IA2lGmNm2nFylwzdsx82QxHktkItik7+GDqz+Yac/LShp2tZD5ol07V
VMa/pU8Lwzz0WlxR9lfuJyjxaBZ50cfrG7dmbubm4Yi8eZ2wcZr2M7F+Mme3KZgcCqIv1+0sdDNg
7iNnoGdPfxgI/2WoqzhOldcyIt9x76bGxjGeW/WjMlL5CLdBvm/G9cbhkq8LyAY4dxTsYEK9tOkE
cKz7OWAKLc/ERJ92m7ftx7Yv0p1SPXT0cCRnBRSxFKEcWPhZouxYNKkvTZI/9prVwzUg9Xq7k7QP
Rtx6sDVk8qmwy1d4ONZaVYsWf3MBwAsmBK0vLZpto9dlTNjNx8Si3aagNhz3ofJNjT0p2JR66SWH
dGjTlULawhUMaEozLZtiCJzDsycXnziLzZ62ShYYp7y9t7zycN1nFo7b/yNhNEFm0ZGarUxK0EHX
WyrfchynO2OCV9Ks6gEshvXvX1jiHcwsgiNGQWdrmQrHpBBMlIpyCiLqU2sdCrXcXTeytGFMngvO
GGZS3pTUlckOqrgSxG7m6A6MYWlryiMLruCcW5g5nzUhBSNrI1kRPfnoQyTvFe2Ypnf5+Bd5ukD2
0h8FGgGplfh0Z5lenA3ZaI8CU6kwRNo6myL4eX23FgIT/UdaUYDWgRfNUcRxH1mFVmgQhCg3an+T
6bvR/pUba8/4hYEr0V4FewNrvMVfs09vJGk7hiKlaKIw3zut3x2zzqkm18oM099aTmDfh3IaPPhO
0ObbKk/Lh75Pko/hpIU3Saqm+cFjvDtyy7LVd6rpJR9FqfxOjQaIe1WU2UGRG1Bw1n1fe26UM321
M8NwVCkchMbHxIE+ZkMTxDxFdV1WPHsUKVvJAsUqLmsVrA88NBzJFL3teS/ZG2Pfq2gQ8HIz5N3Y
Z95Gr2vp1DfCYNmMO1Xt9YMxtv2h6kp7c/1jvj3JmGdmBWZjmqRvZERRCu3DuKCtCF1JuW+s2H+1
RwAjmVe9X3QdUwLNCXgHAPo8HA5OpERZRH8xabvRtZQsPAWFabuM66zxgyytii8n2L4cTeVFfHkI
KM9IeZ8wahuMRX2b22bxpEaN/cMuNEo413fw7XEQU1IEVcMGfgtB/qUtchvHrDsmSIvisdRoJaFr
3I0HvZBWPtWiIQs0F3p/pqbOiT581SytLO5oMwNuHEOF92r4gBrPrtbL5+trehsQWdMfU/NZIq/Q
c3lqMDWacPzV2ePYFl+vm1j8RHC30Mi0NedNYC/1lDNXYKLv/G3qaR9iNPiCeFy5qRbe/CwFSDZ9
PnCzrOry87ShQxUvGemv9Pt2eg6TWyl68dWTwYh3iHRmeTuhkR49FAlwzE/X17i0jbAYCGVtrhaK
rJe2ZUmyujA2aBAj1Zy22SYN99ctLO2iLYDfpFCAFd/UfVoj90xi7yYsXtB6m9SnvzlLIsrbEBsJ
MsJ5P2f047yaKsY3+/gopwgXTMeQLOr6OhZ2ijSQBg5fSedK0S53yjbyMixsBfqPUdm08Y75kRUL
C6cHjDzVAoEwkPn/pYW0ZGww8IJsk2X3XvAQlveW86tXVx6MC+sQE16IBDAByAznLBggkpk1cRZn
mx6BR/3VXFO9WfjeBE4EprndaXrMY2hWt83IDE+2KWDW7eOtmj1q7Yri4sKNZAIu4FOIahS+e7lT
auLpJiWubFMqByX91NuH3PqimyfZePYMFFMY6r3+8RcXBUpDCAQAclfFY+EsZVFikOp+j8EuujOM
l8D6GjNQ9n+zMVvUGMt+m9vYmLJHr32kZB2FH6+bWPz2f5YxFwiohqkG2o0JfRr3ipIcR6YE3m+C
kQhOCH8zyzULKFavZyUsEtlGYng1NC1q9PFfrOLcxCxe1qEVUN7BRDJVrsO4c7fyOnn79CPFphSA
jzmkdfOQZRod1F1llW3MPHT17FP0SmOVEsfWpFMz/Li+YUu+TLIKSZiAgKEmdulauJyTtFWTIYD1
OHbIJzNNLdNTM+EfPIyeeZDXZMuWnJkFIjXEjAAU9bNI1kZB7hR5R5wxQ9Zzk0bf2zUi3qVYdm5D
eOLZgam0SuJVhg0pc8NfXf1F9rdRsOIIC1tnUf0U+udUo+jnXxoJetUbKqnn0jJuJTNy0+CjyRxk
4LiKeYtmVDmtxB3hWbNMGEgnmQDcTLSo1dkR7WsVgclx5Fs5HyfpVkc/wNxoDaCLcY1sbOEjMa/B
E9nRuQ7eiPHYepeRi8vZpmpHKMR5XeqfymGtKfPGiiANMJmVFVyKXJ2zoyTLTOWQowE9bGJmmLaF
krlWeLju4WtGZsGzLBSn8QaMGB4Ab/jFtOwvxNYEL4FgoMWhgY/Mc1xZ6QdzGCAmiFRq7dq294vN
9WW8cenfFrBBz1aMfs8uzqYtCkblaHkPpbPNyq3tPCuJs5FX4sHCbpFgMOqNTLeo64v/fnZyvLwq
SKMLKuFlgwwrk0zjF//dSRmD+Mj8UiHhq5P+zdYi1XlgVELBKgu0J63ttkaG/J6/EkeXlnJuRb1c
ypj0Xht5wgr4SVOWD0rYPmrWGj5p0YzGfvHk13klzk5lN/BmNCcG8brEuGsG7d4CPKKm7fvdGFVk
MjSBHBITeLPVTJJqVoZoUVDvtgCalZpLA+m6k725evgw8NKQ01CyUsifLo2oeZnx4DQBhRrGvnfC
HXOZh94Hy5NEz4PUb4NgjYLnTRSdmZzFgMguSmtoaFakoc5M9S4svvtes42ZtNOTvV4dYLq6vkjx
J16EUfIC3tei9AeqAyaIy0VaU24WRkOj1rZrcnYLjppiB2/DwZzs585Lj9fNvUXBCnuij6DAVkzh
aebtgQfJciuUuXrKjG2yK0za9oc82uTW5zh+UZSnIHh1/JvrZpdWySikjooQKQSIwctVkiP3YVpR
tNaqGz+gPyNaxrf14Lh5t8LftBCaKD7RaKSBwSSVM/eaLE6mMseUqcqnVPPu2iSGxqj81TrN0/VV
LZkSTRIZdBZXxvyxqmd53Rsd3mKYnezWStHe28HY3BV1KbmNP/5FpGJo0qH2RMdJVGYud7FX7Vrx
BAV0pZo7+q3QWVMtezfoGw8BJy2w8aSsb16QDvANvIcSF6z61ja2fMudkuwpVBImT7N8P2bZ6/V9
XPIOMNJibeJ2nz+TSqvqkkoIMNid8W8yDgcVFebJr2o3suN9ba6xiK3Zm+VK9VCDpQqwV6ThLzlo
ECUdbgYq8LVUPpnVu9OX3xv6Z3mzIz5muVUmMRtqZzDtSp+Q6d3nayyMC4HfArhMsk/XhDx5lshm
+ejAgccahlg9ldpT0xk7EHfvv/cvrMx2zk/bKo5EfX8I1L1cea9tU95r008/rFb6P0vroRYo4IIk
M5QGL31dm8YomqKRSNw9J73DKJnkBmvBd+GGoThH2Z3/UdCdX/06k9eVB+sQBFHKNpC/yOEXr47c
zKufyhBJ15V4sWjOwsmBuoHUn+sVjkMAukDMPtdTcWPFd4n2T9WXO/Pfgr54t0b9Ir7F/GaB14Ak
gMSGXZzFXFjpW7nuyDhix/kpJRA6ZuEKeHgpAJKeaTyeSNPgwbr8SBwitNtrYi1VopPcZtu2H7/x
EmGqyli5J5f8gfzJ4pEmKtLzp2GoAM/LLBolkXUESwgS+liryUrZ4S3lCkf13Mrs8jD1MM0cocHW
JHr6jzQZ5o03aNUHGK7Gz4o0WUyOm8WBpkpCbdKqb6OCaoibVZHzqDp999FMd2q/Rlj/tuc7+1mz
w+CEo+EFJouX4O9J+gMTHua08Y0AXa1tXmobPTjUa/fAkrfSNOKqge1LV39nEmfJtwLlrjVBR7gp
quYUmtppCts7LxmOI0fRq9qbWK/en/GJPtV/JmdJcpebo5f5mISXw2100x3sn423BXC1o5OYhSvn
cemECNQuRXodpoD5bE6bFFOWCI4AxfE+aDCSD+Xn6zfb4gFh7Bl9UvF2nYNEVN/InLESFsAhhzed
nCrRYdCUMnCjwvC+N0FX/M0eUm6C9oOXH5XmyzPZjWOn+wI91GThobXk10wubvKCkoOl3jcjZILp
mirN4ipFnRM+Lpgz55EmKKfBiJiK2Fg0BfRJhjUxu9Vzh/kLY6XqsJi/8rFEUMPgG+ydakUxIqnc
3V6TMBLbuzp3nuXvo/jnYLmS9lB6Hy11r1sroWEx/nAMOAi6wGzOtjWgrz3Fumij1paLdMwHMHp7
DzGZ6w6zlJpQL/xfM3NkTG2PvtqKQydX/s5vXiSaBWW+D8YJjeOVkLr02Sjf8r0oG8HcMluSb0gK
6p4i0RuAEtWe/Y9T9tZGaoYAOpr4cH1li0GMQTidRw5tA94el47pO51Nk4+vZbbaQ1g957aFIHXe
HxLD36tT8nWYDGQrHiNzbcZlcaFnlmdhxWtQtKkNfCZM0tde/jLF2lNBcXZDQ2t/fZVLbkItkYYH
iTP1sVkaZpVd5vkRpuLSiN3C0H85TXpDY21NcGspdtEyJaRY1OCVOXth2GgoAw5MTNJ2/5qXTuBq
q3S+i/sGQQSPKK5cvt3lF4vaIe2zBhuZBYAYQfQ8AkGvq9A1rrwPF52Dtz4lHiKWmAK9NAVNzjj1
E91ms2ls5aZxND+5J9ksBldHygCIehfVtmv2avygN0bwrAZqe2sDZn9/nYZKI1R5vMoZcp4fCiMs
WtuR+CFx1Xwmn2asTY22GSyyK3F6ccnAqUQFTTQd592ByFCCxC6JmqTBN5od+W6M3LJXB9+8rv9n
ctSXINU2ap59UHgOXXfTt1+WRyuhmv2mUPSGcsbQeqMvyHU2dN92vQlFfL714bjMsufrht7GMwyB
V6PrKV6T8wxR63qj1Rz6E159l5nfhtR3k+zIg5zOyMqa3h69S1NizWf5CvRehTbomFJGVPWcnZOT
LK5d6GtGZplYZxh1qYiWDkomfv3DkTo3frdEAChjeh9cM1SFmJWbxRCmPSp58Cnlx8zdmEl3TK1k
r0lrpaCFpYA3IkVgJouANW8cjgpJZaFQVc9q6ztd+YPlEZD9wl+5ZlbszJmYEenNEWed8LV0dINC
2tfSsPOMNZzxohnYnsTtTB4yh4BLTjdKdWmya6PXbWQ7t13HzOH5ar33ByuFLgtT1pSQIBGYv+P8
siJSJZD9h2bhpvbOtjZxdG/n4dauvplFsLeZCZrePacighIIDGovCqg3e+Z6ZlgHkRdi1U6ST3BD
vagFaY8sodDGDJDBsFvqO7vrx3chToiRM1OwUEKvNPeRTvOjpJ3CnNEfed9pP5KxP0xk5COaQdct
va284oh/LM29xAtzvx4GLDX2ZwZbyEl2kmfspuGboZLr7cq13vyawVk6kjS5B5QLg0FdulZPxvgQ
9cy4fQkte1dLr9YaYHxxL+E8Yz5PYEDmN0tr6a0x1HG+UYAtjsHToI5b2XM7ayVFfvtuYyf/s0Mr
4TIOVnkhF57JwiJFo3L9RXemjRdtJOM1db7Y0pqkzdtERGFJkArhlKxLm+2jNQV94FeEkdK8VcfC
1WC/vu4aCycbCilBYUsXQKRVlwsayoRCAzO9m8JWZXeU+2gXN1C3oNu0xou+tBhqxyaQY3HO5i9C
OmqJlKgW7XS/cA3jw2pK9TuBv6zKIKwn5p6JICAI54lOW4HBrTxO8WDUmVt4xq2VGs1eGqPHQJYe
01o3bjy1v1Mk6ca2q5Ok5p/LcrovVN+HB55TWAcf6CHppM3dTY4EjieRkfmy1q2cyLfUqVzXgL5F
/588hT253Pe+6oAwxUHObJC5L5T0KAeCMF7eFh36aAOQ6MjbyMNPfzK2keILpr2VcuPCl4dcgAlr
amUUzOZtg7rw6ECOksAD3Pid5frVM8RWh3e7F0YYmkUqBwDN/FymSVqmxegTCMjDvFo+mFDvr2rn
LaR7tD14HPO0s4DNzJPpNiozRYsxkw/xLms/W6PAxjbDcSoFnU67HRGeUgpkD416Lddc3EeelcI6
OcV8xJE0sNRCA9t6BCfW0GyGQrlNgjVIwMLpEQjz/8yICHiegWUVLEwtZsKc/k5iPjTBmvD6QtQW
LUEdRCW5K3wnlybsEjmhVCK4mdWz7j102SvEOs3wbNevun5svZXcZaHcgIjSmT0RbM+W1IyN7Y1h
lG+mcptXD/HohhS/lW0/3ejSN0dzm/6z1B3f75EU8TWeIUCsSGcujTKLm6cFQD76E/LjqOU3g288
htLr+63Qu2L4S8b31XnVBopJwJYJKo5GMu6qZjyVVb0F5rtyHS05hYamKFArMHZvytB9ZAcl+RBO
wYiKVv9L7v/+degECFUFH0QnbpYuqxEDAZ1Z49zyJ8W40dAUSFbWsHR+gNiJUS8gQjjf5QfxmMjO
aZzidciBZJUpSEbc1bthybfp2YMUBHzKbTe7SX3Tzh3qIeyUedsyagKJidI/xcE28/6t+m2ar+Sx
wo1mVxH4EDG7BvsDNXOx6jPfTrqqYh6dIWcNTk6rHVy1f2ryD6EdukkUuuWadtbCLjJwKJqyMpA1
EuhLe9LYGSUvm3wTZ2Ja1/7Z+VwumroGHlzwONG3BDUiLnJqdZd2Mk0pvCCURSpZSTdTr0Kz3Blr
VJ1LVmjCUoNk/7giZ7tnxyW7l4w5IiO3A4LSayOaC97AADBPDOhygY/Py2Vqa8G2FvDnS9WukCml
xnRDPyn1Hbz9qn8Y11Bqi/ZEk5L8FCaHecMNfIrRNzK7ZuXDTesMByrxrun80qwf5Cyw81kH+sbv
HT8mwpkI+8HE5sjc77NN7Lus7GNSHC6m5mj5PTLja4xOv/+MuZuzLEUwR1G8nScReqsFOVS3+can
+AAxRBKeQvm+ISNGG7P7rI6uPX1A2McPvyftoZseg7V4vuQq579AvXTI2Bi6ocz0fKN6k3SD4pf6
qJfGz3eHQUGp/N8yZzGq0mKFjWSZUSzvJP6JBNLJgnDsupmFV8zvFhzgfEArDGBdrmV05BGybXG4
SCOawt4oA7oi4WOZrzEoLoUL0ez7/5Z+J1Rn4cmopjAMUiXfJNp0THX4SJxoN/Xm8/sXxKwabSc6
JtQ5Z/uWxEoZtdS/Nj61Z8vxfwxVeC+T8cKWtJZNLGwejVJoVQTfPH4/2zywjWmi+dhSo+K2bf0P
02gerCpFjsPex3FzlLUPCvDapFShMn9QlY+mWd35teGW2o8qjleWvpTdnP+e+RY3Jc/uuuX3TIb3
Je+UnV4pN0aR3URx8KGmspGAg7TIV+k2BZCIrLjswgUEpyDSRfCrgPCah5y+U8e4bwAnZrXjpspp
UDbICiZquEklsrqv1z/0gj/ZxGsBgAMgxAjtpedOpl+NKTxlqI4h7WwcxuT71K3EszUbs5NueHmc
OF5QbKowcyfvkI3+tlwdGlx0o7OVzFzWL4tBVmpWoscHu/kqMVeUbINod32/1qyIqHZ2/oLCYSK2
ZS0mEnA+YIUTzz7V/nTdyvKOmYJIA1FkCPgvrdjKFFm4YbFJEGNXGKBPQppP++tGlpfyn5G5TkAA
mY48VeLTS/eZ/phax2jcDO0KGmLRnakbMLjEdN4bHa4ys7xosNgwqdZIO5pToZV3LSzbjOmrm17x
Dmq/VuxZ2j5ReGHEhFwHIPbl9iWRFUMCy1C2bUdUPp07Oc0OTqN8vr6BCzcYLCxUAAn5GJqjBsu4
jJSxKPEFU71HXviQez+uWxAPt9ktDXGeEBaDmVqwQF0uJOjrVq00kkPLDlO41CAGiIOe+fI6+9aP
UUtc9NOV+PfWJgS9zPlCgo8InjYvtE+pZDSOTorVhNvO+aprO6+96fVvrbx57+IwBDW0mNEh4M3j
fugpWlvnpDlF+zqYX73q5LcvlXozrQ1tvv1OF4bmAb3OoaZKeu5MpXq1YkL2mny8OI6XnwnJb5N2
MW85GGHnBbJa76a8aUyyjOF2aj6Y2UEKvlT+sexvC/XWr1fAnEtf6NycONhnMSj3s6itWswlxbgZ
5ROcygcv/CYNxyZaA/8s2mLyDxQiUCZ6VZe2ugkNeU4al6H80tjRUTemp1yrdlLVunSWVnKBtwdX
TLALoB6scfxz5u+G1ER+Lm6Kvk9dy9r39mev2F13u7dhT9iAeBY2A8TZ5swCedTZY96jwdzm/xrj
cxndBSMwkJXH8ZLPgdBmzpXEkKbIbN8UBTVHzRJWlCfTC6mIPF1fxtu4igA4QZXnwe/IMNuqVi6L
rCijYpNnW7NAi/Onrz9q0SlFmzVeA2suecG5MfFjzjwuLfOgbWET2tiT7obxybCeDKNwLflUr724
llwANCWYNvB5ILxmVx90tn1mBGxcifZGUh2EAJwRrDEMLFoRchLcSYI/cLZ7QZUblI2TAhGqp9GB
3cx5lqw1NtYlT+MK/8/IbNfsspeItBiZOJz5qQ5/TsqNrKyJvC1+HHoM5IvUYlDnvfw4WVHUVhxi
xo6N25SB3SNPU2hL/eGb1Zr3qu+lK0do0SLiz7RJ6aSAvb60GBhBZsge96uX/iOu2NralNJJ6ott
kx+uu/niHv5nCkjApSnI9Jo6ynPcYTxCdVf2hesYpHUrZhb94czM7LianlG2bY8ZL9mZ3dc2eC7C
l+srWdw0E/kSyouoo84haAhK6BVQm2Kjqk9dtG+MG9nxAI9szDUE3+JiCD4ykGeiw7wIEzBb32sp
i+nrcF+M2iYC4TMgSn59QYuf5syM+O9nQSFJe9tEzbLYxG1KbWwzhLtRMd0m/4tQKqZd/nc5YmPP
7DAimqiQ7PN8QH5Ya+2XbPL/5vOfmZidVGpjPuI4mOj8ZyN8DJ3HaVipKy5//j+rmJ2ZWnfa0hCO
DGnVPvBv2/hQQlkR6OjMrD6phbvOE5KzLZun9lBx9HWpY6zNAuZSezEzMB0k45vZ2tvGSnfdpG9L
s42gpOmO8eT83/ZznjWYFkNdcIH9Dq+t+qnTD169VtBc8fK5ho6aQEtgF9hIKmdrBY9y47jWGnxm
xcfnUNXSzHvE5DCi+Fun2XX23lBvrLWizqJvMIAE7okqCNK7lx6uyWMQKANW+uInmh/luOuSp8Tz
N1a8ls8t7hpwYkg+GFMjrbs0FehWDXFzQaCTP2nlLkn/tdZi6WJmcmZCpEZn5zXyk0azPVZjZi92
9mNQvsfOprM/2r3qAqi5HoSWt+7PemZByOqkJO913mCVBOVR2G6DYWAi1u2NH7nxct3W2sJmUaL2
/U4uc/YuqIwjvZtu+GIA/VC0r2px36l/kQszqPDfl5oFDDrlceXrWFMz/UdijaFLx3KPfMrp+qoW
6l1kkn8MzWf+gScX9N7ZwsbfVd4nI9tatA+n6Di029w85iHRPTh68hp4WCzgTZA6szu7cydlgL6Y
QdaNV8UvnROdnOGT4QmbTKY50UahGl1Wf5M2nxmd1aJyb6oDP8Zo21f7VH0qyh4l14Naf+0RZk77
n9c3d+W4zdtwoKPLWBbHLWuBDzMTWjXFcyJZK6v6H9KutLdtnen+IgHULn2VZDt2lmZPmy9Ck7Za
qX2h9Ovfwz54W5shTDQX7UWBGyCjIYfD4SznqJZSOHLA5rXXiUIMqd/tPGyGgwtcuMW/SOdw8YNe
Fdmq1OI/PzriSdmkGjMhL16u3eGmrh+N9uH8yskeUMdWKRzsqS2b1uci1vmBLW/moriPJa0Hp2Yv
OF3mxYmTTxDgseF5XbR73c+DRk/vgLQDAhT7Mqu+NCUmBKijOnE8aD1n+YIj6TyjJXkG0Y5VP5t0
vMrL5NJ1l0NpZYfOJ+HaVACidjY2Iwp/KfdhiD/BiYKBq9/O4GjnKoy5juYA55xrVliSd5Knu5Su
Wx0EM7TLrzF5q8hWSG0FVxv6XfGc+9DhbmJAgJU5P3E2KAHaeVPpFmBfVM270ovgSIxwsEFd2fn5
gjUdsmlLPS/s5uzLBOhjav5MfdVEuXQZMQuK1Cw6LlCKPD0ATjeYE2YkERcMHDizCP1xNwC/jayB
Ub8UU3D+MMiV+ytOuLUtAPf3gHPHeaufNfTCeC99Ha391lS9i1V6CY4Eub84YT0EjcUDqTBIdRjY
5WB90cjBsn7+N6UEJ4JxMa2mvNK+jN9da1cBvY5d6dm1n0fnBamUElwJ70sdrRqCBqB0eTd5/OTH
gMu6r6srZnzGraB+w3tgEUjZFv+YowPmk9iiBWb0wzTz9nX6Qkw7zOkSOm4KpCMUWNg7ScqH2FeV
dLkWolPheWiMHAIfFNgpp4Jtp7fHdYbgLCN7pvmXcJ93eedcT2mqOmyy++ZYlqAkEASrmlTwIswo
dmkSzfXduF4gY7PxtSBJLeCteZ84Asci+ScdratFk6YtM6jXl7+od6mNv9gAnpQYmLwqUGuZvfCH
MwAo0QOEutipqG6cBlYCzCNci60bY8D21fCu4qXeGkbkJSqUbulFdCxO8CW0ds1m7CGuRUzpWvsy
NQIgdnsJimX+lVdvGvpzdBzFoZCay5GSoktJy8FtTL6F2rXHdlONtCE6GhwVmpjM/R9rJ3gUs8Zs
2oAcVVjPrwUJSXpbLIpImf+KD5aP3Dt4FFEsA6rY6X6hNDImTosbpvbqm6mJ7xFxKa5slQjBhVQg
6fXqoUOA1cRXOP2btlc9AqULxQdCQPrAB9YFA0fCqM1AzYTGI8xI6em3nrAgVyHISQ/uHyEf2qCR
5AJXB4MrdJfldR0eMz/dZ0jmsrdee8gz/c4D7tt57ytdOnSJoZTJ0ZnF3t4KjQQeeLSRJlpeO//W
Uo12Sg356PcLW8NItUwaD7Ezx7nw/OxLWqBOntTaJl4+k9cAgqCHyjzaqExT2CMnnTJgH0MX1DvL
IHE1GmTjcGhTVW1Mbgx/BFlC2nN0WWkUNgSRBo+y5uV/YzsKlypfub9CBD9HEHm6WQkhdolJxzLw
MOQ/PmWp4nhK3amNPDjIgFxMqQr+rdL6YfFMiFl4H29SpmFKQYxmsyxcfRY0RXkx48l33uokERPQ
izAnBERTNFh+aGCp7DxFP3uNuZANgOGtCVAdQVdHmv98XpDs+cyRxTA5BrQtjN4K3qcA8odDHR/d
Wva4sRa608p1G4M+s+zWi8H6iWr0jY38VL44V7mtKq/L9ESfDjoV+cQq/j31fc5K5mrO0axije0Y
mSCn2ehz4QdjUQ8gkjGqiKSAiDqvs+RIowEd7aUofWP6QGxQM6qxWmIdtacyHktAuL7NC0Ytz8uQ
oA4YaFvlSd/fWLtiFnta7d6hIwpBzmLd0gn9QJA2XHrgODpoC9ikNKbdItnkXuoIAUJjzb9jcBed
Q85UBFkCLOf83wF7+Ceh5xVT6xgTFOu8zWIQykzoPdnvdvtQJEUE3GGs+hLEjq/wmxIXcCJM8Gsj
qqykcSCMJQw9M5q9hAbgpQItXd7OL7XkUoAkFCrxPMMLSjwrVYuMi98jtOqWCQx0aTIFZZZpkb5o
+3bJ7G1X+noAgJifA6sfz8uW+KAT2dzUjsI6sOyNwD1C8UpbnRDzMq4RNYO5sVTkCrJzcqyjcEqX
HPnBvkH1JVn6GxfBTlvtzKYDNQpAYeuL80rJFhQcBJhlAYgaGikEYemwdkbJoNTYg0O3NQ0AZRGH
PYO4x0YKtPqRlQAJrrspfyLdSBUPbtmSovXMA2QkBo+ARCgsKQOA68g09O6tTRfkazfc2kPfRpkN
Yqp1ZaNCnmxpMRZkczgHk+MEn8rD5NuUWAW0bTHKOI3Pfn8Y4ws9uc4GxZGQhcqYF/kjSpyHW2tq
2ZkFn2AxOw50ewqXOv1qD05YGPFLMXZ79Ci+L42xX8gnnsYnsoXbsuptpH+R+cJrLr+dQMud2PoX
re7CYiqDZnXdYLK12/OGJNtKjvwJBAkdGRTxJeLlrdfMvEw94q9DQi1+0rMiWhKFB5Bc0Whv/ivH
ON1CVD/7KTchx4vn6LqK6gqDS+2tVmw9Y3NeJako0+R9pYA+Q2vuqShXG4vRtOFsaiAYJhndAUmr
BfNNp1/Y1qWnGlKQiuPQGFhDuDixySi2G2r/Lq2MJMku2tXRAReDLpmF1suNT309KrP4uinBknde
T37KhEcJIKuQGQJqNvAkxA4DszUwR7kg6mnoFw7NAyxdoqKwkCp3JIP//Mh55kVlxmSGDJa7b8NU
XMZZFiLafkBktHfTLjA1NzqvlkykCyhaTlwF/naxO2yic+utvP9x1h81LfSTb+667+dHiuKO8iEu
86PHwoTLoR6NGIzhaDtx0dGSTj+sHBCu6Igk5vdSS4N4vszsf+5VBWklXmCo0iPdhkGG0yVt0mwi
ORep6euW6cNhHbLtODvb88soGSOEHIPPexAsJDBDT+WsY7v0Lb/djRm8mOZDkqFEBkQTNFhHRvKO
Agxe/ZoX2VQ1oiFbVKC58oY7HAdbxMvLSY7m8gZnnaBSBnrqDc2eiPs8OofEva/MDC0Jn7jjf0Op
YCCEw7ALFwSG35K817Cmemo8jJhaHKmxSTF70oGtUrGuktQ6jjpez/+TJVa+PZaiZaTAulrFjxQ4
vDSOqxBdVE9dkm2yqt4bA2sD0vhfPJI8nxcuuwg54iFay4DL+aG2ihLP1I8Et5NfTvCk9z7ufTQZ
Bb6WhFWj6IpQCRPOxrpieCfXIWwy3/1kZwxlVOYvbbthYDk/rxf/VaIrO9ZLCCi6tcd0Lu9lm/Rn
o/wOPI5P/H4UOtFBiWw6pg1Oz0JChsRrfPz+3qcPejq9GVSLPiPCR/sFuAyApiiIaEhn+jVKSgAT
jUpAJxIQk52XIPP3vBeSs9a4mGMWD3Q8THOORFfokiG0q2DpgQGsmpmRed9jIcI9DURI0+t4jtf0
n1p3T8vIWD0Mi5khZV/o+3mNpNt+pJF5ui3AP1pau4Iwg2mBDtwQS1dsvHTNXEwXA9oGPc5inzay
yJlrdEjdLAkahzA4nYVJ+aTn/afkYBYSpxLAfOLegKUDp4W393heOu8I4uBNgV7qSNd7Vd5BukM+
oGvh6RC1icGwRvKi7G34H590m8E55FlkDz/tpghI9WjG9/++RRw4AX3a6Af4MKXtrwD7rVy8aprl
ZUAGR1OlF2Q79FcAJptObWBpV4+WHgQ483cXSrTuIVX5bJUM4eSkKIL2VQ4Zi7P18zvTvkGke36d
ZHH0sRrCuWnISJBih4h5ukpzoJXtmzGyeoWfVCkiHBgbeOzGaEJKZ/Zb2hZbMDEHdOgU1izz/ABh
QAyNfk88M/lnHEV9rmb4w8ydACc78oLUfyrQFVk475X/6/yySRU6ksSX9UhS7o8LYltIaoDL7gBT
lzq7sldEXNJEz7E+XN8jKS3mnZZmxrJN2Xpne1owt7g3Uz1yrOJp0oco9Qds3ILClhNZ6zAFVZ1t
yzK/6Vqm+hhZ/HD8McJFsVh2byw5VGae/zxj+C1b620JaCO3Tg/MsgK4kB2mZ6OUfqJvioNr/P++
esJZS/HUGy3ea5Zk14y9tcDAmjcAlFjAc60//KedFaeqqzT2BswZI/XrpvsqAYRlhdapUQWDojAg
Tzh3jl4ta+1iNTHI2hk0sMYkAFXxeV1kLvd43YRIqJqc1sl4s6O93OpGaEx3Q39vFFd0uaCqG0sl
Szh75dTqK+v5HrH5qhqdoMtBsj71mylPb/PJB7HfpFBPmvTgyEaARMMbFl7+9Hx07VAvLe+nw6xO
vC8Xk26xjl9dmuxz0CEHYAexw8LOH2rfP5B2abb/vL547uG9h6AGVW3xCT15cWrW6FsKkzqFO3uf
aw/HMbTnnTUdctVtIFMX4iwHRWxkl5FWP1W3bOfcd8AjHHqpdmPpiOTtAamkLBzAFFIABG5Jnc1C
+oAs5cV5TSXmeiJa8Hel1Q19V0JTql/nzaZsn6tYIULivCEC3Zfmb641MatdOU2cMd7Jkbd3+Rhp
1ib3t/F0OZiKRgSpLqDrwhQFkoDgfD1dxmkpdDtzsYyTc2Esh7R+zufH88sl1eVIhHDwSs1JijiD
iCrb5ON1C0A+gJit7MJXYf3yhRdeIBjh+quMYBNrN/usaLAxgBel2WFpXlmCJvq38/pIAl7k91Es
4gwuaKEQDppbVF26urA43wb9HSo4g4pCU7YpfyV8KL8WRuYzfYQEot1O7Mrr9zSO/l0J4JYAUQKH
iGMwnO47sFOMaeXVtoQShuY1IJki/qWKUEe2IUdSxESs24wmaWZE7qP1dbBCalxW+cuw7s7rIvG2
4Of8o4uY/rRiOmppBl1yHwCJANpnl2W+1fIX37yp1rvzwmR7wyfekV/mwK/ifIY3YuQc8BVo3Fk6
A9kmpw/mtUk3LkbgFKsnMzT4clT6IQmNeELEq4146sCt89LOHPXrcLkQVaVatnQo6OBF7QL7DzZ9
aga2l07UAFBnmAIIG5zL4O+tdwaSSXnt31npm2fS/fn1k3kDwJHxFnaM3AI+81TigNB3Bj8ZygAM
+IJTGxjavV0mgb1oQWYrpopVwoTAojXRyVDqPAauNmBdDhd26Nd8u+iAxFZcf3ylRN9zrJfgSHnn
h1fwYaeJ3RBAuYHiKYjzDaVRHw9oBb/VEISfX0qZKR6LFBxrNxfTMg2IiNFmdSgq/+uAAWPTSlU1
VpmRwEaQFwcSPnpBBSOZVjxOEg2nmKGL0SieW/fZR2+mu9ezizhVhNbydfwjTARxrge61K4BYU2S
XsxlhbHL8QK8T/vMqgLNXX8aDhsDTyOqQRGZrzrSUhzTTkk+Ozlv+a5tLxjbJ5YYwZpdA5JYsW26
Yj0NwSrHGPO3E1dxNprvqW51AentsC6WK7dhG0rMKCfpF+Z9I04c1d6TRppd3hvB4MxfjOYxYRaq
PGBcA93SJwyKQ0kCPAuZiQ89OKZWmo2Ls8mc5KLv4bCz4Ve7dgp/LT2VSH3+BtHl5FGnLkDv0RJr
anChDnns44fB/NJVu/VHsrx8Qh0DoHY6h4z8MFw7++2ktSv8Z5Fb4YIHoe9iCFFVFpdqgygAtM0c
mFAsBYC5nqatBSnEKe7wLWEBhqUYwC60rA+DrroUZI0k6GD7K0+wnrVeV7gyhFN41hpBR36s6WvN
wE8+WlsUYq5XfXmMyZPbd6FTqpCzpYfkSLjg5QqmTWWRTHCopLz07AdK4ociXbcuVvYTm3ckSXBu
jamvIA7CstbFBdo1lvx1VI1DSJXx+ZAlYBlMzKef2mHD5snqKyiTpT86M/KqbdZjJF+F+iN103/F
iOFJU2TU7gqIIT3mZZo6ZHyW5DNH90iIYBX+4E9G1vEge35o54uyv8+T/Sd25EiEsPdaXSagEYYe
ug0FwGVkpGhXVjhH2WIBLxlvOvhi0IQLe5LQYozNGkLq9gpcC117laoYF6RPRxR+4IA4hB/w9U73
PWtIWbiMIOjx3sflMUndABwMmLG8GeEnWB4Y+YNHP1EeATr7X6ncjxzlr/BwWXxwvuBiA2nAQEIH
PdDnN0hiz1AIT380gYKOUewnaVFIx9mEX7WY8VSYeJ1kZvI2MhvdHYMqZyNxe+jpsnRk5XXE3mIc
Ny/O6gw9zqem/8Akc+QsxV6rlsiz+8DM389rJrGKE2GCdbss0Y10hjBaHkbWIfYI5llRKZOu3pFC
gnmDz2Q19QlP7hU9MavxZJT3BaZRU+3HeV0kAc6JLoJjm3uN9A3+goaePWHYd+sOyED5bdR5/vUy
mk9AL984ucr8VEvIf35kfs5q+NNM+X6h3OigtYHWgMdUuAj+7UIQfKKbcLI8b0yAwgrdEgAZUA+8
zYOqjUilh3CMRqTwWJlAj5yZl+jAxwyBD0VULN2SGO1EE/7zo+VKQT1Tg80Q1uDunOHKG7asM/h5
CuyBhrXCJuTrBshC4FfiWSTeRAPVqe338N7NUkdmf9lmKkIiWdgAhf6IEG8hu+883mONrEUajHPg
61fMDgHY4gJImRXBqIcoDzoqsXIv8VeqcHBTf9IGvYbUsrWD3ryj9FvDrqaUBQlTnF/FGrrC+TVZ
VvQtz2Q5AJafl52nqS5y+cn9qwz/giObqLWpbnqfS8DbzpsDlmzmfEcLDvwPEOfdXF2cdxWq1RPO
bIZSGlspBAJAF4N363qbzUU4ZtFsvp6XJD9Vf1UTDu5c+bSjBJIA4byMyDjpQaUrGrxl9+6JCQpH
t7WqfhgzHggt6OOMnOylq14HjPlN5LXKo8UIJhXkksoohGOMOSj0J1vQy9Sfx/hVmUZTrZsQrujt
BJRyht8/+Ol3bZkvACH2MjT29vz2qJZOLPoMIEaYVm7cTWJh6mcLiKU+AbgjsE3Ta6eKKuNgq/Cw
pBciEFSBcGujPfRjnhOXf2zABXpzEmWU7E2kaFzt3UVr/nn1pLv0R9KHfGenZ4SOIyQtHUaLujpo
+s/Y95EE4clZu+44Eu7OO0DButM7WJMSFSSR9Mo4kiH6Oq/t887EHtnlNwe83skNytSsHDAnj55T
xZJJXQMHJHfRFw2kecE16NrstpiSxVky7ky9DHQvYv3VmH1ptN35zZGa+JEkwTUQPx/HwuKntr8n
dmSTjd+oPIPcAP5qI3gGMzGyep2hzawhZpg2mjlsKmOjN0PQ6mHdzWAKAW40et+eC/qtnsJ5VJww
1RcIjgL4fAgvB2jZ1z8c8x1lzvOrKL07jlZRcBRr6a8xZVzD6jmZ730dNBm38fjI7Ij24GRoVE3Q
CgPxhTKxvVaxVYEhL0yAxuaSMF7DOQH4VxpOqnKFSpRwuJy5M9ZR57aIlJnG9+trtnydioOtgiFV
SRKOmIlpldntuaRZQ9fqZaalod4HDntnnuKASb0fEIHRvAqASKQ+Ty/7dl2A8IrxzpB4L9oAkgjn
bbBve1VvrvR0HYkRT5eRlX3Cc1Sr+x2zIdN85cSKjKrUtI9ECIdr8CZ9dPnjafYe0uHXYu3Pm7ZK
BeHo2HnrAJcXK2VUeUCKJCLjzox//TchwvlZrNabJ75OxuSAUYxifn9nJl//kxDxlqVdlw94KuNp
hnsoNzarZgdupgJiU6yX+HLuJjO3ep7A092n1HrNkl35CRQpbPgf4/WEWLj10Inp8bAHA96hPT1n
Uxt29VWRXekYpTu/aFLPdiSLm99RVKxlRlq4LWQlzfcYtDxrWz6T3ASdLdkMvh+1Ld3aDv12Xqr0
sj2SKpybYdCdcuUvpmR+tZonDTDXU+dsS11HVcnxgqooVPSSCo8gok7W6RTPHr/fhwb4/mngxxtg
SwWaqpNDZR/CeXKdqtMZV81Y9h6L6PyixHVXiRBO09CtFsF1B/vwty67r8o3ZYu1QoSY5G8rT1vG
5PdqPZbjrd/fW5nCsclFoFWcFxMRp4qOrTTnlvCDtKxjkOYXRfyE5qHzdia9ccy/MoTNGB0jZroH
GVm5PGV0CDJmbQsWB01Tf6ssVQOy1KxRjwfqFhCDkQ44PUxtZ6P/ycQF52J+AbBigT9upy6L2uaQ
5nuiyhpLTRrVZQtdoRj2sIT7tIvXwl9ciMvIN2s5eO0+rUPq7c+voXSfjqQIHsIuSiTgqwUHx7xC
vwxhL6mmEMEN9kPiCXM0YGOFHuioPV23uSsNhyZIrpaYKiMXerHpgTZosKhPdpbLgrV4+YRORwIF
/9ONhlaYGnQqvcW4chCXhPFoo05BFhWqi3T5jkQJZr56TZGzdUUThV/crVUaZol7WTLFeJ7UFI6k
CIZuwKb7ZIQUp9x5JpCcbym5sVWd6RJCCd4g9nejRM/jAOWd+RAzr0mEQcOSdIGT3rTNhtXPE+aw
s0sMmmTx5dTfLzlADrb+px40Lp9KAgIKR9kUbMUCxObs8EQ8MuQmu7KXV0flNqT2eCRDWE0TlXLL
Ri6UP5pSM6L0zR2+D+tGj3+01qZVTZJKN+9InLCqvZYMpIuhkmV9tZd33Xh0/EtlFkIaSLpAMAcE
JlL/Iv6gt5R2XfG96xcWTu1bGitsUGrpRwKEVZut1MoaFwK6YVfQAyCZAG5y/tzKHCze6EBP5D4d
heHTzcfQqJZ6CTyeudTVfZMOB99GO8g65vZhwGDJTUJADGBYvYoxVLZFaBvz0DuE3t0PZK4Gq5jt
VwwOw7l33Tt0JzHjslA9Y2UraAJl3MTkuYH5IsEQQNejNW1q8uNlRDEQfhJ7BfOduTu/ihJL4Ax/
wEzAHK+HUtPpKvbAGNYyDzzpBPOgAGuJSQAcNhVUET+IglM/kSLcG5Pfumx0IAVD7bdNAxTUttwC
4v6hR97aQeL6vFKStQPHjQn0CY4RA2DpU6XSoSwtj3Em9jHd1F3/bg4sdDSiyFNLxZjIOoLnGmSc
YvjvAi4Z8ABguZ7y5ms1oY9d7259FZqGrF0euU0OKw5jg83xzzgKy93MobaVgn869ip747VFfk+c
9OtaJPkmM8crGjc3Re681GgCDKbVuY4TagZkWNuAxa2/L3pbhSoj208DxMm88QsUIiKAwDQZmB9u
QQ/NGydnv16DanD0wEW8G4JAKQ1yRwXAJhXJ8X4wYo/1FnHsUuYmoA6kNGRs64+H2O7w3+sCWtRG
1Zcvy9GC7u6vLCGYsjJnyh0LshZAstL0opryoM9Cst4Ma2SadwvgBDptc95oDYlfOZEqWK0DxvS6
ZyXgCWjB8VmYm18bet2/xrG3XHtDZn7RY8f+Gc/Ma7bJMII5s3RIvE+IPt3NS1mhrmDoLQqdjOx9
feqmsO961O4ac9RB5qn5+nvaJ85mzhI4lgF91ywoDbO5iIsseUoraymjVhvSbRZPtiJvK3HXmMXC
iUSrIMZsxQZSU69nTeMAyKsNUjXzYfT3ACRMrd3sXleToltQdjKPhQnB95zAcrURwjARaxjBrHXk
p45B5vtRy8pv5/dNJUvYtiXTirotIMtM7gdr3+i7uAg/I4L3qaJT2XJF2zcaE+MQI45baf9i1S0o
35WEVlItEM5xHnZMYIvT66Nf59ncwckQe9kVMwlQSkAuU9V1JBuDRmMVOL3BZor2NDGfYZRjYYy/
Vyurg2Wx3pLqnY7llYHBvHEpf3S6G+pWHtq0uFjBGZMU2e35xdT5hoiXkck5TnEz2I4t+tOiJIPe
mXzDwD2wAXPMC/G1eWv7mHFoyxxM0rb1QDqvDAjJLpmdad/cvLyn+uhsgJCiKTZX5tiOP4e7hSP3
Tu1Gz1buSyczDWYQHxTrjT2EenGg/uN51WUeBnrrmCPD5QQqglNRFcbc077IaYjBIww8jEkcxhXe
O/pSxHj19NqgKrRKJQKkCGyoaBPEdXwqkXjVXJhcYm7+HPTNjKp7u144qhqKSozgsGPQys56AzFF
fRPnURNfjznMS4UVILdeUL6hFOjgFvL5Xh7t1TiXRda3BQ2Tws23U1MHuZ9f5cvy6I8vaVVed+UY
tiR7GR1tW5Xr3ja+nt9CqbWgc5ejabi82e30C6akp5Nl42oaLDAxPMOWA1bvuuwHVXXRSB32kSQh
ZgMhJbi1+CXYDXbkF1/TdAwKRoIUb55snPdNPCuyQLJYFNYJPh1A/+OGEHTTkmXqTH4BIiBmAS3Y
EnWjpWpkkHk6i4ctaBcD9tEHk1wyCwSPFVawjfLiiWGKlqzR+V2SRhCWRfjkD5hFidh/i15V12o1
BLokAdrQgS3Po7ft1isPGH9ggNDdyFWNBsuakUFv81em4EiSLAbHiQ+ZBiiPatARwpM13yfzxoy3
rRGtzpe0DRc4Ou1ra4QlYChqEg1079R7v1aF4BKGbwyrohyFoWgOwyQeFb/q+aMdXzPXl4kf2NbP
mN01eaDFwWw8OHGwJhsdTDbdF7u4NOsoxmBrexjHTTN/K7NNnW/Pb4nMuNDV+z/aFJDsCe8pPaZa
Z+o9DceJTQHhAerQ1L1iCEvmiCx0PIIKHrYFbK3T4+mzGkF6OdLQJj/X/mvjuADB8zBI/4nuSlzW
AJ31LeQWkfQ7FTQWfc9sa6bovN772O81u/VUQ9SykwJnh7ZAkIYCukdw3n3m1SOGcWhYLfaFa7fX
bq1faHqvCNb4yov3MVBX8VoCMAqHYDlVZS7KOil99GLNfeVnwTrr5MsEjLtDR1oamd1A7qbRGA90
GYgTLjStXs6bhlRPk+8WyoMm/px+AHibstUZ8QFau0+mbyTeUdV2yZwpJvP+iOA/P7o42sZc8LKD
iJamOAJXq7PJ1iiZCJrfPMAUbj6hEWBJ8KzHquLPqTizLcze67i4yQgt6l+nzN4s2Xp/XoxUqyMx
wrU7tmhcGFpYO6D4gE/tdl1QaS9O/+hr+0bZ7Mt/2wc7OZIm2ImRZMZqzZCGh/1Qfl2BI5XSJ9y9
afMyeJu6JoH3k7R74C8G5/X8Hf2eEy3chWTt465esJ5NujPIYeo2qX9daSFtd0kZeW2568jBabqg
t95jb5Na39JuH4+3mQqHX+Zf8O7maO6ujdlcYWPtFp2ttoc10HLevX3R1FGWPPur4rEmOxEI2AAX
CXJ5vDuEE+HPZbvo4IEA07e+65i+9fp0s8Smwkyl1yTo3zBlbIBZClWSUztNbGfq545fEgsgdDZ0
Tu1f2tSNRbDERh5v/WyMN8CSHe5LhKxuOFWoleJNQNNBcWPLNAZ7GzDyOcACcnunX6Lnw+jGxQRT
nre++VrRgGiqRmvZcTmWIRhwga68Nl355ZBEqxsUxoVRArSy3gJtwPlEAy8GqpH9Aqca30RhaUdA
hOIyhELdiuthNPIgH/NPOM5jGWLEQTWGYBQyYg+jReB+1PdGn765tP9M9udYkmCQKDW4WlLhuisf
+/rGGb6w9ZrkX7KH8wddukNHiya4aerNLTq6sUNx8ZD0VlCCP9qKQLC2WjtE3Qq3IrU5vOjxIEM8
/4EPs7MHZyh1PvBjX3r5rjTuHBVUgsxfAE31/0X8PoBH946xmF07t3zd5pd1/mH0kd6FVDUGJout
jqUIXsnIjMIcZygygBHbGPsACBbnN0a2VOjwxJAz2FcJwARPj6ddNEg52jpCEfPKxrgpRdOpKhUu
i0N+Z8IJvCuSVMLx9Bmmz3oUH1EUQV5xt2Ick+LNYzRJwJrdUBVRPm/OqyV1gMcyhYvFqQrdgReE
P0/WwKquhqTDKO0lodt5CfvkBtgZaJk7L5SvlXCZeZwkl9gmAZ2feIdoQ5J36IrHOwHNzxOHK6M/
8wWV1e7NVKEf/E4pnAqzgZ3L832o5mJOUHBDdlKOlTthFnO0UZvGFKTjTcFSbCbXASPeDw8Af7P9
tdGXwE9SxMnbYqFB4f8y8/WaIkU09hcWu/Ldh4HsHe8+GSswkZaRC7wdVdfnx3Xhn+qDHRv7b4MI
/dTGSOYvzUrxqWW/yeZ7nX7D420ieKOwn+d34MN5AfAuZySFXyaAvRCfoL0P7Ns+dUowkoIvvl2t
ISjKVcV7+uHMcCm+zVOu8DAf9hkD741TZShPYM59PfR1/8R8A6RwlfP07+qAitIAkr2JCpKY05vM
IS78FdECSZPvFOmy1UjC8yI+OGbownG8kPdHlUoXG0SqQTNLZD2Q0G2+LebDsALqmgV6kgRV9mw7
m/PSZCuHjCqecZjiMFwRGcCsmqVY7Q5lqqx7tvXkyku7Zz9RIfpJzAABOp/OJZi98sUqrA5msYwm
NaIfYr64S3/XI7I9r4lMhGHrmMPjTvPDM5GweWQ+jlSYNqMTAqN0gKdRwWB9ODgY8LNwtPEeBUj+
h/R0l2HQGBgBNNRLhODzo1kNYWLfa5YZrqaisPzhQoMsG6YAbBCL058KhzSL6eQvpYU185BE+KXp
EV1vR/Z8ftlkUhyg3wA8w0bq0ucGcnRtLvaM5Fdt8/QNu8vNN0wqXTeVBwbFVeGMP2ajoRCQxZGP
4kcU6YlTUa2VOLRyIaoDYjMbD5OJasyFX19o1qVuh2zdOEiW5PO33L1E09K/64mHPUp4NooyAI05
Fe6PwCltJloBiLsOU3fnenu8JwOUNBSCZHYI9iQYIDqnMbssRAieCbpaf4EgNHiF4DG/YYl1d14X
uQiEu6hHGkA5FXQxatKlFuALQRyb7Jt+xszk1LyflyGzC95FjLcX3gmYoD1dryQFmwbIVisUsd48
pLPcbx1Ii8k/k8jBJrAlBJYHS8djTxAz5sXsOx1Wy7qsW/+aWm6EWXvFnki83IkUIdhFuWM29QxS
ugZD+1kHsgLrB62oot4iXTO8QziuP3Kh4vDJkNm5X08QkzhfM7BDlnHQ9pFyeP/jWBxftD9ycBmd
LlrjDLWdz5BTVn2ktbuVvZr1YU2NIHVAierf1MhOtGGpgiqSXE0ncgXTNlq/TKaYy7WGDUbVwmry
g7z0NhOzAsu8J8gT/LMVAkRYt9HjAHAfZM1ONa1YnA1sAG8LfBdwyeogG+YgNp9j1SCeZOtOBPEj
d+QGHTTl6+YCQb1Z0gc3M409yrv15dI1rwXgphV6SVbSR1kKrRS2i8Fxsatg1DAyrptwEn1TPAPX
LBqScQwwhxXkpLo2kZSLLUMhU6YiSJHwPkZs4X1IqBSuDkTkfKxCkzkAOZuCKY38CvQOrSIzLDlt
8PC/sZ/5tSJmObNp7lrPhetAjv7g0SoNHB21ANNVYbzINELw6oL0Hmx1yN2ebpq/kGaaC2i04N2f
gYvXvzNBidKZipWTKnQkRzCOlGiWM2UTfGHs7jI9CQ2XRkW/bs8bu+yC9I/1Ee5iFqfIVFHoE69V
VBQrQBK3vbtxlrBxDuBWZ0D2bbWox/DmuF5m5r82+fC3EoYdYSEIpG2xblABRZhPk1ehjzECXSs2
xmJtdKO+P6+mJIY6FiMOLMTWqJdaCTFJimdQ/Dqb7YNF6mgw9Iu6URmjVBq/iHkKEUVEoRiSsZZp
s7dCKZgFaepLYr1l2c9k6qMUr5/zqkkuZqA8owqEepBtWaJB6lpP0C0E1cysutWoeeW2389LkJri
kQTBFFuydAn1IcHNp7BKpmDVh3swVChMUaqIbQMjAew7CNyFVRuyaqET6HfC3kvuiMsezEw1PscP
58lz+ffLHAxNDl6gPmgCTg9vneF/09qGsbP4PuZ9VfWji2SH1QTeQ1VtgHXpWtfuTwJA/ooOu/Pr
KHMdYOABrDAPcQwRo776P9KurTlOndn+IqqQQIBegbnZM77bcfJCJXGCuIO4CPj1Z5Fzvm/PYGqo
nfPgPKZHotVqda9ey6yrgA0gUY+d+xi1qFz9jNpNoI8roWMp0BuTchuW6YAWf3akJcsUoREgSbFh
n4CK9vvCcoMhcTlPd51D3Chbu8rI4tpQgOD4gNyGzNDlzqZQSsyVaeZglzS+mGF/sKAi981Ojduy
Yae8rS1vNMWLJe2nSPXKZYkgB2kq/SbIqgMzpbEtmypzQ2K8Xt/1z90FfHSgUZAWTx0o0JVf/jT0
v1B3hESGV1W1y4ThKst0rQ7dFNXHB1oEW6ZALaVVrcvixCNAzLD8lGDiowNsvauUW7HfrFobaPtU
D8PPwnWO5y/DoaXz0g38P1CxQEKdN7aPXimW/jsp611BXvPR04pTmfnXd2LpHNsMuE1c/hza6DPv
L22tQec8zT1SZfG+0lPTSwzRnwojtf7GFBaI7ImDN3F+lk0nqoOcY3GFHE98QFO6118sWz1fX9Fn
8CZs2LACJC86HJ/ARmh4Wpk+ZaUjpEDtRLx2TXSqu19D8GEodXBEI1zW6h56uc8k6jcM9Oi+RnVo
y7RkJeFf+qBgKMe+og/O2BwxLUtGVDQEeGoq4hq1B8LDsNpCdiIAJG/gL61YCZhLZw4M7FBFxdUJ
Mvb5OwY8tZElQ3gQDd2g/WHb27wcvWgNH7e4sDM7s5eMU9lCcwoNZfvutekfuvygM4xboT3GT6Tc
luovcjkQOYK5awrT6K9cHtgIUVILlMCBdcAtjuq6pim3lmQlTC4dh3Mz0/aepd9m08Q1gSooCIYe
lF24DQYtnDVM2FIsRujBZ5oCI503v3EOsoy3Ec5cfxeIUybBeG3vub5t8o1Y0+BeXNGZsdmHEros
6iyNcb2ZultVtzTa1aCsvH7mlpKb8xXNIn1ShzWQbFjRILea3Xo5BglFcWyiV9r9jYP/s565amOH
4TuVhjAVkq+ls++TR0lfqjUt0sVjdGZldj9YXCV9zWCFOwdefhnKe2DNO7Vy+S8eIpQ04Ad4g2H0
auZtYdrFUYbHXmiEPm9/6TRCtfWLXYPEQYu2xNA9Z1hLRJccYqLS4hCmwbNoHvGjuKCZtOEQyOI3
PK3cWIYbZ40e7s+I/DytOjczSxAbAr4cjcOMhnL5a5uwDpjnOmriTcfs4dnEZGCwBTl1zlxARNrM
LwnvvuNKVv7ASYghPqdLNQ8pASmeHKo1b31LognMVHMbkGkJVxsEkE5cFvaPbBj5U2fJtETBgTjP
cRDzx94CK0+XBfXXCv8LurFAbrynFZR4G1GEyTbUzK5Bswn8Ga5o0O96lAoFNR93Uw0S17gCCTc1
9GSrRG/kG6WUWW/tOrVAWjsafi3t8qEMqhECpXEqU7ctG9uze1ZuK+AWsrDBnGttFnnq9qItuTug
L3jHZUNG17L6/EODNOj7oCdN5EY2IIwu+EnwqurNESl1XYWtZ8YltW6SzjZ8aof6s6q6Pj615mA9
EJHxfgPSBRVu7J6m9yA+bn3glkPLFSbm0MwUGCbM2urBmyh5b59EhueiFyvDvicykwcRSnvbxx2C
9mCWsb4zcw6VNz7E9quKq7Bx27ZLd0Q2xTYznTLfxryp0W2MTHULVGT/PdBF3Hqq10pIDdEyXUkY
lg7huQvNYr4c1Qj5PhyPDF2zOrhrgycbtSUnebkevT63BJExoAk1kRKjTABpqstzWMe6KchUxxz6
+7zYgzQv1rdD9QpSWreMbwP7YGj76zYXT+GZydlF0ztdbecaCi8SMOSSVgJVkPIxLMev1+0s7iH6
juhHA7aGM3+5NF5XY5ensNP0cq+A/S+q+DU2rKeyVSufa3kb/7E173z3Qw7h3qniPFp74vzQh8fG
jLzB+W6Wm3Hc1Amk0te0YBYeGROsGn0jC/V0zI/MIjUQHqEEQBi1QH4Kq4dCnWT/MxTfh8KL2XbA
gY1ecM5dTLXSsnEL6kfJe5P+uL7NnyP55a+gl9uMKSQnaAR+RZcA6Rg8yyHxc733AuGr8ouIvKhe
ebd+diBYNNiESp6IhefrzhnmWiPR5FAlYF5ZaVszcg4qWDOzUOOFHTxI0E220NWcN+YC1VllOha4
CZX1bHJo/HZC7hvBbywDzeKMJsoTBh55TSQPUQFxLHByO//etaZfYU0MynisYQTxcn8DAowySZDT
Z9VbxH8lYnANiV3VvmrZ9264wxjxMK61aha3+MyoeWlUz4I0lCY+as/GfUys90a020KaK1nAwrnB
4qauA8rpmDmbVyB09AiDAmSqoGAHs2B2J/lLhps/u3egeyE3WX3KgjWw8Oe4MNlE53DaUtyDs2MD
5ZyWtxLuU2e/ZJ2AsvwuCAZgCX9dPxiLe3hmZ3YwAs6LIbWxNlnfFOmPJtsQ9XjdxPQZLjONy6XM
fENCQgcwFSylkY+jXrg9CMSvW1jbrJkjOLS2mcixiARoakTtQxI5jzY4fDFXs2JqMZCc7de0n2cP
kKx0YnRVsJjcudfsD6223LEHeVjgBuSoSODWoNP596vDiZrQ+ZACgS7DpUluVG2vHFR7aWNCcud+
iO7yLtoaa7wqS65wZmc+jqZEbQy6gB1B8lvI1mwaK/XHNFyJFWtm5p7dp53Z6jDTglyEY9xIZNIv
szXY+edhfAiMIBLZFjRjJ8LdmR1AvMpId1ABLSM1+nHfVS9lB5K3HBylyq+6MDUOrHUIaBRkHG0w
g4VyllNpd5EedRtDDvk3R2XdLa0nQUglAQe6/l0XN+LsB9LL72ob0kRejR/oBN1zEZCP2jZ9u3i+
bmXJYc+3YXb6SF6P5RBgu231hTclROwwj1o9AoUg9BG52jva6dctLq7LwcMZFbIp25hZDMsoKQVF
TTiKnGAbVzq7KYwuQc8xXeMLXwotGKKaIDaAUiI7vNxCyL01YTGZalvjKIPiIcot7/pqFqM/ulST
M0HzFcrnlzZEkMTNqKMxUIGaP5SYrd9Tfd90W9C4Ef5ALeE27crYz1JAw/YBG48yKHKmmU1N41BZ
6FENZn3o2qTx0nE4ZKa5sfJm5Wt9LnaAjwV17Qn5BmtziJed8EqOEc3R6cvcUfPHLnSJ9VXSU65u
cvl6fTcXF3ZmbVbtsDPVjFkGawLlLwfy43qDQkTtFmv0OZ/n0nD8cW0i9UTFFkFgFjW1UaZ1Pq1r
YDp4m5utwTM/AhCzqTUvtomvhi8AdXtD1Z+C1N4G8bDiOUtrxQ9AOQworcl7Lh0ny4oSClm4lQSe
pUH2s3WEnwGMr/No5Rt+Lu8gbqOciu4m9HQ/wfRGJ+FlNPXbo7o+oWIudkHmtH4zgCWWjwN67kzQ
l+tfcumUAxNIcC3BIpLcy9WVHS95pAMNHFrQ35JZWnthpYJNW5Jf1y0tRbAJrQfigkkfc05Wp+UQ
JuBaVqDdaHTv+jAqCdljYkP9qjad74U11PcsChVwXOhW4nWINHVlgxezbNvCBusgVpmktC9Xy6LO
CvvERm08D1zDUOjuPlfc7fNvbLiPkvvSvLes3Vg12+trX9xlC0Ug6MKinDSHrBPHbs1QWcidtO+a
CYUhPOrzcOWpslCRJ0gsgCRGKdzGDOcs3FgyyCgDtNSzqXDlsCuKhz5+tDKUgnbC2uv1kdLtGJme
QtpBvmb6Skqw9IUdgA1M+BMQc/Nwh1EjJwdIcsIp3XeO2k4A3OaBOUcjPqg+cm1brty9S1EPzTaQ
Q5k4Olj35fd08DVJnWLFvfN9JHinPGTAttfgpbJ7P6zXOGAXDigCAV6BU0BCs3QWCmhVlBjVqiYk
uFPdVoPpQDROCrAsm0g9DNScdk3j1MHKKheAArj60coBkA0kt4BnXS6ziGmbZhns5sO2N+8Vczve
Yty4wzsYEisnzrzW+e2grYZ+hU/Yv+Zln6atABnF+CoGDXF8L+0HIGfRVAPmo4zeqOinWT2K8OP6
CVkK9Gc2jDnIabBZwCwJGzU3Hylt3QxCB73+M2bJEQCFPVrs35pw+Ipyp0tbciiTNTbSBWe6+AWz
4ICqDjJlB7+ggEAwB31aXd+BfOfWanqfAXQ3RPFaPJpO5OxNhd7ZHy0JzAd+wjtVqZG0IzELTyvD
0dppTMn3dgyDSRFQNU8C1dzHStdYtqUMqq9uwOwwPJLQTPZ2WXTGtk1N/SbmjlqbGlpIyUDaa6BH
ygDnxmv58pNbfVf0xVRvYDHbaaOzLaM1UNSiCZwlzCOAPeOTkk9nZclgDwjGoNk6VBRFYIA0rnvV
wt1NMHc96U1OD4hPT/52qPjYMjwesmxPqxCifkcZUZeLYOVTLllC4W+iqENs+IQ3tYo4TWiICB/F
CsXf0C/4DSseQ/o3dpDjgcnCIFMH9vK7OKlj1rgD8F0y/ZboP/Wq2tc9Im3M1mhbFo+kiRY5+o9g
F0TR5NIW1YzSFHYyse3dBeoV5RlXF3uSJlBWudeKV6u9bdlN1r0KawULvXQUzy3P8ssupzISElmJ
Ppzs6kTyAyWax4w7W7yScX/dSZayAuDuJ9CQjafOJw2m2BRhNuhF4ZXcPJoFfRq6F96VmzAstmXc
uI2hTrqeHB3NualJ8PW6+aW1AtQLRQV7qh7/+QpnpYiobVgLnbnp1uZvAxMuLQyIRzvQY9Pf4ay3
TbhGWrW8YmQi1lSGx/DR7HRr/WCIIMSK+4S99Jj71Abi96RJvMQKjxZRGGSBAGtpeCz4yMy1KYSl
TAUqVHhWonUOQM78QjECQeyuwWkp6qNTIpc/OKpGz3kAHHzv8I3DdzzYpiCli1EV3CZrXHRLr0Fi
QZh1Iu9A4jufFJI8CuoW6umeig8EfakGOAFT+y0QGyxtnw4HMzhBAunff2ngeMHO8AenMEf4A4gc
VmK6YDCSHh+TRmbQ9GnKE8/AxN5Gd3YcfO8S3qz09JdCE4ZlQFmASQYU8ef3miHzNKJN4ZmVAdni
3LUtJLsAAumY/7i+woUECcQQ6LSC1hew6PnUa1CaUrcLjMp17Ce0QnaguPMbvAt5Iw82OPOvW1v6
inhPAOcCU6jo/mlanB2dNg1A+87xpEDq8/xH0ZpC90RPNsSpdqp+6LjudW2wDdGVvG56YU8vLM9C
o1ZA/EZNj5k6eFBB7DU5UExpuDXsNfrTpSgMU7i8JvFLuOssx9WGEVMwGeJDMxo3JlqzuPmPQgt9
o5SbJDPdrBTbwnkaLXE7KmtX62vF0sXF2hThCbVLHNpZtMjHqKIix2JH7RsQZbVWu2XzVKPpfH1T
FyIhJkXQegApoIFu9GylrYMeMs4k0lzS3kin2yBUe1ZFfmp5s9ey/pAGa9obCwi1SRkKFypaW3g8
zd8sZmnbYAGGzSQ6MNC/sBsS7mS6x9szd/Zi9DP7C9OOOd/S+BXaUS6EdJl93/5rUl3k1XhQgFMF
t7cJodPLu7Y1eC+0Ab8jRnUh2ZnGi81OjgzQmb/l6ZpWx+IX/ccam00UdP1QRei7Y6ehU9DoX1Br
8PvedMu1kLcUEFDMwP6i4jZRSl4uK0jpoNp2xKNfbzyALdB7aZ9yUt4KI3nquXy87kGLhwXBh2Iy
DGN16Ltc2qv1Xo/wViw8wgeg+kqodGyTVnfN8gReHBD7BtFTkL9FDjjvopfrxhfyWVSq/rFNL21D
z5voEj10wBhDQMfjIxFrMNbpBMzeC0BRAkKI2gfITef1Cyh/lcIJwCyZas7GASiA6QOywOhwfSVL
9zPAXxO0D5OtE4Tlcimsxey72aC3W0te7KJQmO5oZuFj5oTc71if7kRbnGLbgnFgaurBjF0RDkgM
Q/YKtvXm0BXZsJLM/7mo5qsHjPSP1gvG/ub4gWxA0hC3+LgSlfwuJa6CsHXFPjCmeWvq02g7ArD5
nUeWWzK5M1vpgWp9H2UP0rH2CWvcAK3U2IpuA8faCaoBYb/W8FveOmbYoPNAhcqcj7B0dRuHA4cX
5B205eObNnmPAxfIElAXv8ZmeTCjd1IbLrXUC83SbRxLV+prwx9LjgL3AGk2niNIbmehFB+ERAm6
dF5kYG4nMkm/BzYZQPVarqTqy5bw7nH+TC/+STXP7mDU76q0nZ6wsUn3DhH7uks3VmrvrrvkUsRC
4xaNeIZKMKbYLz2y1w0txtwqhH4ATSnrfZR8RJgwNteYCxYjyISlxnMAVEqfypT5gKmuJsasdFEF
Ad0IyP5smS4bJBJa99o5g/2FtITsM2GXx9quydGxJLk18xIce4SHaxFtCsVzp+dT+QW4VgyGzgu0
0GymBpuUK2rpdtExKD5a7TdtNjZYlOmuynfp2jlb2upzi7PcZhClrPmkoRnnXyvdSynqwsO9Mtb6
/kt3w7md2SMvyAK9qFvY0Wi61SqA0HjvaX19gPI2hFPESvhYyi7Ozc08SBki6iOFjUyb91GCFKB8
VtGTrvlFULgF3173V8KmcP/pw6FpgLb/RGQ1zyzGOIvt3MAdixIIsJqZ7Hu5q6vaqTc4MtaNbGhl
bEJgrLcDxKvf9FLSB43xwbhp7KxDr7Ik/dZKDOh8tCiUhFtzHIZHOhS67RmjYaQPiD7VrlS5ae+j
IOm/JwTjBh4bQmMjxhBhMHTC5LaueKN8ihlSCbr+rhCbnmnyJtULbRNNbmvkNADjT6uTD97o9Z7W
Khl8PeNa5Hcizm2v7gPnjmlVDBQhccoHIzT1l4qS9J3pGdi5NOKMyPJrPdQ9MyIBJhOLJj60mTKQ
tw4clG0YqsNvcNq7zg4M5qa6Fn4nMip9VD3ls1EZqvSHtlKbNm70bxhlwFk39cjCoFAWCmvLREVv
QgUVYbcpVZN6Wa2Y2NUZcALANE4kEyQ1pzEtfc8rCp7PJm3p6PKyB9wj7vMKoQnE9zcqERxUhmHs
fBQQ6PCG1ua/k7Akh8zg0Q5VgsHnKWazboCxB/VTA+4+tyqwyW5Yx0PsQ8Cv9QAnhBBhq5vZr6oc
2pM18qIGtWUctOCYbcGuAaEW9jvjQfOdRM3geElYy59tTfLnAkJSgcuqwfEbR+O/U4btfbILO7yD
qoYee+GQFpiVMMejCa7jTScT6CoQXPu54s6uywPaY+y9OWRNG9+MSuUHFLroQW9QBq/6UkUuzQXU
b2UND9MkUJU3jA1GdspZ4Wyo1kWhDz7HHOx0XXDSaanJ/ZATO/QTqmunrIXvukNBi3cqB2BiAsAH
TU8OY1X5CipsxWPZx+LWkoNhelU5Vpjm6atqUi0rarbpExFuY6HqO42N5NmUfTQCEw2NdpcaBSUP
JevyctMq0oYnrZHGsVe03hhIgn9gBr7agW8DeNUSnpGtPDEWw/s0+IE+GyKqMR9AlrKB92QQOI7B
uBbQnahOVH1NojsjcfN4bxS/5egPxtFyVufhFwICXjWo8WAKdKJ1n8XVomt4VSfIDDA4fMTY2B0L
PxKIgYACZkdhblDdFl3w2yqL3DoFKN4sVoLSQggEiRag/QCYgdx73kfINX3MhNUWwGwQl3o7dmyV
iVOpgw5iTZlvIbojFUY/E/8gFZ+Hv7SszWywkRcUSQ2CBpSsA5BNJJh05DRFJdaWRnKLYYO4XInz
S4YxBIWhRsyzsU+cHURLWU0aDbWtFvjfuzKz0E/dD8FLYEQr3rS0n6iqgKyQQs4DUf4yKSkHhXhd
AUQd1CbqaJVZ3BC9b1MXtLfgVEL4av0xJEnujq2l1thuFjIvdDId4GJQ2wFZ+8x6Ywx1NCpYNyEM
XestLrLgkEZrkpgL6QCYAzG0b+JJADDD3AxKkU4pSqQDpNlItocyBW7sF3vtqbiU3gMqgXwVO4kK
wNw7B6svjTKMMP6HvXqv0KdFMW7AdJHXAKIOvVQrxK8QcTIA2K3MwHIHXHLfgq7tKjcNw+SYh8S+
FXXH9yK0xCYIyvBWRErbEDPtULSorSTwk0ahL5paYA+nshNrEztLRSnsFlD/dEICAw586RS8i3Km
t1C4Li1UC8ToijTfpOM3YeQuEd8wU0NTPzPJitsvecO52dlnSuo8ozKG2ZapTZm9GMOwS9cUAqff
PstpQLdiWsBhTVCaeTLapEY9dDqS4w516tAQ90nYrpAqrJmY3PH8PVFIHOwQJrIswRcOxCNton//
Zpl61GgKgc50qkBf2pCVbndpDWkpRy+fACT7HgbpFmIDK7n7lFF+2q0zM7OCQBul0mocmIGaepne
F5hWENEp5m7KN0b3JbN213POhciHZWFJGHK1QP87c4GsQvUwYzX47wfhF0VzH4/2punNG9oEvp0N
K7fJojnwXkyzrlN3bWYuHq3Kagny9wDVVjKmG1ZZmIwAzZchTuWaetJCrDXRg/6vtZlfYCKj1+IB
1qR2P6rapfSjTk4N2wp0aPK1YLT06TC3gYlCnGAQP808xEzAyCnUpPJi/TLtDbd3vfqdxi9cBX7V
fvTmWot9aTPBDQGAEwcSDiWqS5c0jR518zCpgLbDqGQRlO6Ymr3bJrE3CHvwWqv9cd1bFgIGqgPI
YTErP+VDs8+Xib7gxUTbUBSAivXWfRiyHUV27F63s7QypIcG3u2gRf7EOOQMgx3hrAFqW2+68RZ8
oy4maoREcrg2BrpsCr00RF9wRMwhtkYAsoMxBYDKlu+FrgOO9joA11cG+2GtXrvkIBZmyv7P1Bxl
a0UJ8igC0Dqmuqi8U1bl09HybJy+1Pme1X6zxsaylLrig/1jcuYiUZuD2KaHSRuKe1X5ypG36X22
MbXkAShUt5gmbtHtmpQv9F3KuacCuoIxWkgGJtgUaPY5kg60lC7dFK3KTsYjdjiFemoENmuuyVOj
6QcHCOrrfrNmagoIZxdBqnXU0CaqoKqv9k7FfA2Ja9MnmOJbuXKWQgsQ+pi9gDAbvujsJBj9wKUz
AH4ad/kmgGyBT7XiWevVJrazjZNqm74vVq6gpWvu3OYsnNlhbIkuhs0UQve5NFAhfL6+f0vn2wYF
gYk6JNAV88MQANdn1gNwiyULQMCYguIegDtnhU93ce/+sTI/Bzkm07pRAZc8thzFCu0tSvjdBN/V
bOggheauC9e00ZaO3tnC5jX+oimJNSYAXFvii5U+OMFv2h+iejOmDyJ7trpf1/dx0Q/PVji7xeMm
ono0mRPByenBX7YZ5dsqd/+iP5xZMS69PWLoJhrTPkobnQsVo6CeCGPl9C7Fx/Odm37E2ZEq0Pch
isMIBrBd2u9J+yHNRxb9tNjmLzZtorIDWM5B3J8tp43bxiYFNq1DUyDWG9+I9pBR4sHbdTuL7ndm
Z7aiuOYtmtFYkTG5W5v8dErdUyTeJin/ygLzpkySv4kWZyZn0cLOFYvHESazBoXRwBfiqR5Ap4kW
IvspurUm96L7YXIZk3cAaqCrdfnNhrB2UmpPwSnU3LS7K4FE66JHlqy1DBadA1CIacIPXGbzYzUG
3UD1DIbq9AvLTlq6xfiyl/NNhXrSX3y1M1OzI5WjJGf3BkwN2lFPqEuzdpOmNyFqI0lyZGt95cWz
dWZu5oxGZAidy2kL9WqbiOA2VGvy4p8lKkA8gYLDf3dv5ohZxLPIbKfdG77l1tMAhXHRu85w04Dt
f9xieg9ch2m5b+I9lOI8K3pV/MlqHgYwuNXay/X9XUwVzn/NzEeBFwVnvIlfA6GsVt6im+faQIx2
deiW1i1HCkb1bVXfinyzSo3xp+Mzf/YAAgIZQdBjYJxxlqdoFjSjnHoAFYJDvyZgNaeVutNa5CYk
2Q28cMdc+r38lvMUs9jBmojhsn0UZUADgjwFwPbLE9OhJ6oiDZMeLbEOhtFB0Cx18/ZVtzrXzAzQ
T2IKOAu+m5Z8N/WV6LDU/wNGFhP/6ONPHHaz1RdG2wFFitV36ovKLT+g0h+ciRm9egs4PaDMuyn7
BK7Rb0KWvKN6uwms5iizVaWSpdBx/lNmxwyAWmjONNiInGPmXWx0/gsvM70K9yvuNq1p/sXPDc12
vHEyfZrOQqpmI/1N3gwHWgKlWxcvVtdC2nFXofoSo20g1npIS9WWSftkmlfFdAaIKy8/NmAFSVdx
bHdoFK5RAjLyYeiPGdnE0IVI4nsx3GV/gcG8sDldSmfX6GjiZLUVbFYo5FcbGg1G6ltxpgAcifqv
GKlQT9d3eOmaO1/llBKdWRRjVGYdgUXwWMbabVKCn6FwRe8Z+ilO1yrVU3T4/Dn/s6cYlri0FpBq
iGmJz2nnxU1U1PsSkHab/7q+pqX75p81fcYyjBLg5WlNQ996RVAhG4FeXvSccSxzXGtqLoZEqLJh
kA0FLIfPATYpJVbRQh3JYwJ6PKOn64/MTN3SfnGsH8DspsXgRuZ7Edy3+cr5WD6H/zU9R9vUvcYS
Z4Dppuq3im6ztvUz6IVFf8GwMGlM/cEyIfp86m7YssfAFIWlrHgTwVYOHg1PVFcuMW7S2LdHb1xV
S148/Gc2Z6fBHsc0JwVsWigdJPY21VEfRq0/3mrs1gJbabCxND8i36+7z9JQxMVaZ2ci6hytTQns
5lnnSX6QzR2zENyh/ngEolPXGh9VPVFsW+oG1toZWfymAJQD0zRpQBmzG5agEwjkIfDxaSFfWxU/
Rkp5Sryl2hrV1OJpPLM0/ZKzs9/0XQqya1gqgtQvhfANTA2XWr65vp9LC0L9GN5jAH4KUttLMwXp
egB3MKuYahh/sOMYg30h4mhumt8S0q48fxetAbkJaQj8mfM2nFPJjGg6RoU0irn/wABCVHiZVj2C
LtK7vrCl/cPs4H9NzfzTKGkK3h+YEhomlBOjQfMZ099+abHddUt/CqzzwHluaraHNstF12UwVeS3
Nf1G+YNV3rXVUZQ/E8irjt908kaCPe2+FMkTWKn4mr7rUkw9+wF/pMvOfAVNWKtGSxmpT/GRZTe6
c5wUJx36kEVr3aelK+nc1CzP6arArDkQ8l492r8T8ZbkkVtYnV9qcBwgUjszXdnexQ+JQiXgkcB+
fSJj12JLS+ouwIfM2QHo4te2FBgA/4tJDiBt/zEzy5oMR6CHZsIMssjbpjC3I0xEPdsD27eiD7aw
h5irBjWiBSA05iJnewjF1v/7XDZX9SYNTO4rPYMwRmg/xKiq+Uz2GGXrarmSTyy8iMDthjFBBx1a
FBWnrT73E1DmiywThceKSHsy2sz2MhBBrXywyd1nxwFNQ3RiJ5k8cEzNjsNYGUGRGXgYg03Ean09
AnkICIa+OahwpNAHInJl3pourQtE/ajcQ8USKqizdVVFh4phNcHeMFVgYAQ6bTtw50KqrmUgKWB7
yERsImq6CdMOBmgIbTvcsCbaNWPsylChcqX8wFKb0bJf9IK4jpOikpqAkinxy5x7CU3860FjIRIy
6KchCE78MqiYXH6KoYciVV8C1JjXNeQ9kY3Ebhp/ZM3jdTtLvsYw+oo/zLp8Ui20u1xDFQv9+L7Z
MYhQBuIQAoEIHh2z2ds4x/8/c7OoWxA56vY4mQtfCy5cwu/i7l4Er7nq3FW2/6VnAJiuAQuE+i2w
4/MB26ysor7WLYwxKz+F7Bxv3Dghfk0B9XVrdhiLU7E2lrn05SY2b4A6EJI+dRFD2rJepArDDtJv
jNTL01/58KL0tTm5haD+hzX8P3ZmAQn8v+guEBwj5uw78AFZLtNMl4xeWq6iH6eX2vzIIrJOmhoG
xQtg7o1hL6UZwZZNHnrzQevBzNa54Mtrmw5M81sM3BflFixMILjdOWul1sXPaAO1Ng26Tm3MaSvO
4lJm2bGVDf0fJ230n0n1zWZb2oHtEkpS4DVod2m/ci6WQsa5yZmjiibo89rCV7Rq6Y0jf84MbSXa
Ln7As1XN4qCwjEGxDia0ShwrBu5GkJN2MjqxJP3SrVJRLhVAcMT/u4t/OAPPdpFaaV06DXbRrtSH
FPc2xEtSEd6jBnZTGu2zFjpbjkJlY77XfwVzurA+u9R4wZuh5FitqA9JtaniHkjGJ639CMI3RxyL
8pk4G2m8lOZKTrn0IriwPDsokUZpPjiwDOkKX5Og9GnEkVnxvbSK17pMt4N6wuDbTgs7P4mfB+ON
dGtkequbP6uFJIY1FKrE5ifVRxo8AtHoN9zL4vvuj0JDPuIt9qVek/5djEWgNIbiCYDxZH7VDkOo
97kJq4L4efNs1w+B2sb5iiMv3SHgu/2PlTkp6ARuLDQGK8zEnd7idt2OZE/ZN1q7Ur1cv0EWsgcU
BXSMB2MkE3o4s1MT2UOOoX+EIu5g8CbZWeXbwLVnqecuxq8g6UHdlImVDsmK0flT3cTE0f9OuneF
X3SvLLiN8aAUDPXSox1GrpWvXP9TQJ0F3AmOh7EGUH4gE5ydFhDO8RAAPORI5LEE5xSVh6Fba8Ev
eMeFkdnBYJmVBY0BI2P/0OCVnnJQNCAHYyuX/tpiZr4faQ4BomCy4/wQUqEWHrjOv9dkAoARAL/p
jfpnmvLyjsgrCGpC3AJOmHpm+oZ+nDNuBgbe0XLt4yzuGwaXcL2jmPKJ0IJToKoLHabK4H7sflXq
2Q6fWfPvXwFY0D9WphvqLFyPCTpKqQYrmo1CaepWzsYKNlX7NTQqtPBXHG7pjgW3M8FYv4U7Qp+f
K3S6w5pO5uzsXoY/lFFBtvrNYo/2uCdqo1rQEKz4xcIFiAKtbWM4HngaVEwuVwjQsWOmUzKYsgaq
rmCzsTcFwM7OsTKjlfUtnWAbURAAW6RkgBJe2oKca0EDZ8KdQo+4SA6cvIri3el7lzU/R2MjEYGv
B6olL4F7gLYKCRPgO7NANVRWGsYKFhkAi1oTeJoJjoYx8ClGlP5fpubve/QcElYlkylNeUmf7DX6
xcBY/lg4a32M5VXhCcUhWY+e4CwVq0MalH3ICm9oZPqRY1r8h1MS7R1I7fK5tmkA2eUiDW8Bwk+P
6TjaR2ug0G0ghIsDBOLxvqPmWBBwlmekhSa0qDpfN7JuJX9buJMAb6CET1BftJtmu1+yvq8xHgFM
M9qxKK5a9QMrOjfFaJhRCBC+fb3+CZZ8eZLiwiQscn6Tz2JpaLVlV9awJ5rKTQqwvnztkY5b+oMT
/cXIChBTmB+B5A1ISOfNDe1/SDuP3riVZg3/IgLMYcvhJOVgS7I3hC3bzDnz19+HBu7nGYoYwj5n
cTYCXNOB3dVVb1DLrFGmsY1FKb32sj9sZSO/LdGvdQCn3eGvEBwY/AqmY+kZbaCbMSlz8FT88L36
sQI9NARZrJW6+2Km4vAElEN6HoNeljZKG9dfOl2JDrKaaL8KrbG+wV5tt1XbKKHd0/M5qmmlvfHF
e4Ot14n5ZIaRFu2FTO06Ry9a39+WrR69ar6Amr2uVA46OtIvb1Sod0iSJ609bBZuJuxgqBfTj6Qm
Mbc3az0f9/oBZ2nEY+8yL7uJUwUwjPH3Bx1qI4Av6fuhETQHvUNaNJGdjnJq4XYMx0OUn6l9W9F3
pVvZ9gvHHKcp57cxCVbIH2iGaepnajDx4QobQms+YNZWXZU9RdR+n2T+kfW4vPGXMltCQomDbg+P
fQ4oMoWyzAusHSGd/hKjPSetLTWBHSebto92kfUly1485SVMV0QFljjap4HnGKM+byKxVgisIjVZ
AKmvBCe0HjT3mxy3dtFBuLmyij3qsYGFq/FDabwF3pcxu6vWuAVL3d2znzK7Xfoan5xG56cIQrnR
kNnqJPrbiaOJ30Kj2ijlQU5uvNGBKO4hWAI2Nv0HvUnUs/HWBPIPqmtOqTYUF/aVAkDaRSgj1O59
X7fFbOWUW8oSuEX5ZKCxTsqbs2NVNmo5cfUJ6U2RrNvF8jc32ZvTRi534XBVYkekG6sq01NncZYN
TxKQWFNCIwOXOn3GJ6mQm/NTumhCTGdfZPVWtmJH0x9z+VGWe8fvryp1C3Dg8r5euEDOYk4X4UlM
1UD9XDXBbQpwbsYYxv/wbeoUaHEMhQwIP6CbyxEXd9HpMGd3az90Xm+oU8hyK2a7TN0n435CSkjG
IZdqO8iPlndLNbgusBV5zK2Xyz9geciTyAI7iCfzbHF5YORxG0OFFMXbPHOq+sms6Z6PWxAjKUf2
5WhL73Jm+H/h5o+qKCii3JVY1VD0N4p8yKy7oT02xUZIMAqG0OfqL7l4oOGc6D/6Ul2Lv7yr/sSf
fbQZugsQ1xmuNx5xGVKD1xyOnbgZgs++cugxafbClZhL983pkGdZQhdwN8jTDMvyo9/+FMc7tfl1
eVqXboDTELOkOm/beOxFZtWHnZ+BohKlnQYIwkoO2GqV08qu3AALqQ8OxZCjIQGh5DhHiAmdZHWj
Aih+tK7gLoqtaVvl98DdG6trthSK2ioKRYCMlQ+GZFaZqO7gdfmmF75mqaONYKmirQJbrh/XgG8L
mS709UncGt4OChyz7aHWmon0dA9tIqEvn97wHt+G4XtbHC4v2NKZivA49RPONh4n8yREakXdRbaA
e6zR8ENODRWqmBqriNdXNY5oQyVyo/SWmN7ogglnNwmbLnYKr09WGiWL03vyS6YD4uTMQ29XFVtF
xLfc7x+r8T0L3mqQAUNEb3RcuzQX59dCQQwdNhWN+9n8mprilcg2gAwacVxxDUF1kKV+yyzjTYgB
DF2e5YVopEUof0DJQxZoLm0lBgjZmFlYIAmZvJp53R7kwCzhQ+fRY+sO5fFyuIUPHSS8AQWQw1T7
YATle21gFha8DTEcTbspItBckox3Y62uqU8ujYxmHZbzGjIIOImeL1qAGauFz1CxkZR875fpNm3b
Yx8Yh7qpVlKuqeQwu4eBNEA24NWObd68ndJ0HU3HilBmWB8So9/7xpo039LEQQmh8cmHJ31QanF9
QSx0BdvasOaZjM/JD6yucFYZjZ+XV2jps0MxAhtUDhSoC/NUpqDoludlV4B9AfksNtcAKrZW6x5z
0diLdXkXyQV2m/lOcs0fK7GnvT2fSAOpWRJ/PI+pu5yvGV2bJvSNsdjI7rCt3XGb1TGCY+1OL8rb
Tve55ys7ERA6S7R9OvjhSjVk4UOfFpHiFXBQVPxmN33ZpDXUerHY5J0OL6QfkA7o2jvaPP5WDYXE
Fo1G2l4e9NLKnsScX/fIZLApW6ngYsJtyfgq8hhKY4SiL4dZ+hwmlVt5UuuAXTQ7wxIofILhyhNj
ytqLXf9eSNpBG8uDrki7y6GWnj4Y13AZmZxfZDLzT6+0YnXUKMdlnbxJgVOqrep4oDuh9juRCLS1
KZykfYnIKtrW2//H8LOhmj1oMa8gfNX0xhZFaggdQbfrchVsSSAMGw7z+94TBrsIve+GFt64Zvl9
5UcsZFHwChVcJkFHUJmfHeOQGUdgClqxgfPxoGNITW2l31lu8U0a5KvQVfYN4O3Gtzyb42MlSV9a
bIgEkwAKGD7YteffUWqWg1laRrHhXXTbVf0TeqlPgie+FaP15fJAl7bvSajfx8nJ3TgMuQmWxSRU
ncOpHtLkPmx1f6OX6lotdumYNWlzAgBgXtE+Ox+VPNSmAr6fy4OCKE+6L52qvV8eze9CwPwEssBD
GEBWJ5ff2bIlKBuOQyTnk8VaoTpicT0OP5roEMcKHgpvfq1f697nIT+6/XMh/QitfFPEt0K+S8aD
ke7VATDmNvf22G11ysrl+XFV8fnmSUfJxER9fC4DWfWap2YtjG8J9hx2XU3ibQb5PbSeLk/CYhws
KjGFn0Qn5y4svdUqLT1BNH2waNdoSoQdzSvU9FZtBhYjMSS4ZL8NgWfnvS/kpdsFGP/BW8fV8AmV
nsG975Nvlwf0ceNAFfpd4Z6ABwgAnW8cq8dU03SpM9VdrOMRjZ+Y67prVPalwfAlUEz/LWo7z1er
RtCq0ueF0eZ9fE1aKtxmpQzHF5yjN3TVSh/k44c3VXFpsUESnaqrs50queiXjC4lh9JwyZ+avdYY
Gz1bU5JamjtUtCfdTwVe6py2jG6KEsUpj+/eOCTuDzl+u7w202F8/sExDIjljAW2Dtnt+drghNoO
egJROdGQaLTdBCEI/xpZMztUj2rz83K05dH8iTb9/eS0kiQ3UOKIaEGnbUcR8dbYcC6HmM7WDwNC
3sKSVI2+yvwrLSxl8MaM95HYKHdCbG6l7IvVPxnyizw2yJc0PAGLNR21y0E/YNCV2Cx0reYB2AmH
qtn52n5AZqhP9oEOGIWyY77GElrYfpNjLncbitHU26dfdDKTZu+HVtsr1J6qAruFnTCKTrRqQrUQ
BbAX9BBdnVgL1myTu32XDV5D2htriaNnPWRegbpEuJGH8HUI9U9t9qIJsRO5jzBc3rG8v4YsUlqK
U6DDdXlhJfnjyp79mOnvJ0OuOqri7pSDW9ajgHVcXqN5HDgRV6Bdm69pk123QDisUdjG3W3fDyvH
2MJk8CCknszlB1NwztSRe6SXw6wvkA00P/Fu8xDWb6tNVMVrGdzHPFhW6XXSxkU4G3nu2bRnuRQE
tOXKTTbglddiomrno/hQGN67pjf3UREZK0iChQ8TiCXKAUCc6d/MWwFajcemXNYlG3i8Abl2XafF
9vL6LUwf+gSAteFZ8V3OHzZdoAVmKMuoHGaf8uEpTvfD3+NKJrlFvgoki1BmnX/7o2ZGhRtp5QYx
AqdHwASBXaSRvb+3myUOXfAJ44bm5Hy2giZuvS4mToGaOGrmrnIogqMp7C7P2MKNNj0Dda6XSUpw
3jUpUx6k0BzLjSfc6OmTXBxGnBPX+B5L68KXjU2iSNKFYu75Z2WhoNcXhlrybTcQ/MxDU1u7oFP/
utLBnLGVJ7Ac9FBjdtFEnprQEWTOkhF7jUfDLWx4vCY1sn+YtJM4sytmSNDlznziuImy8ycXAkP/
jERYamfDSt1h4dQ/G9I0sycHUhBpSmg2hBqQFdBxru00y8kKFLOl9qXU3+MSz+s1gaOF+vT5RE67
5iSqUKfK2JZEHUH9oLZnyT8HCcEyDqLMNtQjink8kutaBkl/RKjs8vQuHBQAB/CEA+Q5tddmR1Np
VWUapm5JPyXcgNMBIf33CwgR06AfyZ0jffA/Tqhr6P3UsEoxRhmAxRlfwvg5GFfyhKWBkPLAh1FM
HstzbYhWjpo8S4NqExQ1RKBNRxp3eaoWPiwStz8RZu9g/CFGxACJkFtHrYptoQLs9i+j4EjlKJoM
T8XZZiiUXOlQSq02cYv3MG0uac1lc+Eu4rz+E2F2PAh9I/ZFToTOegjirZCiigda2bVTZaXRtBQJ
5gsFSuTfQdBNK3aysZW+Z1sjsrkZkuuypv5EEvEjC5zaPVxemLVAs4Wpm8QPyoxAFjusk3DX5DlL
XwmUwlr7c4FkA8taNihBqNPdp81i0cBHlLgrKvz2Oozc3orsThdQK3zXBgeN57p7V9X3sbrjta5o
pQ0EvDFX9uHSTj/5CfpUKjmZ1yIpG3EY+AkjOPNWf1Szlfr8wj2FZgK9fZ3UYUJDnwcQxCyN8I6u
NrUk2x1pS+naslTasPEvL9zCgXsaaN5aN4WhaiKTkYgDkG/U7K/V4Gp6HfMy1tSd4q+UI9biyecD
yzJBaj2deE14SHOnVEnBdom2kQQ7T34Za5tl6cA4mcf5FWlq4KW0mnkcsXgQIZ1/9+qHyzO4FmL6
+8leqGqlUnFhZ6lQ4+5fEukuXkNeLO+GCdBNdUviDXYeoivCKEgDRjFhDYqbxtv6yr5fMyNa3NQq
fTCIOkCp5mYKdKAMYWwYSB+KIKcT21prxC5EQCsMDQuyYpArc/RaFJVuXMhDsdFJwG1AOg5S4tVK
VjR9/rPXKq01yLbo+XDpzd8UqhGNdWipBTZ2pSPo+zJ6o60w4oqYN/f+GkJ0aUhUlXhUmHQXPuCK
iljVx9KngqfH4vis18XnwbfKvy+MUIb5E2R24kG9SLGkovjZBaWNe8JVratcGPrh8k5emLkJciFN
HZmpVTI7dIrQlcIU1+kNRDd/V7QGYBscCe00ze6L0jKfXLUoPgVxoa0EXjgUKMrhf8PjjBeaNvuE
6tZ3GxPIxSYQj565bayHUt9L4W0Rfa1qFEEeL49z4bI6Cze74VWP4RvqRLMb9G0jbiMh34ZFSbbn
4Buysh0XNgiuHZDRdOCvFBZmY/NUK28SqyW3LI5tEm1iUCWXh7NwOpxFmA3HiGMNl7Ke4eQASNJo
U4VPanKbVb1zOdDSvJ0OZfr7yUnndwig4oZOoio+Vl1mpx5+88W1lKHIDNrzcrC1Uc32fK5j1JuJ
XblpRqG4T/yo3zZC4T3mo/UoprW8MraFU5wPbOoiYXg2nYDnYxswm8sHjXCt9ZgmxzL4YbUrO2Fp
+ibBPZV2MSIEczBnW0R9Mshjuanwt9Xsrjl0EVij5/bvWRowNE4Czcbiyi6gzohAZnjAHiYUH4zW
URtn8J/8diVRWdref2KRMZ/Pm9m0IUBEYtX9c9Bdmf9Q4qDhhIwUt97E7pvlC4Pn973eKBwNXkmv
8jWEAy8KK6WahfYeHBMcdvhEqdV8kErrar8YSdn5hDzH7Z24ShxPtyvxRa7f6nhr9jegsEbr1+Ut
vrTnTqLOc68EDTO5msZmZj/yWHuVS3lrVunbf4sye152WWzlScfYSCP3ERSJJM6uFHNND3Hp8oBO
PDWaaDPRbT/fCK6VIi6kMhhD/JXFhy55GrPIbkt77JjI75fH9DsXmV3ywF7/RJudebKv4lUWEI32
sP51aCLtOjJinC4SzR3B4SsKIuRj+VBLnrbR0iq7MYBuHgEAVFtRiIMN7uXV0Q8T3enK2tzWUf7j
8k9cXFxgk7/LyZMTzfl8KEGs1p2l8wuThy66i6ETi0//EAJ5I/w9NIpM8xCtGXtmlDAJ2ogxcRvB
v69yO3HdlfTjd142n+1Jxg3zT/IDqnPnYwkyJR0SfeAOi+RtW782vA8aX3bC0Np1xbtsWHbRNps+
B5oitre1Mqh2V4y7qvkymg+xXx4FSb2i+HCvia6TW2susEuH0OnvU85/X+cbcuGG8G6z6LVWb5M1
4NbS3j7996f4JxdfpoZqpKoccjKHkJIcx7p1DP8qDB/cFrjdSg1saeecRpt9SRgyCKEMjgGK1teh
nIoDL9oaAHTpdj2NMft+9MYcuyJnxlB5C6NPCi+9yJGHlQ26gLyRaYQCT5/kJ2lAzxbGQ2m/T2KG
MsovnWfAyzyWwFsz44j2hl5dqdREi7UH2dLYToPOVquylMJ0NXZr136Oo09azGvp9h94ewyNlHXS
kSbtn4PaAqNpE0T7iZJH26BI4Lm1L2P690aY52Fm95+ZmK4YFSwUVlJj5lgDJjDjiM7WYONIaavK
yn2+vGQn45otGazZqhN/74yhxh0SpAtoEl4FN4kSOt1kPRIj+50BlbaKNb2IpZ1/OqezlZN9kO2K
yJy64mPQfImafdlfXT4zl5Kw0xCzj0uQjWwUI4l8oo+fWlO2B9zrK6P8VMKXoDOwUoBbOpmAPk/d
PgQ+PuDoilHQgsolnB4LP4ew+55iUXJ5RIuTpvBeQ2AD9u8c29B5bovLCvd7UJivAWp6Uqbfmr62
EmapSA5170+c2U6UIPEVZUwcPwk+V8XnoLGO+hAjsTBslOG1H4W93DbPVdBtvW4yCAw25hB/vjzY
pZfi6Y+Y7U7VSKSgE6crb1DuG9fH2arahrF6I+jeFU2SrYafRUb4y2HX5ni2MdtI1lD8JmxUKjYV
HzuXgGHpx8tR1gY325tKkNUgPIlSxhuTYfSfFXzaFQAk3+Lo2qUNfDne4kF5sqKzS0DM9KjwjSme
uvVdB4hTar1C9fqHKFCu2JqT1MzcgjmNfRHPdF6NqXIj9nvNc7rmVpFWstzFFB5+KThL2npUTWf5
VuAZcBKnwQTZS6nKdnBV/jJ0x5DvETowYqdvvw1rLrKLh8lJzClvOMkLvLpSjCEnJj5NUfir1xq7
G16t8K5e1TlcSkFwewZlDOcQLMZseEh7G5SD+fo087ZMbxv/tlTv6/xFGR9BIv79ip3Gmg2rkYVx
aDJiqbFv+/o2dx0VRy6hW9nva2OavoeT6UNkKch0TKk2fhNvs97EZOlHoMvIFtTw7JUNWcr2P41s
jkzFLKUpSm+axfw+834a7ecA3R9LXJnApX0x9f3BgSGrz2V6PjDsdsVOMOgnagY6n/Gd3l2NKLC6
9bWc7y+PaOlkOg01W6tejfus0QmFQ5SbfRONo+b9/G8hZsuUZqBMeT2T6UiowQQPQv5e9H8P5p1A
Gf+bsvlb2KrUKHGlac8FjboNRRRipQp/gIDW5b1kueLm8qAW9x5AAypnkHmpYJwvkV7nJki26XnW
yy8jXNfNqPdO2Q3XYpxCxFBe4XiuxFw6b1HnIF2kFTdV2M9jWqoveWVHozfJ0KGbTvQabwcnVp8v
j205DvB9hd4fWLTZ2Dy0l1QIEuXGSrsjZu0hPp6W4G3yYWXzTf/Q/F0IeJMMGKLOhA47HxCIhrCq
RiaxaL9VOQBBBcr1vo+2CCIp6VZaM+td/K5O4s0urCRPvU7uiSePh6yzFdnx6i+GdJvmf402pjsh
IfgwWdca+M2cD0xOBCmug7DaZBLJ4barb11MweTj364TUdANkEkNqQ7PMUmJGmnyMMb4noeQ0G5A
4Za9I6w99T5OGrgnSvqTuT1l/bnNh6xaIfx7lX526WBnjPFXkqOK+ZCv8Sg/HkXngWar05meDyJG
oX+kvCNVnvBGrr5fnrGlEMCkVSq01Dc/8BYlE6i90JoVW/qmkn7p7Xu2pt+zEmLOru2tJqrlkRDy
cAy1oyLucdq9PIopWzz/bKaFmFD0FFNAZE8rdnLv5UIxiLVkUioLsOmoac172UrJZmkUpyFm14Kn
hGI/gpgHfIZ4Vu4dkGbZFk36168pRqKIIoUhBDCkD1BXJa7rrOZEyzrtW+QnJMeQhW4BCz11XW3u
Uk1e2QEfjxwiqgqgZxqJKlS687lTBzTFUZ4kZwBoEHt3o6Xv2xZ219H3Fbsu7WStW/TxND2LqMwq
3G6BnHjTTjcs7Pas2PZF8BUHxptRb9cIXh8vJUKhAojcBoVDivTng5MbMwrc6VJCvOU68uonPaGo
JxT6p75znxqxdTJ9+Hx5My6Q68+DzrZKJRZosYrcFoY3PrQ58gyJ+W6G48Yyvg6GgW1lsBtKMwbs
JTzqWXWHgcpeND6LsetYanuVasYuj7yVV8PiBj6Zitk6F8CIXDfhV0n1uHOb8q4HCpz5xcroF2ec
s5FSssKtPKfUqWbQNGbPd5L0X/VatVWMHPDfRMxj7A+VIdiXJ3vpLOaRMpXHYbh/kLyuRUQRQ5NR
xcmXWkl3plQ8JuOvtFWuYb6vpBuLYzsJJp/vpsLSPYMmLtWUChObNDpE1VG0ME25ruqjZK5plSyu
2Ek45Txc6ZWBVpZM5ei6dtfinaOJmz5Y69WsjWr2FG8EXRRal2+kry1bUL75gSOI36TwtTWvDeHH
5fVa/PZPxjSN+eSkbjGotwKqQ/BGZLsPZKeof3h9eoyp9/23SLPLsxLSMhCnVEpPf2URrU7ZjqpP
qfn3gBi+dk4WwKkwYXDlOh8R5EjVCCWLlE1RbWq3d3Uf234VHS4PZ/GKOwkzWyWInWRVORdDXkei
42aBdEDzQNlejrK8F/4MZrY8aaCKldkwGL26gbi3U4y3tjvm9V4XNoX55XKw5b2AYD2gIRybxVn2
rvXpaLkC+xt95Y3QkN3ola0Uhu2nfy8LzCKhXWVODZcpNzxfpELvJcXVmT05QJVWf1KKV6MXEHl6
ilJpI+Ure2/pVOK9D7MRzg2wuvk0KiNdPZ9sNy01OyrvSqw6svxxaN/KNYnGpUkEEa1A4YNW9MHF
PVWbwQxTUt7Mg6zZlp58L8thsE9z7QERrfrT5TVb2oZTQxIRK3T/wa+fT+QEm1GT2pt0WcJtInt3
g9fvLodYmDzwTAwGCDFWW/O1yjSvNMcQSKolPAbtbaig4ZE7OtULM1jZ7gs1roljzqMB7gi96vl7
q8y4ybKchfJD9FfHdysXHPwX7TwYdgFVDENBsVjsBmpg41OqrQHEeJswX7PMFeol9CxYGygJz5se
YWYmgxZFQC9lmv1aGPpfDG+ItlLdiSOuc1H0KXWFbisqXnYUAiV5rzNT37ToQD8j1CV+wsZivPMG
urBRKtQ7Mww0nj6mcNMpZXvX1FIHxUDL2BG5EhXvUPirtyjulY1WSfkbmH7T3/RSLqB9k/XfRUHQ
nqrCNO7K2HJRpEz8A/DC/mfQ6Ily17sqGsfGlKfFo6j/0vs6qxwl9uVjPvbCtvPG+DiKvpGg0Bkh
9ahGfnij5dSkbPpWmmhrbS0PztAPugHqQE07O9IzS96ji67C7BoT1d+GUo6xayUaFTDbzu+2MT4z
W8N1219t01uV7RuhH2yssLGUjYtJynGQlP46lITkpoqT7pMZjflLJRSf4W8/EKo99FlqANQWx7G1
a8NCG9KXk8lrSlZ2QdvFXxujNjejlMdPDcXug1dZEjQGGd3ItKf8D6AgKPOtqkddC/RX1PeqFitb
PRTDoxSn8jaWeNXqWE5e8dEI6AiU1VEo2+JKa1vzOADDaKlb9f62boWmfo/cRvKuUPCLwWkmuYl1
vR5k20ItDeWq83sZBgJTbvMlIH7XpCKEnrjEpIROcP6slkFI8hpxUWOq/pLkJZo6gmXt+tYFIlAY
emObaiV+7YcQRaEGIw7dUS0PZKAUuuEODjjMzSJvvedmrGrzOY77Zti00Gte065ODrmKfvZGH5No
hxrT8EM0PIA1JaT/bSJE7WcshyzZkVJXz/ZjoRJTLjX/FdvEwrxSvcL6ROadHAZkFGTXTgpXuR1R
EbNs1MQgb6RSU9/0cm6kV7RyVBU3H1ncpoXoZ3Zm0Wq0lRSPeDtLLQMKa5DnfIhd1u6aNFVfgsSL
XCy10vRKSETxUDBdu5pc+0cZ5yoPpkg2Ujvy3E9aq0hOi6LLbaPU/Y6mtnxV+WlxcIXaulG6OJCJ
6kXYeIi1d6jjLnxCiHk8glen4D32gbTNXLTM1X707DK3WjSoNK3znDw22iMm8vgC9EEvOcWoSL+U
oEX1pmoDcqhW7l1b93r3RhGE+Fk0su6nNTbBdrDG6HHosvoADlv6iVpb3tl9aI7XURq6TuJpymNR
ScImSNCTsBVGu9OKNgJAKnjlV6SrA9k2ktz7IochldA8yM3uwU3T5AosqEB1VKzjR7WrrOdaLryH
BKTBl26oBmMnRoq1HzvZTQ+jIVQ3vhQb3PJa4G2TOtIf2zzG8rozhVi6qcU4f9LgcVzLgh7+yjQy
RLsbLYrIqlp1W9NLG8vWI7PtnusujTdhWNRX+mgMjpYk4TaCKzSsndYLdx02UGgvTFJp2CXPUq3O
MhLNrBJOBb4IRxgRte6TzWBYDlAOTIPCz1rxU8Wt1PY5Nxs7uvo+eJmTZrea2H+/fEstMP14n5/8
mFlCVoliXnnRdPHGHuIFn5I0cULja98rzth4v7LivfC0G98l56zRn6rWnraLd9fpD5glGTG27Gba
T8WuLrwK08ZpitRJKxmwqYqZkXRQ1Xqrx76T0AxAqOd1ZQKWri7GT51iUi9GS/E8FRCEIgSnwtWl
l98jX3X8yt8pafW1iV8z7FXsss22tZ55Tpz7tpX3K5nI4magXGGQ9/L4m1fhAJ1hxWUArgYifK+5
zXc+las2vUrpd6yMdCpIzC9pIFj/CzX9lJNHSybgd1A3oMWFvHACayuGxTaDioNb7NC+6MG+968a
eSXhX0jF4cxOT2i0d/B8mE1vJMaqSzGYHJIbUBu7F6zyDuMoohCVGpu8jJ6ENfLoUuYFsQVpFUjc
iOHNkjvfE4QxbggZVMGmw5DZk31k+Y5uvKnXfFUWEkkJ1yhqjxJPF2WuS9+mfqXmykDmpbzXXmcb
a6yjpf1xGmCa35NF4xiUi8wkQFMXAexENblLO/ctxuyeJ2FcOJc3yfS1zfeIAtMO6cjf9e3ZcoHp
4PIGNrZJ2+eye/HDV09fqQ0uTtmfEHOOjD8IQy50hOiV3tH7yqnK/X8axDy7T91R7XSZCE353WwP
jfH5HzocuElM9hx0A2hyzHVfFPAbQxRJPCACH4gPZiJZUdmCJL2lcn7T+vXj6OMvXXRr/bCl70mZ
dMdwEYS7Naf2RkoM81uUq01bSUgIfBeTLdma4I/bKv7UiysA2KXdB9PNwjAMaTJ2+Pnuw8yuqZTp
qoqkT0W2jcfvgnFNnnJ5vZaiYHcjocvF90qh4TxK4/PKFBXWK0zvKyiebm8XClf63+MaFADDf+LM
viUtt+ouiERGgwK0mBmHaoxvMlLGOBVXGkVLmxyPeJPsZ/qS5m3EXigxg/VZJq7/m9gcb1BaOVye
taVPFY1G7o3pjc4r9nzWhlZUubrp3wiN4UE2Sw2n6AN3k8q0jf4h1LTVKUKjszM/xDurjOLYsKYk
obKD/ipNf2JbdTnG4oxBVZ8c+CCva9PfTw66QYqbwgoFhtM/RKJmu/IKgm1xvk4CzObL872grQe3
2nj0kGFT2WrR2fGaOcGChCcfCyRRAMb8j8b1+Tj0ICj8LNInIptYHKo0olyj1cPgCH4oHP2sq2/C
saAUmitaIm08Uw2fx0KsPmcdHipuIvWHTBnT27xEL3/793N8+ttmH0A9miXagmyZMm3BrPbHTOhW
vuUFnOA0fjyWJtkievezG6QQw0DpTCRvo1Hlaag8S8WXTvYPEWZ8eUrTKfmZ5+Jjq/krqezSBjoJ
PDc3AQhtVsHAxLuhtOsMf5dKa0Zj02+f346nIeTzta3HzJdyXYM1mIovdS4fPLfaj4a/yQ3Vs6PC
Q3RZf6hy9cvldVvauqdxZy+GWCnxVBMZWiI8FPH3Qrgy8s+XQyydwWBWJ19aDFvx5TofGuYJvWm4
LBv0J4NHpnavAxkR3y5HWVyjkyizDdggtRFlA1G64IeZH5s11Mviv8+tzNE7ISt/PzZODpFRTzkp
M77xVn4RuptIXNndiwuhowdKvxxS07xKXgLeMXqZJnBT4m8n9PZQPLajuFJ3XY5iGMjPcu3y+jhf
i67zOR86RjFUT1m3LYaHMlq52BdDUCjk6iDZQ7X7PIQnmXVbd5y2xfA7fbkDJo/4VfUvu+okzGy9
zTHh3zUYSREeNTWCg3BQ9RcxWelqL27ekzCzCbNikWpG4oGaGQ5JfhMZx0bAyGdzefNOP/bD1/8n
ijpr+HZWkI6xRxTZ2IzhjVh+RVHJko5mv5XWpJEXRwSgj//wsgFEc74+iFHqvVIF9SaUboIRqkoY
HcPyB4zEFSDyYgEAD77/jzQflUahyOTQZlTDpsl3pn6t5a/S8OqnxyjNSJOOdfiY4NnsrTUGF+fz
JPLsNG0pNXh1GkHk9MEJPCX1jdK89M1dEt70xd9D77iWEN6aBD+B3s2/3Bhqp56ClgTKel9ilCw+
lJ0t4MK9dscufllTHjspEVBOmP5+cgSRVIRJ6LJyARrllSrZnfW99Y+Xt+LiOXcSZNo+J0Eivawb
K2TRBM21pf6JmtHlANP3P9/rU6MJDRlxgsHN3tBR3iYoY7M2I2/nevA3oxffZr218fJqnxrlyptw
abufhpttBa9WgN3lhGtC145Vb9eUv5UG1zDHa8OaLY5oljWelsSxzG+JfwX5aogpxx6acHd5/pZ2
wemAZgtkNZ3W1TWBNHrDaKBl/l7u1rTEFxQvFOSEJgr4VHH+iG2ukgY16Ol4TbeekFGav/bi11I9
ombYhNei/ySoNvpsgXoTyp+idOP6K0n10oSe/oLZAS+6cKy6ml9QJ/fx8Exl06a6TjHItsLgH65F
Ogx8WJAxqbnMsiBDjJLR7Dl/g+FeFn4UyU5ZK+csLdtpiOm7O/muhLJqZWEKMWTSYxpizau7uxoR
vcu7Y7HoeRpntg8jrG/yJiVObe2t+FsjbKF4etkvRYMklzr+sEms+37NkXvhwGWbKDK2YshrfjCI
GHEUJSEgqlQWtiR9bxskhhEhlJ57l95gs/INLHzUZ+FmH3WbBXFMN4saiVc+FGnqqHW4a4GAkkGt
TOjCeXgWarY1RlIys9OndKZNtmUdXXmVvr28ZmujmW2NshUMZagJ0Sb3o/Q6SM/m+Jz+Q17GQFDy
NjHwYKlm937RqZaejVxTffdMc0ALjmm9sixLL7TTGHPgmoQTVVrn3FCDGTvgfx3Lw5LJkr7URmbL
XrGtUYDC0QehteHx8iQuvY7PYs/ulQG7DkvriC2qb2G+7aKrOD9kwctYbCv/s6cdauV5KI5d7qji
o6KvnCALp9VZ9NmOjBRfVYue2U08deOLP0r8ZyPfs91MfMnyNXWWtWjzTWnFfhxNORy6FZLyU20x
3E5bW0yu6TGvzOv0y2f3Nc9tkpiJUKkCGj4/uJQwl1vTZWTaUNxphXAjUuLqau+hCH3KXe6XLKUF
XktPXeTem2qAacLb5Z+wcHSe/YLZTZAlpmBJEaMNezomptlJNN5KCfGgYo1ytjixJ4OdfSTo+iSN
mDLYJtCufcHb5f9H2pVtt40r2y/iWpxJvIKDJEvyPCUvXO0k5jzP/Pq74b6nI0E8wuqcxHaSTtqF
oVBVKFTtrRs3GhloqmboQvv5JxNDUhweFpD3fOQoh0uUFYDzdox6B6zDpcRj6ua6iPUJ/RbB2ZYs
Bmm6NEGEgpfqyaJVuiDFcEiHTZK+Xhe16gNYoQa6tRkWO6eUMh7C48aAqDnbgohR1vbgpdNVLy4e
K7MWnLf14w7INxTBMII/HtQUSlCPqpzBnIGcuEXtX2myF/uFJvNwzIyWGqgbVc3QM+PQyRSVlqDR
7o0fKKkRRMyrS3wyEu7oR5EytcvAIkwUdI6g0CnQSod2osYdI4GBFYnidlNWR9KZESYtWSA0NFGY
1aVu0/Q0GX4BK0W0xivPeipIBP5ZYy6WqBJgkhsVxM3S2wRC0h691AzAOAQi0DMx79GuQGMR/Maq
N7QB1wQ+deRZ+IojaVHNvmwgNOhTOiNPYZvVA5oHlFKE97tqV04ksZGchGSGUaO7TYekEPmvGB0K
g0RlS3D/WBcChBeQdtuoX+IsSmy3XWrIeeeMHcITu/KT1vYjWURtsb5q/4jhPW/aTtKSWhAzobte
covgHtBCIxHkdkRSOB9royU1mrICK5ZujfmzI/dJ4Ybk37NbIpJkqDh/r5nGnSgbdS+zgnYYB66n
28lt/EMaivqtSJNfyqBF3nW7JZoUZ7fyrLNJGmDpgvTTnD0SPwMmIAv961LY0bxwowQPXqx5HzUB
3FkyrNYm0Yx7dRZGmqdXZujqc/xHoeSJFDbXE5WOJxKhSAW2KAZZEq5wGxUEVwFY4VCodH0+q9ae
6LjFs5dwtJScSyqzPNYUZvVMC+RCKp6KgNX6VwfVIHcSKqT/N2lcCLDofYRMEzRiarq9FgwtrasW
eMqDgoo+TQbj42jGNCekFNjAVeU4mSZ3fPtUR3UHy1Y081OVozkQRT3FsslUzbk+Q/aNeP0AlhGY
GeA50YnBraduDX1XxDhahY26qA5ktWVMZ1XyUmQA5aV1c5s4o5Ztr4td20bA76GPH/WVgEHmlL+O
9RDQBFD+broluRM1T6GyC/OPqJppk4i4KlcvCKfiOAdWAkVrkAeIsyKAoBm3VpHQUt4G2r0xvsSx
n/dOkf6B7pzK5E7eUAHxMssgM+xAQKzviiajk3GL0EC2HmxRhcDaBVxlIPwWgxw0YcTOD8Y0oSHd
NkokguIXtCNo3aaVkO8MaaIdGJQ1IA4n27VC0fP9F+vspQb9Fsyf/bEOTKmC4CEoWAo5sf8qq5ca
90oJDIN2jfOhSbu5S2lvVqgnbdzS6DdDrm3AX0wJ6f2gSly50HxTEuFGs0lfGxun3V3dhoUmQbsX
5EbV4LEw35NJcILWgiOUTIA6CuUTeOflZDQNiGObGTKkCE1ZMykk2kbjgPfrrPdQEHcL6tlRAJyj
rJ6fE6GcYRpya5GnsEKIZJUvyTRurKh3K1TtxnHpozfRGXTUTdffKjneJ8anli5HXXnJZIlqQEgr
gB+ra8uhCYrN9XO9roYnA+MMl2yG/TQAtc7RJgDSSm9qvx2GTTb/0I2YFgDMqI4WysH63XW5qxsN
Bi+GHAr+Nb7gokhwCUZ5MtZjKraG1W1VO8RTteg1bt2Q4D0RNgtlFxcZO1SK5qi8w6EemtkBw52D
bnevQ++YgR4d4FU+61HpDhYqSZdIsLRrnpw9Zf5HNGfD9BH5L8JsWG8ON3Fd70D6IVDl9VX8LYKz
IcXIcK1TbB5BVS7YKWFCUloh4/8nm/VbDHdiqgJ1ZRkyNk6cTm5LEi8zW28EcPN1Mauu7WTBuDOC
R7reaplrs+Odsfh2+Uhg/NND0oMyctuLuidFi8drfgc8k3LG/mSK245H0zyY08/rMxKoAF9oliTB
SCoWoErl86TdCcO41e8PUEgDvdMoxuLRSQHvi3BxYVMo7rrmqSbb6+NftVpgvQE+EBpjAEF47qNA
FVNaWYtT2snpYUxNqinJk1E9m3q1bcxsP0yiNmr2HS8cwIlETgfq3JRrokKiOe9MELyj2kDaGuVP
AFRcn9rq7p8I4nZ/JHKIOgAIiuy7vjXAe4myIhE4z+psUFGLpiL2Vs+7mnRcpAR8yDABIxxMnk07
eQY8VSS/y4Aa7hZZsF9rUahio+YHRGSoEeDbpfS+DIIyb9iktq3+ZiuuSfB4ILDdq1oBgEMEn+BH
QVXeuVZIZQBOFBNLF5qZ23QjTbIa3hM9EeG2iBoqlYI7xOoy/hbI19VEXVnF+QiBdbmx1dum8bry
l2w/KyKYI5Eg7t4aSjYITWs2MwmEFZ0LSLM0/VAVhyyCV6u1k6tZAM0Gcx+DjWB/f3IBC9uM1JY9
oFRIRWvv4KlE9H6/JgEP96h5ZkjTOL/nEipASRJSoFMFTyDOUqGx4A+KJlGCgvGjuQk8uCYXSOqt
oi1KAAkkHZxwRFWbGyGSlUaB+1l14ihrAdY8wEHsi0a2pBuSoB4B30CUVytD4viXaR2G9DlVXxPD
jdKbQZTSYirMmSEDwQIQm3BphQPnFCFo2jyaalDYT+ZLCYiS/K7SN7hk2XaE7NadLTIUK9YIV328
nwIYHKRzfJZSVYH1ZioAepbrfNhMBJjFKFof4Jcy0bvwil4AoEBDqhc3D9QPszNwonlZXMUDmlPR
wUlk367mvxZdFij36mxORHBGvIgHWD4DIpS2pmAPdrvxbhAhvKzYOhsYRuAOgbFDczC3RWbdJ1pc
Qcii4W4YojEZ00l9PDRcdxRr2gdBuCkAIRt5DN7JhkqutWg1YyBDNxMYMfBiM+gbLaBAEilQe5Md
q+jpusy1PULCEeqOhnwUPXNzA0ZGlaRDDzxmO/eLoNplViOwqWuBP6b1WwaXPFuMCMX7KWSkFTAG
wDqroZe8YI1xftO5Cxq0Fjfq/Cj894lOVBQBu4agqgj+g7dLpKhiYo8NkPlug+BXPD2VIvrxVdVA
ZRlKrXGoLpIV8gRmzBnPvE5XPddEoaH2w8oSmNnX69u0pudgnftHDmfEoyJGi1YHOWXlpBpo1G+V
ThDhrxVHoYRbNZEnQDUvqpLPj6tkxdkE9kFoX14+LElQbQOgfTSLBkoHWQ+34L9bNo1cFYdSiXYg
Y/tGRkAfFkuYP16frb66rGjLYGyYeLjhc0CKXmiBkk4AIs+mMKMtsdrXsYzCeyubqh+zXqDbMhkr
C/QMppG6Q1vYt1EamY7Wo58R3FxJscU3LzdFaqG1v4ZzOkx2O1rgkDPDksbLch8y0uFYqqYNIAfr
QxWF3YsB9MoGddLVKFM5NOJ79DS0D5Fkpk82WcAdM6vI/oI/+DUmo1K5EYC6HuIgVaDFDZ1A5QaI
UjW5K3t2jQiq2QZVxRD7ZTqXn2MkzSFFt4PshYDGuleKGtFMrfTqjQoAjj+oIMF2ApOM0XASEO2c
bycAhMpQtqEyeII/ZEqzkaXiEIThH1hgvN8DvQkcmRg2Z+SNKczNKlkYfp11VwGdZcZTMDVA9nhd
J9aMI2ihkL3CY6gN9BtuPkutjIOVs6NGwFhA+gyZotms3doa6qcmbGe6hKXqqJkyUhMI4p6KopPn
64NYidoIcuWMPhsuFG+K52saBVOVAVQIYJElgmztKalSCvjnYXyZwllgNlfOwJkszmrqQTTo8wxZ
ErkhzcaIuiOILTNLEsTYq3KQF0G8gyD7gnA0GfDqtYRY1zhS7YdZxUOhIQFXiphAQFhMo3i5voYr
HgcoaUiKQdNxnnguiGJKYzQpY14EPLejhlrIUXS9X7GWZyLYlE8Cj6EDVt8MlGBnBGlaAiJsosxu
N4j44dfFILOEYAoOlI8LwthWypmpvt58NDnaioOnRPp1fbVWEGcZqNxvIZwa5GFktAlTg9r6ylag
UWhK3wt5pygvWrYxAI5SDXjKu+1RXSXSjZX7F4QjNAVcCkrR+O7CJZKyIv2CrjZbcMBtxzYHgv5t
at6Ykdui0/76ZFdiYQIYdxltkeAXx6qe71s+gMN3bpjKV+MuSPSNMk3f8RawL8PhoOuFIy/6ztDG
1+tivxAbuBgccll1LuJ+NHNwckepYzBh0JcCmCl2+QKPBCjO3F/Ism1thWozOvyT+CM0PuW6e7Jn
lUZq8gbT6+YGkGNQflI031OQu+vtuK2Al5epgyCvu6ZsyOIj/mR4eehXPF+bDMW+cm1gbdQu3o94
WS/L6Way3q4vxdoOnErhTk682EWPxmsczrYab3XgkgL81E61lspmvOzkok0fU5lsQivInWoa76+L
X7MNIAnV0TwLnBIY+fNJVkEooZsIJyqZ2k2nlrea8Qc3BjR3/RbBRVLZkOSayQ6tIccPg5w/JtHo
sCKw6zNZ2y6cG9ZcigDG4IFy9LlNF6svcDFpCMpoFl+tlh3JZ4EYa+2EMg5nXObQu6jxK1ZbwdCo
egmGmEipS5oRHB1gZBijK+dpY/hDZJi+PdTTk91Xw22VZambATwO/0jCIGksx91MLTlqVZpMHZB8
gFJcurLRSLPTREl6Dx5e7QgEiRYdkUBurdoxBOqHLE+HYLCWGz0JcuBeq0lIaxLUb11AALQVKXlH
O7OLD2PbLA9EH6vnNiHLzYDXcjcz0J8NsNa8fCvBUxVSraqSxEF4jZJaAOAMPzQjCwevVMtyKxUK
ccMpCu7tUa3h4FVr9EHEWgC/Vh82Wj2RhKqt3SAjFN03A+CiZaUOdlIR7NJSUneWZHhKtWh+UVmz
v4wVwTs3me+AM7xsdEPSD0aN2wmNsr4EY1+RohhvQv084NB0bTsv7fI6N6aS09FKqnttQYKdAhak
C+gMFB8P/ZzD85RNyqav8/SbFMYKwA5iE4+WEoiFBSZyNQyywUKtwOOA7Za/sKlEaovMwkUK5XHW
AZzT1W0P9o6djhTQK97GA4AlFf3kVtJk3yp2nxSAqpj/PeONhmfh36PgvFKGHGQ1GhjFSJbDlFrA
ZOo310/QmimyTcCCor8QhPU8Q/mIaLrVhwZG2VbAXBfh6l2FMEaVL2XlRymX6H2zd5UpymyuxXg2
UFrB+Kuieph/LyIEaJFaiwRJoRzU2CmlEHWiBTKP20oW5ZvWYq9TWVz6Iu+TKbcGLGNl1QB96bPc
B7Tbc5fVzWNLpD/gNcC2ncyNc3QxjrnUl5AXLdlE46xD3eQsHew4/pVG2XG2osoFikfhyQUQU2pr
bD6vb+qaWcQ3AG4MagsNpIbODXw5A0Im6zAApR5wF9JI6QXz+BFIraggdc0wAs0LmTUkjlk377kk
farLBHEgPJkevBXZMDikRhFup+Gx2wBnhIyy8MYA9sn1Ca5pz6lYbkeTsioDjaXX6sZi2dbYcvUU
IUKBJI6ILpq5Kj5sOZXF7WbRNK2RSFhMoPPRrMCGVtvrs1nfrn8WkecqRFuu1CaQ48T2rQk493Hc
N+nHdRlrZ+BkFjyclt3LZAk6rFhYfMaNRHENQQFGeNfVg6D9SySJM1pANgCkNluvDv1/5Tw4+vik
2d7cCqIYgQ7w/Nqw+to85ZiR3YSetfglSd1lcevxCcBSAn8gmhPTkZOrToHaqqFLsUNyHtOeTDSq
gKvp1a3g+r0qB7BnqLhGv6nO3wT6kHSayqyi1kVuWbiNcax0m1qKQOPW5SAPjjQrbgG8NtTDDFCi
iiWhkAwf+s8GQFW64U3B5x9oHXsw/385nC40JZpSNAvrpqiZT8z6IBvBa5LZN3BoItgf0Zy4qDbM
67nNLOSPDRJ8mMj90BDlIG2T2XQsrcf/bWKcQsxooqrbEROToHV5SBsz9Sr1OYhEvmvNP4Mt8J8V
5E25OqdZr0NQOhXU6icPKKtUJq+LNjttnN7nTQUI+VqQ0xVJZWt9ou+4hUQG+sNhX5ObMZPdyjyA
GJbOChBWcsSRftTl/vUVXT3OJxPlPIkcjZYMojRc8wfVxeWOxkr/lBY1gmTJ6UpR371IWzgPEvfN
gCY4iMuMmWrBzhwALgZ2GRFB4qocgLuDkQpVwBdkGuNcFso8IytvknIfBahTQTuRhISWWYjoP1dX
8EQUN6XcTMkAFEH2SoNo7i9z2qK8A6QDhdOYf1CQTpCIxEsn4N4BWcM5xV61xyovYKgMDYzXc/mX
FWU3taoCUwvusdEngcFae904FcjXORsWsP4GGV4F9+qdXOk3Ztzu21DeFf07KBXvTMOkSgQ1zWUc
k2x3XTlXPTRuwQrYfhWCZ47z81BPWQk6YexiJlVuUmvAY/wIjEAQ1azqyokUbgPLXC37LoEUmSEN
98NOjhK/T3HfNErBAV+94KAEBJhWuNMi5cTZFRuJhybMIUvqPHXI3FSNEXy7KhD8Gp3aoTuFGtX/
oJOZIFeOGzRQK1ki+3wd1d6s82zEW1E9B/5kjhVVQPVlSp0gjbNqv37L4clX5kgag1xiDzkpAYnY
d+Spx6Kng71JgsExmh8G0b3rKsI25yJMPBHJJa0nWy0MSYPIDBtGIhfR75A7bf09UQqkdQT7J5LG
OdbFrhjoLRZSZ2WVT6H0aJJjpD9F6NrVBVAIosXkHOtoFqZeyJBlDrW3SO5c+N2C0P4ViC81IB5T
YReySCLnXdNKYlVlkKjMid8Zg5uQ0BsXxQ1xsoMpf8ni6c7sRTya7Nte20LuTChoyRrsEmJDsGLl
dYaHJ0MQSK7VjRLEdgAGRAs8nle4xVQLC9YlRhI0lg7R8NrU712710JXUbdJiZwCWHT9ZclokDzY
ckRN4Jobe6vfaRUIY2Pnus6umrWTwXDr3MR5O8wZJjyYj3k/e1W6R4paIGR1VU+EcKuaaWNijDVm
nKY3WjMBe+QPAO3wgKmiZ0hHxf4F852Frcq6AclGCUuoDD9bPaByQQGcI9i91fU6EcQM+ElYlOoa
KqVrCELtEi3RfBlqr4opsF2XQnQgeMrIP6vIlYMb5lxIg541AGMxQ6KPjjTEm7LXcblR/vW2nIvh
LAjeoUMt1bD3tqoOXmHLgTfHXeZe17BLl3YuhVN3CUVAQIXBZOxFdfPktcliWgcfo/H9T+QAfZvV
H+MZh5NjT5WRZCZiH70DnbutbxtiVVQbuw1g+0Ts2pfmCZMC3geqR4DRCHaF8x1SGYrypCN930MN
ovlJQxeu5UYARgAONm7yOLUCxbs8Q+cSuc3KI81Mw0yGPzOXW9xxaEfCh+sruKp2X4B8JkhvDMLp
9mBNpQUedBwiLfsoilF/QwtMsAlSIgK9uYxTQUylo6aR1W/jJYgLprJKWiZl1vH8kJY3gPEaOpRa
IDFef8PTzvVJXbpJiAJllG0Af8pUVc7ALXLd9v1kwNoqN03zppjPSrIDS/KswRoJFnAlpDoXxhm6
WFbDUlogTM1cRT9qBgA0Yirb/tCgw+KpCbxFRB61upQn8+M2bR5BiR7HJsLwbKBaH9MFWNuIP4Zg
K4QNXVtLzUSHC8E7iGnybEWocgiGUrKwbSWdJI1OBKn5oQaMy+D2zT5/u751KxE/q6X8LY/T+SK2
9CqxIK9IXzqdZvJtXn3HDcMh5VGa6TT5du+0RGCw1s42srco3kN0iodKTjmnapKiNAPAHiKMIAGw
PAH1j6dEhKbVVpVfbH13fZ5r5w7wZYBMBg4Jat/YgE58Cjg/lnSuIbBDo3bz3Spfp+DndRErr9u6
fCKDTzDWhlqpXSOxJ/TmaSkWt+//Aof3d51lLmblXqn0fWWA7d4eNzX6o9LlDbWGAoezUvl0PgrO
bCZZHGEYmOk4Vk5lfNRB8ZBPpa8EhRODGW8MES4fJCneNEMPjPFMUEOzdlhOV4FTqLRUjBzNQSyO
JV5dVXTR3xblYCT31iTITa5p0akozh2VSBjWVoupyshPN1VDQ8vV+p9a6yOgS9utNfyJ8TmVyFm6
0tASq10gMZ2fk3oD9O+wzKkEfohueGmt0Itkp5H/fW78fEs5kzc1cHoLkzpZLyUybrrIr4sWkjNw
dq4YbcvIXdpiiSigSUENOtC2iA+DVnqaFrwWqOBcCuPx+pFZM3any8mZAakNqgplvTAD2kCN6UlP
O2p1QJeOfiXJLv73N3+2jriHWwoKhlEldG4Elq5OWvSG4eaRf47dgAs/LYibKy/XZ7Vua36L4ZQE
D9KDYrET0C3JNmjno97pnqzWggh2Leg7nQ2nFYCCCOVWgxi5fSxG5pTYq7BjJeb2+nz+i0n5PSFO
PbQ6mBNgc6NSDAn5Kes8I34zF1e1NtqIzjCfXRMNZ4lcPPIKQotV/wQ8cLRnoEKNscyc75k9tUq5
6CGAJzNj/JWn+rQx0yXZ4f3bxitjHgyPUqW3b8ug1+7Q9OWNjtdcr0lyyb++DKuGDY/OAO4CDBZ4
e89HIkVVmtopRiLJv8AYNTZ+Je1LJMJkUTwlksQpEKvPSqIckmwSOqXlFdVzKb+HdeSVVSrwF6tH
/2RWnBaFSALofRUhl5n56IVCKUOtz6gdqmhuxGg7f1Pi1+vruBrBoezwn4Xk1AneWbIWE+pkWBsQ
Mkq9J4MwIDGdoHGH/oHMuKP3Ij1iu3OedcDZPxHKmRpSB3EPkg5gWlUPFooBZWOftW/ZonitEvpF
06FBAWmXB1S5NuQmFRVAiraUWcKT+EPLzD62GixzDnLnKHlmQDG4xui6Z8WCl8GvFuhrU+VinWAy
hjhtMVWr6d14XCATwpbkpU5NpyHfcg0kGdW474x0U6vmNwv8CDLAtYdpPMjDp4TiedjOXSb/IErk
4A1mo03SJomDx7pJ9l1bOhkRMad+ZUIvB80wCxGcgfWH08Nam4Fh24F1yVAOcHjOaPZUj7ZLcotj
DmZTGwXOw/QIwmJzfB7JjSm/Wb0IjmDVH4HF7z+D4JREqZehwUYB4R5V0lQdv+NyGoMMZnZ7uQYO
autOvWEJVHPVXZwI5bYrVvO0zCIITRuq1Zg53iQrEUscTOXqAfhnbvx1ugfJvT0YEFP1qQUOo0hP
wa0QtyiMjxSnQ114hFJyVbtTorEYHWuMupu2j6OWJnnc/9KVRNdpGszkQwYB7R4o9uQod7nd0bAg
+vywTEH3rRzS+qAMbYDONstoH4Eu1PszmMgiXx1T4pYEV6cunqSedlVFegyjDkD/Ymf1TZgY3RYV
JNq+tGqklmpJeZgAp/pUNn2MjBPos7ZBVNlveTsGN2kTogC9HIPenfsKaTttXG4Li2SbRJrIpi3a
0msDI3WQIg+OedJaLjJkjTujz+8FhETjTWASUE+BpCGj6rCMR1K1xT1I0q2/AABoH/N+qXraWraa
uEuUI7fdobDlrQVYh5eBPtsvUPMJCkE0849Vq32Lu7S/L1slzl2ClnU8pi2Fu3R59Cwlg0mzKLfv
u2yYLarpDfD7zGVRtiCtNgpUQc7mDxkLuI/qkDXyWr2McmJSgX65JtG0tQnezlC7ZgH5lPHc9IQ0
r/YyzM8gHKjv7WmK7lp0Zt7YQ6rsarTkeNk4yJ9xrQ4PZdnI30B7RXYgvcB3DOwm96vZqmdnmZVu
1yCjfhOmgG0DKGSouUix2y+AkeiOUT2bFVAw5eJnAMYeH2RPfeCEKLHYKnZe5fB8WaPf9MmsmFSN
OlL4qT2jJbQJAgPIdEHaTxQ5bXWmdqIqj/PUhg96oEas9SMLbluwbt3jJgieV7O28+9WEwYtLZOw
irHwjWQDmdsiW1kv9Hs5SLsb8NFKR2J2DLtGthMPkATzp9maulMu4JjfXHdUq64RpJ66Cbxo9G1w
Dn/OoNfA7wBxcFfqtJvro6kvthf04195Yv9Im/5gFRi1Uc6765LXox6CfMpXXRoALc7dRVxroFia
cnQhKq0faG3qlDYBH2+t+402hGghlWCZ8SpO5QzIE5KCq3pZFoKrHHPEFzb5ZBS8o+6a0paRvXaQ
Wb4FztlGl3ZLvqmT0b0+31XveCKIs7sDoH8lpMiBzl33PS36dKBVEhwMWfrWxzYdFhFB4moMgtps
jZVu2TYSjOcLLGUpAdpSAvjTca8pX3g+jfWkwDh1IYJHd5iOieX9+1kyZglG9odPvuFCR8NNn82Q
KTcfjA5uNN5M8DPa/Zsheg9fnx9yHeCLtwEhxF91wgiMYijKADuR/BxOQKnYG9kRZte1UcBl6X4M
IiFFEUxwzZMBqBkFySBQUC5osAcSh9XQFWCbWApqAMc26mKvwgXo+jquikH9LHAmZAjiS5LCfs7r
IUB8Uy7bJgULmHRUu8/rMliIzau+cSKDC8Fxu9CIpkJGaFW1rzToBq9B6SZYsLUDdiqFzfQkKgzm
WetrBVKGsQF2YA2W3dQZVbeZQkGYv64QGq69ePhCAp9viIvNokokCaKMsfGW0aAjjKhdL07dljuj
7kxaIJMRNbYLWiTRcfvakt/LiTc4G88FwM5B8g0N9qrMoPBOJgo0+RLMzHnu+MlTfqzorbPdP+zd
T+JuRaU8X2b5tyxbVQACBiEou0doCs5tLp6aLKkc6xiusnJHp/XAJu5OrkQlimIXr3QiFyzXjolP
3Bedzpuc0VWcgCZUppUjuSMNPMs13F6wA1+wahfjUg089KD3X7l4z5CyUB4lm4y09ti4BndwUQDu
tBjXQn+Py3JiB3GmM/uj+/eoUrdwQjdwLNd2KoHlvYA1wq1aRsMUepsBqHRZOaOMcMTI/0zUnndx
RpXQbQiFjTKfWl+5DbZSvjdpjxV6iejTT9GiqPwJ4MVz96JBToYStB8TlSIK9iD1wbacYvf9rnQQ
V2qAXaXxLvCr7Y/ByWhBoTkz/QR0giN6LgFIHHfkAcXNSrRVhC9Iu+KOfa6jdb60g1YnJnVdd++6
R3d/xO989uH71N/tKMUvR9/38Tu6o5uO7jYb+rjBl//8wLW5+KCPdIO/3uHXR/w7/FuP/T2+OOzD
wQ+XfXEc6joPD+4WH/stZLnsCz4dfLB/wv4p+4P7c//68Lr/ua/cCn/a7/Hxc8/+F4xzL9CIrybH
Mz1Fm7Eso+QI2qCpCuG3xIgKecpymxq0pN//Vk7trnMtOnsxjTeDj8p1N3d+jX7t2JoXPC032Wbc
j7Snr5Ur08+fthP6ljvfSIKxKRfqgpPDyE5A+CcDGs7kDGamTk1eSlnk7N9zmtKQLfWPN8dzHgQl
ohcAqDijQEzQoQ4m+r0h61wbIkA3BEaBG4K6aVxs+mZzaN2MYj+uO5ovQP7z5T4XxHmaUVOndI4D
gP3S/MtkAdgU2m16Gv6kYZLsM8fP/fu7eyTe8c6nu4lNfHP/Q6cHndau4VWe4f2g9whTKR5x6NvG
e3K2Dz9/7kVUXBeOhN3OATauoaYJtM9YovOF6Se0hqst8lDVj0R30MeGu9lwM7+PH9O3TODpL3YB
6gddJKjlwKZjI7j9BhCNMixSGTnv/oe/+3X/w7t9CoWm+bJchJXxgO8LD1HgY7YuHt2kSuujJY+d
V4Niryk9YHWp420FWvX1vHu62Ww+iI/A/gWqZQbme754aqBmpYrrjQPzcvTfj3//8GFVjjAu7ONv
Q8GMBbMYG2Y/dvjv7PPrh+dRr6CHgwOz8bD9fNi6+wcYh5+v2+t6eeEYMFRQopuMvYh108qcG83r
ztCDsgcRo9M6MHrxl8VytqI+ya9nMW5NADKGxlDAJSE9wftreSzzNJ+x+MyawdZi0h4VnLK1HQZy
nYIcIDiGEBNwN4xGI3lexyBiTOl+/7p3j9/9zRuOz5sn2GKF3RwupnMiiTOfchEqAYkgaX88Yttg
m/5gY9BxrCCyB1EyyNDPdSguSZm08cIEuO770f9FN1AHZyuwtV9IwPxETuVwE1GGvIzSEnKO379/
PD8/hwhTnmF4WLCy4Pf4E0R7B8/ZPn1WztPn00jZz8+ZzjRivwhe377KXS9HBEwRtGuhhZfHfmzQ
oAjaTgWawo7L7g4uGT4SjnK7haO8vsyXWVToP8oZ/hHGXNFJyDpa8IJGzYTB/cPxP8LLY6pb5qCv
i7pwAeyoAdHbBvr7l7PhLqMy0iJzR8B5yqIOFm3s2LFn55+FAF/hgEjm+lqeyFTPpxeSdOrbuoNM
VJpTfAECHr6+YrYpItBfm7fN/eH+cPAEm3iZ6OUmyznWvh7USE4hGBawpL7/vPnm3IqMyup5P11S
ztBaoaJWTcym5x4tSmA97zfQ1BeRmly+jXHT4TyUGWeNgrZTCHp3/d0GNxuBdlzcZ760w0SIjjIN
lPLwPXxaUhZSOv+9U3uLvoOG3HN9OP/K+/FlKp0tOwOC0tf1438iljv+qRbk+aJALNOPlL73zvsr
4AvhDmanc9n9BRGh/0jhKVnU0SHqoJs3YL9+3akyigslfmL9BY7pC7bswgqcDIxzTDb4iBcAO/x9
WqBE7vHrCw4OOzzMo8JVssPKvuArfhzw69dh+gq+sVo4xoIzzM7LlVHxtdBSHdS9fDYqNjIM6G/v
zUbBxsIuAd6XJxWNQGMqzY8ASAMoxALuBeIYbl3KkmSG3qDLkwn+uqewqwq7hbxh9rfODTOT7oMv
Cmq+8lZngtFZagBsg+Bui4pKjbOUXVJISWRrcEglvQtpSHMndwb6C79b6ISvIYumPIyBYiibw73z
uHvc7DwPQ/r8fPiJiGvnw/bgkrPHXejh9XX/sO3pZ4i7+E9h/HqRa1QRBwCIB3C0CO9RhHRu+GrJ
NJJeklPwidHlPfhsqbZdPrKPcFfukseKNpv0eXbHDxH3xaVDQc8EAVU4ig/QTI8E4LlgKUPH/IRe
Vea97uBPn5+ZS8EaPM0UUdVWtC+XgRViKoSaEAeEEuCTcAKDSO/QN6pK1NwsP+JttvOX7S9tI91U
r7HzAdINx6QycgtAqxLF7cyIn6kEC+fgpBFtAVIRQcr5XEczMiVzsCD6Rd28D276mu3GcaNs0l2x
abe1wCZc3AtVTh6ngnVh9LJaQd7gK0/K+/CuOo+pE7Suen8YD+rBcuWNJTjy/0UoSuTRbMEyKFxS
q9F7KRlDCM0yxwrd7/HDchi2P1pQmXwWe1hAH+8sL7UowOTvwH/P9bdYLlqIAxKDEApiierMjw/5
p+wAe9qJ5f347W12890LalqEFfXMelzsKDYViSugdqAH+XxHexlnZmGTXQitb4wf6mbe2Mf6s3Of
75OMzncR1hjJI5q8yHvTu25dLy6dX3M+kc5FKzVpl1oH/jadDbqgDOIVDgcYVYEnbdQ3EQLxV5/R
5VzxPIC7roo8Nqe9ZR6j5gTgRDQ51J/1qwpzlu3NnbKZHsv36QagWk4NIkIqMhGrghHY4uDgAoHs
Mye4TYOhryQIznMPVREemmnqTbE3HjM6Hmbf9snDuJ02iSfMfjFd5ad8KpmzipIVBGqgs+3F3Kh6
U/n6fUdpeGhD16Q2fWm3xeZB2xn3or396rY9Ew2sD5BtG2B3RNIJqFvnmjWAZggI6f/H2XfsNs80
zV4RAeawHSZRopLlvCEcmXPm1Z8aAz8eixTM834bbwyoOTM9PR2qq1PkdAYkOP2NdhQIOogMzwIL
ohXuYrPZpWdR95GqBcP546m3QS8P65WR9FQfoQM7zxQPh8nO9NzhiW88JCsxF0+XP//Gn1uOOBXg
9wWYeqrrRMhbTFQ05MeBKCZmlZrC4bWADwQMoN244bbTUycg0UE6J3eakxowAzZzn5uSs3IZFq4G
ZgnAsAPXTUH4iAKvN0xDFwGbFyKK15bCk7AmvOkZhVn79sgTBns4fa5IXJjzmcSZdvgaUFgJhpPo
FWOFjwwQiHqpZzvfLXEdxA/p/yMvTR+n2Y5fLXLmzTQYVANENkS224zZFykEfmn6oLPPYYpZWYRL
DfRI2X8vdBkViRgRjMdZE7C1Ek78emsFRp66bJADvTPKg08Uom6VY3oHNgK9t6Jv2QDkAJnp2M0O
34LZk0Ois0Q9pOStJ/773x+zzMDMPmb2qKFMX0tNjiHVI/KBEu12E0cCjkkXI9DeG9OzwIZS6jkq
AzyRc+L9ZxzRTP7s1NE3wJf1hM0YkYtMSX2oLN5M7sElc9dsuM1kP4B1wEoI5q0YzQGMXdt2k+na
CsxxaRTxGSp4h1ANR85j0V1Q+XA6wwaJqOajlkgHpLgT7nxTdYL36cAeJdvX08A0NYdbu2j0tGc6
eCV5oQ3AT5QdJNcmQCLds/jd2tMR2BlOl/bMa+nWIW75mkFc+m1w1zgOhDRIcmO47VwJ2bGTIwaz
y/TIFYzISc3e1EwcPQNHWrCjb/9e2XeqDqYjY/ho9bYhfyvejVtw/QEzxQs1ORU8tBrT0M9iNlNI
OFf9btznT9Uat4Ph74ad+M2bIgECK9vF9yL4lnR2e2hQTvQIeLvXvmjxPGFLqBOLfj7cS4WdfVGS
TEXcdvCzAkHvTTTHMwlMcf82EdVoMDiSjFZEHuN7eCK+/slidOrKFyzcH/oBlDUX7HVQwZ9o+Vc2
SFQHJlYkfEAX4gpSGyAe/VNPVn2Ppd27FjRbaSlGScJj/qYuXRJXweAFUiak2IVOqj/xH7ylasRb
ed2WKZnZ4mYPSpxmoB2WIRMFiHt2y+riS4v9/FKPoV4ho5e+Z2sib+0n6GzQ4AIvhzpZ14ZWaUqm
6Fi4yvLrcESrS4myEt77buPbiob652SavTFCq1JjTZlu2FVOkBCdoDWKHqY8e1pUuRq4UG0SPd5E
LRkumaXpgN2ZNfhOdQZlYe1rkvVp71vDROrdWs3z5nb/kj+PG9goLARxgHzMdDorjlzhOVWNSc/t
3nQmiv/j9MvfV/qGEb1a8xx7Eg5d1AYiDU1yAmQ9ibfKM+YOv8d6+TFg8UZgDqb3VOzXPMtlVwzu
LHiL4KygCU2CObs+6Sbk0Xky+agXucJnZU3P6VZ0hH2FJ80EDiUj7ebvtd6wn1cS5/sbNTUuEdBw
Ojvq4mu+GYzoOO79u26TkHQ/6LDeenZmrfABs5+U7erwlEWG4XrF873OIs5jQxnyA4c5ahcfsW/5
GBmxq96PvjltlJhkennPHyZmxUotQ9KZaGpdfpmpgQvi2BPo0u3OZaMNYjU9/Bo10qKB/dgbw5bf
IYowhPu/9/yHGOL6qQSXLQJDBeVzDL6Y3+fEa2WGT6pYF+3wScTbhDW6+V5AqLRjTMyQcTR3MEQY
bcA/jIl498+gNnaGbXjvPZef4ooO3Lhj+B7KFUzHTsNnn5k0MOJMkpQAN+edxTvOyre+2WlAVfAW
/AUrNoqe6GtRwrJaKfLwylEURT4MdYOfpPSv3a9AT8h1WhbrwgX02aMtAdohvuS2dgAvePRYuyDr
W3HSloluKpMHlRESAoBy/Fy/XzIjL1C4eihjGJPOYB+GkHREBLBFJVBwVz2ysKLMrrFQoV9TtmVU
ANHgs6NDOuigk5l/mGexCFZi7DFyKyTc+Cb/4rmtpdloqL9Dr/3pbx1bYEVQ9cdsL9C3okqLU1X5
a+UWxGSo+pihvjBsiVU9N84Rk5ZUXbajk2woeoAw+bnZykSzi+9ML3TtAUN9gDAK15Buy4QEvgXN
N8h7UtbfBSNbHdVCzUU/38Lr6AqVfJJtgFTHDIxj+P73wpc1hpmwmQnNK7Da5ymEBQCjb6rPdBvr
ii5+sEZkDvYap/FNlYLPDccTqQ9UGGd3R2TL0vcYGBH+XMEDTZz3UPf36MxKEQbxJ8+qHRBKqgf/
uNZis/QK6K7+kzzTKK2aAt+Tg1ivEgvs/d++y35Uj5GtrMQUP939M3N1JWi2o5kWh14VQBCoJ7RL
/mhNNnJo8K9FIn+me+kOsYVeHUCVKB+qh7Wh5zdeY6wTUDDahIYhnHPey1phKl4scKD7/K45qiex
QMaj1AVP13Rfj17z07jrHRl5vKcVVaI7uFj4L8mzOyRpQa4FVJWaZ1UiR2YinC0bgkLyD8zoGK2K
hEa9C98ju8v01YCK/vpf0qlF+WWsQgZD6gJUC/TyEYBHf3PkwPX32BvFlrFDa9XRumWggCdAvAAX
E4n3mTp1QgK2qwa2UT6nb4jnD9OGAfKvtdDc2OrF2xrb5s0H4LfAmVrFiaT6fAqBvc5hkOVp2py6
HbomToKNpCzrrprgZVyEdYG9XURUhMoLOxMYJakkdymeXe8cHYH6hxnqthg4xpvCp3e3ojs09Jif
ngx+Xoo6wDCDub0f5Vwc+Aj2HnS3JcZ16+0hs0AKaJaGfGwdjMX9Du/bi7r2xC1DIh7P2z+5s0V2
kxIwRQi5GeBnh+aEisawjcgn6/LIAXGw86tFolvX5JfIebOM13tNHGjY18SZXGEnGKWuHTS9MEOn
/mA/eKK440bCrb2bVl65W57L79XOGSKiuhdrDG6I9fhRc8XzYGiWB3+5f2l2npVsu7uRrMmkG7g8
WIwi0Cigip8bfK6Vw0FK2lifnvtDqcdufJq2gh6uGR/6cCzkUEcBOBw622sW23aREktBBDk1stvT
Bal8K9wWT1lh+mhM241OeYkeMAcJHpvzt+7OAMhQVzyhP+guRQDIYkHElXoaP2XNAF9F7+3wLjEk
C5wKG/nRwpgivdvLz6EVQKlUq3YfRlJv9L8/4JZnfvUBs7UPUqjmso8PGIw9AMgf4a5yvmJXdqKD
gKStnJHtGg3YqsyZ/RP4cGjksof92wcdQYlKO0aWbIfn7EnaI6/I2Ggm58wQWM2V1dJq0PykFco6
jMkIdOTu7MqKsi/VDF1tqdB8pSkbqct8Sdv+vt2tpkxuvSpIg8PwgjQccf2sNBUPCDHHcoK/sq06
HdTcBv9ZqXoHj9dvCBcZlbWyvFuWUFEw6QneKKZ4zR39viq4kVeEWL9LNCIdkX9/qUmTbdidcE6N
yuTvIHyzdk1vug3AtwP6BVYcDKOa7WomxsEU5vR5OWuWaOd304YyijqN6Y6GAq+YuGDLQYPymrt0
Y72KAGgerejK8Aln2Zpi6NKYjdBMl+LdTD4LN7wbt/cMqmLDRrIqZKeULcLbI0+yg28xuzONOtZ8
lx8p10qFVBEKyhjTB58JPW9Qul/egwyaBXboZJpJgBo7rzwS9EZpeq+1PZpoRiOPe34rWJIJezmR
pxRq0G19o0H5iokI6NPePNPXg/1or9Fc3ggHQABNtR1Tz2QwmszcKowXYcArwMC8PBa86T8I7+zL
aPDyXvQRB65o39JcA6CuolCB0axIRc6L60rKjJWXyzRdVz+2b6B5fxeM4DNHHyLQ8hVg0Z8ByZ+a
vbpbm453oxCG4VqUPxTkgvgKmZr4X2eAFKhWokUq1nc4BOTsUA6wx23l1MjHazrzEOrIi7pgGD8w
rxXJzcKOXOTI0Uhp+itGZtFQgbUDoQdyRTRUYJreHMnB1TTT4uFbhONrqAvPtXlBastuzfsPCu0I
7z7S2kTynuZsQSElGqFbkGSbX3xrMgVTOWW2aq6czfKm/P4moDSv94cdOb/vae6nx1gd0pvg0TGb
94Qlp9EogNQOsRM7ZrNmcPmlj4R0JmU+BQUTYMXz4ZJDiR63XAsTvXqO30S9ygDH6h7RRGr5rnAg
Za+LJHjbttireovJb9/f7Otq/oOagesLio9QMFII6gnqybmZGMFDpQ5tlOgcxoygfdtWt+wb0tfx
Y24nuyzQp+3wPdQWT1Z2fenooz2TVo9hlJHLnkNio0wIFbVB6To/cLvUxjwtg2UASZPQuY52niki
w0pr5I0k47XI+dvKKS3YRCCStzMnvLvPHB+dPE+0q6j4xlnbwYE7c68COooqNB99/r3i2+I12uFE
2dEWkw+rTC3FZOpRHziyge7fUZJIbPRBM6dDqIeOf6/ZoMTqDZrZ9Q658z9k0bEBv75gZo0Vhk2Z
IcJo6MHiLOkS3AcBOprEbWkXuzICSkNXtrr/wj5XRFt/gZdvPngdEdThlRWANFLoPfxlh8IAJIR8
hfUzG2+fvzE1Ge7EysS4XUNCPzRJV/PYS+cVEoGlYjHOB4r2UzT7JTHlxqmvORw4e5bPnAOHij/X
XykwChv50igG8+AB76aDUtZYtSq3LhauFpxmOtUH0LXr1QYp3QFRSuA4Z89QuGPQWWAHMfzGwEEb
bITxEXr+vhpA31yzhmk8iDIpl9zM4RCLUZgCga453SlW94xhb4TF7IqIjKeM1CfJli+t8Yb27jV3
+db5ojNSpm8c1juHU2ZS6Kt5gPoXBjSZAxF84iFfP9mtFX8iMxGvHu+awJnhljFfzmczCIzc9jtz
vG23a3yC4e7TN4uZGWQt1cXfEqigywxJcziuCxi/mGttpZU86phg4bKUi0ZCzGAhYGE4ueTpadIJ
oPWmTDbr3Zi3HovfomfHGqU9mF4HiBaObWrUd4zOHFD3sv09jeVLp9BNMpj+pTeyB9H1gSj523rd
cGThRv5b+3zAd6aCKntiuERXX7mLf8gfOQMPdHT5Yl7rE3feYnI5qfZrhfUbiU2oMB17KgDPQou5
19co93vPzzyUjpFHLdFS9c0cQ5SyCyvb8Qh3XcXsIX0y5UOwXUXt0B+fP47gYsawPZCGIASebTrX
57Va1n6qo5up0wjW7MZ7jFGIndiI7NYnf+/xrRcCvii6jWSQlWPe2cxTS+Wk6pDJxYwzfbKQSdD9
rf9VbYIn/1y8Q7WFO7Ug/CcP2wG7BehU5sRPf3/DjVwGQgYR3ZTodcLAzzmDghBKYDZR8Q3jlv0S
X0pa4EW3mh7fS3q7A1OFidmUa03Vt7QLTiHSC5jzRnsZZ9FKEDFNxvCADA3WaPJv3itvTvAI09zy
v7IDUJlHDblWJzqvGZFl1kjUUPrCqwQrjfESsyOuPH8SSlrYRU2CHUmlENnxXRC3qyuHe2OJEmrn
sgxHCxUnJG2uNblJMq5MmhIOz0ikexT7DPYx3XqusgcxJjL1+/Qz09Ndsl11NJdqDMlwOihiDzH3
POPIeZjKJVYoJEcO/+q9oUnRBU7yoqGY5xn5c4eLu+l7IP+36VE8BF+rdnO5yRhPiyQSWOI1JBgW
qTkmRQQm4uUvD/WZRePwgwaAUm9/JnvJ2GMIUGAo9hO3Ib4D3nM0QxaoRma6igI/+ttXM4XLpxl+
p4IkB1xPOJ5zHuEC41k1McfTHLWQAFOyyV0w1RY7b+PzKEQhSZjZMHJrV2vp8sLTR1ldo1VOlMVm
GhCmBZAyoLvR+XP7COU2BczxM1hn2uYW5nmy9/Vm5TIvnQE6YxtTLgFgBwhyDifv+r7E8C0v0Ucb
RW2Q5uj5nbJLjt4J0KzvzCdxSHjARhhjDfJ8462koilXBxobwA01W6woxI0XxzDc3EW6iFvRZMzo
XTy/S4cOCW89dtAn3m7GlMDzFXTwh9n9mj39AThf2+/rb5j5uxEbgj1JwzdIHwIwQB6ea1ppDXnC
Bmb7Lq9lvW/o+dWa6SP+y98MwiToogDvReC0+xzdNIbnYsQbnIVtRrgzY49PLfAxj8J987Jy0kv/
4HqpMwPKYEheIvJYavUMoj0nVI3uCW3G4GCiB603d7G1plw3rhGA5Swd4IGSKmr316ttMFa7GkOo
cwWyBs8p3id0pJUEYwWIf5T0Ys/eDQw61FZWeuMWXYmlh/BrkyNGiNADqwKGZMO/3QyWT0i1G/T2
ubyUu9Wy49LnAyzg3yrnZptjymEqeTiZNfFt4OiwPpRtDrg3EUltD+/xMyZDGMHdRdhWehIZlDQ+
Wns8bmnW76+gX/lr0fnQFo0XYK8n5E1IvMdcUD24aOYX74BsCA0wRUna3W5YU6vbmw0InUyDKG1e
jsNkATWuMFEZDSedIW3aQ6ozbykiNo/QdOmqC3TzytIhwP8ncPYet2gY5WuO2kibSyzPHu79MwD8
k86h8eV/gdHhdEFzQqMlFi0SMx1uwQ3rjx4MZKsPHw3OMSWKBSUm/CUErqs4D/raJKsbFcdrmTMF
VjMQv8s+rupgid/xrjcBJLNzNzmUDqAIluSsPXh0z+Zm8PciZ3uaSE0lKx0EsrZ/lz6EbuwMZqGz
d3/fzJs6+m8vf7zbXzoqFWEg9xXEdJZitRGpLQnL6VZUck3K7F2JsmDkhJLu3sdk+GfP5XM8X4Lz
91pWtuzndfu1FpSEvSbpISVyPRtEL0+1gVl61pp1uZGEvtKFnxrYLzktJzZ+NECOeOZgzJpdZYI7
/BnIn/PfC7qhdT8OLsDYyMIDQjl7IDxOa4qgU1Ew5BBFqYWefmsAqdYC7cpRXpm9fImNfPO31Bte
AKRSQjS4ASqSArPTonnnICw9FJXM7B6pZz21IiTfNDdxahm4/GwjZI+KXejnnmjITmvuahC3PEr0
3GPJmoSR8wraca9NJ1vzGkbrpHACSHoXP3Id8c2I0+EIkHAb2h4YQgQAOPad6VvpBbNc/96CGwHV
tXz6fb+OuMTU2loTgNRtt5PFGYklvnCH0eJJ8qDuPxX77XNF4NJmXwmc38OWnSpw3UGg9ypxpAet
9mO344hmSvsWib9v1FXW1rj0M+nsdoTKLAoNFB1zvcaIHZlKGnDMlcFcolN56C6RYsguuHU6Mtna
K6fHRunpgrRqdW6k0cExguPFGHSkNpFPv5bdpWUZ+E2LtOKlg+PuPue6MgE0KoL+4NDtQtAiSUhI
lUZ7St8DU4UKIjckrG3BsoqAz6DhDZiPMfFTnWU3hd4bcrVBIKl5ltQSfj/q76mOeJI/aZkhnEsn
dJFWddas7o0MCTKMeL7ggmmgPZyXdzpNqoK+QFK3RYVe2WiXLzTefGALKrhjAJ/Z7KbfaZviudeM
tZfllnKDagdMiyALw1Twuf2KylTlGA2bH75p95hDIJPJlQ2Emj4yM/CSOnTaqNYaum7Zl0tzMmgK
Rq6RxuxzsXI7+OCVRJJT7YzRFPeBwTuCke1GKzEoLFs1AgBHSZ5hjKOR2cbbVlfNlW77G5j064+Y
efuhUkiVyI40uEIgiZv1ru08o96H6ErW9iopP+MvlyfxsTDUlaf2Z4HXT/q17Lm2lZXaqRxkQ+HA
Dii+vqK8+vIhbdUjXEMin9Hd9pqe8/vmML3LIfjhdc703lYszTLouP6KmWnF3JVMkHl8BSBhLyUm
9w2keE8f3O6R+VY34l0To2L3t0z+hqlB6y765XHd4Cf+ACh+mVMhDDFDdWKRRsEskWNJwtRuQBWn
HO8jhXywJPiW758qwmh6ZYL30kCBFSi5FjooH9pdtAbfvgFLRCYYmg+8GgfkpTIz73IjKXHgiSmC
+h6EnmRwVceM7dhGzxFYVdD+yUAfejK15IGxV/tAlkcA8UiR4kJgvhPMz7X1E8NulFNOxpWXdnFv
AMFmdWQ4h/vp3CSkZKw3frV1+waql2a/UdpAUvQGFnIqpLyRSgmcAaQm7RZV3CYimF+EQLcFJPMI
ljwAqIuNADK6akSZOdWBfsVodfiDq33kS4fw+mP46x2IJwz6TGp8DKwuEHxRhyjBh6VrTpGF82ef
lTtgYUHLF+qHlaf2hntzLXv27rVqFnJxBtndc/w9bg3ON0sintqXD/VzsgcEac2md2WFRGfFzmkw
vhoOL6Pw60+YWaEW3UdFRc8iN7WL8Nyhe0DYSzaay/XBZPZn/lysMQUsEYzIYQExgWltSFMjs3e9
4y0ARL1f5UjtNPZIWw3rPUzvsa7N+DSsCbuxPsA0MP8FGo53fv68ex7og7JcwcDAQ20HTyK4Hl2+
JezlFD8Hph9t4DvXa4/5DZ26EjozrzwTpJmaQiiItGx/wxEVo0I39UvxpOz5DX+UMOQeDAzpjqMp
278t3I13BfUG2BOV9jvxAGNdb6+iTUPhpWqKxgvPLveRo259DA1/50++Ppyzx9CQnPAlfgovkb2W
R7ql0Wjwwow1lEs5gOVnAfGArs2+Lko8nHp2rx1pJ47EGW2C1FkdoYmW9rDGrm+rILBLTJj5p8xe
9aWWHiwedZRcgG0EFBj9lNc70DVVkjUMPqI0k8CMTumD6rIOj2lDW9qpwGFAzf/gwl7LnL9lqE3k
jASZlatcQCFIO7ykOxGd9ClYPRH+6epR2WY6+9+ThteCZ8cNhvBQG4IK6e5zcuoMWmF7kXY8MrSq
o5hof7K0R+6x23u6ZKxo2o2LrLCw4SryZQCRzhtR0KpMKUgwBtd7YLfFRabieKtU0QE0rmn1TVl4
p0BniwIXkPTXZxqm3Qh6kRGpSEyeQ02aedM6A6Aj5PlX13XDZiDB/k/WTH+YKY5AWA5ZQB+nh3Sv
fgYWxZDzFn/UUW3Ys+/sypi9G/E1Ter/kzm7OFxejnzPQWZuBqju5HgZA4PScgn74NCQrbqa3V5b
5UxjGZajHYIoAyp4dz/Yx9hHGWl0gIQ1NDB8cnqybZ21YtKN3sCrdc7HDedpJ8nNgHViulBtomSG
mRW6eMl2kXFSzjWoHv9W0mWbmgQGE9p5gRZ/2KR5fFMn4hTxWpjDw5Ys5vA+GOlbTSpUuMua2ONH
9XRH72a2c+MjaD4eL8x9sC1ewWVq//0lyyPGlwBACoI5IKZoQeVaheOu0MqiSoA+3jCNrZ5ZUBPz
L41EZEMEh0tnxx8rDsayjQgikTXB6ilvJ/Cc1yIbrY8HdcAo+ukYuIPVORg5oXOvuSt+gPx4zRRR
V+kqqphJm90bEMx60GBIayz41BvAjm1uV+2mA9qZB3h3K/u5UGAqTpOpJwmaNECDrhenIIBq2bTM
dYEDQUADAqCJ/GDAZIzOdbvtpL8hsFyr+C4DZohFOgrPGyJ1vC6zY/SkiveqoUfyyYmO6v5e/uQd
tPttWSTA0INXGzruFBOu6PES2f0jFoAkVONoxCxer3bMfCWoig7ac0QFuDN8ykuh3sOXiW1ln7vV
o7wpd5qzxgSypAaYCZ7pkFQwfVakLXTVfh0geDpmbg/1tYRLTuKvwi1hqVCUa+DYRKR8YrZmC8jw
2whAsOSs+uv0PZsrGZ3N8H/7MFMyGVODfFbG5zS1KW2UC7CeOxlcKPylyI3aGkx0XG5KNzzGTzpm
i63o3A3poM1GAR4leHDHijOPPQoUX04xe16XH9RXxaUUybXunbSQ4IVAEcmYtjxHmL1qoZFsRfYN
fb+SPdOAMqrGsi0hGwzi3+lj5SYnYQc0mopla4U+6UJJigf2aUUs/dnZhoObSAamBIqHHOjsmmEE
FlK/BcQyOxmsN5yr7KadZjJftTFiogBhd6t15+VKAdWhiFIQMgFyIM+epoDrw0Hp8oJWcax2Gx7y
Q/6As90gLQVXNkZ7VbtR7lcWSmPd64VSqeCZ5lgeOaG5i+EFTcIlGF+oF4i0UKB7yXZIbe/Rp2Zg
HtLn39KWgT8SUL+lzcxI3Aw1SJBK1FHGTWqC0OuR8h0ph25bbWJHewDZl9mZDdrkBLu6C41iNbNM
b8pivbSdgQ6MR4vXLPaXozwPxbQpkOgFFTvN98hOua82PnCODsRuo4FwL5GzerzLS4SwBFleHDCq
v5jLjQ/7lYPpEhQZOhgzfTxL4IA/g9Mk38oR8H6pkz2hTLrN7NGIHQ/Q7TX7sQRJUew43Eg0nSLd
DKzQtfCsYFM2iVNMzTvmIfoKBie2x1P5LFryRSZvxTcSXSYGCZmqjb6ktcLQT0VwtukoQWLxYKHA
NOB5RTRhkzoTBah2u6VMAeMZLjuJRcw6AnKEdbzNaGRm9KA+/XcEHhb+S7I6M11TrE2+TyVLx/SQ
HBsL8EPzlFlDQya0VdBLVb93+6ok0lpEduPAEZDyQA+jbR0gltmBJynT1TxmO2OiH8aIowSevQlm
i+Tmaj6LGqPZ9sLdUdG4ArQfmADol/xSrTiU5SQPuEIX9+PWvxsPIVw8xvGdFNLataBkaRox2eGf
tLkzq+SY1xQwbKEnboCuh8INrHCPWNPy7cmW7Go1vr7h0EEimIPR94SSLBrRr9enMpPSY9YkvTqT
MR4SdCt/VuZoeU/BK2Otku/Tn5tvpwoqBSwSwyKAPbsW5zdRwvdJW2Bajsmh8RMxfPjAniSPBu9u
scYRs8xLS8C3AzmIxxWgEH4uDxOs6wwja6CjlrAB7awp6hgntWMewPrUv6CvQefvMTJtX9ieGVck
fk+/41UdunGqvz9igbOq5CFtZdjFwUfuMTRZgMo2GTqewKgh8np5ZO4H0Ik0xsqLcEN3qV+BiZms
ShPUs4cWLThlEk+Qq6DatulTtJm98if4mCfuUBrRE+tgHAFtakG/IrrcspKUu1Ws3dpHzLy9wMsz
LmpxAo3FuZzlxUAq82b/neoYASU7FGngocqcPbLW2X+vt48rm0CfvZnG/d6EHyrgXxd4FJQCE+Mg
P3Ix7cfm7kK01AwnNSYV6vXITGZIgj7xlncXPclPLOk3/KHVNeNBsFMjXdWFGxcAnh7S1IDbAxQ/
bzRM5axOh3REufuufqwxjwSDo9zyxKAYfBIP9WpQfuNNvpI3M9J4NTO1zyGP2ajn0WT34VbIjeSp
QGsV50R2tI1Pkr6GnxVuOFyohWHwBWjwwLgxh7FOY9RJQgvkGci/RDC3cOC7gqNlfnAGsmZWe/ZN
YauAVgQJHpVE28iBp2+mGwzUdYbdaGY2BrOaF94tLxk6v/7WiRuBM77p39cps4tRpJMipyW+Tj5X
gcnteEBeOh1D2XNrtLKDZ7LG998ib3kJVyKpjfilhqKUy0XdQ6RyeQ7NyQGf7SuvB0eX02mLv0fS
gIhuaAmo+v8tenW1sxsoTVpVlzxEt9/K/fTcHd/hhtmYzbI9pfagx2s8ZzcCWmwvppRRZi70+C2a
6jiKORRjrNU3gntAxKOAJN+jWZpH9N0/9YZ/4ZCncTBNEGN4VhL0Px3gswuP9kmU/fGoofw+t7aK
5vlBJbdI0JsJACQgEzJ/cA5uxwM6LlnPPeEs5RgS7cCQ2m47AI1z/SUwBXC0qmTYcSYYhg+q0edk
0zyPOJTucbI9ci4Mbx+YKwZqmV4H2JtOyVE52pWL1Mq1ZsSRHwJyg++NH5FGmozqHf0TCL6+WjsG
F6cTuNIJMAGz3ciH/54FhXBg3EEXS7tB4T9eCxfiiKlSCTh39EC9YqLm8D7IhlRZePozIpz+1sRl
Mh/S0P0Lgm9KC4MS/bU0RZazIPI71IIq3HaFojMV0r085zblTZE/c1tR0IMGViXGnfSt9Dlu1rr4
b3iOsoLRM9RzBNJuTo0gdkPG+x2GrlfPKdIdAaKyaOvdjWgOMldWS/dupogq0AAgHQShFThaZq5j
mMR+G1YeOhd0Ue8uvQhKXjJiQNtjuGscwUqRUMruNNDdozB60hzNbjP0uckEM31rAID+/pxbZuD3
58wbZuTci7OK0VI9c1VbRjXFN+O9t0FuIdgJ2/CyCgS54fZcCZy5ln4/lkUeYf0h2H/BF4des3Oz
USBqePTAilHYnytLXNRpJPjO/3Zcntn1qU89oYshsdcbTLQkYErYRtYJnboolPB2bPwt75ZRv5I3
e1yDtu/VtIS8xmhcwZ06XSMxau7ZUdTZtxzsr5jOaBxwxAHSOtC1/8G0X33A7EJlQZXLdf7zAfW+
5i3omGx9+NsnPKqeQlhMpAZz139dNZxJDcaKmguERXMKjjBq806J4VGNOmdUTyid3L3jJqN5HwFR
AGt62qJn49Ri2NxaLXJpQegQQNwlBT1BGmzWzF5xGrpWe6WpoMT8K2XuDM2Plwj9+aEJrjwLtAkk
g6V86DF57PzfJ4JAOihV0bqCtD/+zFIsosoEEt+3lV7j+QL50AH0PBCL0qO/73ThUcBdRtNuer+J
V5v9lpEaal/II6ELCo1YtGXn2nj6vTwwQl5XOr8HdRlYhVUn1p/y59yJrTXbdVsYRZGAhg6t2HNA
0yB4rRg22GcG+dBpo+nUU0idyUQ9abNqmhYxAl3aL2kzNQ4SxZ9kDUsrTXnrbxkSHBMjDIl8fBF3
WbRybZcg15m4mRKh46XkOBR1EfNWRgGEAiZMKAlafpAx0v++LMvy1EyWfH1qMhcBqNhCVr9tzfdh
F9voC3im2HHGGo6r2aDFmzMTN9NQTmzBYUWX1jy35vim7DqQOQF2JoLYw780dvVwXr2Ti0rqTOYs
uYrsk9pzOWSq53QTGLQWNuqBi4E5Qgq6ggYUnYMN/4q1MnvNeVpYfCpbBMUxrX9hGMfMAvfoJKvH
CrK5D+0zfrO8PY+iY2sNSF9vc2f1OBfR5EzeTFOlsGXjgh6nuGcALOrhqlAetBL87ch5UXrMRk/2
qp7Zf+vRwm2ZyZ2pbNOPWsqUkAvOMUuNyPudZLP/H/0Ht9dHnXd0SWFCw0x/Eow8Cjitg4Xb8nb7
le7BCgI0WwqCo8rs3kLnLdi2O3RJ/b28pXPys75/cmc6pGWCEIkRWlUo94RMpzJ6bvVemRxAQ1lC
Hs5rfenCTZuDWgAng7IK6jM7yW4ChjULYcupd6a5tXnknFE/3j17mBpA+2qUA+/sw4cvmYwvYEAg
vmUHuxDsm9r9w2oulZqBK18R68eoZYonArJImg+lZPKIy+NMrEBDjkbXcDPBLxWJdEYrd96jBFi6
LIhqplPLrhmoW7cX3S3oEwMzABKBM80KRJSA6pGtUM7u1E1xgleom/IRRQp2xVu5ucZfkuj/f4XA
IYuZGOkASaXZYdo6Yq1MW1nN0iOj+wiXCMB6Svj2gxT8JSNWU7H2FBn272PADEyEGLYCcIfsqC6Y
PSeUPwJy6EkOxgfF4Vdc7NvS4SBIsEnozp6nbzHrKi3bAac4bvnU6AS9QACnczY0+K63washkYAx
Id4MKNu5htZiY7U3a1kIonsA6DUAmDwaxeYcR20WBlyco4lX3tdv6p2fAvgeIsMxfigWmrffhIkI
r5Xp37PAqhUfoaV1K8dw69XDBEzMRqdKRed8Xh91wfvIS7ZhrafIz1vFEY29lrRnPxtUoArQJ/Ha
//CmX0mcKZfCj61WZ5D4E/WDYrQ/acCCNqBhq9aqD8umMDrh99fyZpFdWgwyiBcCTGG35XNgtGZk
MAnIxi+jrXyuWMYb9xNsWRywvMhkY0dnL9yU1glbYVojXjisB8NVUgJdHtBiJ++nlxVhN4wiQlXA
hyEKZbw5vGMI5bLwwXmMYEk7suYEukAwFmIgz1tEIhtXd0UeNeszs3clb/bcxJ6YTQKfArIDYPRZ
tCmzuIUehf9H2nX11q0z218kQL28qu7i3dztFyG2E/Xe9evvYi7OiTYtbOLLQYAkiIGMSA6H5Mya
tZCesjvDbB3pQg6e0izuol/KI8M6CfG3rFOHzhgMlTrnsN5ZBXlAHD96l0fxXbf5h+KrtsKfDIMr
pzgyomC8Ad8UAAe0KoPIidXMiQWUsQ8Afg871VOc0/mEekC5gciZl5o7tAJ3SEX8RSMjkSFe2KY2
yFzXmtgasF1cehP1AMs/JV7v/Oo0k1USXVvVpSlqVSFyL6ZDWDZgTs/vwlO74Q7chVX0XQtzGBCE
ZXlkGNHyS1lptVYE2LkiVmYw2bSglUEtH0wv23rzFrrFq3EQH8P7aR/jMpN8JBPDeb/zmP2e0T8f
QEWBOpu70eDJBwATO11UYJN0b4TIE/8F8JVZO6EL6DvwqcIOlLiuBm2h0BtPhvkMwn6H4VpktLQv
I8GsoaQAEgGk2a4jblJH1RzxNcAruLwg7iKj1h1DBN6AcBnIm8juQCbIe6y1Xnspgkbwj2FqE+Uc
xK+aEYbR/TJveRzuPGBThMMKGzgq/0Ldgkz7H4M0A0sfNDEE32HwPdg1lfkzN0Ws+wwc5WTzyHeA
uYkxt2sheGmRxJHFpUIZq6xTBFiM73ir++k/pnvuHTQ7R4lVr/wOyqIGR+3SVEX/pdKS2XTDLVC/
u9zOPANYKAwuQWs1pDQ24ot8f3uEv5/z370HHVPgw0OtlC7lK6gTtqoGVzYe1J22l17ABoEG8zN6
EDG3vFtaL3BlK8V9nN/wtvDGKhOu3hjgukhvIF8KlA51zIXGmPKdjoGrHpIAVvwVAld9jM6cnTro
Pt2yYJyrZ/jSILWoXayD9x6VEdKGibTsYL68iWbzMG0KkL3/zfQuBkddh5oKV9bah63C4X1HRV9c
YvIoRIN284XwNZHiz9k/f5b3gdPipZ6gLs3/76VAAFZxKwTgCiIawBpSO3X0QwEaODNup57vZb9m
t91/zLifag5w5Q/BufTkANeK22P/3pEHq4pClhTMn0BQ0GmrXJt9IZFqIEYLUNo42WHwRji0YuYQ
YEPnPo+cN/Ysi/DjOzCGGAarCopA4Ov9hvmSqmRs+hxPAU20xn21E+45K3LULUg850u37XcZBA3G
N+GLJXq1tomBItUN8GryPEpg5Ja1iBdjXRD6k4lcwEc3htZcsEmxjeXW8jfyAyBJu1DGdapjvqKJ
H1HbGGBoA/wqAJRivik/k/G+iqZZwCva1kBfaZ8aL9IcU5Sc8uA7OsIyIUZmXodX7lFAQiMjChpb
5CbpR5eujq3upzArPYC8L3W1V8mw/YfGna1pi5ub20w2w6tWjjsoOIC1EMKgRPOdipPFLPCJweFC
ynvNPeHlQUcxTt7clDf+HUq5Nm/ze7zwGIFy1ZtxYwWeDKxygB9RUWOaUdXP2pHkf+ZX4NyljxiZ
vGO0a1/UbXsp79XAFH4yYTMrF0e0NwEzqYkK6UShTnco8g7aVGrIIh6M4wBW/ZdkU26iQ71LnwSr
garXNjj7jv/T6DbJBzM4fwMtYCstzVORQ2rChjeI+d4tjui9ATdj/oFDEEDGZhMWrIsVifXXbixB
DwTXOrygCfsYdbGaBmEes15q8IzmcC8X8XuDy5V0FHeGi3te4TUSDqUYOOGdtkVKprGQmGEFkN+F
12+fAZiSAZgqjxw4Nelqz+stl+A/59G9WlnIIbiS1+NTwFW06QDJCkHmnng5AjYHFQ1ly4MLVj78
hc8BZw+cLKEjw7fQ4t3yNPsDP+qNFTzXn6ojoLvipHoou/zUnHwTg4db2E0MuuaV8/jaKLXkkWKA
EpsYbT8nNAlq5ryp7yKcWI0LVt7jtGFs6O+h68oeTdbYlSIRCoS953KrQ249u3CmgATn3YuBgmF7
EA6X2xa/b6lrg1SQnrICeqUpDGoP0kuLlgkQHz/mbJmQ75fHazvUxWbk5zbuJtiJtzVgwHc9+iVc
kC48woucYju5qFbpTv779edHLiuzuPJKubZPRaxADXy5IQs5OD6y8vKxdeO3zEHE2o+QsyLXDQ1e
zG+j7fHXeBZPIoTTog8fS8zKua7kx66/hTqfCj6PJb/FtwTPnYPMMji40REF7TSQrsYfzWv5zHnx
8SE8DFbssbg/Vi4E19apM8NQJkVJyEpMO9XxPT01DSCNBHRTkrZ4/TN54y76hpmZIo5EhRG0i+Iy
gHc/EpIGFc24bJw4sUUYUd9zuwXNxql+EY6lk22Lrwr3elZ59nuwBpst7lkCzikUKelr3mSIFadk
Brlsjq8adJQyZ9/iUi1bM2gqCf2E74IL4Qnh1JwKs97ljDTo2kQvvgA1xOv7jzFU0pjM+AJuA5B5
5Rwyp/1AV4OXgnK9+PQfm/PwUr8zG2lWzg3YRVFaAjIZSVgqYCua3NU5hwVGbfYdGmnQGnqHzmaw
fajAv7rJEot5Mn6/h5DJ/mOSCpNSMM9D4mOovNVvhU3Q2eq5b4G0FyzuTQXlQLwTj9yZ3zD5fIm3
0m4FKhv8Ii2p6NC9nmRRKadQan1kH7zxTnwCjjC2wR6zwXHkIbkMIoKH2hv2z/9z1MR4/1ildvCs
9+MUB1yDrtQ8NPt9/Av9v2gWMYWv24ZW8gpkZv9YonZrnqtNEskYXwZY7rF9zZHD5pwCTXcQiW09
Js8oiYO35pNayVr3S03oYQ/yckcFz7PKee2hCLD1H3j3R7NhKpmsHAxXA6TigqyOUd9rMCh9gikg
O8y8JQ5m99o8BjNTXG+l5g3eQzy/0KeAa+S3gj7wh6hEV1i4KbXb18YT33B9OOgnBSgrxsqteaaG
HklcVAlWga5lQdesMuYsaME6GNxLD70NUHl7F79Cbfdelp0O6oHtD1Arsa4QLLuUx0S5KiVBArvC
Z+KEz7kdQXNZBKm3BkibJR7ldyRdeY+0yf/NiIFmBwMIYaUzqDduqIqdPqUazthdeSd8NZDGRAji
nwAvC37ecYf5RwoGaInF9bF2SQPOEcuK7kHUWWiUbR5XAw+Sa7jQaXRDqwKc7sifIaX0WbnGttsw
JWxX6rRwI+Dn0KANfWuQt15HHS5VenmooHHa/dA7p+qdcQfeTMlLdxEoy1HLAgEOuLWlN8YMr4X2
pV1qbYW8jgW1JnZ3g6eduHscb4eis9pD67RW+8YSAF15w2OghE8EUG3gMmmctlQLg8Z3UWsZn5Ns
Gi/hg3CfHRIi0TdaA/hCOZSx+H1h85rJGOvKVZiw8aMZA5wy6Eal5piPw2aoK5huNLD38Ds/B4xt
dqYzeMk2+kN6kEozOzGfGWv3BpCSAZSOtDraJqh4JBV5lSgzprgFVSfyyKb/EGzfwoPBFqEhsZSO
tQtTMnVBiAfdCPwZIyyBUkHC76h8JD+Lw3QCV/rkyq5yTlz+PXgL2SiqVUf6M8pv6zoNUtGRUZI2
KWQ5ISqhHfPN25NvFXv2Wq7GpIU56pUh9HObQpEQk4ruKAFSblZ0gIySJd0TlWntLj1kf0G5T/Tn
kcVFCRztjshSXG9SsR6BKRbjFiV9UFRDGHmjmKM97gcBxKR4xSvvHfRDQLB8Gc8M3127Dy1NU6+N
cjTSHKIWLW4lyqfo5AWyUAmRHj+hO8+4QOrdC4Ai852cGQxXDnBEXyLhgeQXEgjUthHEcBBHAaan
Ha4M/kFwGxAt4KQ7o/yu7ORNeom928P9DVimHBk20TkFuVrgNmhMniGMidBHsNk+kiJwgZ7lEje/
ACKXuH86pIVkdDIXVZCdesQP7kJz2EtndpsH2Zy3PoTysyoBBGtI8SHKKbWek30amplqia2tQ68G
SM3ND+jVVib3mD9J25DFPLYSsa6mgVr1YqwTYyjINLgQ5gXRwWszWv0mto174b51QlNDytm6Pfff
cfM64IkAFwDtAKJ00Hlfe3mklwkktFK42i6/O+C87c/xGUIaj/BxUH+ZYON3uy/OvsR47v2FbQF7
DCJGIKbXFeo4GtScF+Mpa62qhpR7skEbwa8IwpDZXb3JN7luncUHnWRbwYK3me5vW/9d8qcXm1RJ
fl/k0GdLRepMm4JgClu8r3IztPidulOx1dUJArqEUDrZKofBPca7tzNU4sBD/AABcjvdK17l5uBa
BLM4kyRoBZgLfMKfb6JDeskPdS2pDQpXp1fOCXYSuEOLS/qC1jrwNcQvYK91LglvKudqH9iA26Pj
7fa0rN1NfvMtEvk2NNLTmzGpy1zKDGiXgQNK3kkgRw4J21qPPAuYgs6SKeLud9vmWkbjyia176bU
72tVh82PAJTAd+MLf57O/Gtlv4EGBTBIRFw73Ml7zPqGySS6crhcGad2wGBIsWHkPUlokD6XwvEn
K/E4CDYNkFURzAgcvjozo7S68Qiv5T/zTO32ACwWfpnALLeZoZ2mmMUuSVDxbT7vqkf5BKU0Wz1o
yMCLzGrzasBd2qaCfDvhxjtJmG/pJLgzKum4+H7cq0B8qraw48/8ybAkTwZTRPLyAJFW8y/oOhB3
lp9A7f0+b+tB9fEJ4kES4GKtcz+bo8tZv7de7mavpaftJNBG3Pa19XmHOBWEL1XIdNMv/rGXpybo
Me+gb4NrNYirndm/SuBG0ZDXKfcxRArw8gehqG/93REDYSyUIGCaIAav462Qp0Mc8ePv7IpgV5sJ
oe8Ds77/zJ9L8ycqEI+TCaJ5K33WmbXLtfMNmmBoOoBgkwGA0rVxta/rpJphXCLcQoaJsu0p+wG9
AEu54HSvwWvUW8VbDfVuIpq+ZUz92gG3NE+5/FBFUaaOZOygIPkcX5NDjK7h0gqgkgDhouQHEanP
Tl+3za4GVQ2CEIQXhIAZqZyEFkkDCPxRCKnBsX7pkanUTjloRcttshlA8yOhRK4kiHDookZTTeyA
IyR8kpkkJd8DDZgNwCQL1QQJBJp0DbdrChHISpRSRUS0V5d/GCFcVcDjVNtIAPEeXgOr+wAN2u3x
/z7Irg+6a7tUdBWaKNEnFaurmY/6Lr2bz40zn3r3Ai4p/FsHWYwO/6yBBN98VBzcOV4ajwPUUXFq
p93Ez4IFpD3OwOKuwD4dXpikG+QLbn0h5Zd6UdRdKZEvPIVe+Ag+Psj16eC7whfsS0ACwYWw003x
HmImIYjpetap97sKRX8BUjq46EPIhJD0Xe8MOZm6chABfNROJ/UNwHuvtkGxYdZAQ1ntvlRMlNi3
hfWJS6j5CzpyvJvYnJsiPrHggyv+KqNw9+dbKH9NgwCgSAHfgvoz0vqAcPx8NyBN4H8hTCI24faL
P1WzJsSbypZjJyhWYN1Xn0C3exdqX8Wpgk9AYThDJ5AIUXZ1+1Hb2YdiSl8TKFHKF58jnUOow4MP
BbCW4U26/0QftltsU2uwE5vVcPx7g9xYJINyZHnGxkp4fJV4iO7R2fwOcrJk59ufuRl54qlAEfNl
QL16cvHkZW2jlUvK9ZxQTpqFTWH0ZFl076ODD27CB9SQ5wuQU28zOkvjC1I22p128o8aWSQWK/P3
4A1kgASiPdTrNaQ2KBedBSPpqiEEVRh3J7eTLU3JK/qBnmIufRd8THyK9pSWWQ74nmCFWbzMCKUG
CV3UNVlJOr4qVSBny3rjS2YieD0kb0HqJVrqDMAJoimQP7dD1veDAjZJiZ5HsRahkipByN3E5SJB
BhvSvSLadTYhSjNOo1UbhD0DaVz84qnlHLNqNooS40rVYF+JntiXm7L8eXsgK/gojGRhhTry4lav
03aAlYgQq07oQyiS+8ofT42sW4Jf90jM17ZM5CFr5RF9eSzQw/dUwvUHkGlYoGj8EinmIoPXtsn0
qqKhZ5yjT04qN3xXmXVbMFZu7YxbjpdyUiUT+qH3Md489Nr+ORpf2ui5Z+YVv6e+yKiI9JSB/kXU
BalRZWEmFF2Cd1KXfM28/pWJkwPKZlNqgrte/uzxoow6YJQ6KdrJIsDeGUjT86qBHoEaxuC9+yp1
4RChO05uc4YiKePjdCovl2tqGwU+pnyYzSraz7oHWjRDQe2ahwI2C+y47sdAqyIiaBCfpPxYNNrG
D8hU5Ppkljl6SbliK+c5A8qwGn1wa/3HDOXIoywMgErBTNy/tOWpm3F5ll091a0JrYyzpcWNc3vv
sAZGee7UCn4V9rDIZ7PV6tC50ifBKtqxYvgsyxDls0GolrLQkBnUnhLlCEC7WcYseNfq/KFqhGed
QLKJlMfKWlJGQgOUvA9G7SZ5GeJjMMV24/+YI09BBbtRWSTSq3sRXTw6ZAvAa0WTEqVl16k+wclH
iqtXujc0UJk/TJ3g/sVC6SjboA0MvMYatVBJO4lzkcCO0kzWLG/DWXA6LnFuW1kNZAsr1Cplulxr
Mfo4QIle3uXNlLpBy71pLfB4othdiiBm5adYFqlTqJB8sR/LHJCDzneL7q1SgIHnceHpgp0YJ9vb
41uNGovxUbc+9EzHalfBWl9tOeEprnfKEF7merALqLxKeuTdtscaHeWQeTb3cVTDXtqMbqZJ51Jt
TFlPnaiNj2Mhpoxdtu6N/3oJHRX1Vkw1LYKX9AIQnONj3fyqtK+Ru789rPUT98880sQlwFBGcZnD
TmuI700C0pQ6zrk91MDvxCxD08Y4qk4O9lWLLzNAKsT+F9eWLFID1mjF6wOqiRCrBDLamnNF3S6B
nu1SyAhorHzG6jKiWQ77DshgcDRdGzJENRONCcsYloescsfkIpTI29Yvob+5PbOrDrqwRJ0AA6cZ
+TzCkiE+tzzm0c2RRchrs0t0EzQVf+MvpKeUcJygnZOKKjI3pG3Uk3WsYCkS7AzChu0sHtR0YFSe
VxdrYYoKLXGdlHwJUgAL2IUHXRzeYmWy8kHd1orBGNXqWbMwRcWUJuZyCIVhEuUAdRxDRdN89yHr
TDWy72VIXJAWdqhoEsuQ1/3dPJSDImq2c7xUxLC0c/hGlT62kMtpz7NuKa1920lYU0lFlUQLx66o
MZWVJJutaBRmWoMKF3otQ66wQsoKjpiMEs3HpM2a/PXa+ausKCHMCWtKPP5MUTPixeCkj8G2zaJX
P8/QS950v2LoJSUGeqh06IjEjR1Xvg1R3hcZqZjboyf26Afq4ntocpie0/Jy6NCylSOFJABXrcug
4gpVRylcTrVTwwF71V/MOAgHFdABAuYrS5RHcUWqSGNewyaPHmcIZztyMdlzCSptUWYk6lfwLzK/
NEa5VdpzBbBL6HDJqr3U73nVkqO7IbML7Qn0NCkK/BHrFrOSsL22SS0y3mktJO5Jg5iwy6NT1mIi
S7uNHxLJVDtbLg4Bv0liB7Urvz1M+kYYdmF7r0VOre6jgJUHWNvBiymgSzQcN0mhlOJzGiV4H5Lm
SxUTrxx9RjWQRFPalZACAp8HNBrB0EKFP6EMCikqYCbWOm9U8zdBny+3vXXt6FiaoMKeEUhIwAMv
bMlxYzbyvsHhP3NnIXn2+R//zRTlpKrR6lorYGPUjWCG2aXhKrfU9gqXW03BmLn1Bfozc5SPtk3o
ZykEvi0EIosHBwEHhKbMeA6tGyESPRBfRksBNaBkNPSo4bDrkgbdknFoZYG/L6WcsURrZ64KiqB/
zFBjqaO08KuZ1APzw1g/qlzz2uTHIm1dFYLLIch9GOfT6vVpaZHabbMk53zcwmKXj1ZYbIyfGJx0
nEpzF3HWPFldn7t/4RzoyAAC8/+bs6+jeIt7aNuR3kc+AMANPbucNjhpezSEx1ZikeGv7quFMfLz
RT6kTIM8QGITj6JScsYhgjdyFvj/Lb90+0Awhd6RhefCuFQ1UiTPHTjsWe+l9TlefAO1t4N8Tkej
xoBV1TT891G+DxMcyI7M4QQrHX+oTV0+Ndrb7Xlm2qU2fKlpoTY0sFvPiQklQb6/FKCQE90SKl9c
mpmlikKvbAu4Gdw2vbpdFiOmtkue9VycT7Bcdk7KQwNAHb2e9aJZX1qim4SLE3TJyZ1osbTcMPMF
F5CS4szbTQs1H6ntXm8PZAUsiNMIchH/GKEu9oNRt5oxAjUgGCfIBLfii2F4NXeXycc+grTNiyF6
TXvUi8+WRcuxGgwWpqmrPlclMtcj3WNJgGt0Cm/O0SMXAsZW85YKKUBOUxjRYO0+g9QBcOCAR2rf
IBJKmcd8MBOIRPk49YfWMLXI9UsAMiQIE7cbvXAY07uWbV5YpE/XXhfTZsphsde8VnTU4jwls+n3
0PsLW1PCa6MpTT5l4cBX/RMMvwC3k9Zd+rEhCQbq8QrMGvxzHtVOxAP5EvQbxuhWPXRhhtqAY2sk
g1qg9qxzn21nVtodQrip+5XFgX8b/N619gCqOz52xPA9qEZTKTTG6UhMfLtXLD6B2omjFKZpHJLy
d5XZfKi4iXw/yeO57hhH1/qUGtBolUHs/i3hFdc6JNRG1PQK7q4ZL4l/yIPt7flcn85/TdC01EGX
V0XXwUSVo2aulfaQ/k1uEGom/4yCbpPPBB9ywWQUCjoU66Swg2kfMhktVr0eCgdgmQE5ui5TO5sP
hDTidFhJk/ANf/eEWt/UWunE/nzIFckb1EsOER28JQrGgbgaVBamqfMQorLZHPV4CaXCczmGppH2
5hB1285/k4b3ppoZe2A1pCzsEbdZBOkqFJR46MmEGrMnzaMnDrxTFqKZGf0pqFSP1CWiVLBvuwpr
mNTOy8Z+lHhiVjS4Z87/6NMqNFtpcgvpXegzZxBLRlJh9XEKORTQ0qLGhKoytahdKGdGO2NmIxG6
wOL4JMzlIRJKT9cB5RKeImHajAE+Q5tA8OBDU9k0uBc05Jp6A3VqdXBvT8HqboHCAg/0ARRy6A4q
eYymLlZ0tJBXo5eK3f0YsmpqJHh8Cy7/mgBD7fXi9iXe+HMIE8CXDMoR78E48XTZlca/iWILQ/RR
3ylaZowA4fqqb0U+VIza0CyTeZOHrLzzahxbmKIOfFFPi4gny9i3m1696MNLK7DO2fV39cII5Su5
2s781GI8WhYgQSqZA5BHCdoB/NaKc6fVHJFkFBpWuY5pmNr+uQ9W/1AgPck8NAD9wJzR5S5veuCf
6tGc1I1UHSvtb46GxWipGKD3RaLHHIzmoq1xsukHntb0jLvL6rr9lntEUhQwecqIlKfZqJN1yxN9
M0agZZhURxMk6/auWnX5hRkqsFSiOumxCjOQhjC78qMuQLtHKBpi1/dHhrHVw3thjDq8IfauFfUE
Y9WUm1N6LMEANwU/mmJmhEuWIRJOF1FaDYQaz04YivJzPHhg1TM1VPoiRqWUtUbksFiYUUocAEkM
R+DR9ZMF2UPIT25WNQ+312jdDCg7QQ+OAikNaQV/cpihKxr0lhJkC6QJpYGHURT+yuH+WKECRZ6U
dYC6BCgAW2UjGOHjVEVenBuMzMPqSQZqw38GQ4WKLtLSoNMNxFikUubQk/3cUaJNixd6FdgzKyHA
mjsqQOi1P8hdAXNBcQxFUPH1kNxlQVtYY6L2KvJfoaGOmLoMyV67BvQDULw5+xGlOsgG+QT5qSob
JEdK5+7xtm+sP4pxVKGrD4KEoBS59kG548J2GHywfbSOAlW8zmlDYJyKY1nsjNaG/HQHMEEwssZM
Ju7bWfnH7m+40cL382Cupj7BmGcB3cyAKvgj6wayeq1cmKBOyann2jQVYAKCxjaHUZTaRkWgFWMr
GRNrAtwX0uoBS8GKNTJqI2g5xJzSHi6jcNp2LLvnuU6926u26pWLkVGbQFGjruEbLJpRHOosB7rm
UYN33jayelVdGKFcH3QWOjdNGAey+qbMbRtEwVqUzAYLpo6QQd/N3Oa2SdbUURshHfgs70SYzH0f
SfV0B92X99smVkP7YlTUgaVKPsqwOmJuBZhvXh9yv/A69RBBt+NvDEmgGRclRUJ35fXGitVw8GWJ
A8mLNpyFLA4sMUdz4widCF1+uW1r9RQGj8w/tqilqqsmbVUD/pApe6QNRqG2pdaW0NYBPp3bpta9
4o8paomaFDCYvIQpQerupGCyYvl+zEDAwHfBR1+nW3SzO0Ppi4zpXHf5P3apdZP5BLqwCaZTRIzv
QNCnBk/BODAqPKuReDGR1A1DQgeSL5HR6bLdpvelHAG1BlFHxS1rwwlC9/Zkrjvjn0GRz1kEwbnr
O0PIMKg0cHpUyPrSk5p3WWVBR1l2qCAvpEOvVzyGJQJpM5K3XxWhKpc8dEXMirokqn4P7P+MCQyg
12PKdS7zIx22jPApGrYg45QScBZ21jxAOS95mI1fI/9YyC0jdqwQRiA1+e/aod322vDIqak6ZzAc
NeDejH81vhG4+sibLS4kVcJ5WfnQ95Np9FBlwZOz7H1X7KGoKEFTodfuR7k6TxnPKnnfdimw6V5/
Vt5qctOnWOM2fmr7vaJf2iLcxemzqr4ntcrYJuvbE7xhAoTmoD5LRR1JmEqI+eLMq1MexIlWX6B9
XWqgELUd8x8TwFdGyIgIq86loYNNE5DBwVPjeoBj4otiVCNoI3NpaqHTtG+N9LNSGW/e9dTzwg75
jsVm4bopjhsfQ9OqbZlvswiUVZ9pvcn6yyR4goiz9qvunqr0Msm+fXujri7iwjYVF2S9EluVnOlS
tUlVYNEhs4Oifqe7XWDz3fAfp5SKCxB5EmKhhbkg+1lFR7m0KmhBK4xBrZ62i0FRUaExYjUtJVjp
k3mrKN2X0ImM2/pt30Al93rNUj42yjyCiahCCxviGockL3dOK/f2+qyeDuAuAGc1D00PkfJB3ejF
Ns4C1D7G4sDJ0kHN+Ge11u5vm1m/LS/sUD7YhmXS+RJijDS8oDooSE4MtS0BRISBw9c2B3kl3ww7
nrGr131/YZfyP3HimqabYbcGSq3uq50/SyYej7afQ4kwAUus8aPJw88yBhVThbaJrrnTNOCtb49/
dTkXn0H5peTPuTS0JJal3a6Uy30DnFw2opGHmxmmVq80C1OUc2aGUg54fUGrIPtS4Dh1jMdd6TbD
C+gaN/9pWDTjetIkfi6RN2VQu0EYWbBlTBYvM66eq0EEGlkqJIvR/qdTiyjLoxprA5y0mjy5+Qnw
U1lkdsTbSvtU8w1jd6+eBAtr1FoZnZa02oi14od3sX5S+71oPA9+CJjvPi/dqe0Ye5BlkFqxpPE5
uSjI8PLYDKANxR2EWjTr4phJjqI6EisdtBq//oyQ7tJRwhBgYxFtEigpmBMyDXPcPt72jHX0zcIG
danwGyCo8hGD4lP+YkQDmgbTojeLTAT1QzoeqyE+8W3zWUsDQODy/NT485YjJa06OkW1EFp1ncZO
kUq+lfeodkGlOzNjw+cYR8Z6BPzXuejmIB+MrUpY4UNjft5xqGKkpXwMKkgq3Z4Rlh3qggFWl7iM
NbgVcoobyS+cSmtMCEIwzKzvFY1kSVF+BX0idXCocgHcGoajqU+9OptNZnctOC9AtTZeeJWpYr56
awUDADgfwAQAzshre8GgjX4iw5fSxEq1ySy6uwxF3jF8HEEkl28MgJA5tIvkrNa7VSdeGCY/X9xq
gsjg0oK0mk1a5XHj4A2sFpjVoL2wQJ2NaZgpONgxlSPI6vLZLVXfTrRNIbM4Z1ZD9u8mU0ygjkfv
9VC0ODbGYoBr5OG9UjkREBU87kiyE/Wsg2jVCxemqFnzR7Hn85yYqi5ozTDVhjezIGZENJYVauay
IARHAHlzctGdgcp/BDhnzmr2Wg2bQC+DqRQs8N+AvuEAMBjadoCoEJA6j+6m2CpA2yw1JyN14gQ8
qRLjHFqhJZJBRYp+NiJxArZdanOVaZ9kiQaTbW4mB+V+OquPzVE8+y4Ib1/BnoMrxjb4hSvG7dix
tqkXdulzVqyTPBZ+p0TmrQ7CaCBj47MY7DvBnuLLbVur3ZJLY1TkBpFX0uNaRno4DRMS9gHkgMBe
aKrnbJd55d6YTQj1pk+VG9gJ9It9EKvc/oS1/bD8AvF6P6CkKUWqDPeZR7eL99OEHMmjXtuq8OO2
odUy1tIStfNA1JiLQwBLYrxHSO6mzpb4vaIAOiJtatWtQONSsZIX3xVacS4urVKbUNf7QOw5zHBj
FocZl84HPjbHwEQqPnxpn/z7fUs62iP7h+8ErFqrxHImanOKcxLxPViuoJYYuv6jeo5fGltzIlBU
Tl6ABb3Etm7LVr1V7iube0fL8NYDOyi8u7SaDQ5xMIaDT3UjvdUuf+H2EevWvhbaNXRwgtoH6ugy
TbmbqtOcxBmaAbXx6EejNTGPrbUApUFli/Q/KAKUl649rM6zNuUnHB65byoTQGyZ5zM7EVYfH0sr
1DrX6IRG7zGsoNGVB8m6lh6g9SqHX1KHyn7KuYbgVPzTzHuD4SoT7zC8m+wTOqO0tE+tdOpzLZ9p
sJ9KwIA2gccDAKakRbkRYx5Q7GQX9q0nl4lV4pXJxcMWSKO/KW8tP4KcsotzWkalE/hIfIRQXAYO
RM5AKWY5q/C4+sBcmqHfCG3GSVkCr8aTvNbdprmbh2eVU9He/NrET3yxUaptNd/fnuK1K8LSKvVW
4MoRsHLSJStX3C6Ztf2Q/uKE9KWZuK/bllgeSx09dc8Xea5jfNp0VoSnqX9o/V//yQT9LIi7tMu1
AIMRk9kSI9Hypdmd09y+bYa1VDRf46wbodINZNJkl8OLHNedTt/W4qlXnEH4ioV9Idi8mm1v22XM
IH3RD8KxF/gQZgPltUbdrBcuivhy28Z6bP03rtC3YUWPmzIrsUrRAMxqXyHdwb3q+rCvFfEj1h8a
PdrctrgeK/9YpGLMZCR1KvuwWFcHn8dFG0QhrJvWqg2AG8HHCAr0b4ikvNEbdPESx+jCY2EMSI8Y
ctF93h7J6twJv9WEgPNS6LnjgQAaUkKlIVaqPXHmxB/8dLJFTrIr9RSgWvff7FEzlwXzlMSkxT6p
7mv55CduMt3F+lvmX0a1ZtzgVp1vMTgqFGt8FCc8YUOY+hn4+22dNGaYMDB5q9FoYYQKtUnQDyh5
w4g/VA66vi0+MvD+1k8AejDcjrVYVLhVgzwWEx6mCqD8DUBWnHb+mMYHSdxzLaO2tDp3IuF500Cx
8i01r7XNVKY+rksQtFemYSeAPaRi8ZOvX3sXVih3yGWx5ACjBMb2EJ7qzbxB9WqbHUrQdMQmCrfQ
KLOlbW5xh8zlMxMyo47IWL8VISBcDBffQHlJ28mcXCfYAv3nScK9+xmYvq/XR1EBqU1l95biaZCm
n14gR29Ju1kB45/M+IZV+OHyGygnQm50zJoA89CBz8rOBku5H/eNBz7Bj+ozvEhOUoL6qhKc27tx
/VK8GDvlUWkuTmpTwS4oM3UOMt7jvt2IX/4XOFNQW+Jd0aw+UCU9gdRc0py/YBG+nnvi8Yt7ii/L
SWJEsK88HIwMF3H/bgCeOoblydTvu71/Lx792Qw+bg98ddMuxk0d7LHalIpKpBNj0KUhSwNpE85p
WEUghpXfD6HF6LQEbQ/AcONgqj9if6+kVhL35lwxXsjkY7/dOP8M5vfRvzAjKo0PVjwyiUFmpaH2
U8JLxhBCk5f+j7Qr260bV7ZfJECiRFF61bAHz44dD3kRYifRPM/6+rtk3NPWpnk20TnohwBtYC+R
LBaLxaq1/iyRisuVirytrGRW6Iw2qGscvEGFimETDTNQ++qXEhhelh4C6I3O1qOJvGHc7s6vmJBo
abNFPuL+DV5Y5bbSr/nT2a1dxnA7Zi/4B32y7Ia20E18Vd86V/2mXBX77ruRuNm9cjXvz3+FxCt+
8DFuPqIDTR48Fuym1rBXRm1XGi6kmP7m3NpMLeeRShBfD9FqN3VTOIFZuxRyHaksJJQtIOdzsqZY
yxSAoibvrea3vVdH7zT157R2EqkAuShluV0+ztNQZWpytnpZZWidmaGZ+U5lXjz0Xt96ERJvtNqx
7gktoBIfJ1syzsWQvlahDYFhdv0eCYcp+41SasmCyaaScycoTS8hgwsMmzjj8jLmx3zZW6j1gwDl
bjElmRrJfueL0ejcxP2wLlxu+Urvx1B+KrAFk+NCBne2LydFYvWyY/rj7xuzryzYfNxg8bIjyrfJ
BSRuq6vu0vYzJ75ud4nT6u63efc92w8Xo0Mh23x+2wlj4c8N8eEbNvjoPgjwlokRK2nnh4whFShx
L6v5ffWhlNgg7wfxIE/MM/QK1Q2C0Moqn/royOzLrn6KMp/pkqHIgLiIh05KXeYr51I17+oIdEgX
aN3MRq//qzIaEDL8MyTOi5jDmEcTuoVdtXxHszki0wxvraWsg1e8NhbDCyF4idF4dnoOzImuapm5
cg2hxDW3UhQjHc+vvnh3fSJwO3hWI7JYJqxv0RJnjmucLqUbMONqKBUnC6nXjkxypH5k/7/awycm
t6Ot9bmuXtnr4qJ+TgnDFS8r8EpgGdEuU6cucOwwJxRcq+n8GvdGjt5itNmbGVNAMh4r+hvpl/a9
n9BQ1RjWdKWOU/XD6KLsG7orDZBZgX7IQSVAfMiXFpWrFVrJ6r6z/qCsMHjqZ3V+g3Yl5LbqCdSu
qa7Y7tyhHiE1w/AQdizY5R3VEbVVdnrNhnC4ZvMcHtELB1LMrrtuu5iuYjfG5NW2Hr8P1gyVqdSm
h4W1xu9IrRNob6Q5ckMK9RN9elArlu/Tmj7ok2IfjJKAz1GJ70o7ViQLKk5GwGD+32Z4epk5WBhK
AzC7ILxQUOw/LU6e9DjmXmpIIypXS/kdb2f2ICPQFp8Fn7hclr2YI42giGzNQC7gRFGcIDPd9O+O
708ULjJSWFaAYgk7ogbNGe3dYNhFwe/ze0I8hTrY21TIJawMOqfbLqxtIy1mgPTJQ7js1fH7Qvcp
gj70Z+TxTmnfmrWi7W8Oug0qFzMYq5JzMwE1aH/G9VOsJaDDu1SGo54+pFSWAhEu1waNcy0Ziyk4
r4GmKK+x/m6g22ph/v84kbx3mcokDGyAJNV90N8S+2ZSS6cvL+bIa5GZL0p3xJtLJXsCFx4Eur1y
GoIOBDRjpwtYRXaWLR0oslgT7JdpcvM4uunH8KZh80/W5n9zwG3guJUDRSNregIum1B7NWpnVmKH
6Y6RXk3SGRVVsqP9+J+RcctmNqNtKQpGZifkaCqJE1mHyn5VEJNr7DKN0BNs+Nh45xdSFBUhgbUK
oIIuWv0QhdvECDUIBJVi5bybp9xp2mw3F6k7lj14gYp9FCaHOW/RaK4+n4cVLaO1anKjoBCkTnwJ
YwE9I0jdQT4+aHHAsvuBJimccosLn32t4pH0PJxoS2zhuPAhiBhV1AlwqXo/Zq3fWt+TTuYmRQfu
FoQzTdZY9lIOAAnL35CziFNvyECxAHaF8pIEpiQi0lZ/yJ+1aPXB466prcoCHFycLWM12eAbMdPI
yYKfo+WgftnTA1ARPfY481qoi6Fp2J47J9De/mJCQa69ooMngE+AZopRJVaJZnJGfsHPuvHy3Mku
6ML53GBwi1bnVG/SlTMjjQhaZfZjiFa6BFH7K+l/GTI6KaGJWKCXRE2DYaLE9dSxWHpahnTETi90
JHEiUAy9TbSU3EFEUR8S0/8B4U/wdAT9rrLSCNZl+xQVdFeg4vxvVuYTgjuszWpRil7BONoq9iNk
p+q5c83h13kU4f61VaJBUQ6kiLzx2Xpnx3GCtRm0py51iZnABPAWCxJpNmQSUxcawgaMc8LIyyyk
TAFmDw+BeadZ6IKnb2ha9Sg7Rt1fNOzBC9uoModkCARyTg0h6IuKBdoqHECqfcgaJ5moX6SSDbR+
M797tyjr7t74XdCk0pK22EClfROgNMFk+5TcJZkERuTetzDc43E/TstsrOwW4VIcss7YtwPKLHVr
V6XE6cHhXEy3qiZjSBPtpS0qt3PtNAjtsV9Ryavd/yHdBbEfzxugbP547weVl5ZogOi7CekzG+88
lUVepwIcT9q381jC4azttYa18heo3MlcsCzvBgN8EiMsQdWsi9Ggrw14dc/DCIeEp44P9wOeQw6m
6spk1nrAUFzdUMhl3/WV8UcPyz2qb/fnsQT7FzymZLVxxILQiT41vyaJjRolxehfsw63BIpL43Cj
xzLyunWdOSM/QeE2bjEbJbgQWrS+NIdq6ZxGdkQIzBsAkD9TQRhOoLBzOozZnOM5DQBA09bL0ce4
aAZoTB+XBrqMgfIetbnTWoHkkUfgj8BxS2wUhoHQSeWJsewgMvWw6dBexuDB1cCZTOOeVZGTFFfd
VUVlZU4CwzjBW79n4yvmEGUhqI9AidqwA+tA0paHLD8ubSoZ10ce9st6bQbGnYFFZJpZGwFIQ/eF
caTE7cx92vqp/cTGHakL9PYcpmRPl97pegsBqawiXLDVtkPl6U4QpNGxIviCeb7OUExFrENaHM7b
vqiS6gSE8/D52lu8rOuXKrMfTChzSWwnntqr1kZCgiWorYqcSBsfSoRfkk3+X8DR4wtKNUJR/H66
mCi8WOaR9OguwGWaot1SsXZZ/FwYD61SOgE7QkvKgfzk+TELNwoKNv+DyvkWpcrIqLIBfTX9Tgu9
grgIVHdqvQ9Lp8rxnCzj1Bcv5CcgZ7PosCtyZcEwm/YafS325NaTJJgSTiVqrkCMaULX9kvt1Wyw
oAqrEeaqxt3NZEeTp9YzxO01HWpqNjpawbvfoxkKL2PUWEzwfpUybgTROLVVgp6CFNNEOHS6nLnZ
zUo6LmgrQKgdhAStizdR+fP86om89RaEsxklQ3nYMsxrJWzoTulLRvYqBLuYOzaSc0HUYKdtoThD
6VSQtgUZxmNOPur7p+o+ps9R9TB1exv94WPlZ+l1lL3p6n7pD2PmooA0jj0iI3IT+bztd3D208WW
akEPET4PbCGV/lSos4ecA6rqJ8nWEK4gVDVWLWjUy/JXmRTPRiiqJxixTkH0vpuJ4lbl7vwKispx
UZXyicKFRJFdRZmRASWhuae13jS/WerFoF5G9T6glwODFBO5itNrjblT/0rTP8Hy1srKOddZ4x38
9is4a50rVR27Hv3Ceuwz1BKOpdvX1OkiBjpl5C07SXZBOLfQ9wXrANRe0F5zujtMiwWZwoC3LHbl
ZS3F+w4jP2lHZdlDXRRrQGuWrlqzq8otB5UldZRWESaYQkiy9iePOngxc1NIQqcOHnmgLj5Cy75P
nOxPc5h38VXy/Bva6rfkJva0PQ6z5wyq9+pBRu4qnoN/PowviEZep+6nER9WWw9pEDn6ckx1yZ1F
5CDQCwoFZZWttzFuXRd9nLOs0NEb3jzVKnxEArKMC7r4GpH1hojmeQvF+aJ4hpTlomM4XeureLdI
wRZwfq/IEDgXlNddNqYLEEpoorRa7aSy1yThybEdBOddkmnKY2MARJwcQYgRGf6Y/4zUQwLRaeUi
aK80GZuTyAqgT/Ah+mxayNqc7gTIzedzoq1WYOxUy6/RbCCD+HjB5Hc3ARHBKlCAkJhvkAyMCDeH
BFYAIdeLdtfubdtr3+P98+z1OygBe4EbgILDyZmD2mhfVgovctlbeM4ylDKn2bwOMQbVqAo/jciY
GRfxIjn3hTiI9SH7oFk67P10Ki1zRDFXjGHO021sekbyZpa3lDyct0Lhgm1QOIetEmVcuVzhsMGK
ZyoHM0RFuaydTlR2jZAM1BEM6kMUonmnYxlJ1rOhRM7QtvIbRd036LO0noLwqV8cnZaXqX2XA9+w
dmgUsWU7TQRPIC1jIY+HKxSYaU/hs9kMI62cUce4qvWM3sTuWfRMp3dSPCq1Ey0eqnssbAr9lsh4
uQTbfE0fWahqRy5fo9yOaBnun1DnRDWoqvyyqtoLWyojyBJhrKTpUMbDXRcXttPx9enQdrNtIt9W
DZWjzXQHAZ3784YiOFMJWTN6CB2QCbW5caijZqbNAOFmGlmgK/UXcFc01p8+9luIVMfW7jycwPpP
4DjXZUagL4hXnWhlBP2WYl3ryoRWHsT0dDqch/o4mjiHAgFLBJemDq1kpD5Opy8CtXsT2CjEHy9K
NGCMLghbHArZL6+/KPdDgk6b0n9DvZ9Dvw0uWP4gLxh677mXXumu6jA0XZz/ItFcbz6IP0sVOzPG
xcAHLT2qvn/PLPLgsiOwvAzhddXMf3EhxgQYKAdAeyl0wbjtOYQUHXQF8LRVAhyqvYaHUb+3L9HB
Tp3XMXdK5qSze36UHxqVX+f9E5bzPaQZkJ4E3Yv7lPvgtghBRLuHvJITHI27+Go52LvhMnMmx/bt
H3i6zJ2f9vFnewC1ne6Eu/btBmRp3W52A//8h4miWMwHA/UErq46dMNPDSLsYhBnB/iw4Luyq65C
r3sHlaXlBVehr4F7ae0qc/PjX7AtncCSU9ggzBRtWRmBwxZClvrgWM/nByaqZj1B4BZaV0c61AwI
0/vg6Qe0M96UN8lL+z12gweKHLATPhgvFcJJlCN4F5GfOn/+x0/gFj2vUhpmIZSiIdjqgKHrTbsy
vPL7XX79/lpd0/34HLhYacWzHOrNlzL6alG10skUcDGkTcIQ7zyYAuVwPd3mfywXfSjmwTq+v5R7
NH0FhaP8MB6sB3vP7mfn1/nhiy6eJ/Cr39skuaYGdURGjOHT21vLNffDm+ZNKK0N7yG4WEGZWXfB
1igjshGc8pD7Qm8VqkJwGvEezoZiVZUvKbimA7+tdpTEyI5n7mR6eKRRu2slvEBJhZq4Fookf8SR
P8keAoRnsM4MvKMR6E7gIfZ04HPFKpNBCMZdOlyu9c5JVcOBU0afzl7Xj6V9a7VOCJL2vLhZrJtK
dv8VHSioqDUwfqqjlY3b08oEZSujB/5IL63EC5NjYYfIBz+dX2AZDLeHRxNN2a2K9Q3QaLvU5RU6
wt+VJvqmdTJdCZHSKdEtwzLBkMNQhc8NKQKPtkZXWwJ/udt50T64t/zsOD1aj9pePwyX0zfluvjz
QH8h6tjhKNm10IGe3PZZtqvEHnPzKdywm6QFG4SC2U2hB+wNuAPjaprscrdGG6U7oZvTGfbqbrlg
x/PzLbrjrDGPhkIykAQheXFqV9OMDiLNSDAJHSTL2LRXiO12EFQdpxx9HfF8iwTrT/Sv+qSVcduI
4i6kxg3YFW7iX54ywISk1/WMbUVCdPr8HoJv5wcn2rYmxBHBPGWquEzxMddMbXBsYFZJNM+TE1Yl
C3eTFmZQL8vD2j+Ptv4afxxv0biQKwnrdq4noGVddyzQatu1uj9bg5vG4KSIXs+jCecOQ0NVoAoG
Ef61qWWQ8erHsoPLiVHC1l5Naia5QYkS/dCIBmUsKqA+MqinthEm5Qy10Kpzy3J2oEDlLJA9tRvL
T4PyciiKi2CERIURH1hjOEvbu6UGvdtGdwmlF+eHS0SOATWQoN6HCwLhIHf0kiEP9aFvOnCJWH41
da5hB5f5nO2nYDpoGdkVRbZj44NWmm6u6vusn48gCndqC6oANLmCZJ8bQQ+yB0NTH/xIip8pHrVo
X4EVN7ueY2sEqUOGB1YmCdOEOwzsFYiPdWrgBOF2WGqQSAlVfLlWv7DxSrMd0r1WkMKM7mjlTMWl
qUoFtld/wdviFnOdzc0xaQa0UdUWmGGbOjFepwtdccPRz3Vlp5a3k32tZZlj96io2fV/kT4kW3Bu
20VZQKZkBng/Kt+7NrkwrcdW6/wEbZFTUDvG/HbeOIRRwRaR33qFRdupW4cLVS8LuaCoeE2RuDQN
zwxNZ6w9HRomoPfUwZ/Vdk6m7iHhUmS/x/mS2b8lX7Oa4rnJ5+5DeD/JQnXC10AJ1LOnq4/KUuqR
yV+C1GfBXV28qEoOsqbnOvutWA8SfEGJGGFI8plw6AYebbmtQlOtqSPSY/7JY4NoyIiecEsn5Eih
lM12dor6GNkbrujKtcXkwlIj1rRqMobObbOHaNhZ8cWsQNJF30E30ilDiWcSuFrbYrhK44FOw+sa
t6UoU6OCqShHy9vM6RT7oW4saHtCFzX+MVSyB891vbj1PEHjNlMTaI0ZxmvJXRHCaK5zkK0HzCvN
b+nYOml7beiSU1mMiBw3hMzWKlRufCjVMoq0RWzJ4gxqXkjJGc8JWu77XH8Y+z9oHQRRm6x+QeTu
bVzZcI1HXQvK/Di7SYxk6EyKmiDIUrb0hoB4nZDCMRpfHY8k85Ulcw0FdZs/aV9CAuJY64fzpis4
1E6+gLOiaB51JbQx0zorX4q2qo52RxrJUSI0ns0wuck14lEJy7WEKx7CYxjGrknvGzN28ZK064y/
KOrFkPDshzZjHFwG7wySjuXTgqW0Y9VnZHGt+FmL48eutHZzAqvVKonxrN//xVw/ESlHtIewTUuG
fq0eQ21hRbJD0IZuKtUDEa8V6nfQ34yr0YdP3hwximlYY5mgsFDBlcyplOWHKtNKEzgVzN0nBOfW
A6JXI1nr4NSkOCAxCq7h3Vp2UITeBG42orycNz+hZdgECj82aKbgOk9PTX2KUUC2Ks0phTMo+q4N
bpt4b2WuXszeeSjxZttgcaY+FDZEoEZgsaVU7+auurZj875f7H01oFJTJ8oDMWLwaSGj7ExtNt9B
Il33axpd9Fme3HZWnn+XfNM6vi+Ws/kmbmfYQzUOdoxvCvLkCSqgP3K1usmy9D0Yn3I8AKagYh6V
YE/TxFkMULsF4TsxIUd9/jsEoZ5tbT6D87dlSfvEWktWIfA22PRCg7BcMD0xmXa6GIeiNAfKPMzi
25KWtijxTgWcOHQtdc/C9Fii70paHS4KTzCgTyBurQ06TLHeY14H612N+r05d0iJBux7GBUHPXs1
bUg1gk1Fnzsvb59bMtz11H6G5pSjFelNMqPF1JaRRwg31+ajuMUu8YA/qRE+SqUOYVcG4sTW2ucM
fQfoVJlmyaIKvdIGjltURVF6pSGY7H5G7rvzpsErUU/zN5aD1Vy1wSABykWeowr5zylBuV9duVBB
2oEz3KEovko1yRkinrxPIM4zlYkZDHMC7by0+GXQ5Y7F9yCApYXXz+96MEo8uthQP9G4M6QZozZG
qSk2hK7j5uqodrtXtObGViVeaf2hrw7gHyD+6ChzUPDRHCW0UfzaImueqV7e5eC8fq4jj1npJUjp
zq+YqDkfRyPiVQuhBwTHuCVLA1QufhQiL/l0mCD0paGcoQAnc2aUNymIIhWz2ln0V9//ocVvgvZZ
3AQh7mp7Zp9LPkZko9tv4VZ1oaROixznTTsmhdOgfsAbaz3yjDhKD+fHLVrSLRS3pBUtMysxAJWO
4TEbNNC99UeIuoMgTEbeLxkV39E699VEJrQWuVRTrssaGX+dHEwmed8SHmibEfFtrLCarGQBYAIl
2/ex8ayUqPimna+EoP7qiJtqqGQbzf0qVjQPic9ivBsahhOPMg070e6EV4dWHxg2kCrlEnuWOvZK
TWHGbTi6GYQdzY65rU2vxu4t1qaHEbKTEs+zmim/c0CsiMoKC5m0L8IqI6KUJlqlVvVZ/243kBBo
yyQDaFF7tU5mLwxlQl7idf2EJKfRSlAF6K1a5XeZVTM3VBbLb+IRWqgDlT1wrRP2ZXSaifctho2q
8idlro1KzHRMKLihruPwlw3OX6L2exUaU0n6h9EEUSAkEUl/LNVB4v3W0/ELONK+pomi5zX5fDpO
S0t0fawBXs3JLk7ot3RYJAl+4VRuILiNT5IpUcsFDrY30x3K+g9qlnllJOuWF6WCwCf6ORRu1+sF
VilbHXmSXenR9zGKUBR83xIvrS/MCKwK6ouCrri/cDU6cvYEGmzrNeR0/orazu22xaFo9rjr5MGu
SPo9g86cYkWSAiOhV9tAcSbZUxNtsgagIsv0J8QQyTzi1dm+hWT33flRCfc43mR0nPMoUedbNFPo
xuLdFVOpZC6iVfSsF+A+QEzV5G/UCv9qDj/RuOilCdPWyNbAItCuTQtPmMnRjmInlaU5hW5kMyrO
1iGJqLJsxqjmMN9PEfhTqj+22l5M0fMASdzzUyherc9BcVZfRmVNsrU7S+nA0Gpfp+ytC8bbVmb2
oqjC3gyKs3pSxF1KIFPjDnNse3UYpHiM7u47Nr6EZLzp5zF2Q/SfXGZmYshWTgiO2g48ndnG2g16
av0DSpFULQc4BZWDUnnT9K60RzuPnbJ9yKo/UqZY4ax+AvLK91Woo+GuBmCp7cf6Z995dvqcq7Je
RREdtW1vcLhtjVfYOlBbkLJ1HrZA6MeHwOtRiusYDt3/VK5nr71d/NwLH5Qr0z9vOUJ/ucHm9vlg
D8nMyhUbiu80S3aM2Mdclx2q4uBwg8NdyBcKQcqiB0760/DNC+Iblk+/Vf68K77VoBbFYbcHuakk
Cha9xp1MLXdfC0dc5qxqhX0q/SzylEPgG9fjk/E73xeHOYNelNv8gRQXlTg14bx+KGUaKAP+UmiF
ZrO4DAIAW+Ta1tCQWXsza2TDW1fny4G6QeFWTyFdrGur5STNnra3FMo9OYrEl9aDbkEVln4472vc
zXAg2cPjecsR7o4NNreiRc6GuFKAHXbG5ZwBRK2vQICyb2LzcB5K6Es3UNwqglIC/OQhoApl3Cvg
jCFzAvE0FCyYGSoO6ffzcLK1W/++yYdNVVD1WQE4zX6ttPtyrZuWOTPZ7K1/32DQDEkjJEkxe02M
o+E+7w4hu7D+or0GBWp4+FN11HPhyesUpu30LrJSFadQcZkpXlO9R1JSNsEjBRpNKN7DUNCI/ziM
uhuq3CKI6mj3rFn9xThWjTcur4vSXqMR3R+W6qXQHtOifDi/TsLAYQPMnXpxW+A318AhRoLPrt1y
gSMB5ciIuigzgdCwSf/itWI7VO4IyqkVz6a1hioqGl8nwnbgZJyC4V6r11oxVcJ3t9r1l+39OUD+
AIoKNYqGNVZJOrQo9OHPYUYj1vlJlGFwh08BJQMbdMYgPMWq4WYQOOqsylJGQmvfDITzU3PWUaNv
AdL3FcisVOoGxPIXpiH8KmXBkKjABga5dl2jig/Frtz+rdtam8mMaauTQ7ns4/IuCV5R422Ej52O
BOT8TOixT+6q6NjKHvNFhCMn4NzGHseuLOK1FdbI/JReGuQ6NJ8paBUmJ8ODWn2lUccaJKeNMDQC
H7VmEJUgsuRGvNQVa8sYoIWSP08RuhuS2BsJ8StqOG1rQiQxcdVc2Z23HfFgN7jcYKc2siZzjTsX
lPjMMZ5pzdAJrNmfyidwc7ja/FRAJKy0nmgqy3BJwTm/07eZzsAJhNAlHVC7cF0WN4y+Q0/Ki9lF
z/Z14IXNIZClR4S2vBkz53WUcAltUFPDBxC/Taz7ujcdGtQ7jT2dn13hMbQB4pyNStWx6SIARSw6
zrhMWkqxW8ldzsNIxvNx092cRElHk6miK8xkB049Ts+RvjgKXve1vpfcU2Rr9vH3DViUGnjXrwGW
kD9a5U+6G4THAM/59UrcNO7Ufje1YD+WKY+IA0F0dFP0DZsgauXcXJnnIIMKEct3zeiEYExKpxCd
BMre0nNHb8oDyWb8/+ZoqIlvYKKVhT1kaIDL7KdZ/13l/fH8tP+Xqfj8Is4nVg3aJecG3d9DdQ/2
iXG4HTL0+0UXFFT7TN8reCsxO98OJcGUqMgbUh6fwFzg1kJDhhYWpmKpX5tQ33cmcabJvDVnAx04
zK+U0NGS+y6fLwZrwoudeqRRftTVBz2LLmwaPNbm22i9Fi1x1Z7ATKKLgeEhaSTRviu1323W+GGY
OnWpqc7Q4u1jZQwZa5lwlzAs3AyECwuJaad0phhINtwN3TFM3muUCRmqF06zZLXEDvZzzjgH2wTV
YAfr3bMm0OJ8aINpr1b3Wndr4E6hMDy7PJ43D/Hm/wTkPGvYqJlpjLCOyghAP2QfWlVDi+bkn4eR
WiHvRAt0yA7Dui/yW6h31BbIbHInVFH8dUxTN+97D6TQoyZ9LVit7DS2odAnpiDlQhsbcrvcjFY2
qvmIigC4iq/aIN4HxoUJi8f1pU/eUqS1psQdiqsp95p+cPBsKRn41wkGvra2KqJcUmX8A5NiDnqL
R2kE4DVoc1rkt3apemnExAtqy8vp7LLyrlEhuVi4S/uNguk7i27V+d8zKp5+B3ecELT591GN74i6
pdohuTKCfwRstEbR3AZlEjtgpJp35wcvHDvEtpGrUymCBs4DjAtJw5TqCMfsm8w4hPVjKqOsXj/7
y/KiDNaiBm7YKi+LNiwtnkFnNOIEZoU3Asg7UEiYWAaaciLi2cFVi74WyUkmGhbKT/VVRRzpe76W
SCEMBmVgWNN8Y4ISNp934fT7/NR9DZdxgmwwuH05mXaIunkDF6rItRSYjbT+SjYKbkfGc50F07o4
eeQOyNHPN3X2cn4Q60fyi7MdBGdzPTIDtqIAghW3CutBJuWb4VXX/usc8ulccQHMiPXQ1m3mTvW1
Pv0q0dCQ31u65ElDvCIoMkCWBdQAJoeSz+YYzhlWpCej04W7tJMsuXi2/gHgKSqCeLZmNQVANT80
zfquHgUPZAgk1vv1iMFsQa4dBGkW2L34mq2QQVbIXmcrGEIQVqLcHY53qQL6y0z64jmkSvoLYond
4xIkEHNvszSQ3CKEA/3oftJUHV1X3EwWiTGqpYGBkjBCm/gxV52WpU4uIyoVWjgFAMSxkDJgXCw2
sTqfW9BrooHuhzWguScAoY95f97GvwYHmM4NCBdemRFT6m4FMbK9Fd8t40M2POHQcfq+layc0AI3
UJw7LcNAyxYDUFZwZaJts+hz9/xghLaxQVi/YBM2owrXrJQBCKPxkseHCSqE841WfW/Ng5G8lKPk
EU3kvDV0FMN/Y0d9YUjopraBUJ+NwKp8LHQwlqDlu4l+RdW7wX7ExfH84ITTt0HjB4eGwxHhP161
5kOdvSmVJGkjnDx0860sqoDh81OpnoZjOCgwt+G5C6909SatEFrbr8x4ScCSPr6fH4/QvFeZZmTc
QJfHX8aLQZ1zawk7NxkMCClqTlslKNeWBQ4yGO4kalhu52MFmIweDRudgDqcguxIJcLF2QyGO42W
xCTWvA6m2ZU3YK44hj9o6LQUTX9+9kTdwjVvLpdf+gPzxhcL7YCJ21yBMfb8lApKErCbbcNaWUAR
MvJ9iHqtL6iei9ErkHnkYvLiH+YrWtwPgZNfpRBw9O1HpZKAiof+icl5EEsZjKi20XiLCNUcHsm/
r+Y4HRPnNppOSbQkwO9H+lVTHUz7uy2jkxfbyOcQuK2Vx/aoGBYgTOtGocfQSh0pj6Lw1LAtHOam
vuaAuVNjsOIF4jHAyOuVFOcnMk4rb0v77/ugKRrm4JZA/2Wu5+SpD1TTfsLBt3buDSZc+pIOD1lg
RegBsXryNqVR+e8b1k8ROQNYaj1UwhwNVcX4PFQXqv39vFWLZm47Is4AllSr8oHg97X2UA1/Rh06
7vN+yGUpXtFRSHDNARZ4Wb5UR86alqCrCg5QnTxtjBxKDoN6tMYWgd/h/JBEBreF4gxOiQoIPtVw
F5WONM6Senr0XFux97+hrF+xOQ6VwezCpAMKGHVybXDxLGuCS+tvQMCtYq4kPqiXOQVZemKbnb0O
BUIvkNIwQI4WyRqdhSaAVr3/gHCReBOiGCeMABKjY2nRY89EQ2qaapAbfzw/HCESQ7sV+rxUE3yn
p8MhFbJ6iYbtw4xVF/M2mQ6B6g8y4SpBYQxCV8SvK9EvhE8/kvObtZnSOSYx8rLuwAy3puwpgSSt
oS+Ngw53B4pt7pyjtzkId2Yrq/perYu/12yxOeuz5k4vRzylu6RY3J42d4utSW4bomACzA8WjkTk
EhlPcBRGS1TAXtayjhDnbV8MntGCpzbpbVROleAn7Zog9YjVgOFt7CUPQqLthSMQBgPSFwMO93QR
B0YCtsQIlRgEcqwQlNuVdRVY3V9cBHTcpNb+PHAg8NS4fabYBkJORGSBT9BdFg6l14GVy653541S
OJ5PIJ4et57LMapMAOlqC8FfrQm6hyKvRhWXOahgSna02DY3cNwRglRkOeclwmgznhwojTpZoh6s
CRFuxiDmEhduZ6M6drrtq0V2SRDF1Ei4oH0ECReQb3NLpxdaoE2xhesd8k2G/a2qInA71ldRSjxD
+9WBpuf83Iq8PmoP0AGk4jqn8r1jzO4noytWr0/HxlG7KIS4YFwcSA3a2QGvRPXL/wbI7z7LTPWu
AaCdlUgK/wlN1UlKBIlscKgxPZ9HE+11dGBCiRW6a6CT4cIOFOfVo97jsmpM4Eu1TLwbyPTDhTMI
HhDUpDHEnvxeZ4ua6PlqnRqZvML0Z5o6DdryQbHfPZwfzUeUxLsu9ADj6Q5xOngFOdNUcUfIsrZD
MHi0D90LudbBfudML+NN6oJDjLxbx3G33JjO9+LavJ3v5ttX1N4e7AMDBQjaev3z3yOa3e3ncKFP
PS7qElX4nHURp6DEo/DTeQQB/QRF+enniLkNEZe5TqCm3Ln6jt4E16CcuOs8dmA3+UX/qnjDRXVt
OlDKwSjzq8LvZKGK6EDc4nPm2pG2RkEZ8A1wcmbZlRXfBKXilXiqOD9SAXH7OlILmi94jl7X99Rr
JxlKOdsRHZXYpi8KTsB0LjxzAlOWGeyzHHf4voOMH7rK0ESKmhBPLXtZ6ajQ9zEU5YM1F8x8eHA5
/Ygs0JbaaHGDStL+IqDxMTctJ2n6XU/AhJCFzjDfJRGoCqNf54cv8vFbYC7EwWN8jfscgKewcPr4
UKCDtZuO50FEi8ngXDUT6V88K3BTrFZ2k5omQmmF7ZcA7CV7y3yji8TDCSoL1jMfVBPI0EECmqfu
SPvRMHow4rhaeGdCiBZd9W6cZodBa49D2h1iOj+Y1Svadt0lLNAmrl2QIpJ0rAjHaiMqRbXs/zH3
ZcuNI8mWv9JW7+iLwBq4duuaDTaSonYqtb3AlEplYA3sASC+fg6y6lZTEIeYrnkZ64e2MirpjM3D
w93POeDwWiY8FUXTFDQfg7+jyz1056Ylc4smgPTg+Tk9dWPZ/7KzzHuOXG0pOmywY3h6rydpUJPq
VUaqLzTmVvWPKVlr1zsVXFEcAtUAjAQNzgufbsgC+IkRLAVRokMxRZfFtimRHEzH6FbXy6txELGn
lUrkaURbE2g65e3RED+LYsyJw+UFDTmMNm0m0DDo5vd0uBXFhxy8sQ3Hfx9HOkMLdEho2egC1pdp
VsAWFJZpcDwWfaraXZq+tMl7Vr306vsabcaJ8h5sGeC6MdEcjCfKwsmmA+8nXP+YUaSUexFOqGkN
IYlviBlSElINyknak7aWrzyZrzm2u3CuYwYlJhVcbJ5qhD9G707Ztk1IX++VR9oESRs0jyte5uTq
meC3mPGe+N/CvVkyRzVmRsrTHMBc89JQXZ28qem3eI118dTxo0eWFv4sN4eSJrMlvH9cCNlV6tuQ
ecYa5/hJX3NsZ3EY2GjrI53t8A6dsmQr3NzlF/pdh/SbX9/WkWc+nD/wKyP7dYUcPd2iIf1zDpMZ
iw/EbPlUZhCaKu7P2zmBosSuRCoCaj7gmNOW2TzZ2iWYmUdcvRvLI1vyEJaeobv0hryyg/TSTX0L
Mo/BlS/nDZ+6io7tLqKabhadL+mAXdl+Z2IHCjnmhOdNaPN3LAO5YxuLEyfUXC8zBTZEmGuu9ggN
cX/c0V3rR4fygQw+93RQ5Zk+e8u9PfAH3t9J9xz/gsXZy1Nb0ZUcsys17TaTagjCK89CQ4ekt6Ju
disDXpvUxdU7mXY3WSMGbB+sTRmQdwVy1ZAdZdeAVUyDT/zcTzbIN/WunFzjmW3kBcCz7/EjDdcS
Q/+H2Z8DdlBsAqm/mP0usZklYzhxdWOG5Sba7ArPIq4dkuvaa0HqFhh+e6l/kB2wznyTbqxv1t94
o4OI6q+fsJj+UUYQnjRxbfbpBbpfNWtH10i7Tx5U6CjBrasGZBgXzq5oDVKr5TzK6kff/HQMAbmc
gyV+nl/akz71yMzC02VjXaGnG2bQ3N2K76COiMqrUhuhfr4anp62BVZQB/htsAItdlEms1HGEWwx
yA3kPSqdFhpt3jpmetaApgFr8JCowLsy++isxLcnceWYrS8b40pJaajktyPLVvzhyZgZO+mvHzWv
w5FDNNoiioRa41KBqHMPXQSl8JxpN0Fs23qW9Zaq1/panm7eHl/8B6igdPRyYjKWzatq40ylruHm
LKh6lxXWAef5bwR2gOj+ZWIxLD3OlHGqERRoXA+a1BvIRs2AqGG7SbmI+Zo/OukgjswtdmvbO50S
zwxGOjIugwCeO0ciEOJqf2O3HplZ7NbBqsjYR5g4KyNb1oZlqvrIjnjK6FdrQMaTQ0ISB14Gkabz
i8/zaGMwxKGpqLAxSAsq1NpyjS74OwJxUDlAZh6kYIaGuHgxcRZv8g5RKWpv5Ges+y0ycboRJpGn
gDe3SL3YAqvL9vwsntp+DpnLOcDjkS99krYcrZqaWKyqAAdjo1/nQ7PiIE95r2MTi1tYqUGuWycY
lpIgZRrf5KnLQe2kV9/OD+WUSzm2s7gLkhp8XVCYQwCFJgba3vA2kCN34zLo1pQ610wtfH6tlSRr
DZjKNO6DFbhqNMB4vaa7zJP386M6WZE9HtbCUzY8s8AIjOeDsu0nt9NcetXtjMDxtJtqD3lEP3cz
jwRyc0Fv4vtvqfeN+WsPtfksLZ3U8W9YeJCi6Yde7ead2fOg4MEgy3DoHdcke4WhIfLH+TGfOm7H
5hYHoQbpxlRSmAPb+oMyM++AORTMEMOaqzq5NUEMirwQwSFYJknIUEtd6RFzG3Uo9cvKuKLsTa7t
lpOzd2Rl4akcJ8kLrUc+KCk2AxVbRYFAbrQf2yKo6C1b5RyfXwpfVuvI3uIlwWvAAyKBUYH7j/60
kS141n31Tn+CEikTbsU85XHy1a12XYddGF2xw99YPqS97LmtCBxDix0rdKiaxxPGq6BqkYGmKTE8
a03O76TjOjKy2JJssmLl16RGZeKr2lMCnuLzwziZx4PAjWUDfTq3ri0cisygTzJG84tMuanLW87Q
Po0+1ffE+NGIGwvseNUVUzaZ+nDe8Mntf2R34V0ijcgsnk98KxmkRFDAtRERrb3KTu6SIyuLVVIa
UQiJhKxX82uj/DCmS60vXOghsYqDGi0PSuv1/LhOnrYji4slG8uqdng174v2wklfEnHF2hdz7a4+
YQWsoehLQKsrGO+XdRChVqrsNFipIsVLbT3Mh9LN6I0gycpT6ATIFSaOTC0WimUQXbI5nkIj2MMP
RLhym1zJjXJl3DaNW+yYN+2dF7JSrTvhTmbBFeD8UNufuck+R6lVq/Q6G5CUBPMURRkJCtmyj12D
zIq8ARR6z6/aid34ydxikJ0+5PaQwVylXRbKPUm3RLk/b4KsDWmxF9HtNtB6zrM25v0ApE3jF+Kq
z30wlSI3GBDxszPChu5VeteIvclv2+SmZX4PxxavzO6pJyXGCzgZyqEANy5Ty6RVTUUOKJxXPrvW
byAvdSjfDO8+uRSX3Ta+78MCAtnb7JKjOnMRf2vXlLVOBBeffsDimPAIYl5mhh8wRmE0hlXsx86L
cK6reK1SsTrWxUXb1GqSJyZM6cwHeA58Usw1fsThR3b5nobpU0n8ZMduId1+2bvJQ7V5W0uOrg12
cTdSWqI91MHK94U/GL7BWrcpgoS96unj+U22ZmlxK+Z2OXXcwliNyRPRvs4vpvy+nQ5RsnZxzCdi
cf8eL+ASxolGAt1IG1hqNIjcv3bZSkB9KstLoOZs4KlgUsTui6G0RqVFxqySAIEUM7oBmmHMw1oP
Jd9Po4/BocfEk4a5ciEaJ44pONRxKMDkS9DOuyhaxqxtqxxVZjBO634D/wZ5bpRe0g7EuEOQ08hN
M4851rao9kxcKfEerFCTubf068F8toa7hCeuNoGhmm2yyE9LEaDuPqj7TIZD6dsSLx/dnYxdSqN9
H4G5mI6BQPMh6tpeOz4K8Lp03ZvWz1U0z4Z6UJXtp+bG7tRwjFGHRusClITXPOCJnaOBO52A2Q6h
gLa8UZCQKUtFmogD4AEZ1HdAuJF5Dsp35hrC/9QMH5taONtygJZrrs2mkktI37Sxpw+pm0ATgPlW
teLZTxoDetQiwJBqgIh9vkiYHMBHqMNYLhwX5JOhCuLXjjwrw2XZX6dVF54/gSdu5tnQX/YWjq1v
J57gDYpXk/Ko2mD21R5Ya4WyD87bWRvXwqtBS1OvWmsel4l+UZACUu29NDe6jDeVTXd0lULqhEGd
AHYPiiU8W76wTypaTCPQcfceAeEqq3aJfJ0gLcDrm4QEayrkJ2YR3WmUomhlgqlzef0X3K6lwxyQ
2puRN1XfpkgiMxAOfGV3nLj3P9lZbMWK6LHRqnbvcedmzK5y8pCsSQaccJSfTCw2oC51J9FrzFsX
GZ6mD571N6AHOmJA0E8hc4pi8WIraFK3GI8xWUbcP3Vc+qKK73m6EjOcHMeRlXl/HKWHBKGKlaiw
ksG/6R1EY9bgVScX48jCwuOnSuxolYSFuvio6kAHryRBmvT8uVkxshTfMcxSZzggvTei8aUzdwM1
4HlXuvNX5mqpSEWLWthGiZGovXkTC82HBoB/fhyn6k3Hq65rn9ejaQA5RkWvBwuGvEqsS3PKvAGE
kt2k+1XCL+dWMx4PeIyrLjAjKHRzDyh6PxYgnRzUTTQcumytTjAv0SIq+PSjFmE7FynvHAWzW/Tf
aHmop2vG9nm7R1WKZIHo785Pwkk38a8d80tO8WhPppEqeKrNezIZNiKBuFHyBFnRKFsBfa2t5+IM
98KhbeXMZzhLb/um3hf84fxI1iwsro2yZg4dVVgAGCbiG60jK/v+VN7/09IsvISV5BJaZZir3FQf
aJqmLpUDdXtnuh2FEjgZDcekdLv23gHM+fzoVo0vnEfMJDHpEOFAqA9F1KAT2Kv7m0LeQpltTB1v
UPZc0VasntyMyHrh6kfN4UvVoW2oxQwlFl4BjxXxIDEA50bT8whw4Jt1r/4NTJ0O3U4Qv6PBVPui
jkhHo62g3yuAQBU/i6Z8GJEL6wn3VTRjrkyoduKgHdtaTOjQUa2os0R45LIFmpi52WX1Zl9Fh2/a
ffNermCnTjANoMXraGgL10wj0MsRDnPiXb1OHu1Ddj191I5b7e3J0wPf3D2ad2zNxannB2nOnx8d
78rWcuijwCpep8HwUxSueWXs4tyNQbGyYuyUKzka4RdSTlKVKh9hC4VOn6e1J9HSlt5TY3N+5U7d
P8d25oU9GlNspnnWpbBT6M7Oyo19DHq5YVpLEK2ZWTjinsSNXnSzGVP16HCRIru2lrU/1c1xvCvM
2akdjQUQUnvqZyPKFsWITfOcPvBL4vN9+WwcUstNVtzwyTvvePIWfhhIKlVk8yK1/JG9Qe73tfNb
VwkSdFR2pqt8VHvtQaAr/y5//H9btoV/ht/Mm6SBZV1/H+ijprdurX47b2N1eAsXLaaMKOq8N6wr
Hd1Nr8Tt9snFTNs8YEjls7wYbzMfqizahq49t1ccirlwKLi1rXisYRt18bpwyY2BQrxrzeoYwYuK
tgJ7JUY60U4196VBgg+AQgigLpHt0QQkV9URNDtXCd72N0V+kaXQDvO1ovWT9DDVVzza9v2mnnyl
vk6zlZN4IsMw/wDQLgJ1gML0sq9CjiC9yTm6rR30kmci94sK2tnosYLkcgTF1N0UW9BECYo1xkli
z7P5OU76bHpxckrK0G5lAxedWXtmoyZZgCZ3mw07aGcrzk1RXjb1c6lvGvvRMV0B/IxSBrr6Qcib
hTeK6apjdof2UNdhaqCDH3O4onW0lSLz7OoBWRKIDxRl4ztooGwr4XbNK/gXvK67YRKSGdVW12IU
KHfCaENIsEztZSszFGpeqVQCpTPANhASbZvKoCp2Zn1RKjyohx1XNlG6s7h0u2InKZjiN404ZONV
pIOnj7ssZX7Bf7Bkz8BgaSGqKErfkbd5esM1wIBCqL9X1XbkNyn0FadQ7RCv8keQ3qnRNrW31Hks
qzvQu0HSYJ9Pd6CvsUnm02Zr1wfahUWmu5W4NK2LlN1Z5aUivsX2k4OCv7zMmn0J0bs629nlfZFt
ePsWDQ+om3DnYIttabn2tIFmNcf5UQXI1JL31gBBxc0gQ2BQggSUJMWz2r6UdgKa6wgSC0FmXcWQ
sCPfeHpQyjd9gmBOBC4LSJBZDNM1oaZmXLSK7yTvWml6BntRp2vIHyhV4vUopGgi3RY0xPbz0vJb
VG/Bbyu7n13tpc6lGt0gjSXabzT7PoDBBzxaop4nZA/Na+6MXiZCZgSt2u4UgCo68B6a2k2uD65a
0g3NntEtFBZJAP7ctfv+a+g0Q1JnaRdDRVloCfctTBY1ZtzPzTge2dm7Juz8Pkjc/LJ1O9VVb/Ur
UNkG2GEHlQEgu+IIT5i3kIsyHIdAVhdK6J8vljo3y76Z2wTTS0BjvcHLPH7TqG7kPh0sCHbyi3cU
jp7aoF4Z+AkJTVQdjiwvDqZVTpbd4FL71R4EoNBF7conSJcWCF29ezuwr6qgvZy28c72Kz/dQLYW
1Dz+2k1wwj98+hmLiy4WbdmxAT9D88A0BtORb23gjIewfP4G7nfX8e3LzH12fpyf+a9R0OfhL645
iBOBFsJGvQxEUnHxWoENrKrcXl8b3/z7F/7v0/gWN52aFWBOMlG/Ktzi2vD0fRxmGGfti00XRPt2
23trKaUThazPY1vccEWsa05HMafFIxS4djysIXEcIP/ov3VX1/nG9NYoB9ZGuYiacx08O7/6d23n
Qjc30XitK9vzC3bqFj2aSUddxMjxVAGi1MxHxWLfVXMrVb6rwP3aDm+oOPlOPr51g+baWQxaYwp4
DSBpQyLuZjzm+Z9yQgPveIK/MHk7Tq5VzlySRzB450AkJuS71M+uI/97thl9eY9bzUWZxW1D6gpv
CNHt71+YqXs4/0O+bGJHR3c4mnF1oAnQ/L44PIMST7mqRQijpibUaO3VcK6tfaVN9+cNfVlfGAIw
FK0VFijtAID77KacXOaVBcEmJN5AV25xyAwFuhaeN/J1hRdWFmdSE7rMxxZWQKoKbm+J+MwtUzD9
ovd2p3sc+rIoXhUrnnBtbIsTyquhsFmdDsB/3nXpQ2WGwxqn5fwVn5zAYmCLA4mMpdKqPQampKq6
y7O6eNIU3UpBtDiVV3af5j+VPh1X8pindgegSzbg9qDbpsuHXpaiTUbIfEA5cKO2AIFpj0Oz1/Tn
lWVbszMH3EePI2looBKeMIEO4jqfjKG1YRfaCygB2SU98Ptqb15lO9Nr1zohvz7L5nnVoJGGKo45
U558tsxs6QxOkkFbYodTt7NV96lxRaBvgMsIZryStzLU+Tr+spBHBhcL2bO6T5oeBq2r7jJBZnjj
eOad/TqE4ya+oNer6YgviYHFCBeOVTEnPtgxDNZmOPqlJ1yNQK7eM0IOUY0Vv/a1cP/Z2q/k1tFK
9jwvBciSAJzxyQ3diPcyd9sp0Lz5fSY31k2LwCj2ujfspmm7dm+dPIh4C4DyFY2TX1BgEylLrsli
QGMVWlrFdpizWKa1NsiT21WHCqgxQ0ONZRHB6qhdOZhWBFv9T0hneFagXNYX1ffo1g4apEOui1sW
dmsau6c3KxSRULqYQ72l/ENPZc8sCrsoLL0bd2isDyM//649SM/06pv++8penY/dl716ZG/+/Ggx
TUXLuzguB8/W0MnSQWzT1b1kA3yiP6huj9ffysx+7T+Yt8+RxUUwa/dRbhUKRkhf2eTWyFOHYOIU
bhpaPpnc9mby7Y2yA0Bk+3P07NfqQrlMVxD+c9j6ZdTgyiYgnMFML3sAm7xqaanPzii/NMhP2n+c
n9bTgzwysHAB6CwbQEYKX96NFrq8S7c2Ui9V6T3v0Z7aVw76XVDKb4B7mwykoGNIpqHIPcRbVqUe
yAdczYpcR9Y3QzXsMqq7ZGgO1BRI9SnJ2gPja5g/r8nRz104EJHRrFa1+Xazdtbr8Aa9MyuMD9X2
vnLbLX0vQjn46YV+MXrE8kdv8g//dgfM55/gLAI3XTHGJjcxY4Xc1eqr0t/RxHPoEwfC5vzinFx8
JFggKolz/UWLORVmnaQt/JdErYvL6noc1c15E18TxPNowBwBmjcAcU262OQjt/E8nT0yuLxNwMmv
++vQ3IOGdnrpXPZgXnSg0PeSsAnPGz7pto7sLt5radRkOvQ7sLETbWdU8hJVarB9TkEcv5+3dHoW
/zXCRbAHSQlTdgyWqPOUJI9GEpz//vmELI8oulzQ8oLmAQSti74Tu61iUHrV2JLM3LRIekS3zng/
8A3h+XWx1u5xajTH1hZusLAqGbc5rE3OU8/CslvreVozsNgQlp2YI5kNWPQwU0GI7fnpOhU8zsxZ
qO6YaNRZ0nkQbQLbn2gGULJ8b02/7DZtEgLN4jDvvKGT8feRJbo4qOUIWK2dwVKiq8LjcYyMc5Ze
FewHpGJCpuloLs07nwvnaUg4cHC8e1QF0AwmLa+jvF3Z8V87dnHUQHJqQF0YfaZf+FKgYFTrguP3
ZD+JSxy/Q1NR65aX12hSQkKkU1deAqeOmEPRAARlKAcdNItw0kh0sG3V7eCxqIfex2WlF0DXBGXr
/5ro/3gf/5N9lLd/7PX2v/8L//1eViijMPB8f/7P/76pPvg/bvO394/2v+Z/+NcfLv5u81FevxVf
/+jTv8GX/2kcL/i3T/8R8C7pprv+o5nuP9o+7359P37m/Jf/tx/+4+PXtzxM1cfvv72XPe/mb2NJ
yX/786Pdj99/Q0/10Yabv//PD+cB/P7boSze8uTty7/4eGu7338zyT8NXH5ogAPuDyBgHV5j+Jg/
MdR/QrQT1AdQwQCiFhxlv/2Dl+BO//03QvARwC7YJxpIRH5B6VqwK+AjhfzTgiAVYOjo+NYAAkMk
8D9D/7RC/1qxf4DZ8bZMeNfC6CefZUNHzgYlIFD78PtI41sLL2KVztCCVQDphXhqvicDMudprxbx
ygX2eQf+aQbHGbQAoCdAzeBzzKbh9ooiPKhcK0/bS4W2bNcMHfEF+pCC2J7sw9EK/DnM42FpxuKB
Ab7SufMYrydg2SECMk/7cZQYZZ0cokaJ3doB5Krzo3aSI/KevACfWVxMSqe4tlrj5eMORTXX0uG+
a3Bf2BEFbrpzyjr2eGF1d43BC3phkNFwQsMQgHxsMopGFxBvOTyTjSc6JVKElyTp0Jl+QsHOlfiK
EesqMLb2FMGjZCxvBscdKqUXzaZLSGqAXFT2BmjCGr237cS1KzOxh30jsml4J6QSoHIdoaONvu1C
NWwHlVtVH9GJkjvlhB5EaAgVlv7S8GJKBr9OVANliFFVlT5yzTZ3rNoFvbTdEE9zElo4yNnnQDG6
ccb16Nmchk4+2jXJGx10AkCkbbsmwd8BHdSqeFcbtaWnbiek7cxC8noZJa4Y+DSqvmkrI62Q8EfC
KkITkQ2QJFRQxxwSEupgZ7tc4nr01Ua3uBbEIxqzOXhECnNEjOgkjgaKYkOPUujGN73hZ1mt0cQ1
aK40d7RJ1Pii6IXiuHmGgaM1LimbYl+YJH8yiry2wKjuZEmQVpKUFSixbcJeW6YW7Q7JgglS0XZT
aOXPKe2aB1J0XNspqZUkbj1KrfEn6G0Sl5tkcEBrD4WYB4Og6O8yzngfpLaVpD9KllqNB246W91g
zhXijiCwa0Io8Djx+5CBT+WDl9IoQYrWSTJ6Wsr1Yt/VOlF8iSSlbrg6NwT9nhlEy8Iqmbo4NLRi
yho31yQwIZ6QOimuE2OwTbexIXy8H41RFPeVVJTywrK5gtpQoYqKE7dmtQI9v5H3/aECB7t1lVc9
r++ndILBTMkzFYA4ddD3JfBDmdeaiTImXp5pGXelVCo9KGirW9KdtEEA0o6SclKGSetE1h6kdbV1
M7K46gm0X3lV7pW0dLTcTUyz63ZkytTG9ERelEYwDr1VNYHBkpkPME/B35a6eY2u5ZA1YytfQBWs
gfKyyUBIghpOa2UojVEju6oLLNutDkU457phXaWgHkaz4qAketJfg3tIJw9G01oFND0pV3ZKBJqN
Ca3Frmnh7RGTLmMBF0bCStcaopxfJ4IWyZVIJmZh0iez2tWjXbD6SjBQnGVe3qgOuB/tIVFBzEhl
Ne3qAmy2F6nVyel6kgYgcb1dWRBhbXvRV67JpIxzX9b1kJJN0rSJva1IZTUvTt22wx0TaoTqpnQa
Lg5NNhp57KpKXaY92mHy7LU006LbKyLL6LeUQQkG3keSqINumq7W1UwnnGpZ78W9UdTyfhCj2UoJ
uraRleJgFIbSVIcJXcuJcw2fVTaR1wway/u7SHH42O+BmJoa+l12dWfKHdfiqHnoq9JQpkNdjkbl
ikTXR98qm8pCkUvYDPGEJdW48kunqdvATq10zqSmAm15Q2zFlidINSDKL+FKnRsTlDhCcydsPid1
lcIBK1mbqWx0C0WvWCibOmo2dtvZKiQXUyW9kApXkDNtOxr5DTUjZTt2LK/9Jp0ffaqi9tXOguMg
35QMmqkbnic22I6pDWb9rKuaPWdqmfmZgeVwbQXUo16OAHuiPjpGgdD1pKy4Y2zx9mXo/9WbdmS2
K0tmNOkLU8TUOHsxQaoxv3M4bQbgxEQRxRCLACAETUrn75XP1yVeRoBUa7jEIeAOUh8osX6+VUCD
2HegVEJmvDdZExRFD/Babsnk6W/YQZMxepAA3PlSWce9r3a5QWK3zKoatDZ5JQ5p2fybIit/XJJ4
r+iITWbW/cUlaacJlF0jmFHAdGztoJC8r9V61zZmc2nEhljLhM/fd/RCwvSBxAZvWOihm2Cdchb2
otJmo7RQuNYlWrhkgsDFlWZZ+twmrc8KprqlMalvWVStpakWSbjZNIYLL4JkP5ZuiXYo1UlYUYY9
1plRHqRDloddXaqhqjbDH2EwgtnTMdUpU6CzsjWQs+GC/pW6OEpQQb7FcpoOpkQGmmWLFfblQLL4
kpTQgT+/T75O6DyaOXELWhfkFxdP2n6a8tZGx7hrQF2vxhVXYURRYT4bINnzaNngqpvSeCv0vPjj
FfNvBftXyXtTtuXP7myoPz8JDl3z8dFdvVXLv/z/MN7Hof+P/wmpv0T7/ytnH83naB9//0esP4ft
DoJdkPJD6cH+Rc76R6yvUETtFC8+yIr8FdH/Gezr9j9BhoR+fHTkG1CanSn2/wz2Cf2nYyGhi+Ac
uI45qfDvxPom/ey+bDwoUOcCbwT6G5EkBsvNZ/eF91zUFFlyUQ5KDV6KRoU89pVQ0UgtEOMgOBgT
n1YRaSABr0e8TjfMAQWGh7sMQR+aBUHc3OnXmjOpL8U0ML3rXSQi+ta3Rauz4rlk3ejYgWMkk1q7
ICpkRfOWxj1R72ybqfA0RY9wVXs1R6cW/CWGzBvKmqOijRCWlrEZG9/sJB9sPydJPx70lptAXBW9
KfxRDqYIqHTs0a0oxzs51uZWDpKLGAxSqjxMWZvpvu7E7BoIKjRwECMrNFxthiU9UYr4B9NpXm/K
NFXjnZHGIHUnaInHJWho4GmWbWoqKPRIJdnalCNCrR0iuqsJV1yueIbBzTp9MbqxAoyHxY20tlCk
ttJHo9RqtQ1yYQ/koFTTSJH/MXR2VffF8JA7kJXZGkqXObd1MgCRE3d8LFysuqWGQ9dbHC0mlYoe
aNFlocZH/JY8JmbvarySzK27Ii/8Hle0gZh5QvtNhXDApXmBVqCqbGqyIZMB7E1l61xsoDViWSCY
6BQLoBJIoYFhq2uyFs6grfGS7oPC1FQmL2olEVHlpl1lqBfIZIIQyFLM3G000nxHeRks1nUBwbSg
Toq4Vx3A+hMZ16GeW9C28CeFkKa9YJqR5g06Zww+HqZKtdlt0eCzMGLIkLq2k41cc02J7lOfCsTc
16qTgBwOl782AKXoTLpr9FlWQfGK9KqCDhuBXkcO4C/1Cm2uyg4KpdW2IHpdeOB5rrMws0ZbBnja
oV8qaWtH+HJq6+GCSau9rk3aKhsVTKPZRuB7xu3QoVvmjhSOnII8z4nwIyZqcO8IqqFrAHEh8Rxt
4t8sC5IPzCzTlypDrwEgK1T7hghq1MBQaFe3UskpeklY2V0qUdNcTTFY+Vw7iXQbcj0GBEB7s7J6
X+Jmd1ySZ/yxoyI2dojB2E87tlK+mYg9UreJmKFeRggIIWiQjmPpq8jnWVuLwqn7cVQ4jt+WlnID
DunadId0SAhS8KnDL8wqj5/HtBq0oEuKRg1sfYb1NHiQENeERGgUqsXYvmfSZMSTQimBd4sL5ZZU
Jq4FSMX0iNq56oBGLlUIHrIIcl+JAyUpt7aYo3qONXA0gyk6IAmURjVSYamJNbNZggILLRA5emXK
gN0boGiBkjZQLW8tbD6LsVB+ZjTtQJ2REgbQO3qA0RlVDANEhLsOjXpNSxUW1gz8fU45SzllNCn1
y3Ic45e8qXFnOrVEnUodk4QFetU7b8poA4mV8VivQ6WBx3TLqIS4rMqjMrBFDzrXEpctkC0tTzyc
VrnnVlu/pbRG/OxyArUnvEowv2wI1Fga4iJLZK0GGTcIUgB4DFh1aGkjlMtl76B3TEVnI32LqSic
C6WVhcjdUi0J/s/AWRuCoclb66EXSC7cIFpp8zs64b0EJgE74oXvOKIryqCheR+9DQKhPpLaUaf0
mZsA9hj/GGt4CRwsWQMX1VbcZL5jKY40b2ic4Gnhm3i/6FvWMy17avOY8q2jaGh4UbKubQ6jMjVm
EEciSva27MvsNc5SqgNqCKLC+pDFup37jUjz2eUaAq+vHc4nvDf8BZUTDUZHKwsfL/9pGi4KGMmR
hMSLp489u4X/DiJuKPZF5VhR9RilwjI2tCOxc50Q3hUgW+zMDMjHuCqn52IwdX4HvRRHuKRzMhBg
KBE1qt2okc5+shOt07az6y0iiC2BX4XNbxPKfhQKjhY6SuSkpO5UCAD7lFgb9TBueIV2fzwcbS+t
gFL19aEwLFcd6rLadZzTN7Rgay9iAOnkQQhTjnCnvXFnRFY/3II1kbzFUsmoL4cKyYJejIIEeka0
+JkURG3DCVgG9KVpQy7dGK8UwJd7c8ivaaVMw6a3QOL7ALxIQwOjtKzRHYyBHSytJw+5SqCamdL/
zd55LEeuZGn6XXqPMmixRSAktUwyN25MBeUQ7tD+9P1FT1VZ3bKZHut9L68leUlGBNzP+eU2xLt1
WhGz8xMosiQ+ZkWF6npwhMUYiVsKkxZ45cpq6PQjVJ/rpGf/BoMKesUD2fVU3/qqfup9t2iOnjbL
29wFhT4kq6/Kc13JIknNMvOATWTTIGabinXIfLem2G6ndRQRjErJo3cWskt8PkjavkpFRe98CpRL
8amarcA65oqnZydLqfRx2HJbputYE2App1aA3IQ+S+jSN6I7TCyabkpcPpW/cKzyuZBlFWSBX+qD
7S9rflwkVwd4uc7zU1v4Sp2junNeEeQ5fkbfrBfeOYM/+akz97F39Dxp/jTxRBhRILTznc9xOYC1
lS4awIaM+YdpdhaTllEjCCZbVH+3OHJ7Iymuqw+S1xGfwhzbwV7AIRVjapeFM8ANwb2lNr7w5GIa
HR9ypTpMNyVZmZyAsujRv5Fo7L+0tRvUfN4KWz+04ehDizc+EXDSnlmpyGZFwqQgVKe4kg0WVrkQ
QuKHqAPaqV99smjzCPXrHFdp3yRBfVBrPr9uzZB7lKGV7ctc6fB7oQgJT1WAAns3Vttap4Uh3wen
Su+Ife7TUXGdbsJiXzMDPvctvmuQIOof916s1x/GFS0iU0t4TySNTt5l6tuY1DqmqnA/u0M03DBX
rfohaQwXeeaa2fEvKlFr+SWv4ES9H2NHXK3NVdgsb2u16OpYO534aTorQH9YDtTMOsnmoFZm8bqn
HllNP7G1L3984fCWzoUbyp2UtVVkcgphPyZfjShtGWSSXRWo4FTqMeiPQ6PHMOsrr9W7Im8c+ST8
rcZAEJRldIjnjsnPtGHYPTi518yHQS4rQv+hVYdgtBSJg2XjZjzDut55SwsoO5VbGaVNJ4FI0BVO
dCZj/PlymtlmNay11qdcdxYh9olff/au2cYHR/ZR/wykNuoXq7AGfXS8jtA5ORi191tXiLRcps2+
1EtcSsIG3TbaFaVewj34f7hBmw2yupRxtSVfZbuCco4eUo1HU3k1WmLL0sEHLUODfCQEq5pegorp
GRhxaa4QLRrrpmcUKI5FrPtunY5hx59BnGhieVNJyMZoFxWhBQB9uTfcCl1Uf3IroMM4r+yooCvc
qSR3s3ZpNSXN7r7XtvFSJXNiyq0qikR6rarTKUg0X7JIrsRL4WnXY0KvSnkCK/PvuGELs2PykSK1
wBW/GVnXT0xXYuSu9iYnFbmI7bPHJytM1bBt/W4OXf8zrmOkhGvQuXSO2mHPDJ4wPe+GqY+/elF4
9Lp2o98RKdxZFcNVg96BC265i+ZZP0zt4FOpK5z5i6llWw9lUchgZzZffY9gjl5x/9ZoXieVP9Vy
Iai8CwWi89BpaIHXVWc+ORGJnJ+Twm6AXTUhErPFTdx4vK4Hryyij3KR9sTB5KOXSYaFOCJgtOqP
t/pzf+xnLNOo6Hz9vhKVj9617NYiLWRTu4eY+vI/RcKkcJiUx60UQrfEJ4eEmjwzIDw/UC2DgMW4
99VO5+0GydMBlspq8n5F0o1YgPIF6XQE3AmS2uVqSO2o5H7PteyaXVGE5pQ3Mz77EKRXEq9jOSV3
SK0/ts5t253tdjRLWLpt5Y4qRf9rLFf7dyWEnNOujCa9r+BCrKNvzRNQahfO5LayaPydevnfPf0/
kHz8N3t6m3fyL6QcX/5/1nTXZ+EGCvqvFsj4GtX/D0qOBR5SjYznwKepMeZG+SclZ/l/u+ojwMnI
IICuBpv755pusafD4V0TminXuv6T9z/Z08N/A5BI1uPHEArE70jsNJb9v67pHalK6GOjQ1S5o33U
0iSNTJt+KieAbE/aj2xIwcs2XK/majXjebWSwNq5Ktl+5VZ4NcMXcfOlINijdBrq9UObYnnYgtn6
PpasuhmyneWbriLl74axWu79MSziGzldbSzU/RGv5DTa+jljvkSpblXJmk5N21Y7ZUVBkupqkz38
wpS8VME66RSwz153sd9t836GCvUwJ8d58s0urRa0lsnstaNrW1MUXYg/OYhyk9V5s257R04wMTYm
wfdtq1THyVvyE6Kyr14jdplol1hB0GUda9s183+aqmzW9lploBaoYYhC7NQu7hXMftk647u/lPl6
6Ze6bfbDENH+rfIuSDgP12XJ76xay2Nkt3O3ZssW96Zhu3QrPBi9V7V//uUj93+hIf+Kt9AvGrh0
yIL5+EmIkjO5/vu/IIFL3xt3C8NzabfRQ21HVE2KNen/PyDgv39cYJEJJ4VKvtKdBHfzof3Xn4ID
apxm13lY5trzMqvz1TWgfBqA/XJTlo///d8EAs3/719RXJv+qWuQxLVsBlb7373xLSOIEOX0A6xJ
y0x5tfxok6j5KpNk6E6mtDr6mJE8qn00hG7Lxl4kCnjJ6AU2sOxvunz1IKbGYvmsIIcYvXnT1PAb
aCJ2uo8835L22EvS7Nd66ibqM8fYZv3YRHzDHY3SJRy4dK6CMz57+ZpoL6WLDa9Rqdf14ukV0kw0
Em6KGbO/S5zCGh+90em+xf5WEuk8kxeVGTJf98bkvrOTllqTbAJhInuORTt+FYvXR6nUvtfsTWQ8
5t+415k/lYNJ2bGoRoM6XbYLBZlzT0xp4zmHoOqmX7Dn0cfGZ6veBTquDAisPxenAZzpNBkNfKPK
wIqPQSCD32NcBJcl6JciW+qpNkTTAMok414Nq1m3zFUsdDMOEner2l0FKPSgo80qU21cKsn72jQ/
amUMeWgKLCAd1tCi+8fr1+iY2E3wuLbtkEBrl5iOPMNLwChc1z/GfM7bA3dOGRPIHNV2RuAsfVKB
3zUqFbbnfjlFviHqrJuNimdLl346FJZoDnKrW/fZGGBLYs2LaOHlIIhl8JohuA3HZqbbZV7EZQhE
nnAhT3Vyo10ZuzuT+BM17klTp5uO+pYxj9/z4vd0QO0Cnv5bs3CBnyttTa9XaV2eWjki6QNTjffN
MAfHqdCTtUG4xpSQFw2R3bvab4rrXxVDrq5gQONltGJeCrTjK3SpcEvG1B7W355G2083r43XI4Qu
HrxlrgTl2bFaGP31lkcXr62j226UDYGZUGnWuSAwoMhy05f9sVIhi0XUFna5qxZlt/uJDjPWOnCX
9xpA6Tedr/Xvwo8ng/kMPQdPownR4ObEEGnXmoJdjc4ghOpYka7aQXQbJ+VMpDjF2uToBfduxexw
6UtdEYPvVfXFqJWdBfFC8M2LzfoGFNZfGnsZ9/06Lr9XAMhvJa+im0UwYv2Oba7ssnxhiE2laej8
7APKU/fSnfVjGNdbvGPlbQnHhBi4tqSDTmUjHs+H0TH+z5DX+Ju0ULDdxD2RkDtXO3W827Ztto4m
14VFsOw0BuSd5bwb0i3jKINM1qArbru8bPbQ0IDoARHRD76V067M2zYT9rTonYy3skaBTLrNGBr1
R3LAtJTxtIuTwWjqNxNbq7NvPVe/OkW9/g6mhcVp8UK4/dWx8iPht3DRG/fhb97FOsrEllMYl7C0
9Pt4mzs/U1sonjpZeBXmxx71KSsT7T/dJlEp5GE5asCLLv5BiL28s7ZtdW4m08d/VlIqHhb0KL8L
08FxW8rDt2trKS2eLV0WqVwkBV54Vuq3wkz6LurN+mfCu0cjjtWID2rzFOqDtijjLHd6jinjLO5L
QqjA89ZvfBkPkZen7pSUW7aVffSQ2zWLsMwXHR3kGFntId76/Geb+/03ApE36KrIjOz6iJ6TzMQe
sFgwCz5/BvL7NHjsgQdwqeRZxK2NUCMqbV6weSVpT26+rbJW2OpNcD3Sl1r74ndogrBK6Stxw7RL
pI0BUs7x7eh6XTz9bNeWUdpSqmpSwceVr1mGJr5lN+ye7GHF51uoVelTIht78tI8RwVx9Dq2bHMj
XHNFTKfxCqXbgTVf1OQEQNngVlYWuNASuE7niOI1iOWbWm7GAjnU/ZO79QsB9BwDcxa3bvlgomDp
d2Fn5XdrVebRvk+C8HuNyiM+WZtsf5ch6/0hzIvtTStLhCxLVuvuWMbK09gOlC55YV21GVIOSs+w
knr9fbLNU5SxiCIISPW2OUdZ5z1SONURWlV4zAKZKOouzxZRArtPRWy/L8Po/NaUr/8KmoBXddzy
4gHFkfWxzhVMpi+s8k+Vb55JRSjVdFlqYAIwNOUjFY+HhkcongLyVLpi+tOS4OVnuVVO3SFufLAv
fwP2pPHQXdVe+mqY0rgs8ZASenkNHVsVkh1HhkinZhGSNTYnCad/uZn2FUTZ+gkg7H8mBl8w61/0
rdPa/tkKIVSaACsy9XgmhqJGU1FmkjYzwqG1PQdZn9uK3FVed2rbtKi+kc9vEYCa0MaV+fO8dLSf
Ec+SAhMGiuQN3/tRhI0Lku9uCyPc5sI3Wvb4IDh+AZXlyIzlF5Vv3wRNF7zn9li+jHze9U5sQf2k
a5dzv5d4ZteRbt0sGSeIS6tEX5MVLImffT4H7EoWSfkZ8JwpMr/pm0uw8nSlgD9+nnEJ1o9LNWCn
X7cEv25ZF+MjQaTMk3TGyJ8U2vY6vfaP/VHz1H7Ucy5+xbVNtneIJOMjnifefKe17PCKsedj6kZd
+EsWwcAUufYbyp0EzdBe1mv4arQMv0Yw2M9m5KFL2wEVCojIoMZDYEMipW5ugHxAC2yPGLiEWWaG
cfhoWhF+IDY0wQF+K4ksg5pJrfKmXlDHdynANph8AL7xp3G2K3DtD+79ylP2vYPE+RlEyLNA4Cwx
pxHVAXlWNZ6qs0bW0Xzbx5HU3OlLoR+HOKkA3Q0+7L6s8So7BvrAXxRN2dFctDU15zMS1khMtbxm
xMxmN4g6agGP47rfiUBJeKa+NM5t4K0mOkajtMabxOAb/bblHplXq1Va8/NatIjQ8mVpXwLLE+79
Yg2rOmkLmQYvDdV8mm2jM8Jfd3Pgj0jb+lAHzo+W6s25wqaVb0FLIF0AMpKGamuD6Viryt1UOkFd
Il9xe2ipb3XJSHlRQd9sSOCGOK+vTvclWA70GrIupE2tTfmjDEABT1suvXXXdUIEt7JHbYs9sXEj
IGZGHNE8WuG29NvuWh3o7jwZBAVbPiAJzoGGqdXydqEsXesRMZ6pb+MpsUSOjG4wxS9XB9I6NK1f
RY+1Br37hX6UvycWbVn6e7lxMp7teLaTNnWKtbannVla5G1uEnclajFXo7tRK39FUMYbqwwE3xYd
h2hS5duQAAjKrFJxNb2bTZnuDfC9cQ8SwY14nSq0Sk5ae6bE14CoAQwsGSqFOB+8030qC9SWUepE
gQ6fS8Pyke/KYmX2hiqKuEWtlt82W6kwKHrg+LAb3jY9TgmkVxHanI+5RaYUyJ8/EIHYFe1tq/S8
3A2RisYOz0ZcR6gFkSDGZ+FrZT9MygfPamgpWp76fhbuizvgXb1rdC7d3eZt83tiXfF8pxZg9fWG
8CGOF9PsHFH53relWLc/A5Rhs7NrPV9pM+XKU5t7y8fg9JPYwwrPNyrcyjgdaoHp1fE0t2ELnfeK
KG1a07ayTYjTv6lQVgSjm99WYTQQ4M96YRN5WC/HxnE9b9fHi/tRGLdHijSgszypwpdmH3cm6M9J
gH7z4iyKRAUFKAiHhAqt4PMlQs6oMcLSZ/zNlCmSmG56UKP0CrreYBv3m2Ykz8rG8vsLRXw5SsQE
aq9z2OhT4G10U1076Gc7aEpz2oagcfe+sBntN0eOj2vs8Zt1N9Xc5D5XN/IbYhbmkjWBVEUWbFE0
XgZyLZ8XGOCfbpV4vwgzmPIPy1blh+x1/pR3LWUmiMZAkUNv0CtA4rr8cu3ZrR5F53NgB24Rgaa1
yUR9edHB+YYOtzdw6/Bb85EoUgeN4CnWxsBZodximbA3okNQmej1PBfR9Lb63vgecAtCzhhFBJOc
yzACvRqWp7jrKC7x19B2j8XgyXhnse0Cj8JuPDhVBPViJ3n+auuw+TSMS6Bb3BBWBm/pEQNaWAWP
ELFSP0xUxUicIFJU2g0CHAFFQumf3aCKfyoR5U+CYkxyOHsD4xTqumEvSxDU7cuqASatPWf9ewbk
/4Jm/3FtpPx/o2ZpN2Irb/+Cm12/4+/AWfI3nBI0TqJpQgCHbv2fwFmC8oWTOwmjyEGMfdU8/V3e
YjnR3yLwCRwPCM2xP8aIw/8hZnfDvyU2zXgJ30SGcRwk/xPgzAGR+ws2QYIiSjYU7S46TnQurvfv
iEs85rYeG7SchKLPmUYvWP+wipquBV86NLj6YZ0jVxGBFz9Ym92FSUpjSzw9LqDqZRYoa3Oyzskr
meW8CPYdTzqkbYKzRxxmYBFY18aV0y1TQZ1cqBuQcRqv8zC+RWsSArUbnRPz7qzDKYSoEHfJkssv
ezFoF9q5cBKklHP85XkNhCAO6kexxv5XVHHA1GKoP8qoY7BdQrSjOP4//bllDQlE8yNJyJkylLVm
XP/VPZtx+SFWjo/IGRFl80h8s9pAfqcmq937CD0etaQ7NnKcce/bK8OXf3XveboqHlmVRMkelTDU
bKFl7XjXargeoIV0miz/1V179aAb9v1Mqi5/QqIa3zRJGRxNaNb7qO2IcDIVCYXVNHCNFLN3z3A5
zDtY0PCXrYbPxEV8ANI2pmLRzuOQLxTlRAssY+ebdr+Jij3Bn9R6ZMNpiH9SwrnYwQTG3odd/DBE
ovzhtDZQTiRfg74l8aFY89ck7+GJLBXnJy9c4v3GdfFWzjbfpynL2wex+KPj/rPRxN9uYDpQCNV0
GZzQJ6ZrnVOvSIKzxbR4BByq30JvOVjk+hadzyrpmZyNCrlPVoQtZU1QGDdIiaBnveYq7h6Gt3pU
zkMhnLuyq99K75pCucU6ydy1zLnJtbhhrmRg78TcEMFfYAYAwz05XrOSAgSXfxcuFvpHN9TdLqqQ
wxb8blyKTtg/DMO8XoaId2uVV1inQ3J+nnAypEww1ksS0jWYDFeu1a/I+2lDrNpFYThQoc3gu4KL
kO4IPT1vhyuRxZGd8POG+xDpJQQK1Odao+uKeuc8eFuEJMe7a7WxsrBOtttEhfeBar0bG21BWsnN
Qp2g3SNxv/mdcJf+ta2ihkrSsaIMyYQjyUNTc5ZkiB1Xb0M24BfqPWyl/Wxa1e9UEhc/h6FR2WA8
Ig/aLoD6s6t7FTp8AC0XaGgtH0svHs4Dc9uusIy6tFuN0bBpbk3d9AwIjsIeMFU22BwXF5IZGOja
7XkTGi652IVoqYJt2od6o0mFxefVD2LnWVmLe6yqXEEMb29umRAbzsHBJtAVWybj9jIh/LkxgAdZ
6zrfFwKxz2Pj5c+iShaYOh9Oq+vDOltkvz7E7VrsPYCFzLbmgHwZ+2iM3TyMVtAeWP29O+EQ/TTk
rbmnTpRiYy8YbkxJZ+2VO/bxFfge8VTDch4gbm8UJNfBiYYPRzv5vlN1nG7R1l5JPWrLvPA9d+Nw
vcnJuCKLmvRx8h156y+5bYFmJWrrz1jJXhmvrzFSBRACU8L6MZpOoK3d9s2G5SEtSiG/x6srd6Li
20bdaj479LB1BkEezoYadOaqOkGRxjZFE5x2853IW+AdS+vqLHSoslDk8tsSwkyrxfFv6tWizQW1
3aWD37Yj/cud6x+l00ePamOQaqyg3A39FtAK2HbD+9pUZjtGhbIFgUhIwuyUt/ZkLW1OnMFIM930
Y0AjO18fswA/nO6iDul/icQgG/LAOSWz3X7VPqnccgR4VJUf3ol5lnZWSduD+CuV84xyBZkPCxRT
wh6RhHOLAopTh7A3f0jzhjfwaR1y1FdOTrestzjwyzN0YzfdrVeMtrP7E1P7mQ3hwTKTJHBlqk4s
LijsGMvqcntnS70oNFMhP+PWLud9IqIf/nUY9ItDH/mHarTdHdv/yZbFfe42AumhfBm9cYW+oJwV
cbytZMq/HgfHPjSL4L+7k0RkEkfbT798wWWQWnHwiXkAGYN9cPR87Gb3Lnb1oa3omZHN3iOeq6vi
m2tSTOPLm7nxbgSd0x1UkTD6iE7vvFU9s1l7H2v8XTRq9XOyb3JCXYR5YFzft8u0S5KCY2N2dxaO
JGcEpAJwxtwzDBd4F8UEztRYW+LZq1YOBfdUcwExJ98uCIYsf3scUaesAKuvHGyJk1oOviVuL5QT
i1siJmrrFThkCrcnr1m8VEy4UdymeFIozOCK2gflof3Kq5e6qQ9a6qO2Kp2pxnZPgS39e4nV/Jfl
olG5lPXiPDmaS7aw6iFrYxG+oe/Syb526jeMdgWY/MLhF3kO/EK4UXfIIXrQS9kcgkRa+7HuAdPy
KNgHY/LHRYx4ROBlExXp3LZ+/vPa+p6GHYKUuWDxndkKz8m6/BBrNd6Jwh5Q/GjvXKtCPIRr12Yq
8vSu9brLGict6byIK6GE2Por/8JxWOBVUWS998MClNhnTne1yycPXaS33TSiOqqtuINDwQbXiUjt
Yc14gsf5lzDdnYMiM4rr6YdpCbLvSJXzjHsSS6J5iLqXwBZs4s2wY2hBDhXSoKNnir8kppskxHTW
9AeG6sNSWffOaps7GZH1WcnlaeY+TAJ8aWvLISLX/Fs1z3m2ztFl2lB0iuHJzr1btbgcjrM8xZMn
SK6xm29LQx4b08NyGlXd3ql2i74WcnUuqFDaI1aXAb4wWcuDd4UVlnFyPgvo+z7k8B68Mp/2EcLG
tEEcxCpIV0fYNM0+UGX9gcLU+lwic8cNIksUT22SCmRNv5FVXMLWds+joteJs2/Z4d9CjBj638Xs
xvvcnpx9sNjoDKdItseliD+dlY4+KxIvi0TRVFWcerCtPszDDF3TaUJGFriORyRdJMhM46HyuJDK
3nwTCVEdMFsPNbKofg7gTM3A2eehwtLe7byY6iIHfZ4X69Mpy0OMixDgcTiQvih31eA9BaZxyZDz
bpsJ1qRxHetoVYaTwrX+DP3i3+VmeTZ2/TwFCTac3uHz29+MMjxYU5etRVL/qWyuCstYYSa8kVWv
NMdqTrpTPc9RVjCepsm8IbHUlBqMyt7ehlLRHyMZwPrNWsjH9z5jp/kTIDA9qKaKT1vf34QRVqql
Ud9CpCm7fO5A7asIpY9o9AERiFdms8+WeYgL3d/1YpUXkoscKg+WV9dldEI79SViZ02h68y5ZlFD
+a121uw8F0P8UFUBXmqhnO1WF9HwOOA/PNRjQe/XNkIVCivEO1l3v3IXaG3n2MC3jj0meMyRw34F
Q0vMTSzBUsu8Gby0tbarLHR86njF0qT01bU4z353YVExZyPVqoxr6Aec+e+Jmizr5NQkFkIb+fVJ
DKi5x6mL+n3Je2pjVCMF5iKBnnaqaQpi7woVQh21nfcEQiy/+1bOD3RN/CCqWt+NAZiUWlZxn4er
eRx7abxT0yqz7HoZtncDGOh3e12KKw7onOvInriN1vkMrsAHzRVBykQQ31qQ5tAj0Ih3kVV7R8Te
6sDAHV3WqPrAMzbTN+EY5zjMvnMzOLn/MWyKQUdKIljHQJHr3Ax7hKGPpoDBAxH9gRPPOdXohttH
VLV2n6EbjOd3Z42t6tiPIuLQtsLlYjSOKVJnqu6eVLztZnIcC1jfWTciFHdD10bDsVo74/xaAzOc
rAQQ6c4ZHfDRpoufhV82y4lqsK2B+1z1G2gADwwyYudrTlTxLj1hiI+Va3DbR4W1AO7PIyBMlOf6
l2dRf54utcWbv6G9lHu40Mq72FNThncduTjtDWe1to4c49RHWCX0AywJBFy6xT5F4mYewZFTe7MF
+ROhX9kHF2w9AIQIVfKtXYHYnyVS/GVXrHq1nlfqsvuTT/9BTd8IXMLEwx6Gar/mA3pWM5W9+1Ej
y/NPfRiXtOEFIgqyqWiH7+vax0MaNU2ps3pG73WOuHbcx5m6Cw5XFOa0UPobexm+vrCa9iZ04p4H
NgdHEnUQ/PAx37wql9aqM0ryeX5RmNHcexZMrulIhfVy226IotIk2mo1c83q+auduhbZj5j88qlo
kqa/eAWavbPRaANPcykdKmrncr3Uc91PN4tgzPZ0w9/lIYSGUSbt1cvHPNOtxQJTdeXvrZ3zszc6
9Q8JapuBg814CAnLj7c2fCwo8dx1kykPvD/X9imUrGJGu4gnE9V5vFrF4+rO8rXM4wwX3Y6P5Tmm
byirCxOmFaFfWR1Zb620Hq4KP7d2wrPwhuikoOS8augeuDZ65ExssU1BqrCM+304KbVH780xlUyH
aHDU81SWIx3LXXJfLzPukS7+EsMQn/xwfm9XT+0aK9LZ5HfOoytU8SJsikcbfk/dN2+0SXX7RhBW
J9QlaXJEitPyiL4lQ3fhYFKwbpwaVWZlea+D6+wqH4eBM8j3Jez7w1au9d4kytnZnf+0dTipUXqz
HQjiQVw7tfru6Nbj77ELr2lm78uS3C9b9U1Mm++nalpHcIPqnbf6c1TFY9FBm1iW+pLkKIykgrXj
z8ruTk243RrTBKe5Gj7DijdgTXbNaDK/iFDiLQ49Zupcqf7KYFvvbms/q8E+FLPzMCUYNsamvYhk
+Y0cPaQSL+nuXWt4AckExbbJc/KX59qoO0e5K2YGS++gPO9WMdyIyH0cqXRHtT7+oZUB2ra+1GLd
bj0PySBN1zd1t6K2cRmM1fxkOvmxJfF3tvLl5NXiHCpv20UhmxGPYWj3x+sl2JanRv2pBOx6KB5l
zFXmeXt0GwcOXwIB7fC7HM0NbtgV7wwuCzP4B0tUR8Oakcv4x7jxegTbOXa9z42EwXZeys+tGNad
WMrzZsSnjKufPuqRG8duv4N7nAFc0Uw2Y9ZsudlDR72vuWvvJ38+Tnb0ZQksu8DORarDcjnM9nLl
+Dt4iYUXbLyPen8GUnTN1+jzcSyp1ZCo+nd00PvnaYXCUxiAptB4WTfwK7tXVmdoP2kNJAyMhTWN
Y/lLl9ahG4trfbsV71ynulmlfRtHFrCkg1MWBrlNG4dUWtt7XqLqra2Dp6GajyoI9BOeWjb9mFc5
Ds9RUp5dpltys5BeoF/o/Qhxi3zpreE0oo7uo/YIbfliM7rba05u8vq+qkW8yanZy1JkkWvuvaR+
8+w5w6VwKWb7jJj8WBpidjElaa0Q/0MlrpHcw4+3R9tdbuZRnLTYLtcAzWKo3xByE+0i946fn9uk
fXFpJQWqkReH/HQHp/UtAZGXsSezDDTWG6w3QYLGDhnab3Ly/T2yE4+cgPEitnafu8mzt4nhVGw8
4NzzpA8A8CqnDlIe/J3c9GNsLPrtQvUAfnIGqvmohvKXYDA0XNFZjCT9vvT86dZecKNxi3/qYvNu
kt5tT7YbZbrgxKjm1smqggJvRCLJI2QUpueqBT+2h3DPHoUa1PF2Pt216H9XfANibJ7AmSkk/U/2
zmw5bmPd0q+y49xDgcSMy1MYamIVZ1LkDYKURMxjYn6j8xz9Yv2VJduyY293uO+6w2FfiSJZqkoA
metf61tac0yBDW27HqcQI8FrZtj3pEQCJ1M2mSVPTho9mLkJOcp174Y4Qa9QcmyvRLNm0aJvuNty
1D0bdeewNsZB2DEzvDww8l7ZIeyQXi2o1jbM+35l3RqNx7ONyjKlPa6tY4T4IcotcsdtpA8HRC1O
3yiTO+JmnAxhoGfjzqzKatuqdqhNZbTpa/OdXPRnqbgHO6dVanG4UFLmhUZenfVM98i471tis5yH
oDRZ9sG+DDlKl01Ns88cN4idYmfMqnJSunNXt1dgW/PNtFzIBYwyDeH4uQsJwYi+VjSMqY1D4+3s
sJvo/SxiotPFIEjb+FnWOitWbiWP7JozI7SqG+7XG4ZG/mRmvt2zjy9tXTnht7+LIjcsKitY+jt8
2vuudR5VjVqbtbzTeMMNt9sPGqe1ij26YEsKJAHb4rBRVxWNsNZdpt2mwdl8nUKO4DV7iPbNSdYg
XuKHbuIonhaZFYpYYR6mMMaUarsba+1bVSq7Vawf+AA8nEcp/n0LALEK58eyL1ayeXxI7fEUC166
JJWgF9ZdgmN542ROQNoQLVDtW/II7VdQzkzzp1cMQKdiisJeEK0v1ueuKV4umAUzYr5O0h5BpqqZ
W083TqwHldkfl6o9Tew5bPLNxPOfaF/vN7lIn7Myp+GRsNwgj1VrnNNMsU9myb3DjBAxupywmx3F
gbWYL0tnXOdmd64Wus0F3Cnu+JSpdb3Ys5F4IscTEkjCmFm/oKPtZ6vcRkOKgz6KCYRE0xX5LsZb
FhIvITrmwIP2GEe135cx43R+zMaC+52tg73BHHDvqCWucMP1sSmHcpLLRqRq6eU65C+zEsDEYx0H
FCwcUcYbc5SbYR4GZy/onOauaLwYMxvKtomnsDCQtsl5dBy2mu7QlAZvS1IlHrLe+8BH4KfuZG8n
S+7YD77kUlE96g4C/BMRmbcKj7p0b8useKyiwZ0+uxyj2MqmxoLRATMYRhw8VXBBIshuzCv5MHdO
GSuFel/KpCwYfmIsWwbFs9OOWeBwmYOHOGa0xtcahsfhpIjoTibOoocps9r6aGTMSbcFc8rHtcTY
yOdB5DUwJks8YEhPStphCyVh8mjaH6uwRx6d3GElR64p+lrb0TSGlCGaH2B47Lt6Hae7VnVyciAu
lqbNzO7J3kgH+8MmLowBZbNRVhlYcde8THoscq8hM1lzknIqnnTllJ9Tq2Gm4I7aIztnl+ap1KFo
TVuS5fNsNwsHxzhSitAuh4RTPZm2hNfopI/afBliygjLC5GGybYor69WqiDblo/RnbOKFdEYZtdu
q2S1QYq6tSU2fOz6fKmTHxDyK0fZzktdvmqZ0d9OTAmvxZxT11cJ9rzf/av/DNv+SyOv/xfDtm/k
g/6AjeKvf5+06Z8cw8RA6cKLcqlPM5hjfU+SqwzTLBYg9ltGcMjYF4jCj1Gb0D7pCDvM5yzmaZpl
/z5psz5pOuZgF8QTIAQb0N/fGbTpfyKq2r9Q7myqH0DqqBe/+p/mbNqSRyMnTcSLxJwp78DpauCC
0OmoCtdFs0I5cx4nVLRyr4IECSohGKOp/jYpK8+9fJLzF6MUiOwJtxoODQ2OZc+cI05t0mGTgyU3
qwp/qloeNu3aambQOQ7I66oUs+JrlSMe+tm0zmRiuC7zKV4LTuXkPY/d3LHRm4YBgSpnqG6wq8FV
46kTP3K3JtFSe0T9Ll49k9bdY23W6cwkqouHvU0yLbnJWoVHR9NneckmHbu6ZysJyCNpq8mzlsQw
XCT0JecgpwnloeFOwCMKcwiG1WYMZ9FgjJ65jLDSzsZy5OxJ9U2tWRRPCsaMH62dZncDMwsr4EdQ
YDG0GubQWMxZEra60T4YlUAbao0ueowSmSLUYI4ABVSYRsf+tJP3xBQaxVvifiGTSt0uLpOmnt7S
tkPuZZbW6cGsqsR4sQdDrUkNKT7YFnUDqutAes1cM7LwiVIadUAMOMbLNgyzc13SAWZ45AodbjGR
mQ2hbOz23c01gvdVLrWF59RCeElphuapb/Wy3s6DICxTGKB3AnMd6zN2oMyhZNNMTFTiUVkxDuHs
8+xiiQDvdlJqW825jHnAaAqb21Jkv+JumU5ppg3fEPu14mh2WdtfI2xl6K5aVwx8DGax7EEH2P1u
AEHUh/o6Xep+IhWTAq6JBa1vSOzFx9iqW9uKhM/HEimztp15Rz+jyfQm23HI+DVhJnY8LrtHh91j
a+OtnWUOGBj5ON32Wp/F3praJPLzVEaZV47c8Te9MZY35kzIN0hq6qFZ7BKPVo7vFsPgOJkbW/b6
a7009lummcLczqve3hggq/HS9Rbc1Mylt+sihPMcblHDSr9MR+vKGcl1+6ocMaUV5HE7hg/Gipza
5rXtSeWXicVg69G1OZg9Q7W4oLohUu8r3iCbnz0mj2Y2DffDqNduiP88xqtR5uxBinl2vmajNJ6z
CXHb0zpmq5uoWZJ3VQzKGX9WROib6VG+0ceRsLs7iurzuALVxqGFvlW0iqOelGbWd71Iow9m2smR
3FP8tWoX7a6HNfHWjzquFGT96L1XKv0jxavyQvl5e5BpZzxGkVW9qDRwtDs9G2PBZYPDPKzNVsuC
DqDBQbWkwoAH/RwPuqHGQID60QayZHBBAm+O6/QFt96ihAiA6GBppzG5c3CF1pt6HLEHKVPp5nDd
MgtnmyQ/u3EU4s7sjNuBpi0Bz5tzKWMROy4wu+umbvsZZLGbtKv00Z+YPiU+LrLkvSb6/Vl30v6R
LWB8n+DZLf026XA9Rs4yfLN++ax70cpzXE7aDR9vxdoR/b5Mmu69y0xS0tpsdO9K1vKP6qDDMaqX
OhCjblKAiDvSNr9hHO2xmnc1V3hC9xgbijEVr71e98eerXKONdJgG5c4cWTzgmPbDXNh5jROsV9+
SNWe+ZKlSD26quYuwTfFOdz1BTHQzuOehbcU8ES/XDv9rNOdil+gK7CtA78g8kk8Jr2poHOiT9f5
tVStdNjYBeJjODH2fb9wiIlkm400cLIjiYZrHJcnsO+GdcUcjR2r0XSM1a1KZHcpqD0yEAvJX9KQ
iTLs9Xbl9ljWtHQG2dJqbeYNRZ3PgSGrsfXRV52ww7OUB1EsrMeSCi9sbGMmrPbRwTCh+kBvkr2S
XkTJVhIW3Dap4yTbMlo68dwomli+oFpoL3pL9DnQCm5vO9cw6hu3JmRLoToRAa8G0Ld6OVGE66TB
TUlv/AikLJowB6Ixa62+Mcnrv8WxqlXBarakU6Ip0mI2sZj9OULnzWOKJ+Y1jrLoSSvQPljqXCyR
hsY+2Uty5pmbIlcyQhFXWjKa39ud/tkj/deFzPgXe6ShG6qv6c+7pMs3/NglqWyT2NK4FweRZtP3
/OsuSXM/qexLoE2akB0sQli/bZIUNkn8GV8Wmob3SL/gWeUPuKbx6cKmEqwY1eA/ODl/Z5vk/AJN
/j0qBZ8aUNiF2YxkyG8Tv5BpfwqAZd2Q4gxunhaYmLfI1jT9IEsR8VEPGFsRSwrjkFg9+yhuZ+30
ojvbsu49XZvDoc8Dy7wf9Xt8Ffg5cp8HvcspYCFHwzcwsnWUu369BzcTql15qMtj20d0Io/Dxppj
8azHB127E8pb0Vs7rY8QjS1KgGArPtXiazMKH6mu1XaVrXumfFfajiREme+rzih8W4CMv5AzQwx3
GFT6wHYyDwu6D2vkW9RVm0pMBGhlSqRFrzN/iDLEdCS9Nr7OCt3lGh/2xSW6W5qelZ1np7sz1ztw
fwrjQO6ol7apcTq0o3IAT7u53BLNkWGpyGtlU/a93w6MgFRSKQypVAb84zbq2p3SD9tOK31bFtvE
VI+t5DIcX0d77Ii9yBWr78W7E3+tSwftMjsxb6uZyFfdXo+4YXGNYx/EUbEiwsiR1y/hPiamJyoa
cyZEw+ziQlHC6TLoloWnaksw9R84a32n/BgSPTBW5uzdo+N+TXCTEPDhqbe6d6jkZx4IDDpJ/mwl
ynSWDyd2Bo/rbFk7eI8ZRE8nDhGO0cbNDVgFQHLJt0ROKDEMXEzoKLhunwgXhS1KIInLnUNIcSMW
EtqKZrcnNeVJAUHjoJRXmvHGcP2zZbFpZrb4QhaMpKaPpDC5NfPJXA/0pmcjIbT3aFirbaGmAzXn
hjwPaw2i0nwaSKpz0mVezIdsdpvWJNscm+pDO1m+HUdPsKt9kZpwPM1niylkLaczeE6GzYYtDxC1
b9yexurUOVY1A1TF3RcxYY+CANFszALsZqGf9NEImBmHxmSwLZ4DTgWgKgdk3eFbGxWs6Lo7zFYV
qNA9dBYpD9oPkeFqccqt4ZYEydNQELPi3Ip6ojAA28RwyvXIOUGURaXhsd4gjEJ4K7yceZJCCLY0
oHK4wEzFiAF84XkDEcMewC9Nk5cpDdnTyWdoBLxR8SeHlHt+O7Ct58y+bGZsy46zbJXGQdFLryM7
C2zqvMpR3GrMZlWg2Ck9XgAaPRwIvoJ8aOh7lRwLZlosIy0KqHJIR3rDdL9QqAyQX2T9gFkuUZ8i
ZhiaMe8XWHS1Ebk3wpXVngMcegt5/kU5No7YDNSUVcPrJXVjVbeAhfZaQn6jUoOFGQajFzhdVbLs
ZnW6G2ZzK9b62miEZ+LB1kF2bJQKGKyj3k31c5QqB4G7IytMZg8jfWelDNX5DCWVv4GKxqUkszmA
B6Gsz6n6WWO7UjRRezuVud/UCeiNYQJRwT5j35t3uUQNKEtjCPvhVkDAVNUy1PrDbEz3Q5vtV3lb
c/GnY9f7QI+usrncpcmCl+9aG+MgZc4y4DPC4oK5mDwiRt5kskYvmglIpU3Q4QUCMLvnYEjKUbmp
8xcr0T6iGF0PtN4wPswR/keTq8FZK1bVe2VTCQFwpdGxD2G2Web3nnQPTumgTLjSIKxh9kbi1h5L
TCItl3mDAWqBcD6v3yLlo8rrzYjjqzHvYCRs++w2y4gxjufRTN0jvNbPPOJZ2hXMzPgdLiqxfflY
W6STW1sN0CGv8C5tsAfgECV2kZSkjJKDY0w3dD2j25Jc6Al/KAmZaDvJdqNhkKacyDzp6hwmETfA
NUJWw1B4kdLy2359dp03F5FzgqmjJlVYCzVg3aHrqswW2jrixRt00yltHnl2OX7Y3XpYHeVqne9h
nCU9GCzDuTX05kFCJU7i7uUybkhieB0Ch19dVta+wHtG7hXW25UjOsPXjOTcmWl/hjJK0VabFgDa
kxtFI61nu+0NFo7XkasWretWZXxA1kp9kTxrOsw+r7htMk+pXHEVQ3NvR1J7OugoIkwtgnZyXZbm
rYYdvDJNIlLTlB67LD93Ubm8upnqqQwHolKephXICOGGsMFbeK5rwDainrJDrg0hLAx11xpiCMBe
55s1lndtmQjaKfBK9Kpd7NsJMiNmjNG80ptkfra6VAKzK7pHvRKezoTZU9k2fxsnV3uGB5Tvuhnr
z2jRKAgUI//cVVgJyR8dIhOTQ1xFfh8VRjBKGW0lQLoN/8DQqMed0VI20Yj4CIMk3qO+NGRDXboI
s2E4QIQbHiPT6WlAXImi48r06hSYXdr3LPjRIQ5bQVFibI6d9wnZ1TMFD3/Xnm5x9HJFJqd2Fo+R
EgXUgmD7qGO72jjiyV147zrjTpKE2yJp3oyrM0Fe1nysI8/sWiMO/rh4w7nHQdh84AAmcEFD7ruA
InuIMdqvG8e6MH8jF08ZC2vd5DX5x42TiEfNjBg3D8fFSHazuz73Xccwb/5CU4Pj8y8wQi2lVMO0
9jju9qJ3Ul+S+N6gePskBQKDh5Knm0rvWX2RhnEy+IxJn9Vq+lyb2nOjNUGcU4dVV+M+KdubsulC
pZbPnT1tk65LfFhcYG6ECtqnand1TGgMKzLPfmmvl8cLR3YiepbZTolnKEDjUL6TjBRUmir9bqXT
cFyHYz9bDvghtzsWTUVDTE1XZRMpTrgs0ey3ptQDzr8SG1zhLjxX+1Tvt4Yl+9se3q1fMue6xjUV
rWgACRNetY+Gh8qok8AglvhqGW1CaW3VdcJrEmOpN9Ji3lWza2iQyyFDXbDETWpPvtkstmcNjXZT
RQYbojSTp2rK7W1nLAbY65zEMhmI4SmikCzZQypqbjGpg5eVesbDfxn1dJfLlHE3jRLMfEk7U65s
05e5OjCoqjTKOLUwwD/YCsoVn8TkAtqVeXnIW64jBvGKfeSqlte569gvxqKgfsiyv0KHmwduYdJ8
rdSkhr3oEK9yXYjXVqsMn2sWQ0ArHC7zBF0pDge3QczoeL4eSNLTRzMYHLKyvN9zTzQDVKAlzNcE
qnCPoxfVbtmWSr4eez2Ob7WJB0cvluqk9ORFcuNL5z7kkM9NthdPQ5Uv+96YGNDnWLzqxNIBX9N0
r8hkfjF49Wcr4YE0ZZHuuxmsSUdK67YGaXZy5Vzf8lKifZrNd3YRjX6ZERGssu4pX4SL0I1X3ywH
vKC8gPXLgENxWwh730QksdySwg4exkw/El0C1tAj9oPqMW905TyIunonOFo9JXZdX5kABbn0CFAP
i8Pvq9YlZnzcELfGx4+NOHnkbD1dpU27dUUDs10P4HSXuMxsZaObTntAmet8xcwfQcM/w/GOtm4U
W1ySSuxlXSDNTIDSWesD4ao06CpzeVDWvH4rNdd8QsyLgrrOp51U2SlDeQOrNCxRCDjZerQrN7lY
2rUd9DbhgbNWcj4u9laLoyShm8e3bibMzYo6diLaNdC7OmZ3RmF9YaZy6Kr+eaLjKHVuV3z8SfzQ
1ivYvGjMTySH9lOW1mzhhL2LzGkPYCi57iOXMejEbM2J4FWih14CCcmVMRsPyA+UyqjtSYkmDkAR
JTmIi0z+0/QboG3Fq4CFbnRy91o733f17BmXDQl7wx0pomjfkBi7SmM27EX6BfA4Bt/M+iwG+ykb
VdPrCP+MmXkT4d4/WKNxleUfBZ+lvxQpPm7Z36gZT+IoSyufKX4eZEQMKZF6riDWI5TEGSBRcGwa
NqN4dO8KJ/a4DR6ZNeGx0Kdby1Sfq7G/6fH+H3o5cDrAvhuLStu6LaG60XipL+cWjUNKbOcHobXd
JsU4b1lTfhotpqmM1zkwucY8+4nNQrHcA+oPpuDcYVPciZXEQblsynkwQ6LeT3E6d6cyNbA89omb
3diubHzaAuS3zExaX0+iaN/hKgsm3AjYPZYKK49Zt3sesiZsCBwjIRe9POXFMJxzmgm2qKVZvSnb
OufKKC9Tvrby484eJGiVS6KqBb+8QdUa8ezDyqN6nEwAGBntaln7WuM9kd3XcZoR4oqmVv2S9e1P
XZ28y77l3daTA85DKa/6Effmipt2IDze7RqliyAC5KqZHi2Jzr7uTKLWpNnoK26VcWst4luGv6Qb
WhuDUQ2iUFgvHIovtor5DcwPxhLSLvtfdIR/FBUiXn8pqdz9r/8Zqj9VnPzyLd9FFdP8RGDCsUlS
gSFi70iN0ffRE1/RBJxpixI7DomMoX4SVZBibFqyGVhp2kVzgVn0q6iiiU+XKRY9m0CHISPrf4uO
pF/oR79rKgTJ4IcDbRIupDzNZmLB13/SVDRn7S3qRDqg4XminG302ZrodkWJ8zhTGxnqwGc5npKv
ijxjRNhjy48n9sjWlr3qXIGeCPTLpmerQAFCB1wrV+7FrLG0x7bPioMtlAYhwEzghTgEHkhbuE5h
+1JXqfA1u4SneAetAdugi+prCBxMEJOIQcQGeU2vbAf9DnDIBRjTNYTa6eOQlg+QDg5wPOmDN+rN
ZzlY9RdYAMQHqq7++veX9/9r4G1MpRckPXrcfxYE//t9+NdpkH9MKP72fb8tYZUqQqhIxvcJ6W+6
IEv4Eja0LNaqeelCYnH9GJ5qrHvg3ch/DksbxZBo4Y8VfPkSg1YDxZCpLJfA30sp/nEB2zrTV5U8
Nu0r9P7wy/60gBW0lwk1SffbHoWOjUmwZGw1In311VXDyZ4giE9mcu8KciCrNe2oyel9gmahYSZ5
CEqZM39s7atVpUSbkqp/BvJ0RV2qnC43s/+8trzkjavs2y+dUL/+7e8rStMv+VYggSYT7x+M9u83
RaF/YrmgJIOUwBd6+QW/Lii+YqoXYpzBV2kc+F1ntj8ZBovd5c9ci9gBkdhfgfM/qGLfa7X+fd8A
3/qHW6KtXV4WqSl+qMt/zi9f/+mWCGMIVqewDoOStww2IIGWExuExG32TsS52IG9oeB/d/oyf9Dd
OrlNo0u4HagGUkrU5pin89V9cEVsGjsyMI0VpiXw5+M6kBg/1lXW3mn2isvaosbFDTOjZQtHtkbp
KfnIy7QJZVdp2MPF4PYeNzVOsWynslT34yY22bQRb1jyhSMQbhsz6yYJ02fKcRhlJGaJhVsqZ+k0
jgzNK9q85zQEFIxAfV3dJGkDwgXgDKAdQ6UmDgvrFmobrUIxAuxgVAvpRVzQomTndp47pVLPwPwE
eHhelXpVWUr+mbG0W+7yohfWZwdE7BstNKsPJn1cN2pbaURB4CS5FIrU3bmxzdXviuhxQGDDFFdG
wJE56q2mUJ51foSPAXrB6jmUa3dGPqmVz11nRcRuYje+y0ricx19c5jpaL7vh7a4Umu7NBOSdaV+
XTGqS+5UZcEFt8kiUTVf59TMvrUQVTiyOGNuzJRjsYm6jxMXuc1UqKGCkNLVS7hwtPIafZ6+cjwW
3DXyrn5PWnv5wNhotKBGBu5BATY169qgSHsnoyYjiaRHZRpKaQ4np6zW7JqRNQgxRWradStTmlsg
yAB/zeJKLI9OrU7fMk3kzW0RWQkJw/gCbgo0xISHNnU5Jij4NlTOGzvVGNPbap3y3cTwj3AAVCXG
6BKPVKQl+v0ylVJtNjTilZBCUzu+oAQgS2NqAjNYuieCBC60/YrpLSwHXPsSfk1SzCU5gDixVYMD
ijsxwUXGiWtv6bV2ERtICh2qkLs2LnIqoch+7X27ihre37iEYz+YRmEHs1FrzrGPp0T4uqHPyz4W
ui0DzBKWchxSqyy2WKYcLOa9NRzWOcuSA9TrFqBvBFnPlyCNOmyI9lDs7C5vq72sJ/PJmoh4pmxR
/bqe5XbsXZVDNuLKGKiN1VwtREzOSonMypyTmAl+bko1oUNXlxygQpwMc3s4Fvpyv3QLR77aXLod
c+3xljKm5Rqwhelr+TIrZwdu/+1UV8L2ZqlVcGAwAzwJRal2Gs5z3quKSyKQSwlPdBwaagLgP99r
Nc65TcLxZt+0mnE7a3bzRtGV9RKxtDoP+zLECfi8uM8XdV3JtFaxsmzWotabPUxvDtoOmVBOrLqL
xzaVeU6z7ZD3z1ZkJg/zgoXRyS+NAaPWRpLzv5aQ9X3sB86I89cEnnq0Mp6hDMUuFXoMFK6mCRzI
1PbjF+4Khj4EIFhb293Mmc6xmw4DTkGsT0ASOXX0W7qWZkdsdbXtZ6Rzgc/nVROaJJqWSEPt74Gi
jMLrOW1aqgcRKdPWIJq7tS73OaL6UH803cTxFghKHqG6+gDKOJmrc5Vx7L/g0MeuCiq3nyQ2XLKk
bnnEctoKCLhWO+NEmOBLGCG5WZXgxqxPRkgPRuUW3mzz5sMxVPOHKEZfEyd9kuY0PVFAhLWQc2xn
C4BJTVKo25QNqobK2hhx61mjFun0MAEEeKxBJxHEqjR4Pm+GG8vqCTRSZb2shVHnD44GPzkcxFB3
Jzfv0+5kRXJNQfkkHfuDehqq4aZLsFvhdaUjiDTtVBLiFWiKUWdabwMznQu0qLV3BPiNLSoM2fRa
LYFxI0lCyVPApzCkAEdD9GQslHtSIjMM0YKMqVVmWGdJhPgL8m++0fhBJ0bk3cHJLecuqVqoTCNM
li7VoQvMjjMoW3dQqx28Tfmi68xHyk5zGUbo6+CPEyJIOoyus8HeLrZz6RZPyWKCQuvprt6oteri
8SdgovexjWZlG3sCCMo1vWM0W3casS6rsrZQ0mDvNLA+N4D0zddx4VzeT7g3ymFiH4WwtWOEUF+5
3M6Vzdyuy0PembCa3MLsA3Qh3Y/GksQguTasSJW0LywujYo/AAlbTGDi0cxLUnpwmOq4HA7NoH5Y
hiIe7Ea3dQayTCEQ/vS9mzTVU7HA3T4S7TG3VEG8k7xpu9eE6i79MJCtbL9SHCbrUwOkmLRfZvOB
g9IgGK2NSebhAdKXlxRHGelKIgcVZiyzNKITBcNG/BX/UfbGhhfomDUPeXyFzg4uPMoyJfK5QDRf
n1gyGxlr9ui5cTpRpJ7K6na2l4YeMxW/e03LCK0oK/19Bp0H7UZz7GoJUyNKEdbV2DkV6SornxA2
0Q2w2ttMk+TkOnzCc+wi07RuSdrXJPUf6NWgulhv88wlJ0JKjSjN4uihUtYlCWCGqas7tttCb5xX
c1hVv53wg4FUVrLbUrY2tRe5ddd3YN6oF3Pjy7iqmt8LRUcy0/PmDZkBnM+A2hxGyrQ0mDKWnEE4
HTneECX922ipfPYQ6HnMbDKk9fWLTABCnaM8nuxwKdEktuC6lyMGb+2qbEzT3mQxgdwFK98HfQ/x
spVr1XHRE9qlQPPvH7/+/2xH+nFI+8uN9MNQvf9rL4u36qv8eUP9+/f+dlCDM8jDw6ZjlXIiB+Hi
N60Bt6qh4jBCc/hu7fh1X42X9eLPcDkqquBmDL7p14PaxeZKqeWlXswVqjD/1r6an/OT0HA5p126
V1WQLvStavqfd9VCK8mHmTRU2hyz8otqPNXJZ/Dw71iuuy1mpzks2qufThw/Nvc/N5eKPxJsvv9W
DhSoHPRIaapz2ev/tJfnD1KLyi7TFw0Yrt4hOproxSEjO3IglHNeOq6xysKLXxY3sUmMTBJYPOZd
8phBe/Kh9Kw0GGdG+M+K/n4oFOZfLubT25e3+l/3/333h5V8+Z7vi1hwBLRUneOfRbvcd1nsx9mQ
r5gwtrmT4zaCev3T4VBDSzNUBDMMSNiNjN8Ph5r2ievEQW2gMBcVAz3kbxwOBeSln1YxDjgEBudy
if1xHcX57DQURIxHG/NFRMKy1h9n/TTFab+ZbiIz0KbomWao6dhXV7mrv/z1Otb5B/zb34tI+If1
mxgS42I9HgHQrExAxb064QeOH0Xi7NRW867NvnuLisa3YsuX9ryz64NyyfPdtf2u4C+owMSs9dvF
0TuAMmIw59WgWQvsyAYGDrfeOvkLBZ95FR8HA67a/P7Xrx1C93948ZeL86eLz3YvMnmcjMc83c/Q
+s33In3FvMgxysuqF3MO2+ZLJT7s+Tx+EdYOMOM6MWBYNu4MX/QGNAMW57PywvxsuSnZ6tfrbtWu
hHZ16pVDW97b+WNOIUGHWUI/XFAZsVfJOJgP9Wv7Ad/Ez3gg7esd0ZhT9So5HW6MkAdo2G2XHYQ8
v/FlMASzz9F1Y16RlN/EQRw4Pt4bL/PzoLpWNu/snDYywI2bXGVX2uL1BniJZwDlnq2FWvGgTec5
2WXtPhIvVgNj4xH7bXkpknok1sfeO5iKZzAOOCUBkiJxLialICRMr9WGdgVAWIxXDq8SPizTRTgt
13B52jtoijbYq4U5P/+HJknWKDr3i+vnM0SNTavf5ss14cQas4K1K+iJ0B9HADCd8IW0vCYKs+5g
tFdTCZL+ifxVvux0cyeanZXsiGzP4007XDvxgTieOu718atVA8kGWjXuyjrM+Z8xrrncJVO0cTOv
pkOX42nQvCf+8Cj1Ldm0ZD2Zp8IMITNAoHN98+7SjA73JJgbr39SjJOFo7tfkG6vIW3wvzjg/RIt
XqaZZNjLRKYdzOT4ZnxRvwDB7TOvYihvOZdDr7JBG+CnsWDE3Wx7Ecmvhg3/lzq6dt6NpHiptpI3
Vlp7hV6y+/TzrPVh64rnCU8V6gX+gkU+cIryaEwjKNH6IJUIifpSORFmF/WxxOqxpG8WVjl8xVsM
PbxPSTDbjBM3GZE2CBHFTrePgJf1J8wxmPG0LCz9xdwDsBkI/+n52bIOvfskx7ANtXAM5J4c76F4
dHfaAXxJaIZq4IL98VRjmzP5/O5n/Y8dmeJyG/hdxf/9tvQn8XO2RJn0jjsclfviJjq0B7FLrvWz
edIP1Xk+V4fqJG7K419f0H+Kq/z+2y43x5+u52zuGCIQNz9WV8NTe+5u5vv6NbmPt2aQnbtz+bLc
V0F3cs71/+1vvNwWf/qN2kIAE/7IcBTX6iE6WE/rnpDFdX7C4H9tHoqzeoUZ89k56w//h3+jemmn
+LfvKY+Zn3/nWMCCmIU5HPVrOu2YY8J5kgwknmnrOsx761A8zDVuk035tBxID+6sAEPDjkvg0IXD
gT8LO1/fy0N15X7Rw/Gqu+mvmzA9Vjdp6pkFSNJdEp1AjRBlU1J/bTakWgWlo0T/mZxi5cDw46Xq
BoHP7oFrBImGoE0cdqOd3GYzwHHzptt09gtt4w4c2fwh87JABNgnycGr3tW5/t/Undlu7EjWnV+l
4WvzB+cBsH3BIQcpNevoSLohjibOZJAMjk/vj9XVdklVLrkN/BcGGoWurq7DTGYwGHvvtb61uwFF
MRe7YTlaMrAexUnf42xtZyaKN2qHMAgp0N6yDxqEmktvOo/7E5NGajHAkcvHUoOP8Hsm/fzNXAXI
Axl42h92Q1iLX+2rG/UCKgcSJvdXe9teeuf3/R6JAjxYi4x0fNgXEgAUCjB/eOxgg1zDwoshWfmg
UgYueeQCV8gm8SZHObBg1El7Mw8VzLhsJShmsaQkO1fft9XZ0L577L6N+PAei/61FE/SwNz/kajH
zjm4+WF+1S+mc+WpAL2Xh+Dc8n1lw4k/DAgr3tWX/MI4Zh90HJHidq/JywoZB6NzSK1evczX6s1D
xsy6OZ+LZ9IBoB8T467YJNKEQKuAHsTlgW4U/0VIMgL9/sMhb/eV02OUHZJD+2C0N565vUcMgFS+
d+jPl3Pyb6af9q16q96Ux/TeeBwi0up2KY9kedEcCBjkIZLhWxfoob3Dz3/lXXP3tYntcbd1ffF7
sVb0ULD3Zr48onvcFfv6YF100eqbwbrTb3B8TYEbkXQUFZckd9CzOeGY2nlX6kd6fQ7o2KdvGvJD
+ROXJ1btWD62kXc1PNhMQzIf+zd5kdF0wUvv6ETxLvPdM74iVFcfhykADGQ67/Q7xc/lSrskG77Y
S+8m2dz8DyhE/OS+Bv3SELNEMbnUL+q7d97eiie8Kk3Q8h+UDPm+o/3bH1wvQPOlBnRTKx9/1oe6
g1qV/SjPgSbu3PHo1nt5b3VJkF5p8LSbH5SZ/Kv8AXYd0JLRbtXlzoUwdqNeu+il61vL3Rm36lG5
IRj10rppH7Ub3BknJWKHjoyTHrUB2MIQilW4+veYNw/NrfLo7MAbczPB8QXx2bM8evy/810b1GG9
S3fFBWJG/4mght1wb+/kPo3Avu6e5uB1jlA7nYo36uTsSf7KrsvL+G54HEl/4isx8r8uzuhrbX8a
qS9n6xnvrDANQCGiLjb2iAYJnkB0sAEmpkh7oS8GFj8qbN+0z0fcNjCzgTLxeAYk0Dm6by+3rLuZ
d3AW1SanOR/E5g5C3jlPm/mWd37zSJaoU5+79gSBBl8OWH2QjpgG7wTdrXBc9iBWqlDZNyeexHVf
nao0QsbnFycrUi6TmwwJ+7OzkyfIOTNKXzJiP6Y2EN5xYeHrF8gKegN5Kx343eztYERZfVA8m1Fy
gMu1yzkt2UftJxr5gxnJIzmW7r5kBrwbLtfjcNle2mfVg3K+XsPKetUtf+4OeG87KIaWjzMa3qK+
UY/8/DVHJXaj26gngaegxt2jhUjKY6YG3YD6FafzyS3OB7qIQ9jPN5ZBcNf5Kq91w6fD0ULfkFjG
sKiv1/FySSDOuqdDNM1n4md9V5wn5/LUF2eNeNC1J+Hgwnu2lZ/OY7IWT73qHIjQijM1BWLi9/fJ
8oEls86j/Ed5U87yvq/LF1CdkUTS4tK623bK6ZDD1Pc5oKY+6jjwmT6JVBPquTflcbwfr72fY4lu
tmnb50bvTxiObKGHCiMkvgw/PIE679W7++Tc6tfq9XJVkb3IZIZWffyKh+ZJ3tLAfmyn63JCfWqP
EWj7YBZQqzgT6hEUmAM29jh7Tso9xnJw1f7AeIhA0eyH2R3T4ljWIW1+v7ut0ULJO/ddvsGT5tSc
dUExnoZLeWU+2Xcccobl0VRAasjU72f9CLmC7HqWhOMvv7Lsahz3yXj09EOZ7Mzb5i2Pz8f6QP6B
uHMf1PGl6N8W7ag8Vg/y0bxRWXGjRZpHz+ntzHYD70UfQgMTHfeHR5zYL5EC0XtYh11c71Aea0Ca
kA34m/R8nE+Co3BiJwjR3hCfWkVoilBMEYQ2IhrTH6IcoTyavvxJS+HCIoCGwBq2bTZZK2izve3d
VhpwvnNDXrcaIRpXtFKpjDpwi/CwfftkHoqr9o6oNHiHD8yShi7ExlaR97QEYgnxmEpMUDnycDRS
wcxBNEGNd64WO8KQJjOaR9ztrLAsUGEGcFD045MZejfxa/KGggH9f/og6uulerIRUKYD6mSE88fR
xNXFGRd1TjQle5XOtuYbbBCGX71DKk37vaXdrt4N6AOnD9jn+E3zjxHKxrV+kjcLa08c0g7o7XkZ
nyrzxcOTSwFoHXv3jNpO635gwAtEBVRnOpBAAT6mEkjwAngFEDqNDbfyAmmA4Apez3gVajtIiwcC
Z7G6vIHt4LXpcICRO+VqeWBvvHEkPmI02efGcGmhgboxo+y2+GVdiUejeS4fmUg2P7O75sr4ESMk
1eQDkRfNsQ/nW+35mj0pkgGmL/jtkWiptNKSGSmP2aGGusrbKSH3DfZpaHoHl1CFBrJhPQG5+jnk
9XmiaT75koEKBCRY92tUXGMdLZfD8pI0N/qdBYeR4OKU8mSq7we8MMhkffendoHx4lrnZbaSpRdR
dRA0TXE530yvmIAgxbLo2iway+OaBV2ArorS4LWJLKYygfnTuXd3/TUS9nzfxGFMmQB24k4+kwuZ
qTuFaYo4d8z7DhCKCeIO1FVE+m5/IDYgbF9MjKI/ENG758NdfVO+gyPAdZf6iQtEyOe/NC9EXZzm
p7QA9+/bP9JT8TO+bGpa+/6MgSY5YExa39qfHmeyJFjgHSIm1w8t8jK4cLy+8d/s1Ft+ZgBU4Gf+
a7a4bd7ExXiOfHXyiWPBZWAcbDe/odcdmODGcOz4xbudh94QaOolslkFdzfjR8qlvn8gWpBJtIDo
MAbpCB4QuqY67QXAXBM+X/trKMuIKe1FaS4R5bSnPU5dB9Lp47fj93+CnOzy15jVH81/2/7o1wa0
CLHr8n98/lvG/79feQug//Q30W/yhJvhvVtu3/uh5F/9Z9W1/T//b//h7yKH+0W8//f/8gq2hyyK
23eCLz/zCNS/FZLdvS+v6XtZvn/q8dKy/FdnzKIdi5zGRa2l2+aGMfhXe9fkn6gGtrh/db8ok35v
7yrGfzj0v9CY6TTmTJxzlI7/kpJpKv+eiQAHTyoDfP7tf6c39rnVSmPZtVQNuQT9OZjlKNs+102Q
2Do99nQsF6WpECHvEiZG7lcoFyBdf1+dbWXt/y53f78UsiLUTfzH/moErM0Jr4zOc+jGSxo6CkWR
cErH/3ev4hiqY6BQ4TLOn3QgbdPCiWsJLCIKugrtDkoTr1B3/29fxXL5wz3PshBEOVsZ+ocSd1D5
DnHJC5H7tJLWbuAhkH22+/urfKnZt1u2kS4csn092PA04j9fBvGfNa0l1BiouG/tcCJzGGkALnu2
uhy8U7IST81kk2SnkzXE4YBd2EpICsT9pLYjVKlrXagXzpre/f0n+6zf2j4YskiP7q2pAWCmV//5
g8m0h9hDmkmQV1octLK6axJ8P5CuJ6ovWnhxn2Xf/LK/LZDPCwgZEdAPZI8al7S+9E0g2EzkT5BN
4tW5e5wbpTnCGe6DZaZqtlzelpPdTpFLsMkRzSPHT82+rFN73tsG5HSC5zmbWIkb/f292B7GLwub
IABGJbD2ESFxUz7fDOxviye30PUSWOcSNt6yCZp1hewegmgCTo1LaMy9ceUJkV33uXG0Z518qMwj
jC8nyg3Q6XRy8xhksUNdhswCVZTTQx5s1Y3i1Dqx/TSsvMldU19vR32cKcRj3t+5QgpLvE3Vg87I
mK3//Vf78yPLN3NcevOquU1/vnyzyXaQBMycrRdnnQmnysp9C28v/Pur/OX9c3WdZATNBtHy5WFa
C2OxrcxIMTWqa0QMLJ3dpML61IA/1JkUf7MR/XnP8ywWJ2MjtIf8al8Wr2lmKFRmzo6YRhyir0bF
V6vFDomBF/8PNxDnmmEbbP1sGMaXpUFQoCpaDVaYjZSeeQegWeLtvluBn7tevz2ONuI3HgqEQKpp
frmD2iBkmoMAD1bTqy+zSZ2vHFd2EaBqxA7CUXeqRhk4DORxl6XrwHbViBREbeFPF2McpaMzHQXH
JJi3frrICj6mR+XYK9YBNMUz9BuOgZDGdqYWAyB09f7cQhUXlbkx+mMC5V4v4fq5Xlx+swd+nkD+
86sxCmRLt7fojI0C9MedVh1BNA4pZ0DyZ4ogc9w+0NeCVhPKmGAwXBu2Cg5jbEHfrJK/WPvb5Mne
RNsorI1t1f5hi9c7IveS1kkDCHzpwWsBYitD3nyz9v9iI+XVu2WkmpbNtOvLiIpY8BLxQgxfFBwk
76yFKIjNdVOPnk0VsaS7mE3tm4v+1T3dxm4qGlyNGfGXiwpLqiOvSMyrKZkLqL2Kk+K5xV2JhOnQ
ZUDaBmMpd6gjsuPfP+p/cVN5N3PMYGjN42Btn+wPN5XEbbgvCx1VOLwDDVOFqs5ph2+eh794wEka
It5ge1FwkPrygLvSxGzkkBBYIk5l/9UZsLXqQmC7knyzPL808dm1OICxRJBNE/+GZ+DrMllSDiES
uVnRac8Cc2w6gMhTIBCj1GEi0vR3iSP7HTi27Hrp6nvgbBPcbpqkdeaWe9Eaw5FoAo/2RJ3/m7f7
nx9u04AbnraFYX2+3V6MM9PQ+HDrYKU3ExTWi7hf1G+elN/sBn98MX+9zJdftbFt10YCZtL78Ygz
XgaNOkTANVyX9YUkr/RIEGqP+nNc7kl3p4oaLDopQzrQD2esJrv4dcZWgXER/3jnacNOoQDn5rsg
F6bkZvSojEg0ozs4wUuqckCLqGzf/35x/ulFvmmXNZ4z9moefcTzn28XG/NSdi2wBQmqi1TS9m22
S++BBzdTQ/LKXySxZ5x59IJeU+OgUp16DePWsHDWEj2DLSGVhGY4Dy9UW9iYtIoqB2N+Y2h3Jeo3
1V8aSyOlxJNExBUZnuZAQzqaIBTOys123MOwGkimxdNY5N+8jb4MwrfFygFKZ0rPm4I929kenD88
fu2KKNrpFxo8A6I8oH/TE1+rjOYsxY7lcHKklkE+5aldRJEz3WZYqTIYxlFcKQHhtuY3O9H2dHxe
OaaDVwZOF9KtzW7z+QP1ept4THxpwrjN/FBaxofSWgqG9BUApFku31xO28ZAX6+HFABVDaASZOdf
ntZKFmZf8zDjuZ6DedROwLmHALu5EiCA6vZwNziY9bENwYAmeFNUWxji/M1jqX+erW+/A48Emz5n
WHZfLDyfv/ZCTu9WVQAa1SsRIfNM7uVgwzVg6Z/gcK+Y+VfrQi/75pxswTKYvLYLJDTySMz9pqDM
tV9CR7UrRFWcZR090FIxvfux+CdT6N3QvW9UOV83VUpRFb8RqhwSBJGAfnnISTHFshZLxSdhxt55
tfJaJuBPiropvvmV/vJKcI8oblWL0ufLaUa2rehGDJvwUOqPqqravSAFPfBSVfnmStt9/rQckEdt
5aLO6wKNyOZ3+ePzsAhz0awO3hLJKdbh+Thj4do11QQTI2Py/Pfby5/WOiIu9F2bEoWTNOTCzxfT
1nRoPeRTgexXfQ+AghSj0tw3pPaSHfTNxf78zVzqMs0yqe01UIhfHixPtLNbIA8EV7Mis3XHpou0
Bkm5WgJjLtxyPSdeOP/mTfCbHuzTDWWHoTlBTQyznnPvl0Uym4hFUThDWsVqjoX1fqzmC0Db6HK9
8zybzgrH3Ocp2uOx+Oah+tOq4XHSkQtRm9LUcOwvtUq5WMPiTWuK+3gE+hKLOMh7Asgde/rul/zT
zeVSyJIwnHBJ2idfhs050NvW0TnFlAnC07FjApTOwolqEIRhkVszTEjiUf9++WxMps+LVXcw03jc
YNDYlul92btGvausGCRSkFGU7Qk3y8McYM9ZO9GQbgqyxWuPLC1DXMH8Nk9tF8srLRm8Y5cUP775
LH/aR7fPom+eH3pGGBC/rGU3G1tktPRvZwDrIXEEdKG9lg60PRBaXMaO2It4VK8w0VSA/RHjzb5U
h4tvPsa2ij8tN9ewsLKxJxkOy9z+8jHUyTTVvqwEyT2Wfc1WwuxMF82uo9xC8oFs2OpiYApTFur5
rF1haej3ctKWkO6B9TpXxv63T/Sf0AL9/82YuBVe/2fbWPheNa/dL5m9/uP2XQxIwl7/0Xz8Q6bv
/wiQajd/1A1uf9I/ZYMGrlhcimhVsStQj2wH9d9lgwgAN74rgkE6hkDMWIC/N0et/zCoXYhZRK5s
c7zfBLP/qze6+c1oqG4yWgobMqj/nd4oG9aXF7WGC9gAh8YjrmmcU772LCERj4oyMybMlpmQKo9s
e1RlQ7aI5gM3OGHY/SJKJG5GtSkwvEkjyarT9ScBWQXoqz0xFK1Kgst8ysyCgQRc1iM+mZrIKq8q
IYpU65rtsck512aStb/sYQAMVpCmHBlFtvnb43lY2T9LYuu6GMWkj3FWPVrW1hjJ8Gcg/tbSxgYg
BaU2TOwpO5lJLlt/RMpHhPcy6z8V7LWG3zWo3HqOeUStGaog6jpO8MAYZCfT+1XWjpi9aZQSimel
gyu1V/s1TWOgE5Yn3fOmsAt8BHVTvsWdU8AcaJr0YlDBgOC4sCFNeqvTnTVGjjqGQwI02s6dGkK2
ll7d5odt/AP2Wf3KvroOh9FyM8BHWeNpGCFkeY+lKOalb2aDy8FaqZ9RNtKWmXtN36tSx4UwL6Le
QTvAqOBZEiIGKSYo7aRHBB7so/Zna3idYEKQtyo5F5wumGoZdUJurTYtAVLmZSEebFXLQJezQIUz
wdaean3LxiRJZgSklBEVZzaVFrLhch2nHM2PhezaqwriLwnThZnczqWymgQVeOLDUVxO9RWxxvOx
FSt2JIWY7HXnLW1Sw3wYXCLBoTHOPpgpS9/RUym5I3o+3OG/wRIGg0e9F3lhPQNlR+AJQ8R9sMa0
H/d6kxsPDXEgrwUVC/QpByMiqUH5u9El48OIkctlZWwp6XT49RviG803ZxjRJZGurRJ+4IHhAJs7
akDvhLHkEQ7ALvf1YXAJwBnZU29SGbc9xo/aVOJjNbkW8WAUJpm8KMD5o3CqEscjCIdWJPhiV93Z
lSoMMsNIhcKQtFxCGnXWeK+RTslguRMJ0/RY5medkXhk94wE18gLFz8k8/lhBXlnlgPZPLmejEQd
gavCMxPXsABvYnoBADUB+3fqqa1m+Vt0N2+9yw67GwAW1eSvLrF/2UPdeZ2xK0ermI62nhWmygja
W6znRTf5nh4d2IzzO4vxfMWuOZ5UUgBXkvy8Rt0JHagLn7gdisgr68YBEFLozZlwlbEP8hHAdEAi
n9Oj/isLoK/1YumPRo15/m41ambVMXZTjBsd7Qywf5ibfox4QNZgrPU0fi512GIPQ2sjMiXgyRbn
Q6Hk1mPdZF55Xk84TXVfDK3wXtYkF/ltudmgkGmwA92q1aYWSCfAY3t1nqfpUojBGc9FAV2INOuB
1pcfewoTx3EgACqa+mVS78zWGFnWeZ6v6B/i7orjVsZlNGdATxtLw3oqlYm6aqhajeQ4qEkvFXSn
NFSNFatVUmbplhI2kQ6jYMSCY9ch0kwUi0SVrlrc02L3GKwcaalBNZVgXjXC4N/Nsajci8kpUPri
6zRN4HPNrFx5Cs5MP2abkbsuTo3h15Ka6x0QEuRx7Lt5Fs6lJzKCW7D5RPbYVv2tWpMPFJSNa944
U+MWO0yR4w3tcr3kd0/ZlCzdYLIOwhibTGxP0wc5WhIY7sjTTCAC/qnM4CclaXki6yCGcnLH+ymv
7iyg07cZhRd1d70m+DRVt+6CbkxGLUWBssa7bRx3U/RL/7pm7vBoQnp5zZxcJdrFmqeXIgEEnvty
6gjXlTlA1qdWN7bQCWqynMQYW+9D2hgdGWx2xidJZOkoEaePsr/x6ozeKlbiAgkKw8iY0VHGzVIG
FdJhEmvYfU1Awlesgd7cZ4NJn6Rozeoi1b0lC5n4rk5QY2+qGQOXzZWktV0UBspab/nQBUSgfT64
hGNgIJ5d+ollVe76JnPFfhzV8qwQebslg8ZmfFnUktBXvayZAts6m65HrNB1WZAP4dflbDBy8BRD
DZI0yx5lOxpPpbMwsqhtTTyZdm5b0bTUgsGTXfYoCdVUnCySUBH8apU98wPqyJ7o/qReWPI4P2gt
IdyRNqbMpAc9m57qJHfuFMl8LiRNVFsuNJHA+xdV/NH0GQqy2k3W+yaR/bRvNRbewTbGauNBpwgi
LW2o8Bs69QDEhUguv+Od4+Fr0pAbm9oIuQKWcbM3WhotvkMQCAP0si+zAD5WxniGSEwWR+2xlBjw
6ai74k2aUsQGo/KxchdSqMrlqQXolUfUSRsbSTYGi8tU1OTMBaOJtLDqBQpEY0ZYlaaDg7cgHeiE
Lw6SLAMvbhqwco1Do/Q0c1dC3KBTGcOENDSnxx6lSqNiy1KlA93Z4/BOVBcKcKmvnX0oppnc9kyo
Yx1WK2ENdJV6ooiwwzn72VJdJ5S5cO/1puD3G6YFbA9eUBzpeZa/lLyZkZuuOdtZRY7ida9rmxYi
1xCbi9VwUVWXULBEroIct3qKNZEtq99zN1440ViwPx05P5X4kV+2KeWmhtMnbrHRMrcdakO5x3ua
Pq5F672B6qbG4ghQ2AHRsXwIq13AyzlepfLaTN0jKGY+T1HimT+p3ZbWMmgDuTKOalccG9xpZd3P
Fd1g+ld1VGWaYt0RJwlfR621lNZ7Aiob9VjbVyfyDRPmXZWmvBNkbTdoYie8PolUxHFNiJb3G1NL
tva55j3SOmyuaPAA9XQZErC7422/0pOycIOc13WGNisngdqJW7mfASdm1DQcrrCkJzWi8YyEnKBI
2Js6Sf1M+G2D3r1QNPJ8h5EcicgUYCmQoK10zupmANnJfIlzSjHPKVGvMJdPE1gFcegLgOzMKLnR
+zVZ4/pyzZTlaeyMatxb47h+GB1zRt/sM3cmEHKKq1M/u4zDWHvrye4M8UbSgPKzgMuM0i0hD8uV
k/ci6MGYuDjL5b1SnXgIVxbmUzwrXrWbVsU4gR/6Tc9vdqbP/5gdxrlffxnd4FoQ1BSTSJXYUFij
5NzXHGlV8TBooD79Re+dyxI79RBkM5tJMJWTNfjg6fJzY24lUs2sjYmsHlsjartR4oFfs7cpAQfI
gLOv7vqubJ+9cc7fEjl7RaiOIBr9GZTbczslaO5Imqt/0PNa3hGKiOt8yqDGuqvq3XeE5G7V7fCL
42vM76dN3Stv5e6GQOK5I1NWI7gx70T+QJ9S+9C7Zb3zmnY9TLgw+cStoj+PqlLdDorG5FxrmEz7
S0rxgkEHyJLZJ95LW47JTyTr1i9nAEBIRkxfv4i1I5xxKBbvJA2b81Wcxik0P69znypWysXsABAP
mjQvkXkZkwSyKUtI9bOqE/qJH989Tc5S4cxJ8rkNMeBOpFtXjnixYZF1xMAIdMOyG8R9oszTgUQ3
mJd1MrvXIHp0aJc6MChIUat3t9QlUcJOvy5HMneILMpp7fxkT1MVXj1lB8CbjTuh3W4w35uNfmyi
nNzmjmYhq0UvRtjCrZ2VBcmjJIShCusI+ekWId+F3ndkPuZ9HdhTE+fRlILS901dKj/juZpe7cZW
73N2DBGktHa2dvDq/FgAoaMuW/OhQfZsY/Chy8Rhodzg5QYxg3EQy9leIsuSo+MXAn6FH8dq1xwE
9lkP88gCzizTugLjuVJI7yDzzuDA3OKBRxDPeTqAiWmz1zcmQr54Md0KYbpQ7mOwwhjolS1vuDPi
h5YEIUT2nLOU0K1rCIRasaUQJbJdzIu5jGt80N4KlbBVSiaeJOvZP5Gn9Aj48N+jnYb8nwWjrIQO
Lb3m5Y4Dqnmf59H2IsZviCp0tzM5si4ebxbFNvJfklUCn8OYefkIOarPQMGoAMdUYAgqSKRFThs7
0g2EykUjcriMR35nca0VmfXUuYqR0HHupkuYz+VjLPWBfOLVk24kIUE/pFXSujtnVdIV7gOW4pAK
DG1xXcTT+6rmMaMC5CnkGfcQdHY8LsOBoFjIgzFeefAFNUEYoEGQR/BuVEVDoqFJAYndf6kD4oGI
Wyrb0k535jwhTxgJLMWMr1c9y0iWSBVdterQozIqlIQk1SD7zIG9ZtdbJTIKPUtmfhoYqmlYWlol
9v0yk9WngcHc5bkJ/MKy5UzVkSx0x1xTaUFO6+vQXSqW7PFF406/cOZ81Hd54mpIzmclBs5mbe1k
OSzkbJQj7OTdUNMUC5xRK3sE1/EWc1baGRmIRo7M3lASSlJnWjFCN0bDawqMhcQl19gjdoK1IONh
bhrwg6NR2fVRukSeBwmERRTC48ILXV0tDBl0tvGNWrxZ4OAbc13vOcz092RGNcVZbKtuSUqWKNgy
Ck3YYSkEu+yYWNalt1YGdLtkInez4mi77zumxP5iD4V3MSzNMiMKdPlqBYlqKL8JR0HPsdXDmqpj
9hJUG+gqLbtfyCbEYXUoTTn+aMsC5auwBZLfxoNPcqanqpf8UL1WqpHIMEWhMi9LDrApKBnUulrW
hzwvqcf8Aklh6MydSQgyJkjeqtBKmn1bsrR2nT1mCjfXzTl2GiXr1zRSuCB9qZXgwzSNAKqRXC8T
9fYIVmIkMwAkO6mR8Rl0CoztfVUWApuik6dHHcGKc0h4MTeXBOd1+WF1E1FdkPmdZQfe/1nC8y3t
NMLkucijUMumhre6EKog2+2fSvJb050LYBs9pKUAK+SYjRBDt71Wf4MkQFKlsNW6ukwSc60DlRSQ
Fuses3RfK6s13+cW0IODIL1Ti/iAmwOuS4h+Wa2KQl+SFIISAmitCBMKRHKFJ3JmiRgjFVQ2imec
pXy01Sc03nKvBmp13ItORkDlvLYCPfGCfvHoWYs5hAmkhSxirqlnO1iPNRxkndV/04+6imOjLGJr
J9zc0ULFU+NmTxhq7GBIrjkM+hlURBff4NBPx2lunOlqEYs6XsK+GKpzjT2ivCGzocvuicEuMeJl
8Tg9jRbZVTBdtXV1bseVYvPkGUTg+MtU9PNuXNjiFzF2vyHAiaSZdIz+OwQbMZJgQZIGKW8kuPM6
Hoiq3rWUuB1lOp2TiAXVelBH+P5BtaTrcCpkq0nYbcbaROVsJlt+jS1ysshtmR508kM1EiakAN5e
Eq8OFybT+si2ay9/KQQAIJfoWILJmn51Q3p+zRwu3OJq52a1lKfO6BfJGxU05F4uCfnra0vDGH1W
RZVJ1EtON0qM4IlxxHvQVsxMxYc5gbXBHaDn8F1kLzAutLMtjllRDf2RF/zASrNAD922hpkSKuTU
wB0MaxXV3ikMdOTE3AwEYGoZ7XptJaEHsTK3cs9ozzgp7jwsocwkNimo/Nnij7rR3eZQ1X9NdcI4
UvQC5ydSSY6+Xb8qqKQHeg6hLcr+0rVr55qMyqoCUFsOz67U0HHN/ejudZ4oolO7tWvCmk/cRE1t
cSQEmaISvmkud5mmxi70vXw2gYuULb/M6op7W22Q36STJok1nL16iXIagiBQC6d2g6zR3AYE9lpe
0x4gltcqZ/tI662ZgqUhBB0LUM74fJ6bmDgYT15moGCWnUKh+5h1rvfgjYSeQ+1n1cKVb5xnLTOL
lwUgLISa3IWgEisLNrFyzMYz8Ihw1Aud+8xuSQ+R13lFLQupFwax2ZWInHUSzZ9LBeaHvyKXAG/K
YYtXSW73rd85Tf/Gw690oed07XI2jozNf3YZ9cFx8ZL5gdnrmHHzO4JUOMHPHEWLcRoghOQETeUX
PEwbPXQZZzldlsRvDuU+a7qeg1SjUjmTb4ehyUZ3AQOZCBxhU7cRBahhWpGskokwJiVP7qt45mhx
jS6wMS57YhdHJUE0aRZiR2a2kDvVHix6tYqV9OIO1+Ra+hYNJTsiRLyYXgd31TH/oLdoko7IGhWT
jRVnIFz9epjV+l5rKoswTWO2oQnbhZmFiUu/SOyapVPjxe/NoSWrqk91gdzWtGNanQwCIc2OgFkH
3gBeiSmYhKMyHNvGFoRX2+NKvCYFXOobA13xPSlOltvtc+msJFCXizfelgQAkRmckhjJj20nzm1d
qMv8Tpp2zAm1KweqyvMpcyyc41Q0lDBVm1i8eSiQU7aLQkzu8Jp6RPpcqOTZpI8dCppRg5etqWBe
OLUnCJSmSUeQ5w/QUdqXOO+W+FnqdjHcFzGgKujRakyVgBfG3vKd6qaXSPdh8VomaLAy7e+tZCVD
Y0XZkb7pmTLBjmbznu07R3gcvok8zbBBmdLL9E0NMuZXCUujueWFFAN5qrpciJDXpCSBggTEHJbU
D1JR53w/EsEB89kdnEsV3AudMIgbCOCBrVL6t3bY6gr5Yvxw1TEGF9eCiiOkIpTpDP1smtPyXV3i
9l00mfYgtZxOTza1ah0ZrcnxMGvtVLC5ziQnJXAt09DDs6UczSLDY9wp0jk5QnbaGVQvHHaTcOM+
mDQzwzll1O68d41MQ7GbCM7JGnU4u5gilrteccFeT307yTNjHUiqQEuecoZtC6CGW15hFYIcLXTK
Mq3X8XfRTaI9pLaPUJUxLJFm4NFLKpQ7kTYe6QaaqPRoocO0Bh6Bm8CD5ia9HnX+JBKGFXlBmyjB
n8KEnb82EotaZs3Wda03xP3Q/ncTDAdGjNUsnco3ZEnzQ796k0LgqAsHblQgLbGv9GLl0Y6zD40u
KF/BSbHxVGS00QTQYXSFTC8SvF3QpV5bQ8IdpVuGb8SNpaaRhTR1j029ZRu46M5u82kLxdTkor1S
piW7zCmL26KeU5BHbqqAmLIJRGryvApQwjpjKCURxTTSt9mKNk65G6oCW/7US6xBrGaq8dnQ2pk4
6NV5bubJAr+W6N376AxbvAbTy5sFrAkeytVhmY3qKg4F6/82rlEZRgst9luiNoompMhL3yVHxFva
IdydUXbTnfSWgWYgaN+CW9Jb10qWCAyP6xyz6+Y8yQGnhzzbic4dFtIrMjwjpdJMPytLtakxhLle
eE4Gs6+bVw6Yiog5ia5jTtU4pbT+YK9nahFlRUm7o8g795dCaOjMlieqjw2Z9T4aSRbGNIlCFDOd
fVJii9d31lUxNTqNaF5l2VL/T/bOpDlu5Nyif+WF9+hAAokEsK2JxeI8k9ogKA6Y5zHx69+B1O0m
1bIU3jvssCPclmoCEpn3u/dc8rI5uAjJblhv6jJE7R8NPd4GjF6iYz8zwpExVAyk2RJ1MsKSd8ez
yTcAtnWJTN44R8UO327pneZ4q40tVXPOJhk8Za2bojKmY4vWTQqO/Sx+dwoatNZQ6BnXOPg20Efs
hH1yMkLXpymaeTIzlZTUMIWmNbFJVBKxbVj9okPThwTUmqUXoIR8xgHTTJdyatZGGpJrwFNhmA1U
DCcxpTwArjFL+SxLclUZITt9ZmFEk1BoGAcpjNMEDBoD4YNDr7oh1WDee1C6510+29GVDcuMqyiZ
gSxnKE2vKYs7csjodRU6zsBxHBlDmoemquoXg0P+vc8hh6Fe0MWnQyDac1jnZCBdVRpX2RxieAdq
pcF2tx2jrz6zgtsGvyzRtNAWem03Bif62mcScs6+0LuqphKyzlRm/Mmga33c6Yi/lCGrXJnY6Ovo
0a+nEOPVYKv9DN0b8ATVli19PDWOs07pPF13Q9LnxxwArRuOb+4hCNknb1uJDWFjBhVc62ZiOLey
hkTM60QVs1rbtd0kT+1cdu9JPRBfM/NseHUl1UfXqms7n7rgRQVGi2Ea5Hllfw0o0jdOlFvY551P
+d+qll3yCDjQvIJMnVIZUMkmPm15f6e1B5WetGcw30tmT5RGRjSHIfoUlDBU5dzTQ2mx1cAP10xE
8ER0PeRt+Yw5nLY3bdbtPT1qIUDDKitf/jeh/87wWVzf/3lCv37O35ryc7hp+RN/AnzUHwzSGaa7
i+EfXxyWl++TeO8P6sUWNyQWaKIeWJT/PYkH7cNEGSfZ4gKRBJz46/6cxIs/mNovvahC4LUjxyT/
m0H8Z2uPi48IoDbnOcFsH/+L+MHmUaatCGyKIQezZ8II+u+ktseBPfGsf2Oy+ezR+uuVeCG+DYt8
y+L8+WCQ7ATPkYC6p6zwLJzftUMikqd/ustd8yuBLSv9jU9rMUT97WD5/oJKYkV0caFhePvBMMVx
boykn2yiKI1pZZ9YvhOGqu/ag/yaURpJJnywJCnIxjfuP1wAl99f5SNn62dfq8IZ7FKya/P1/vC1
BkC9y0hB2zNjM9u03L/6SIqWMkazTMPfGfl/9mqewp+AhxDbOUinT18tWnhXcPNvKrQnDAnUp7E5
HpcNxcgkdLj89Wf72ffKWshHw6mFy3JxDn34IWNw5CN8g02DafiI0Iyx6VKXiV7isPlz0ZKrxL5M
Lf7j16/72Rr27ffEyoo5ylEKl/uPia1BOWnFxm0zKMA0MygSJ+0Uq679EjQZUSWDoO2vX/EnnxTg
lkl8ZsmiKeeH79UqPKbQTb4R7DJBIXFu3qd1UJ2l7tyizaXilAcvx+dw/J39Sn1LNn26eokg8kSy
Wb0B3//DBubaiLNTCjunM1qOZ5x0kxU/P6p+z3LyOrpWcBaVRuDv3cBy6p3oInUcBb15a0xmyM7O
bSmKqB14CfS3Z+amEJ79Jrp5uHMSuwOMETfDvOxul8Y6QKanNp2v+BME9L0RlxdYhdKSl4avmulo
slqR38kshXPhFSNJ17alMHVL1YiDvD0Fg7vRfaEv5JgM1xETgGnjeQm1YlwWTKSajJKXLKyqg2GV
UJvTJAvEyoxdZMJMgl/kKN8GFh1pbm+t8TNULbB8UZYnXgh9MdlNDWO9ncX4KIo3NETRuLIudZIM
RzhNFR2ndm6yK0X1ZLwE3pT51zDmr13WTI8og7E6InuRUhEoW4XnvXJ2o2zoqKgijpIUscwLF7rw
ab+wl4IhXBTIu5GmYGxfocpwJ8Opuvcowkp2RubOX4bSicke0STA0S2pbFo62qSkZsvI0KebMv0S
KvxCq0ZygW18Dht3YyVkceTTKMOM0FBFtku8jOFOayFE4WcJu3MHR5FcZ60nj02Gvm9YVTq97Tw/
ebVLodnj0DtLSkiC41ZOMgT7pJSDvLfpO+TsOIVpcQzlGFzWzClCPyVljGg/6sERj74dcdLl0NC6
+bnDeE+vqIoVmonG1BbRfco+gVw+z4sg2ExdFVZXbFpM40TXHITQTHqkj4AGWZnWj8Y3ECbnW6CY
Q2kZAQDcoq9T5ABwtvVFajGQBoFFS9su6nI2uVmMlL4W5aRG1sJviE/cK156TXVHHIEHGxkpREBV
GZVS+ACGMHaYSMlVbSZ5eIoU6BiPUc73UazMyeiWift3pKmH01g/WWGc6VPPbSyGgrXNcLv7hkal
168emU7jDgg5ValuoBPLQw5R5wI8afhi9kYpbqQ3BfaObvCYQRaZfOjIDqfn8XE2rVKtKnz7UEqc
RgZP3F8Nqk1PSHOj3Q54dd6V7jvhTCqqki5N/bUW88jt6FOFvWYInQ44vuivyd2avbsZ2kg3dhwi
XKZK6sdo8MdbPU0OuGTG9BTNVTPR9DgojBuGruMjB9v6upc8qddibkFdNP5Q4UxCFD3L3EY9MRcK
0OSp7l3DMUeA0kaytFHkvjw3qxb3aFZOAA5ofDa6Vc7kKTpFDCq5+xItbiIl5rvczvSLAerp2W/S
7MlmFXmpLZ8Dac176rbUdYKEpPvra9NSTpnqAJKqFTiACLKGruzJozgbA4YOzFWRK+NK1bQOEOZw
7JdwCWqtrKCQN0UfVTVtcz7fJweE8T6YlnWH3BsguAAGNDXikbPUfXvMDZn8hWuEwrJlSG/q/Esd
2w7wY9dhdFDAjiiSJwGTl7/RdeWrnuwQhoFKZkrbyyDe+JFMQ1wpufMEbhOHeN2n6Pi5kwQGvgGm
sZXpcIJQHf8FaiIKis2IV+I+pQ4aJCcyY41cZOFyiApFl3cYznQaGjKY0Q/tCv6aZ6X8cH5uIdfq
wC4Po190i21MxLeGU6DWglhjY97EA9gpSubNlU9Pj9o09K5xsde+e90x9MEp4dUB17uU+Zd2SFp/
ayIy5DuZlLTdKESAbuvYM5pGzoSsPAkoPc7PPJ/oCafOiDLGRoSaGFIOI8+03PCasXg6gzluo2MP
sT+6wNQYL8gQHzjEhj+X+UjnhdaXVdOjxNvEHanKzHtrXs1ycsfDYtdTR4s/Qe3gucB9KIeKsRM9
QpwNrTqLz+wuRQ/3R9+Yd9KUWc7qjkXkhoYhAFpFrRqgU4bmzJmPrR1CLxobwB+1mrIttWeygwZo
eHh9WtSZ8I32r9C/Cys3DE8jU6fjbo5mPzty3RIGGf0pOCCtasqiV+aMQ3Pa1J7OVy5xTGa45Bsg
B9t6rC/TqqvkCWuuG3MjlhVHcBzbIPpTo61ewD6SzGNdM7YB+8ER16NBnT2NdFUuz/hc8/zY9h6T
uC4MQs3jRFJudp0mQW9dDC4i5taLW+RodirNQPWQZepDZFJ6v6sNP+5bGuntOvyKWkrdEQuBbCs8
eppKq2GkQR2DQ5vHmwoj2U3pmbO9r1j6IH8M1l3Yx+17VEXRNfWF8QmWTLod+9IwXltKa/fCy3FT
asGE/CiZIsrRhFbLnQeUOVsNTehqTGC81C51HHQo3wubk9JjYsMMMS8ls+XUoYsmqOHKd0FZNhuk
LPdl8Go8N9CY2yMRd4azneibfGrHTN7HqiBHaYyN99JqmlhX9B3WX8eIR/kWDHoNMisUYb4PTQKC
u3EqAnBaOhha4NbQznf0qU2PJHkn9CTKEiCuLN7NlmlRxtiKwe6FnjOaJVM3rjDyqMAj6Ee98anf
M+44G5NCiBt7irx7asGxDHuV683wNpbIKs0Ag4VkmaA8jU48ljeDY0rveF4C7xu6rvBa1Klw4du6
csjP4NwzQe5rp8sf4iac1SOLd5/yRC7B2YsqoFlhnHz3NSQL8UgXpP/sdAos1CgKfslOiXPcigyW
61TpvWPGVYmJzybIxaSxtHddWNL/OakJm/CMf48moYCK8XXJg2le20YX5avUFE61l6zyNBBw+4xA
8fXytTIwGdatqq0E/NoQfiHJpM8YwiOWDwObH0YvkfHFqpR1xlARea52Ion/HzdmQV+tml8RGtrT
MsVlfFYXoOjXKXR8Y6ecDmqdkYde8zAizho7DDu2+jp52i+OKJsA6cagWjE86jFGMIln+n0g5DGl
h8nwWDjZYNTBLkp1G+4MkPt4HWDrOyd1g0/oNnagEp4y+hqiExO9CysEEnxlb/OekfAqidhKrENa
u9o1g0GORqhBGB0W7qV8lKxVAf1kHY20NjGyDKHCLVrcl1kQsVFrw8MS0bbXHTT0r66YKTsMXUuz
IfX12awHr9k2AY8idjp56u8wJIPBIJHGMpxMMVYIMF70Nm0qChbVKzYh2n6po5SNtQYOHQbviV0O
zZGlmDNvzDiKk4fcR1DFP8XX5734sUoyEtmquwfCUX416Fhe0IQam61luuViX7HM5zI09XzAuemC
NYvokx2mLD4nFDE9tXUB7j0ipkfyD19OCVbUz/01bAPOT93YOTtmtRpKARV9ezdpo/MiTpMvBO2K
B0e4DYZ06gzUpo8HntreEMZfmNmAiQhkFiF+m3ZFCbbnvau5ZNZpiCrdYcdq8FHqhKFcOmJpUbKT
+SnTPn0RNQMbQNbfkEygTsN0k1YTt3srmTVYYqhh+fUa8WloShz1bI0lo+2ytZ7nOJkfMlK2BfQm
N36FsQMDWBQ1qJPcdMazqK5bl1esvWcarOobX9agQ/npzX0nygRgWBbMl3GOnMkDvzH3s4mLFPdL
COqoDYTxNRqd+nioCiZ100hbGPgC12T2ptPsuW97/1KOzLPl2s71UBtHPMujY7tNvRaZlSMKWy68
Litma/ndjNENwB87RnerOFwwdEbLBHQhrfwyMJkAYkdr7ceyy8eHStfFg8yC9JwdmSh2bETDs6BJ
mift9n6yY84AI87GUM8EHWFeyBF0FRxQBkFWRSEUcw0j/MJyZVdb3x6ixzEQ8IgoKHAPsQH3HyNI
oB5oNG6vWkLDt12YLpRJxHImNOE0jCvi29aJkxdOhLwtaJyNksi+xYCNxl1h8itOkmiS7kbVAT67
NvZ7H/Xfk/Io4EF+RalyXK6l5MmYW9id1r1tgdYswgzahWTrdNuNPccAnw31uenrvNgJSoaLdWFn
3Snm4QIveZBMf+ZD/xff+ZdDsuUX4mCZl03ZfkzpLH/guzYoJQRvlAwWGR+JyluCad+1QWn/YVn4
NnBpWjgYcRz9Wxs0BNmeRQLhH/s8ymwfPehPcdAQ1h+SFDJjKxQz+mZQnv4iOP0pW/2y++mzAgJU
A72SnKggwMn7Q4X7rPU0NfuaOFVYocO+UbTgOJp72Juv+zk2rynRcIAo9I7YSlEPL2YBAjVghH1D
4wU9GEljzsdlUTxlWTGh9oUNxmtf9hFyYxFBTp0VZ5JxyMtL1oGc0CbA+bMCOy2PVFIZOJ3asL8d
HSe4z8QYMyvl3vtSNUV+WlJq12+YPYOOyGFihq6czhiG+sskBI2GbMH8CEFA3vSMRChAbstNnEd3
GGTLB2O0S5CvWYXh0uSpd2RyxYPgG71t6gEuj52yIDbfKGP94bf/iS74YzyZL9RB0lkC0gviyP4x
nhz5udBZTkw8djJxO5d9cyCumyVwQUfvqtSteKVhJdsqijAYcnbjBMYxwAjO/Zo+6NQf32c2p4ws
OmygeYDzikNdfNNY+TRuykIOhyQi7I3JmYPTr9/8ZwV3uRgcsn4SHYxEIOvjD6ImwRzsQbpgE1Lg
cBl9JzgqLD1tlRF725rB0W8ixN9gGX9rYP98weUNfVAa7cCMIndET+Gcz9wPwzP6w1Izb/fySsuU
MCKTRzl5B6buO4rPT7M5AzduHZpAPxBc2C41WRM9tr/+IkjVfVCWv78vZTqex73n+uj0n9+X1bTT
yAUPDnsZSHKMAjGfTsFvIpg/fRVBdF8BI2Nb8YNgXhktj1G34lLB13faNKLZArQYfvOj2p9l1W8f
BlV1Ef/RVk3nR1nVttM5xiOv8PJ72G/iUkIerUQQnmB3DO6jPhL4BaxaP5ic5O4bRxkFIQwzeW7s
uX6PTJS9mFew13aIRRUBZGaAn+fpmyBkz8lgDsR27id8an208PMYwQ9704ebF9hnvR/2l8KeckyD
6IM3Q9YWjzWq3EE7eUNfeZBtw9jCNsNudmxXMzIBe36RAdAfoDWKZJqP7cIG2vftN/7f8+pfDlfA
L55Xz9Xb/92/Na9vnx5Z/JnvjyyDAgkWL5dkKTl0BayMZeD7M8uwCJAq00eYgchnsfH99zNLuIRO
CVrylGPGRIqUx9lf8yz5h8cUSnAnEQdxedj8V0+sz/FptoGOB3OA+TjZV6owl+aLj2sGcCtrdDgx
YBc3nONUYrtlk+mrJ1y78jCks/2l0jpE7m1sC+pvzVDfT217V4Re/lyK5ICIruqtYZTkI5OstQiZ
mtmFqjr5LL3SOuk9Ex+zRw0SD7vZotAABcV7DHxhXNBeRiA61WX+4PNgPDUmpNQSEl+NmRE4r/CN
h74usZ8kpT6Keul8TUxpPMtc23AmxbgFKE8SS80wLrNBHzPWGvGeWvHdhx/1Zw+i5Xv4e21dxmEs
Xx5bBJ8RGW0wy+rzYW1FO6cHsbDfHYS5O9skDthm9TQeOX1Dr22YEQjC1RLtQ6egmiBS/YujfX9R
611RkhkJpxsjTtCy8AIN96ZKaZhuBqIDiRGdMR6qMoaIJo6Crmk43Im+xwyTyvk36AzrZ5+DNZiY
LKgT8Cs/PiOGNnSdsXxnzYiu8yB4i2wK4bMq6VeZMhw21eVrU01UU2AVgNcbqWs/n+is0C0HH3fx
v3eh+BrQ534InE6uMNaeDsloHXthBBu3GOQliLuEWr8yPvz6R/j8QP32GzAI9XyAMcqUDEY//wa4
x6nt8sP3guf4aWF68tQLww6s6kCnB+eY3z1Pl93a59+cRD+TXn5TflU4l59fbx6zWLPlfOvtDAHf
uYuymT7YKun2XVlkJ8E4MqopY9JNDBOnZMp3v/688DP/+QaWgRqoDpeycO+HHytP2olBbPmGv5L4
K7HNHGGrTerXMiis9zkLakyT7XCsjM6JtzWCLzlKC3PYHDv6eQSIPGypdPROs8m6cAqXI22PV+3L
EAzZdk61G20IapE1mHMjPoH7pYotSRZw3rGxHZSZOviyu4hYYWNDFDaMfk9QPHwoiiK8NgIvTIF1
etVv2hqsz7tofmdakb6VuxJ3Z5Jo/vCxQRCWYRR1L/YAfGVVWkofNEagx2aqCU3MZlzuSjuGUG9S
2Ea54iSXtSBozzMvA0StIioGyM7wlVFGrc/7DkjjioxJ/0DAuTuPFFmW3eR4V8prnfuJqcU5/1ND
cq6GhIzZ87ioouYMzkx8i0ZwhVLuHv/6p/3Hpex/ay92uQktoUBXfr60uDlKMsfO16pmYsNDG9hg
Co9XhLBeKjIVq1+/nL3sNT9dyrwe/xYsYGK5nJcr7cPyVSfM/G2Mkn3nT49OEDpbncbppsi6PDnu
c996tlPf3Q/GfEIKu9LrNGivLVwyCDYD6xGK03CKIdzINy4Qpn0rijTcNFIaR/TXu8ckbGt7zWS2
g2GUYp/El95exYw4bi3XAspNNmS8FYDHSyf1rk1GrHI1FB22LcMeSDr4zcG34/6dG1/QhTqgYSQN
u6xffw//vLLwlcC+hWgL40F6y+buw9eAi01OUz6/jGR5N2nY4Fbjy8J33kQnDIEwxbIs//olf/LN
g2JDoOQJAjXwx80vsVW3c6rphaGPd+yni308c8ONgyvvd+vVP5YLbhfWR37h5aQLUO7zp+MpnRts
tl+w4T6qpqRHoOra7EkU8GdmH9VNhSMWVPwypEc9N/sSk2s601KN02/eyg8ctuUW/natmQ4UHp6b
i4nn4xeNhdn1Isv/ylDefEr1jKjTE4S/tJKGNPI0VIz4okm7d0kwmjbzoZBhZdGOj1aiqOjNxvpi
svsy2wizpwMgn4o3xwscb0X+bCBHOwRQG4AztSu3aYoTK4jtCqx1RL7cCkCUppr+99/8kvKfN60t
UBnQGXwOMly2nz8ULAWvxkb/nBHQp6oBq/ur2TbzuuEuvxh0R88SY++l8pfT7Lbixnmb8LivWtLV
3gbHJ8fWRqT+agnNnM/l1G0F4qm3AbxfPINIwmzDZII5ET22bCJm6wZxtz1PQy0fYTEO93UZWBcs
wwPxeLFPgzq+SnEPkDvS3rAcRsiyrzCS4mxsgpI+WtSxpzTrGxQHnd2ZVeecKIckF/aX/lRkRCRW
YkgmzAtOgskyFDK5EnnG1LX3YuMY8L9R/+ZrtP55mQJkQqKTfAsw18wftlL2QJK6Da3nhhzRk0Qn
KdYikhxWzCjHk9IWunE3wp/yE+au07EbTcYaTwOte3kTJhvHs0yKE7JgTaz8wcXjcF3HTcvwroso
BKiWGDx97P2JP4U9PRBdW159u6X/d9b51zeS8X8+7Jw/5/HX+PnjSefbn/h+1OE4A0sbeW4x2i19
kNz03086KHBAU/mpTc8RgJAkCsBfgHGh/vBZkImYQUiFfKa4XP5S5yyPf8aG28NOxCFJcnb6L9S5
zysxiE97+RdHMIHcRyr9h+1chQ4otEVIRQ2NuGqn7kvLI36rUs/a/XrNh0LHUvD385bXAivqOzxu
F4KjxRPn81KBl0jg2o5rIGcNWkwPWGHkvlwlWc7V3BXB5JCVGemikL06N4eMRhU1jTduHhTPFaCY
cxq/samDvzn2cifdDxIwTAK/eZVF1huOaLmvqukB37R9aPvWuIx7q9tI5VuXaRbIJ1uHHpPS8jwS
hr/CVO9vW2d4082Av4Wt/UuMbrr2gpCD2IwcryqbL0bmZHoJe+GckaQB1DoY1HDR5h2m/bp7C+wg
JbzsuF89h5qJ2JfU2LQG3RNTcuD4ZdMQUQ+IkTiOyOw1AKGLvnjVXq5WCm8l9uGmoqxOx/VNU7s6
2VRS+ggdOnDpjsi78G0OacWFUR1SdURx4Sa1yX0iqBDmN5ruJjd8IxWEh0MjM29ombYj4e3LPC4D
tbGXivH6YPrGAuIYplIzkXcnzxgfSTQBm4nGJKSifMQtdtGwxl8O2LdesmlBMCCLSjBqZmE/EyEU
0xZqDa4iD2zNWpadplyv7YwnP9AKn09QvvaqjK8FpDeStdT2SgKLuI/WyQj5pZtr5R9T3OKwskYW
37kYEXsOTmS7j7osfOBF+L2HVTGaE+kP6hN2gsJ6dMqhvYM+RHppJB+tDsiaGJEFph69klHDMB/C
NxZ9Lcz4gWrmpDuAd4L8iR2dyy2sc9enoIbFdwW7inoYAjdkccOcBNAKsoNB/qtx6npFVMmBV1CH
0cHtK2NmOMWzeJXOTXHPYFZ3Oz5Dd5swofJX0tetSaSmV+/e5FHyN2cDGeOwG1NCpV6ERSiQ2BVW
YnZVgE+1taBVapMqjTJ17Yc2GdCvfQHCZNWDYXsbFgGbsXhmvXpVasxHvtv6D53tGuAxLJ8aMJss
oLGmmhp5rYwa/zBjAaeHyJUkCuwhdto1CitXbmlb5Qvw9+wCK3vdbEDtTfXOHd28xrBViuX/3dWv
c6qILQ1ukJZbo3BJ4YzLg3FjNbIeyDz5uguv2m7UrAssSrpq39KGWumN2UXjk8wMELpFblAFZGUp
pcuKUd3Ka9VC7DAyUZMtJfl1qB1NstztuvxZUU77qJuowcRr01q+02Lgy2FSahLMSkn8E0BJzSXG
HaN7NIEbXtlO4r1wTZCVqVrGbWuRDfTYmIiN38J1+msTGREtSVZq4YeDpRVvYTmwmnD55E/pbBo3
VuKm3oZ2TnkxC6nJybc2JZ4S6c+iJ5drhrlvOF6RZlIu0SaVUw+WNaSMtLRpXin7/q4tIFEdMyen
D4kVzGmBIxvYOsiuxPuCfD7k3Mls3xYMCy0/cdxvC/pumXbkg6opX5KEz2wkx+TSHKbx1bXbBktc
ORBcjsqCoEpkGMZlyDz70ZyCPny0E99+nejNexFZl1FaFeX2phwxKqxdY4jnFXmNgBPdkIdyVzt2
ZAD6czmSW2ihtVbtZVCNs1q1VR/VW+Hk8bwv+7C5xv/r0TEkEERWqV+F76mdh/E2yZfY/tzU1QQ2
CR/ktoHrHW3NfCr7C1PqmfuFGTtFb0WgyApxOiGyHDGLpqy1jkxALYNrHfxydqrj2hZcFEMU22Lv
d05Zb0SSWI+cji2bqJZP9dEkwR0bdbHcSFDGw1NNmEWsXH/UNAAWJuObmZ2NcWuB1HpZXA60d3ke
xjY1+UsHat4F2zK0x0cvrq1sL9Jm8FaTNwdwGC0UJuJrees9tKmjATwoT1HEULIORLzZhps3G0BV
hbDKQ1Po7izznTwkjURbwpvXiCJ/r4dinr6yxUzwJJHrwIKWCUgX1z6hUO+qLR1jdkhGFxnNMBEp
N06RWWWON75Bke25LmL2kqvRXSp8iry18Fs4QVQM1dpT8CDUqm5Lwz7qG52MF3zPwjjOPaNkTmWq
oXIxaxhzsI9iI+1PwkhLPtIkkfVg8lphYL8nBrOyPRQMYn6rthvwWSx2Oe3uyto24L4kuqD7IDd6
MdcbICzBsql06/Zu9E0Nln1OySbeu1onLYtzmNTXVS2pGPG0Zc17yFolU+HWdtHabaI+m6QLmFHL
Os3jQxgTt9+T0JfupYGtinHGaJU8Q3nQ9o85CNPyyCzwGhP2TFKxJgUkuaNqjkprVeKxjVd5Mdby
Om25OyguanqOzRyekQdznQocqwg2/oNuFbF6mGKoApuqbOrkZR46q7uteuz3Z5xrpvzMcSoBgCuX
GmflNEIbOK1aftAj4FN5cEdWaR7onpZDdGQlTpnz7jmobKFBjBfjqG3MN1g3ozPW33EkT2bmyWYA
LeNcjalpn07EQJ0TXILjsGnTyLb4htRUXKe+b3QHOHzqBW9uqDdG6Sf9Fh8VdVQdTsv+ste29dUR
Y9i/N7oOomcpRd6fSTJE4WmpUD+PUxL0CdEpk7znemQZNSkIK3StjrhUcCRvCX022llHMpzlwZz1
6+QAP54mEnt+EufnMM3ZLrBLya0Nsg41R7k/O/s+qyLKSPIWenWp42QNEQuL5JSw4wiccO/I6TZB
4noa05qzcZA71RZlLd6GUNPO2TNM705pZttFT0wo1zTanSxIiglY+AS3puKiSfNoZ/XYGykew10k
jIpCwmGsj3HiZ0eTSS1UEdQO7ZO6Oh7w5t4X5DPFqgfpuPG6OlpbLRYF7XQxiDLpGExvJ+8IEhh8
dhJ1G99zzgkTrIrKdfd2RRmHEO24G1r3tdLpsAd8otYuHDtAQEG1q/s63JHSeJ17ozsCo2Wt+gDM
D2HK/qFOpuLSZ5y3TtxI7Bslk8dijDDkpjkmXD5rpDZwJX1+ZDBxJK0JwxYrS7PJxJUNNMx1651K
nL3MqBVFoqSGt8XsyAVdmTYuxR5XZiD9bGfCB3nxA/WVy6S9nKQw1nZH9C1paERoAE2tJ8vAIT55
WbON7H6+1GWWblj5qkOtaudIOJ3xEkoU3QhUR22kOagp27gIFOGXCiTeIXF1czOoHrpM7PYGRDCz
SY68NnqHywHXwAa3szIL0nygc5zzbmqMtSWz+7TJgtWIJ4tk62heV4ExbIgQucd1Q6tdEhX5TRVM
2ECFV591oF+OYdyw+clNtUl0aO6AXYwsp2yfoC5VBw27iyebbGwUADM+FZ11M3V+CNM4qjZ2CJUi
MKpiC8mwXqVTET5y8zac/vvuybQKcx0bk3U2NU71XpQ6uAp0664qogqgxOzLyC/urKowcbEYxj7r
gnfJYG8/+vGwYme84W8mAY9fvj9yY1PfZ8TIa9B08gvhcExvPQfmorBD9u9m1o0bj/oSqPaGp557
P3Av7YnHuuu3zpniwXnEBOUeOgfNu1jqV2Pa24dsgnhDJLt8rX1rWHOaLg/WnGXHRZTd+DXe32jk
jW/ItjboxmOxTWwUQJw10hjXZEPu/LgGIi3JAL+JslDJ1oa59W61VnxcSivYWL1T+huCvyaAp5QR
6CRpCfUro+s3nO3TlNsu6d7m3MOwAKkeYZvtKYGwR9CULmccOpaNNHUopvUncq82BdlWp3sChBG0
+v+d9b+H9BbE7X8+6tNs/rXsu/jjWX/5E38acaDbArwlby9tIQAdcr7904jDUd8FX+uRufvu0fn3
UR+vDRUYNv4bAnomUzRUgL+GmuYfPsdGQLseON1FxfxvDvrL4frvw7cL1JzBgbs4AVAiMF784MLx
SyPsk861VjXPoT0boW6TcCI9+vB9XH7/+z5m1n76KjTqoN6j4BPw4l180JIxcJBE17yKR23AaRi2
EaabxvqNWsZY4IdPI/k8qI6ouiiOSBeLrPHhdbJlU2mNWNTTvmOVoBhHiw3UH+/Sg53aHmlA5hsi
+izpE87QdVgR5Nj4cuguK1+BluqGvrgt9BirLX5DUVKzQ1L5UKfsD1Z22EzuruCQBhoKKOiSZkcR
WDVQJKhfdKz+WCYiiMFqTf2RcGdK09la0awBRQtyDG9laCtyen3gXMfQR+uT0K/sAOduwg6a8314
hRLpFHuzH9xu48YcGbYqmOwXvEctpIipWxA4EOBWAJEgiBlkoC4CzKZkIVCmT5bT+rWDYT2+MDlz
3LNX4/jgqSS9G4acDlSiAOU5Ua8uw0xc98XOSHKs2nUX0M0x9ibHbNBSmMXZU6F8p8HgeJsEE6WL
gcozKyLfkZB0yU+cmvcTfLV76r0GD8AnivPREqJjo5D5QXLU56rJtn4QF8OJ4UB9WXUW85A1rK/w
uLHGuTsd2asw+S4dn843Fs+CTbesTppkljTalK6+pCKWabFoRgqLMOSyVroWsXZIB0X9jBnLf24r
f7orvKZ6H3JbcU4OsXGF+De+cAR3XkCh2O8IJ07xZLDZpmk3m3DNi8K0vL0fGQ3aUrKgaMQsxvH/
2TuT5bq17cr+isN93ACwUUaks3GAU/KwJkVKHQRFUajragNfnwPUfTZ5JJO+kZ1sZIQbvk8SN1Ht
Yq05x8QONVYJtiylSW5ckFSSC8vYqIe109ZnKnJMZ5XTmiEhVbN6/VvXALnzS10iv2TtMkgt1Wgg
bgE+kZ9KV5uT4hz2kHpMla7nnroF1BD6tSTcCHDPiNpS8hgeHUTreETMtKh2dWUll+ZME+n/T89/
T8/MJ//99LwOQeK9m5v567/mZmH9tbTINZXEKqzKzLT/mpt14y+cmQYhPAKXraaaTCV/l2Hhny8Z
DaYjcMUv/s3/mpt17S+X2UfgyQaAjqrN/idz8/sOnM3pyKKQi7wWhzcuzVOVlqOg28dLFoLSMFaO
FLu8zA5VHa2SGmla1m7q+O7Njfl8nv41ossyxag0Hpb68tv5s8ojh7qZjavJds6EWm7hgf3aJPxK
8vzDEK9KgDcrzt9jWPTcHNYeBDXvx7D0uRsCjCMeMbl7vEvw4KyfwSHexatLuXrhSpGAPTerQ+W5
n3SStfel5tc7Sk8TsSlPD0Hasqq+vT5waxXBXWQRBs1z1F5meMgiMM8A2zBfkfynXuREqefTz49v
6+/jOiSv8BKxANpI4ZyTa477fopIVArBTWJQhTCmNNpFGTpnlsB2Fa7B01zrmbl1rG8fj7wsrO9u
tsNpig4SOHy6CvS1319wR8kgnCY99UoDqpQcwDEJu1pnw3BXCjH6thaYnzzg395ahlxkxdxilmDs
ou+HjFkx8rBnyLaavrdSDgcKclSyeuVqUO37hm3IDeDlf2jJ13lj2UMRO0MDhF3GayftzdKvyqG2
y5gCdAmbm2xuTf+ewk9dBzLdj+noC/dgjLby/PH9Pdlw/D0qbRdyNWzUaSf3t9YW2y6wUOqrRgvP
SuuyhynDRfVZl+T358gLhPLNEku/5FVp+ebqrDCzGnweKIo4pteltpEwDUpMZVQnP9lFvW/98I0s
2bLCRFFHG2nhRLx/flY4oPxeXEKF3a3i+ULqTDbzJ4P8ft+WQaiqoFcmPvI0s6vikFRqxK1BvYk3
cWcHXjvKYf3xw/njlaAX1AUSBtpZJ7vOHOUnMESRAFssAzhqEvrZXD2JRI38fz4SfWlWElJ0DOdV
bfzm8YSJmwDnn3gNqHUyb2NEAmHoKJ9c0J/uGowCliqDXE9zWXjeTl92mTgGQSkYuPTozjab2zqr
PhmC08PpjIHun69IZ1GkzXR605QRnyaOlsQbsCAibRH6FdqpcodX55balx8WIzzgSesHMJ5uCqN1
ajwdz/WN3gya7oFh7tYywPr98S3+w+/FR8btdZhX6IafPEwZV+2sqjUUgbmwabzhG96QrBXcfDzM
H94ZnRYr1BTICEjnTmavXNHwO4cL7IwMNR1PAcEPK4PK4cfD/L4KOiYLLF3c5ewHp+VknE6tNJKH
iQUSIOob15aAsJM7pMsgm1Kco7pavrh2ibYUpixtAItShl737SE21fRYhxBHaVKY+9qovN7uxc+u
FwCiqMr7QIXUHx//ur8vI6/WAvQcMCNcZoX3L55lh9jhDJu7Mt1m8ocdXEBqu57E/cfDvK6/75cr
xmH3yzkRMxqf7ftxNHce3FSSGGoO1qGvhnEzEihxgTc4UbyiaYfaa1rNpgaqy9FaCdns+lTv1w0l
/e2kpKW1VrP6k7n39wWNrSH5xcumz0GBdfKo8mox4PYta6gSek4zhVf0GJ7Sbtebe5xdyq6oqeF9
fCf+8Bpy+Hd5B1X2mO5vk7CSc0pKtJSet73GO5Ktorg4BGX3iUz09KvCasAazRTJyolp5HRDlGiK
rvU5D7aaQsIfIjJM+1FvPxnFOplTTkdZfos30+OMXV7kBSTutKx1eBqhTdbAbJ3pg6jXyIH7T57Y
6d07HW/58zfjUYWMw2Hgqszm3NDO5vqL9k/nidchBB8DiAE0a6fZvVap9g0BNpjzsyNwrlXuxKvS
+CzJWVverbcfBMMYKPD4HhZTzKtV6+2V6Cku+wTrk2ea4Xhsob1vs6CSXwc7Gi5UtWmf2rZVNzGQ
Ajj8V4g0YuLDe9DnH7+PpxPA6++hAYxavgN0GicfpswmUkOcCWNqG22HwqSuGoBFw6FBe1UF6uSW
n7wzrxP6b5fORoRZknYjpJr3D9ExR2GqBWFlht3LLd754Drvqf0HlsiA1A/JLdp7059SqNq1GHxL
KPpGptFVqoWVpyYXc1HvhH1NRaq+6+rg4uM78od3DHgWej3mPUSE6sk7Bu2Fs5Ex8uvROXtWHJFu
ID6zFAaB/EyK+dlYy/f15n2uYWSaQI9Sb6rJ4FXFD2tyNzIuP7mk5SH+dsffXNLJHVetfFxoNak3
hq5zDIvqkMaBN1rG5eTGN5NO0AzM4yeItZn/8c38wzREDWY5ObNXY+9+MvIc0ztXRMNrboGrlY2V
njW689lk9/vXxLKCkl/jMLRc5mnqL4sjuqJYZ1sDfgWdTL4DZ68s3R3PJPOuScL7kiqoGxSHoY+g
nUefTEy/HQTZuutLIjZ8AFSR2CTeP8lQoTc2O6R3yTD8YXfGRSayW7VUga/m0aXWdHcQAf02Fiu9
CfYf3+Tf3qKTsU/e2K4cXDUFa+E14nkcQAsSC4Bk+5OZ4lWO/e4tOhnm5GXVqrGsR8oIXj1Oa9vu
d7YSP3WUWFaE/B2snHRdzCd11u9RsCzC5iLyUQNtP77Y5Y357bfA9eqYHGiEeXrASOlkq3HLowb6
ekWvA4u0sla05FZkwToo8388QXLVyzzgsD1Sqdqc3FzHDqaUSBmE8egfmDK28NF9i3eKaFKJpunj
q/vjTabEzdWhztM5SL1/jyIFGHOLKp6b7O6iKj5E5nDduvGhMOprLXHPKwvWMwqjYxUHgPInR18h
tvlkjj7dGS1vM8Y+LFY2un4q7u9/izS2x37sCEaeI/qKd12rM0fNSmtfKmltNF8KupnVbWaIst7I
bKjMm49vw2/TBgfhhX9I8Y7TP+Gl78cvWknMbsemMJ3HI3cZxqsVfft4jD+8SEvoOrGFFDQoB55c
I9DSnPKu2nhwYb6aZk/PILpyOvfGUsvHLpg+2fj98ZLeDKe/v6QRBcEchQDVEyXugXzUBzn0tx9f
0vIFnnwb7y7p5LZJlFoUGzBxsLKaK2ts/LGwSYnja2RO+OSCNJbq0/E4GAs2L5S+AM9h9H1/TaR5
OVGWQwNuLEw4sp10zTd7TWl+9jNpCOQBkMbnt9BbgrULNea25OhprjqrN3GHz1gskIm3iUk2kJNU
l04Y9NFDFDpmdoFNrLAP1TQkpDd0kznf6rMtL7JRUx6nQrXPxKzO6be2RV7hW51RXpJPRiUsrgJk
WUDeEoZvnX6XNnVz5ZD9Ur0UTqxfBurQpPeuNoca00Y/H+G23NhJ4qwRd9n3Nka961GPRucY6+3o
7CYYRV81N27LbTuiom7UEo+H1iJis+ZBflFHSK4X8+zAsVPzfC+hpq5VuBY/YxbWxxCD6jkSGfsi
WXzHRKvAcIFXZZrtbOzbVGKPq0h5mAj3mkPkLFC2vK4xAA1PWRhaW3K+APgW7OdrYA2CExL5tqjv
nWYTY3Y5oLaxxzX4GmSGQRsNjypMCTg5QXEMdCt0VqZDes5h6GIAi12yyfQuOhvBtR1qLR02+Nxb
zp+N9aAqyB53JprKo6oVxjXaczQjyXxL6EZ3URMYsCfOF440isANUZuboE6KYK+19L0DvYzW41hE
3U4pg3L8TiwJ+quuL5Ft9Ebn5yK2LxskPFcdXv9+nZu52PQ8UV+Dwdjfhni57sHNtOPiTK9MX9Ij
zfcIMwhGTiuV6DU958bla4T+fbxSmhpSbatGV8SlHEYj6YjbBTrmqPU2r0BLWmXW/mzUTqzhrZxr
SO0XQJofqVN9lUtiJHgzs5XM5E9nkf6VUbpgd6NCCSCXEXA9HXSVyOs5M6wfFWEMiWeRdZImc+Yr
8Wit7dkGN6gbobiocz29wjCmXvO8ukvYMap2DurjuwnocaXy0EhOCDPus1FgL0jZUQu3+CkGHIVq
4lyVS12pVDovTMD8jMgDvKJWjYe0nb/bIra+JpkojihgKpTEyy8Yp+hqyiVxoQQ5j6FF2euV/hP9
RGN6KYlBS/7lugLYSzYhKpb0HlAB4NKq3DuDgmqtN26C6AU5K7Ezajgpj9IsL6eSZ8zEpK3qSdzN
oikJLJuqg13lkOgmlBi5PY2HZlnwkag5BCBqSNsq2FYxJGZOJ+XkzX1UrgupaptEGy5Rw+tea03a
bsw522fjWSbrNT6+uwxpGZwdBJ2eGS5lrwHgkpDxN6QOQILMvCc5pn4WyFuItMqqczJh5wNbp/QS
xwkoS0lL00N/ahyC5hsK2DMKcxqh5F0Ruo+2nFakdV1i4bjP4acFdEC18b7k9SiuQd3Lcu2M9EiL
LO53UUvEGR9mkd6OCg2blarV+m2v/jRmPfNV9BeoXH0ni76iDHoKIRYii1JJIlVa1efRd3cppa2z
NmkJcw2IGADaba2pkUfpoWNqqwe0fb1Sb3rF0p/bWLE2cd26+zxkVqBvm68gtp03iKhAiBOHBa0z
dM0XQuvO2sw8EKSwGadqPXctH1BqIFqDOLQe0OeEKxWJmydIOfCcrvwSksfkW7pGyOQENGtMmnWc
tzknWYd/P86EnEc7A5Z6Mbv7CDUZDoZvZq9v8PUij0H4PRN8YBCikvQPKGB8omQZLvGJoul+9Dk4
DA4p2N6sdWdUa0v2u6rfJUKihkdQj4i3Hcjb9eSKJNqx2w2VJR5qSEaLguWRecx3UQsNB3UKDxx2
G06Z80/L6TwjrmCDZ/YX+rLDBfmlktxcM1nVM7EoG0zi2ndNHUc2ARh/eC8ORgOsXU2FVW9iSODI
D2YOTgO4oGecoc9OaF4TKpvtnMQKaU8HeX1ZGShHByWBiACS71ZA6uI9MyLs17MCoBSwzgYbc30j
safxvAEcr8pJV69IDck8A3LEdxJfgv0wBT+cVkNuFw7WFxVGzm4W0TmJaMcuUr4UpvGYlINH6sy0
Ch3nChaTXNut2IXTXF+Z6VDfAIoUK5esEx8YPJjJsJZgVxFHudrerLUmPzSTNK5z4mBWmgyaiJjI
moAZm/UBv+tDV5S6ByINvFRe1KM8BBxstu4QbsmYm1CwKf1PkkR7Fap/PEV3RVdMV0JN5VZRcuUY
Wllgbec2t89IdI0Uf3JmUkxaGHbQKA98cuERxrjiY8L2UFR6XZQQod45OWEi2nPbywd1ID7lQEPB
WPfDGDy79iRrpBAqSXqmeZWJvOLEniNuS6uLWGBbZ1vrw5b3OS/4TjodMGejqa7WHZk9epwb3jBF
Xl+1chdjoelWbhOYlP96XO+gLtSHhFhYdJBEZBo3bSjES6MhPrWqsV+zh12rjXUu1OicEsm2Ddr1
bI8kl6yC+iIeLuKWkh4yEC/JonKfZQaMiJG6C/4xq75ppqY/ZISSmytVwEnURid5xMc9ZYcWdx6Z
FSZCyShHZdVMrsz4oPlEzaDWm31j7pNQNF8QGJoH08bE1yN/rT1yzzL3DFXx7NVUKFa8zISDdfDz
VwhsIcZBTFlF0byLRmI1naEvucCq7u7nZhyoOTWM5rVE2azd0J53QdjbPluf51AVxXNbzsRIEqL1
yEz1RBGa9NO8M8g6le50HerKuCDr64tMGRLbXwT08ZLwJC4UkeWYMEI5NUwxEGMQjqY6xk+0HXgp
AiRvUinJ0ptUHKoiuVeIjh1XOd64Xeb24LkoJCCwUc0m3um1DZetCd3wIplr51vdVONWuiYcODU0
ZejrrYPyeAHgEc0Vk/XsZWb54BbSSxLrsbXJ7RIZjma8tfLY6crerOpbSfYYwctmt4XwW28qS9Fs
7t4i4IjH8SK38ukqKmxcfqr7IEjVPq9sZYf2ZQTJHZkEDFWp7vG3wkuNoDFi+pipFWQ4OPyI9l7p
5VxtkN7et2ZCt6MeX7Ma3OQc3CxCSFj9j6FeskEJYoc5NK93VYeRf6Wb81djmgDVtk6ys0Kxi0jg
IzUuzmjgD+VVR07BMUhl8gyVASUQWaYOJSN5Tb7r1h7KM8Sd9U0ZERAxcVgn5sRId3kfRcfCGfdd
pArIPE64nuf8a5P0+7HImmhdp9d54NwVVdFeolx8wKEersJCbJDbt1QGJTrLhuKkYmAJeAzhK7ln
WTuk24r1wWNOCy5aQEY7Yx4u3Ty6dVKz9POpZ384pHAWqsLKb4Q2EJCa8i0hJFdIlnMz4yZBXY8n
Q1EPxlQ2Z+DX28dskjdhpl2TRfKgTGI72lkX7rKMKSdbKKMop/iJofUER0gM66AR4hVbmFyJmMWm
C/bNbAxXMTThYJWYcKiXfL8GJmRRP3QwFG8QPauXpEZ03tjO1V0/V2eTQs4sHojqJo4R6epdtxVp
Z/tlWaU/50jd9kEjH6vKzrMF6BmviFX7EpmJ9E1Vf7L7+CXPZ3mMdBmCV4vN4NDYPXhEfdxqkoso
Cx15axp/EaKET572uY9QFkrHQJpSP2ZnoVmal2GW6FtiSPuVMbAdb6f4IlTVY9foa5eEJYKU2vG2
XiK4knhJjlQq24ej/ETOqmch6/8JHJtiAYDky7x3DlacrivH2nA49Sx62QakTtDD7AdgO5fHEXj4
bijdYWM5UbuzQLSzDkOFdBU7QaLKNIAIdl6+RzIvrasJ7+qAWeHczogQmqe0JkdX5t3WTTnfjsRi
lTgWan04E+YAllE2wdaSxIWQGv1T4nWpV+rU1JA3pZpvU0EWmEfEn/bchza6YXPUPaOOxm/4UVzf
jCGU6tBEe6It2Di3N65bfiMqOVoP0JLzY92QuMwcMpErTUrnviFb9ryu2GQh3JaXblOEPrHmstxA
EJIrqyf6xY8hLdMgo15I+DHEhkqzNrVBG8gAI+Qhz23AjJLR+lPH9LJvZOWuh6RODJZNO4IaJphV
c7ehMFXHeFNSwKVy7hK8xe33YqLh2QXxQ4rjfZWM7Kgw3zGJEy9TbeAQGzus/YAAeA3wWaXyS2GA
qzVKAJ4y/VnqfXMNxhH2thjd7DKOWSZ3HdNo5MX9yD5U6yjD+NZImIvPh1M8zaPr1gdOzRCRhhkt
81FCvZpLNvaC+MvUjN0bN1gkGhwxQ7w3mjNkHkmrebpzxx6XkLDrorYBzBJTfJ7mnU2bKpBuh0Q4
5XebSB61bhqqN4Susx5ofjyp7l5KAciqqnDZXKFjw/MO4KodMU7mDtq6pFP8yEZ62GeTmCCZGoDD
Q3PkF0gUt0UHSQO26hx7lXaFm69CSxUBBjtMUlsQTGO91SKNdEPR29VTbQUNXs40LdgemWp2P7XD
YhqR03RPfT8V27qa3JeQvNPOx7lZQUgR0ZXdZt2ta4X91143g2IdzlMkj8Qujgf+pqZ8G0MnzLdJ
1DjEbs7DRIYaEdjf47hyrzh2lMzKhAWISzYk9ghqinziIIxdnchfZXK+ECFWBJcRgky4y5W04yPc
RCu8KHHimT7TUwVJdckUjd3uWJV4AmQz3qDmnvdKUZtcS/PSdDj6InMhMlc5By18imYjDnla4E0p
i6HvzyhHZ7AsK+FuUWG725j9WLeTc4zMVuEcRepfmK5ZvAOLt9G9mIxuPKcHD5AkOSsUrfMD4Jd4
BZWiw5fkDunzSErifayN2FiaKePIpQFVaXvSvsyyM+Q9gkdzHLZVcKe4t3HcHGKyltsl9IipoLIC
j5Vkw8JXDdFFCf0jMV7iEI8pCMrgAHpTP3I0D0HAY2gJDU6x6lZTrwlIIFkxVDMJJUXY+S6afdP0
wnjkwKa0mh9EesMS3Ks+4nXnGEwAADZFp63xPs3A8AeQI3FwJmJzXanTmWgeDPvbNLve3JAXGoip
vAjjRmTXTaNj7iQwauy9eea9uwAFX15XBVaR+YoBy8dR16rNOCTfyDXCejFrHLXO5+ChcQhcrzxD
nk1tH/hRYlKhSxpE/4nxnYKH4o3DhDmBVDo8QPExqtXunHhvBQZcpXCXrLHrSQoCZ6mQWbdKY3U7
yFl9aekaEFRP2jyyTeE0dyRCrcyUD2+iITU0Z+CpxA0kqvrLqNf31RlUnuZoA2Vgtaz46U3iJZy3
gdseddFVmepBPvXDXF2nunZh1UlYMJ1brrKpiBbRNpmaBpegzyYyW2EacmJfEPwJ9snvOjwyCxL+
yupmT10w0HO/IiudcGLSvMnoGoeCTOiJKMqYeD4V1wFrz8oWmbaCU5XvTRfM3zrGA6nQVotdJjjc
141XWNH1pOaChLumjLrz3FQOka5/c+dJPttEb6NzVfAVhaNwIDYXxLbldmE9FalC0YXUuHHVUI8v
jk4ad81GgaO91vnm/MElhB630NRehIRcUNARpJq3kcovzMYtW/eQXe66SZ6lfYiHzy4qfDfq3m6C
kS2c0csRMx9v/IUyadMKo/ddjcgMTqBtvLS4yHK7fSDuSld3ed5FNiUr3Do27coLDYMHgFKs66Q6
FHfsScObzq02Zmah1UW+bO51jRLUPKri0pnattkQrFU7K1Hng7wzLJjWlL5qMo+dYPRbu12TpXAn
raKyvvfEQB6T1LGpgMQmLp6EBMx5cQBAUWe+KzaRDaB53+NdStNW2+DNPYzlcDEg3aby5uJmrqqL
XjXWBYGIpFw4beqb3TxU5BsqpgYzqBxF1PPimOkRMf/c+V0Id7siKfi8qpuedsNQPWnBmEhvYqd9
sItcp56QorijmIB/PhoyeTkUKbOiE8+cw+zyZ5ZFWXJN8Ih66wb0hTytnVtgGJnyUOLBOgK0VYvL
tFAndnmdDPa9UzcgeBv8XPAzgqafD4PZqscFruesYWoSRC1RhpMRFs5+OrDB3aRUL0oytdPiLoIt
uZ+BDT2UkUiKI8FSpUKwe1br69Aihv4SoHeYbGd9sqeDVoV3bJ8mZY1Xcia8V0rjpwqlZFy3KefD
QdETcrbCau8WevccGNZ417Lo/8jUJlVIFFTy6zmzOzam5H3BHk5rTg+tQaZco+WIZme0JFGYbV1z
Cp/TsVPPXC0Jd8GM6N4L0q4UFqnHutg7DmySCdq+STxya8u62FC7xql+U3V2FEAkG2eX9W5V9hAT
uq9jDDa1eFYM2ZLjrLU2c/xKxfmFZIz4jpkfQd82BUqynQmRlNuoqigMELcWXbGHMu6piV+Jdi52
aS7E2aS25qXMORhpvVB81tAxOSBvz+6wiNsYgjAotB7hJI7B+SxPzLVeT1ThdzJTqxHhf9roc608
jSPqGUUlU5IsblzJGXGfdTbt/llXgdfvVdEE1JXcEc0+aUlh1pijqCTbs8XCFVP+mpjDLfcukJ90
fU67TstANPWg1OoLmeIVPfOmG64TYI9jg/YFXYXOsxMchrmWPKSR9cChdfRpRnUIiIzyk07GaWvm
dVwTvThtaix75vJ7vRk3QhAOSQG125Dn2VZtwvQin8rqk57aab9pGcVE3wYdxMaUc3obceKCZsm4
jZFB4huZuiFpdRvY3RuCL4Z9B972k2biaV/4dcSld2mTu4TE7qTD1UXAKMqRXmKRXyrTmdsanhWZ
nwxy2nNaBqExCh+OvjviwpObx86yQFG3SAXjPWVnTl1rdxArssQ/eUp/Ggja40ItMUwh3JMOe4Xp
ONcXIYZBDTlUgm2Cffgi7Yv6Jg6ST1rqfxgMSopGD1TTkF6e6tUSqUCiyzoGGzgdsvVgn92C/+Xr
/eT+/aZd4AaSToXkBCPAQqQ/uYFQDTBPU1D2hkf3sgg2VnMf5EAme3Yz1MvjjWPuLRLZ//FHzSTH
JSJ1whVweoFx44ahGnAuytqIJKS2Vh9koI8k2pPSFZSJ8skN/cM3hiASswM84OU7O7nKiCItycS8
Jm4akgo7q+2qN7T1xxf150Es+C4oDXVTXXQwbz5kU2W/sORyeOAmcarWqemLiGiej0f5w7vhqjZS
D0R8wMxO3Rs9HdZ2FNy6wrnMBzJIfxjRTZN9+XiU1w/nbTOX94JhmAVxo8CqPG2uqlaQp1Uia0/P
aJUl6Zc2Hp9Y/dDtZAeRJFeIejbQIEvicwIIYM4uTayjbvcepad7veA2K60xeW7pXtlAdj7+9f54
ExwEowtID6nhydwSdTm5IuwaqD9p+a4qKNkPU1XsG1Q6nkBntPt4vOXRvb8bhgokEFulRgAiz/b9
o9UwwJV6xVfitMnWDScvc5wL4HicRafdCKhliprvXZo9fjzs75dpoJZ2OB0ZGl+8efJGxaz+dQpd
zcsJL2fl8CV2fbO1boLO+eTl/eNQhonJga/SNU/nN1nU5F8tlYqcsjCmOvCo+OM4Zn+yDi1f2vs7
yYKAMpSFDjgTT+/9nSxodxH2xTwqajhiGSbmnoBVbV6PTeRPmNXYIX/yxfwm/4VopQJdXDQ7JtId
9+Trd0aLtFWblb2HKruapLbtIug+HIFolav3rZZ+bct2F9LXAPJD/DVVO9HdJAm9zI8f6G9XD4rc
RgSOAF5H73x6lwdFa6d0UX2QxOZP4rociX4nC0k0HNOyXfGZaea393YZz2SWwEZis406eW9N+lxq
U+p0DdbZVXc2r2oftd9Dt/34sn7bXDDMMrsuwnNc/vbJ51hYFBAszg0e5fBihc3D9hAu3VSmcscm
NCYpa/D/70bU379GbiGcXKeJ51nZD6IsvCFT6J/QhFC6TZJ/ukou9+nNW4t80FgkQUhy2SAyv5+8
QUiVgGc6rMAw+w6aFVyINvcrzqiUR8pwp8/uJqyUTVT9TQ39R5y7uzLn//7X8m+ey2pq4jDqXhls
//Vf25cSMNxLe/qX3v0bYhT+Htd/6p7e/ce66OJuuu5fmunmpe2zXz8/fCmXv/k//cN/e3n9KXdT
9fIf//5c9pSO+Glh/D5mFg/gm0e9/Py//91yAf/x78f4+/T01lX5+vf/k27HXgF/j4YpxuWr5j37
ZXl3/+J/ZLlC0btYH14f0L9sleIvzbJYxBC00cZYIgD+5Xh3SbPFkoKzC6Ht8qf/xFV5OoGSh6uh
YGZDs3jj+P/ev5HtJPIWkyMNqgHqldu1sl87hRJf2VrY3JJ4J6/e3JerX2/fW/P76f6aw5DOJMr7
yM6GaXv587fbjbYwU2uICNKRWeI3moHWSVe+D0UTbD4eiW3SyfuvYV3BkKraYnHhQY58PxaA0Qyz
HTbpuZp0pEsZBb9Iva1coQjKHMgpaKRG6C2oE4WuVAmz851cBfyhbfLGmgcSY+KoS2PNC5Yz8WR1
wmGfNLY/xHKCLnOSGnYW5Qr7mFnkAtlKQJN5YRr5MI/S275zTGWT4VbtfKW3MnF0ZZzV+yhzx8yL
tKp316WSa+Wz1JpCbsxytMOtZc8WT0RXZVnvirg1w02RaIQ15WkadD55fVPvtbmTGxeB3eftVWlZ
sb7uFEAv5wkSlue+ituzJp4r+ylPZGmcQ/Owr0IzDs4rkoSeM/SH6KNMDSy0qSO7kH5guzNnrDQJ
W8hds8uW9jJL1OC8nGUqyNuxU4rDNCO4lz5VbJM21UimpXM0AaYC3QUVNvpapFgRIVvSqhd+guo+
h+GgZV8LJeqE14xKntRncoLp40vVgr/mgcXLtTMnqmU10X8pHShXRqrNpH2HutWaE4KKwJjFeqah
Y8htVpLfTvM2pq6W+HVfleNjHSVjfU7AUlHcOYCbMcMUpWkOLt5gdVC/2KNM28mrdCHpzNtxgNkE
MYtJPWWD+rBUqNVKpWhQkgSKiJZTC0pSEtdU2EcG9FAlquzLrqutHDSxktc2gCUsvUvmJOsg1B2c
+9iu6SuZVGXtrgZy7MddQmn4cu5t7GBBW9T5w2KNm9v1VEUkWlZLcuhTVihlDeuvc6bpmgsAxuxX
SdsTFJTmBigYxNhRmfWs8RF+zxXqz6m+sUXf5ld5rBiXAWLxdtNq8ZD7Ehj1Qx0ietgiFZryTdVQ
W/J5jiS3giFzSdKImwh7QJwJcgk7K8l3Q9pMjic1O0A0Y+fN85zgLlt3VU/o66yCd/zSN2TvmCt+
mormaBq6PkRTosahN+hBTt2Se03QVpEUJN3bTp/6fenaBNiDQygBQoaOuw1cAHCCFmXuq3U4LKAv
R1yS2NnyNKmD0Uqy4h6VkmaO1WFsc7O80KzMEcdskHV2Fk9DBPeAcrlieyrlFXmbiK5tSVOrl79K
v4OWM1+FDuYpVWn5yWi0zDUOT/JuUytN1V0yVTQU49C2qhe1zOgmm2U/hWctnq7Ra3Wt+d72vUkN
2IzlPibXUD1USjwEIIIBFofzoalZhvp126Rto2H7cOd+2ASyU6x8UwLLtJBYD/mwXXwy4YK6qbQt
nhQK4+wYC+R30VTtdFBdSFOsClhRAHAdpQRJnP0KmiKhUKpZt4R1Dz2brCaBf8Hm0FJxxC3RPuQY
Aq4g3I4SJkw6t0VNlI93uDx0ArT4kJ0tPcteuw2lweu7VlBuJF/KEhvGTnSykpEnjMKsk6+yUJRM
8SpXG7pz0qiCZKXKWYl3E+JSxe8NveR3sWKVwksSKdWxSLCK7hWO+PW2GYPoR4HPeiZbyMzhzWUp
bgz4i+HFFDaZQJOpzrcxEMJoY1oVVdraKeqzdJYOsph5NIf1kPcmvWkWBKBxWtzLW97KkXhjsm6N
+1HB1IZIqsvIJabq6TJZf+V0WeXptqlcI5m/gtg3NER5GsmfBYF+U/kNZhyUj680iEKX93KkeSba
0M+ruGj0lQFLFlNc2c1OP/4IaxRWteMNxlKy/T7UJizo0BPToBjjDxgWbV7fvy5Jf+9P/l79fuU+
/ecu5+Q///d5/ExMVfmzO931vNsoXaKsve2al5fu/Kk6/Zv/D+6PllrIB9CJun/qyiZ+yv5t28fF
y7ut0vJPf+2UoP1iVl/8CWwPHHjAbA5+7ZTMv+jXU1Ei3E8YC46ePdS/dkp/vf5t/oj2IZD2RXD9
91ZJ4eexyPDPNNxaAh+880/2SicsfH4fPFaYznX8j8sG5reDrXSNCsg0HcwiddZUkAdrSz+vQpaU
x8Wj6RZJ41fSFayylFWIEqgLuc0LrWvOoQbao59b2MkRxoyE2kqbEK41nNz0saCV8n/YO48muZEz
TP+XvUMBj8QVZbqq2Za+eUHQDRIeCQ/8+n1AzqxY6Nqu6DkrRgqFxBllZSLNZ14TbxzkO3Ed97Xu
e1zq2ldH0SF+Y+uSG3JGf6LZzpjxLfxOW7zXiyl0N74+2KQOsazvQzulnwvwvKMnQReMo29UAI5t
OR7tyjKLm87TLBQ2K7vujn98zTNB3SpBRLSM+NZBG0SnumFjSHMaaEX2PDoVGuseXizXuCx0nw2I
lMcxm+VNlmjGFe+eIxHOK6NPL4+8ql79GtlHEkpgfESqaCwh4B/hpDQ6m8Y6BiPAiDedW7V3JMrV
BYMosQpaQecumw4R6EUeRaBccToKLrfg3ZCXp3FscEN4ikZrjLnro46td2odnaRB1we5frBHWq/3
j4lWSCQ6pdZ16a5BXbSOt2NXpZhtT2C+cP6bo/rG1nAVBB89QcDRsoiIqstM0BU5jW8vAMvf2SgP
NzZgT5LTD4bfl13Q1q2C8gfGwaaq6/TZtmsHXC3byOq2Hh3ddymNzR9Tlalyu8QM1vA2nb3sbQeo
9KlWnrxLF8vMuhxdfHGjxUkTMQn9K3E0Sv/yt9emMYVb7HOKAs9KVX1DcCn7WaGySJMVtzV1jaoy
gnnaBDd+V2ezntyCMMYSDhvjodw0dV9EO2Xr6ommtA18GX+wn8JF6h6XsFmYu3QOYxWU9JFAIEVZ
SOw0da5+sFXWTI8hu/3BjzJJycos+2RnV6bx2QQpGxJed8jxQmktf6IoOI+HflDju7lodRsUuw/w
pUH4Qts6iRH720ivwvRNGiKUS3sq60s6oShsIy9VAmXECj4YQ0d9s50ow8zXl02ze3mDrso4qHth
ksSt5qIq5ns67NXTvaPNZZxmzY9SyPLaUbX22AOMqAIpgPgOWU/zqVJBx4SfBpmOSFlZd3mR6dtB
pUQdhowOv37Q/96g/4No+h/f5lmOfv2zbn5OJ0n68g/8fno08z8k4TSyyDowgjRo2/3z9vBHS41o
kYEAs0AXharN32+P7S/C9YjPURRE1U5gAvnP28MfwQ3GLcmD2biUzl7ltmXyiFX/LeWg9EABlyHQ
VlmkKLjwTncRbtgp/SJk1+qlSMfxxyAWqAn6YpM96MiBlUX6VILkPeBQCpyUmiRNb0XWGgACH380
6aCexhqEEJdS+h6vGpTE1NS6n0PAVFjD1zhiCD+vnwZ6pDgZh9//t+1+620tdcMXQp8aeMdpwLP8
A793HeajyNg4uLUt1RcP6Yt/Nh1aXBRllncNuhiP62J19PemM8R/MEogrsH4wECOawlD/qkNmfjC
2TQvYQDic0Xz8hWuB+unlaeOHUdtFMM0grG1g2bsoDEsNcS2kG4x90MEgyEdEYv9YzXOhA7rGg0F
5eVfi8AFuxtq++nGlk1ami1GcoghZupz62fjwSvK/lqC88UMvh3y7csDrt/y3xXs5USB8iaIW6b9
R8Qwzh5K97zdwaiIq/zRq47ApNvrFMHRC0M9W8GlWM79T8zIAj7jN08Tas+k94sJelp8IXKsNpFW
yfcvT2hNf11q8jRa0NIyWEKTC+J0RoY7RdIYIS/ixFQ9FF5IH88ctPqdqWlqI7Oy/AlIspeB3ZnW
nkS/22cG7o8Nim1725izCyTRMyu8FBT5iwWmcbkquzUWqDSfNBownWP2gemF2gYLhOYrQliXGtxn
x1rKiJj6shDrxgyW53leJNAQGmSV7is1dO8rjxZm7GWacaEN8iuY/O8lzBFgoX1OHkeSyis2vacL
PcT1NAGqJtxvEuvaqP3wvetEYleXMAAcVJsf0tlR1/DqCTZqA9MBpRvYHsJuCGDRuAs6BQ+C0kz6
N0mbTXu7CtsLHmhn9hyaAWw2elVUlNc944kPPRspthkq1wB5LoK+lYmB78t77twoLqvgEfkDP1k3
jfUi7jwpEGbHDmGMAsQ936ce1u0XVnydV7Dg7CBuMzw+6E2L1eUQ8x4NGIvgAYJO3t6du+iYIAz2
HVPF+mjlE9rMCHD6u8Xw8t3LMzx3qgQVYjrWXNDCMpad98c9YdrVkLQRhWodwawKt1XXO/gRad0e
Kwjj3kkiYw6Q1nRIO4SEt+TXDQYHnkGTHpuDn0DCLvkKnll1dp1HR5e197j+T39SRAXFLdOUuzJ3
wkegXOO2akT+/uWZn7mRUZUCVkGDgfaxvfyKPyauSWsAyg1KvDU0BKTzGW6cDuzZwx3Ymfc25/l3
bEBBg17MmTfg3LxAwSxSF7SqeQZORwwV4q9lHGFdXwMNZR2pK9L03b48r3Oj+LRg8FJFQ4iE7nSU
wYwNb458jCdTV98hulYHU6mJ/b8YhW4w7lTLw7bWwJtz/EfHHJpV3FT9g1Gi+S3UrO5fHuXMtYcV
EaxoWjeuB4bodC5Izht4xPCyEFjYAMwHOC0TDi0DAvevnxD9Kc/kJCBS9+zS8woDQlGb4w3tkROK
MQ23RThf0nAgZvkjvv11tZLGE7qw4XxqNasJ6UiJ561O5yFv3I57cvAAmaY7C3OesjbfSYxCNpkl
HnrpX7gwzyzlIvZEf9uBkG+urzLh1JnSKlR07SGRQeU0OZDc3t2YdXFJx2p5+FbvB1eyTilraW4v
1aiTk+XlqdcicY/MR1Lus85FbNmiAaVHmAgV5rVqukuwmzN73uct0GnfAyECFHM6ouOX9L8yzFYt
uAvB1OTNtrEA5r56Ny6CTIuIG9c1ncTTUUyIc7MJ/Dhwit46lJSc9l2b13dD11kXDvG5fYJYog20
hyd4yapOljDCK6h3B7QZaB9FRz8S5jHXu+FqqRneoCePdL+WZu9rBIP3OuX7C8Of2yyU0Hxa66gb
Eg6cDl/CKSjcFosiP3d59jQ7u3X9GkuURWXp5UU9t1no8CI7SfeYYH4VbODvNIN46fl09XA/hsXb
KQ5rdARg/4YJ/rVdemHA5bef7k6PUimviwVaQNfXyMeu4IYUPRBvWlrWPklD800cK2f38rTOjYKX
G6jHpVgIm+d0BUfw410YFnaAKwqWoE1r7sss9C64FT//Tvguo6pLsVZHkkWsRnHA581RBK4BM0v3
HX0L/3sHu/pHFs7zhQTmV8KwXjfuLuJu1MBMJGBOZ2SmsmaqZDDEhp4Oo0ZUHc02a7a2sdE79/7Q
dzBjxEDrKXd6q9lBJlkMKtWg0xa2+/jLHPL/Erg4bRaQNNPpGEVkZVtV1PXHKgbAvxsH5TWbhKqq
GcAQxLAJRhZwajdr+33p1/HtBOki3ZptP1hBnGjqB15YmbWJpd5Xgce5HdGrMp334dTagKGLLsV0
MrZztM/j2PkWutDaLF7Ge8cpkk8l8CM7qCp+Oj/adIc3DvoW72XhENe3mV80+4hf/SQRosh3ZhE7
Nz4WXMyTzu916AmZLpYkVPcGv9FmSBWU2Dad5YzxVs9yW1wAaJ3ZVoDckO4HVosn+SJQ/WfQko2J
F0sofkHfOOZt3lVfBOTc48t798yuopDH1UMdGD3Y9VOR0ohtPCpEAaZP05uEmvpBVL7cqDxrLu2q
54cRlCkFAbASy3lcbapExSCgHBig8wi8mu4l3ljh5NDK6qfsEhz5TKzrgSEDzU0aTtawBlwVmQlW
PSOLKrzK+z50jgG3NYM7BmcQ0gkBGuRpz8/DjVHrPnRAYU4/LNnEmFOlyaNy/PbCUv8Kr1enipWk
2OXwTloAwU4/aFdZdlsS50KtM7Prsc5ijpOjoJ/Zc/pdLzJxqxw2G95PiSc2+IKOd7QYCzewBXkD
XCzHG4PRKsjFMugJj2oU+iV9oud3NJ+b4vhSHET6cF2VKwU+epCPHFYoN781ipJuWmnOXyT+5s9h
Mty7SCbdz9fvQhIAMhJ6RTaSV6crg3NZrMtyYmXgm9/kSWdvcz02DnObahc08M7NT1BU0KlNASBd
C2/iLZWQYxW4AkiSWV3gkoY462Mdlz8nJ7nzhnK+8AidO2LQGKg40ZfH/Xe17y28lfIkWkom3aAO
TeWYHzP+RzRSRoxtX7+QlJxo5RFQUMFdLWRRdLQWyoZQHSDO0Rg0lxacVd1oCg7ZvxiKnQzMkAId
R+30mwlevLkvCVvm1hgOXq6zOzKyt/Yi0PrcAi570QZBScHCXr18w5xPydSTS0FntfYlbyuqJoZI
9iUJ6iWZ8XO37m9PY3QalpvxdFrSw7KlCLmPBiQEbtHfmPckze63lxfvzChAsMipEAcmRl8nO0aU
Gz1KPg5+dEZ+n9ZpeQAKj/TQvxiGefgOat80d1c3Dq3UpAGRQ2GQ0gamRaZ1Q9dIP7x+FCITAhM6
A4a+pn5UbkMVjEZz4LRN/zj65rSN8Eu6cHCf5/AkbOCvgV+ThlIXPP0wdJJLp800JyCb5020879C
o3vARfMG2d5XCnKyy6hx/uIAke7SHF+do2TGhXW0GIz3xfpslLBzfF0OV7U0X1/dYigSeJ1sY0FF
L+nBH7WJEW9ZNwHVE3h6JG4a0CR7yP79hZT3zOpZ0FhI0ojnlpN0OorTGFGZzOQzItO9g9Dol6Mn
a79TyLlsIlgZFwqmayHMZQWporkYXCztQkNfxfqj3+BRJkkr9KrAY8IrUvOTY9g4tFKUfpwrY/4R
p7PxjmZz6QZI9vSHgd939fLWPDdtazlf7Et4Sev0dLbcMcR10QlUXM0HBZVsB2fP/NiiZbOZwna4
cBTOjcdVBYaV4/Ac5p1zRkJcOIGC1jokCPAfe3+Q8kM7hzPGsY72+PL8zlyNdEXonS2Ko/AiVpdw
3WMlp/2qFWtNtxcoB22NPnJ3lNs+/4uRqKDBTnLRaF86hn9u0zjBUNbLRiJlXZqbAQ37jZ/0xZus
64dXly/QmoSrht4+ypfPmAkRnlVGZHOmUT97aKzC+whjdwbQNV7q1CzViVVExsO1YGlw2tJRYj6d
lCNNP4HB7EJ87dMHPAbeCZxdgaMCKAyk5+bbXq/dA4Rr7/U3M2Uu6lwLYBgYzurU1+04wCvmzuzl
KD6wBmFgZnK+sD3ObEcMGHiyqJiQl4rVqaesgWWwxd0iPGA4Qps/g/NAz8GQP5tweP0FTQ2Dy5Ii
AgjsdR1DoWup9yZ3phuBZnVaH9FdmUabKdGHXUVF5cI2OfOGkrfQh+JZoGyx7hFl86wtGZ0DC1aN
b7PIy66GTl460edG8RaUFDc9FbX140awlSFZwr4H+PMB0EW3G5KLqcHZQUxsaGmoYckO/v3kcOUL
Wk+FpKEl+JBbt+qcuxq63u71R5jKPxVWZoN07mrPFaWFjr0SDpBgT1zZsWtfjwrIS2kk2r/Y3tRD
4E5y9y5vzumEpN26xGYE9HMFCDONRh/5Dc25UDJefvD6+BLFU9+hI0eddfVK17VIiWvZAUhlx4eo
dqKdaLxy31vzfESFBUEJQJ61PrAJS/dileTM6ERvhAe8W9wfqznigTtFnd5zhPNU/5hVTfQVOLJ5
X/g4vr32y0E+XawClqse8P7qy+lJF8VT4xAu9mLaII3Yv5Nlh8mqhdjby0M9vxIZihY8EBDMEJjb
6ZcblCnROpipWms9Fq1otBebTinnK1adXhsge7cVyEUubcP9q0deIIics4XhAPrkdORazbOricYK
4ImEqA85ybu0dMQHclCB9F1pxaj4ePF2nkw6OS+P/fwdJSEkAKNVAxeMPtHp2H6RgVgjuwCEb8ab
JTE7oCsdHSeUNS8M9fysQ+ckGIEnY2FU9Qtc9Ue8F6JvhbUyFS1P67yHFDj5MWz7178vJBe0neiW
/nIqWz7zH6NQaIUzmjEhe4r8jTM5GlR94xLw4MxcgILRLiUoWHjSqyMgSjlxMROOm5nWHlyFsprV
onny6o/D1ucWoXVK2r5upDhumVtGJSzAljNA8RYShD+hSdg09nx8eajlQTy9UQB8ArGmZeMtBYnV
jTJJc8gHauWg1Jzia4ZR9e0k2+6rHcbTPSKG2b6XpvHqh4xBaUzymNGs4XI+/VZh5PlZVI/UOKMw
+jIuZusF8kXfXp7amW+1WLtQTlwQnwTlp6Ogr2sjqTizI0ij98082VsaQ9P234zClUz6RM63HqUq
3VRLWkapiyTc8dmAMeTZfGGUM8d1AcaSmi3dVfozp3MBmarJtDWtgNbJjOiXiQasLxDgEtZw4eo9
U7XjNqQCi5ErtTuA16djDXTOpolCGSyQUlHLxpRrp3lp1wSUEYzjyAvwFA82Uq+Ie2yHwcx/kKpC
a1GjXV9lmsx2bu0Mb8HTmtvBmexXl4mX2xrtUwABvyB1p7+vdsvJHomXAwsA3MEuPZ1fEl+6tZ5H
kozCeaDgQ8uUxTwdJarDMPZTziDSYO4neGnFNbrEaANnusw3PJDxhU98ZrviGEGhdBmUZ2H1iSeB
jXSl+MRV5Oq3+B7Ne9T8pgtNlXOjEAwtBQWyNrzKTqdlam3bzbFrBamXWx/4GZ+7sLt08s7UopeL
GCo3/W1qWGv3C3gjqH22SxOjrOxbFHXcozsX1bumRngVtcKo+AQPrtrUeVHeIoCX/ZhTCeMIBazm
1vFkfuGWO3N8qDQsaDFqT5R4Vy/tVAsnxUmDj0ly+dbOvfiqdFX7zm5n88KjfmYoVAGo3S3XAR5t
q89oZ16k1yb4jgThpvscceQbFOGbPZKU9YWDcG4oylDAUUAKklKthrJKr/jdhgPkrb4hmoodcBKq
bQ/nMbnwiJ85Ds4Sp1MMJCijzHG6b7pBm0LAMFQ3EBM7qHlM7qTm+du4d7U9qpCXmrRn9il9Uwqt
3HlLWrj6Yr5NBiKM3KYqHzo7FCXjg4tU44W7br2CrBmMB1qmeJgQBlmrWQG5V61XM8qEmt5BtYhs
6SKK3yeZ9locIWojoOoXRA6uDsCUVxNyJ7p+TZrR9KZpt1nIbbuxaasLn8lYr9syDKXgxfjKWMR2
Vpc3yn0zAqcMI9IocHLnKkUnz4qz7Txi5lh7uxnn3hF9DUyCjb1vhx8W/DxEhu3iE/ry0/h8dfkt
i/IBDSDO1bqCYmZTP+seDVynyErMgW2TZ74VV6UPlfbloZ5Pm2IQG9PkW1IUEusP6RZtmsegMhBR
S659VzZvGhO9uNePQq+BPuuvLru9iiisLFN5zNEPVOOOXwxnaj4pu/j86kHYkuggCwIy/CpXg0yI
wVVdo6O45nsI1KRms7HRGXrtgi37g+2BJgVVUgY7Pc9uNUBFHFiw1BJq5xLXvnEKhIEvzMVe3xuU
BA2ACBaZFZcv7d3TcaB75LBwUytwATx/L0E1fulzL/syuyVixrPpVX+1i991ujhfWwO6zlZcJvTF
hgS3AwmErQ9CIy8Aui/u2Vx4jjroQ+ZdwyjVvfdpPlUpFgWVVyNFmWvHaC6r6ODFVfvQGb03ou9N
P+hIDFzcFEWS06Ife+v7lKXavIuR9z8UfYk2tzZPVrcpOCoNxTHdbHZjjmDuFl9vdSOdAYNi5cr2
yapD4rw8G7voUA09OhC8IeKQ1Y32tel8lMjwJU/szWi6sbMv9CzFcjGDGBwdRKhBxCwJSqP70e/S
u2zypo+9bZTdpl3EdlG2sxucKYrE3GMiN+N3A7OnPup2hpb2WOb5p7LtUDOe4gp9G3eOb/NaWe91
rLa/VoOJ04KXqRE5+szI86uR0CXcCQchVQKC9AtKzQpXRjnaxr72R8O/VUnIvSdjs0yOSSozc1MT
2SGnLhK72lti9DXEAk3cHDSjKvJti0yggNrsyP7KBHIVfZBqGNtN7VZQ5SK/z97kWEskW+QaUNwO
VVcm6FBqdbVxXTV8rfTK+GhBxeo3qQx9FcxF4b+3ndFtjhJ57+8SZXsCaH/s8Bd3jfrRkVn6YPc1
ovRNOOafCVugkqLwX4abqXZQE2/TyoNgHdeDju58pm5NzbI/mqhRlgFc3vQjfFGgKmnbu4dGS9H0
9Eehuj0iuX297f2Q6z8B2YwTQD6nBAYzUGy458PQgOOokAeMlel+C5PC/NiHcV0eoq7g70B2ELcF
5TnqRxHVMrwFXTWnCGVp1vtIT/VxZ+ZJ+MlTUx8ePGh8b72+Ew9QmaxjMnX+MZZ2jSUAMmUW0Llg
AI/9ZdJC9yMl/Ab2u+shhqNZLbJO4WwltIDQ7lUQeXukOoGm5eNVQ2Xjh45jASSwfBjZ7ELEGpdg
rX1biGyfsWj2q03SYU61ESA+xo2PvN/b2unnaqsqIs6g8ZTKr6meRVPgGkt5jOw31WHj9d7HvikT
I5j557/3/ZjlVwjRjjeFL+omQLQuOaDLl6GUbNq41SBMavhBIdT4ox0z79vQgu7ZJaMe1nurSuSn
kWJDsQ0Ht3xwAduIbaaXNbI4xijCIsiKyoYEmFSd3NGumG9qEefjPTAK96usYyfbDj6s532bum0L
AdgF4GCrQrg3iSmS4d5past672TGjPS0mCIOg0Kne1PYyLJsM9cfUER3U694BCbRPMmlRXUFfSI2
geM4ffiUWI2e38azHPpNr9Xp59oWAh/tUSFnX6h4+gSvTZVZUKT41n5Rszbj0RCP5Q1q4ulwqEAf
wqOnl/VUy1mWbI4p435oi97YpEgANEGDYfXnDmvntxHWEWPgsxbHwkqQ70aqU8TXFbYU87Y1oLcj
95vZQ6DbhM/AdbKR4AuOybAVdRSLwETrwAv0uQ/7G0fquXFI4q64KVUNK6hvEz4eJi5f8tzV33H/
N1+qNqdbIizloM/YVwuEqaqeqn5q/D02jMrfWRJ9QtKqOq03kT+098mUIIk76g0WMMBH+UMHcsdH
GafRQz+5MWILrTl3QUSLOqPuvUjHa0Pt/JX55T6yveyrEdvRQxoqx8SdTscPIRwz1iTSkwKCE+lB
tqlCaY9bNYsy2uT+qMIdlnbWfZsr09y22QwX0Z/MAsJUPPnDtgXwG2HJ0mQTNuNt1ZlH6qIZZiqz
XwzvpzrsHyOjSyGeIKVsf1R2PwlU11vjS2jYxpe64yq47gxntL66bkEqfOxDi1ZnJfzwduL8DpsB
pvmThjx8wf0fm94G1Gfq7JrJSR+op7E3lVU38R5fW5fFNkSOe46fISzhyaQBZJF24spsyG5QZff9
dIf48XRXYwaLxnBPOLopDV2NOzUW9p0Wh9X7ePbwSAAM5znXruz6nyC4ZrXRY2t4l04jaI1PXZEp
eVR4JH3IkQCqagxldSv/C64+shuhdObrNO2HOSj8EMrG0mgydxyNptt05PNFUBka+awf6iLe9JaR
XlswS8eNKkxxdFoNvdZCV/qXYeYWQMx5Et80CXqf+Y0QR+3QbAMMDsxx31DsnrllbNC9cdlPXzW/
lB9wOWjRE7FEhqMLB4paeJbF9Waeq4QNnGcx7kFU4t/OMV1zr8OXeAssP7y2ND3FF1ZHtj+wo2Ty
d47rVt/iocPUQoDFwXfOVuQec97FKDqIRf9N5Q3FWVv2lGZRA5Y4OPg5sgRjmF6pIY0fWyMe5h1P
WA3fVkzOofeV/07oKX59zYRWCOqw6B5sjYgrY2dz5T1WY4zeoEy7CluO0tI4+76H0QxiidobHFl6
DZ1axCMOTiL9xznsoe/qqVJ3XTbWd13r2XJjyznc6WDh/Y0qG/eBjT6Pm6Lggf9uWFKG6GyLtIfi
DMjvthlxkr2fQ2MYZ9QlQu8vO3M0bd+NldDvDaCxya6BZmJ/GTO3za7Y1l57r3d2zN1hsEtvEU9O
TJDwrnTfxnbD3Re7bjftZYyM7OfGTMcJlX2tU1foELacwmZ2klstMyfjre8PjnmFSZk0j6Q8ZXeU
kIwxnpHx4OzDpEFQQ/Oz4WtdtUN3PyWd9Rb3sjCc8GaVtjggUN4bu9AL2apkxE7x1MW99dfLQeSz
NALZJY+SCL0v/uMZNcpCaJjrfILLMA3lTpo5Xk92lN577hA9vDzUkh39WQ0lWl2aK0vSsqgUuKv2
oWYZ4EasGXF9kKa8S667dWuLvW63/ojzYdhdx1FjHlHbmXdN0xW7l8c/O1VAC4tfNzjINYZgSHWZ
yrwhjYnR9VKtY31QoTViwlSrC22PZxkTU6UbT0qPMCUKVKs0Q6Z46UwCaHIZ0gDWDHtCtr4dX1mi
YEEF1SYdAhDtFcBup+G/5upFiHIPNnxNme4Sj+ir67BFq1r9ksDdmW8HnHOpFwBjotuwqobMusjm
dgbCi7ObjoiMBTbWieMpENK17rjI4n0yV/K2SzykaZxQfH/5251b0F/NHCAPCCaux1eJ5hWEcMDK
RaiupilEzRsxmQsJ/rkdAvWFqgX0ISBIq/weoZiZTGqwMYKDN2yPGh4aHoHFNIT+q3cIxXmaGXQg
gFI9SxHr1u7SuhBAO2I/2c10BW7dxhE/X7tsyyhwG3jZqC6txR9gZBPBUHFCExFstdkLGPVj0l5Y
tud1EVQsEWJDHQYN1qWIfroRY6SmEPNhGK3Jhnvyb2+XOIu/G2aMGD41lbgb0U0j0ujHOzc3tF05
pSlOuoBNjqLpewrNKIJ5ml9caIYsR+D0zqGT71J8IsRe4KCrI5JPqrFLAmj8/1z9a9QjNqbzAO+7
kBBdwFNDF7+Tl4Agz3crowIPWqBCVGoXZbw/22WhP3UlT+py0+G20OQ4SA6jtC7cZ2dHgXdHS45e
P4Kup6OMaTe03Jx20CEUtW/y4ZOuj5caFs9LDPBTF5kgqq3M6Zfwxx+dPx60WEQu7wMYfh91M6P7
jHS/HhhN6j2WuTH+ntT/xBcQX+A6+f/T4N/8LFYCicvf/zcL3vjPgjC2gRFSAKOwxDb+LftjWfwJ
sgsw3ZANhKxt/T8WvINeA82OReSXSxvQCafyH9kf+z9oUPNsILdBv4vGrv8aHvxKwQNS2CK0uLCb
gOYBOlkDQ0OpxRMiPt+csQgN8/NoJCinoOTVtsNnvM0qB1uadtCOWt8lGERO+I0WpMvaTVhq2CR0
tpg1/wq1U6TGNmlotNPTH0v58PvAv6Cp+OsHcqHTXPY4K8+YO2bklZQGuh+jRPMacbDQpsuUZwVW
BojOeK+625euvwuhHWMPqnNcPWJ1MPsZrQiu94QOrBFtCRuzjxVV4ceX53R6/H+PAm0GrR2eLOqN
q6tNSnR1JIpyQTQpVo1myDErvP4CDGv5rf+9QP8eBfA33UBavWAeTy8ZQe8x8kycnyojT/Z9Neh3
/ig7eLxO9AabP3+ny+qn3UTThemdvsV/DwxrHaiZSbd+TZlTyu+bwabCNQ14L2DkMRypAqZ7A0up
C5Xn0zvu76FoYdkEa0Sn+mol52KsHDXXVO2NBHhKO7eBnNXXQZv/IgW8RJJ/NjF4cdwFkFaIphYc
/+mKEiplRqKTU6VT9Km1lb4TNrIsrnGJKbD87JNPt8jeCXyuDcLuxSbgdKCEvK/GYCumxGto2zk3
sVSP6TErRAc3DkYvb7BDnC6AqJ7tSoBg9H1oHy3MWzbm6aAhZC2QIjHsmKH2cvxBq+4vo0vk67Do
fLNlHECWDrwc/r1uz+ERQxM7YZzZluVnJ7RKIqkq+fbyGVsJGvweBr7fr790/usq7nWgd5gt3q4B
XsBdICvs6xK/t6/iKH2PrdxtFpWIR9pXTR1ulKoPbJcD6q3HWS9vJ7/D97Eu7yx3vpBKnVvlxUGA
Jj3Vf3sN+O9jpyilr+HGNDvF0aCTHaR9eGkDndmpCxxt6WMgOvcMW6TPSU4OwxrnQz0sDrYlwYbT
YFYC03hKL1FAnh1DPimQFUR2EYIiF11tHdsPU00k0Gi0JNL2gy2+GL140wjnGkOeS8C084PB5VqA
5bRpVqfQKT06N7h8UxnOiwNIoPbRiEsq3qlmmbvQVOrSVnp+HKEZgJqHRUYPm0FXJ8MZk3og+Q96
f1B3iRSfG0Nc+5TCN6nlUmu80trPsU/2jxs2gfO8tdJp4/VKbbJWw+Y54tdORfJRamV9IYJ/vp9Q
RSHAW+CcoFLX+gJElwT1wsJRGO4FJkLIl5uoRxxfPk3P9xOjEBkvCGW4gWtcqhHGUjASoh+N7k5v
xkpiUtcnWThcRWGc+BcmtfLAWA4v47mQyRduM995dQFaQ6irwoEEilh6k1/3vYuPYTnL9C8cqyj+
OhbGnAlO0clGQ1JB7JQltE867l9ii5dUeUEk79wiU2BZAi5a/fQgTzdAS2OD3gHTz1O/a4CBQ9k6
YBaJzNrL63xpoNV7ViYdLTXJQIVKskNJmLAzjPrS7bDiZPxe3kUZfilwAG5bw90zGLclTmRxEGl6
+LaNM0BMGjaLf9WFpcOlDS33I9lmB/jRjIfpaLdJTWGtA5JyYcLnNha8MUTEyPG4p1YfujQyb4pb
rsPU0+btxNW4zyNvcTXstcPLawuagM908qySRi+fD4cixnyWU+uNpRWopib4hA2NOmRYwOLfWftN
zj1ZRPq2i4X/3rRHJGYAYnv9xsTvFxgArXz/hxEa4kOch8ix0gugY48GYkVXbAxKrRflN0J9VXyv
Jd68d35ddWEMtVBihk3oBYMeq3gVPrXV1BnXHro+WNkVsaltmsEcUVbEbCAHiJBN+ls5xrxBxaCa
Gog+jJECD6IKuiR9vCHVtsbkYA8WIkJ7J6sxsjddwm/aaHNfo/lsdqrd9aPb9tsBLOFVLnwNKdwu
iX9EWoRhJI7qkfvGKv0Z200DNA4/oU3Tq8avrJZ6dAENx0RToafKXkLLb/Wxza9qelvqmiPvfCE2
svIblMRr8yp3vbgLqDo73hTYFk7IbkCPS+JX1udkF8j/4qg3hLeUEtBCfJRaP9X+G72M7Dp5SqqC
jk4wZDIFy9nLvPftw+QboyY3ku7FJLZCi6AoeWXYfrWV1T5U1MsfkcrF96QhPe+3SQ2+ZKNiG+3u
lCbXO+wwVXSlJ5XubdAlTr/0bZ7/qGutovifpka1bSYPxyp8qtEZxsL7Kc4Tg0CgK0McXjl48bUp
K1ccjYySNKXyOna38WjJeGsPfi+v3dCKn3qKePUb7NmEITdTO1kY9hAS1p91RCGxso8y7QndcDF7
VCuSzMWRC9oPCyxtdR0OUaFRZAg1+yHy4wInu7yOWnp9RFzbrhoTd5uIMLvC3W8R6CnaqQooKkZf
VZo3dDXsEHvbMtWgz6MlGVdvcC6dPtpOLrp9qOy833ZjaB8iFddhEFkAZ7PAKAdl4GibGxj9WpUx
Bp1wEUJOZDe+lXUR5xskP8V9IpSP2bg3Ovs51ee05aWNxmZbD2aFu4w3VPF4m3il5vgB3It6LIis
RNQwcAYtH5O+of4UdQZM5aJtq0etzHptMy1GiSB1/XhLaGR47wtrHvW3Q57QM82tTvpX1SLYteiF
R33xcRybblsZUau/S8Xo1jthYpN5RVKKoPW1jRlrId4UvQsI/pjwasVHkpvCPeRanWSbQXZ0ZXGy
1h88TU++0Whq5W05xn69LcCBIYOtZeJOIj2PNy35AjbKZeElG14BlW2aCFhe4FA9pM09NfKnM2WY
gqSyGf1dhruGWLyWG32bmImB+bdjo0uIP68VBtwPbrhNe2wsN77Z6t1eqtmb0QsvYPm6EWgHSLm2
OQRJmbB0nTJaOD/WSLMPQvqYHlyBCsdilz3fJNpIu16h0Si3PY0EJHhnv7knrSv9Hf39OdokZZ0a
tFQNNkQDZPDGxYArDNoisqttWGVVum0KaxjJMyEqbCDBTRhij7HQgjxu56+GPzufssmwh90I0OIY
Rxb9xb6oknRr6Fr1JIfh/7J3HktyI9m2/ZVrPQcNWgzuBEBEZKQmI5JqAqOEFu7Q+Pq3AFbXZQbZ
TKs37pqVVZEIAA4X56y99+h9yBextO/MiMj0sNOj/IsoXI2vYJG2frBjs/JualT9xrUr0dnvcEMq
JZ2BlrO0LErj4xB1JA+IZmHVMehmKmFkq9mXxPWK4VDOiXqlcwCpdk0mCSoSTm5bPk+JIONWZkLs
2RA4dpBQY8GYiw96Jsa4nxPfzdrSIO00FfetVpvvySXPvtMEj1bdfL/0QSwEgGNSakASnrrQiSv1
JoFHqJglVgvtZNePw4A4JYqmPFC6mpzkOsmtN/AMhR0QfpBbgU2zDpeJMauNYACEKG6qohPziW47
uZ6BW3bCPOh6UjWkgHeJ1PZtLlW564cCAgCXyvRBWcidCGK+syV/O9r4u+RX7P/Zz+5E2suGtygd
o++6b04WWfJDmTRWJ8gplxoWXBage7vv2db3j9MQ60elXWqycQlPCLB5rbIQ4iLPr5PaMitmnIL+
VgWjnEKT4oyiTIE0ytG2Qs4kY2weEOfSovuxTfxvCfBfq5fLf64A7rqElnz66WcD1vVP/FUDdF7R
UsJqgP0NbXN1PfP9VQPUXyH8xmMV7hjbPYQnf9cANfMVmCegMRYvQFg4J/1dAzSIVoFN4/zDf1jV
Fv8oJQXe99m2iBrgWoRcexmIHUwWkYvTW0aMu9rZU+LHOQLna+LVrUe9sQQLFFkO8pqY6LhHL8zG
YI1vNxLVCYd8YXmTkrlbZqYuyamQJgloBDnrCUefXpc3+BRmH4xtxUy21ZPUblZSdVtVtW2F7bbV
Vm4rb7KtwmiTow+O1USPcE95Gejbiq0QDIGdsK6VX7t1Sc/LXHOCNm9lfMjWRR8WScxhuu0F8ipv
iIHY9ghsddPXxrpxiLBcpm9h06onuEvGNRNijnH3IkamyKxr5I3OymNdZzPNXr8AV7YOHEIa7QnT
5bE50smia1bMHgEfQ17F8VHWnRcxL8s43k+lGkMOqMJTHypzVuSBLZGI93lUJRMgKbxBYDuy8jIf
eQBOavQV6Ps8ZDj2Y449umpqB20k5rHx7QwhuE+LQLa7xl4o04WVA0Gxs2rZ2KxXlbaSIVNmNX4/
93m8nJysjtvzkLPNXo5pbSWt+1lXiZ7vb6jWsgq9Hpw2KSh1oJjIvPt+VO12fKMrLBYiICenXj3N
B9Y0oLa0N3G9erPYmZ73IBGqADPL20rC/ww4YHoBe6VY89VKes4e4++231GdJSW5tIXR3DQWkPdN
2hf5R3SGHGpW2wHhPo5zwmK5TMnc+yqx78MpLvhedmZGX9kHodCqN7UQRn5ntF2bH5xi4IhtFJlU
QgA7Emw00UNbuLhT2r4G0kieHxiKflw6csBtIl3HxgnY5njp1Wzp/bGtejYufUeWBZuoOh1CUif0
cWfGcnL29hyDUWKnpRrXOktQfUe+CjTGlKbV2avKdo2bzrvHeBj4k5rBmPOX3DHDVimc9tDFi/uI
q/akhdQ7DYIi+KtueUPZQ2rlVXPl9QCIkKTp9N5xshGQBeuhddza0ZDubXXKpiMkGbk6qd1rpCC6
rRiRlQ6zfpisDhWjmaUc7aeCsGUkI3LSP6JUEHnophWJNbUx9OLGm3RWr5lwEGy7tChu5GvNk84b
T2vG9GoaVGwfxA86YWBJ0p7YIKnlQd9gBvgawIZ8gxywKgd4iFiQC3KmNx7Cmp12pBq+QRMq1gEV
FvEbWZF1ppu8h6mGu5g3BqPbeIxuwZack8+Ga6Sdpzhp0P2gOTayw9ooj0SUcUQy9kZ/bCSIiBOg
EIIwvMBYUZF+yKFGEAvLe21FSRShjWaAWYb7GstBWJNi407MulVuko1GGTcyJc1XSkVsxIq1wiv6
xrGoSjKz9sW4/PoQRbAuDsjeqV8BGG9jYfqNi8GAKHkdT0Z+4KpwM+3G0JC5Dk9jbmyN3Zvkfqgr
ckMZCvomz5EYhNm4UjlYfjafKUvA6qTRyq4sqpexqcgU79rdyB68u4bX9or7JEQb2LBlfPigRCRV
BWadQwfFDqKMHRExUENO7cZP2YoStZhUcBYpS6iLMW21aS828kjmaUHi18oj5SuaNG2UUr0CS/bG
Lgktco/mRjSNK9wUbZwTAmCYp2Hjn8jjFn0QtQne9fXGSBUbLwVCo16DwENR8YWU30mSK27kylkN
G3LFZipK6ne5J8aTvWFZMzb+3+jOA2ulBiF+fpytDFcym/fNBnbZG+QFz9yTMb+yX/bkcsTSexUs
lgpT6x6ofoCKoZ+QrxeMEyM4hQ6YTG5gGSsZkFnOnPdYbegZifN8ULG+Imlm4Wkf8HOcmCfMfn4t
rSZWdhDGkZkFcaP37sOs8CULvygivGNpXsSuv9it19VkxaiTNYVObvAKJE6NzW718mKlc+3Re9dk
8dT4Ucfk5Tu6wr5d63C99zO2ZdMQiNFj+20mMgH9U2z7NTWxtDP2Jtkx1DZUa3H9os3Ud5Jcmu7a
nrO09u21Ph2Mnls6gVeZ2lddlfjaovNpq+sGXBhbIqySmrCoJDnuZoc8EA8yQ/tateoiAZe83vHh
r7oeu888jbq9MRUSK16lim6afKkEm123T8Mqz407oVdJThw58QDDThEcYjHDkEb/NHpmf4oWpJ0A
0oV45BPgXvFJgFr0pDIcyzTitulk1e8WnbEB+pnUzDVtSQJEpsdef2P3S65XgCXCyr+TD+G4R8ZG
s/gldZ/cbwjlWn/kLDGnBrUlm4xWXPGW4K259Yc+6eOzklhKc6+mNFY+Z62a8XSJ6SnrMI+sjOT0
bpG5C7Pr4qcaIiXM1H2TdLG+a91mKoM2axQ1bDOmaRIzNdA6AnfQsxOSIMFi6X/PwUI0/WPOw8v9
slbS2FeiTosCa/CSfJdjrviJ/29+6wyd92bOlIUxwj76jAm9cz+2hasCpgrx3tJGHZxwmhzjehl1
t/YXOXrflTajpJLnfXWP4U568maze9S9qHEpOHnLO6+LzI/81OFDpsjlDli0BsaUafO6sBN5Nkig
4BRqQAfsS5Pl0e85rXbrEKtzv4ID4VcntUeBxU3RkCVe66V+C6fCVoZc5ymwvLhu/WIqzWTHSXK5
jdqVQteqMr5iRe3GYLGHfM9ZKS4PiY0HCzFpJME6tJveKNY09kFKWMOtBw0OUeZa9dvWHeX9EEc6
zr8cgd64WdN+HdvWekNeW2lyQuSITnI6+irfjtCMB11CFHOBTr4LhmqsDks5js6R6rXV80Yajm/p
ZJXVXjWK+snifHKtSLxxOe+OzdduSSw0Eckk37NDA3avvMT4wgQ7sRSbuEj4Ysq7GZI0kg+J01RJ
ADwq1ri6msxzzYuUJmA0jVcdZjNlMAI73M5Go+c7zW3UL7ZIgFeGdCQoVloe5SkIOjXzSzprZxQ/
RnUzlXHmoFJz2fNUVd0ZWB5zjj14iTsrsBSD/UHVck7lZGnb1W3CB9r4syczJnull9SIO81sdoua
a1WIMjR2w5YD6+KjYRg+9BDh7zNDE/y1ZTIz6S2kdwUqG5gWqrIv+5BI0rgLemdRvsreTVU/M1e2
H/0UuXEyxawmLKsWnafdze7Tev1x104R1ml+YYhOxRKuikCgmwhTPFYM0Rv+GIOsMscZQruq43Eq
9zloJNab9KE5zk8GoR3ZlBOgQO7fXe/UUjso7AbTg+0tVMUapDJtGCe9egUosLRhTUbfri5k5O7L
UhnfjBGN5MOMBaQKZw/Bb7c+CLRRBFXWW9/qrY4zbiUdlBjV2/pHqScyzdQ7IAzhHIH/+6K+WWWn
zlludSIMoVtAg7V6VG6FpG6tKRVrecn7UWpKt7rT/KMIlf4oSdlbfUr8KFaNVcQGcP5RxmLNXqx9
vpa35OK5D+tZvMRFkvJXZNMbY0O1VsUqSEjVV7dqmaJvpTO4ROpoOM2zW9iqa2bZev0+Xotu7lZ/
q7ZaXJmMVeHbpU2NLkNw8yndKnfzVsVL14IeyV+5HeZbna/Zan7bwfO/R/B/0dX70xn87aeKIK7+
5yP49id+nMEBrV5xBOeUbQJ34YnM3/XjDA6s+gp4gCQT2t4cp1fR7l9pFIpmvFLhTS0qyNrKmBv/
dwhXdP5CRNCk63JixjHI0/8RiAMh9HNvwsW726PtjvU55i+qdZm/no26kzelK08Dqp93bkRQt1CI
/VHmpLrqXBSRSWoYFFBz/ZjKPruRGGl9ckob2WJa1ztFaYmJzJzlITa9JjRiY3lQLc05tK5Z75Zs
6T7/9HQff7RNfgZzLtqw2w8GWiKxhaIGTZWL/nq8MHUzIbenaI6WsJiWZTfUjRrWOroJrUheEopu
DvA/dW9+XJBHg8IdV/5f8rCz1urdpVDb05B66ltTeA92uazEtTLu+sl9h4i0vu4w8Ljy6EmEMHZ8
yuZQ7LLOcVFbDXd5F+MzW4wRJ3Gvvx3GuN3JrkBOMDP71l5GZMRsOgeyHbwjM+P8Qgdq7RM/vwO2
lJRuaJbDNZG3w3//ichbtN4287nsTiCW7KfKHpaaLlzgGW2xmwvnpDIPUtjrT39+VZftVB6dvslN
KRVpOlDJxbtSpmwoYWW6Ux3N/fWs6OlBj5v0puy7/trrTFRWmJAc6zhCrTMrSlgubhu6nLODf/5L
uD4I9wrr0Brhg/r5ERTEOzRRIfqTVVntVVbUxq2bLMNtSteKI7vZPrK/0/Zdq8qjY2Xd3mzzyDdr
Gkov/JLfvAywIdzDV/56zYN5/ksac8o1tWroF83oDOeIjCxv7McnwQg6IFCaznJqHTYrqhtoc8XO
1ELWgc4V7fUgoiOOP+7rMR+Ld6tV4V3R9sNbl0jKezX2jMMLP/bXj81gemLUrHAazcaLF2iUjlYU
Xa6fXDGmdxRTmi9JU8YBWd7tHaEG2F5M0j700VydssaW1/ZQMcRmTkd7tc6nPXuVBXR2Tg8VrjoP
SqqoLzzQdfA+H9yA83yXzIiUOMHonj9PpY+FGdNePZlpaxyyZp6p16VGkLGb9P/546D6ySdEAjhW
SObFh1R46EzUydRPgzC9CsVNWtFgqZMxRaxYpHqQKUp5HigvgLvGqvpGt0bqPWk/Z8XOa6QUZGuk
aFnB8/tp78TCsm8UCKt3A7XCr3/+tb/O7OsvtFhdoHARLl8M+daStGsTzTgV5ZIeJLDPPjGH5qB2
s6Acl+k3oljmY4oZbVia0UsG9htR9OzFgHdbhF1oKyKCEmD9EH6adXqzaPoCkvRkaDiUFEh8Imq8
yDV89J/qqYvi2fCx+s1zMl9NYtpEgSdA6GQF2qiM6tHH0ivmKuwazTtqUUOE7KRM0ZOBp8MXzDAJ
uZta64a2Ii7edk6UrZ9g0VcFrpo4X1Jpm6S/JrGLvIjD6B2XN3o2zDiSHmVsEz/r9dAIBKcS9OqX
FInQ+SH2W4K2rkoKwNFkntEoUeuMY0t0tJP6/Kuo6cgjGG7Zlc1lnAeUEdozqZN8CtThl2+AORNg
2WjrImzMGSFhbHa5ihPESMCD1TTFsPeQWJMtPZbNIR5c0mxc5J8VsXxlmQZLYTjTThuKhXOrkGke
0rlPVmtwmd2otAwbHwEnbdUS4wGyqesMdWDvtBiVpxw9LPrszTkjHDHjBuM8NDVpaPtZ6np0GDqZ
UcDNl0w5NtaYHUe1k/Ve6GXyQAqn2wWjPlpqULVjoYV/Ho6X8AdWfzCMJKzjQ7JNKhcTX1yZlPSy
3jnZJc1MOp9EPPd2uh9Iz/xYW3r5qErumeKqdcIXLAG9LcwXJotf5jNaIermy42JK/2Hi29Cq+uE
o2znnAiczg/60iAFU2jTDXFVo2HUxxdu+pfJieux6YOqxnkFB4GLyclpsgVFZuKeFCUdrwrE0yFg
mrN3gSBemJx+c2sAqatxhuPoOGReXIo5NlPIQPVOsk4cSGoSzjkabGxYvC91r9j/+X3+5tZYxtg4
rs4/JMGvv+enz7tqpj6OJtc7kc8UB4sAhIMf/YbCXv/nL43dLgjYmhm6SmqfX0mYiQZ2oEYnTvH1
UR29OIwbJUJAqBLpKKPpBQXI70aqheCLIx8bPrCdCxqqbHLVSb1KOZkkZV7R7DF2Q1rkJ47yVVDZ
rGhpRwWM8+SyE4Uwrzzi018YOReePfgwsvU3sS5EU2RiJ+NcLL2Rpw2thHU4zanC1CcUELEjFWlV
hkUauVFoUW9hKiPIvfUjo/DGoGMQxoGsHONp6ayUiALE4C9F/vy6qQN9VFlz0RVY4KSXhhgkJbh5
JiLvZKW9HUxedMQrAqRU2NrJoDp6Uw+pQ9UuGkJVcWp25/N4P6CHfGEA/roxZz+H7AprIzqWCJMu
xgWzH9FNCInORVcqX6K4Td9btWc+iMTovvY8jBlkqaOQQbNv+qTXTHOB2kPYhw5skvaeOlb+NiHK
xc8MK35Lm02Q5+IokXaXt436ZOjcYJgm9FCAn3Gf9dW55DEjAyfTOm0aEsj//E39+g0zximcWepq
ykrU0fORTjOeOHGyPE5YTJObY9dUaxabnn5S9fvJkC99w7+7Hs+Nca6CjvxCwfVGYasI2KKTp8ur
om6jMM1z9MDlg+zcl/LNfvO+aCyi+uJIgNDxF0WgTsmPAHBXOSFiK0610aUPeN9i8RjZTVAh5Dgm
oqWKo+oyTGQ3hsbEucDo9S8tM/NdvOJ6lKGGQ6FbxZWX2W62FiMpu0ax1frJ3LpHR7bLrmjEcoMc
Xrw3Fj6Uf/6OGG4rl4pFH1vO5++oZOug9tRw2ebFuLHZ0cchW762g/65MP+Z8eA6B/DEoP5twG0K
AZf4a2aQcje2lnIyRkpzFThLMsKQoNz78Oeb+s1HzZVo0TMUoMMxPXt+V2PfduVMHfdcJ6L7KOZ6
+WSAIcV+bU4jEJWwMoWSWtSmHLSHgZQ2rbM/jlpJgxN1Xte8ICL5zRzMD8IVjdOHxiHyUhBnVujF
y6aKz4UtnStHqcfHbl6sAI1AdqVmbbfrhFrc9mbV7DAKcB84ljT/yJxte/xwCUid0FGtUdWXDyXJ
MrctkuQM6jYeGwqAO5x/sheWt3XP8XyfbGCICwVBlYjzy6XIuGpla+c0Ds8Qb0mYsAEL055EsD+/
4d986j8Cq4Dl1zRe4/kLLmVNnVNPszOOVMKvlPZkzcaxqwUN5n7+9ueLbca3z++JsydLKFUvMGr9
MhB0rmxdcWWTnVmxQwjXKr4dp96uApvEXQ0X+866N4tBd8IIvg07dl1XskA22vw4ilGq2GJ181Oh
E5cyuEr9WceL5GhDETjiYFDlNNgsVwrx7p0jr/78259TKetLh6pdy3EIbhDDrBq4n/c1tjYo9F7H
7Nyq7XVmQ+wJp32qC/NGtYovOs2nFyb9XzdS6wWpyHNlQO/LZQzvgnxJSBA7jy6gnpiUeB8VPWl6
0eC9MAh+dylqjujLVE70HOuf31sB2g7xqOXnsZmRZk6uHY6axI+Z5LsXRvXvLoX112oBS/P5B/zz
0/ZQ6hlmMy2LM/vfLFwEcgxb5soR99LhhQe4iYUvRhsOFKja2CBivHcpJpwSLcsNom3OuSn6164t
9fcgEs5nu1K1D702G18BFpS7rEpqDRFf7rxPpEJgE56HeNZYfao8ESTCfjlbWfuRDtCXPF/MnGTZ
rJyCxsmkHuLZIdgHLmN3GzVEhoUMSWPZjW3a0hPGUZfvyMR3HD5P0g1u7M9SRvaMAcc0VAGI9BJf
ZzgVZj7OHuMDOIVzzJK5LG5je5hu1TbGq2qJ7ZGT3SxtI3SKxSBKPUtG+oqLbgcpxMV8Q+/YdQIW
T/e1HCd1CQY9qro9bAWdINNuxAelNBvH16Mk+ag2k0FnDlaz2AmH2He/m7LxuzbGkJEZrkuZQsXU
H+juQeL3TYHlC8bK90DLLRimLT229mAoEsImV0RIe7m9pdlD+tTcTdN9romnTomibAdPP98UXaO+
kOOwUWAXLxePPoIsqVSzb7g0qteNwhS5JptzGZdIYTTG6hjU2ZCRRITWK6IVSEuW07hrk+Q9uTmx
W3LWAlFI+boe5MiMYQjn3cKevQt7Mu33uivocQ90aI4uu6JjNcfN2wKpd6CaVXqf44KCQVZvdPeD
GPti17nG8Dq1M+8LfU1KuTqtxYG+oJN/E3QSU78ui7WjTq932jljl71Pp0556Ri0xTNdPAmOkzwL
bPspYarrJ/fTJ5V5HvCLUcmzmeveF6vqWIZl22f0HwdSxfgVKY3KhZ524c9q06gHWxm7zjco8nuB
qZU1PTOX/mgBtaH56lRHXzCSNVziILHU8unBfsAoysgCFxu9O26pwWulYQ+PaCy1YkCPnBp2V8Qa
Jr6lVd13vACkOTic/AA6/2N66a+TMIInzj9YIGOv/4sRZINPmRP1XnNWyZfYa14VXSfa8KVTjIb+
8Ozc4MX10gH61xmL0rixVqxcSp00RJ4/Xt2i6Y2CtD5rVK1D0chorwNi7FQ5zqc/rzG/Lvmc6tYq
omEjxUVt9PxScsAGBNN7cY61PAFhg2Pzpukluc16/nk+XrjKWq5E5k1GwWU+AQVkWK5EiPNk5knY
qu5D0itiF0dDFoAbvKkEhwxryP8S5P/Hl/eboyt9KYPzswn/vvrjP789mO4mLR2nPbdsOz6pzqLe
ObWaEKcH9lYvivbY5B2uxEx+ITFs7j21Uu9bliTOVSrL6IUF/bc/h08Gr4+1l/bLit4NHbtHULHz
RJeV2IHyrEsULpHVj5/nJln9hNz5tVtr1V7iV3uYlnl4XUa5eq03afXCxvY3rx6jPB1xNKo+6gsX
Rzw7M2Vl4uB1xnRPD0oxJqFaIUL58wD7zVxB7g1G2yjaiEGwf3E/iV2tH9NhPKdppt2p8TB/6fKa
TbNXmB3+rfYskQ/FYqfWZntd8lvnHYLOJMX3qe9xSFQLFiJbzWvqqeAF7lHEMWBYEqXLl77Aaye0
bAWzazsWuLRiid/eTKoyl6Eb8S+hji4kv8L6zPoSpZ0W6J1SesEyy+ylAOdtf/TzMKcIwVDjYQIU
YwBnX+xsew3FKekE0xlnpOigDy2rZt4a4iiShRxGrzpURtve8kaelmrInspKbw61rhJmQFcM2Vc2
U7IQ9TWBoOQ+Jq12PcYR+M+oTi8cKC5sT+hw8FspZGGNYasarrMXGzBv1jBpa6wJR0KsJiEShmAu
+qLw07zwdrLNlDB31aslK/JAY6y8UZZJOQIa1dfCib0HPfG6D5nVd/s/j5fLuW/9Xeu3wSerG/js
XZRSGkio1rKr+SyqBOpCpMNNrw8ktiB1+P+4FOMRhSX+I+xDL15XrIwG7rD6fO5TARqiWiIYSaM7
9AYk4p/v6nIVWe+Kvgf+MnxxBDtf3JXaqUpklfZ8XlfGYIBvO6OscYM4E8NdVeTunWazqfnzRS8P
WutFyfdDrkrLw8Pq/vnkp3miT21n4KLCLPwYxsWX5qTshph6lCqSl0rMv0xvXJBR73Bq12nzIml8
fkFUh0XX9p16Bg2Z9wabE4isOE1um0Ei58Hs76CuzYRlsqiHDNrTIOv+qTFK7w7xoXxhiP/mmfNq
qfBTVuKxX4YN9o2n8G2Z6plyZR4MKYxLTc0BKUqJDEfq0w7e6yX33N/NARAWvGqAAP65/K5caRq5
3rjL2YoU5WbB+Qyf1FSE9RR3h1a34F2lUqO/r4o9FJ56bmm9hdSSmhssce4U2h03ljTV132jdEdF
bZZbdvp1KGzihP48Pn7zqdEYowsBb2FRb7lY+5ecPkju1MtZJmn5NgM2W3dX3l4ObfPCp7YOtYuZ
kV0Ge2eDoUE5+WJk1BoJ4NIstLPp9MuRLsV8xKRR31sFLp/xPKicMepph0XfS1Gjl6scG3W04UD/
a+ofpgsXNwlKolJ79pazPczqdSf1+THKFHQsf2tdHn/cyM8kyK+3h8kC8xbuMQRbwkY9H/gz/qcc
cQv1XDU5QVn867tKNUvfg2feG20zXUtRDvdl3A27P1/ZWH//8yeLGJuz+rpbNDAcuZjECIMUUZka
+rlZzDnsXMV8U1qRXVGP7PXGL800l+GyLOoniDl2zl3dT1hl4roB8KyWzo4epqoGjTsYaBmnpHnS
28S6mmj9y6COF/4mE7WEARCnhks1L98nfbXHahR3Obl22p/GWvlgWUvx6ALriT3DINYCEuiM7+Zi
1TcYNeM/2aVOPO2jNk8/9jF6RZnCNgQmLca33QxtuxrqTg+FB8DmGyArL3nAbcWSZ88Jax9swNl9
qiZtIvOimOIWA8PEtfMnwFpxk1e62ocoz6Zb1NdFvEvQtOgPCl2Lkphcs3xdOlWmBjUiUy0w0nbu
g2kpSS5FghsrcHBKBd1pik9K2Wdr01aHo14KLHanqoKFrwZ0e7Tjy/qGYAWwiXmKM90vSzG8WfBI
ipEpd9b17EVoXjVUsWlAvae9opPiDvcm4vcPfx4o22z//AHQHkPozqpP+Y0YzOdjtFbKsR6NTjw5
eE3eNE3Zr9q7Og2y2K5iZqC6xiwj6cU9x5rsKh6LbvRFT6ZGYApFEX6NNUwSyDmBZjaWYrgiHRgp
6CA8NIhEBFghgq35zhU4DYMy5jUmZcqYfMaimo2eK3MseLCoU4OocuRDPmrUGEt7Mbs9ZvHmC4f1
Xz4LPkW89lYWg4WP7//53dK/aIY8duunYRByH7O6wHobcXJNdod5YJTU6Avc9kqNCejCPvTfQsD/
fPRYr/DseeNtBV3Gja+WGXBtz38BHkp9C7w6PHkWDsBIhMSudrr8qlM7K1xiqz8qY94eSBlmMS6M
Ohhr0iATp5wPf37ziOEufwnuR1uDCgRjxa+e/5JBnVIDjnd6msux++Boowsx1yVWHiDcQCkcNxb9
o0lv9PeLunAwip08fqgcXR/2xVx0r0tjcLAznYsfL+m/pOa/tl7k3ytI+Kn79D/fcDbv5vtP5bf/
/de5juufMc3tf/8L03xFJ5HICXYuazYRlN+/MU1FfcUXpqKV5B9yHDA8Ycz9BWpq2isOReQprKWK
LbXpb7Gk/YqSFbt8/mFloqBg/xNMk+Xz2XCiF7id49lPuaym/H3rp/dT8adRl9lysu9Ompv2oRoL
5dbJ0Pvd9X1tt4F0PLl8apx6vjcqbKVvk3Za1eipl9wrqBe/OwluDz79vugxLqfobQayQDMpb57q
tErUna73HJvYjMPekPmuVzvbG7pPtaILAwtphUKmqieIVzxNqChLrKF/aKj8Qct4SecEieuQCQBW
XT9SsJP9lS6k2uxmRRgf6PuZ85cqovL/DpuBKDnIFuXDIUaINJGqmadHbxElvfxMs8VTpTU4iAVK
rNlPhoIOc9cgGoKQzEcEkAVU2Q7xly2yoKobzaDgthaznTqBJLRnSmGHTHi1tscbX8vetCamS0GH
csSPesW0b9U4Lu9iVOZyj5dAZyKZp3ToT0krPyvZtIi9a3dIB+O8zh8QNRuHsXXS9HHQzCwhxy/S
qKV63WSUBDOncpgfZN8iCLcMx8ZcXCxU7Zc+wRF8FrkV3ZINUGEyLJz+TKZXDnWpV663X8SMjTdK
k3Jov7LgKXGgKXbzZLWTdZ8i2e8t2r6pjSe/ocf965WO+OrFaYQ9hjlW302E9jdEN0xYPkg09KJr
3CIQZj7W+2bQrBI6Lf5qRjhL+pQT23yHCZWa+ipLq7uf67rHXqHK5MmlmGgdLMIC5lCKGnXOkOYR
2jHdW5KjF1nLCi9l4rZbSkJJQc8xZhAqNgaBNUfx9z5qca3HxJtRIHErkIFtgfAjJvXQU9WI5miO
um1yGNmrZn7bZSkGFCBaPSK1FoP2VrTeU1ZQkYEUWN3ys3JG05DBUMF5iOh9WzRDGuiYZn1iM3hD
GbxqDnyRzJlV1OcnMSA399vczNejZAFmlVtOcY/rhfqOJaetb/JiaDkAWm0x4XgwOk+20Y95MM4O
+hI0C8kcGDIuv9rCbodQX/R5CVsvmppAx9ydArDd2PdLKtJveFtmCClRuL/WU3aAuxo5/OfCjceb
OElwFo/w2CpDoySKejcjFng/WXr3OYtzcwmAj5xv+pCm7XFevOxzDE/4OOcV1FfqjDRYRW70ha8n
iqL7Q7PWaFA0T7GfNWZKRFRix0fW1xRLMbXKspsxTRNAQ0suCi7ZlfKgV5bZhx4l/jnMSCo4Zsu6
mhCHUIOLJYjEemUij6JJZ7wLDM7HmFy3vFXR2cVHw1PyD+yb6g60O0fvSkSM/FzMBokMZul2YabW
jg4hUTrRlUsbuMQDZKrswE11D7s4PBzZ6Sq6fTIyM1JX74Lus1xcT+wo/BFvs3iRxEhjSKyAe3Cs
gzuqUg9mT8VMIIo6Sg9T1ylPnYiEEoxDGn0jLNoT+9nIOKiyneZEXWkGUDpekOXrpVeSOzBDha3f
UmTfJgo6T0nhobcGSeHpdU1Zvokx1O+Rn832YckoatCLUYtPFLnER0bMpO5wvXPrq4oZxeOWo+ba
aUtMb4wptp/I5xUjTBpOIIFp0dak210pN+YQWd9G1FAtnOdg39Ya1QzfLIhqxdE7qeJdg3iuvXIW
p0Pe4QwDSmVPmgd0RcUQGsOUHAqrsPMjjIfzV/Xvvyv8v9a19z8v8EFd1OXn53YI65/4scYjf3xF
igW9VghwGrsbyf9Di6G42is2rqBEUDc4EW7/6d9rvPVqLSqyoSWfksKFyln3/0xROVfzn2z2DCtZ
6P6jRd56XhoA1bU8gsJXQBEdAFKRiwOtNehy9lBC7QGEu9vybf2mu7Xex2/4cvbRYQoREu7ze1qW
0608uofmuITNvr8XH+UbdEzD9/wsGJ/B9bAbw2E3h09jeLplDgtxSvURcvjtkZkmJLrGV5kQlj1d
vH3+9adH/ptT+UUt5t93ARuz3QXn/+c7ldHBx70euYvifb9rQvn/2DuP5bqxNUu/SkbNcQPeRHT1
AOYYetFIIicISSThgQ23YZ6+PijzdomHWWLnoGcdcSeZeSUcmO3+f61vHft9CrYGBviNznnus73L
oyRMj9W5efvBpd/W3v66tKvhZ6FvREFzK0v8sknqYeElGnbpnb5fdzMBIkH51b2sPrvavjhHJ3Rc
XWxcHKiv6g/A6n9zZQAmXHcDS8IiPCkIZO48le7YVzs2b7vaLZA7OHstna9KqX1wl+8uRemY2hEQ
DqSe23707U3GvWGMamFlO8fF4Mpc55UR+R2HpnM/KHO8reLwOE+udHJ4tSc1M9eOK0njdjLvyvnh
g/f1tli4XYC6LDYmtA8GR8dT2LgLHGyouq7YQW1N2y9LL219N5D103xxCyS6V4jWGmtnKWvcvlaC
SfjO7i1PHIu+7OfPopxa2/GdtVn6c1Epgzw08+g4gbkMpvxceaSJRKbs4vHm9z98e8T/fcr8+buZ
QdjTMxtsmOWTUyadU4XTG3RbDppLdWPnOG3/mfjo5zXoWXG8YL/PLvPUmFXORsbWkGuMklFjnVlY
bH9/Fz8LZCe3wTyIwIqUyy05/eRMMTpDrs9rnO1ia3gWWh0ZwCCKIT6bYg7QKoiBBcKTGYdK/cE3
/LZQ8OfNUSQn954rE0Z2MlDJtHegX3Bl+zK5XS7jm+Esu5n305cP7vD9WGGo8Ag5nREmbZwOS6vv
67zRvWxn+E+tLy4MXw2mQIZE2ETrPrn39rBjgg8uqr//OpB60/mkw7PVwE8GaO05cV97Zb4z9+Wx
ubIOwyHerWf5lX1Qjtrx91f72cU9fYn44eh+4Y5wMRK+nQ4UpbBqWk7Zjl7c3jxTrlFvHMk781+G
aNrJSEZrMEexbwS4bKPyg5s9kWf8+SbJIGcUYBKCwHryDTlx4cRE8mS79GiftdzsfB4f7aMbDgd5
UKLi0rm1bqmAjk0A8iSAF5i/5C/Ks3HjXtlXztE7JqEXqudYtT94Mj+f8/sn839+2ulyOolEndae
JzNTaUyjhO+7PwzannMSHutN00JGVu2r1Gvh2Pj9R8K+n03Wdz+AeVpDbIVw/Wfn5pflyKH6kxvx
lO3AKR6MnRcqO/dMD6aDGxVXylfla3Y+XGNE4X/mTXxt7vRz5cgx+KK5b266M5CE/kfE3PdT+uY3
Zdqi7Ire8/R1jaIRjgftE6dbU6eXquV2t7nm5B9p6N9fhzUQzrJGAMAmBTwZA42yMV1sio8Zle8y
XEp9LDiHgqSJfv/9v5+KmYgwldABA9lKw+3t54+kuEWN03KhxPxhV6O7cYOI1lxX54NP/d1cQsfK
RT1AoQe5JtTbt1cCFQ/5D5dilLTK3qvsSPfO6qwIjPqjFf5EPsmg2i6F8JeeNvtBRMBvL5VqVR8P
/ahEll/cLlfDNfFxd9Y59dsznPXXQEii9np9mDGaPqnf3Q9u9KRL/fPytIFppW25ARSxTu4UJImn
6JSYomEnjt0R7U2Qhh7bJ30nroi6Cp5//w5PPxZw7bQukYW77GwYryf7Xnri67ps46TOuqjDAmUp
4e+vcPruuAL+RcQ93uZYeNcJS0ew92O6ZLslaAL3BsTt4fcXeHcLGwae3QhqYcrmfIxv31iC3IN0
OaWIEiikPtlfHhlFk/jgYz+9yhbdvC2XfOtscPEvvb2KUtiY0JZKCxfsU2Rutel54WbDP7wXqueb
Lx0fAgYpzjVbjf2XaStH1sHHWZSR3ioC4KYW3yZV2ez/2RNjYaQ2ygXo0fGFn7atEWv0kuy4Kqrz
XvMn0U1B63YfyZ7fPTGuotNoRcfHXdFTe3svGAHkTMh1RZMTDXnY9YxvxCjISD8YNKfz0HY7m1uH
XtcmWT/tew8TxI1Y77gd2Ti+prd1sJrVFGSV+pGJDXHL9gp+XVkQ1FKR3jaGmJTQ8p5sQJ1CZn3p
4Q2MwctdGQltg/Ta7oE+uFnYVoJi2taQgk4j6DT6Fqi2PpwtpVJ8Zcin+3JNCszzVaeqhOapqwN3
jpzEoPOMZEHwOtmvkF+Na4542pG44EHFqdhr3420cdJIXRL1JrcN0YSpk1RuuLip2LkIvbDSmJZM
6NdxlPXLhpCeAFOli3EjNag4pou07u0u1QB9da52SKp1Ks9JboQP7A2jNUc2Xllof5SlYkqImbqe
E4yu6mGd5ska6iUxfZ/z1oihDRXwPO8Mou9IuUy1dBwCIMsGOLNySB10vtUMZbkt5Kc+VTQA6Xmb
35SFPc57bTW963XMpnu3WPihRA2qaJtmk584y6781o5Jp/o9OV+g1uO4v7XHxLpsY5WqXumgCgyk
cDRgf0ihtD0PM62wgpTx9TgS1uDz9mrwSYYEojRAHh59SxXy2UiEgTNKnZwrW4yyjuRk5jlYvcz+
JLEKmgG8BLXaWWgdSwIlZHMFxM8UASpr/UvcGl3Bc0ygJQNhbjM/6wYx7TK6/LhfViRwgYbti/nT
yaYaTPpUXDTrat24wp3qIF0GlP8rYxHStqkrcKOqthZnC+XVEhss+i4MmaowAqqdteYT0CmeWmOp
Mv2gLY7a+YlaOq86jD8ROGhuG3900J0EhMQ3RBF6+YpSWTOVBeZ0h5y6zpQY0PEQD1HqdHGWHUtH
ekm+7ybRfsv1paLrq1VDFhHjhCd5waPv+Rpk60uvbwABwNMb4P+AMU7C8SewtKcrroReJ+dHVPO1
4uczWMcwBwx957g5vKLEGJE0pAJ2r6+rilmGop6GJcizegF3W1XdQ0I5Wfi6ORqoPBaTKvU0xiI7
OFiEXVI4URJEac0X6LdtIXaW1uh7wmrIM3B7ag8AdepRwM+qaYcoUBS/OFpdf9bMqnzW3cr6htbR
ESHJwABiAc1xpnKYew6TkWl3jOnVOnS2kWtbFmT1rbKB0AQKmJAfYJeQ2ia9I1/5ttaWOkVskvba
eAs94mJAc9zruBIIzLVS5zjUplvuEsNQrJAADa/yRz6nJVycngwZQIvto0ernc/bQ5RT0aLp3YdW
h5FIudfCxN/ic6xp1IgM3+/I7Oar9KNdLCjSO8c5uCS+BJwGpKAWcKMM2LzXucUv9dVpKOd9osxd
epwTjsp+zQnlR59XWRKpbancqQbSU58GhqqEeuNY9APWPC59egquEbR2W0rsinlZ7jMjL0QQE++l
+8oitSzCdaM+Fnqj6zyX2XnQETI+wnYU+D4VPFZ47AsZVIlR7mulHK9cZ0HM1/PoL6zKysegsYbh
YTR0eetuWa88R5sKMB2mud8TqDuc94ooV99hvXjR57ElYNTpnSuq7J4aGopHQmeitPN8l84jzPIQ
uKFF0meqE9SZL1n+WrDtpWdWmFMc8r2xarX61j/RpFZ1kTVaKCCRHhEE02VxD6aJ8IA89NSxBY1c
VWcz6CNIFJrySe/lhHYFFL2OUVKxXhKlNr2jAELYHdBq2wh1MDYOoWTbUUckRpYzTMqMTMK4q3TK
eu2qXel9hi3MIyEJWTrmbRp0Bko+P93shL6mOrUVjmXHl67gHKUzj+CbLM4Gz9SeilkCiynvYivo
FZmS35nSKYvMVOQA0NM43tPgKTRwTRmsCiP1sqcOwRINJVNZqyva1tVdyYgq/HRqlzWA3DVOQS7b
gckU5V2HvV1ozEprP4ONBhX2LRlH0yLQ2yyNcxSGjX4wW21mlylS92VCPsZQy/sOrUje2sjRl26U
gWW0XbKTmQ3RrBeeFiiL12KGK4S4KDuhawGUYrwBuUuiLQHZMp4uJxKiC2JdiXu+GtHEovWtRqmE
owsOBHadl/Xcum5+TepRtwJjGrNXeKvwERnpseuPg5YUR7OWbgIXvWNqn2g6EK2buD1ByTAuX8TS
wltslRUNjbXMxg2GCjz6gKkYkThpoSzm7G6fR2gRNr07i4Dp1JwsN7SBE+i+PrtMrXU2ooEpzNpa
GczOyPy0qPgdG5pf4CdVr22CvvKaR9vJBxhsJGNKn/ZbnmHbsJAcyVJ3zplQJB+GqAaTf+/izigS
VglPPiajMTcRdLGFhQC+CYjzuLULWAdd9rUZEKT5sOGb53hcE+Jdx0poZ+lsu2tAkpPqHKDm6UDK
p9L81FCQul/pDoOX5QD4nHv1eO65oPyJYeGL8qlbYn4AfD1dS1dUaSD0yXheAQOK/cThtA3yePHw
ncGIBzIKHeu+lSqBUUqHhjt0jX6iVQ0s+hseA+dlcejEcel0pPEmEvSUnuzYQDjpvOybdvvX02g1
34Fx0scV6rYt6bVF1XxjmFAQLbZY+LSgqmoR3WNNAyUGACENDFsqjwOBh7EvgEYau9QT9ZPSOCP8
vQxad8AXl38FU8PMq9otew5z7vInOcPLDNp2ZWfFnYgXaQvBwwCmsB7Ihm3I8JXtakbYfNVXW+p9
6zuTSaerpwiaBKa6Do9dZcBcg55U4aUw9fFzqa/ZHFQucaehlWsdsB6kyBGwcnkXz6OnRnTX8QjY
K/Ocw27xm5nF2+Bw+sxkMJTZ8pyrM0kZPfpFkKwe5GRx1WVydvesvg0Ub+o037q5IjfKYEgdxy4f
rYCJFRA7csmR1Bhg9S1OUC9wSPG9XZykLgNn0uznekinH5k16V1gFUNXB0NuxbcEzkLEzePJuc9s
C0lNYrjZLtMKayPoZLV+WONOgg5NM2q9F4iWxifZ8kA+1aPqvK5UBNKoN+xKD8tpqMY9yY6aRgYq
nTW6dUlDg3UyzAuvbdkP6p1qVYFIrWyNVMoKD97ginVvKIn1tRjxI9HW6NN015AMa4HPK5eJht7q
khDRO/NNKU23hr5stj/oCRJlIZRZlPjoDf21TbeU+blrPJQPU2x1vprn8mJErOX5Yqmov06lxRTX
Gt5wXnLhcz52mYWotFsimVcYd7spKQbCknHQvMau6OwdwQBx1KD4XnalyWZIlTHUdZLJqs+Io0ft
BjepUiSHeJm69nVoM2V5oIpt4DFlY6Se1Wqu/FgrbUACtxqDnMKVbf+0p8e6joe2mXv7kRMOzek0
bsV0KWvVFVcGjNvikxxGezj06aBP+8KeJKyVNp6+phnFeNCVCo2DoelqYmY716C3WzD2gFS1KjuF
CSZfUGSFk31yQUa2/lLWKhDKUkNpkWONqEIdWdcPirjuC8YV1qRkblLYfW1VmJ8HQIAiqAgUfISN
OiXHWqvxgBhtv2pnFO7JRabpS1BFUOi9zrsHlNzOF1lczJ6F2a22L1ZKSmzJy5xojsiRGcqNMEc+
oXXMqTF8wQIn6XcJp9+I1mFcn4YuMT9jnjLEvuCII30tK1o8fzkz7cEbJnQJTN0WqJdGY52HuOoO
OuWVTBmzvSmTJLsQYtEmMFhMIAXkwjW/Y21VKFuVa5nsdbFWybWU0pgOirkyW7PHJ6+sGy2AENaM
2eLM9hrmcrIs7OnM7Nuu3jtic7inJnRjZtXYu8dXv2ZfsY4vXxW0kd4+nmpnPZtrRf3hgWdt/SpX
p+kAqtlMgr600AVveS6TtYfyqWZksZEEB5B/JZawH8iJ+US9C06oXhdExktdYRaB6mLCG3ZlUoZO
XWrmbV6pcAZlH1cOAlnAES96UtTzHiTRPJ/VsR6XuBNXDWZrzeJ8DY+n0vct0GrrzgEbq36Ra9eb
odcrCOt8URSFdXTZHNqPmcprCVdk/aTXsA8dLnt1ZPYdRqPvvgHpHfSIMoBX+IVdt/YO5y4Z9CTO
pOhP+Y6nqAQc4kKrKeciImQubmnn6wo7SWjrCYAWu2foGH1T4onQup4HOQPncstNWNPlyyIj5hE3
exzHmDCbemiW8RbUqFVeDJnRuLQz2lwL7ErBpGkbtXNXQ5q5lWCyb+axNxrSZNTuh1U563gGSbIo
PzW5MX1pk9FT9swG3uQPXtfgquuBbF6OaiNV7JQzOFfFGpLpUZ8WMzkUUm+mqK7GFpwqQCXtdiiy
+qlq9Ezb627svWrZKsozc+V8dNWrvKrQ4XWqZ06hV/Zu6rpEu5ZOV6xHYPgNu2rVRSvOgmrNOGsU
AWA0Ggacf6R6jG7DDiLV5iB3CvPZMPBnnrUiTk2K7YToTec4rTIlHEioYSeoSpbZhOT64co2gM/5
htLzsQ1NmiQR4sTUum7KTEvO+zxdZx+YleYG5phlmkuRvNm2OGqsVdLP1mokI14vXROapsrSWOJU
/m4CcUA5ZLifya/OjDBrbfkAxMmRd0oOUCnQl0l5ETEnZnQgbf8Dg7jCmRtt81npZkqxN5JxvWuE
FG2wKa1eBnROXWgqVWk8V30j48/dlFdflzYlEGddM3HpZasOiwwAPG2rbuKkYlI+eHaxpubHSq2z
Vx2zO9wCEi2ar3qjGriW3MSpz5uqUx4V9lLecW6bLXJlFZXkLALx4xx2e8KI1sbiAQyB5wYFVKTu
hspP+oBoI2nOtMIpi2NdDXB+K1W6X1po9l+kiAe544jaEoNiqW0MyQ4huC8tRVc4PENS8G05sfG0
bdEmh22Gqq4HabPG6p2YtKDqJKeIZdbni7Ji+gCOWlo0sVlduLe+QBDq1Y32kFbMCIHCX35HNBZr
PbEh/XBpamje7uZ+qLObjXOvn+XrOvQXUuEw0vmG3XrJhVDM5juoCYdqyiCkHVU1R4YwqQTCqUF3
1nrXQOD+VHFeGFBlNws46WzNrYDid5WjouoUJWrbCdW5q8qN4YXTRb8s6nTRzjNcLtkP9meFd1jQ
JIOjkUIOF4tm1Tdjmbpo2JPC5iS3AjQv/HHp6h+kKdg3kN2qeJ8Ps9uy+dC1V+ouS+u3bj90e9PF
HejnNP6Rw48IySKDZXZgJjDgnorBQFZbtcZM1E47SjyiBgqiw8CWEyubzX4Fu8Mk89B1YqRiNifP
m0VvuvWiHFPyFnypVHb66KSJuEdpreQHmSgcrhaGKu74xQIF4CRDDDdREcnkl/piD6Te11L6rkjK
OZj1WLSwy5IJvjYt6qd+cOEmd+DfETUVo/F5SvP10S51/euE0D45uk6ukY2oLgwwJcmV6ZAnZFYF
YihQ9S9zbTICDHx20lrNhqJDauPvLvLEC3joSxnGiq1D96VeoR4TTlEG4qnW/dF45Bv5CaD7S/g1
qMb7uNaWaGz1IT8ssrBu4k5xnuI1jW/tPI7jczNVijmMaaLs11QhBwIVNSOvMArX9TnL9PW+4+x+
BuxhHs56KBU3wMyxGluyXs/SxCOxO7VrXhCHDI7Lgmdt+lXZU86bx7W7z2TRsAdra5Sjqt33T0nd
W3emdNa7uCpWfrg2E1Ohe+DlOfhN8pswxfzdKCqCh1JqlNKXFaI5EpLMMlg1BlGkxU37IMhYesQ8
ZrOJ1NE4+kLO5HVIR+EvyhY52LvO4AFduF3ZT/4s2rzzdXfRbgynbt1QyVtWxX5pxR3JdBjqk7S6
nmtq+H43qMVXbzGIpeubuW4pHRO54Ktp7NwII69xnxtOctu10IFCtKfLM6E9PfK0KbEvi3HTtTnW
SknPARh1lZXxYO2lXaXKrs9Hpff7CmVF4NlddzNZkrV8buFB99j9XrMEMAEwYywPUeMupCLZjlmm
vlaoLgVWl07GMe5w90ZWOtSc71MKBByHEiozvdBgmnGO8qYzhg+cUv5yZpa+NglEoNhkXlhj74AL
V0tR+Wq3iM7HUIKuj4yQlHNEm+TuXmfXkDNNeSlCjHR60ioDF0JbN8nBXBub6LZON6F62s7TKJH7
hHNu8nLZ97SvDk6TgtSLtQYYrccUHfRhSF5yafY/vK7tRFQhj321jWahSq1N1cMgvPmxTdXqGrzy
LHbKZA3Xs15D9GN96l/qzlAe5TgRQFE0+bKFpNjWp4aa/4MlBvKMFa1CTtrpoMJZqZWR6cGGY4cg
b0qXcztemq9IOEc1zLRSPUPe2maBLGP2anocuz/aiQgowiay9dxuW1Q1Xia8s9KAvOO3bAsqUq3W
xYxYsNl9rMbofaVSR+XW9fryye5NWHtKV7MUa3bnYrUvxkILkF02P3rknUvA3gvqhTsTs+JnFqUu
37HtVuNdLhJKF4CI7+XUeEdIYHizbZfpmviRuYyjdanrT0umErMwkxClhx0n7SyUycQeWh2JL4M1
zrxKKqis7nSH+sWY2yz4qLSd+zwxp/tx1KvFJ93Kikb2llo4rwanRGOoPCw1UK6f0xRKktI6E5u/
JvmWZth5fHZ6+Z1WxXoE3ds8s7ewGdTh6UhGAh0iPyGywfDL2J6+OGzpYo64eX5dua73OFCBeBXx
1B/AuhhjRGV5GALArEqwnS0jPd0ltg08zPDEdN1wIrtfiQC7ps4WXwzYIggOQSb5pJvUjHYOqyRx
ELPzDGuhxI+fmUZzDmqDSWZtcox07qCeJ7Wr4eNTxRAoSrk+K6nLIKJE28MCmcfHZpxcimNKvnzz
ihm9tk7YMIloppVfcJwvkVNRYU6QcZcTGgVv7b/hLzEZtI4xv2LsIUUFpPj8MEtYI0QrsJkAn656
381BMvAYd50IZqbINVxF3zyZSlaugTbFBp539iwaE+Dk3Bkjh1hWNTFeVkq64vMq2Uz4qoSyzoba
hYk7QuU5lnNfs5+WXfXsqq3zWaX3jRxALtV9hnD8QR+oZ5A3MVd96CwzKYjEKOuSTK6+SsPaxPAS
5GQzXA1LRxALjnzyjtOy9p68NK0dqkMx9Qxj1dpbw0nF94T9k/Cpd2xlCiWvX1ajmx8cAPNfrWmu
GZlm+kKdkikups3ahEQmdhe5utY/Kvq3RDA0VTz7JvLcY67JvI1Ipcwe8rQf1UBtdOfWTICz7rI1
RhFrDGjYwkR1yWazHEU2fmdPDhnv7gThQbSaxeY3Y48QkKpiPmNaHNbAEV71vFLuYKxOzqoHBekY
rOZuWsMO6lJg8shR+h+Oac8kyXmyuXRKzBu+ThkffXKxJmjOdUJ7d22coc9RQPp3UQ7KlR1OwVqu
kDzEmLN1CYZIY1dUDJrG6O8q75PTeNXDqorWhHOoxd/nkb6iD5CR0JqUGhWnNGiC14tRW4+mvm3K
WM5Goi1ybbL8iT5rrxPkhjHjczMroDZdDmlEgjQmsmccX4xZw6SWF2naGMOV0Zu8CmdM/CqOtrHm
nuPMqoiOFsRjZPWYww0uet3wjSqWdjjby5bPKEWaRfQc4/FAgKfeB67JceSS2R/p8u8buFtI2Jsm
5CbkdOh5I3XC5Ibd921vNaG7ZWkVCSHCcaO52Oe5dVzba1PLz3rzwdbyvb4MO/r6UUM8buJ5gWL1
0aidU5C70vQ6bM0rg7IffejQSsadJY+S2iZu6WPlXq5K8UGL9u96wZh1ENXBTlE9xLpv+toSknGD
C7iKUt1qHxRaXVdlnXxE3Xh/FUOlsw1lafPsgJN6e5XWHaTmjeAt1gbvAqoR58p0FGX3+4d/Kmhw
ONGSPc/Dt/Htgz9+e5W8d0xdWy2iuYZyvVenTl5SjHCOLhvMyC2s6QMm5vu74nrwnFzkiKr5zkrv
DJRp2GflkTA6agRLztYV5dsHn9Tf3hXCSv4k2hd01W/vaqSxi9THzCMoPWjHdEUcTIttq0lR5iAQ
voa/f4rbF/prG52GvQafGMyXxofxzja+iLW0fgJwqm1em03zSp1sNvAcHDh0K9d1Wv4zygzacqyA
23ehukxDgD1PbjHH+JCONPBCjJ/xAX8oheyhJ09MxcD6+7s7HZ+oabg/kEksU4Qu2yfaB4IaF9ue
RyvEylPjQILmA9qqoMNdfvTiTj8PSCawRtCkAObF/Hl6KSYvexm43VCJU2pvaQdZrGs1Dkm/v6W/
uw40FpvPnwGAF/LtB4IXpUm8OMO0NRnGwXLYVjSzo38ggHn/WRiw8k0PtRe6JGSqb68ilp4GOIKi
kA6Dccu07rB5U3TCS9K0eBpLIuECY5zVD77+9zcHepFWzobqwQjwU5b1q+6GYNN4WqhR1XYjdtRo
tCP06Y/4G393FYypiJZVtETeKS89y1lqnLUww9Tt5JmVmSggp+6fzhc/lWvbFEjcNX3UU4qeNRep
Di7dJMbKtTjPqzIgTm/+QEN0Ol9wFWSGNkkZfOEIfU70UNnA0WkchBHa3TrTGYm1HRYAXHVGYoWV
mrUf6L7/5tl5PDUMGqbt6Nj/334Y1tRaE9VOI9RKbdx1iidvnWaeX37/kb///HCZbLI/EgK2FXb7
Fb98B2uD6psKJwQ4/EZE+oEkGq22v8fBrdysBa2m1HXZHP7+qu9ni02iylQBPhqlnHvyLL1x9RJZ
pkZIiXP1vYTqbGwOmV9Lcth+Xur/hT9JvnSkiL38cflN9H/sxvr525A19f/aLvWjEUuXJenwv9/+
Y//nPycvzeYAfvMPrBu4gT+NL91y+9KPJX/0T2v59v/8v/2Pf3mK72ns/ed//GjGetj+toSf9cZc
bDHd/s9WJRr/A0awPz5nXZLVfxz78lv93L/7C/7tXDL/pTt4j/AhMR0xRfBJ/OVcsslrRcpLtgys
VCz320j7t3PJ/deGHNiGovEz/pX/9JdzSXP/tdmMtinOUdmj2No/cSe/G4YsL0zuhFpAESaO4kQw
uKxdJ2hFeWFvcgYyp7mHIE+44Lofy+X1l8d08+fi/Cv0491nyrVYOn/K+SwsV9vg+WVwqD3NGNnn
cTjUBHshWsoju8Vp7KX9599f6edi8mZ3sF2K6Yk9mgm+4nSmnNfaY63httYpDWrDO5fu57qC46Et
ZrHDt4IRS8qjXcSESk/i6+LM4RqrN2mWNE+V8SqTWwXTcITsTg1jEvDoevvU6XUQFga70I+Sat7N
G/xerA7axnsDhHWKzEWfUFnTpHmgKo3MX/tWRdBAirszoe8TWryECk6M6PdPydyW3DdPCY4oXxhb
GWaOzczz9oWUZWZtmlQvFDkzPSF5n5JWvpYA5z/Zc3c5EfztE5XTXKYZYdCzoUXmYnuXkpomtBYr
bEUeZsAsIUKQpoB02+g5DibtpZCfZ4CDdJNJ0LNB6BIr4oDrrOo2cBPvabGI2itEczd19qdZ9nM0
mAqijJSi28ihMLKcbI+4MUVy48S+JuKFU6LXh4CCo74R5Ze+U8gvkdkHCKSfuv6TR4J+mheB4lSH
frqNl1++UbCcyZTRCmaJHeeQOgPKkqWgQFhxitPIdhz75Gs1EByr9fGFGlNr6gZ43yKxP1ggTygU
bDdtiF6ME1YTfhJEirc/ZaE3YlZS4LDwSH5Ea0QomZgJCavcKlhbKvxlqRIaqodFSjla69lRLQQq
T1b7ZZJ298Ex4t1M8fbnnDIWCXxs0K42XugpbLETo01CaZD2Y4w0d9aPDBjvlmuuxneJpNdjf8o+
+O3NZyiwTEN6bti2m/RsggOUCPsjGBBz5bsRQNAJGxGajAjYT89i0FaXUsuw/WN6gKU6D0/GPCOb
yLYSDzKdJF/p6bjGmaC14McaABpHLCHJMQ7Mn94u1QBZbb+35+pWGHpNF14e6tp5Nmo0iNK7HEst
vkReAhTBGHdxrctINNleMRV7o57jAJRXxpqhSUm9h87SrvHkm+fCJjB67QuqOgmMV2qaTSQI1V3s
arjSltDVshGqX1WFJGZ2YaU4ZPSkVWRuDCKnjL8pav5c1NNjkqjthUvMoeIhwXVnyqaWx5RSZA8y
a1aqvpQybYzwAddJo6Kmlu/Juvlgpvnbb5kGPnzfjWrI4377OtO5bCcbTh7UqnIB7QMFFmUJ9Zbm
MFjKfSrT5lxTyRmwF8QN1LihYs5haWEJ4Y99sF3aFNanY5wJz0HcaNkGnoK3P8bxxDhQQnNDp0Pd
jGTJphPYIKH8QbdY9FOPNRNt7O8n27+96GYy0F00z0Cq315UXaeKSYKL1smNHAaPMqocfLNrL9es
c3xyGeBWfMQw+tvpzMY/xwDaYE7WyXRWT2yJJeb4sAef08PGj9yFco/kmTbAsgOCw54AmpFv2ThP
i1qQ7yWtg9sjsfr97b9zdG2z2dbjY0z/BKafzGb0UNZGjIkXUq00g4XWKzQtIKapMxHt0KYiQN7s
BG0yd2fxz6gb2nCR7ihXgl3JGYdSpSHxe0bF9cGR8af75/R74LvEO7H5DfE1vH01pCGTEoRDJPSq
R8Npy+tyuVogZViTvdtgiAweFeykaRwNgzjUeLmky8ZsQYgGsjxrCIuENUqj1bVAJ/Ub4T0iDbOC
sk8rdO23md71Qdrn3n4GT+6jAFK31lKAjIiqX37ZupMb4YF9nLOFWltHmnvxzVYhiyoLX8dcXhQT
CXVTjBNQSepgbGhaDEqLUtFOv21WVyTky65vtPXCSa5bp54Dpap0Suj9uaK2YzhVINpLHnSSzHlo
L60TZijfA7pyn6DSXP/+Xf/dSsFBZGtEb5EYpy5yuLWiHmPHBQqDVNAYlSBxh0gfsodM17s/p5b/
fyD566xyfP7P/9jKnf/zeeQ+fflj/+0UnrD9mb+OIERSQvLdPKbMPCBCN6/2X0cQDa4CVTT+PfMD
+54NuvXvI4jB6QQ4nwrmmHkbBtx/H0G2jEubdXmbRHVmUeufHEEAlb6dkKkG4YOh1MXqsMVLuds+
9ZdNl+hnDSJg+UmfM1rYypK7TzX42U9k2JFQ21p5jHzd1LLBu8eF0MfB3LfePc3/CWlqSRo03Yj8
bBVuNRFH7ZZfjEV1Z0Q3aETKvjG+ICXW1b3Rqqig0my9JdmuYNZhZknPWlrqykXrVPjw0ZxmD+Og
gmVAVyP3K9Grw87qYoIyMyVFR4ebKmmDDtMSAgtVfuIEMerhTOvxycvcpqaVk0wtTBiB1cMdG0mn
EIhbFZgZGziETAbCRl1OPaDbNDb/i70zWY4bybbtv9w50gB3tFMgGgYZpNhIIqkJjKRI9J2jx9e/
hUjdWxJTJVo9s2f2BrdqVFlKIQIBuB8/Z++1t7ZH3GvgKvSzwdwzB/Jn12N4WC+l6nb8lYRN1Q0d
Rl81rum7lR6+tKhXGUeIDPrIkjKDwB9rVCHYmN7zvdlFKOdNJr0UXvQCVYvdhXkQRgikcRO1QwMf
aHTqoBuGtNyiHxg+13pnXpGLtJj4JhbA4AiFTQ8XFIAoQo8VUoTCaCZU8l2jpQdpxvNWg7wMZ6bz
ivss7Tg/jagz78c6y2UASVVLtvY0lWhGVJoY26UWebmRckBg5bjKuUo0kn6Z4dYuoWhjqE9ns5Ny
vppHNM4sGCqbzrS8Au9DlsJ67FrEd8tAIbXzEBjkmyhRM7lzsiIsfWCiqwdzPWotEs5MjACUdNS6
TdYnOVWPtnzu5hRZ8VdSbKDx9HXGfHpYUMOeGcpEiqFsIDf+6PT5MUdB2e0c1A1RgNC1Lrboeabb
IdGj88LSjXyT6xGlYRF7i8thhIwwTDN4mPBJj+JHz/n/xfJWv5Z3nXp97Wi4/NpW+f+yy+JSA/77
RW3/9PxrU2b94z+Ab+Zf7MZg3RgoYHWkH/rfyxlNE9yo9E3gvbAy0b/8n9VM/AW5meJDP81AMJT+
z2Kmyb8YAZN3Ar8FeyZ25P+oofLrWobzkvYiNYS3NhnZA99TDFtQnGQfcmgPveqOh9G9HCrRfEAi
59P+VMHS/V2bQgaESDrOmJrfD1u62pnDAvmWa9RJ4DRM8KdhEds6Dn9sr/+Wyvjr1/lxJZZ/HGjc
I9iQvy7NbhI3xUS+uojRxInUZDmY5mnz00/7YWPodBEaQ/xchBjZdLbeTTsiy0VbwmJmJU5zFnlV
9KmdWf0Q7VXpB7X/383Qf1V7a+ecUz3sCsZU1HTsYL9+o1AixYysbCtDKnXeWYhVl15DXPq2mXIX
kw+y8diPltbekish8UeYboifLFlQA/ShXeAO5aAoMKdFbeO7UdfkNGvUpHwv66rlzusTXW5D2FtD
gHxSiCv8mRn8TinUHl1Y9NIYoRdtLauf2O0qp7r3LBIpA0LWS+NKa0jJ24qosd+IKE1xR+kxq7is
BustWRINsCRwr/RmLhoubCSa8d3UJsxbwLSZEGnjaFmM13PPPQ9Th3iuXkg1XulZabO1YeLbSjDK
YLhQhJK6oTrnxfFKB7aWCPG7gSjNPTiXzvw4tfrwELcmGWpeGhJTr/KBroNbEgvsd44szsGBNeMu
dPDSlNlYhNtcn5B2h+F0P41F8UawKtbLKhuxtMi4v50md0l3WSQiBvZMz7XAaxPrwS0qnJJLWWnP
bd84X0KzyL5wYqCYThDjur7oCYP3C4/m+oObprnQN0ZcdA+FO/afFhcQXwC4p/5GT6e8FWDfcLJ0
Y3osNMOFFWc6S+J3rdc9KN7I5xIZwjNvTf8Uzx6hLimyKImNTdR4RaRonxyDLRaxGr+MrkVIbXOO
2hHuFjiG/MUNqmHeS2uPJWdusWxK9zGSpbwSsiUmXkUIgQYhOz5EM2T3E6q1xpfZ9Gmpx7gKlr7L
7speiSYo0c98NYZJ03yjn5tnBP7d/RTm49cmw+6FxhpFpiWz9q7lfJXvGMqPlyob6QJNE80HH13E
dHS9CVUmvtPVS1pP+qs+junLEFU5th96HhYSFRXdiEhwFCB1i64DBcyQ7cMyNc4buuP4crpEO+YC
YRXmgbI2gsnrAOmP2HhuOt3rMZgsSoabXs0Cj3QVYVdzl6VYbqZljK7Lwhi+ZaMTI0aZIucWv1X0
QEIomTxNF5dlQPXixsGsgexGMaGPwGk6UZH/3aAo9Qk3DVFJpUb90jatDP0xcfoHoy6q3hfOKF+y
qisxmdsx3j87nBrUZU6FdBiTBTiORcc6VXV2i9YS6PBtKd34GOLDE4GHDxvNitsWBNPiGCY6JwE+
mDckiSADtDgIEy7NW5ZzxRxpoqq/I8pD56Mp4p38stdG5m1tX31RFHJfMlZ8b6N0O/5OSu6Ie7mN
ncdCNvaNUMxo4Jw5dJL4MNnil8pTN3ofWuJiDrEE+V1mZPU2x+nDk1bbRObWi0Ra7BHJ8ti2WvLi
tnZxPdc9WQszQxSgnS1ezSDByIVoE6+swPsUxmvW6jQ8LCCKYUHy/r1MPEC3MhUPaLv4tXBhj1do
MudXFxYfbrgmzMaAhm6Vb7wMr2wWVWW/cWsdES7KvF7bNKTmfkWj5nxToeaOhCtJqJ0sOKo4eHZY
PiXFDMm5tSUOHT0iDwIzYhtVgQwlGpcY0yHJHAx+TIpwOV8C8O34mqY2fuLfKwCCpvwBQ0+nYl3T
pmITRbF8w7gQPUzehPvbq+y22UxJSC+4hAXYbrEtcixYrByigVmNtxFfINsNGdlJLu1Ahoe5ICc3
jBqHOhdPpw/COCW72kosgglnN3P3Q2ulE05ngfLNTgb7QtrG+GiUFmpLo0j4TFTzI2CZuhMsZvjM
rq3Q0MwzQQz2lt6b7m7MfIoqX7dUcd7Rda38pCLXiOY3Zd/UTBnBPJL12QlDmqLNYe7dNXjUcEoO
JOOkY40mhu9aDQXI6HBRyYvJ0wr0WfReskFanRe4eHo5ABAfe6T1vRc/5jXRGLhLrOg1MWbL3EZW
OlybeZEOmygFV0jLvZvuetvMSSd2zWbeFiligrOM4cfkYxr0QMbJuaM+hZT9Eg4hksMY5SGQyxz6
GGKxzjjDCy08VFklzP3aUeZ9aZakELWOM2zo++uvPXJd0ycZBlPP4Nhn0p1jmwaoKFBpLp080xbR
HFBUI59sDDs+DirGwiVD82LurfyzTt/vWWss9c1wp7z1UYREGMRVF11ahdtedVKv5d4zompAM5s0
MkAhnySbQuXJF82p9eexSqZb0xhVEbC74zeo2i65LkqccfDChHqps9G4j+KBE0E3amHKmaFB49mk
g8oYKDjNM9G2+TbvXVluehFWz2B4x5tK6XJjEqh0zbbgXLW10sdAm8ROYOp+wc2SzLTVY8JeRrvr
1VlGo+bTPNrrcx4pNhlMNhgQRqdkwot279YrcHvsFN3875kZCoYEdW6TWarEwrbrsH75JmLDcy2B
URNEtkNfeB7hMwVKdO4UdEasDh0P33PD3ejQGBtYVwYE/2eOSGys5NEq4fFa69NkADLdxn2rn+FG
5o0cYq+5iwbHeUqapnWCcBnGy9q0VehrpuisrezS4sDe2+KZcWlV60m63PNsGk8VCkENlj3sGj/t
aX3tpTHwOOllkdeo5NPucZkzAqnnOWEFgJyLXq30zOmTY3ZmcaxmixYiSQGpGdSN1zxaPHzZDrhb
fjMzpnuLdVlf4WyJeI54+yJ6zFHyTWA2G6FOSKJaDT1STuBg8blHXpF8s9MW/PGC/+LMrCNrlyCV
azeckmkeTokLBEpHJNj74E7sLxGU4i7QS6fH4T+bneMXaurrnTOjn/XTdOZ7wfCOPZ8kN3WclWRM
VWgyqViJbN3gnnYkjGXboVsQUhMBzsm+zHGn3BgkgQwXrQFOQNJxt8wb4TTj6Oui5bcjdaflyGlF
uKtZ4ZtnEK9+rhGT5LuuMtilmXgSRzPEOLtGaCfZRYkJzT6omHWLB6cCgtzhkb9OIyGqfY81WbuY
IEki9Rkdjc5AEy2jD/JFfa4T6k4/5V9xOcfX3XU3FmW8dQtXndUljGhc2Sj0/dlKQfOq3uSXN41s
ei61UdiAPoR+nmoNqr0xzuDWInWO5SeJb02ykWgCQ7vool01pOBX28lJxXUnbGqitpnZu/RFuEdV
686wSzo7xdMXEcB8FRMWsfpeWgq7fjLs/Kpo7OmJsCCAlhb7IjlRGjJV/ODu8B3peUgFibnd9c1O
doIgn4KTt3DWz0yOrEvApUficBAt3XBuTlX7vV8GIAqWXUGpziL04gFndjacqFXtCPZEH2r62DYo
7aljDdarWT+Mea4xFxmdHIdGbNXNzTJNbXvZDTL1trSQpLfCU4azfChihgCxVg/ZJh9ggdHJteUz
xtnW2YpFZeY2zD3MSNRMbSo/JV0udpjLxHIosGTwYsQ2OxARdeW59NJJU1ssBF2xS8KQvkfei8E8
C20cKPWmjfBbBw6+1gLfQdvbTwbTI+zbIYcQ9mU9Ku3ntka1DEKEpJohGKLMM2kQmxqfK8zrByNM
I2MLfzrVv4ZjNdVPpER5zXWGZxF3gzDBBet1xB5MXWdnr6eD2v92I/5rzXH7QzcifiqfflZ4rH/8
RzfiL2g+NFBXDJYJl02nefmjuSr/Eiu8CJntKtOgx/mvdoQBfR4lBM2IH4x5/q0f+g4T5QdHU9SN
a/4KXdv/qLnKxPiXXsGaomSwgfC3oe5Avvg+SYmVAmmQ9xTX1Zq5XOsmUPHKFkFqSMIzSQ/UjqQP
6Q4Y9akOUX/oZBOCZwD8R5xkfShibDibrnFQLfP6y0eRUcidqZh237mxKNjXKRYiiDJA07tNx6Ys
r8OisYbzVlu8mk0LSZRBpzBJSyyK05Qd52iGgVM2WTZchIPIk01tk/CYxFXlBT1Wfkp2KNn6IYe2
O5wjCePl5p90n9mYjZs4tjGQtR0IEOz70VGbu94I8CHHKYzqrqEhiUbdJxnY6S5oIhBntqR1az3l
8zLrV0uziBpCx6C1vh3VRb2ZDFAgQSqM4c1VuoMAPk2wZlVpgni1D7kxG+cEe8aYCviZtTXeVycc
NPB+c1+fINHuCRgNNxx4NLsXIGnKVqDS9QkwzZHXPtLfBjttrQRqfNXahXXCUmtUy6uhYsVVO/pi
feG0AsR6aY36vLJXtDVpjl51Zp2Q1+R9Nd8WOymedEwDeeC6jb2PQg1MihXNxa23jCRGJSeU9rxS
teHVpK9mVEQVI7Q6uaSeLW4cpwZUgQkCLDcu4FgdpwVwCsEfc/jKYQHrZd7a2hfthPZOcldnMDyu
1qj0hP+OqyYhc3Olgmu2kRm7MvTCZmt3ZvdsnhDiNTmQd/oJLK4nYtXZnIDj3gk+vpxA5MMMww4R
PHxyy8Tm5JuRqZ67QgIwx9SJHwQ4efY4L1XxDb9YDOxcruDzZmWgDyccOr40WtSURax7JTvHrtQw
gocnjDrjZZDqyYmufgKtT39D10/89R8s9jiJD9kJ0W4PJ1w70lts4CeMe0P7niC9rs20gOwntszI
7ePrZeW/yxMKPgLG9joQb7UEsyW6Z2aD5YOSdt9utRNMfsR0xr4cN+NFvdLmCzrV7Pgrg14/4ei1
2UpekXXaV/KEq8+MYkXXF+AiNvOAzHNjKuj22gl0P8wO0PskL7D4SwkL3wkxeyMDWRH5YeZ21YVV
dcY9yuj8innl6grFZsLpG0ZKBpoB4n6tWgsncIxOdS/78MIerPYZrVHGlkvN+qCf4P1uZwPyn9I6
iYKxU/JNZ8fBMnFi/5OvSw4Afn8yATIbIuUe2rD6nnhDxqdbCU/48tY0gSHrSBYYwjVlwADD9aZO
2QPRIGgj9adMAgwxzTE8JRVEck0tQH1DgkF7SjOwT8kGXramHFRqUHfLKfvAjVvh7jDZ4weFfk/d
ZmYLIi2QMN/ztLQLfAhrlgKILXihmSJigXQE0hZAymjnxhrBEJ7SGDRSjb6HDhSju4Q59JsDfOst
bvQWDGBG8OQGlVCYBD3+pAc3M50Hqx+HKlCZ4X5VVMHWlvl6/g0fUnVtV2qKAYkY6VsSp0BVw0V4
T3hNYfk41Gm9z4zNu7SjMHqVJFtMt2EtuC82OQA54hCrOC8afVm2fTShNNH4WQ4CM9qBHLDVNjJa
nvZt0SztpqavOX9FH+M+ENqgD5tlUCDVSjNOg3bBGeRETjTCr+qYde1z0kmLs7KobXXbSWHPj/kQ
Zs05KgXnwKoRUloBubfxYlcUltVSOfdgYV3QdA7jjx3CGPctazu+XNlj8PJrsFmXBvCFYU/8h/ds
iNEtUTPEGLM8NapPRk3Wha+8tNyFwLwKn88nCaOXMWsaig8HHzq9P3YXrbt2lzCSq90SB2hkdTPW
3H6ayw1SXXc6a9VQjxtqUfszOKwQDm3XRJ8S8EAu6q9Q3QKRmh1/UY21bNMGg0iw5HBuakyeHqM4
SwjiUpcGL6zVlgy9aQ/XQV7mzGzCEaJYkDJm+5y6TuYFrt1mnE8gcF3lFtaX9Xevjr3ttgmPUtF8
ZzNwSnyIJHFzt9JsZsFVGeZXFprVdG7OQNNtFjWfBj39ympWsY1cqoKoISCIkeZstKnzIFytYZV0
TK27nItsjA8Rz+d4aOtq4XWrCuDnWYOpbNOWjfm1CTVRb3uSgLOL0ZyHe0dMGNjiQc/dHUycGFOl
Xqcv9oh40fBxDkX1cU1INr5OWZESXUTXwfI7BMLLDdG4qb5Bpmw2mzwZuvslnadxD56I0xncOEub
fEcbwdpiNByOUdawLEuAId9Soq7orxm1uImA87xNblaowIwp90NmaU3xjaYEuDlOU/0VfCwje5j4
WJLoFG3JeCp0S25Ka+rnbRW58rWpJ8t3RsveJ/aU3tjLOn10RyyuG961I4FwnTRRQJZG/7l1ZhYV
TM1TclSsufWG9DHEiSE6HlLDjGV6C3PJRzfTcYm52cAs/J4yyzu4CE5pk5dhfF/pUf7coqfS81j7
5sBTuladcuqzhgiTuxDZgnbUwF3xG4Ru+dDQj1+qYB4ix0M2Hrb9+JaKZX70ZGN9J9K6KvdjQyxN
RF9O94uSUS4XVaHxt3bmf6vu/8Lk8seyu0/K11/q7tO/8EPW4PwFaAf4CBMjy2aUs8re/1vWYJ0E
CignDRP19VqT/7eqQfxlO/xxVPrrONBanW8/Cm9nreT5p/yHyRr/j/zPVA3v6u5VcMW00YUdja7o
H9LCtJsiOm3xpcaa+DTlQwlPYa2iKTlR5m30pDCvLYyFtAcUnr9tWzhDdZFQnDxbbl/Mh6xrQUH+
dP9+M2l7p0Jjh2FuKG3yRjHgMNRjdPqz0qJAgKuLKb9c5rm+K3LNeqzHGVmebYbZNzCo4xdvzL0H
RlPGj6f4304S17/6X3M36+9Lk7TBzeAkZDnrOeUnkUc+Ci0cnPSyrFNtx0HYOjIwYi4kEv26m434
+c/f9HeX4xDl6PiasGK819vJYoLPnKeXrpmnbOexKl7SBqRL6FZEUVF+fv/z9d4fs9Y7+/P1eOR+
/noy1WzVcz1DLPRkMr0+2E2r792U//nnK/06kv37RvKdOMmhmkFI+G5aGieqruYlu9Tysrtk/lEc
0ngePtBw/e5BQf/sQTVjVIpv4devo6FW6+lQX1ZoWPYz4og31SS0ztI2PwjaFc99Y48bldvig2+3
DpTfPybCZYTOcB9XxHstUJstuOmi+DISWCOCujTlTmZjdOsulntbTv1wAacIhGRma7chTSbH/7+4
u2taDD5Gi/fk3RviOWpeheeXZIjp21ol4x49z0fpxr95OFe7DiD3k/3JXu/+T+9CZrldCh7hMnET
66XXZ21v6Et6M2VZfClq1V3/+TudXBzvbiradMyt+E656Cn35afrwSnMoEFFlymUtAs11dpDBU/u
GqpOeOMKbXr0aJHuZ9Cmvt5nOsZ9XhsGzWM57/78UX7zmvA6rv/lEZb/+HkH8tJ1PYwuO4TRQVfn
5ibsyVLrYSB8oDj9zZUkbkPwv6sEkTXn13vcK6r7InSOA03NBzkl6QEsHqQmBgNnf/5Op5fh3e0l
B+UUKGsiX3iPdJazrCPQAsfB7KovHbfymwPE9rn2MqhUoxPZXx28lUzi4yJ7siD61Ju+KtybP3+M
37yyeFL5tjiXaRu9p3JPjLzK2jaOvD30FBfgk99qBv3bglPF5WxExddlzotDkZvtf2YNWJd2jHWE
JbKlEKBjrj/FT49XscSpM0h5rKLMPROz1+2yPHaYaM1qFxpldPjzF/3d/abII1dl7a3pbLG/Xq/3
zJhNVxxNw6a0L1QGWrB3vAq2Q8PceBwkKUsYOO4T0qPOtLCU9wCRPspj+N39/vlTvHvAWONDYJ/i
aOU1u3o4x81bOyfNvreANpTpPOznyqv3HUOCDx643+wAJvhRi2grgc9JvFuc7TKLk3Exjt1ULOdZ
J6wzY4hE8sFK+JsXCFXm2oakp/Z39/LnX7UbVajXtXHUQGdvQ2sQ+y4u9KA1yu6DBKb34vDTAwQx
b41+Eqc25a8/qBMtgwbs5ugheLGDASYD8Xk0dna4GElZZpuJLul5j4dEgOddU7iPFqMM3S8Lq/ns
jBVRLWYjr3S312gdcoBfPrgZv/uxTexShqTvTrf33SPnloDITWs6Mr2bj6Nqza1BTsy1SEYbDG88
3Y5zmT8BWkkvP3jYaRK/2xDp35qSFjP7ITL1d1dGgakNjWZfgGbLPoV5kiJ9NPut5Tbtjc2mfKEn
kbzVcys5OE077x1boQejyTd+UBL85rWDk4+DAT+SXA3c6z366TWXEC0A91gXhNDnu3DO+suoSLy7
pKhXzFEMUclx+jPPmGlJAC7akYM5fP3P7wbKDGzbFK+SOeq7u1Fw6yXl3pr47kHDAcSe0hi+5Ajo
HEUUhlcWzrCNspzy1kum5KxEJHuekNf8wWL7m0f2dCfIj+NmoB989w7S0gYR35sXYdGm30PbqjeR
NR1cmsnovmjbNWBFDlGnmjNkx8mbZ6jhwa2bEuGSXA6xDnGxHEx15cIf/Oh1Wm/Cr/sR0QLidCwS
lIjvRXtGIgrun7ywBOPawOtjENLzbB5EP/WXTfEU6ku+paAqN+Y0hDCdQoG4Se8vwqqLG7+Sw8yp
7H/GJdd/X/tn6+d7IwpvOB8JNxceR2zKDEN+fXYis8MQOOsXsk96bAxOUV8vSas2dUedEdV1fjt7
eJf6vn2KxVQxPoWpFJIqehND9pIfVCH/LDLXT2NxCuRHpNR8pwGsx5b8WkdeREy198oJbWjfEx66
HsYi8I8OlByx1ynonfJKk+wrf74bv728he0d+Aor3nu3J20002lHcRENkbmbYw+Ml9Hr2Wb0Jjx+
5djfqD7S94wgH/EAmh/sHu/NWH//FlzYJcQLEf/77TMpzZ40AOMiLdsGPkeX7NGKOTvHyvWbXHnG
N2Ny1atXQP4HlpSEh8nLD07qmgCvFWCwwus+WFr+uboy6eJm4Jpf0SjvV5a81GjmLelFUlXLk64M
HtVlRnBjZxGsLEkzmiYq5RxoVcjif/4x/rmZriHQ62LCrTDY7n59MrV4NEmjSC8MNKfnYVi357QH
s+c/X+QEgPj1leQq2CuwAeHb9t6XSBYgYdEs8cXizNXVbLcDfV0oOawUCd/PMXc5z8Q+zUMyHrMJ
BJ9VYwhwYokLjrCDR9KOzRTGUhNt//zJfnPr2V8Am1Aks9N77xbUPEShovhg3B1xNlVGcVWYhK6F
E3hOt8RnMFdhGfDSfrCSr7f11xsCyYJaVXBxgoPeOwKzDo1eWWjnrp25+WaqXNUF9TiUJZoWplQw
pUPUImIEHvbB23c6wr2/NPQdTraYa+kDvfvKHZZ8c5niC+VY1VE2jNaLkRwFyN1f2xUP3tlGsy2W
6SYaGvtiHJW1s7S53WmrpqjWVHat0AsHNIm7O8dsPnkgkm8Ww1KXRTPg5ByiF6X3n/sxledzGoLE
QRSDf7nVtlAb0w+qYfsfN9LR2ZHZDtcpNMvrr8+vA9meNdU5J7aG9yNXyt3Ah5R7ZRGlvZUojz7Y
+v75wqwXPDF+MI8jDP/1gjwuhVhM+3xy0BJHPSzRjC5x8OfH8jffircSoySg9fU08+4iaJPqRUut
cxS84fWAETr0mzJKg9kw8hmSf6zd/fmC/6x2Hao7D/URqAYW5XdnGOTLiqJDnXdMpkElT8M2jw17
p1ml+OCrcSZ695NRoFDn0hvkd1ttcu8ewKbM+ynNSSGD5dLtUBUJEgIivbzXSxvIv5sMFoOhsFju
Rc3KxSxUU2KLDnYoDwCV7UvBmInY8hWtpI/ZIs5aVHBxsCCM7bc9zOdPBLcnaApL197njjeFh6Kd
q+99tRSv2sTM7W42RbZACa4ZTrRNLr+OKs+OA36eFyS4c7xxjLh+MibTQest7G7cmoCGxy2t8fxF
1T1kRYDF/ehjHEuvan6unvMtIuudQHSVBbDqrS2DUcLRCULIX7pILEdMRGO7KV2pFhSUrR6y46Kk
9sc6z64ZfcNvtGvZv/Dyq7cmX6aLbA1g5s+OGXC9vM/f2hr1+SZmYv6KADi95Uiqv7XlJG5kMiLJ
i2vljEEkDOO57Iw82mjZsjBG4AzxlKJ7ADGq6eE3s8By5ldlnksAEHp6UZJBftPneev6DpOZzxz4
RbwPmeDXPgE07XSB1apCbwS8i8RyMeE1i0KG7hN6Q24eBGa/q/vqkPYQmwTDqFfFiedLx6gr9OPJ
9niCoZQPW/icJBki7k0BasfqXvR9OWw8oxubHfDkptmS2xkvkHCwT/pzl0L/FLZKYiJ+QutNxro6
14fcflBl1o0byUbp+h0jxoXIicUzEfaBvfWNLoIPqrkSmjTQ82TT09ltg07PhyVgBgjyltB69NVW
GY8rzNkj9KVkK9y00h3PWiys4POgH2qbSiZFFViNFX4Cc4xpFywXatFMS8S1GcJCBDI7jOcEkSAd
Mea5iQIbuaLrZ7Xi8zBQzaMtGiiL7E4vMcKLwcvyakt8ebkHYOu+WAxMzaAsO54qUh9xV3l5OXzl
NeA4N+nWjDbYUm23lcqcD7KVxSNVlah9Vp7wuSd0iZ+kjLTeL5I5O/TCUV9ZFKcpAJstPxelEWNk
aCa0We0kv0NtXseecWPeqlwKZwPXMOk3BfFFM/dQJ8Yh7EsiAxhFWncjEuZHkK5cvs/iJg1w548X
udvkECbJwdB91SFjP4sG5SXnSeyh8Y2zlJ4A7uplWUPqNcdHvz2/1HaCZaQp8lIQPl4Z+2TMchLP
Hfj0fg5uBnt0tdR6YGgxJM2Wh6cHl5lADIhSh9LcE1XD1KmaIELO+B/x9SmEHWxgXkq8guPaeZAX
Rd9vmrkjIBPGhgfYNsqGZzsdHDzuphN/cxYLd6Ixy1zfMa6PjuaoLyhnVlAmATzhY+gVmetH6IA/
1RSDcYBS0rDRVsfmURIL0GxGZMnNgYRfeUZMEeA1yJKJC/MU47GvT6W6QHWzNEHFjzxsmbuGz6YN
RXIrIeFmmMDbytqMDcG/Z6Kqu8fQddPukwOR/daahMgDMI/44yU3Mtpp0g2/lnWWYAHIVjFyB/DS
3eRmwkITjj1wWUWuGEXD4iIsTGpXLzZdMpym53ol/aG1wf2zVXovNTZAc5svoetsPbh77jGb65U9
wgQWtkZuUPEvKWuOiTXxOQKdSQlEA/xlgfR+XuiN+1mmZoaimycSvmNG2PHeYNhP/GFjDy3WmUiQ
5tXX7Z2NAUJtclU5sG0NN5X0xVACbPOmX1UB9VpgJ4novyR9BgXbGCtomEWWUpH0RjlfLYW2fMG7
wLITDaI4i9KKFGyvH7U3B/rpjLPFTuA3WJN2kxI0Ap0cQ4tF0BELr09Aw3DZz5ooWXiq6saG6Y/k
fPLGe90YxkdLKHHJnbKEb8du+oUfYLiNMPPciSTXZOAW5TCT1VTq1bbCoZNuXRupoR/KqfWQfxhx
uRNR4tx5nGYZwldMDIIWC8LRltby6KEeYBKOmbX3IXnA4swsY9F9V9V6tKmSsQEzNLhIIWeTPSUY
wa1+t9wxuQTRDLJ85hvWZ+RHx3fClPV9CzH+edCr6WVyit7e2jGeAoej67WZKu+rhvr/KpIhto6o
IHdgi5DNJqrOjPD+JMXQhUGOBr/edcmo3+hoQnNG4h6/jOdMlh2o2uQclkQtBC0Kcu26cmEf+12X
j2eJJ9N7YQ7GK23X8DpnZIaITp/s2yq0UJs3JJYyQ6PGPuYpvxyanSVx9pT1tesPZFdgPHCtMNos
ut68oaLSe0TbMSLkURg9YEY3txEqITRCYc9DWW3qXmXVeWtZ44M3tra1HZLByQ867Z8HBGHZAIeG
1LzDbBmAXsjw0z7PmmNttaaX8R6nP/KDHJ2S54uyzL+g//dAyBKD80nXmjwnbqmOUEZPereGKzhu
HwCVgf5n9rNxpGihOZ+SsAJMZtZYtS0EYigItJAUO1D41evEeKZEBMGOG8yLqVC1KssbDvWUledL
SiFhsOB9SkYGKK8W0qozg72mxzKtlz0ZWlJkAU7cirwAo3I/KbMinwlfG0u6zGoJgbfImg3FEAP4
psR3tclSe3jMlJ0cRtFiPmqkxFY0DYZ2C5wHVzGw7ew7uTkExqFk9Pqdm5vAfZELKFSNJPbccuRe
0g0XJ72k7q3ipbWHadyZjhray3G2ZnmIcs8+KxuSAX2mqCYBJXNuvcSIVK66xa5fxkRljT+gprox
C0d7riTkNVoppVlsSCbDsNb1Xl4HhpmjSKcl3LDgeOmdtLvpqmCVZ3JFvc6m0HeroS6MMGMtDWRr
ndPIwvnTGbX7ogLCt9fD2OsP0KlKNNElHnQ0QKFmXhqsP9SEMweKa9M0BlBRGKURnqPGi0e0jH06
BKi1crlFJa4LX1Q8mv6UIx3HWUKjfIt1uf9qVyE1xdAkNZ0zRk/b3LbUQ9sYELoix4nSnXLs+D7R
lf3dRg9TBuVA2YPzLBHfzd4ZbyxGgq4PLRDHuWkp+2YIsc4R0xPhL1RzobvIOLmDQehSRxPUMLKd
u8tc6xhJIoOCyJXWQ6wlMYpQ271blmi+m+mzfgZZbloHraxpwnDs8lD062GdbN1uGixYNUN90ekp
un0H3929OWfzq6XGjsjGQVqfpzaePv8f9s5kN25kQdev0uhNr1jgPGx6kcxBqdmWLFveEB45DxHB
+bnuG9wXux/TPqeVKR0JLtzNARroBuqUSw6RDAYj/jHwY6K0QDFZ/2Yz8nq0lU10k+ipMWyDkt6a
98KRNALkjtMuOywnEuFgzdhyYoXgMqyomDC2y8b6SlsyLcIxQ46zNO/077xhSj6XyHjWbTDbVz4J
9pvGoLxyx16eNWUYFGrbJY/hWguGft5GIsix1vFvPps1UjHyKYko2GQsv1dO1/f3s6OXYp/ptkKP
MkzlO+wH3o5FJq122dTY8yaOXCCAyEyIfbRrO/oRJTqpQwWtno1diW7Vxn6OsGCY+U5aLJ9DqFLK
EajkIE2eNgCvCbZz2WrJFucajVqmnuczW9yOdhMlGv8QQJ2vy7rn8U1BSV9KkJOHvG0CO3ZxWLY0
+ejdXOXEeUXOXVX0xYcmIbZ6m/PJt5Fkqvaxp0NNLq1Norzwo5hWOdmmEw1v/eR8z6Y6IyZwLFMQ
Y57JmnBi5IcZSydW0CGutkjAgHx64hM4YU9+3VEuivKu1iiJJuR5Lu91USJDQ5pZYL3owaE3uhvF
H5t0MK4giefPoz/mD3ZbWec+HREybMxhwpojKbCoe9UR1pR7eCqaWbD9mfpp5wKYRmdWr+77mpQW
S5OlEaY5m62dJU1tU7H1sq5GVXJC8LI0O2tSx7/ke2sjSU113KU4BKlAtc6yvkQoB5dRv29m2d9T
l6O7KyBIOlz9IW+/lnbdP1LJNL0vmVQFXp4WXaU2dnW1JnW7dc9YXnHzqMnQczpFC3EB6xKREwXO
vLBMjSRRYrTH77JomQ6JrcarOeZiNo1S/aMFpki1Jr2A38cJ9VY4jFazbcSEsTOw2ugOwSllPLGa
8mt45+KnRxvosKaAzf5Um06fbLTUQDMWG3XlnKeotQdyNJCInUkv9w0OVkJRbSdwNuLAo6F1pRWk
X5xRy9S6a6sZpR2ShI0GM0n06dLWicpZlwiec8KvIsIs5iIq147I4h+AWR6h547rtuui1cZPLp1m
9s4b9OhnYfTm3rEmrJQV69HjwkZcJy3+oz1PYdiwvqOvTkxzfAgkr7YqVHnjx0WHyGa2k+HS8rXi
joJdLzjzhD8mawtXydWcky0dsvfDONKLyQ6TvIu/JnLx8tgN3SnrIEG2sVL2ojgPjKKjEpHo+BUF
J9ptR6g97tWY88ya483wc86lRpboZFAriOxjII+iCrzHin9zNQ1CvVd9YdwWEbdmVZl4fVdo5YJP
qmOR2DaK/roVhXQlFlQ3KdEYx532CVkSrs9EQGtvB0svf+Zepd2LzM+4d51HnsWES5+/ySnSZRO6
GJwDJ8bhaFnkK4Zexl5tQ69612813LvnjoSM3UqnY8eMEJC0lJJd6bLns9lmqypx+itJReewcakK
CsK2S4LPtikrtQF1IeqNRvH6Jpb48hcXb4pjS5fNNfFBjbYau5TTJKHo0yMqYax7Bc6eejvUmX9P
Lp6UWyMx4w8HqOZ/9XD/Can7BLVakk1/pwBdfylJLL3+0snuqQ3l8N//9qG4LjkWuE0Qr3mwUou+
6pcazlj+RA/IvDXtk4wfTf8L+GnBX/kJa4nAe6KHW/6QDA0zAA4lHdQhV8P9E0WcecxkovUAMuGX
WKK0SByFvD8GDl1ExUmKsPsWZ4y9Npe0aaW+TkJOZ2iaz0jXpNfOAZWSfhyt8x9SE/eaPvfr1pvW
VVsSyK+N3gPlVhF+un1ad3kIB09MS/8ND+ovyP5/Z9l/wnm9NsvC//t/2h//8f2/9n2dyh9H0235
wd/qS/Mvm+ALcqUATCHFA4s/+q2+9P/CM8kDBtV3EPyBp/6P/FLH3YRODqAaBSKxs/zUP31P0P8k
QfGjTGIUe/6fTDbngBA/RfmBcJE6ke6IgwozsnMCsmYFAvFCTBx1ori9H6OYiIOwI+oBOXHr6eR5
To2ryUdaOqv0cweUYL5XcWdOcq/Hgm5r6Li4zfzvo9Dos9omDU1k34fSIgzhirbp6hP9mBlW1oNu
OK1GeScOamKcMNVtb/agB6z/X/VFeuwnHirk/qBIprucHhwWXJTKEaAPkvpFwEwvJVpmfmV0zeqg
cbYPeuecKnqqlRYZdN9RhL4qhUEwPHmC0EQBxo13xOjJfbNoqmkZ7KdNAoFmrbkpRn4zHSTY9UGO
bR6k2ZS/GGfI0srPzi/tNj4BhNzJoulOKgMctZgRes9YXT7bgkrjlb0owf2DKNwNWn7fKM8hZgiw
cp3+kuxPR6xJ6s/19Uiax0wyyUFvrmLinDxKE40HkzK65jKlfIkjCJ4omkONGuxl6x6k7HYRDx+7
FFjlYsoTu9noSL8fCrFI4GtafLFH/5LGx04z7OeDZB6dJPJ5PvNI6cuDrN46SOwbgZczJIUA6b1T
g0jzzV0k+aiIkedzaESq7x5k+0Zj5SA+Bzn/clahdt0yBH6QuEu3HQ75y/JgA8CHFV8HB3OAVYB+
hZphYUQ72Aes2RV5yCmrnq819tn3nj2yv4nGUbe/odOPbVqXe/BZ+jfj+CIJEqwaDvxJvqbBNRUk
AIhE7TI0cPlqtlENUSnQZdxzhwLgUG+T7oaHPpSbOtfLKMxJ25AroVNSscKnb7ibzOiqR0l3RBV6
JKC5K0+ZoA5Kz4OHqopIATeMKNoPcYBFO9Y8dtHd0PlRKEyeGdKa1s53psGkwHavNDwAnuZ/Bypm
0hVBgSk7BbKa1pITX7oqkjbyLmw7r2LOzXNwS6zY/KUZB0UtKGm4QPkYW7E+pOkCCTX2+Jn0/fG9
gavui2pGDfOvG9MC0+dmFG+HTudcOBGs7GB17aMvmRFgv3LZgjykorVICzYJQAjtmL9DNL36lGll
9Q4oJCbjrFb5j0yYRKXWEHhfY8pJ76bBx5099HLE2qs0eyUVptwVaUDWTqUIjc64O83PIZMVV8bn
74OWZOUD/6V32+BiSjZe37V3CKysyxILC7sdA+MKgH6FKQ2ihPgfyiZiSphB5x8zC9/LajYI0ea2
Fh0nv6QxfxrCrEkh4eUOkQqRR6aDhbor4mPaj/HkZnNI55+TbQsjL3gekyiuKWSv8VBmrfqWz55+
UyjiAdaTgKYJ+2J2r4cRZ9ZWilzX2QPjlgs7Dc40Qr7wBbIy0zZsn2mMF3abXZgGzv1QGxXhuSSx
DzwLVO9RaMbZdO561fSoD6r9ao1U8qwsdCzXs932dFn7M2JXPYfpAeXQac0xsoY8D6cq/H0cy/Yy
1zT9a0FbOfEpneeJta7X5TsGtUmYlBUHfKc2vBuTg+tHM/IdJh2hcRe4mt2v9SQWl7fg54hCSaYH
Rc7FNd22zR3H40V5MnnVh7jX2/c426yLsRYFzfIm9sLaSxHweXhQPqXl4JOtEk+VOG9IrVDbUinn
sSCELttjXKRxOtai8l2XE+HLFZcTkjDh0+zYCF1csXmiZbrSC+1aWF5ek7hZdnclrMNA3X0q77qq
WVANpy0vuG7idUn+A3ZlKKB05BFEafqZkOWV45X5Yyf96kFohEiEpeoHfR0Mrj5sqG8Vw8YxaE7G
MAVM7eK2b4l8qEm9s2qdRAKihuKvmgUizGk58by1F2nyWy7LbLr0Ok8jFkZmxY+xTJxxRUFCdA36
zFo6044HId8NtxaRyCkRVvzWK9OlTwsPb5J8M72RrdWQk6oDHTZhOXc7YTQkrneuuTYBGL2NVUVU
xalItqtpyAQMgjTzn2bjdo9I2cn/iBw15+SFUl8e1qSm3dsWRUSrNok7Gqia3ryCIBJUQ/j1ZK4y
tgIf2jyy3jNT4FbArqzvQVQPEpShSj7FcQENM+rDGEZ2rR5ovM73uafAhs18xMeXLUROOQgAQHOh
d2hsnrydYddQP90vGih1SZo+kEPZ7HHAbJFH2Dxq+KN2YZK6A6nkHwimEhCpDrFclfEmO5BQ/LND
boLvNVTzHoiqSpXDeT1pQbLLFiaLFF1IrYggch7IwnVVB9pLHSgweaDDck0fztoDSRZYLOarrtRB
kDSrgkhzGr6DoyO7OWwPVNvg+xNyjoWBa1xgI6AvH89TdSDpCCSCsGvHAuc1PA9i+nnh9Dwl5Xmx
8HwAu8BzlUEw9VlzIAQtmySWjX8gCkt9KPt17rbzuPMPhGJL9L666g50YxU01gdj4SAVisr7wbVy
UuWDgitrD8wlixKUGX8hqUpGC4Z2AVXqgSsdWM+KiKj7Ehmbv6K81uFlO/CkQ5PAmXYLfUqjCkxq
ZZnOl+jArwIWwbVSj2d+hXaEgUUZCRvLPTffRbYwfoKmZe+NNvV+yAODW6oo/5kceN3swPE2C93b
GJ386S0UsH9gg4fGzW77A0fMdoa293nO4I67su0VmIuaL2Nl5t/Qc8Az95aiguvAPkdZKYMtfhZK
5KH8s+u27tqBu+kzcfqFwqbYyRo23YHZNg8st78Q3oq4nmQ9LDQ4VrT8knA364GvnpddMPNpEY3L
ub2ibLRtdkXtBOVF0NHTtZM0Mr8b/GD+jtIPHIm+s3Sd0it5Y5kNeyXCK1QVQnvBH3qOsn80GMfd
lbSS8cawGzVSo9WDl7bTAsy7WVUSSmFMUFKdm+l3bec79XmX4K3c1VrbXqS6Tk+KMxXyBsnH1KxS
5pDFKhMb1xk47RVpIS5rbelBOJauMZt0//kGX4NkECJM8Ko/mtg8L2Sd9R/SxsNRqXlVtqvKeejC
ihnDNrT3mluZs3VYs+CRWMz/Hi5UZ3aPYN2+YL2MhwuTPYXHLquCP3GHwK8JpeNzuYsRAH0sB8Ks
kPd32mU2mhqKA0IFvsiAizqXldHsx1y3vnitlO/jakSH2Ld2yrzRlX8nnAkjaVKbilBlW0tc3iuJ
LTkeG3tLOorjXKA0GD4YaEF/0h1D6W6QotTcWCPi1J1tdz0V1KCMn52sg+6ZWy3lIxC15rln+ISj
T5PETK431b1gnblz2hYkz69sHxy4GKdNMTTZWaHpG08jW4b0dc3d661Z/EDvn913lEfoZ7nVah9H
mP6PkTCDC5RdsCb0/2jIBlqF65qS30GHapqH85jwNS6li8sLY8w8dpKxr/3IGpe9QUNwQLDOfelQ
x5gUCT2Ldip3hItMWkjLb0Lw6UCL+uLW7d6XaPwpNQQPvfQHGY/rfo6UvuZITawMfTA6EWduFJVb
RRfx1kqwSW8dihOcVZOZ+a1EoxGvjKHqvRUiUbb7gUjHdpX3savRxktP6S/Ryx+dpm/+zRJKycZ7
7Zy8UQNQdZU+PSEffuTXCdky/zIszCABXpeAJOWlo+TXAdniEIwcFv+Zby9+w+Xo/NueqJnOX8y9
BXNxHUBNfvafB2TN9Agx9VCtckLmhO3QavKPEpzfElz6c/6lH49D+rEMySXamWBPPtuBYRCoehq7
CVTM2jSCLcd6vBNNc2+PGoxv1VfahHwM6YLP93ITxJwBuy6rbhpVpRfsFvJPBceLz0uw4TcN9DRf
icDM1p6fC3OPeO+m76g3mOoULqhqtXDIOAG7hHz06VfEV9bWyexzeuL4ApFEx3dmnbXOPWNh86+y
vYltpHMjsgqr4CIzu0+dFLddbLkhRGeCZtkcN2Zf3hNfAPcF4vxQaq7YJHpGtXLctqW+oci873ZW
4bfJfUb93XeZGlTbpHZb1HdjgsIzRN3Vm7QyF/4dECyVI8WM+0kjQyMsB11cx5VXEjWFGUtzSvqg
zWkszZ0fDb0ibdUR8YNZ0/Jwb2gKGUYKipUS5ZQY/XdbCMofNNX37VrSglRB0AVEPPZjtLzADZZt
ZL4tdEWdGOKydSONayVYpP/Y2RYlqy65nbs0J91jRbyJXm1MOWLviJsupmvFGa7IE8X1Tdmst5KN
NZDMak1+uWm0KL6fCV/urq2x6nawXtSk1LofXyFdGh9MopQ3deCWV0Nh7Bj7XedQAkG0CYGnk26t
Bl2j+HWo40umzmbII55iA+Sg1TLYayQZEgSrojNQ4IWux+SSruMuObPTyd4SBIWCWXj2ReDASBGs
SCvyRSvze+GJuFlF8i7Q2mYLYDy/A5rgdKulH2cnwPKWENyCOCMgSqZ0aZdsJ1tvQmKnpPGRbGza
O6G6TB92tUzqeO2B5dCIU9kWZ+TDK/z/b53i/fqGNmt5bu1/X6XfZK3qn+2/Qd6yufQa/FOz/wxb
vqeHVKXI+n8ciraW2PnDT/xGl42/sBEA8iE0xQODEvIfi5lHGDOVd5RH+YQnHAwZv9cyiz+yqbbC
hAt+jIyTn/mN9bECmqw4Dto+FJeLEv9PVjKWyydSYm9R8ZIeDKboEcIEInniLYANm0d9IuATCXb5
ucgIdSehhAqfqOvvBq2AMpHzeOtV+nBhaFLtntynF7wNAOsnwwNj4iGg+s9d5Konthh7slqRFkQV
YIk1rutq7r6mKhrviGyR2z8cCtNogOIWtbwboF1eEPYnDpxSi+xRETcIrZ4V92OLWarmsLAWRhG8
cVXPbqpNYSiRDPS1oPLFjXs8lCUBNCXC/5XuABG0hpZqBKz0pUPXhFNvZ4a8d3u/hCGPk+AHrSnI
J16/2hOjAg+Wq+TraBkINZh4zsnlqrSLEcssCSLUZNRnQ0AFb8gBE/gTTg9wBxFBf0c4RPHoxCjN
SUrMmwcL6QUFwcKbv7uQcOamGmRTviEiPxZBL7+at0xfCzPFwc6y3L4nTyKdqD9GEMIezJvVVaNl
/blWUnb9+h04Ce86DOMwENYB3VzcESdzS3RZEwiDNMBcq9i7uj6CRNRU9AyGjjT1R2+M05uy01Qe
2lU5zDudk0dMsGBpA1WT2fwulWbyToiqz0Mh+lrb+HEqi/VSJ36XqZqTWsdfzXpOcO0WAYa6LgOP
Kl9vaDXJsWbicz0lVr+kaTb2t9ev71jlzf5Gh3Zyls5Y2iZt+7QEkl1TOfF6lyuzy/OtizRwK3jT
Vugfho1qk+H29fGWpoujd5UB8QLT9ILvxbJM/YQUiIOMLnFE0CQ86TtkTnzWLXdNMOraJADB5xtV
+84ugwLGTfo46O65Tr86yodd5VZXmHxDobT+jXnOOvj8l6KglzM3iyW7wuO55Dma7rDxgjKXTnrX
sIhtymj6QSSOfzHapI8WQhW/vnP/cvd3On9NJOgOXXPcAlZu0vSPx5z7pAKcRl0T5H69T5CCbKsC
veDr9/ulUTzdZyAoaVR6J6N0yCQUtdzMnaJhFzS0xGy7yn3j/r00Ch8AmwdLJgA+7ONrmUbbjfpq
GaUv4r3hIESoAxKw/vha+LwBFNPWDpHqnUwdEeBWAaPlVUzFF8rJhs+GkPb3NwY5IUl5JfBRM4wB
rcYyz1b/+GJGgxRro3e+yaBjndeTwcnPKGkPmh+uUYCSI578qGJgo7PYtjVzXYAWOxvWwZgEZ3T0
w3XXWrV57aQp8hBcZV59bVFSpGgry6Y4HOelor61EQuFxAEsyidYG0SzisL1d2U/iuLCdAvfuiSl
nZ+1OzE150nkNHx10M7OYa+irDtD6Fnl60omLeL6pLJvZoH0ZLGdo70laDg7i3MZBDua5Dle0hvn
iRVYEimbErHC19Yx8mwt26FCnVUuPJpQ4CQ3TR+jKJ7kWHzU0H94YVt7mroskrKb33eWmPUPUZ3E
5q7vZEvVOmjLt2DUtHgrZQlKqxNNWp4hk7CQDALn9xRe6wNyCc8sxbqtTdrkkftN5VY0jh/vJnuW
H/VG68t1Ry5Bu0Xy4NxUQub6ZpK+351Hc9PP65zgKmPdFhRBXgHXCDAibIrTmhJeTxFAbST3vjt3
HPSdBNWYNkG4r6CcIiTLmemLndl2BFBFNTzKSsd0xJcbRNLYDIhMQCR7AyuHoXS5jeeitvZUDHN/
cuXMez/3ELbrGEQ+11Br+abB/wuOkTvk9Rkj8qA1kBt30CnKot1MrhO/a8eRT17K5/p6MlM5sr0n
l32VNa1PLR2gJ2xTNveP49TAs2MsURsEfzmnA377D7KXTILCtgHsELfc8JfhLskjwy03MkfitOPc
2Ewbotrmj7mZTvrVWGdJuzHGSgd2m8ZqO9nkM+/Bckmd5ZwI+EYkdl7car0CkTByM0/XBKyjpmwN
ZC+GDGo6ZRpRilVTyPLRt/ryKwJFzkBsR9P0ahJLBLeXERZ1bdSzeNQpw0bS4rOtPZOE6ZlrhYTu
O/nboC6BmfZnKfQKjVrCRUU6IBHa13OCwro2HBqymEuTsQHuNZKw9wmEQRFUFIg7rRKTI+J6yr6q
dLS+Eozma5sEmlRfjZgdOo46o1GAVeY9gY3ZkJ0PWpd/FRNfrZAIL6NF0EOe4Wr0BMWYca3VrHuV
4iOd1l78ZfJEYJ+5orDlpkSf/RW9GodTpdf1uJIlG5t1rFP0R+1M5e0bK67keRaJqSemGqkPfooB
U5IJg4ZOS0h/DHV063QO94EXbXsCaVMagVC9odvNUT+a+Ifaa4cwpXFXTd3s3Xa9Mh9dGsSa20hN
cfTBaJWTnmtTE+3j0jQIzeasLhZGo0pClY9EWadD4jZII0kLyQalcbTvR7KNo9Ez6BgKVPV5CtLh
nQV2BbbE0ZPOL5/WZViznE6Nra1a1900fWO4IXAbysOE4EWJzm5ui52Z5E69TmOEiCup9551BgaF
2oo6o2aPKjuvLuklGtkCsWaS1UYGIJH/CyhAxnLgwexW0r8QjeJMb9LAQklH11fXhSqSGu6y5rg8
UlA035p+h8vIN4X9Xc+syNjZ45QmWzcbk49GUdd62ER58z21Wu+KAz4Z21aj8x3uxiBbPP9KC6vM
by5cQ7iINr3oKsqUT/gkTR/RCq2VstZjgSIuLWTPawvRSII3OZ93KeaVvebLYFi7emFf5c0Sfy0i
DyeRi7shXqcFFQPYd5rg3EyKWl4R0MNuKEssae1N1Kt3cK5ccV9a8fcg7igLsWdP7Es4mCG0/QII
0LSB/3ZErs840aHLxW0fIV3eO25jg4Y6Q+CGrks8I6iwEl+k408XekkOfmjXuWeEfZ8UD8ZIINym
YbXazWllkKpdJZagoNtXXehk5OahtIcM8mbjZiZVMwZ6cNDUJTPftVVsOuU66WzjnHeztC5dwI+L
SqC+5kYEzTvk2ma+bSrpCuD0AfRk9syCZg1ki+kapRtyOQAP7Sfvgvo0AYZ9qZsaUekwC4vMuDIh
H5oKlpZMZGJtl0KpSEB4jdi5UfTBEPP+xShKdZg9wJrGcz4Hdm6A+SS9r+AS+zZbOSppKxBYhH1T
r9XAEQPUZjgz5je7GlS0FajSqeubSRJBSVtKfTNkzWBuWvLwPmV8nKpziOkE4lyrhbOStavdxFEZ
BOuym+q7CFlpAn1MHOSGRT69z9HGfQgI2f1ZdkGmQrK4Tf2SgxSeFaQICH3npIl/Kr9P7D1V5eXD
xA4OCX9MeyOC4QouzE0jC7Ad4NgnNlrKq47C0EuNl1qs0hy4nijRgR0jqbofiihp/ZClxH+cW9G8
c0iM+lDniEvC3ExMJyREoBGo+CkyWzuRO00b9JqW/85rsmI8M7oRaQAUhNR2yw25tiqvHs7xUdHq
l/gS9ZVD/cu3srcrnoSrC5qVI60peQaiC0CandkiFq9fRW4LF1H2Ze8zJvzrCtuDrp1Z7Pr5THVM
X4vISy/vwtZcXisKb3mqfSXKa3sm6H7tBvmIZ6pLpY0sQU6asR0bKr6gQO1qvNPoai5kaLhe653X
/Duqzki8mch9rDwM9SwJbgw4OHpj5+8F3iNAgZqYQFbZSVk/u8Q2yvUoYr8qNypPXbdcHzZ2f4Qr
/Uu06AhT+ndDyQk8erLHfYYrXX35/iX+or59kU+hpcMP/YKWHP0vG1Wg6y3SLw5nS3TEL5zctv7i
NMTX/YAiYREHg/gHTk6ANv8tdCReep0d85Kh8BtcWjB04CZi8D38buDoHCtPcPHXcPLj04W/aNuQ
LfIrELQDvB+cnM78JupgBhNUGEkx7ikbqokpbt8K5js+A7KbQ5zJGYlfmijD5ZqPt/0+UjkA6qwK
QZYvEl186DvQYGcErqWCQdpq+qMD4DKgtSj0OJPRVOQQzHE84GiViKvjUYQt6vSbhC//LsB78kcw
CaOYKEq5JozcPF3SY45HyXLWd5r3JHuWBfPWlbmzlWW/caxfHsH/SP0OoyBABEak7IFD02lEDhl4
oDEIlnGejHZIpT04cbzN7fQy9dX9mGXfurGQb1zaMZSwDGpypmXmerbpIH44OahN9Ne3h32Q7VKF
bXQupYHNpG0czZwua3Jmf60g//LEfgwzLuNRn0wkHbCfqfvmaX6iN6Gvoq65JSvY++RFNXqRZqL/
JCZ0/ckLevvrxj0Nazmd8YxEMuayHyRqx9W9kyuLJlmbGSWI7BaS8Xya7Tw0m674G6OYDjQYIB/O
+9NMup5OWzf1uzZMRCLyczwqkcZkFFDhr1/Os1fLBF/mHUZTuoiPT2d6ZlM2MicBFT3LSasb8nxH
dQh991FqbTEYmz8VnNHZ64O+8LSoE17IPwejv7P0DT7FB3UyZea6wz/Qmna1cflIbSXn9W0lmuCN
iXj6uAKQd5f/B0RDvoDg9mQo5K/dgB0uzIY423FYsTCNRW8Bnid3kcnHCsVch/jxQdoPEYNPAE/p
5Ent90iC8il6j2PK3kWoQpsh3XDm2wd5EL/x2E7er2VAVK6EYkNRghKeJkA45EA2HDyLUO+mC8Q2
Dk8t8M5Rj9Z7Af31xgN7abiFbmU28nK5p6+zUIPti87AyOG6mLmQg1Ix0iegIX3Ra9iXCESs/uzJ
cYnUHTI9aCMEHKO66PjJWRUtN2Ro56E3uNoeA+pdLhz1xxdmcgM9sHSg1qV//XiQxIiFgvpnEFSa
e3aD9r4r2myTRMLYjIMl33huJ9PxcFHL8uR6rFTkypx8yWx/WfSXvmleenS01MNsiiDW/sZVwQe7
RJGQAkyQ0vFVoa1MpwZLdTjmNCRF5ICva2lOYd3SsqvTs7Z5/X1+4ar4jjEVeV44IU6vyrPZYvNK
Y8mKyixk6cQuaVAg9qej8IjYZPB/y27AP7l3wVQXvTO5oMxN6uJlJCAr71S9fX2Uk7WJJ8RcY8MB
vYMV4FkDZutSuogLk+oImXBS5x83Kob85lwTvXFBLw1FUu2C7gcHSPP4MbWmEXvz4BXAjoUbciYc
75QRoGykK+rLn18Vdw7olLeJYKHlCT5ZoGgJ6ooGjRsIc3zfdNF40admt2qmofvjuWB57uJr4JvC
3Dvdq0U6MrYuptudDARUOL1Lw/kIsvM3Loi1HYXcQllwWccXlFiQM60qytDNNHU144Qxrk2qOeJr
HX3fG0zT8/m9eDj42PO5t21erOPBBqyttDIvpdiACCverv5KJ6b9j5B6HgtMLUQHlB4LLSfCk7e2
RD7pTLyiIYyc3GRqfrQnaKfXJ8ILl+K7luWwi2Y8hPLHl5L2ZONEBoNoXVVs0kraN3ErhjeojRdm
9tEoJ0/HbGJ6Mksa6dJoSM4oJMOS3QqyHczBu3v9gp4PhYuFvFyfZFdmnH3CbziDNk4CajN0gFDy
FZ9CsG3TyT4WxF2+8YReGAs2DtmSbrhQ94s06elbFOSLtcPGeuqj0bnIPa+6bIc4/bIQPG+sDc+f
kw3/xLeJIz9blyWk/elQQ2Rq9VQz1NLGvnE41BNZgX389Zu3TNwnZwOmHMQx0VgGWlROcqcUVJV5
Q0GOGcBQTEjvlYla+lNBTm170WMQb0BCNGoU/nRMDiGk4bKdgLJlpTi5Mg5Xi4iGSkmkC7hldEkK
keOsC9LeQ9vCwfv6eAfn3PFFYnPyKSZDh4Ha4jQQdvH30yRGHXDcBZEKPQsSeOcGDS3zLQjqgzYA
oCw2506upr5V02bKGv3RVI36RDAJ7R9QOrGJxt0kZsANcJ3YXVDSSuvmY0FpMX6+XTYr7WK2rfjz
67/98ymHaILN8nL0xby4VAI8nQcyU3FsWHyOhrmEZCrmXjUcCuboK90jUF5/PprLGdtAUsDO68AQ
P/lMKFngUcaqjyjNa6dtSTD2B2nj3MJ1iHDpjdGez74Dd4/0Gm8meScnH3QzSrMUDW7BU6cbZ7QT
lzS4vqBansaXmlwoa3xrJX++UWdIBlv6rbG9nfKUyE0JR8vJAaLUiwhW98c062WY68k6FegVbHu4
e/2OvnSNvL1Ql2xY8Jlax8+v022aawWfw3SguQZI/mMwpleiSLErkUr7xlx/YbZwM0GKEE8GHqvh
8WhW0VueJm0QaM4q1Ae0qrnXaB7bZ3ZqvRFL+dJYy+cQ6RNoCWf847H8hkyJaSgIOvHVuKEySbso
+zg7p2h53rx+E194akv7PHfvELe/YGpPX4KKujCXmnFoi6Bp1rRNeh9MX+mb2vYJasAYtimmKX7j
G/b8yZFARz6atbyAy7t3PCgJN92cptQPDS7diGqmwNvRB2MfpJmxCkiwf2NdfH6RVGEtm/blYGyT
KHs8nmZqsUh8tmjdQOeMj/8UhjqVHfTuQDclwZe3mimc9eu39vlTpMRAN22H4Hn+4TTsVdmTjWSa
UeUwF7sZ7o0UKVFiVSey7fWhfC7geB1m/bJIQF+SudG2ndxQciw8ij5AwDOz6noyWuzyVgRSXwRb
c/VQzHlxlytyQFfp1NE49/roz28vcAPzlSKKA0q0/PmTpa1I+RamTY4RUMr2qi5KJyS+CvEQlXDZ
teYU2X3k4Gl8Y9hn3/HF0Et+Ee8/UeysPMfD5gQpTFWd8bULymA/ksJwiTnGf+PWvjQKa6htcd4z
de90WZv72Zx0dHZ0o5G17OVShgF1bG/M0GdzZamEQc3HHQwcg2/p8bW07Sh7BCRLxehEjQcbMmLS
Wh5XMsx/ZygwFc6KqNzM0w8RJlvZlk5XckGDe4YPZVzbqBg3VJqPu9cnxgv3jg0W+mnWMpYXZ/nz
JxOjNFLfS/H9hDQ/LEk6rDbrSBb1H2LKB9jQRMGyTH8wr9NtCMFMXVZWMwcjNTTkEUVJ8dn1Ndyj
r1/Ps4m+PCWgEw4UrMoHjfzT66EQXSonJvQ/EGbarJQf9RppJESS5KOh7cdaM9W2Nafmz2c6R1mQ
FKxg3tKOcnwfcytzMreaypCsK3FOS3r2BZrOTP/WMOQxcOjDZE8B6NHjiklClp47lCEHEKSOXpNS
OqcBh70xLQ7Qz9FyxX1ERMrL5BFK7D27HtyPNQmFZWhLsv0mItXiexIpMQM6xZ5yEHJuAG+qwVz5
wu92XlCZb7wEL83MJ7/BaSx4UIzK61wqfQccA33od26FBn523r8+Yd4a5mRdpshmnBQvFxaxcbwq
A/+DRcrRG5DUy4Msywfprsvu//ixmX0/45Ff9loE78itr8c4cEst0N94bC/N/iVUgRx1pj+4yvE4
lUz7vBMmHXQZvqHBHo33i8cYVIodH6IIT0SXZPO9dch48fKITWdRZLcH4nw87IRVINBrhiVLFHtQ
gn7oYxF31rvXH9VLK7CFJY8DPOSKfdpigldfA7Fkfxehv13RdERCOqwuG9fBouPx9cGeXxMvM/ko
lIexC7JP5aA4n+x+cLgmrRmoHK2ThjTuVNZ//kYzDptIDvEWKPqzE7zVYLGuWbAsIm6zlerteOeM
Mn1jP/f83v0/9s6jOXIsS7P/ZfZogxZbAA5XdDpFUG5gJIMBjQfgQf/6OWB1WVVW29RY7TvN0nKR
ERTu8Cfu/e453Nxt6BmsibpKx+2vb5EjZrPRTRhzhlxAH65yCccUCKOrIUb896/c9jD/denYwvY8
fXQQqSKaxl+/VbnMo2JzlQxSYsZRLpR233RLdU0x1h8gtcv/T33qX+QTrPQOt3co1xonuK3E9y9r
b2411qIrwxzkDLDl16aEj/ZRcv3HQWh4XX8P0VF9qZ2e4ArJmlJ/Rlg8OEfODErz+O9/+f/xOjtk
4inHkNa1OG3966rV1XpO7mScg8JplShz1GqvUsy4Tw0QCf/+W/GY/Msr7fJxY0SLNdpiXwUQ99dX
Om43ikOcOUEpcNtWwVIro3d1FtOUrzXZpBzBOjmrwYYfoZjkDbn5ruu1G1NSyyZbB3P5lGF/tcVc
ZB/5IjscljBjoVytwrotuWk9WHQWrROD2LNkoGjSZrKPjvFq5kVvn+eWMJDfdobNNH1HSOJJYX/6
6Y5kU0/9c+W4Z+z03hx7OIAzuQqkPHat8tZ4sz5Mt5mg3PcQezPBfPhScxw/V2rpHWSVmjPez7zI
wMN65UC+kF3KnTYzsZPhZddJhoA9y1A+Gp+xvlTOEsBPgAGxEPRxGE1HCF9KX3O7igocLDBZnWEh
8hAMvWbnZIbKxDAuMstj0ASrDTVz1xqwMm+Y6YIPtvM8UkbMn6NiRr6Jrm3If88WEIETArYyDnLo
k/OX4aI6ocKHyNciUzKPBIMSRoUzQAJrlb8Ys5GarT9nS2w/4PHzvGMXd7V1J4bJc6IWtZY8on2w
9aDHCqTtSGMt0HZJrxhESQXu5z18Etu7LdZy8UgrjnNzg6e1Xa7onEvliaCSLpFl91Dl3EUYVqhl
mnoaGS+z4Meta/3d6qTGczEo+o0xTIAq3BQKx6l1ILpcbPKk3RGs1zQAchBxt4O3AlgPazPwDZZB
20UcGye/TQ5VLtPi2IBVP2/NOjkbRKsyxq6cOs1eFHjWOnlSpyfWa5rd8lUvBj19MBJIrt75tBVx
GLdWHT/GcenaJ81qXCeShT7rb9WsZTlZPbJfH3OH+bb2xyarcHIuJH+SXVFLF1Bs2s3qAwNYxFxN
Bnbsa13o4BQqiH38PlPt/enQFXwD3ZawNYABJGSJ1LTkQNiAQ5wK8BFRIlTlKrmQMnInp2xmXnBz
c5bSJJ6mL6PVfbdZrL4ZRiodxmX52QBFNkBfV0SBbcRI93SjLnZV+JTz1PWlQ8TT+06XDQwKxpPT
B1rF4cXXuiJ71Ttih75GtGjDZcRDGw4UGQdYpIlIdiURKZ7ttXCMMFVn40sbcTH6FlCWGiZ2ojDp
78355qkV+VX2ufal6gSRQjEuq7GfCgWgZVy73dFSh0lCvnPUOUhNKcygkLVlh/A+WiuqG1X/TnKj
z0MXDPG4X7mIQxMEMDRFMQDCNyevDPNCNIpvvKw2STqCIGSVoWcvgnSv0H41E1zDUJjCm05OY3Hn
6ohqFic3XtQlQp+cfE2Ca8oOCAAUWCg0PUjp3OqfMg7DA7ZpZeLGW9icgigAt4+yFupycQAj90E7
pagX4P72HpG5sXWK20aoICThbYN1LCs3VcORPHZ8SRvYCUGC5FWe8naApZNkufFrLYjkvaxIfXgz
8hxkTpXV9NfzXjOfWPjTlwbg/QNrt15AAbbt/AmQaM1y4yJYPkysmX861ezfrLHq5jNFg/zNGwn4
nUmKEx2OZWvPIWdwnOXY8KpvVY+1p3Tc8Bd0sEgyW4k+konzeGKDCS2x/T6KMVPvYflp8qVqFvVB
7ZT+qq0axaNJgcZ8Zh2qr+NqDeVRqZrN5g5MFw6Mo7WPTT8WZSAqxf0zLrEnjks/D+2eYRUdfEiq
qW9KqlrJHmR8qZB8H1FIA/Bk4syV3nSsvJZ8YF/nAPlSToxupGWoKm6Smnj8Cba39WKnqrR9ZTD1
11zlwg7cG2Zwy4d9drPTkpBwhdterTfNkNZ1KC1RMCk0JYYIbKCyY+DhN7MB6whp3BHyS7WwaGU1
bmAbkxFeF97gZ0w7vwULIhzA3UM6GjvWEmfySbgucyCVfL0vV0pq750q1XcXaGfxROSp0M6lBN98
WMyUJR8dggF7cdB6PdCGQin2rCWjHlWuRJjtL/Fqa2GiZIsVSGOuktdSm4vPZmz1F7sUbhyZmlIR
hjBKjbUhYw/odpirRhKiq5G0D7ECK/JXWRid9wLDMEv2Dohq1m7BVcSvhKE/IM1QTZA/sYkWJkb3
C/eog5GlqlPMmDPY2DTs3ILBuxp8Qn1N6rEpX6DKG/q+8Ep3vXESYmNPzEZQ452ahl2yIMleMZIg
HJcHMYfcAwtqgscxgvvedwtP+ZsCrtQOwHAPJ1NJ5ulorrx5O8/NVLkjllPEvkdMvkDnjZn4T0e3
f+HONFYfU+o43y0zB93XXEwaAaiRKMEuI9eq+Zg0Wg4JTWVbzywbpYFKIS5V757VSsqDIE08Q9Lh
whdk6AYYpBnmXp3JnZZd/EIgs80eFXdQNR52117CTMUPhNm0SMaHAnhF+lgBVTChwWsw3yFJD2a1
c0enrn5B8RCbV4AILU/JCsn+0qXTVJwkUJbykDCCRLBudRmU8DPuM91LraDGBGkJNAf7QbEa2vje
e3T1P6w+kclDNjaV/DJgvPIRyuLUum2rxP02RQy+aFK9HmopsY2M4WRtWY+LPSrZLhYsy3tiqEVB
YsB2eYWDWsxZ+8zJqOUxbhRQCIfZLjXzl1kw5nLtGINTX+yhkMnjzCs9YEFtpxJUNaOPEe3FdNzn
yWKkgWsM5cuE5ml5WEajVkJ+/bz9pNvaQ4crFnM4WpneqkdVcVcGBOrBmakqOcaJycpFvjYMVEJm
0kCWAGNw13OurpN7AJhC8XzWvLoNcuZD4JYU2N4P3TLq6KjdTGuuKIsmlqBm4j0PpNnzwfRTdaiV
96oqlGmvpUisI0XlO9yYEFmciHtlqV0KDV5dMOMPtBmaUnM9IoYCmqlKVn2+I+Nf6M+jbUBI6gaB
QpN2bv/VeOo43ZrJIqi2OIWpycdUJz/iV3LS+6iHL6wxZJvn7l7tTe9D6VVVYr6cpjow7cbTieAP
sGF3bE9URBUlF6bCVIm9qMJnct5VP5pkmZTXViQZW+lSLU8/h+n/DeH+H9KB/3Sv+B8h3Jvs87v7
63D3z9/4WwJXgStB/JZwkGoSoaTGSl37v1mO5GzZxzYyKHlH0iLbPNp/Z3BdxrvhVPC3NrGb4W7W
rn+wHH9ybzTzLMqNKAP/kwTu39Kv/7htMmBL64wWuIcKiEYMkbC/3oHcpTTZDwCDSsMREd4SRCaA
G2wliH+4Jb2uMmSm//BMFCdmm2DoqrjzmDawfPOHfuIaUxdVP0yU+IeP0teJUTBSsHFTihWMdcjx
TP2xp2Kh2SArqV7ZoK7/xl4ZklWhaQeSZYwFAyOShE7sl0ohvHB0x8724w3mwt0GrgugBq4hVNI2
aQ3gF84VM6mK1mEjQHwLG8b54cRUuuKdKUAYL+WGkanQrWgHc4PLuHFZfdu1cI4c1LZ9CQpNteFo
5h8yjbdBauwfXg3J3fyx2yA2U9ZAk8f+O731RamfRnY3BmZ+2Ddiw+AkmUkCkoEX6DjxDykn/qHm
NFJ4f2JpjE/zD1VHtJMZDT+sHbHaGbM/YmPwdD88nn5D8zhSQOlhhhRiD7tt97BsGJ9aes1R/rB9
rA3zw9wQxJ8KxclN/cMBSjck0MwsRL3PJOQwJA/c3HzjhyA05MZ43uaZmNMbQAzlOnCh4oc7xIyW
u5KHYr5hZcax9sUPpWh1hnyf/7CLGqmFlGenh3jt3XOygjdqNaNh6fyhHkkXz4Yfu72LfuWHjGQ0
ln6xNlxS62WOEViLB0WJOEp3tY0VYyL2rv5sFFrx6ug1E9NW2TviNP7QmMwKUUzbo3f3hx9gk5aW
muvrPyCncZLzteRL2PBTID3Zs/fBFYmWWlLkjJwwmAsQCj6/fZ1omUAI24hR88aOGtVlvidvDlAK
BwBwqewHNKXjc9jZbtIGBkZqzTdxCBgPsZXV3/WmdUqVfoqPo63a+yYemQfsNwWUYotk2HXLZoaS
OdSUQ1mUxiGuS9xRoNfsi7E2Q31Ef4JdaigTTFML+ZwX78c/5TYZLipVq+qXhbuECPRWYZlncCR5
YjQbtHNCNvpXxVALMGuqWdi6Nw60Ru6VIaYfPDTJh+bWgKo38Y4J3m+11sTV+sFKJ0x3AHAHrfe+
cB4EhkRKY9qRk7DHy6KNRsn4nQOoeig0oNVjO7RuaP/ArImU1aeaI+cYuT+4awbqQF+nwMIoUfwg
sTN9TD1/ydfY9NUfbHZbyM2RUDnxr3njamtse7jFf3DbasII4sZBhVXDIR50idzg3CDdAXUvyuTB
Rt/w3SkwPdtXkZvyHML3Fh2k725jfsd6P87c4Twwr2qxYcFRCc5/uqQFFl6tJaNs1BmVO4kMdPDj
jSze/0DGm7pupc+IoEbgb9WoQWi9onww84UQqdX7iS/3Ay23SvtCGR46WRyTIjw0mGe4wqWlY/mt
ORzgj+NSASommkiZVvHLo+hg7RaTkMeJzEn+x5ZdfM0phZognuJ44eLJHPGDpyfphxvrrD4oGoiK
+mzFqxPauBIB0IxFJh/GvgCK2gu3Ge76VDdv24V1+h55X0aRp1vcJXBYV9zdaDI41a+myP3C6VqV
o1/JVEPryu61qpLuZMtp4bMj6um6DK16m3U1B3RXSQGBrpx0P+MBHRDIN8nndeDt510TE6S72eLD
Bkrry6VE7OymefHah0zXC+hBqbo+l+WovlZckBoAb/jEH1utaLOeD1rR5NeJ2fPlim6oXKJyIpwQ
cj2uuDXlYOUiWa4V+gN8MFdufRy8AkMkjdzVDARl94YimDz1Fpml4SodOp1MygNp5Ni2FP4su+YC
GYn6ScKH7F0KXquQUyzANkdRm+dmSTnCJa3VjJGhGJJXRtBOSQNj7BFnLGtHVU+3aBWElXSocWty
dtSjk0yDGYmulKF0lr44Nl4h3jpkO/dxuWTqmeHUWgOCl3WN78au/mvJR7s65Kxbl2Uh0XlXr8DB
9qjVi30yJzXVhaZmz1OromNeWhTzgz3PlPyY/wJVy3KO3O1MZEafr07fx5xYnTnzxgA6bXOFB9VN
UVrWphoyQinvFN7IMrBHljQgQUhD0kwOw17R/t5Z+d9zG+c2Cuv/byjPzTdPSyr+OjnF3/jbuU33
/gt9oE3TndwXZ6x/EMYghRFtIreyJTtc/sPR7O+TUzrnNmebNlK3Vg7VZfpHf5+cgstDOIMEA6e3
LXFq/SfHNv74v3QJNJcmMGc2ZkkMm7b9vxbKeW4pucxOzEo6okTOqTQO9K/8ZHLDgordbVN1Dxpj
0OYyljelqvc7QI0n5uPfuZUdY3s8tJIQm6Wmw94qxkjvVOwTejIErTOnAQqEcPC8+4yiXeFB4PsQ
6AwTJDUtMZ0F5h815RdqpkyEmv3tqGa/FkCyV0W2kdMbeeA5v93W+Bor4DHdhNW66u8Qah4ZEH3n
bsrcf6xLn9Pn/Fz3NZ0Uw+oQLXTP8WSHqYPCJ6Os7dfjdDXq9MyRwAxTU9zUZba3FXlnYxoJbKBg
rOXrEY+IL0bdDBuzYBkXGv6OQX5bxvq+jPOuyCl/yGyKWmX80872FGEfRMC1fuZFeSWJVwFeLcsT
abXQcvJ3+lpDaBtdBH/hD9IyEdDOfe266m6AhhR4qoTi6n1Z2Y1pJccsfZ6VdnzPVavdsNytP1iE
voEuMC668GOOPeUliK+N8gu6EL/T7M/kZv1Jcx7cws6CRuZt0Kx1gwpwfbVL5DflbO5Vpw5Lw6hC
g8KeITVJ8Udea2bBYZdcmdwLVup+UhOXwkOKV4n6jSWv9L1mPnlFAuJBrS+E4WpCFx3jJIpodm6h
q+xicb5fneo+xRvH2WU/uhvJYL034/JidBVqHeMkuxQuMC2ebsgfoBykjPQqIuKqH0ym4nxhFr5T
nM1W6jKAhh/Td7cCiIHnc6+UaJtGqFcbg4JwI58Vf4CHRJ9A0Jwob0vOE5wih7u6MyiBZMojTIvE
r+OEgdfJq/cEqJ4VMzmbBftNt7aQ8NrPrJzVwJoN7Y8SN5xfFns6jHR4qFct8XPmaklI1T+JgGQz
1r1MpyHP1105p3FQlW0WLKQbgtyaMSwm5t625V3XxX84zl7soXmpi7oLO2FO/mxh2Mpaqv1mGumj
40BekEukxBZdsta7ZIgVlsxDt8JUbFptBq9luNUs2VESKLvtuGHe0W35MLN+jdrSIe8p0O2JNn0t
uLrQAgP2XmSM3LI93xRD99qV3pOqlBenTJcobdWOj6A+38IeOlLaG8JlyN+mQSuIl7TjTjWa54IK
qg8O+5YqhRPQoKp2SZmh/BkuIOA5BztEIjNDPXj5pTRH9HKZOR37HHF5NVDGqcxJA9M3i7OSE9qS
0l72ZiqqMNO8ynfmcuS4Un5NGiWDmtatj0rGYlsfztDun2z0XGE/VYeqhd08QQ90EgiwTj5/eTWW
sn6QPmwTNeLmRHOrOjkztDuFsUgYpp+UHWEkM5/TDmUd0gAC0eNaB8Ty21zGgnCp3KXlNQNBvoPE
DEP/vo6VyPPec61FBtPmX8l0Mw44Nbk43qUm/YAyB5xL26S+GUD+AFbMneTR0McG/wUwQBCjoJ28
BtDGOslIV5P0yOWCbtI4vpd2M0WLFmuvk9c9WsOCNmuJudBRvqRPY902FNWDZbbqL9AIkKE5rYYY
C/KjSYeIziGnFWxUOxc+Qsgw99VY50uxJqdWc+eDKRnDG7V6x4PQ3E2ecl6a8SxL7/fqjL/yfHre
EmUdBL4QRsV3ZgMTzNBy7dQkviZ2QzBAP5njcuZuyA3aAr1L7T0Qi2vwjYRykH2h+os1TXspjOqi
L0YAa34IsiQLKjEdhDLeUSi8zQUZNk1NysMwgUBOuAYOlnuSBbibxqvtw4pob6goFNm97usUsL5z
0sU447cQmu7mn0WtVye1FqOvzXPort18Q6sJRPTmxZNgF8JczlbEhTxaxvrRckrUcg/0Gg/1pNDc
yqkmlGa568dk8gntLb/i8riKjvV70Mb+ebF1eVESnUvIuluH+pQuE2MTFEngPlrziqnNnKIh0y32
B8gik7Y2X2rB8rnQFbkUdnpVmhlicdnDAR9SeImIcyIG2q9T9aEXtbq5CyAFF8ttuZj2xziApEh6
ue+01AjM3jp0WBxSoURTr4YihuJIjws6t32akjVwtOxWybLn1crsXTpWJ8roR+qrBHu6hu4KxE7K
+j5Ylu/FceewTcqzHbvwWmxkczPDQFBAycaP9a5W2WPa4ZL17lO3dQCG+GwX029VaxEWeUFh9UEX
u+kFUOV3J8snzYlXYqtIs6E31jtG7avITumtZWmN5HCMiwg1aeTVDc5WaWh+O7fDIU2RjhvdgH17
mB7MUX2bsxVSA/gRT3QfhaowjqqxAEz0lSKplMXF89iBxnV6y5y42SoqmrZvZcb9rIfwMQPziuD+
WVFOAG3rA6kHvVbWV1qlwEgHsDIT7WqLarJvoCjY1T26ydkSY0BZg4yvSPPPLE/GCLZ0zR90qAkA
IKG0FBcigLEyfKqpUR3XZSoOSmoOL5mpL89b4eNtARZ1rxaU7pfRCTvraiXRAiyBht8cNKP6aCjm
S1UX8hfdmAn8xUvdWP1RxC0cTfroHJBoHAnBIqsUTg+bFN+DnOJ3T6I0dBqQ/AkA8NBsKUR54jQD
4ffr9htVpHETUwAKVwUY+bhYHzlCs7F2rGOlKepjm/Qv+mKzlzkPMTXtfhqNFzMh8GJ1ygX/Yg29
o61Pk8ap3mi1MWwku2WJSPBIkZC7cOfPBd4SkVxpOJ1STz0Os87tXgsE3BjfqttDzxqvg5SAfEFC
QtxU+YRCmWhASf8ha29i0CE17qmqxXcyYYxeYk1G5ZgZAeK9w1JovyrPRIZQ0R9pcYY18TxdcUbu
U/ywbM5J2FSOXyxtoLYYMDZB8iJu1EHZzUka1DYfBi++uunwiKbyfcE5ApKIvbU7ThmZeNN8kiUA
IA1l9ZorobdxNTDT+R44ZILCm/n7ViuwVZKmsEolzO0uqEz9W5flXug3teqGmbf4CxFfKkgH07pL
6uyr1JvzKu2wsQl1jjPnpYQPglOFjpLsq3g4xFlzEq2+L10ZcOyCcWufYHm7ew0JL7ZdpYiyJQES
Za4PRW3fGgJDaAEUn9vb+kSBQOUnmbibpsNwaIfp2eWqFpp0qNnY7etQ83tb6mfi2GdNZT+Ty/pn
HKcLzqU8siakk7U84CE5Gpl+5aHmyJeJYMULYrcezi57V1bmAbzXJRu6z04+MK712OD8K2QcNsaj
EOXb2CQvtdD2gKSi0euOq1LeVIlydLjKt/TVZ7IhIWFgPZynmfyWmkWzbMGAdMsfUbivFoSlbW0o
7PZNON23qcZna4IQHosbmZX7SecGmZmwgXTfypp9YU2/R/QnmT2dRnN8W9uDB61YtAmnecjWlXdj
FLcEnN/HRb+RyY1qPjABcS9m7zwwPEJKJnKJF3RpdwOhhA8vKN9UYyETc3fuTM42SzJcBqIxNmdd
MjKkOz2XM1NTf+qtfrClEjbFpV+bmKIW4XTPRf7bwFP0F9X+Uxc82JymzZsFXUe/epe2FVdhdPej
YkWsHzB8+AOFe2fN1W7tHgwAStzA5zHQyytDrD1+S/2CsjvsO/o6k8Jm0qqMCbHgHL3lbR7VKLbL
lywrLyYHVUtqZ0d3njMzfWpqcwtqgN9ZNMbbNTatbLgT9IuzxCrDURhIIdPhsAwGgaEvzN2hS5pm
nQmG1a4CZMc7wlh+7hEVB20/nJZOjWbd6PaDodyPhvbUNq/ObN9gL//iScrCqi8e9ESQ2rCxmnMZ
SXZTOn2iMvB2blNEGzTsUi+NsScFf1hn/TbP1bvJXnf45/GdSmrmMSP4fuV82xn9rW5YnjPF224U
dNLYxmhaB+Povc2clXK2MrVWbkpcLev8xCjDvlEKxPceZGnbHB/qbNygEtd23syEw7lgD0wVcDrm
yBYwzNYxxhlAAPBtHK+ANG6XpLsYivvo0bstOhJOMR5slj32DALlg948DetngSneUr5X45wp1p2K
aril/sOyd49X/SDX4SLQ7N7T+v09i+wiVOu5grERWOayK9C+Tvx0aazcWgzHkwE56ea4W7Lmj6eJ
+xldrGhe9dz5xih+qPL6nNBPvU00wKpTfG0IRJAPNE5s2tzWsMD3VJ2KnH/nOMq04ahljk8F+3fd
MtOdSnGELqYHU+nogTLJS9ko+0zHFtqmh67r3gtXeekam1BqPkcWk9E7tyOxjAbyo6ymozIlt1bH
kXRVWGwMrumQAGkmQmZDs1ZPO0VFYlNMI+6MtPmj5LDN9Ji4cK0+FIrr7hyN1TxzQF07/WQctYl6
fuaIAPb2r7hJ35qq4LA1DjdUi2+btn0eV0ZaZ6OeTjSk4yBerGcT83owFGD2DCP/7BvzUSiG2Nd9
8ZHqnCUNV7R7TqZP47g4oMVaIhSUhPHfvOKxf6sKEFsc4MHopYTcnSn/qri0YoKc1ROtX7imgzv4
mWt/JpN4UMnLwOtw77octDXcT2SnQmKsGRBp2rfEnmo/zzXydB1elFKu1o6Kq+3nQM78ok3egI1b
oSJNOINuOu1z6MehkDPwVRpV8K2J1k0NHLvUm6eAbkh9YqY25yXP4heNJF7aQhLgfjxvX224Usal
ibtwQKZSH/HmjH6nYAEgdkJhb6BobWCBxyK5BkqX3OO5CeZJf6jdhrSHt4sz2filNe080X4bDr7J
Dt1sKbRgwTlGBYRKfNRNcX1hBoDLRJtDinNbJZzHpY8YavICW2DxzkYz3fGSzqwPx0WvuEMmnFZm
Md/1MfqQxB7jm0xUsvKNRtHP5lDXUVM1LfIXOrwZ3d8jyUxOSm1bvsfuXB1tJZNc0b6INwWumsME
5NkoNpmrewNsK6LGe7Kt6g9RCtiS1Xsaq+6BmVCggG0+Of6sj+9VNj3HeX1UTJure2KcVqbNmJKC
SaYaN/rIYw4Z6szRFCA6a1XYgTIrmq2lb97YFiuco4lfg9YANMflzDM+KSkN+aZSEEBtEmLeTQLu
i3Ajp9ayD3BccBGKsdx73K33SU8NZk4H4GZjk8bHLC9RyWMlJBVFiMlX+fSxesTnPIkvsKQMv2tX
O0hKpeNcpz8PcfqJmSbUZu1MJOLW5El0ZfqR8KjVjvILQo0Tak2xi/NmEyhFad0ltCU1WiO938UE
I+aebTnHwO4XcdEFhMt2NRRJfUgOtjadk25I8BItUaMpczggAwqEVVPHNW5zjmqVXp+6KfsmabHL
zPHkZcZhrNKz2X6iiHiapXs3EvABchMNLmaMbvCZpA/kAD40G+V77GUBU+ifXTHdtmV6Lpe3xBmI
MSz3hplcaSa+Eq+6aYr2YHFosyGrVF52Yk7o3iV7amSLLzslDWtluqEtcGcgQ2rkcJeML+2cP+QN
8DxzXXeW27xSVTCPDkdiDoxCssWi5cJIZiRRmfRaVOZLdqOkHE/j9hbzu09jZbnE83gtde+ej2WY
2vKXmSC9WhUiIeT5jOFlSnEjl1KccTk80JL0bsc5t5/bAaDbINaQGGzi01AL8f6+Mb5Ftk9h3RXa
jZIj5wHjZvnMz55zmT+NEmzq2k7zSabZfWw0eANU5ONF3d72I4x+bVgfV6yzDDSASpmVl77Wrskc
O4EudE6XON6Cumtfk4JxPjBoD4onsSV3JTYBUJgrCGmnbDi+D15UwDKkQUlXLkn/yKITx1idvAvD
/wulnNwYorxwQV8Wd4RP2BZdLrtDJIX7jPT+SfdYOceiWs7x6hyNJL1QGKLLBj2PjcHAeOtgp9rr
KoccvcmLYWclyTEFQRcSdXvExvKYZ+Xr2HKk/t8YRr/8EPP/vVnzcfj9Uf9zMZ8Rwb8X8w3K8pzX
md+DaEI9f8uB/y2DoWv/tQFOmPAmMuQAuPpHMV/X4ehvw/pM3zLtq/0TBY3egMs/fB0YXIxWO/8R
Yt/6mcb/RwTDMRju4nxlgSjjG27zXX+NYADHKfq1t19ltw42WxjJTRpexAzV7gZqXuJ8cyPtOKf0
9Uq4693sqaQsSMvriiokakaV/VjEEUZzr2DCtaqgqgWl6XF03EtzLbMgbgyj11FXtAuDRjFwKPCJ
KRwCrorIUOShqFpay3ST8zpU4t6W+ea7SuwQ3L7BUXPObL70oGQ1J0zQAsIpotautJQLlNx2fwLK
SxGBG6xlH00U8wvn4HAOpDchS27WpW2k9o4pVWZE63nFz5h5xJ7E3hW2oBOb63PGvQ3tUsLqTkKv
YIkqcudU2EoyUC+K6bYDOG6pQ4Tl9l5yiGssvOc16+FFWGiYowWLNdnNGI97Fjm6BKmvrW6n+u0w
swdgiqLgSayQPWw1h0oEjui0nsoXp7cgcZv+QkBqbQkXTEtLZkvmRfPHEDTYQ2O1KM/5qpE47Wc+
EFe/tQl70/4gplMzXEyGkG4xRVNAALVm0QxE9tOgADFn1z32MneLP4swa+oAmZ54w1mV1VDslAnt
hr/oJb5v19DEC3yNmQWHRPQxjWu2wTlRZzh1AHTvhnZEQzl75vDI22UNT5KWi3FuFbPYfJv1YFxm
MoJZ2BYr1Sa9ndk8h0SChSW51kdFgoGqA9m4ch0XUl27PbU7/TdVbIZ4G7frSlICoCtD4pIsez3n
mPpUAUgWu1TjDyYxpMqgjYVBpH0hc+hjbEuGk2VP6ourjmi2TOJB9G4sremNKFsr516k0DIpEXt0
/2tBs2UEI+TyYtZ0mhFL9Su/sNYu/JaAKVcPWGxlOhwDe2drVxijBbkANOEc1omWMtsbz8w6+1UZ
J5xmhFlS2k4bfXCvWAMoxQW6qxhzWOBK/T3FBudIx64hKh2ZP52Nj2QqWuNVhW6K42VsFTJBgbfS
UDnWQq5GvoefFk/h3HeCDgMZIxHMSWPoIXVf40qWvI2pILuCOEGe8EOtmQClJUyLJpaeoZ0Nlop9
ZM/1gNPPnObp3UBn4Lc5dGjb1pzSoJ94pJCChbz04E+LTS9dA/F9xyd2fuap5WWcOEuzdy5MTwSK
O/VXguJ8aTIi/M98jDuA0uNChccbjObNM8hM7MSgx/uJgDeUY2Kw73Vlq4/UDM33VZ2c56btyEGO
XBBu0GcK7eA6/5e981iSG8m27b/0HG0ODQzuBIHQEamTKSZuqQitHfLr7wp29bMirZr1+o2f1YhW
ZEYCAbj7OWfvtUmHPdEj7QnKqw1Q5Z0tYOjGvTNZvCEpD1te58xDqGOQaPuFMpewER6HEFcJrAze
6FR7y86hKyNrHe5of7fPuV3HHXSgmGKnJkGiJSkMdS4sc2d4aSyWmMAVcz7uamHRXGoXbdm4o517
r1MsFMypzjLldK2wyqkVNBg6wAjQiiYOwLl25UGhm+o3LFWzGaaVYav7Cj9rfi4jVTFUQaBR+Kuo
LiH/B4aTWoTMZxWdMrr/qO2WJ5X5WnynKV/RSdKaUU54JIx5mXrKdqtBwm/ymupBZ7SyCU1pMDga
lhqVuOGTJqnzlJIUOoTIv/V2P3E7inCkI5DQswddfGRKZql9VtlNd5772NOOvLexexitqkSBNfrN
1JIIVwlnpRmCo+5KeQNjK9bIoYo+IDDFw+vkSyYu9ohmY0UfUteeSm9IjTkO87pNBicwQNeMjFgs
qoN3H8Tmku1L8iVR1gWR2Yp054MBjB4X0dnXSVS0HUMV13ocQUDnZPtFxLYaztC22zpHQucUz7T7
Wcj8QcOXA2lWX+ZY3DsR+4RnHckZlsuKkZN6Sjv0McxeIBfSJnBImotj4O2BwwuDYBl1OsSPJS9p
WZEp2QRm5QONdWPFwQvLkBFjaMJodxcVnXBXni/VracDyV61vaR5jJYnnbZIxiTpK+TzXkkE6F6I
OMJ48wRycVC4/QR7W8TFVYfxh0oSzE3KS3V5JEViVwbT544svm5EOX62mzHVgtRynEtHyKQNBeMu
u6IJs7CZdjbIKcAstnENEkrO20ajet/SU5E3FzmipAirxnlP353ekXBU84XxoX52ymWZGUil7hnV
f32O2Jsuj4YQhyLC5RvQEPXT3QLInazQsVvEPkGhkwUV+66BMo1FZeNqlRNt4j538miV1gDGN8us
hjetKupPakQvO6Mga5xNSnQqA7zUZ4ZlCItp6uCM9HDzqLskR0lLHMa5okFIGekxYskIgWyCztQY
TNE284k/9AsSTZEH2ATxke5yTMxmTgLftcdXz9YdRtIoYJjTk9Hq03x10SwhrI/EKkavlq1myvkD
NcOlrbdwmA5QTQ27TPnduInS2n6d6jjSUhrabk2UpqsrijvQ0stOdLla7pymQ4FPdIiJzSJxiFxM
5NSHjT85qE/b0bn3BGy2dTqJ+NMhrJvUxF7NByPHnBPWrYEWzqzrob3qS9keoGTf5Q2Z4yu/GPMr
3x+8OfC0uXwDTF0/jFrneOtpcPBgBY6RlOa5wdeeUJeW+vw4OzF1U90lUtvJzjCu4Smh1iFCUk+v
8zhbqn2qZlZ+Dh/xLSuJ+WJWdDJ3KDKSL5tvmRtapKbxPECh7B9Lz/fprjppVa4I1YqNg0dLVWxL
d4BXXkLzZg3yC5ZF12qIJlBO0dTa7WTXpvoEA+5AlHeUa6QrdPbLWbaMSGOo/PeNadG5wxQiPiRT
bEgweU8JWVVN0VN0Z+6dMZiwZ+TYupeNL24fnFEXn63V00IHQocgfhLm8pEzNGeZtQsYe16XGyqI
3dJFR4r6OOAcp8cBHCHzKJSd8Q13M3BpYiKQDaI9MfZ2wY2ApW4xC06pdcnp1LuY760Wj22p8IO4
1aXHH+EwqENtqfUkGJtojtYl/h+WY5Xzy6f60rwXbYSLRYpYvdG2UweHpM4nbSirOz12ZmPtzpmV
sspVwzmpiPBB7XZRmVh+5JRr5ChINAAF+PsuRWo42HZ86lwlv3e0c59pCVg1dgLT3jo5DqNVm6Am
DCovao290hhnomzEVzbZjfwmkrH7Htt+JZ+aNiXVohF1Ma39IYuNlyk3iuGhcpCZEC4akzCxJe1B
F6GGkQHv1J+0R3/Bhf1ZzXMpARhg6g4uElxb+OuQnP8Zu+APjZ1oXFQQM88v+Cbo/67pNne3iZup
ggdzaPX/9jMvvJhL0BKwXdzrv/qMwWbYINtpeZIYVxwts/a2+L/wp9IOW2dEfK9/f40/u225Rj6P
uDJoYZcPhC7x8zXa2pSyKdD8q+bo1mG/XXGP+7We0uCOkNmGamIoZtA1X5ucEf8GOPSzH/3HpxMI
iSyTp5hz9A8T9J9AHUvWABvRM07PlSPWPgLv1WSUn7+/xJ/dy5cPwUx8wRaLC7WFovPnS0xVXcYT
i3mgDZazqmenwbFoCmMdZUP19v/yWZi2AVoaMFwvj9SfLkjqwL3apHJwqhV+qCKteGrGy/SerPLu
b6zSP4gpP5WoXBicbMuj5jVt2BY/f5imNwB+ptqhpmH1ceDzc24tsPy1DdjkQuXjGnUAMTlT2hzc
wvTeGYMyHzcbDpx1xLowetbTNDXqDY35fFgIuf3viAP/uvmk5zmOg7zO5Y36+XccosisspGbnyKH
XvdDku8sLZWbH7f9/wsm/2HofKv/WTB5n5TRW121Xz93Wfg3f+QYCuufloA9CT3s5y4L3Cao8RdU
4A9i/A8PzB+SSSwwLHkm8EBEjCgmPV7bjrzo+H/+of+T4RHkTB+sDt2W/7LL8sPH8qcnGAiLgVsZ
vSZPMj9P0On58+tCkgbxyK1Wkpoks4/YVGHRDhDNk2UiSMJwvhnOXLwpgC7pJXIdG+ckB10FCHoZ
RXcdapLapeOC02GO9vbYxqQZkASymtye4zwyP2+FEVJ3Nwz/ryejRhLSRiINBbIk5oG1BjwiM7Ty
umWKcOM3jVkFY2RF91CfdTKfugpfRKbdEGLRNYwecyCHnAWuRSXVsKpzHe6clMtWF1QfQUoN9JT3
llde0q0jkw4HEZ/Z6NI2UQVifWZvOl3vDG3kMDTi9Kev/i/2q4sB6U+QigvTBloUhHvXZjVH0/rL
Yp4PksksptDttNg7R4rq2JKwtvc6vJxFyShyKAiCauFGroBFtAeSsK6Ywr+3U6vjhRvfJqXhLLf9
8qq1TBQyKj/FS/5VRba/7nzz1lyk/R5VOA+toV7Oy2BiD4X4N6N1IGWKcDVSUhnn/w0M4y+vi/QD
tghKXahbPz8mEE0YN4mRCdmovfsspJqbm+f80uHRY+0BxftVDDvg5ve385ft/1938/Kwk0xmsEP9
snTZhLTm2EiqrWZecjzQmW8IgNIouAcrkIvQt7//vMvP+/llYMPApc1b5RH/aP2ynLcFsB5Nsysy
uoz5RhsicTKYLYX6GMVhSsFydidj+ptbe/mhv/vQXzasyi9Mp8XRsvVVLOj9c8Anvkhfz0v6d5za
X/erHzcUWCeGrEsAhvkrUQfVfR0RB1TzNc7LxjbbNQqAQ2dGh8VP9XCOoiicOVFuoBpfZQo3aVwO
6Ydbd1lYxOjU+qKoziW0AmZYRI/9/vb/1ddN3gD7KHW5bzm/fN1tFIHLd4tq23tPTtslRPkuy97w
05Hxwd+h6345+Py4FRSvNJeBlMHL/+W7rqOK1mfKm+rJBdkD4r/NeAnj+v0l/dUThefP8EBj8gSL
X75cTNad1fZdtcVlb+2JTFOrxaEJlhfZsLIntw4WPZ3Wv//Qv7w04mm5Mo5BfO4vL6uTVJkyubRx
TDEfl4kKgSf8Lbjul4Mrd5DzHCZNzj/8B7ru549RY5VZnOWqbezuo/4OUoRs0QsldOAqDPZtvR6L
u7HcadoTiX6hVaO7rtPQ174LbaO3/kYDnK7k41wo+p/mZsnXk/45Gm0gGTymOdll1qqf040Y67B1
t0zEd625prQ/NoK2ocWRHFlA91bIZT9qBy93t5b1qsjl9vfotemCBzZdHw7X20reEmp2adyeKMsC
RV1ZIC3Fhclmg5pbjWu7SjYRbkmrZfr2+y/kR53y8zvOBnmpZpid2Lgkflk+W7/ztSXJmm2aMIQu
IhgYIy/CbZkiRcZOOK8awuE2lcniH198e6U39jvlCXdt20W7F2OeXCWDarbEjIttg4I3YGbw1iQ0
fEvfio9u4icnmoXJcRi9v1uHf2D0fv39AQubFyo4YwPvl8fYQSbNBIGe2OytUARZMZCaIP9wH83v
xYlGU712VtOTydyVuTbj061zd+v8Kw3zvzph/jap6KdMo/+YfHT5vP8Tp00qzx+ffzEw//QH1JeJ
mm/7r3a+++r6XP070OfyN/9v/+cf0dYPc/31P//4qPpSXX5alFQ/zeT0i4vlP58wz2/525j8+Xj5
4x/863hp2v/EXWgzpaOIdAFDceL41xDPNHDW0N90bRPqPjUmD92/HTk+9muIqPD+GbJTV18owX+c
LzXd/SegfnZbaii+8otb59+X/scJ6HdZRpfy+KcNzia8gsMvpDNothiAfvwefz5iFhJiymJwnqRv
RzMG2kiznDpDoDLLZPUtJiR7DLiGcR17VruZcs/ex/C8bhIfMXnpGcWRljPZzyrxNlOmtYjHxcLQ
o9ZPna8jcXWicRUtHZ0q5PzqQFZpta9rAtsBrazKsTmi1YC6UqCnRN9WDIQDLfJOLSWpt5f5VzXg
8xyhBTBR+mYpMfOb0KA1GutAu+NY9/pKjeO12U52ONclYiAf/U+Uq55ZXI2QcR6OP1KjHV37rhn+
U19lpGr2644O1X7Wu0sUIOqh2kIvqjn1ocZJGsTMidaLj/Zi6Lxwzlr50DRv82yiCUzsXW8gn4os
h89v9PuoyDa+WV0piFsb8MoPk5NvaeYT0rbsaokENlUhtsgdok2yFAXBmriCu6CJ42t0EMg6uiXE
Rrmix3i2tOxRausOYY1V4EDU8+QpBovemBOyrmTNwh5GTv0KKIGTvnIYiprGl+i6+AXYcxnSDGPC
auvYB2viWfsmN0lMZJo5SX81+Ui0xqjYzUVmBkkZZ3dkth5JtvtohVkcM59sS62nS1Y2RJi3vfgw
lcUU1/7ETnuIhXZbFw8EdYZ2sRmy/uwr5P/5OL61yDa3HFKjO09vr3DXHmqFOeUgZ9QudN+jlTAp
LwCh70elP/NE4RP0hqPhqzvmi0TH0I03BwM9bO/cLOX81bp+GppdufdJltzZ1YRca6Z5mzWhS1t3
7GN6sEvxmST9R2TZ14vDswSHBaIpww8Wc/wz8/gdyxxNPKvcg7pFIDqyDorF3FRWj3ue3DfNtdN1
m+LgzuiDG2g52/Q6FWxIfTTkaLWWk1G6FqeyMdkAHbxrnXzTwVPMU5Putkyynai7K5BSPcf85kP2
+kdZWWE/z3sz6w84WspA+sCFW11n+1TwgBnf3RB299Ul9q3eLt8NRiaBGynyvXSkOa258Q1koQvo
L7tGWlx2yaNnqccs7a6iWtxbGn+j8HCuEMgaGgY8F28y166MyTRtDrFTvnd9skCYijALWO27NQzP
OJuybDWlwEyQbpZ+++BXqFwYP+haztA5NlapVJ8RXSYD748pyKhsp/KmAbMUmCZM30D0+i6NjI8s
No1DrLVMOMjBBMtYO2Gq5QfYYW8wQNZk7/LsoLeZ9z6j6SG5WaKjja/D7bqwZGY36zuJbhbXwqcz
2wdDQjPqDxi4F31i2mdHjO0Nj5cfFVfSBk5R7Mt2C+p7VSwIilu5maf2Vb8gIEcP60HBuzDmA8Mb
kA35k9ndVxNK+0JnhEKceMLvziu/ypq30dp2eb5y6yfG0p8xljqmGwMdWwOrwFI3JGgJyHFwTurX
UY2XdJK2rDQdsRU0sACIVcoEN69shs0BvJf5zhOzNh8Gpkc1t2lO7A87HSz8CxZZ9SmR8FriWXtf
MiN4FWn5g+Q6u1l5K5zOKq9dHXHgSwX2DAdHYsnk4LeNXlQYU4ra3SEhmFFDKlNmR+RNNAPBq0RG
KOiwoZ0e4phfSkXme1sX3rXw46QNdU0bblH6wlPBj1nvJ1r8fmAuxWCvFMmmUeApzIXbuLFATWT5
ZDDQFXW77RrT+YhEJJhrlelirrsUne/RThesjMzKUEIgOmQqBQaWFPKVE5npEHY4sIu16rU83Szs
N3bYGf0U1E0dST8olSkoiDny3iyG7a5l13rbOLeil6JLAjnnvPCeDVkgjjicWEPJJKHb0wQIbWzO
z/jI8reOrBNMiNekCWnnqivNh0qa0QqcUooZzJnv6RtYgW2Beaha2gsXpKDpMzVIxv7Tt6x6p+qp
uNbVwKvDMbK1a2Z406402gMKKP/A+Y7B5EpN2VHZ4xlOYuAn0arAxuSgMemHbjek6aUlyo2vbkYT
AgFp1hnC3JY0KK3G48BKO++i5aCPpVrJaIOcrzgPYNxgLamHJElQTQ7ypWPm6svaPY1Y6QP8nouV
oxwtBKqyeFck7m5Ec9cYthdOaUIQAaqVPk2Cy1RllWujWo/E2Ry0OMdVN27NfrBfXZSQgcHkkiEB
wXMLb9HeifpvTlytWkC0Kys5dCTAoiJAPzjwShpNfEd46NmrqSeH/B68qqBZ5JkP0RwXp2meTGZ2
WAGi6TavtGJv5fmxaDMV4P+TK8eWQzCMcsu3ue2rvmZ03n2hL0W8yQkZvkCyi4e5DnU/y3cmYZur
znXXbW4z2iEqup5495YxX3syLm7GYt5AwPve9tqJMEXITB1ybHHlxS+mNXeg+5Jj0dU3qsTtAGIJ
r3AwJ+m2j67BZgzrwfO/ofM+1TUjuxzGFueLIWzbgk0HjLCqsy1ZQDtXtN/FrG5cs8ivSz44nKxl
2+mtt9YnhsN2f+W2ICnbzEdR1yODffCt6U2O1zK7yMxTzd+Ohb6JE1DTy6klFbQvh5DwZMFW6g2f
la2+WWmK1YN4vj2jgXitFUAy4sm8mHLLdT03j8qdDks8LFdSK3YOcuqTY84bkFA3ymZcVdI/AeBY
3BQ2yXSDlT4s8Vs5qHWR9BvsTXsISjQD0GDgcjogA3gpFoEqg8kjUqFA0lPb6yo9ehXyc5c7ULvJ
XQdNoe23jsu6PIli112UIEmNihH9/HfXxG5qae95W+28igepJod8ykNou5cEPhwQDQ9AP/fZNkvm
b7XRbOYqIpRa39EReIlke66reNdIXhAUkrNWfqUDHKqiWKOfzDnGLAFV75Npq52Dq0rJ8jrLMZ21
IvI2nj2Ve9OetmZT7eZu2oyx/64yN7SSm06eYoje6MQDDbbC6LEY+w8dLEy03JxvHgdLriWcEzU+
NejnwTPm3/pasAte+4vwt4UiHY55qUE7c8JXYFLVwhd6Es3bUGgffhaz9Z+AhYmvpKiOhGivIFYE
9qTCXPrbPtEeCUOW6yh1jW2ZecW3ekTrM4r8nncSbJ7LLldFA1ousY1y57uTmmuhONI0/sjqi1+R
rXJalXF7lxCVO4edjYjIrp+0xrtod/W1N4/l1q4syRm6DKOWpZCpMCc+GXTaFfNaLvnVidZGduyS
2yIBmDXYEcZwHBJVskQ3Y1092V5y1aciw9trbXnUGF4guiGMqD8OxCeTJf42WfURm86Vn8FEb5Ia
51ba7jIyUxdCgRlJYmBqMDu13aYgiul5TIaSnfa1zv2K0HQ9Wl+8or27RYaBtkRcWQrgCDMNb4fa
RD6mo9z5ya4up+elcG5zsBWhVlkvfvM+5OAvjXhH0jyB9NK9hWE+hgKXrxl1QAMtzIdQMrpN6kg3
BAi3Sux5ZaU8P7OBhNi5AkS1jfylCxP0tZyJivaxKsvcDWjuLx9ohil8eemGkzkNadg307Lx6COE
uqFl564c87CprYeWLlag12BYIRC+LEa3fE8SfmYPGVA343PKM7Ru+xtfjY8L5nCa6gd3afa5jS4h
NVCIEIU+N4RSz9HJJKlqqJ0NCNXQbjDlWTlhnIWr3S4zog0G58O3PF4eigs+VZuPjQLUiQoArTRk
UpnoT5p0jq0rdyZsg1a1Ye5pOU4Y/wTV5USrBscAOQ2l99QX0wdu+6u4vPV7+10myWVzecbmEsaF
t5Z9vyYmO12PsnUebL3UdouDmaazgEtG7c5R1ZGJ5dlII6bIw8h1SGOV9OV6sMU9c/xrTGWbSZbh
QnOZmHoDpY5o2l0NKRpTJhcepTT+bfem9rRtbFl45BSUhMrZUT2AE0I20TjRruvSVW2hjBxqbl5n
03yIhmzeYSd+NAWiIHQe8HdU9uCzycZFtm0NuTfH/pGD4KFHsrihJZci/pgPycgoQX+CjOKvRIzQ
pews2AXaYWT9Yqbx7oNPWPe53C5zslb2LdvKg80/QkUANshELNDi50IPQBQ4BJhDPfVPmamtcGpe
MepPV3arfx/b5CuaxKaP0m+936Mrw+2B7P/Z6qYzFArebX8387U4cgcrhhPHq3Q3SUtNYHG8rVKH
/VWsVW7gkaG4W+d5+dRUvf8N2rTCie/trMKdVk3ebyxdXC8JO3LiNjNx2NSEkTk+ObX5WuaWHrp+
coVb/a1ZknVbFo9xM82rFFkYZN/PXvmrHIPyoRuuG4INpdvuGoA6K6GhzqqtG8+N23vwvJu0JTt9
MTid1i7h6o23GS9p4GYyfo8WwlUQylcsESSHKYN1Fb2Pufb7Yd1MxpuQGWyx2fyUsdMGlR1j8J6K
nUbaNnORDF2Z2kAhG7DgUHyY7lAciSnmlGi9WW7JOuLjb4rs+d5bzPeorR4o73ULjJILHVv6G9X3
G5gGWdhl7saqoruxrze2NO7GNFoPBg21MUURaH6WXbvzxunekfVzzcE9BxDRd9RIZQ486Ojn1qZV
+SMuwbIrbqHFNfCvXOzEw661kJ/ilKoxWhDwkoxPZKK7Z4a+qOQXJ33NMg/CiC6nCo1Kgz1w6KkU
bnrXjz+iOBFY8ZI8/orMfjkjxMPiK6pS3/NEadUakgBfMAeSIK7wN8WDxEeSQNvpdKO+EfoiTkSm
KYyFjbXKgTvh6wXuZFue2KMAnsN2pniWy3JuCo649F2dFXjVasN5Pqai5gFGaauHjjt222VhmAPH
fMOM/F1aMZY5ISJ9nxW6v2rsZto1LibJdpCvmhGXj7rWahR0kfGeT3nz1NGB3kIqHTZ+5CbbUtYo
XS2v21tZX91QwupYFrRxhwHX3knkftz7ojE3ceyZjyYg6XEFaBYtkhbNxp29yNTm8yvKHI1G04Nk
K4MTClAe86hFrAxW4bBnysapHnYvm4aTVSe2FlqrLjKKcLy0ObpM9aB8Y/2aidt4KEovKWgiZ/Mn
UwdMWnMz7VmBqn3UxfMebaF2WFRJ7aGsVdW1EQ2DxNjMwu/XInanJ+aZxd6GJv3c1S7UogXCedjz
a94BMxq/S85TuHNtd1uag9whn5muJ1nMn5ntU/SKguyzqsTTg3LVu8z9qIIqrqw64V2K13pVL1sV
RxMhOpG31Xge3qK+c7a+PWfvLORQ9fJ43SyD2NGaJbSFnWr6oslcP6thwGBhZI75MDpqXk19aZ1M
cxJ1UElL7gavSnaisQxQEgvvUItkxr7k+oFUof5twKWyH8KYAFa+6bn556IkEUpEWr3q9R4D0+AO
qHUv/cWapcQx72nCSHwmi33lGMp9n4wifRBFxv0Cx5NufVFrm9oQ8mFAwX2s0to8FcnA+EgXx0yj
B46bWpRr7Oj8mFFU6ta1avEa2XH/EjOsZk1VarnFtU1B4o1F/h7BWsaZ1VVaaHC63bmNApKIynXX
WBNFbGEn9mcp8mEOksYcsYpL2FUoh3DbQmA72FqVnlKOR88qQ7CY9qZ9BFUQtYErfYCOlWHIg8mn
BounsMPnVWtzXK8a84n6ieY2WDt0We4+SUr09sve9p1bHWo2LF7/buqrN+yJ26aVhxHK1TbW8Tai
xUDMpTLY4nslFVKluevpAFRu5XkrqBbzEfEgy4gc2P0DWO7pwqzN33rJOIQU8sODo40GzF+TyDGX
ur4MEcLZ1B4lJAOliRU093pr0cBF7eu48q4ay3gruCuzPWOi5x3YZhJeCFTwnmInGjXJHDVON61X
63C/YiD2nju+eap6wv6q32hisjgHlMfcHM+1hmPQyOAdZGg5b/Vlcc9Yo+4qq4CLDAx/6oYtsmfV
76qmGaJtO/bueUIdCREu7/DBl/VrVuqXN3WM1b5I0s5amSTkuCCF2oQRjmFjX8hYUsEXo7adrHdb
Ii6kS+RN5wjZOHq7vHBOnJD1dTlrdFsL00C4eRmEHPS6gidUKbl1Wn/K4BSW9Wdu4NULFteJ+EbJ
Friwn25HwVHbMKilOIz0w0tcF8jrFyTsrH6gDwNYDI2E7gKBeWnK9hFWUz0HLj/3IKMWVgzD7tPi
WsMOQORe+a4L7Anv5mjU3hpasPFgWsvl6LF4w3609JyeIlS1A/R9aMl4JbrzJHGF90yGTkYtmXAt
g+5vzJEKkXdr0WmqKLWnKYNUmjKw7MV6iHogze7Qv+sNzgVQDAPqBqcOVFOh0xo2Wmxu+2Y8oW4f
7wxVUN33ppg+3LwSiFA5h1AwZ/ZCfe0xr2ET31NeNV920qGm9TqAS8uAqSRP7Bh7RDwdySqgXWIY
8QB0qa+igzNXN7Znoz4l3b69zX3TeI2owfyg6QmJoIZkEiRTcP06K3aKJOTacKNvVt88ZlVHY1FF
tzpqkVWpGU6IKhXIHQU97Q6L2wujoYKYA8PkXhnbpZXji09kwik36bTlbo44AkKcaSSvpq7FuzFv
X5wivdEn9TBI/TvLyOoyLORYSh2uXQ0t09RixpxA4CCaxe7Zm13+yiyfFfTDtZN740VDwLNUeaFA
IatZuFQ4stl5BKmAAPNT474YlXVPJ0nfwhOyAj83b8bJnYOL9qGwASpllbZLRvtbhzMxjBZL3dJn
ugFuvEnorabiwVx091TZ2fvE+qfnLf1ezbaaE06T5lbTaKZ3NoBo9Mx4fRWHk4E3ydMgIbn06xD1
b2JDGq9yruKAzcAhpHJwH5PWWXvYULNePGBXtQLcM9dTx8kBaOdHbhlXwqpQ3UiIJz3YS8tOsWfa
ovoAbrmpWZVDoNHXIkO/GOPU8Aqc/+54nzuW2i4kPd0NvfDWhjWdmsx4Khfzo1POm0ofO5yEQlbr
BK3JNnefqpwJBIka9JxUAb0rq+dQt9/A/nMTExchvX+ep2IMYBiy12JqsYwlaIROMyVFLYSisaI3
ZkfVDWrA9dDBQKnrNZe6sVkRJNOXQokNdfO3aXbZ1wtrALqbHvD8FkGSTihtLevORbBE27R9GPv+
WvoYtyigTyPRBYmgXkhyQ6yTOf+KO7QynnLvBtGkOwjq7ol+ww7pawKUmkMeShAgiaW8IR0+DQBj
fBE7AkmgqsobGsR3JMKj4Se6g0fEvmdKCuWN5naTuP5aCewQybhjpmM999VAVVB/yx0QKbTpQ+UV
X2OSjts8rlXIzpSKa5jX2qNpeOV+9KVTbE1He6FzcOxLetVgVL55BogQd5p2YuhuG1Crdd8nZICP
HNGq4nsXoWGaxHdAjE9e06dhZUKrs6wUFz067m3rxdmGjsrjmNA1Bx9xGwmCFGg/L2ctkc2mGKNu
Y+VFvcIshs68M0/VPL06eb73sRHF7CuYyYvqgW68FnQFfnZ8OFscIBZ4j47hEcOMvY0TogLfdPHG
29W56h0z9DMHWCUoblOKUOgNd06ugM/FAffZppczPc/AS8Jy8E9ZvxhnDY96gKV/vJ16XQPKRhUb
4yqel8qC4hPP0LtVxhUuHnsuSQFNfivrBP16ZDy4RkNSHtE8r70djzsxCvAlZQSDyoeuck2CdRoM
KGDwWeNgntSn13Y28JCsu5+XIXthI5+O8G7eF00mL9YSeVeykztCFNEUaA7lCTwtsaQRlpmGRJMD
inm5TqSXkBGAYcnMTN4Jr5tPBN1qG6b/oZVXJ9nDfFrqte75b1NDw462h0ZLisEY6rmzsvVgnMYv
g3W5ybPnmDlMxXhoNUzZbqGLw4omSc+pxBr7kX02HN7TGnt4Z2WfZABtShR4Ose8wB3lJjezx6ZV
zp5g+JWl06jWM3ONz50vyeBMTR0nzUckB1PQx6qjH62+p13zvGR+fIKMh+AH204BzVNxwghMKEyo
uaHQWumhBB/f6TZdbZbomAo30Zfh1W60dj1IoBe4Dx6XEZChm8BJSw966u7QbGz9jHNVRqRv1e3i
ETtEJptTgljhahQ6+ax+xDDHYKn2hVxCRhozFNAIB0mCwX5KuUh6V1V9wsi3Nzov59Ta2zvdP5WW
XeysOs8OSMA0ED2WvcLY9jDL4glf23emWFzucu0YJdl11uWEED/7NJj6Pp9CExzMfhjFPfG4j1Or
gQ4u472FDHDGDChL/Wy3BA4zxAqY+h0hwh3YGDt6wHoqLnPNjbLNOkwtShGX6UaamXQchX/Mddjf
xmI/dYviyRlHqGCTrR8YhzxoPlievu5Wjda8SKbb4UBMzDnjSjaVU2sreBQprkrObea3Kn3pxu9N
x7BD49HHZ4TGYknsLxU5r62agta1LskJOgOskobv/7J3Jst1I2mWfpW23iMMgDumRZdZ35mjRFKk
xNjAJFLCPA8O4On7u8qqShIZCnX6qhdtFgspTHTi4vrv4znfQT76WDmiuHRqCtaObsW4fALw97Uy
22dz4loB6PF+6OYtwI1mzPlaG3feLHksD2nk+7uAHWZgGRtbDAYWmo7wHSey9vhAz8iXu7FJizML
7zKFDxkikuGIatuY5lUfwaGoe0aHBbfiNqtMNhCGhAdn7h3roFwMRulyCopz7lhdYZQxw37Htv+2
mAprlzu4dLJkupyEgLpTSP/RyzhfBkAQE1rtdZhOxMvAbcfYGcfzFedoxNnWtcN4B6ycqJB6+dNJ
qzvyRlQ27QtypXdLLtnA5NWnhrdwvWQWA7jlfrLgZoEhYcpbSMTO0K3OvGj6nTOaP1zzJR1b9a3n
/vDgeBm/HPQKcZVdFQa3nufftQ4gEk98QKETcyVSPGU2rqIzpDN1xwfSa+zTAgYLj8tXLIQzJp9A
PQkOZNPG55C6d+9MOzotvbfhnx05U+VSI5bckDO1T4zjpnVvwsFBoJGB/kgfIU9Vm0SJH+5yAB9m
k0UEcmVXxhFhPyn6NJ+bRTu6WwouG6fJumyi5T5kCSLNmHtnrkii4keEIJYTbRR65qKODnlzJ6aa
D/hI//Tq8ih8Z9cM2H0DaHBlGl5FqrgSDfANb3EHYk7h+ZbiIqiZqzMsSi9MKGDjAlkfSqM7Vgmn
611VtbvAxuzE7oTFQUHOjOJkGLbBPXshIHxcykGIk7u+ldWuApS8sT31iRNgjruG+kSIxsayXln4
n5AV3pQ1e/vUy1+jTt24eftZkinOVxVsx/gjN0LbkZ4Mq3DCnCt20dxclywKi885yVIWOBfOijhT
c4cEKk5+EMsc7ZLeCmGI1i9K5PedospM17yQbs/hY3IV1AgGrOhL5nGDX1v1j6JCjjBDzYLRj4HV
TM5XZTOH/g48SntMborY+jZkbkWcewvfp5NXELwHKKRoGcZ4HyCo/NM1i/ZzsvTjURkc/nkcCu1Y
M5762XieJMlAYCEO0lE7dCBq26YL9694x4rXPA1v+5LIG2yMQFA/xTLa+abCv0k+kt3/4KyT+0wz
pLDC+VH5afLnMJYfZzar+Js2Zj3us9FgO+Q3V37fX+FAhMT8HJnLtvYLtAMkRuXeHcd2R0LDjkOY
7M/KGJu+GIr2OFkc3lUeXEf2qweRq4u8Z0wSMxzxMYEygal4HPmL3992NVNzhUfZkx+4HrioU+sw
VeLFaBj3I0KAy9G8bhnjg4Zk7u5utDvWmUg6ymgAWAshTjwV0EMiLv4C+QAS8rKfzcs4Pi8FpAq3
zNnsAM2dXzIj+sYXgyy4DZusq85TqH/moyWgfFnddYq1n1l2549Dd2HZsIjGk+kXLCLpe4l/7Of4
Bb/Wpq/IdqsqLluAtzHG5ZH3qeMsP6vC/DhI5yCJYOQO8d7ums8xhLc+i/YxwVijEzc7Jsj4h4gY
ZbFREOSSXbDH37SFu18WJE1RH1207nzTWQmVZatNk0WfTWO8hCjnp8Udy011SLklnsCEbwrSW7Fs
RdL41EOiN8doX5MPZizsGwR7i9bi2sC+Glp5UbtLD5MDSV2NPLLjMQu7LYD+mPHWGZNTiXJR4Eb2
O6TvYXdZoPQMFyIh8uKrk8vPozd/4Mwt302c7bvl1djitwuYvJwmvjM6oKHc/8zT3jNnzunTev5u
h2ydwln+mOJymy+8KKe+N4PsYXEug7LfzbmNF2K8VVyaMLBjiXfhlU9B0u/TLEMWUR25asTiPhrs
o316NsjwYF822a3AkfjYsTxlgIw5cOU4RUby0pnLvT8ADAJC/9KxcEra7CHIlwe/U6dk8LknL4Kb
dPGb68Yc0lskScsHQhCvJnthqRP+xqX00+v0T5XjT6Ea4IrzOSlZ2tiTVyrNOhiXMCvpGmHlOR9m
cmKIyCuH7LX02hx0jOIgNSln73oa65EVYEyC3F7lXPX+RsCLxO6tJhw131l5RywKWksy0kk2fi+t
TQjpcYveQmlpO93XABKThPPSubCVYDjeN4VhvHJs73/Kh6p78HuhYEuorsdh6Gbff4oN/y3d5S/V
lG/FlP/xt+rM/wd1lxiC/053ea++lq+4z77/VIL+hK2cf+A/dZfmH3hXzZ+umcCyLPHfukto577L
lST6STjpfIn8zH/pLq0/8IpJMmwCwU84/Omfukv7D/41kTi+jVULE4L7b+FTpPdenu0g/HTpP2hD
Tcs2rcDmMd7KLqsxDmfOqh76LGYdmxASxnYwDC6aWrVPtt1L/CRufhu7fnVXLrN/o8BAfDOBkm7H
NITYxeXZLhpEd9sSNPFsT6F6mOHCfHIqUR8G1c0XTp6nT8tsfSJAd3k8uyTgVnURaQHDcoWO0tnH
szFxlTNG88Ft+HtJvueFGDiFh9+WX7NW8i+LnrvxTU+YfAQ5FT3grradcN/E/fgl85sZLTgKJG5e
YIr+6RTsfnYR4F93Czul+2C3lX+VNqzeEcp1xaVL/CXgZUC9nBmj1vCJ4BEeF335eWciFXDFmSy3
E1MBsqzAEdW84Ua7vitE6cYXvTkMT517Zjs3cpZ3BcmORx6luylCNhxNFVofUb0jZZcWBxmzU1+4
E9A+eEw90rvGnM45YNGur63LbqhKVOvJrSQM7yrl/q0w6+mj8r4EYvjYJ+AVSF7HSdH8aMSfTmyo
O/YPl6hBQV/N16Ikgq24WqrkUo39o1eA+IaIjW6CKd9sH8w4fDXCYLxsWvUFnRL6iRr8eQv+nARK
0IcCzpedut9s0tOuO85MeVUwSuXDRGjlXo4DPG3F5UQYR9/SlLkirv0Xx07bbex401ez6F9dt4Od
VQTW8+R0z0kTXCjbuMSqDNIS6NW9sub0yC1RxQG8++CW7Q+5WI++JR9AXJ/m0dpnxLZ0oZ9xBsif
GrtDtpgIgLMyoeklrNpDWp8ZrEVo71tD3ruoP1HVNdeprb464gytSsJTM4Kr5Chkp8gwPILyEPaV
GJC+wUP81KWKc2NhOxFrB4WvFNu3+aMCXNogysBokmZcM00xF/25KJmjqyPhF1zlDRcNwZVPSnJa
OzG6EwO6yZEx5rk7vBrJ8IAnexeVz43TD+jaxg7fasEVGYTpzt43dUyEhyHJ5gvj1ltA3sAl3uCK
Z+ROwnm4LAPDHjjdJ1rgGgxe99UAXf+xGyMO88SAXy4+E2zb2kJ50mPU4HiLqNy4K57YMKOgGmsY
iMz/QPtuUf3xNy/46EFaR0zXnZTsPtu23LeiuBdq3hWR/ZAurEEAOO96u74b4J4fnAlOtBNk3dVA
Ziz8o+TZxFTh2g5YuCou0DcEl13O5xnqgbvOOD7VQ0KeKxR1vweTyA7tOnNtKCgjd/js8g5x53S3
OADNy0UAbczgc8JRBD1NThubZY/FA7InbyOJRT4SIvuBYBScAZyyQ7KdOEcq8msDttOmKFsA60Yx
7j2jDFAa4GNLqwhYRuJflPNkfzIKJ7oznYBlesarRNYOXMJTObb8fnjNk+hzkbQXRv6jP0N82VA0
+6JxjafSlawKm+AU181nqKX2gasEhidhwXTydoNLuryaeB9mqhzOGOppO7qt2oWdz7LciIvt0psY
Djt/cLeLkCckaaRclso6ik5636ww8g5DDMaurRf7eZ6C+ygrT6HBRsQhNAui8zc020B+lGQnRnRD
SmhM1T+gZAwg4YA1mk2f01sU6KxCyQHuUlAGHreXhdft6tB5icfsYuYiO4/jJ6JhXiTH99+Iqz2l
rWw2rbK3UzNsw0ImO3m+ALHhmcjhFsjSvWF0Ndf2IwI7cnom3/xitpSjSQhowvV7hQ6cY0tYQCSL
bYiaOpH47NyyA6s/8nE4LquW5LZwBKIPKw1PxlnvUPniMuohF3CnegKU4Z1knDyZ7rKrett+DhIb
fqL04vATPK7osgOecCgSO9hM+JE2Yx9Gj3mYf04beezBWO+E+4wLryDswZflCcyOCM8xuvJzzPz5
UYhaPNaK7KPQj76Bxqd2uWwgoQ9DT5OyX1nImpWceW6LfJQvauSme7GIs7B7xyC55nxEN8XGlTBH
c/iac1Z9Ja2h/1aRcsEJqu04LyW2U4nQWyrSDRPcLxs/M5sdmb/eMbGS8RawYebf2NiZHgeCt7eT
TA3jWJhkWJOUeluMSFO4Ng7FR+yb/bZvW2vHyB0cSLZtL1TrpAQ8nG+YGmB47Li7/BYpT3xQJXpx
g4t4CpMsOOg0qCrHgD2xkySgUZz5OOHg+1xH0V4WxS3M2BPIxSOA22oa85Nlp+VJLPkIOJEh0O2i
kWtsdRKowwzsFVfcfZk7bBDuuOkmHyhQI42T36v0UCH6Onh8lo7V7lVbNNZH8MDbyEXIlPAZxsl9
6id06GyT6/ulQ7IZdl9HcjQP4Vh7j5DNw8PkFd2uR4O2q9ixn1L0bPvQb9ynyMyqrwbhz58i3yNY
IxyLG9Fk6ZORqPhizkoybEUSXaq0ii8zOzBujbyd71Av18/J7EZsSliKMHvOkOEzWXCXo3r3vseg
zC2yWT71VlV+iy13eUgmEe5Md0LsLUPz4Bd+SLKEme+IAQ85uZyXl/+/Dv4HQ/C8/fi1/eh/t9F5
BVy+Wwmff+QfC2FgJ3/gbicQzGSucc3gTZSjJ/6A9nCmIwi6q3te0v73UhjGoOfjJDYtE9cS+xx2
W/9lQXKcP0zHI3edfRDcP6aif8eCdF7o/nNbZ9iWxBkFWW7lxZbNQEpBGOekfwyfl2Am5+vpzYv4
T7PT/yiH4mOVlH33v/7nr1rmY71dWudOZPZyoGXL9cC+wK9t/d9YBn/VNO/5bdMJ14KymUS2nwPv
oymMj7nFRa7eY6+AivXg2Zj8w2xvKrEgJ+W6AW28u9Nq3T7vR96BNyyvyxM/21vjwQTJGiXtb7bF
v3gnP033b1quUhPrjG9l+2Uqx8vlnA+RM8o+6D33ynXMeSXZfl6V79kXweeV6bJzyUrQa3xlnPTm
2FPSnbL9UGTuKSr7r5yT+prvZXVKwB1+IhvPzPeChUoYLddJG530nvv8Vbx55U45TT4DPFrd4Bh0
X/NEr3LsVU3ytdV1IJ1s30WdDaWsHF5ECo18q/fYq8IM/dHjcBQs5jCLC7yYn5CXaDa9KkyvUY1C
fJMjgx24OEwH6yb0jX94XDklib5X//cDyk//7dvX3XtyaLkc3cf2C5YWTC+/syD/onbO9Ne3X2TI
UfzkpTZfJNc6bu0jlTfgTWq9bmt1YAarOeskyNN9UjcfQnuMTk6N0lWr8bOx9e2T421t0jjp0z1c
aCSKg3wVSGC02rZWNW+Cd687q873LYGCLwsuDrBZdnCh1/qq6GUus6kau3zvfAGEImrNh16Ve+g7
No4UmlVdjdeC/ST5R5beWGKtCr4Uvtt4JT0wmtJjGyngZ+Ok++Srr3Lk4q1uEk6MRy8i225Kwq3y
h0bzda+KPi7zcIkUE48fQFAnd3dLnnOr+dJXZb8UxP5GHWgCj4TwHdz9cjOTVKn56KsZ2bWHoVgq
Wq/T6274VNW/YYv8ourNVdVLW2KtM+Z8n9gjB1c5zB3yNLV697+gYIgqhr8j0z0Ao4sqK4qvMdfQ
f+o1virMxvW7blICKAKEuT9b18TCA6681BxTVpW5FGbSJBLmQtglBwi28jRDsD/qPfuqPvNqHqzI
5MXYeV7tQqfMTiOnkHrzz/kk+u1wmFrSJP6oCNG6cZ8lkbKNr3rPvaqfsieRKI/9ZO9zkV5M9Z+x
hTRPr+1V+Vgo5ptFNOkelJTcJC35I1hOd3qNr6qnH7Em48Ym8kRFl8XZ+p2n2Z1O25w4vH/dow+B
APYPHZFmTVE+dkXxG7rRXxenXF8zlRPAI7+k6dbrvYteeJdmO/0O9fOrxlcFRHBcLFt4nfuCCCLH
2bVS86lXpTN1sjufyqbQNQmmsBlgOVa1tLqJDFal06XEWpsu5gALZve2i03JBfX8qPdVnl/Vm8VV
Hhp1mQ1FundTEvaOoYX18tmrVFVrrd5ksJrePK/q67jPU1Qm/Zbwm7OoS+/RV6U5ewZCS0HLFfbv
HuAF7PXlk17bq9KsnTgdUAXG+7RQ3wxjuA6dutEarMBovn/llekN0xSLeA9Qy71PzelROpH9G9ja
L7q4vyrNsGxIMQWdvI+s+AZ8O/seU3VaMyeBBu+fPMCBYwJzjdkNfm+jC7/U2lBJf1WXnYhzVPK0
i5ATfh1ZOEOm1/3WcJ6yz9lSWthMVblXqLoDX2/xI/1VWdoRmsIZnfPeTIhsFGX5zIY21qt5f1WW
YZ3x2OhMYNdm6ACMLiDTr9VapICte/81lgbnVIlF43XyHMQ1YkpTa8kG1ut9y4aJqy4i/pbeN/nn
q5uA4wKr0uzbq6I0iUquQYLSTaL6mgK6s3tUGVoF76+Ksm9VZAw4QJDPYgAkiCEcuCXUavvnZfTb
MdZPLDUU556CdnXvR/1Th1FPr3bOIKO3A7gak8K2Ixr3emeTOkcbd6DeY6+qcnBs1vcz3USl/RZ8
m8KSn6V6g+CaRGtxMNnHJODtCyLJN6Qp2ZgXDaXXD71VbaYpuYczlry9PY/c4SnSGuopGbXWshyg
vn/lzjgO4+TTemWq2zxT35vFcDVf+qo205BkYTtmKGwNH4eFlPts6ULNl26/f3AZ+dwExW68dxs7
3fkWASYWEQl65emtytNuoyEyZx7dxyC31B/d+oteR1zVZlsQ7BVFqExFgm49VcF4B8fN12v9HPTz
toAwkpG2FFeMKvOyifNwE/l6y2R3VZoRpjOAH7ScNqjJ21O+LHq9xF2VJuTEQDUIZfeFgVo2Ft+m
gRMsrbftrtayHqK33DjPa5nixi6enXI7TMWNXuOrwkSqCYem6iidAQfbuEDvQPOj+eSruoy73EUw
29B4f53Mx2LUW/a4q5rEDDv04zLE+76ar4GsA5bd672OVUGa5HhM+A544pwwl02nN8G7q0ospYIg
1kEbZmVy4Vr9lUAervfEq1oMmr704xhRr1jcy0LdwFu60mrZWdVhPgtTTZLpponT9J40zscS34/e
2LRmTE5nUY438RVWuXxo/Zu6CfWGD2dVipMUHjpuJjI5f4pIAoz1Ot2Zgvh2WMJ8hSSoowwtab3M
1rJZFqG5dF3jXfvABTJW0O3gRg/H8JzcLFQQ6ZWhsyrDIsqzDlcp75okj/1iV+HOHwy9KcxZ1aIo
PDFXTUnjeGi/erh1r2NnMX4Hrz8/479ei0pnVZB54LZjGtD80CyInOPpCCT/d8ENv2p8VZZ1hImL
6CkyCrO2+Yy6a3APwhucSbOCVrUZmWZmpBEZiG2e3mWA3IiNOmkV51ma+bY34pCLCXegfoozJS2f
CRgtCGrVa3w1T1aNO3o4pPlOi6Mn5w+EeulNNz8B729W3nMqnIQgBEar0j9loJnxEk2p3vmDXFVo
hoWncwWjLErnej540YI50EsHSJt672U1WbbAEdil8QtQ/i1XWT68po0t7/UaX1XpUC/EkymTccv6
5Hgdvjm9u+5/yQgZwtxW/F8W33GwjUUIpi7Af6332Pb7jug1VWKgTIv3uarA9d0sRqK3qper6sx9
u+cok2Er87uPoICsgxvP3k7vsVel6c2LZeM+9vZj0I/X4DHK64b7Hr1lhFhVp2vWUVbAViHgvI12
RBSUF7NqHM3WV+UJpwDhMUbKQzTWxTFo++UCdMKs99rXCRyeV8Np6xNGwhC9oPAi+LJEEWg++7pG
DX+ZVdC6hyzohlMbLRhy2ObrTUZiVaB4u4ygLUna8oe6uA2caNnlc9prPvuqQksnTOYwjNxDDBh1
44guPxoxVpq/75HnN/AXM91aAFQy0RFRlbrAxiog9su0fEw7bJtV06QHqwaE+/e/5xeTnlgVrJvF
U1+bnnPwwta6YvZGM5dEoV5diVXRVnNsT2SY8SkCt7xrZCMuMrTseoONWFWtyZoRkhmMsX6YhjvH
APiTw7z5qPVm1pqgxA+E58jSPajBd7fp2PtfCjkMeu99rQuCABtPGbFCmKLtFIJULD6OTd/f6T37
atXrFUXQ2z29p8psRLJmVgD8cAy9hYy9qlqjNESDFvzcN8E1bGq3WW7AKhuaD78u2y6UBpBEyta2
qkNj+HgP/EhPpMZt8mqGsmbcL7AdDwozWQNJ8roefaW3s/sXiRA8gyCFc3jIkiK5FJ0zncAvai44
1olimGWKoIwYzxw5NVhZSvtHTBa9XjXZq1pNxighnY4XM/VDsYMZVJ2Gs51cr0euajUwO+FV59Gy
ICv1MClCrlp3cX8zWv5iFFsrhQoxZ0WsQueArzVGf5xLoKdmdqH17GupkESvh2ydGbZPYUV1o+hB
GhSaHXKt58EyLeMhNnh2vCgok7E0D+AJn/SefVWrbka4cuoV9BlnxPGNWnm72KQ667W+KtVpaVxM
BibFlHTDh5hI9N1C4LHeDLvW9eCT8REjKRiSqrxvANFcgghz9bZM1mqnCl68rG01ugfiaV+zrg4u
cNNUmo2vZtWo8PPYXHwHW7/jwh7LhmNsgMnRe+urShVDkyyZO7mHuYSZ3chcHFOQoXpXcj+dpm82
ZQQ1tiIn1+dg9dAscY55l8YsYNRoPfxa3lPGBvZ82TE1NQOcRh+XcO5NhV6prgU+ISC53CoD52Cn
WM6Kcna3/pKGesOMuZpWcfLXhAlQqjIrjIcQoenOqokK1nw1q1r1vUFOo6BL4seKr9IymbZmQbK2
3otf1aqdB30xZVRTkwAwBXuXHAwMdb/p8edW/mK9upb4+CkQ+cKxXXxFUMymrumuMmcaiUxufL3F
5FpUOWHqXEKoI5BC7flLbZntXVAE5N3+/fv51Sew3y8MEik9bub5BG1QkWAW5uWWQyw6f+PV029+
xy/mKXNVuWREgAaYXOcgIHxfBLERfWEaVy9//wl+1fpqji1HUmf5zzlgEIM0bCXesesBk+i0Tr7f
+/dTkNRmk4HpgE/30+PUAtMLyOLVmkmwHr9v3QaUaDHtOQfYVh6bwNA7ogvItc6XsSq/bz3He8oG
k64TS8Pdy85O9oi5ba3KIkTvfesOsR9NLxcHjGSs9mU5q63IiALQe++ruiU4Pna7hR240UV4qBIQ
HotTL1qLbRGc+9Kb0T4++1iApHoHyIvuFkWhD2wfG6Hes4v3rVt9qJIoZdVn9oRfT3XnXqmonD/p
tb6qWFKNiXPEbXjoyafd24YKTm2feForVhGsahXkGgOfcc7pJnmLHJTUa7+TvGbrKQCxCr1/N1h2
W+XMtN/Nsw0MY/GICRslpmqtt7OWGk1GnZUlmAb4R0TN+GaXXC95Nf5mvD9Xzr+O9xAD3j89Stcx
cc+9shMZMPucG7htEFTBh0IkAmBSt2xghs6RXhGsJUgjNxSp7UFFFlwH7zrZ1reVslKtrT5y8dWH
AZ3ulxBIDlF+di6nmDUti7t9vS9iVcDupFygtiySZwQJj8zq7QblhnzQa31VwA4dZibnnC/CVIBm
2ph8i7bXkweSsvz+zfiB1WZT5LgHF4WMtS3bqmvA6rci1LpHAzPz/hdYXLrnELFZlRT28jT4ofzR
Br7eGQ5x3O9bz0qhoAx77E/GaXoYS2l9kF2U/6YGzq/4r2pgVcGFXdlAmHxevW31H0djtrZekVd6
M+JaluSbjhEbZedBzFVVeBECm38A90UAlVbHWSuTDNxdtWkXwcFpB6hDGOAOxsx6R6/11YyLU3rw
ZV0FB6D34rbIC/M66DLvi17rq4KVmeOXYLiDg99hqDNgkz9Gba20zuY45Xvfa8i/an1rEMHBk016
URP4sonqadQbbNbypBK22OAbbnAIFygFJhS8lxg+03e9N7Mq2BlfQDAONu/dNeYnBGHgm0kbKe71
ml+Vq+vFWZB4uMSNzG76nbPkJLYFYTBrHaAR4Pf+1Ttm2U2xDx1r5krmhijQ4IwLEZpdflWwMAFU
b4MLOMDxm46NqUJwruQMaL2btVIJulxQSXzDB5H18MMK04A0mAd6b36tVkrIRcpxK4fn4+j8SvWx
uESc0uuV61qxVOTYyiJS/A4xMIM9qakCqBtoh43eq1nVaxKHxLERBnBoKtPcG8JIvxZl0X/Ta31V
r7Bi5miwS+MAf7wAd5vaB2fk/lGv9dUE60E8DDmwMA5xUFiPrqhI/lFx96rX+qpelzoTJotj4wB0
f9oPvhUeVW9Yml/rqlwLuDVpB4LrEJ1D3Yx2zkh3ysSL3rOvinWeqmw6X7LBcs3tm9gymk9s0fOt
XuurYl1M4DHuMBsHItinL/C0CUv0zEXroEis5UySJAM7G+rwUC6LfVB1epuEpDdrPfpazhQWymo6
aOEHzzHA6UJp3UxLHOuNYmtJUzi6ZW3ATDzI0an3aP7TI+RdPfGRWAubgIQOkbM4xqEvQYtfNHnd
PIiQFBbNp18Va1T03JRGghRlLxMIPpSqra09JKZeQa3lTanHKrCRPH9h9u6OI+Tws5BJoldQa31T
5gzl1MUMNcPcNlfxPKcXMiJ+U6/frMqVedr2Zp8czngecgjCg3zKXFX8bkd4Hm3/Yr3qrOq1rtmp
zZUyDj545mgbDpMJf9EZDlkTk7VHkJS36BWvsypeJGx+XsjJOMygL0kJEjYGo6rTa30td0oq14Se
tDAkQ4W6NOExblr26HrLP+m/X4MkaKkCo4iiY6ccJS9NauSx4mCk1VvYr1VPcUDMF1ij5tgPVngA
3QOFpu40R4e17Kk3bFkVXgXtNjvnZ8xjBomZILQfWl1UrspXDk6ckPrSHb1ganc9eL5dEWep3uBw
xg++PY1KQe65iV1A2hlYXcZVrsgLd/ScXWQ6v289jAMjNIQTHoF3jsCWUsP9Lkcyc/Rezap6TUwH
MfE90SmzIWntyFpebshDnXR7/ap8x66pqtAHk+HVoGBHexyuiW6MNHvlqmIXDk0TadrtqRvIad7V
eVQDE4kLPfuyWIugsqEURQbk96QypwXty7dawivR6zhnjs/bjtM4vks4V+Sc6hTqB/qB+i4TvdI7
Pl6LoKpsUPTLifCMpv48K6f8npM/9azVbcR5tH5zAtv6Y6qKpKgvRiHzPx0rrV/rvvydeNP9Oaz8
xai/VkERumHP0h7qC5CvgphhTotC6+j1MD7L69mOByPA4NOl5hU5gR6Ed6UM/whsdg6/K1uY5wu6
Mm0hg5tdVQ/pJjYWoz8H6pRjCQlsFt7Bc404/dYAkiZzGWTjLDbGXLiEIFdDRqCzWMLAPKQJ8U3f
jEnU+MIW6Srr2Tv/yMQCMmnIJp3mNr8swyApbrzYS0vAxQSwPg/lQIwMMcrdBDmyaQbyqLK5h/S/
4UOE0TfDVlYUgvy2q/TVUEavlu0UDFP0GM6xauA1SiOm01VzG36oiMqYrot+Wtx221mj3+/IYMvC
+3rkZPCm4t52MXYpmtGUoI4hs6DqTwRAeMSnz077lLdtHh/xHJT1ReCTzQtIeSzGajeaeV7w+eOB
TMSllaA8LZMItS92Dbnx1q+sgOBt1QLyvq6C0SY5VKnJ918LWVvNrRc7jfml6PPRNnejVSTsvipQ
Nl67LW3Cf/mwvZ/Nwxkp3zTNrmt8aX1bchPUM9GfRE7V5JxOIUR7NMu2B9vdZqlI5qkH/WwfERJT
3aYzjNS7NnI6WvAdwwB8mDt24Mz7yGcq+pB2ZZbeBjaht6eAvUnNBwplNR/6zmLfufh+kt+RY1IT
8MQEXy3H2Jmd7qYbACXnG2iizviwBI7d51sIrm5ExP20RPUpBhtrPBeinzsAk6gKvZgk66IkZs50
JkepTe/Xqht26BlFq7ZY8mYhruY0HzlWM625J6JlAqOaQtE28ohggqUzHC5DSp+Uj63F3Ub9dRSd
Uo9DYvvxYxM6zdhCBoB3k2yla08ADQwRifjCHSrH/TPp7Dz90ZuesaQHhOSLXW5G1+DHtm48ptMp
nfhU1hG8ZwcBO4VgYJkbq/T4vfuSAGQSkMjWGfwfZhfFIoWASWZFtiGUsQT+Tb6UQ1puvIjlxYJ/
YrxK08vPqbpO32zjtA6KvahVM5VX5ZydC4x0sLjZ4ycHcL+LCRIMpiuZVMKCM2p65J/ujSAmL3rr
DCImj9IjHI48Ds4bhnu/iGbCOntSpWCBDtGzO7WVt0+73m82EBTp5i1xeP2L1fGOXgF62jVxcGVh
zZelWRbeNSb2zr73G+47rQ37xvyucF34rVZmfgzsIJevlRqrbAvia3khrIqkKDl7YH8A6H6SGQjd
18h1yUWIiAqEKBrBMGzCmymv+uxa9dks1QCGMAyy6MsQ06myG7nEgZ1cQpyZknyrsqCNPxO7wBLm
HDnvJfHODl1VXeZpNANJRAoZpbAS89lVn13D7Jbvk9GO9aPbBYaXbvqYQ+RzlJQkhS22QqZjArpc
0wIKrrwMaD2jhzE1mwp8ZUJ6Eff4rX3yzBHC1RGro0u4bQF1qAHAWtZwWSOoKX2NhBx4ik+2yOwT
kOYNado8g11DvXCYWMzlwRaCUDaSBloGQwSpnAwPk9c+g7j64jCUBvetXSr3WRAFFtmbYCxaybOp
Uckfed+K6g5yqt98mQj5tIqNnGQ93IZmak9fVTSmJLmms1knxzx0xhYCVVNDiiJvPi4SUisi10Mm
kM2tyOzrbLTM0drksiRPghA2IL4TqSxGZ32ZBnLM957MXPljMNiE5RcdCZ5VfvAyDvoPlml3LXkb
hDhW55iLcTkQeCG9B6IVpfmNr3VQ4caffAfEMFODCj4OZW97qK0qNCn8jFdO6lsqqhZmpJdOJlhh
Iyonmzy3pu4N4uPRa0Yf3FiQywntcjEvzET2zBeeO4IUNRoVvs5ZPsZ3mUdEwocqbBz7yLuJ5AsR
EoWFw9B3/OiRif6M0M39rIjGDdjZUl34jVyaCT27r8wIOGfKHTiw47G0FYkG+RA9/h/2zqTJbhzL
0n+lLPcMI0GQIMwqa8HhTe7PZ5e7fENzSS4QBDiAIMHh19d5EZnVIeUQnWlWZr3oRS4iJfnwSAz3
3HPPR3nQjQd/IHZ+tXqmrQdQpKzUXOhxAYI26+fFd/eTwT5ztnWlL+E5vgyygMFPlgu9ccR+giER
3LOKgurW6lUSUGEoiNAg1k7x1t3jbl9roCzB2qv7q5X1GyvmwPbLFTp9HlIpCWnttIddO6Arkp95
g3zrxu/W5kukFyojUK5B+S3zygy0r8G/QWqPQjqDqG5rNg3Yskukqr8jfEy3Tb65egwQIdywoY/T
Fmi65cUmjNvbRimg7UFfqCuV7NvADYlfBCLw5BXpWt+ut3PiFGkzblcitnO4bXhWqQlGPcBAALgB
aEgd8Zq6ydsYD7fNTH8prkEKDb3+vh8Ti2WHycyVmGKbIfK16QjySJvcajOLz0CigbaULsNIlo8A
v/tWpgyoRfeNzjOHKW2xiKVNtbe044GSZA4z4fnlDNDiOs7Jgz8FsK4KbqXj4MKtKOm/y3Jzq9n1
6BzxZ+yAPgE3nkru7XwST1O8H+LeAd/SthVZv6xm64erkiiAGmrDtvmp1Zt1Z+qv3ehno1EIT8Xd
YsMmACQs1uNWPS+zxQuSETuyYMjCKBxllyHRt1k+YVevvbeJrQzonJo08CmImofVR801gF5DMoWd
2NMurJIAWNvY8GsgmRMRZ9PUAWCWScD/5GFtFwAGcu6Ctnep8bA7Pcwec9iSKQWm9i6M53g6lnwB
iGXzFXALyCyR0QbyxTiK1mYDPhPg/wIRwuWBK+k0IwFadBgrYgEJ9SNvOxzlv0JqxzdvmZ346GuQ
/HrYgZsZWcUO3fj6M1c9kmJSb9Z1+BI40G6r1AzdJQq4TKbN69KlQs4TIE7AbiqstxUXwih1mq71
FfBsQ/yA5mzIHyXoDHrEkyCBgQgbG9lC/kpifL14A2jtlNAyqj/pbYrar4zInqwpbcMlMAArDEH8
VYKq5paUyFjLF7ECmw7SRuLh7oMsdBCmj8A+1kAy0hCu8k9WG+lfcIp+5eEDjMHdBORslUzsI4l7
LMAQiO2ssQ+6CAhGx5EBgwjmcUBZnMpG9+URkCqLT1CtS3CNOwdNPoFZTdWuBwQPUV/thoi417UL
ldothiC7O6W2CUsA5Xln7/GjXHj05aQbewUWqCV3MdKmQQaBMy9IWdNOQDlxNQY6q5G9B8hlSZfh
GCxak91G8Xxw4XYdB/G+WoCIN1asn8uNDWpK18oLEZ0NlkhHz96GNXGP3GuYz8B65xu4nlKAjwH8
YK1Hjl8fvHnAZ+Eea5sWVxIqQWwJuRXswyokmAERjxhq/P2mRoP1EDU4pV42kMbZaamTLnoVwP3S
r1uHD+xeDWPkbivQmtzNAmNLdYIVimHcDuXznJxGsIfH70G/ta4AAIIhidtNQdUdShfW06sCOnp9
DGFKrB7c7IVTl3YYVF4/KUSmmwP6sdUcXIA2rPs0+OiZftuaJGiDIhwc0o1Tgibh/KS4IbjQOzH3
EXKk61myQyNqjcFTWXlTA4BGP0UfwaTqCOerEs2nGZsIPh8ocjLCZ7CAHh5c1rMxV8vW6O3dh3nv
fkWpFV2zyRsw3jxO/t3STRg6CeUg+bOUsnZNhgppiM6e4kp9JkiXqm8VRAiyGwCQ99+FNViTmQIV
DZnHS8BDzFAG9ANp1B6/X5EQsKB4mj0/OrQ+gnqOaEIn41OnyVh9WfmQ4NfHVq/WWza3usFq0+vY
npG6XE8pEdXcvoYIG8eT7mPmH+seCLfrwa+WcO8mqRRARD3oBinA4aQ5aPDEDXYBG4LP7eL+diqd
U3tbjx6YOs5vE+8JKeKCfACHOk97nHwgEbUw0AUpjsULehXoNZv7o6vBvqFTyT+1PXjb2LMBz0Su
8pT0z0tLoUfiU96wCOzGRgwVTDGuZKCxzEiOTidVtnXhQFhTuUsciIWesAs5DU5QdkCuu9YYRVi4
Bk5lU5tImw27z9PC1yXKunaYOpw2AtwkAKjtdOX7cxU/IGuvcSorW6ZHUYAWMdEHyHCR3dWLU9gJ
Z4Rf1zuEtUf+vrdNwgq/Rz69BWqrpjOA2VXVXuPyydyJJSKIi8ZOApwGMBIxHL0BsFxEdKtR7DKJ
zP7SgRmFMNKpk+pKgh6m4QUJZkAf/HWckpyg3tU3DuYre5yqDT3WuNJdI9IJP2F8YK2Q8c0Sgcl4
3fhoieRR7NU9fliMfzEA6pLNvwKBXnVfRdwk9nVigQluA41bNAo4jCjFt4hKV0Mx2HFw1/FM4v5I
SzNizw8m5x8lHYLlGhOkSKBI43qk/E11sl92CfiW7ZPCKkasQ70FZj+EKGpuY4T+97haJTWrHBQj
wpuzVi3ZblyMDxqw8MlbfHJBIoLrA6JdXMpWZqW3Mo7UTRJ7YfrviRw/CXsRsrpBMqbiuOBERHpL
0xm4YNA3fvv3vv5P0p4hJdaVG6qjXnxwpLzYv1Ft9+8NAIAG8KNEQ5pxYrgngZ7cVeDV2cA8rUlf
3v97P/tPuh6LtsG0YTcfTSyDE6l0/XK5Mf9Bowu5039X9f95SqqOQgVKeKWOXVVGMULZ4w2ZigEd
ymMELxJG1xC4iNjymHh47dcGPkaAVOSH5Aq1FogG0Y3EizRCMMXVa1sy2vNhTYGOWEMcRAnGD3M6
ga8FOGxPRbknpuMXom5PWFqGkS9u4GyW7iScDCq81hY9sXqS6x8F4VyEsr8jcP08qAWz9DqCLDof
OUP5sHMDH5eDLYP5e+ePgQI6rzF/1KC5vK9/73v9pDMuBmhiB5To0SH3zgNmseNelIfgL3dgEm6Q
YdKo3CiIoRDJkikDDwD6GSxyATAr3rr5a4oTY7ZFEI3esFt0aQfQBsE/uI5d6YFX0mJibiroqDw+
QRAYdGtvJNExLmTj2E8JsNvC2n64hWFwnm4QEVCheLBVYk4XfxlA46xUqKoLWXuTigq9dDVQKgPg
vNgxse+QvYoFWfbgJwfzU9NZ9DZSpO2DogwCV4lALlSzqN/XvQmjAEIMyH62AilvNV1OZqQOFY3w
FutONFm4u2mSWCAPTM12bmX+65L43+A3uY9hnIaP/zi/9/Y/dhPoR7iUt//5A7rpv378T/vbfyPe
OH8f33/4j+JXbtL99DGsDx920uN//edvQciXv/l/+4d/oS89rf3Hn//0tUMpfPlqAj/W78FMwaX3
/I8j7M/d0H392v3Nv/hLgj2oTL4fR5xTEpOYR5cRy/nDjn/+kxewX1Cwh7DrIighuLCb/ifBPox+
4TAwJpz9mnp/cThZKJbVn/9E/F8QIeNHvo/8OJIE/2J8ffzjQokY4THSPaMwjoILGOzncY9k48Jr
V/E+TDhgrppVkeamp/WqMJwxGXOE77umEhIqRNB8XFBrRSm88dx6kIgTgH2geUjSgpc9haKd1rt5
GYe+vFbEx0mS+QOmYVIKeOH3Zlk3BVhsK3DdqucQUhkk47CjJTJWCA5hENhbjFiAWWS5eRFEdTh6
8xIz/OhkGSIXsCJrVD6LxVnfgGGePFFPdMD9VLxCgOmZ04WMbjdtkZ4eB0QQ6jsYT6boNaSRJkXf
gSN3hyqtxOmcEJ+/y4Y39QmhKWzNdDstccGbpWOZYkLpnWwQCXESxHqwB7jRNwWcnMP3svLssJ8o
ccNjFA68f+DT7I+3fdzoz54BcffIZug0B79x2HVaLL93xCBOJiuRlaShX7U1S5lIFmztWwkCJYhC
APxCfbF5ZFuzSzy9MqRSJ63btYQk3S1zHeQq5foadkO6Ku8wDk2o77s6bIcscWYCBAZ1Qb+XkYkO
FtFyHMKKGXuglCaQOpRWXgVeX6ReLUTqcwilVGS4Gy7f+7i001eKPaK96UtIQleBtOLJs2EMwGkS
ll8DP7T1PgS0Y34G9lvyMu1FvVpkc/vJJt8bIFfoCRRcnXyAbl/VrxyInuGW9VAGrnyHrwRWbMe7
onLMhacGcElEUOk+2dFkWL402LNEMYIfMKao8/wHqBKIq6IBitXU0yMBG3lrGTZfgaHcdIjiasmk
CS5OeyBH36JWto9bY0WYD4twTyOWmsLwq0vAfQRl6Y6RXyF3NLYgUmFmLcQluNZwDXYd+e4IsJYZ
Knj3KEMwbsHgbSMfxbo/3A4M2c+oR6d2Rlg4U9r2Zhe3YG5npQpxykLph4DTyhX8Hl9qfhqJWQd0
OiSxhQXHfTsj8eeS4+JjMafr4gUAl8mWqxuo3r3auUCvz/3k9+eKAddzapByvoH7kEhxy6wkIhdJ
K2069nHwppPJxOnmB9t33/VJuPctxYLxjRfGZw1sFc3X0dcPUP+D5Ig+URTtHWDlIvMFXcU+pnLY
SS3rCCCoTj+gSwYdGOcaJymQCl63i2OKlK0lZuUGxqwqoWHyxddAyaCM2HcReIlZG/UM8Nx+7ZLD
VPbBZzmAEooH1XG6ZcCrYYrcDow1eUSUw2MjvARKZZqmugQewnngYNW6gqd1oUYeZ9C4hx0FKeHZ
UNyc93CSq/uq6oCVR76TMVAA4e5M6RSDDVmxuBV5Uy6gyOhGe9eahMCoJomBbRtiEauzoBWVTlWy
WhC0lh4kTdOx4AnbrXgEcpHhGE2mATz6spzpk9I4lfdyimZ9Iz0otrkoVYO8oLmcSEaawEc941VR
9ercAuaYP/dK4n30VJJvYA6/41OeZ9SpMb2vx9Ff0nkmnvfIjXMH/OJeMcHm/x7MpkO1MDc0xgfe
AL1UJ1SBCYHw7LYQkizhzrUhmB/z1EoQa/tAAWI126UdDvIS+b6TDFrFjoxGMwhixPdJjtqc9G+k
6dorn1Ia3hG0aLodCDXNRW4YW56axZPv2xBF941j2MnJEk9s3239DNpwLcx3Zik5OOzy/UszzQHy
5wIJJCywPlFwrca2HdNwDgKxn2BbfUWkQvdEhcWnVc9ev1wDj7JtRcycYxmgRUm9G9Atwgvf+Ixn
0tUCoXMcRrHqZnY9JWfAStkK+nsfk09Tz9h7Qq2aXixI5SNSLBrT5+VSKfUYlQsP08HzQ3mYcfWO
jnSJF7eLROR1N2hM+Y8AKBvk97d1XJ8g9/r+TiaMfHFVGImUq5l1BXRzFd76GD/Gs/N62+VQ4Zsq
R2vEA5bMwl6W+9O4rpk1aqEfBlJ604FSH2xuyBy0iwUQPwRO9mvqV8qsdyhep5oBjmXlBHb0JssJ
63NbGaRZXME7AJAHdG3dKdFMVFdUbVKOGSZCR3Yd1Y03fEmEKEUIXy5aldgU9ABd1Ysa0X8jcJ4o
0LtsR7+iEvWfbQL2c5euEbiJSwbfS4mNxYFfwG4RGLiC2j3rBuk5yox+PtfUVQf0EK0AiBAbOmIR
6ma6c1HC1j3wojgfczq4qRYp2OLoUOFmUrs1I2hMPDRxMo0Zhm43VSwgQAe4JC/RdlPbKliOtJbB
inx6ClZUN+E8yxgKsXuaSAbmlWpCI44+btXBPgoqMKeR5GGj6zCEl2m/CZGoV9W5DVI8WkTSkUzz
DtMGKUarE/DEeN1U44eEytJdWXUB+BRd2S+63ZWRl4zvyYZOZJIKrLA2D5ykELKtWUn7CaLTEqLX
uSVxRdMQD7c/6joIgS7py3Uul4KPY7We2wV91iKqqsZdQWq0ycl66xzvKWkkHtxWDT5dMR+wTEtB
ccohNRIbREKLMPYJlI/OD/pJ5ZL7U6shkgcLlLVlgmi/R9NgWUWKuAjYH/HqCuxNBIyd6ow5XS9+
M2O02jPaPv10O7cDIOZp6MlyeOlJ2EfXY5AQcmE/e/FV5dWjuktG1bU5NzNjGgywbnN3fdx665Mp
ocl9Hjvlbyr1BoNMaNyLVnlEe8AwHGiyGYaHqGTA5wKjLMLv3UDB4dZ29tqCRoMuP0MX6wCyqxL2
hBhRfsYHBzLcxmj7pWdTaQDYNUvt3ubIap62VSnWC9M6pieJ24B6WhGp5N6VGxsYCsayP2BoSbvr
BVA8dURLbJbovcZ0vlNNDyq5wyU3PijgKqurVYS0OZVeMrcHhjyp8bXBm4630JdieFmaOnocmqn9
HJMwIM8xmkk6a5N1oPt+Q3ftIEAvc9kMUo/BlkK0nxM3D+B0J7P0njSi8eeHmXdR42H9AgpxQNpt
qCEkIvcFRYOZHwC6LuffPC3/G0VQ/9E+jsPHx4gq6Mda5//N0ieGy+iflD7v0yBHOdkfip/Lv/mt
+ImB6IKIzxgQ6RgV8C/Di7/VPlH8SwSkCPHDMEah4/8e3hX4v4Qhhho55/inaFxjNOUvxY+H6ici
EfwOAOBS5GkgzP2vhd/db+U/asZ/SMT5CYWMVcUjbCUooijBN/q10Pu9tWerjW4Vgg2zVrHgMki8
PMemBnITtcAF0jhPGI8xcV4j+aUB7HurgVia2XdjqvUP5J+LMPF/BItff5QgCi6/VRDGFOhl/Pnv
XEYtX62XMImtGNi7Awa1t5wBEgovGQ4RYDKr8V4lovxqcLP+A83vR10mITQEpBbH4uVBsCD+2XYX
G+HNiC6CQOJVn5IRWYmYnP+ol2Q3CPOvCYy/frOIR3hwFNTg8G/y7Pt1iCNcnfpce3TN12p6D2GW
/pd83X/9JqiPASrGO/bzVFwFdqLQsHajTJTBEcKmw/4Who+/e9n/8jr9ntAGGeCHR0YZvj6eFL/8
Kjz5eYATUvbYYSh6BOmyu4+8DVhDYZ442z5EsH1WW39MXHOnB/7bfvMPX1t6kTN//67gGyfIGCcX
xF0Q859zZrqYD56A9z7XEXoaGeIm2nWnoG29gIVLx11JtsXPZOe/hxAEz4vX8aeKomBJjQPKN58A
WQdDxEidhmZOntfV4+GFxLu8yND1G8jgnl+lXhN4W9oY4mjOgYwHRnQJn0ab4KsNlcRF1W1dNqhY
lUfTrtsNmgWMHMm0aVyEiEUTohs8iIxuEgk/ctQEGw5oCtotbyQwqnX4CfWaEYdwQDR2GkDFDYqo
jtB/CHs4NdI1jsY/Mlf/KHjg3cCDBhCE88BnBO6In9TcLuo7mPPFlDetVWc0s6cCvaU/Cun5mzXF
MLIQJQT+Nhib+M9rapQLGKVjMOZQBkzOxwE3DB8XOLQA/R2uQW32z9/Fy7jej69EGGNRhUEE3iHD
9ejH7SP2mj6aoADk8EHgycHMmeKaQXPR1/6FSRzlwWqSf3XjYNg5aIjdOwJenPxsIudwEVEWl2PO
1HRnh14dxsqiZgn5XbvCL/TPf8W/8+AwU+kzGkTYsSEf/fgr+v26daJLprzEj5RBqHCFoEu0++ff
JfibxcVjn+PZYQ9G9mzwc1rxGGDACpE/PEcpiQG9emtwdUh6hUqqk8lT4vrroXWMp5BBeJBfOvEu
I4ywp3h1oORazGL/9pv//wvGn8jFn/6PLxjpNCjAQf9j925/EFh//We/3THIL9RPOBxDjAeRfwF6
/vWO4UW/YO1BxksCzpAFB1T9/+irASCgeGU5j3HVSPCP8Ed/uWPwXwAcpZBY/QR4ezTI2b90xcDr
+cPSZCG+WByE+B9HsYNhhMt7/buTXauqCSZDMjZ3OgtGZ7absOHhx+hdHJbaQtnYWpgwcGlG5rYi
n1tR7wzqOA9vKgSIBeKMWYOiKseCs7rMZ6+aAOLwpjToObvaympNERpcDPAR7+KVwxmktwYccYxd
jCgY8hEMHJi5n5FCeUKwZQ+3WSULnTBzmCyPrzpbP8I0vJ/RNEDxLcpb2S0D7KHIhRhsirh0ce49
OIiSoJ9vE0enDG0VL4VPSbd4huMDnIwi79fyfl3Xl7J1wA6DYm/YrqnKeRcDaP3CZdnCpdVer0EV
543aUK5uMXltMK+D633TZ8SANr3ZEOTQGJ7g0rfPjaujW8yEhkcdwjfL4uZ7oxkvSjPbOx+L83vk
yTeSIP+BbIHObafqI2jPtmjwTW9rPtGrNpnVPdZ8cGyqEF5dbt2zZE0HHkO5BCf4k/0N7Z4oeqCi
gd1MRPe9nGEmjt+408G3Be6+MbXw1M7wvvb+/Yr6Q+TG0vI6gW4d4LvS7WxguTpz5rddAV4Cogqa
MvluqovcV4F3XkQjAzuF94343KHJcyFIE3snFGEvGnaCJJ3AZ73rjG5uQqyKKh0aKA6RYBDTomQ2
dxaE0rMc2Hc+aknRolXIUSfjvB7XiLP9srYxsnbsyCu5jwUT0BRqiM/ZZJ2ssxDuxgxQ+8Dls2j4
K0IUkuWLtYiS9Kzxb/sG6HFQ6DUJnowv/Bs3sPs29mgBc5GE4VYDc50i8LJLR7FgfLY06hpjK0Nx
0aDHdNBLc1rQB7t1HE8D80qwNI9yuy2H/oYS6C8AVbfLjU5CeM9Ns542wT7BYkHUSRLa7mH7Priu
lwjaKNedaMkbkB85JolgAls2+SJLaKFbh1tBHYoUfpm92SIkWRB2THi53eJiWZ3WjRQCfyUU9z3K
+RTF5A1Evmuq/OsaTX4nXVqP6ysz9VlsDTzV8qqdSAKnblyIShRAqbpMiiUNW+9QrQjwr2HOSVgG
fSAaUjgozoyp29CxvW5clqgyXxr7xGqRRT7Re3Trof665WYRcDbGIHA9uO7RRMO+h8wiyFcVbmgj
rPg8wU2Pavswqem2dOgwUAzb+XzaDXBk+SW50gOU3bU8i7DNl04vKe7OaV8TCOVg2iNo4AA7THnQ
vszQoMZT9fhVIvv2iEe1c3q50uDOo7Yne6eiABACxB/McXis4WQ9ISdou4sw8ZtWNZoyGKdihQGi
/RHLBmYr9E0ITEBvqPifK7/FfEC0XwE/NBNi2CCO8g0RuWN9i95E1kPFXIftCvpjXsnvFLsKW4Lq
iIHo5XkewjgNYJVqagPXHaMZckwLtC+fmS5lpmwTYZ+zb6VPkEReo7pflPzeaX2nMXOVbjVLssk3
r72Zv3klLws4N9mR0OlqWXCRXfRNay4IWbkHa287jGHwZW2RiHHWWxnml9S7/Vq3JTolyi9z5XVQ
QH3cWmdu9sxfZZhCQL0ZlzHr6k6C1NluAGzVfYkJA6eqK9tg5CltNIKBnwV38Gp4ILAblY2Vyj0f
7QSrH4WqPiAdf2lXfFRBlah7gB2zzSkoUG4r2pjCnA5P0wNdS/st3IYHH/fOh6EpJXR34t3UlevC
otQcuobzuTtH5apy0nvDYe47FsPRrI9C9MEnHhBIUY3tXr3ucu+AS6Dw2o0/tHVtZaqC7V0Nlp9B
Qt+JkowZvEBbMfQWnq4uhq0goueY+I9VObQZjHivGl3wdIGGdgQXZIIbDy4jWctTFfb8hFTPKaOk
7q9LssJgpnlR90lm++Yp0POdNi6vMOKUDduorw0sRrdlO2Lvr57ZipWB9v6LabodVe8wyWdRJR5R
4ZKUdf5HIoEsjstTa7uDk2qPDGOcKnD+XAln+sJT5msQkHOipq/NIm1WAgabqU7dD0Hw1XiDziBw
4vAJ5KFZAi+bGRp8sSpgfWjQWFABAv9pXyQwOYN3xGTmVS2AMCtc4jqMMfEywXMMj354sTp9RTdM
7fTYnhaf19/Qmkr2yP36xofuNKvBRzg5+qERRY3kpgyhfkVdNjdrI2+NQaFUDyvLHFLvFfqIJfRr
DHKmLf0ULJ+27bONwgyNibTCpz3ATHt56SzrXribrzVCyuFarwsk5B4wfiG9dh+i+5jGZHthidrX
3ucYYMPJzGdGlydU6kPawo6S4y1Jt2mBf5TtJ7+9H7Tb0W45biLGciBxRpm7E2N/G4rpSvZuw/BD
+4VhdhKWEHsmMHZPdjjOLVpGrT5zQ59LU70i2vUEPs9J4SXuqg593/qqjVFjQufMQuG/lUN1E2MY
iq5b1rDzxqYXuXon4oVPHqfwVQ7eDePtx+YejWXVLnClSudeitSt9HtcRkVYR/uSvFOIqUntBakv
MOq6RI80jF5X+71h+uAacY4xT4J0aOzEfn3T6eDQw5uVkkTe1Wh5kanCzAOlWVLBmx2tPpY5SR2z
4y5JqnMVXs1hCVCh/mp8eRR9VBDb53XfZ9MFBjHSeceXN4mreojHnlZLFBYrCc68dHvTeN4x8e0R
3vXUK6FYQ/j2AT+r7Eu1iKtwxYxZtcdAx25Z1gyQeJ3WaAudfIJhGSncgzP84Lbl3kGJyDbeFrDt
fcOizSsb7kttReqzcj1GBoWMnL1vcY/pL45MEFZleDWyVVfHrkFXa4MrfFiL2nm5Hz9F3vA+VP4+
hKNnw7YB47vBAhwwiDCl8AQ9kKGBKg/N1DPH1dVQs2EVoSYPTCgzCNgZqdUZlnBMnOrms7IfiYYj
rrWvJFh3k1kPCG7ZIbss36pZoyPe5b7eo/N5FMwlud78JqPVwPeDDvF4/TjnasqjCFMgPb1mlFyv
Poe3MxD3E5ueO/T482b+vDUotmPdHULXsKvFejV+UQ7mYPMNj/KoCD6TDmM3U3PG0kI2YZ07RU+Y
9YgwiKFuBuMjI3lm9/DADJgTmOsinKJzz4xKN8kKW5EHgc41noR9MLhouNHdeRWOxSXIo2o+DqDK
pki4hTvG7qHb5/E8oUq1j2gcRHk3zhh4SkAORe99yilK9MNm6Svn8OwhkqgtwsjyK+7h9Yud72Po
y4ue1lC+Bt0T35absQ8fu27JEeC6m7zxHlafq5iQazbO6N8R3DhRTQKceRph6sTA1T0dMMYj3WEh
8m32kzvk+e48fk1mL682f48eElwSXa6pvW5mmBxC6nabP367bOi7hjY4Dzq31xFvsmF8Ni05XtoB
l7vpTvWoTMG+e+ZVWQxAYM1xkzM37tj6QmvMfPhU71oZTXs0QHTXpomRBzch+8CHx7JYowivep/k
6FNhlol8FcOXtlrlHlf1Cq8SDYuGTJ8wKvoZOc1vRC/lKWK6SDjBFhBgvyD1C1h+heTxMWC4LLYK
Zwb2Bbe1PMOUFU4OqaI0ZOU7bMzZ5GA57TARh4XEYG0MG1uU4byzKk5BTYKd+4aKm1K+tRhJTOgt
2Ch713pHzMd9tg4gaU0zQ/rM6/23UOid8jFlhLGvWWyF8rsi6hLMDrReavxh1zVJPmLUIMUe825i
pLIua5FIPJDIe2LzdmwxotfHco/687CEUy4Ix8sz91nTk33beuVedjg1aloY5MYWqmPlfqR9amj5
wMxbjexk9CtaBvv4Q5g0YQHDbZLOKtmVDOKbWDMno+BY+4nLGLtGgYf2FuwFCn3ERKtPxo25XBn6
vfwG0XNJ5ukvPLAZDd4to3crZV8C8VX78bKPKxOkpj5NwUvYkfdIIc+tDZ/koKpdszGc2qxMawRG
4WIJ02yHYaO3qgzKz4kwOEjRpzVokpB1vw0oJCXpOowVDI/DwspPFQJVLv+fWM8W1v7dKHvcIeKx
O46TwIF5mVsgFPerEEkU2Cbiq5BibjQKX2fszymam0GKTiBeydgVVsg7soZfGoyL5Ys0jwF4tF03
byc+2xdiqoc5osMLvNvf6stZWqprz8P0UjDvh03eRzA0FAThueXkf7PGOw2yCbO4jdNIsRxu7m8G
vOIVrxBfkjM8WDcawXAWdhcMzXQM6UTdHid/4YR3LXCU3v03e2eyXDeyZdlfKcs5nqF1OAY1AW5/
2ZOSSE1goigBcPSOHl9f60ZEWYYYSslinlOJEojO4WeftfdRAeWebRn5NV0kdQMrGRyWDg+TWyPV
ZtuxUENgXcyE+oZKl3iTKnCOA67oR0iUbsd43fS5F37+OTbWFOstgSoMSemuRMG2vm+M9TPibBtN
42hsBVT09bgawSGQXl1Hlt2MXdjFpLz2xWpcofEW08YxBtMKDT8r641F8tz3sUkBKjDYTje5cobb
xNOgh8AXpLlXzHvBuwcp3YaJhQ67sYZ4qrewIgzzqdnnTu2+yo2hDg6qnuGi4x7j9cfSLPHTSg+s
cG80i3EdiyTb86TRNcRKEc6ZYt+xsgW/a6aR5KuFJTdKhzi7CTJnovg2+mOv8fmO3VhVEEWpdZK2
XpOoL5K0DfWaZz1El2ttuFi4cg0mdNTbEfkDiYONxaeBdTTjvtmUom5hiAP0Do4brCQTDjgMi4DH
QTWnzPJyl2WTFi7BcHQRjxMQxoZNan8QuGjdG79tkJhnJbIjHlP4SqwZyWHRvj4HQxE81SVfAqgj
ep65X69lZLYJT3Reuox5Axzwb+K+M6JM0PEIC/6SJHX2U/DJ1fWQXGK/Bpk390hIxSK3ALGTupWW
QcyeJjhxffIILMk3yN0GFSQyaLgEVnYsW8q1jWvEy8e2qlNnJ1zeJZ0vl20njIpQ4O/nZDX5gPl+
7LcJiYy+YX2VfJbNY+/XCu299j2dOzD5uUnzxQNBb66N0akSa5NJLtQxroKquFL44GhtayiFyFSr
RV4C7Stf3+BWaKdjsfpiflSDV1jfKOBS/xvMEcvP1FXuKfViMT+X2TpdYdJeDzQZyoE92DxFuAqy
g73WwnogIU7HESuBdY7RuFmZsrld9lWvChIaeqnpALgFQkXLasJ61lTyWgkpm1D09uBtSPRj1HfN
H7ElCBI4fAXaXAJMqO5adGNxITSMFcYiz71Xxry7SVT1QT+csBF71c7EAHPUHkbayGnn0duXScxe
D6snrqF6MP3bBp6t2dBgNB5EVzjfqiYYXm0bKmGx5u4b/jGxYZqFt4FIJHW+WrpTY471S2NZFc2a
3IMYn8zFtKMhiGFqymKxt9BNVb+HwW8f0kw1J7iLBDNRzAg42a6CGJY50TvSBuxjtRRd5LVp9pwV
qjuPc7HcD52pty5NQtgwloERc1VM/QD7/60XcXD0xjx4bHpPPrTYoK7tfvDuTSRvardqsk66awa9
FaUXfOon5d1j2bcvZbfKp6jwOt1f6MgFYWNRy0mUdNi5+xM4R0O62R31kxcxu1MdOyspwzb1axfe
Offd3Uzf4NPspf13U0ue9Sk2lyhz0uqxomFyW0F/7VosK+fSTagXLOYep6hefs4eorSa8ijWhZUO
Hh0ftVck9mPOcvnM9MHmpKw6eYx7zX7EnboAKWtEbWMqUn9TZjBD3bDw9S6zWAWbJWZCbAVBt8eT
v2J/7qyvOEndIuzx1H9U+eIhMzI0LFRNWt+seKu/WUl1y3NEt6pv1HdDSajneVrHem/3HZ8YrjMB
mDK7MQsTkRQ3KZUuk7yGB9WWF+dll7gvTt3FgGdCCkkshxSfrJnMJHSPLlwaB7BrKC3Kt9W1gSbr
gdZH2OKMR/Pr0+kDmuu0hAx8Gg9WgPEtr102ye6tw4CW8GIR2TemE+MiGYZixwir7oAM5xw9sjnv
tCVjijWnPjrr51Q/TJp5qliTzSuUz8X350egyOzU8haeHLE6F9Cr9sIhgRUvDSv7BgnGFme24uVk
Fzq5g6ZxHyenokBw1y604QOfZjOl8EWC7nYJ8QLXmGldytbmYc3d5cby2piXy5Fnb6S+4nr39w4r
DNsOzWDn+cnJUQhsJIZDEbR26Pa1ESWEx1zoE2IDVGPO59yx0F+kHomDUHHUOiVP91SZ0ejFKKr9
zTCl12bB55QMAF6rYmPq/LldgDoYfjvVe2MOznOZvFVMSu+wMGGLivyuOBISfhgCl01FzLZjBRKM
1+Fqkpi960xZER4qm4eTzA3pIzhbtcYfSnzXydWLR/GTO2+i7I1PzE5Oyx2mLvExx0w3OfgK7TsM
Otmz6NR5ka1+xWuWXhPl5nyf2DiocHHN8dySNfZc1MvyDYiyeGG2rnuKF/DDOcXtA5c68RYtvj6M
qWQQQV8YnWJPmFfznuezTI8jXdrnwq/Um9N76W2er85Xd4UlYFE2MsBRt/hgCsd6EVgvbpzOdIBv
VWd8SXTrD3T6Z9yO+fBkrValQmkE4y1Ez3o/+X2M7I6t9lVhSD/ZGdtYfmg/eJN5MGdXvDVW4V+l
7JCs7QRu+UX3TMhTU9/eOtjXDrLFfAWt6FNz+eue4dWh4VT384w+NMQYnsEJij61I4b1pc+LLq39
hEs/umBOUVnfJnwCNzHzjHBtJwnehiw4mrGzw2Nxak06tXzISbAMLq/knPW7dG2vx6ns0J7pNyZj
ckbWUpF0EnK9C8uKxgSNdx0C8XFa5+1cOYfGNtK3HkN36NbduZ+zfBsPQ3+oY+Fu8tVzN7PhX/kB
in3iBY+l0VHM9t146Ba+QRYmzxxB1PeAhYs6/iBsV0G6CnWFU98M56YXW1Ev653f1S9zpr+pcd4Q
qEKtwlxZbPjVaUCKj+xxrvGiJCfIpo9GYWwdQNYv/jIgLKXKuCTshuSc7OFx42MjFULMJD5Yggdf
j7F/O1QKpcUo9Q5Na7sMPVs6iaMegVffisZ7HKekyVEfG2II/PjVluRKBN1m8vp1b9bGSwv5eyBR
JHRLHuOgAT806A71g+Nv5fimvIniIrAPTdWV0dKP94xrga2vuC5jUfrbQY6fSOHTvMfeDaKN+sj2
MwfaHccty/s+xuEJotDlF6bqQTrkNKuaSOW03o0jcLZr1cuhdkbvaILfHAPEXnzQenxZ7KJka60R
K5zEuCuwdMp63w36lCDtbvGpOqEjlnsrD/rdmKjzsDjJoV/JoQhlDk9sapI95jJPNnkh2f+69q2j
ceTNmRVaOe9SLTWft2oDnB/J6atcJw/Bw9xRXjdH8J0R36gdYsK2Hoq03/amX27tZJy3htVu6cZ8
XmS9oLJhpvOG/pObX6DooN1B3NNLc73pjngwHg/2YVFvEIlqxlA1E1hjN/eHwkV7VGmm76eJJyYv
5htaCj1rnVC7ohyKq1LnzWMQm9dB0FnHwSifQGyv7GR+m2f/hOf+jNvnCgPwx+APqW/qH9nBm2FZ
l8V9Y/nzW4JwZ6tU33SjND6rLPdvhZkXaBR6OLDuDlsPfu0sy0qx+eBkpqFe74Wdv0JFYHrkTUvp
Lm5gDcxQdlghhi65KXX6wUXEN1Vdot/b7OyHo2860drl97QID5guD2kKRjfKma/TxPbLKQ95p7ed
MdxWXr9tZvVMOLh/v7RDBNJe3auu9b7U8ygfvMAuoIFY6dgtmcU5YI40aQG2+zRTCUQFMy2300q4
m6irneOgY5Z0WfZjX/RXk++cbES8aGTKd4fF4GMQ5OltbHQ7wmeyB6takdx6OUdDM7uhNV7GRwfy
S9vSVozaerGvpwnbc9SN8RGbNYKYtekL8/OyttahYtyvzAI4k2HaT05i7erBeRpYSjZzMmsG0ZT9
66ywUYieQZvEAj44GRh8tV5JSzwQtvEKN74vWBIlIiB39OT0Y2gHj3lF1ybJiLuZ7OMSG+ckd492
xf48qD8TORJl1XiejLJnIw5vQYYycR8rcmLTFEjrLOxBMedo5OZXZyRlrOBsiCN5sxznodH5uXay
2yLVG3zQmOkbQ+yplpaDSM10N9rFxwXxcUxt58NQBqcBIa/KpyIciIxDFuRFmFO7+zgD18JLGtu8
petCrFkT6Wmxd1a6emdfty/qAh7XOIfZehMa2PbzsPPnNtnyXc4i/LvPfud/6sr6kXK2+MDpkJrh
TS3BX8cJk0ruohgzbQpWKLlyvNOUNmeFgHQ3DWZGuCJBRNmbXUwqC1WHLtMu4+4SPzFTEL6A986v
Ggz8dsym/i1LpkFsiZmeN/M8XJT0rA3iyOAVdMPaQCQNPd8N7ssq7tkGY1r7mFCCGGc65Mats8jq
BZOj98W8aG4Fv6Xghy7vk2xMbUTs23S3tQO73TSlQX6PXTFRlHWxIFBgNOGR7QnVOe7GW3guuZFN
al5bQuTrRvs0pFyo3a9+yhYDPab8xmY0oY+oxqj3i4EFrLCS5Jw4NC8Rg78RmR927IOyvp72Nhuz
KO2JaSC5eJmuIVMWxM1OaYMG4mxFROss/wuDZP1yfPu//2VdKIz/GQa5/oM2/VJlX37ETflHf3nt
3P/QPHZwtOFkk4BOl3TqP3nTi9fOFNKE9Qhc7OYXquP/VLX+w1Hn/8exABFRYSFBoC/5q79YEMv9
D/wgf2wD8FwwP/vfsCA/AkweSDhlMq49YmWAtez3Y/lYDIOaiAC6DuSnMFMJlXeG0/vbNfkJlHjh
RP8bBPvrIH7gS3xSpvDeh2O6ZUkezpx8xreUHngRgrDLDONkNrw1vz7ST08H8kY40HTyH9n9SH9B
ESwBQnDBCmshoDz0C57uzb89DN5Ix5OuwD/JnXvH69E9Qedp8fC1Yym3ZKMMT/VC4/o31+1H/vZy
3TgMJDo9Ks/z4L5+pHRsDFdSts7zmmIyUl7sfEqkIrFksGEAMCle+1MrT85S/G68yM8O7IEpeQ4D
K/l4vwN/cx7AQbvms1OC9jjsp7KQvrKDMwPbochLG65GqJvFyNrfZLj/yK/+ecrYNXGZQgH4vC4/
nnKd1YaNfvRMlEevPswEKsQAAh3+ciwshkkzvXLtjcA3QTgE32wsGbKZfhd8+M8H1raEdwH6eWjh
Jd/9FjAr0EqN/Tyo1N3CIj+1jZFEeV5av3le/3mgQHgQkiYetkvM2bs7PBkG84hT59noczaGg9du
iejgaz0nyW9YbhCy92+hYPnhj/HV+AII+V1YJ9yMMZlterOyEaZT7WZpvyESivdE1k35mOmJBrVO
88CN7GWMT36QLH1oEjsBwbOgAYRKEI8BzTOl86ZCj3/FvULhNGjhfClpyVWIvz09/LVqq3gj1jlH
auUdwc4HBCNDW2fSiwwzKVDn28r0Q0QIbP+a+hdEM0Z2wV7szvQWyXhDn1WOHTq4nYB83ISYdhoG
uPwMALruHDvWei09ivJsXZd5V3q5zHZTOzRfJFMA3evOCOLqXiKnfkIRof1QOLNZH2yVBFQoSpEO
lVvOeNu0Ymjx+k1yJkokoCvO9FD3UZCLM0e27RLlBkUW91GJCQn3cFHWbyCvCps8DdjxGLu2flrG
yQxC0WijCAsGvfkH2svdsYn5sEerIeo5arVH1JZHri57ayJOYJVj4ttHb17GJ9+kPD8TL7KokClr
42fGeKRv2qw8GcY6s3N8ufSu4i+WlmbyOggRP6yjZ/Q34yBiIvIQSemGWYL0ncrcm4ZK21MLpJaa
j65UqWNuiLRzjPt6EEQ4kYVDizVgH83GbM3vYi/LNV5/9ipFQHCcE/e9ZVzmXZGUF7rNVHXGjUHC
t9YvDVlUyrm3QRlkeTAnr+welKmtobtYKInQeZyw1fYzY6VbTfcB0KzPzmyI8tbckaM52tQNuZc2
nhzxHP1hli4Xf+3lU1lAXqd9ZMAlW+YORIKbH2FPTXFbG9af5mthJz5U+Tg69Nwz1x9waRdtneDZ
HhshUb4H7Br9U/GntxtGT38HoMHyrQB48X+PFAq4wcc/veGenSmYxtxpHE2NrhaPvoLHIIaq+tCl
WtXthtgeC4t53TZOs3HJ6gLYKbOkaalHO/bVQ9+a5U0aEPVzHsdYmHs4I/2dIcbTypBnLa+DVCTN
kdpffnLIt2nwQYvimypqO/neUG25N91S0LnRbdz4t1SRxm0viyzez6x66cdFpnYbWbIy7b2v53K9
i6mg7/kseMktLnWQeKut1Mtc94pSh+BGj1rBXS0uhj3N9SfyFhvGSa6CnBkk31QcMkZoo7h6F+uG
QshXZ6tK22eR25i6y7Wrsq21CiCW3goqarhp9pvXJM3nficSZ143M/U4P+oi+c+0xJMheZ5iNepd
H1Sx8WGZ+tFBOxpjyE1Cq4udXBzTe8bF7zlPi8Cf/RaUiKRfu6x1SCXDMWhZ+CYHRuR8ask9xaI5
87oH18psBa3XuFdBfz0ykbBwKOD6KZZh2+lRfcDMqIsB2yrjaWiC15VHhlmdrANrDWEFVwxBW7mX
aeJGBIWKO3JYimorhTFI9JKxuO88gZxmIS8H4ejhlgYjHV2TOIxONOFCCXeFM3xNo8bSxb2F1ftu
0Er1BB4xvJcKsMlmPo6xR6/Qy6zvQ8sF3XWZSmVUdaNbRE7ji2VjWhaDfUvyrK5LVhbaTKRRZfsm
6/jCZiVqxB4rbHyPwDV/7OhsmBFtB16XzKhjk0sk+AzRvJQ+KM84PgEReR9qY4W9gRN1k0uciCbN
hCaU2NmEkgKnVENWRbGn0+uk9rOXboGAYJlX853lpmBAAdaDC/QWG5cyMkEgkJVX3oKbs7RbS+Z9
RO5PPst+0NSsuRG/EP5Tf8VXOD7N3lQrwmtt9S1118mK0i7rPhOyaRJN5hX5BoIKq/ow9OBJUAXL
S83tIzjBY/ZolDpkopI8VwefvQB/8aZydXVeF2wkUVLRiO2mLn0h2758Te2pIeeLweyvfVkbxDVm
pGQ1c1Vn+1TYE85bay2PueGaw07OpYT2ddbs1fNL735sl+KDZQwOkQfGLJAdwPGisW+zR6YFdp/T
2XI/DKYxfWWFUmpbD1kgN3zmCIJkgJuNx39kYBMxmOsQ0l/1v1POM+4OozN02txC9Wyo+nCfZkVA
W38hI+xhhR+dOYhGDmzYK6JTMfgmD+UUW8aOkwYIIBQu7/cFL0cZNn5PdKiqypXXb4Ca3mBFoZ3u
JPl0Y67ddF7Ziy53C5LidzK9+qvOGKfHgjswbQQfVpqI+WAX17w68U2tVkpP4cp4BfVYZ3KAcZKV
Gyk1nPbKVzKgCybnr07VYIZ3iVKl+bTmyddF+ZUdAuw6U4glmrXQFi5pUqja9U3Rxf6IWjg1rxor
phGm1sh96eHbvgipW6wHgm3GzlkqD+Gi9auOkAGC/DYJ3u54z08DyWGuBUPMy3q4SnNvFNTeXYUk
ZsT5M69Mhdobk+CH1RUSE4i3n/LItxvvwemyef3TW/G/PgZKV3aAvyhd6/VL+Zq1w7cfS1f+0Z+l
q2tSuvokspI74vxhGfj/latj/semNKHMwvWFmHxxQ/5VuBo4JTEqYAUL6OvZOHH4//6qXA1b/IdO
lmXjkXRc9lAYLd45I3/llPxx78x/4/i+6eHyEZTBDsf6sVQw2YEZice6PZuEESXkc1yVg1T3reh4
Gf52aX5SwV724f9dwf55LAtrHb46Mm7M9/O2SYwIxq7gUadNGY9RTAA7OMnspF+7Oh7PzJxOfleD
/FjK/nFIiVHLCiTWIe7AZTv/N4sGu9lSKbudQkNM/WYkBHhbQVb8piz4yYnhKMEnxbRLQlTfD24u
fMcl8pqVJ02CKj362EEjwfZh2KV2JT02CBUK2q8v5k9uHKIGhibcTCQx2O8KEfJxGx/nwUQhuwSk
JROVHRUp6lbY+xj5f32wn51ggMZi43XhIr4fnKFiFlE7l7QjuoouF2Oe32jTtYfWGJvTkOkg+M2j
crkvf39UHM8PBAQ7Nl7L5/25VLg/3Df6sXVeExU5pWezW17nNG7OJP587JQXXJWQSWnbbX99lu8f
lstBqeg4IlZCtKR370Lax2R9zGqGP7lwoaVAoi7q4jcPyz+PIk0Ts5snILVs6725FAa6ZGcO9Q//
Md5kfpNdw9O+/vpU3j8dyCoCZwMKDtIYm6B3z/0MDb02GptJ41n6QzDly11uixp6YCgP//pQ2C15
oQPb9/55Pp2bqFRN0IUqIbwgorCbvDBzlunZmQjk/809uogGPz4YUlLsS9NGOWYRefdgTFkNdw7L
T32YufsLEvNCP2agMWSI25WZAZd8xt9qb++ffy6nFAHGTypnRIb3CgN7qbZtZMpRLdHfE8Y3n5UM
qiuH0i5aGAbv/eb5/8lDgqBpe9w+y2SJv/z9355/smFbaZY1bHfcyi2YVnwg6GP+zWv986NcVEvW
RzSBy8X+21EyjxGmzL/Au2s3bFeUlWwIZvmdAPeTi3dRX9H6JKgPT+OPR4khloBfGUtLGFbLcBzP
uInbzKfl7bff06Fq7379QP5z7WA4qo0D8KJgBpZ8d+0W3YmybtpL0bgeuMojtDViRd0Pz01p3SpJ
c6fX1m/mUv3kjQNLxxWMyRDJz373xgkmuJRA7bQVeqL59eDVO/wdwQGWcPjw6xP8x227rFG2JwQJ
B6SZ+Zdf5W+3rRWNMRTO4hIv6nTX05rQWKwgEv7lUaSLfdJyELouklfw7jKuBtt41yqdMF/IpsRI
ZMybBkHj8d8ehlXKRLwDMcbvSe7DDyejWpp9pKKQHyxon4spQArWdLf+5VECNh6XJIjLB5r03ssz
+rdLFpAEBqrBQx60IPb2GIPj15W/+fVR/vEMXKzSeDe9y0r4p2P170dZPMseJbpZ6BNHfdI0yO8k
5o5IAansfn2ofzwDfxzq0nRgQ2Xb783uNAIyYiUxvmgvpRm/lIPpHpcmwyzz6wNdFtQfFtwAz7mH
e4i1Fl7svd9dj3KocRr54dCI2GJNX3owZreEsrT9hXEvvU2kciTwmF0ExpkMbTlRFP3r86Uw480i
SsPkFvrvbiDvq6OSzPdDEohn2nhxE8DTO2VT/+Z8/3kPhe1bl9WDjSrHefce4wopE43tMiS+s2Ly
ZOvDtKx08p3Gfvr1pf3nPSSeQ5B2gkbOLsd+t/yKFXhLl4QfdePa3PqGWx3qXKa/2Sj+5Chu4FJk
XNpUrPWXE/7bow8YIaYL7cr0hirZ1rlDfhA8128uG57sdw8K3XWfIBjOyORjQvbKj8fxMqXW0Z9I
ckR8nDEhmxD/xEm3b77ErPwC3KMgwfyW/ekG8DwmEa3VsZvsAVegFUG4/XJnEwvH8mkY5N9rm1A9
5pCUeDwzktvefG90mipE/dLf4rioVQR93AE0Z7CZj4nTjf4u5mtMRpliuAth5YmV65M5x2vshl3q
tEV26oIR9ipc4BI85OM6zd0AVXZIFnlsbRVk9yqd8WVMTL4QzobvWTvee3O8YDDlr93tWlUDQyj8
rCfZghE38NyECAQRUeWLv18cYmbOg+qaj15aY+mpQa6jlrNrbmOXYSkvKQ394trsSkIzXIZ/kaRE
/LMZXeYiBIc8C6zqjjk+9XKcO4I1743Yzdqd1RnzfMV+e2HSEWmaM7MqJtUEmCaYU1iFLqlffFNz
j9EzPf4T74GhTXG6I7dBuhebp+He56Wns01ux+29gjWjOZDRoAm9pkNizTs2V+SJS3wBg9fZ1TNB
8Il5qnsvdz7YwkwBwpFZs+JLkboi3TaywvG7guYBSppIjhsCEdv+oN3RB1G1aiB9Labkc64mmSAs
zna+wdKXfTDTzFgx92I9J61NMfRd27rO7vwlFR9QaQtopRV+/jhq3/m+duNsbgqnIdGU7mqtuWvj
ovWmy0riGud4SO+JRAOjKH2Q9I2o84KxMyX/+z0jCtBkjFIABDqlV6xRWjAWPgT5KvobkiBFcKoa
u7iD/3LE0+LKbjl2nVsx3shwS+ZqbFGaic/eQD0m/bDBSZ8arzBigwuL4xBZeqOVW+ozOVU4zRoD
8fYtK5f1qOEbAJyboiuwS5BZGRJuj/FutTNgkh3yWq/hhZmv9brQ1HCcqKpMSaaM5zS90x1yGHaM
0V1cm0xHqsoWq9Y2aYtgIlS4TczxLXDwYV65si26bwPpRg3jRPI+WJOduzjWjclMkPTUXaI1t0yL
sNoDv0T3NTeRJvcxQ+fuZGm2341OQIgGddZDxEyBPw8hG+yyvgPXsXqXks9xxq+rihV3ddBGYBwD
JniNr+ZU2tU+GYKi39jQUSR65h4WpqpW/bQJlFboToCEMtK0zeajHrPiYrfO2uR+LhywbIsRCsH1
3KdNt08TOkLkJPXjPqXbbH4tOyfFBUgn5tyviblcYUkyit0k0RGPTppb5pYkNm/aFKk33vSgQskZ
U0RfPMiCyMadLpXN7Eujbe2t5aTJDNZLIwIjQiyRpuOc0Vy5Em6wbYkNlHtGXBBVwErKF2yGXEKl
XAIm6whoxds5n6yPC4GS497nv3S3Lu4Eung+cOeWZttYH3rSCWDQHJPpE27XgOVKxopifAC1/rb2
fsYGOCWfIWxKnBQHb5iq6cXL3bY7plQ8wSEzSH49N12ZuHdDkEziU10PQ/ZAT4yBZ4z1lOverqcB
L4dNCNIugKn/1Hp9dm02gZFsGalVfzPpICXXDB5gsM/auzQg8ripG5ILXFk8tlqCfRlmbV1u0DB9
cekE+PTK6vSpnhjgF1XaB+rMef1v8rmadDRYMlsO+D0c8jfh+zwamBT8DBMkAWFTdSkdxYC38bn2
DbAcYynKewBC4OF8LoybfMnbRxZ+xoIUDnN09o49smpUVdfrMIU/e2qYT4R/MZGz3idzzJAB3DCq
uV1iG707NXrR0QTQXgmjaEi5bTzV4MCv6NXtXKtpdVTPSsfPCbsaSveaZIYrTA2GvoFcyI416wVZ
ipanVMTomKx66ZMhVdtqWIMXgRGFRq2Uk/jekg+JbI+DoD/79KzIqWCEnb1pB1kaVwK3qd7IqijE
CY2+Y/bcZA4BngdrMUOzx2C4de2hX3bEzVrrhkwPf4yazsEHawULJqzErPv1lPK2WDttKLOLGFY2
96cW3w6yMRxpuSXZ1FHH1mS2M8EfhbI/9GjfxPv6bhKcTD7lSzhPJeXvjCjEHoVQkHbnVAg329xu
/FeWtda8FoR27Bgm7EJ9jbBUuyaLvTy6mAb8z8y0GgO8BKWZnxamMgDZplaN3pEOf0QRrJzJlAx1
vWnchXwJbyQcFj+KmxARaiGlLfOUE9NjjYQhro2PK9WYplqj5CGtRytJImvUBEJ/qw1NJICbLcUU
8UAJ9viBMx3msdMlzWy6cUwoyb1k1/MN+JwtenpUFjOpaKBiRAZC1MZtA0wGv96ocQoLAtNI/qLn
rE5FbhugdoEBa8fwd612DFpo7c3Yzjls8eir73Z5cc32AMx+1DHT7lU2bTdGynUmuc11O7C2C+bc
hJNpETwdNFY3bG2zsIuDWTaXtqg9Uq+OBFZFgz0VdsSiG8SsyKP4JPsqrY4Zc76HLSmapcaINzH/
za+z5R7Vb6kiASlYsIkxSEPGoV+ce5LLZCRE5370GRuBcaJjMCEWJ1rgG2ccaFQxDXEiH66pMZuu
a+7z+6SeRceIjljYkpJCfizGSyyVBMFAFEw5FafpifqZfF2LVx72klF6rfaBar3WeUt9jSPGYFzH
zDaTYKyQjiM+AMDq1sDez8eASWWKgRTZmldfSGSssZw4tfVEvGPCp6Cw25M2taItbqip2F4yrpnM
NXY+tLu1yh3awizZIBXE+bZNEgfh4NkmaHXL3LedvTRxe5fEWLFul7RogqhPJJOoQ63GcTrTbwUW
Zc4O7OIlYSW9zoF04XnbSc2P9lqSM1mTsq5uXOWu454QNKYDrqbLs0OAg8DB1DMu5tywl+ifKhWQ
mEtWphtnJ8E47cYPjbRzfYmbnlypdVcamQQ4bde6T65sh8bcV03MKqOZSrsl6SbQfEjJ8YX9cOlY
GfTvPrNtscmWXQkMDBVT0i5OsHI4YHrxsayKRHiHS7wpo8iKEsAhoThssGwOpDZAz45Eg1EJPrcG
sQYngrSBNKpSW6jCtb/cywFkcpNhTCxCIIss3+lYDMtmlaTZbxB+NKEDs3aIQm+VzeVvuQRb7ox3
6hkn2BFX3hf3pkECK44Ob/1Up0xzYg/eDu0m0dp90HRKT16XYxS3WaGukhicN0pIVenx/QuDL1Td
ab2d+jgYn4fEdp4XalseNzsYrB2+m8rHY13mEODZwjwYfg440ndJD24T8YbWLwTW6WWgE2s67R0D
63Co0rHHk990fBovqWXGjalNX1wspjG/Xr0gkY9oCsm2szL1HJspK4hhxHjjB4dNItaeDGiCoNDh
i+ajPkVDa5AxOzIShFiKIp4+teQs45ecbFzejdWIp06tTI2rLAsro02ojcA1UGZmxMZVj4QAYHA5
LKXFDI6CZu+TZ9g0cZfRIJ2YbZ9/J8xEmKFTFHMSOVmqnm070zgcvHEmTUQW1YH57/HC0WnOhO0w
ywdrUka5cUtVtBt6dBBmadqO3/CTCmZoLQ2voWLgo4a2HTBhJo7ff8Q0lX6tc41kupJwZRLB503f
IfebTwKK4uDGMXspM7eolqgFmN2dGHl3hUuFdxW/6Hz53vSEYpcKxxQZfD6jQgXl0Bfmr5IaVbnz
haFXhdjOhZfezax0zYcg062I5tTHeJAOCxbb/8feeSxJjmRZ9l963ShRcGALg3Hn3GMDCWfgTKEK
9vV9rLJmujJ7pEZq36sSqYzMcDcDeXrfvef2OOYw/PjC2MkMb8AO90zdENZ2CdHTXgdjZLRgrcbl
Uqz3hCBwEIW8TK98Y0zTU1Y0xnMPj0g8d4GVTJGU5Xi79o59Nw8ap3qQOcZDXoQZaVkxejs6DPVV
L4jeRuqSgeap1rUfTpO2d+TU1cyITYggGiyvXzcOPZWE4cwGmwKvg4RyE0fDMik8Dhr3aB7Td9o3
zU/Vja5LmGrg7ZkTQJVxaM7N79kJPIdXrnMpgW6ScTGTDVlZxTHYX5qVaHYnaanDa8XufTj7PG3C
d1pCanlfCgPTQwQGRkNfzikffLYp98JG3VnAc5ixbWmp26wxYCVExNMHQOYMQPwTn/DBSy3n9Xny
ub22VcUGd6c7uyIMolzavoZifAIYgGoccAq1Y3NtyLGTAlzg1CgqaXeLYY70ZjG0b/x15RjC3Zpz
0QntZRidLEdl37I3BodAbrD+nvtBf0ExzUbIXbx1uE4NMEOd0eMksuu0JOhFwIrCuCQjPw7sUtHr
RNPmtpIwwYB5W/ZLm9viZSx4evOwrUS9DzFIH4qmsUvy8LO4aQhP1XwPnQdogEn9i4RRG+4hEpZv
nVvZWQy9mYx+5+REuK01fHNnbXR3VulhZyFCYrvdh845yD1RvJXSnqQXwGelMfXLlngSfsxy1t5z
1smwjNuRJSgoKV/lcUIWbdylsOudc+1r98nxLD3vZ0ZBYM0jakJ4byBnADPxwaySM8G+sLXGAfuW
VYOaYdXPs80DXhz5SgOecMxyBq/lmQzkrXKwEUlSYtZ2HGb34E5rRTyQeXMgxDavT+tq6F8prRh2
RADbfAsW17tuFv4jmz5XvCryyRtfplyKgZtD9O6WK47ZAfkU/0yA6YU2YB8NLUIe7lTcyyKt9v2A
YSDyqrH5rMNx5cnHlnaOPLfA/qGVP5zspgVXvWQhFg8GUDyTxEb0b2PKZH41ua1JocIS+HLP+jNJ
IkYN/SCHmrZE0wjmm8Yc6nBrtb0R8pLv54dV4QLbUx1X0ng1Gka+R/a7JCF14FM2tk6EdvwJbsM4
IjxHLp6f/obOBJKfOSwR/2qszfStkUGbxDlUExX5bm09Ga1H790yMuxGA6BoZjeISnR4YYCO/dUo
Xhj5FgbQjHfoRiYuN39P2ifdSKepaR9QlyRXGYQazo525KffptMQYbce0Xl8nCX7mXd1F3Nd8jhs
5zA1twaYszSuUsgC9O3m1a9+4jGDvdJhzF7FSuqhD+CTFen8Let+5S4nHaZOUzeOX1yXqQ36m6Pm
z7qUDWwuZmPjlJg5uS6tAKREwSjN6hBIrZo9eELenL1J1eKOU68Qv+rauRAQ7KLst1Ko9WPuc547
us7MO9BXWGou4ed3fKqSoWnMJXQ4IpmLkVwbS0CXJaWu2uH+6vVS7KeOkUTfgOZYrLjsV1zJ7cpJ
9RPhoKh/Ceyi5iaV5qD2Q9ohU8GG4Kz+VDLG9bz4JrrC3io429kjS0WfZu6kg0ifRZkrquGBNjQ3
3LjezMKlL6e8u6azefqZ5tJYNkszlzynrYTTsk9Z2yb3vfyqXIPk28WU/cNwq9+7Mcys15Hav+qn
mJm+d57PCB2ZXmuZx2XoivYRV1jX760qUNmTp1hWowL0xatK1UNTLkTA3FGZWeRyaeCVYdgtDNKe
IXyZpHOtA5/zL6iqV30jb5vW+eG8W8ZZ5381lTW/F2EwbOsgDfeeP52Gy8hpdCaUHthedB9bziep
2SU7/2fHrZSUhOijTBpmE48Y5O8MrwEaCAyfkJ9H3rTYFMag3pElcPctPhLs3qLF8/Y/g3aG2s/x
jwN6AycubQsxsigq9G2obfORk5kJw05njKcLEda7LmyJNzFolc//Whf+H0oqlm02IiYMYApYXPEX
XbgJR5cr0zM4gBBWAQGRbSibCuNB4Nn613/VX8VhDobsXdgh4SXA6/9XD74727O6mIoiolnldcpr
kLqaZf43V978LaxEBCvvix2cIPafpeGBNINqSVpG2vHliUNQQ1bLsf8/f8vfbRb/vKrgrwlhguLg
Rbmn7fQvu+EhVZKMN4aqcDKqBKIDb50oGalj3vpDudzkygluJl9wpijT3ngOeOH9EN5l9PnXn+r/
6wvEjY7gfll4Ov5ffhBS045pGHyBDMp6MynqMgwxCO4J4x/riv91Xv0HG5F/+tQv7V//aPW6+V3T
6nWTp9/yT6ary5//w3QFBPaywPEuqQ+LsNDFJfBHXEj8jcuPaAtzzoXMbvuCNcX/iQsBtTfZdbJU
uziRoVr9X9OVaf6N9b+Hxcf22XKQq/h3PFe+++cLhOuCYAZRW5aF3BTc4Zd//k87GUbxJYfWA7+u
ssZzXaxA9JBKSY1OGNy/sOCgVg06Ef4BosvYb9qhV+Jk121i7G127ejY5bhgOSdQXp0S5ivnKwuW
vL+bApuzVpGt5T4pumaNnalPXmlkwr1DyUrz6aK3fgw4DK5D1ZggHdyqyxArevukhWzTjwmbc3pl
WOYKBUaBYhBesqsYov0zGERR7RLe2TMCYg32291i2C7CI8JBJ68X6jOHg4sT91k20hujCgUI8yOR
8XW7DhmbECqqs/VnWbvFp3gPbpZFVXZ3CArPL1gphH66nb3CQAWhSciB/obNhf4f1x3Fd4P63Tc7
FOfRwXSs28DnhT+B4TrgfVf2VlGlkuCytZY2qtzFtm880qPmJhk1qmVUexkW6HWUKJC+4SZfNEPr
V+AYECD6JWn6iEii2OlxBF4zecH4sEBbJVPcL2wABGPmXakH0sw2wy1EHkqX4tnqKdTsdI4uoITQ
9Ee1gxnLorMeOiydO5K1zhk7O1BMtVRvi2nYPuHIsLhRixGIjY2N+7MdHTggam6yx3Ag61zPZSgu
hokxrlE/ftU2vO9oqkINFajNa4LBnZTHpDf6elOGFqeFbBHeBaGQODcQfGDi5TAjzNgp9Ls5TWrY
jMxEg5VN23IhV5C3LCFkZnkPcHe6T8cK0YYkk5RJoKN5W3hfH0DNhA0rG399ASvnfmEJD81Nk01e
u+VghBoP2sXUGxO2E2yPzHqsbU0qODLadk0OOJ4vye8JiSbGOJG2T9WoMP/DkvcZqns5l1d12k7B
VeMQF0Y0cb3FTiiV8Qb7N9vtOjQjbJDDeoNtvFx2kh5GJsfc44s1Lljgy31RtjsBQvJpBU5xdnoZ
xm7pXY3tfL2G6ke3LAzDjvl7ScBdZBXMwLEC5mVQaC1zV8eiD9V2DvQVVSoCT3fVfBQuWRSJJkKd
j4h1B+Qmmv3gc5JdH0P3hW/DEEayeXQP5cRAIt15n1odinZWjQfmThTQzHgh1PxSgtPat45C1p7+
3uLdVXvR66u5C2NzQu9R/M6HpeoYQ/yXRNjbtskPtMgbkWW5pGsWk5JwIectYOUvSqPe1sX76L3q
nLfedp09tj2TE3yvlfNlIO7TM33HQdZ6bNBboLaAEcnbi78zqbcJ55zYXhD4lyKr4mryvxDeOCEi
7Ea4w1MyYSIuXWa5QJuc5ecCkqYxoLBDNlzVlH+MfN/nOWEWq9OrcOi5aCbXem3a9FW16SkM019O
7z9Ol6XexGgeuiqJewc+22jomw6c7jslyveWFRzxKkJDMgsAAQAHVhi1F8jWbZolhyKpXrNLvVSd
rrQCheIiIIvkGXuX9zB03bPbTe9Em28JE7GsUGfBqergtvp6Bjj4jJW2R11X7Y9X4BNvpzalTcfl
YTH788I5wHsoJs741TjSXJfOXkQfxkVf1iPijmNtER5xe+eNO5Azpv6h88YVjBLlRrKr8l3gtbzM
Ld0daAH/ZeeAUwrX+2IrWF73ePtumlDepc04xeaIxGQmXnhFxoJPxLeqaHGH4EY0MLs67XJoM1+r
SeyK1gZlmDnlPaSkA6ZV5LXWPQ4Cyt6cvGee89GEfbXpwJzBtphf1ZwA351lsgM85W49e8iu8f/D
SlC0IXmiOKQjChpbyViTITqx5WXVkdvXdh7Kc8qq+6R91D+CB93WK8dzUA6PvmauNQoeIV2exdpf
P0k3PtRMySdvrOR+8qe3qkrrR9lC866mGTyxQPvKlWUdzEQdLBNEcgBGMiZ3dKE5izi3+ys1O1uF
NrsdSqN4zyd7zz7hg64p52mcgP/VA7RGdg6AYupt0Zvhoc7yAATm2HEml8/DrL9qr0UdBuvcobX2
i36pW/t9CJDUedgYNzO+q4hLroID0d1XuTszP8/P9LbNO+GYJzGt1+3lQT9Ve9qQLLZZbCtKXAgZ
dxSLZRiAjrMvtdmS2R92qh3HDTklMBthXC0GV2dvoFSNX62oT0va39hmfxxWQaq/ce55vtU3/srv
rAJyKAWk1sh1uy/OWM+uaH6sAawTAJeFoRPqc3uFmApvk4ztDorhPUGQNPJDyb0+GwDHnFNH8+9H
Nk6ghonQ4apMN5jCsDywBkHS7D/bdrmrKzjNaac+Sdwv4ALy5uzI3MCC04PzHiywiekDTBZ8DANs
9jH8AqZ8q1Tl0DDpnrwJ0KsZFCgQQQKh4sCrvcyBUlgVjztsjar/EUqUT4o6TxfOIRtQJypGwTcQ
Em7Z2TTnVFGLhth+zuasOEhmvj1swkyt5ouTUWBGvEahVmQYiLt8N7Sqnz99Gzmdmj9lmVCKVvPv
HsTUt3UXg7/OL++xiX2n/xTosoRlVvfA30OzNlxYR9rNvXsrqFtWX8LgjdP+0NLtt/WRvpsCKDKg
uIwwWoLYZm7yjFNNTCupMzA5cdSzzrkJRPKXI2An+FtwyXNg7mdRhpW1txtjgnGUQF6cm/2AzGqw
mR6aA/uv0Xrmy7Pa8WZJDXESiDN389LP98OQiw9wwRZSPe8KiDu8GLL5Ufou/RwH3yBcE9X1aO96
coKp+1rSPw+zPS2haZNB4hq6ryzuQ2PbGvYkFJVsdAWx4Zh9QHRg1eqig0ntdGn9liyEDeKgbZ+F
WU+VcQs4KL+gS4JSvM9NNUGazAoVbFZefK5FFVcbIzc4/XxV4MOAj5zkfeY8EElAycndmoq30kj7
Yt9V7OIysjLTsLdCMHXZBntlRRlNAj2ErJXQPcY8s6JTPGZn4mPfx1jSuHaUcFg3t0GLUIqqW9vu
ZqAij+cCZfFZdQOTWg53QyIkD1kgZcH9Ui+Qle2hr/czFdLVhhq+IX9vTPkLOEOXP5spjMfH2SxU
eqT6BaE4d7hQt4xQd3AtC94nK4YXuUukYt89GHYb14Tx2PVN4O+yy6Is67Jm3A9klPDRWtg3UCWk
m+hvYqZLfge9c1ZvqiUxdkxGTEJxhlxWkALlQ3f+DgI0oLOvTwGbVG83DhdY4PoHOTCXMvB36sIW
bHLchPtyqknuFv5YzK/skoaHpIbwD83RM6G+/Z1qmI+wmG+yccYEkldLPu2buRIdMaFCIfhdsIlJ
WPX+PqNrTXB7w1vEXkDrs0GbLZ2UZojWNiZhuQHaoduYO72u484OCT4TcLDCdIh6Fus9awgUwmy5
lUsKszRheVMdTQqunZdsQgTFOSSJ83ckFMPtDCEDbHo+wkRObYJTU0t9UL+sdKdKw5NvZmBfyiWz
IhqCsjrVF1amht65l1RwvlqJ3b3rP9Ca9h+gzfkC3ZzKImmixEgH9ldwgu1sVsewGNwNpwPjag79
9giqw7kqRz0dVmeejsbg9w9txdPOXQztRsMwxQrr2slbYfCsc2DBN3Ozkwh4bPFbGtswY3GL1A6r
sE2G8uD15EiCNS3PQaUhJkNk3tm51z4NlaE2gwiqDTFtB+xiV/0m5alPBb18LwUMvStDp/KnWXqm
RJ8Z/7tKhPcjO/LXERZ7PD+a5XpkcZffzF5VbM0aL0SXAxtBX+fUYNJgw9yTW7vMr4sdPjvxsbh5
BWSex8ihAM8S1b26CZNMXt4rHx0xn4gGbIApbR9gt/HKD86sGKukoeikKYvDPLd4YAbelUeZi3nn
ZssHEZ3pKMt6ObgyLPINVirSvXoutnnKg9FIS++IICZ2Sz/Cv8HHxWun2jjL3L05y5huYTNOMM6S
7KUT9RwHlYKtOajYZg0dwdTheOJrz9yFZIKxmo32+BpC2IvlkvtxxhFqEyyec5h79T0EfbobcDXd
T1N/VzdjfZXmXPbrZNO1HPAuL6m835i1X3Igq0MLUHPvPM+5fqa8IYOX6xjboPZ2Tuo3cZuOdDV0
wjyZaUieoM/zzxr46D6h1OO6bkz8dtos4rIYsLKgiUbW5NDK6ozdK78JI+oS6nHf1uPCSbLwjn5i
rjcgy7qjTqTPLz6CdbMWNk25r8o/RJ//VWL+g/n6Xykxd79Lbtnff65Wv/wrf4gxvvs36j5NE70F
vcP3XNS/P8QYj2wcVlGEECp+SDtcBLt/aDG29zfyRmg3OG35NywEkn/k3yz7b764gEko4XIujU7O
vyPFYDO/iI//rRoiY1wUOps8zp81GF44LGxHzlB4qoLkiic1DVd5UFjIlNCQ/SiXHDZynIUXIkDr
toeGmbflnDYq+tEo7Vj9ksZhWSwm/99szWBQacfItb/8LHkDrjucvTJO01AfRzzUyy6jIE/F3YK8
zQls9cBytTq4p2bYAMln6NyPEq+rXxiqPFIfU04TBqbahKJl3SQf7rh0TZwzET3PoitT5BbT13Qe
9xkbyGXUD9MC7+vHKmuMnyxi8L42bT3dLgJDHF0UZeBdpapc06vV9VRwLsEjpHes82Xz4svan854
yluIy5PJsY0og5Q0jdD3K8SVPyt8R9vK5KS+gx3LCsRWLSY82sqZ+6laJoMNoDHtX4fFYrRdlgDL
jBxkkj6PVsDjoc2mkBcoOLSotL0mP6GOFSwXC2mSoO6oOL0y2qye7lx6EFi5Z6Ls2dS2ZJvhDlSQ
WetNVbJ1vdIynPNfE/HK7pgilWvWY4L87r1h21MFNJGRt+JhIfz2nlVL2l0jJbhlc4GKjea9pFdh
ONbCSQNmLEp7XgpZLevOpUbHVuzYeW9snSxt3V+KgRALOFsAXKko8P4AVCy1Mcu2PCXrMvycsPqZ
P/R4yP6J9X6jrjryxM2t4RC7P8vJCOtbHawjX0AwlnAwdS7GBgk68eCu8kP6oH02vp/l2dMI1xcy
Y+EGBfiqHo4iFghltuoKM54XvLDfxuaqh5JqqEMh+JRDMArpjmhS0oLnLevwAWuIOd0qCLLFtd9k
lAVMNeSJLyiLidRb1Td2+8uW/XCGbR3gxKkHwmScPY15fGySgjGgz9PKfKqSjPrdrk2DmI01FiVj
rXkEIzUSd5obh7UEIeZijQFBq5vet/qblP5eQNbs594TJ+jSE2s2amrhYqeSnX5vMOklFNG2Gy+o
Lx9Ot2/5FEzwOJMcYlW6+SslLi2jelgbp7qUkvlXZjVeT9k5dybU16MKwKFscKjSC0EdtgY6zigd
RKFjCFDyPUepbQhHoI3GscJlWK1e8F7nDWc/ak9SM6KoOUA1ECxPE+BgiTD996HFxqc6SYNMk6m8
ip1kogXepD1gL7sJALr0FkYSt+voUE4hPUHfLlK971zH/sK1arw1XuE9+jJs2/2aF2uCzuWk7QHg
BZ6kEZx2xOYhfLI5/8dUgk3zbsA7lFEoFBo7I+CxcDQJNb73PajKHHL/b6u8mAsZz1vccBM2flB1
Sd4+sDKssPOZuqb+sqr7MILjG8r7fqHco2ovnj5JQv5uTogTwIIUIoi9Kih+J0ndHttw7e4TjHXm
YQFFxI6rYU849N4BtZNlMLyISe6Mulm6HbmLZeLkPrHMFsGqv2Xa2OKauuw2ixyKd4tzWuv8wtVN
9HRsivKy5TWwythrQm7dbO1luC44KFPWBe93Tfl06hRA5cVDwnOGRvmSZfZLkzn8cWpWekW1NZUQ
dVPCzZA4mcUukJyADil+zg9gHaa9L5mLfhZhtsWLxJp0Kr2+ZiOsEu8ebcGubjCJtCwX7dQ624Mb
4kstS0KkS30j8tW0Yoq5i+vAG8f53LGumTYmTxQ3cnvnAvvA2/tdSDe8QR+5afu5rR+1O5q3g2x7
du010MEIIsULWSLnXSrHONl2DWy64qE6xv6Sgoxo8sQPIOcB4sxmbmMq0KYNPr6zW9s0T1m5somA
TgFgnMEQDJ24sDnYc2unIFGp9FhfuETW4aOYZVUes8lwr5Rh9PCYGw2mfwnShgFslUofQpWFwTFx
J/93btLHTFeczPGbX7z/GHfoOCdKoMxX7KNzGjsCtsLhEk7DXs3r2YiEzAwdddwNFA9NNS9DV6ZI
5L5ZuxuMykAN/YTYc4Qjwkw3iPeouMpNjGI7lD674F4FFFF2AULjg0c2quW1VSXX7J5Fu5kVLiog
Fj6FqnVXJctt5/DjxLDcHfOFU2Wx7Ljk0D+mGmIC5gFK7TnP9N54BUCYMTPIOhbsKiPUuunoAsJR
4gjw+q5ZDCW1dtZ0ZXir0R6QI6cUc3EmcR/QpTbtykLAfOD3puGMtw2U6hGedKSMIK32hZvhfRL5
8qxk2bwoI8xpusKEQvH0KOgGm0oL2jvivtQsepNu2BpZn902s6/FER2yst+ovsp4CusJKEuy8FwR
ZPFisBiKXccyemIrpzagkypwFxgnmhovt6pLhG1Olesux+oJq5ia9uJ+SXJ5y/AKZNZQSz6fYc2J
ZMNWpzya7lB2h7brUpiKVd40T0Wf6nvSCG24E2Z1IUKQnxpOmeGDw0jmeqh32gHfu4XWIYx7JXTt
nshKuOlmnLtBX6tVksL3hjRto67PDG9nk5qktypoLIseQtNNp6MpGr/fVAr8J3hQDkM7ji0K7WvE
zbWhPBkebLuWRkfNAK2hJ2i/2PEwgo76B7osArbDlbBQvjDwhdGPEFRx36cWJA+iXvxRcxbyNbio
zDEmi0RzCvCw/3X9PDyJkto4EgOrfSWD2h0PeF3Gr0kHDaKuk+AZpcOp12fP78MbfE9rsjdcXuT7
qh3c5SmUsgI4ZFmT2DSpWuq7PhttDEsdRkJnMVrehmECyDcw86neZo7V5vEwWLO/t43ZN3d2gkXu
iN5fhTENkGn6kMqeiaUOXQJxvHrSA6cSw+ITqC11Q1aTDt5smpJw01Wh+Yq+OvNNV7lXNgeqIPAl
NvSMeJvQpeviBskRlZzhurCjcR7K2xEUWxex9coppFkt4NlumJXVuc8C86nz7NHfMC82e58Y9i0V
J4JKLg/uzcNqyumBn1t82EFCWLO1mianO2YgskweNSC/MS4BCPw5M1kF1HQLxoWfs3BISctK9E7Q
uf5GEowDi1UrX+3WvAP/nM5N+AQTmNNl4COqcf07QJoXQ4mGKj8RlIjLSi9nY2o1x9q0gZhS6aKb
NjwLiW2lzTwyaQ1Vc67XfH61Cx1QtNNp1nF9p3BiAbGZf4cW7JkM5+5EgTwNApl1GKhvQi+WJdUY
/KxjuMXU7ULArjWpcm33RnWbWWM5P+KUWi7Im8y46BRLWR+RcDhrSp9CppgqyDXg8QNGAXO61ztQ
myzazyQYtgHwrVrUAUiTW0VTYY3pC9+57Z4xKtTyu2ua0dqT5F/73+TnyUfYnpnO8GOyxby3WWlk
W83SMYAzI+odITzzDVeMuslsu6CVyOyRMSZRq2xfw45wEe77ZI1DzF36gDe2sOOA5goSNVnS+/cM
PbbeAI7I5XNAe1l3XWaMDCyamvlKDJmSO8F/+aZJVoaZmtbL6rmw3FpfFQ1sgzejcp32DYus8G4R
Y6fgsCDePI02kSKus6q7bUfp5gep8syNGeEuLjZdUGM1a/hUCNy9CL9tW0j2ZTmmsK3vLNq4Mi5d
wCenG3JkxapnUROYHeF0Em8h2xHf6Sv/xFVPB4glXOOiSSaJcTd7Ia79IjEuG7O+KzIPd27I9wTa
RsDbDS64JXxEkH4Q6xz5hJXZ46LzsnWmy6HVxfQZtjwUPlXJSf4rHLlyhx8LG3MrcC76leQ4xKo9
2WgsuRo7Tzvb2wEjNz9+Hk5nDQ8ZEvicshgrZcpBKqX2/rdTe94bsLch2M5Glwpv0/g+dwBg+Yng
BIABa4ltg/9Ntiwv9TSfE9bo6O3mqIANbugLJD4U8yzIGr5UHdgWWHQvaEknDEzKKlssuck19Lxt
U/BWiu28XIYNgHZLRMC9AZ1U+Yx/dORg90JzxIU+BuMqqQl32YVQ5I78JOko92Nb6byZVmFfSnFa
ZiLUnDy9HU0ST988ZsFWTSHX0i7TvR8ccSt3RADccJbhe5gRpX7QrAX8h6alcX4DpKtJmWhTFskg
wHj4+TxHWRiZJgB4Ii/KXq/5Wr38vGZG+EhsIy9ADtljf2sMCOjxyBOmOLVtPz2uNs0td12jM+ce
JWwkisG5VHxrbDHmlmO8Wx/6qWR3JhnvxkfQ8oLX11rX1WkZpoSo12Dar61crR9LSdavbOrm38Lw
zcdAp7qLcqMb2KqmmqrMqtVOh1V3yr+bhr7FDqswqjrjYgu7LDKByJW7qQJpw2+JLzodupuameTA
TajfMlGBOiNlERwsbw1+CoFWC6WlIn/JG3cetnaZ+9W14lth1V72ur1U5QDKqujOmWy+Cb26d6xX
WfMu6JWR4OuNp0E5Y2y5vXXnhcpqzlQpsL9X1NMTEcL/S7WoUWkLSxobTIzvaWjvrF5odLiOtz5b
k7TR29Wa2c6BpjFD7i3YLsw5F2igMgT2xdmt3FuLpNZw53YA0am2swsIkRzIqjhf1ZCd1zl3B55v
VQaxXbrkvnLOOupoL8q4XrROi8iiKTa4GhxmQ9aC0KovvPbOe3WrIfiyZ0Ood4Iww3ybYfB2d0Ph
YCG2CE7wK8yNe1u5ZTrhFMF7cc9/onevAJ4H7CBrEw/A4BrNyGDFqqY8CG8CHIC3tPUu9fOu+WIK
VA6404v7WJo+CgBCfMKpZvba4Mj7RmVHB1f3kfVQS1uyLm2Mq4OX0PBj9DK/nhYec6R2RuC6jkcF
bNwn7QSlsGYuO0uY41W8mEypVEmawQOx45CKqHAKGsDXAzURDGRH1SaSFI9VB88JkCMWWl2YPfVp
772W2i/dDWWR+e8uUetjAPOaH3LihR7IxYFol1F+7o0UlvlCV2ZsTGVz5C9Z7uzFZnEzyvK+TAvF
KUAR0droJBj2bjorcayLpc62TsClQacqzkou2eCSc2MMoGnQ5qDMe05jPyFBFI4ng4kxewRf6MMl
LzvGHGsAVPtj9EGaPdYOQWZ2Zryl0AbglmzyBFHnBkR/dTUsrtgWWFzxcvJxYFCVRRk8OKTCpo1v
WDx1E95ajabQ1XKTWOqSgCQXmGEi2xiVjNwZxQJ4fUbTQ8VJPHJzrAdhewOQZXmmiIIoPNnu5azS
tpGfwywSXhZI3OnJWIaa6IQIcuy79GzZzt0sOI2RSu1rIIe+bRh3NjG7a2WDvN+kqvOPazAbCe2s
WFfjtqSF4pmd/6TvkoDuLWZU9skbnafpPXJhvWxDklw37gDJiX6npF2u594XR7uf+jOBQfqrxxGX
0AbML9NpSCr1rnGc4MOsq4rks89kQhQoDx8xAJcnojAdYE49SqbMMZ9fOAHR42kYEmS9vRatOhvS
98gYE9l+pX5kOiaGhOFahQkFY2Nb/1Sm7/cNZ16Tp0UCfrI+035DR+/InquI9GrqebOUc0F0o6kM
C48L39k+IIQ3YIht3Dx59N20C85GYeSnqiuJulAIMtO8mWjcRBxD1De5agiArlaZH5mrs9C4q2v7
XQfzTD9TPkCHtCbryknCe61hFjBVA2KNeWyu11A0IS9W1B1+V4Pn319clPAAc+J/TWZWyQGvM53L
CKeL3q+k11WksAE9uK5t3ztU7lEAlvjL+8Vd/GY1U3Mq4QdvRTPuloxzvdt8ToReq8hhX/MmUNWI
vNpMayohj1a04oZMmEdb6cjpklXpwmGA8eklM9f52PPuvA8WNbDzpn4JgKWXTPfwutcTCTMybwsr
sVPa7T+7FUTeghVsdsQU+3sVbvNq411Ux8ws0kf2exmrKi4ugM+N2swOVYgtkFXSQkQL2d7XJV8F
NjCb/W1l3XjpuvxOEJSeazcZbpcuVOYhbMyXUCwYfOWPm45PBIpMREw8XKfCXUsov72bnWmGyqjS
wKLTDXAkSCpONYe7QQL64+N3n4G+zGOM2y4kQGtUeRld9Jwfm2Yjn7vBRu8snCF8oLHOvM1DHdwa
9qW4pOwXdniEAjGDJcBM7wsxzVREdtTwbbN8QeMbhdO/g5tDbvAT20YJro17kxXg0bSFAgOcTM0n
HdDLd7CMHUUVxuL2vBLq4AcIWfvluGPBv0oPe7lJeO4m2FyQgVG9sG9ZKWLotgsn/d5brDGj/+Ls
THbjSJKt/SoX/z6AmIfF3WRmZHKWSEmkqE1AKkkxz3M8/f1CDfyd8qJnANx0NYiq8HR3c3Mz82Pn
jIWhU0FrGlA8JRr1zSpBEoCs0ObpDoz/2h9KLfgzpXpjOk6DUkCl2rfjN8pRVXEc7Nr9xcHSr2x7
eSgUI3/wEi29N5ZmoP+hQgGvRn3mHnft/EhzJ7Dvzl4iPv6njP8/RZ9/LNnT9n//34q0fau4v+Ke
zwCWIyyvXHz0PdPv5dPXtuuBKVSwpbXz17k+zs1XB03Ky2P9zTv034cEYKjnY+k8FGrU1egm15fm
lC0xgkwq6me9tjySfO1T3aEY33gbU/sbQ/rf4UCpng+X4YuguZoq3ynSu6pGXVq9y4Pp8fJktPVX
v7VyAo1HHI1cJh2fj9qStLSfDgRwH0DSXtexYhyWIDygvGUdgpy2hsrpb0E+Pse29c/cPVz+CbIJ
isx2TgeapF0qP3DaGoYPFwWxJDR9+jk3+K+0v+Hv/38NDQGg3ToBz6tVVfk5qNXdnAFfzMBRkCsD
dNnTzOwetdHUjwNCQTtaVz3e08OffcQCRKNG0w89YCcaro3JvzxniQ2JPIXB7MVFqyOPTb3ld97Z
PCSTSCMr8CWOzBs0i8g55o0tlqyvyMs+A5QEi8NYkKXuwb3cpKp+JEv5dnkqknc1Y/372dFbBhhf
JxqcfFQEdlmlnqKJMNIBDNteXx5BAPz/d/vWmZ0NUQIjMFOrqfyhonjT1Kdx9YZEBKs8XD/DTGRA
BrKYe9KZDSKpP8RKb5wLQ/Qo3UDXEsL39IndqGUOhjO7qiwVf/istL/nOjqqwGLgtTmggbYxT8lZ
NATPUrhw3tJpPfmOpu8K+LdAu1ErvA+m7ABnL1Bol6Q1tZ6r6qRGP/Juw0JkWyi4GI3IrfJSIKdg
CfPbCB5doLI00JHDL0+9Xm6ew/VIv7WogrOxm1kBFVYxUKTcTBqQlOpk5vezVyDkM+w8EHqVVvHQ
eLi8orKJCa5lWLTY0IAGozbR7BYaIunTvR7hgyH+3BhCcvOIzJV0qaHLHtO7V6rFFV1ZSB/ZB3YK
x+IXNoLo7e8i39B7+MOc+sb6iaRzIVBdZATzybcV7YZB1jGnAMm0uHmGZ2Jvwni/1Ec7ST7yD7X5
gK1QaFp/jxKUt4vXbBwP2ayFlqUpKZ3WCfkhcelQWx3veaMDSPysl99IyrMKShRr4/6TDSX4Fwih
7a5tM1phIRXqeMkr9B8D1UQIrX0YO3aQ8tDpebxsMJrEYlYgwrmricgT1F5PacVUXjygnpVtrx5g
VhAuI/clN6VseO+1vwEK0flaH6Zo8ZX5exy9ooRw+UdILgddcD3UjHI3rbFa6ux+TFG0sL4qeQ7i
/JNt/0POuXEJ/bHRt8xJ8DeJ1gBlAw/pDzRlUkm9TcmDrKKjY7wc/xlRjkNDcVCPjL9atkNVsefw
mGFzg/rhKUdlCq4nSugRgkrlbQmadV2kerQeel67lMi6cVdgj9bsu/KngtpmkjW3lxdJ5qBFmsks
sJYaGDc/nlgava9HK4d0yorv6JZ56HjLtTkMWOHU2If1IF4e9s8mvLVmggsLYcnI3NWFNcvwxbFp
czEwD3e6LmEW0rXgqM3Pzgh3N6vYdfd0NbyYPUURHJ1158zJYS3CAmiixlIDB06uNAgizPKbqjqH
1nm9/CulZiw4Po9+/Cxyk/+YMQ6gC35AXlHMJFhY8mqzHJlyMfYdlbN5fkbwkZz+kX7LTSvW1tvj
jZUS2/Oge4nGWuUoLe19VoOAobDflg8eZ5b54p8i4xslAYRMkNVF4Hlj6rJhBUK/rKaZlmo+ioI5
L6AqnArMv8JLle5HPGKHYbIUTXFsaQA6pOPPjXFXA3hruoJLTFKLdj8DJjwYzx7b/EWzkNamQFnZ
n4zmHraW/cp2QAH34KbdhjVqElfxZ//PIqMmy1e9UFwFAmvHGtaUeNWdB6xUB6+tNl819ncCB2uG
k5+qFuXNwmfmVe/cxb16Yw026I2s3G9fh6uPemsVBP/pqDTQggOc/C6ikyEce8p0ShF/3FhkiXv+
E+CfzTcD+1wXNGv8uQBD4wfdTzu7cR7m5B7Tgknk3hhRGzzZ3dFINZ8j547aAxcTZENXl3+D7CcI
ThOtmTpAnXjyI/2XmaePKGFfBUHs29FGRLEu1VtLuBr22Rxpv4tqsE+T71H629eO97ssqytM6fLv
l2V8fxzq2fejQVcKtSZiwRIc9ffgjMDSvnGHOz1SyPVxBO5jQ9rC4o0el5y6cTJltir4JBq6CmuC
dpEkzBtgSJw/d0H43Y3UL9UcHpO5/q4bZr1xh0p2SeSN1tFBn3nomH1ezcHhuQ/L6NGqYbgfKPRu
jCGxdVXwNAnv1rnbWji40vqi2snTZhgiiXlUwZfMFVy1nUsikBvGXZWaR1YIIHZyt8avc09Lfph+
wllvWMS6A29YnLou4plFtImLHNrMcKZTPjQzaJWOZpubBH+Fx8QkrKX//u7JCS6iQxwLuicc5Zrl
DMQTieYeAwKrIP39n9xm09YlJqeuO3c2MR0GJXAYTGysmgOPwL6OZie+IZySo5s1P4mLLy/hujFv
raDgFJDetbKiYE61nfxYPf/qhpqvKa2gaB5cHkPiF1TBL7StRouSzRijOl+FRe7TjbunCHu6/HmZ
NQuBTcQzdJNMKDmrefla6sFHMszLX5b9cOHgD2pr2OYMmQ1caf+gCPRaZs5XZ2h/Xv7820cdoPDf
m4yoHbAA3Zh8oKA/7Tl88Fw0ppDeRSomfdfaw5zw9xgUkefJiW18pgJRpGk7DbCw+rHbYk54+8DT
yP7397W0gDLQGQkeEFgj4h7n6hbVcAhdTvUaI8aPm3GZbLmEww64JkFPDPefpPYNnBRfKu7QRQ2/
UC1+X2xuiyTfaTC5Su9Vs2+b8EISj0ykBYYLbyxHoyUCA966x6E01WnTrUjiTdBsf69hbRip6Xa8
GTlBc7V6eRI1wu51NZuvFiqBa3aszs/W/IBLu2x7b5s2nAHCmCGPo5aXzn7fOLClwCgTIjR2JMC8
/P23/QrsBn9/f9DmChl6vk99+0kN1M+NF0O2ON8AdbpWtrjZZaMIRz8Hmc6jxTj7EHTt6wq8HVjX
h/WeMevlyttUApWNIziCprTqOR372Yc4EhRipN30UflNV7tTvwyP7100UXEjN0EAeQnTabT8oS/7
BwTijq6Zf0B6834Y37c1ruASePwpwfLRejIuNdFZevTK/ipvypdKaZ9D413VVeDTfxtA4FZBG1A3
823bhaVtzaRHY99Ha+d3MmwM8vY1+S++liSEg9CCvAAMQYqoTLCPdX3NWLmNXcDaWh777zJndz1G
Z/cxvHaDqWgYAGwWx0Ib70u363dqYBKLTrQfZunHywPJZiT4gqi0oOo129kvnMGAD9q9Qvb5WKU8
lXZhdNC7wbfRfb88mMSjuoITgJokBotCYOvN6QdvbnlDn+qrxq1/AJ3cWLm3b2fEpf5euQnFW+BV
ZB1uOPASntYoiuFLL09A4sVc4fybY9YqAf0AvgqRMAr1xRcAheAzNtZHUr+ngvb3jx8zmxd+L8JL
Zp/6+atL6SFeM3DAWIfFwqwn7Utdve9cimQ8BTxY2lKyGxMPgqxU+40sGeJel+djU49S8n7N2JiZ
5Nr+ox57Zs80NiYqb8645+7ouMbRVcFixqcVq1SjX2jBwrEZpUtMetW9Pj87SGaMk8HNitYIDe5V
dXC69uFPhRl52Cha9pueTbZfovhCOStOV3ke6YdFO7TxTQuf8yTf8/BIOjAXj02a7TbjEdkaCj7B
bnU39mrmRdKB26Tf+soCeIn1sZLLWlC3vcNlO1+X6t9ROrRlfy8hhMX0Oywl7qcaP1uhe4WyPMWo
dEF3Km1n+vE3CzPruXxrKMEn6OZYqEaFZRi5wcMpqZR6qgcbezDXJ1YgYrswyiZAVkv3RGOz9wp3
OFKZoxY8abQ37y/PWLa4gtvoy8bO4jkhJuLhKLedj+1CKQjEVa/R21lOn9vmZdx6M5P4KEdwIz1+
PIQTd/aho/nlxRZEH4gab/goiZN1BB9iIyfbhwr0kfCuFLumUvduoH/qYUmg1X/jOEuOmL2u4tlx
hm+WhwXIf3yQ2341qL7ajT9mmBUUMmGb6rcWx+8zRVF2BFgpQqNobPrrhvCCmMPFvcZ3mcI1uPX8
JSkP2rbgMxwaFtErLbjYk+hb7TVfZzsDngZJKA2CB/rbb8ahvRugRViTAMSg/doYf9B4cbcGZZoX
fyqoavPv3y5hcXXZJCVWYgv5R2j3ME3T/eSHav8h5GxnRf318qcl59sWXImZW2PVrTZilbB5u94x
sFu/n2iPHzLvbq0VXh5Hcl/agh8xMj2wo4Jxxiy4mwebTrwlf3pnoo9c0t9mOCHeqjnhGrzYaHsP
7l1amrfmYH+//OslPsEWfAIY+QGyBqI9urZHOJ6r/gqyDHwUAOn7CGafvWqsPQslOq1aVlvvtHjB
OwAu7gbYDYiSIAeEMKS4Jza7aXM4DgxKJztDi94Zz9iCr9CbOVNauF98yOpfR70/ICfwucHVX15A
iZuwBDcxKWFRzjbb7ymg1z1OkeqUrwky57ZW3vTddJNX1+8bav0JZx4pWhCSbiwVCF3ytAb/5ZIB
5j7xcHfDw/LSbD0sryvzxnVlCY4CcGSxVPaC50sy4wcMF2CTtVUFYpcG9x0ohAwBASChtr2b2nYr
qJWco7VT/Hx2gKNrs5r02Z/L+B5xzysYJT/M5YbBSW6MP6R8Z2tHP0oMcw9f1wr9a2xOn9Cu+BzE
+mnzoEpcmajalyB1AMCRVatiGmBKC9J8KumXd172bcEJOGo7zY7Jt1FXelrLJUrpbbhJ2bILDmBU
k3rOHexXV6t97fU3haU/bP5w2bIL5zzodGQhF5ZdhYUiVfu7fMVe0Eu1Wa6QjSAcbyeq3cGpFBxY
0B14aTML+xMs/0qVbViOLAA2hRM+L0hKegttbPRg3c/ZM2Fvk7/wv6T5daGjAHO9meFLHrJtUbtz
jpsqhheDdxGj+uzBrT12y7XWLbeJGl6t7+2KagLgHMZ9NtCNuWjOy2UTk6yjKAdp21z8SaFxz9CY
6CEmXVnBvqwNFHY23JdshPXvZ0dQaUrP0GKLXAwQ/LQiZ+v8rrfB3QZb+riScyLSOkwRcI26MUjB
oLalCcT+vf3AI3H05jrm2c9Hz0IxqgQqyzJzc7ID3T6kgZI+Fk7b3fVV/V2trOUQBODEL++IbEDh
0LcNuH3ouxffoDnZJRuJNHNvA6FADRyqCO20mePJRhJ8wAIcOXCMkKmlWXVlj4gkxNEcwRVvuYcc
8v9bHZJrX7F4uL88N5ktCH6hoZsFQtBkIRatJsg+YR3uofY6IkymXYU0y/iXx5F4N1PwDiat8u3c
lws2Fx0HxzzR2HilutrGNCQxpgglLTPYiOh6WvykMR7Dqb1Tu/S2IQjYgRSFRirdkkaWGLYIEU1G
Z24Hix2y3PqWLqAXrXJPl5dINof172d27SaGnXQ1xzIAg74mvYnL22jc3tpc+PqyESbJRhEOP/Uq
pY4cl9gFYKhrJye1KW6n5J4erG3AlsSqjNUKzqYSVUZDrAeepRm9Y1vEP5RGeYhC64TwxMZtIBtC
8AIdpLFaOMeLX+fpM9SgN2stBLE2v25pZ7y8I7IxhIPPPqzs4EwjibseKHaU7sypT2jDX6Jrtx83
jFc2jHDq6wpCfeTQFx8epeoBQScdii7lmkSPfm5tw4lJDqAhHHRUDvQ4Hjjoi9JF+1Kd7xVX6Q6L
Hm08L0l8lyGc8FRtZjuliZANSHaTslxZ9vMK+Ep4vSiy4rhZSpRdzSK406DhcU5G/HGeQBkxPZi8
IvGYVND+3tIKzNNSjTpjCeH9diguWT4R4wmvWdy7aJb8+fqf5ysq8YDKluwXxKC7AphnEb6uhTEe
TDTqgKmS+iQDlw1RsraiRmmmamahw5Li80qeFK9LN0EAA/tFMFyVyVeoRjcMXuIc9NVCz85tyAWU
pmql+8hDn4YZvl1XfYRhkeba117fSmtWu34jrRHRnHHkmaluNbqfO8cK0ktUN26mSYFCAllo5JrW
Vy5rOqaxta+X39ZW3UWXpFMigtPMK9vlJtf9OA2gUTD9wFBpkD9yfVfVNVQzPpxQD+CU1OwZcOWq
UoDcsj+32Q36OfdaxfG34AAKtsuskqOvCx7G0VG6QpfV9KMoMXxV7WgIj9LTrITOrZn33byxsZJr
S4RlAns24QfPLbBXBcKKdIPv4Ja0T+8zT8G3DEMEQ1QWWjRH0Xxqd4sNy1Dt0/UOheGQPiUBsUWv
bRrQ+t23DEhwNZEBXaCGahh3WHpoSGRM82Wqj1mUHtr5vixeY+XLFDz1WyVUyS6JmMnFbLxlRALO
10b7ZrKaU9tM95VKBRI1hctLKBtiPflnJ2+hBZhgK7H8xOjoLnCM7o6W3/EaIr/mdiLdvzyMxI39
gbCfDQNjGPIaQWn5oVb8RC7rjvvt2vJ+Xv66LEMTgY/wnxTZoreWX+vZqTOV6wlAsrmSuZvplbvo
32lk9C2ruaaV7dflMdfk7w1b0NaZns0ozRSSmdWyAw1Sy45EcNprsGd15X2PLm2RXRuKurFJMjCD
CHRsw8ge3Km3aBReq5c15I/3YWydGGwoH1qGTNxjOh2R3Dlu14slh/cPZPBsiuW4oClUMaoGKBDu
ns9D8KibUPNPx8aCOvV+mkPS04ekfV4b7Fw72itbBX7Z8q4+/Gxszxvpc8sUy8+r9nZEaamiYbsb
T3kxfh2W7uQaebxHWO54eTdlx0DwJLDV2W5EuuhbzRW998/5ZO2Der6La+edI4i+Y4SsKOiZEDJR
txPNZ9mUfne9mFre4fIcJJe1CHI0Klq0hzLAOy0QNOdwgELMfKsv9Msu+U0TTWgzBo+Xx5KcZxHs
OBsIV0H6Z/pFDN2YOwynXB1e637D4CWWJyIelaJbajBWpk/z8pcRdYs4cLeWSeYsRHzjMo7wUq13
nxGuMkQ/+vIpze/G8VOGQvVMdlL1I0KXG55PYlmi2IeWoF1gL4VNR5AOV7ka3k9Z+FLBkv3uzVhX
8eys2HbW46kZQlPyZ90zv2Rpc9x8x5NNQAgVQhPB42XKbR8aAfiO0UVHMg0AvaaP30bIrDa2XGZR
woE3BgiWTfhGkCnoIISGH9hU3Hmf1Ln/PpMVjjgcMohz9TB+uvYEB5l3CzM9pE3LRiwiWybhfGsB
xI664loIMS/zQZ15QA7RRP69MpbBVJsZG/YkyUIsEeBoWvqgVgkD2TpsKoN3XM04Gn86FSOa9HQC
qEuQZYZT5tBsIRLf9i2WiHjsDA35xdAijlO6I/R7N9OSHVWgOy0dpOViPhAGXd4myfGEAfZva9ah
aGtAU6F2nv2mYcF2g89hZe7QHoD4Wr8CrAc5HEzCW89Db28c3DZ/jzdHVQGTWz7Qsfqjqu1HB/43
tf40Fhuu0lwN7N+RgiXCH1E5jbU69QYfGtCrmay+U6BXuIPz0vfiZJdQnnBLZc+bzkKNKojgUdIM
/YokjoxyLV+uHVVTWTw1YYiuQn9t5fd22FzTTxRH2heP/xYO6hWeNdjFqwdsv7Javyhv+Is5oFxJ
mdqKlW8q/X6gKly+mGTLLQrgvhNtTFKS41gi3NJQ3cjuKiCxlp2Gy87rM0iMCi1Gt9o020+Dman3
DiTej4o27200oe/R1FteYF1DBrgPobu3MsgUjoitmv1pGorqHmnX9gNcB6TXTacG17R7RI/zSHv4
RkIo23nBI3jOmKIsQ22wDov9OLiHzBpupuIF6vKNCsvbea210iKfe2ZliAs7mCjmq+jBmDAnpJb2
NK7MAOMAH8n46fKZkQwjQhyDxoJDvK3QpYeejM7W4GORZh/nqDjAaXaTK2j9XB5I5nxEmCPUsHaX
29z7q/Ppov4eOgWvPWXTMXHtKyLQOhl2DqrcMI9eHvLte8ESIY9LugDL4S3fX9TmDiTx98iebxfV
3HhYky2dePrDynILN8Wb5ra3Q9L4wSpAKedueSyU5as3vut6s/6FdXTMaXBgMaRgtPyDFPe1m8BZ
k1Xv/LwQAphwJaO+VZAJWzTDdvFyP4+84mwdb9kqCTFAbRp1mrrIfalW+jHSp8/ltHzKxnaEFxOa
ls0QVrbZQhCQkCJqEC4xTh9eO51z7yY5hTx9Y5XeTiosEdnoQFaNWgbTyByAXgjBQByGZCyYk2cr
Oy2Q79Pn8j6zFU5+GQeLk/TMxIuGj0PP241t37lTtnEQJQslwhojBf7oBTA4+mu/K0Bdp3kwj6E2
u+8KliwRyojKCgpP8WD5MDveBYvih0H8sBlNyH79amZnASv0qXo6Dvx6VK/NRyCs2VGf4/kGKunq
6+X1l/S1WSJq0a7QGEao1ALL9C0aj1qkwopt7iCVUvZRddOUAT5M2RO35MUrRZb3mZizTvl8ajGk
hjBdUk8pPizp9x4dtdUl5upzX/dQBSFStFUdksRkIn6xCzPwiiZDtTcZmjAdvOzWR31BSyl/0pt8
42aXufxVZ/F8RtBJw3G5mtpsdkdrUjMfBMqprRt/5Xod3OEhqiDsdeeXeM5+bc5OYiNiL0XZde2k
aetLrmO8lNEvtWnurGoLdiaNMgVPQy9yhaYij15uOTiHcOk8lCOM3zn0iSh62OXPIdL76xTx+dvY
Xlum8y1yIsnEHGHkYGzdKHM4Ws0Eyk9Rs8+1HV2jDr0R1bydO1si7tLVYOKbUqo2EMbd57P3edys
kkgayS0Rdqnx/B13WYMtBOZ3JMtQKe/tW/gCH5EsvFsC63o29K96iTjHmpmoeuGD6DrBtg6NB5Fv
WjR3EAlunHHJARABmrCutamRkjIizvujNqFgm1CNr3mPg0KNF/rG+bLZOyiJFUWEptY6zmQGZI+R
By9iFHq/ss54rZYvqQ68+7LPko0huEXIXmcwVbrlO07w2i/6wSlRiYuN5817XLZiQrQz1DrcvBVp
nJ7p9wPpfG1re43QNDvZoXLYvMclF60IvQzTCTG9kpmki3IbheZr0Ft7ANwEiOYcAMSDGHrLDcqO
soi/tBD8Ce3AIfbBDxkaRGQ0SqsBVA8p9IXJDiZGu4CId2tASTAkAjJZQ3VAscby4Vp5VqvpfoqM
/aJnD9XcHsYtvJp0WoKfMJHf1POWPD9Y8e+wbpZFd4Va+XWauH4fFw8goPe9kRz10m42gm2Zs7eF
lEiJKRkacMb5c1pdj2F/aBClOI6epx10D2LUxRkhro6fUlWDf932bs2MYsBl85etqxAypbCgguNK
KNBY2geEvK8IoU4jcGUEyE6buydxvyJc03WzaprNDPFM2KsrRN/Uub5Fd8u/PAnJCbPWv5/d/9TI
OnQZKpSM6CHYLfEXb1SLvRqjyDl0z46DUgsshpfHkiyYJfiLOEaQ3lh1QNGdRdzELR/+RIEkANYq
R7ZZjZWcZhGYiUea4HXmdWUsnxKqBqtWPQpm1AKzXYBqY9glV4tyfXlSEnY2SwRqWm6njt56f2n0
bSFaaNzDAfeZ8k++a5TyIyjO/hin6pfW6V8GNUQysYoOkdr9KK0cfmL0wzZ+yGp3b9RtRDznpGgO
uiCcBVN5LvMP5LjI615H3cu0vBrKs1UUPzbbeSSXtiUEWSowidhduFgd0y6vdKONjw2MMJdnIts/
wZMMpTMpyNNyqOPuTsu0V0tTf01hdIIFd/5Hq+oUmV49uorM6OflESUPVpYIV1KaQndihYtGAa4G
jG0fGI9xrh4Kdc20eCbtIE8j7UrV0xJs9GtIpiky2zUl+sJTaVu+EaNWlxnjCfTi82y713aRXLtO
/loU+o3pLtHGuso2TXCW44xOd5uMtt87WuivFMBdpm/198v8vyW4w5FSC23Kyx9HdY2K9HLXevHP
rHQ/q2NS7xVT+wBu99CUye9Oq7SNcF/iHkWsa6RakGv1zEmLvmmzqVPJjvZzif7pZcuQxDgivFUd
DbeEttv28748gYXYj01yjzKU/14HL+JY87CINaeLbd+wlA8DldC4oyUjScN2YwoSt/tHUuzMxZeT
3untErFES7R3kUfV2whCPvdEO+Ep23oAlS3UukFno/CUXJcBQqGoEZt0qdbIHbbhdd3rzmGzKCU5
MSKiFZrg3iMfsf3RfYiX7x3v1jUsqRMySIpjrAEbnLMbqya5GE3Bw7W1WhKm96wab5/4gNWdOg+D
Hvqre9iE+f95f3/Da5uCs5tMxaFOzPXRBy0amc1db4YwvUelhu5lFl8htRSgXJKVJ1dPUWdFgahO
nacxngEFFXN2cJDh2Dv5Fo2jxEn8eRU428dxQmPDgwSdlm26kEwUVnhI2cJNyYxE8BGWMuc5zUeE
oqHBQ9Ck94/VUhD6mkp8RMHY3dg8ySREmGtUIpYQmTxeV1Xk7C2jzT+CFQ82/KjE54icoRV8uXS2
4LjTxrrhtH7Wp/Q6h5PissuRnFcRFBr0gzlSh+FtP0IUp58dtCVfUAPIyBQRgtniJZWt0fr3s42u
Sm2K0FPHwJPZOgbwAn/oEQD+cXkSkp0WyUCDeYJItWcSaRn8YzrLhymObhQse9PhyAIvQzg5Faox
ZRwSf4N0PwyO82NC2BRdtfBKnQjKFZ6wLesfr0VTKEIPhOJPV6p3LCI6CxvBn8RJ/AssmqQ55QVm
Wa8qDH2Iymwb3idZ/wKQt9nlgT7tp0TbSDhkayqcHh0dkWWp2LE+1B4RTipQ5YM9Psyz0i9n5EIu
b53EvEXYaF2ZNQub2rAPoNer1QgNN7tObTfwrxInLiJEszFWRiPj9FhWZu7SqDzN0XhIqxpZCUxF
G2gdoG+gmrVq40DJJrQetDNLT5SMemABWMY2lc9J1yC3jvylVZXJ7vKKSY6SCAd1pgpBc2M9sXCE
7VcNFrh9l9fLH5fsuogCTfPQmRuLjxsDsphakoU3bVssexivl4NjoRp2eRzZJAR/gIrL6GUpx8lw
rdehWE5V0b6LI9sS0ZtmtgRpgZiGj/4jEke69h24/kfDe7r8y2UrJDiCZEKCx56o3lgOsl+DDv6r
BM2mXL0T2GjpQuScTSjeBCgi+c3Q3WtKRUdTFP/jBvav3is3rFQ2C+F0RwqCCX/Sgd7L4bt1nuJU
QXrKvN9MOCQjiPBMF4FXpNhU7q0+eKDCr1Co4T1hIuO4vBESE/rTyH120OrQQJ4wM9gIesC8OJp2
mln+vvxtya0oIjInvQ5tpN54PTApjump093YzfI8hMh2OfVLGFnDxmmWJYMiOjOqU91QFtbJVR2f
B2PiPqI/hEwOa4zW6g9mc7/GmyF+UbfeuXar8zpbO9Ws0qKHE81X2jm9QUvRPSIBu0VdIyuUiYhM
zaGpIXZYvnlAJDE79Wqyh5QFHe9fFDl5EqfyDHRh1+j9OzdMCKBRpzcgk2YVKVxd67X5tUm8xwCF
1FIbtp9dJDfwnz08W7Z5CupAbz3TBw5OTrtAYWJDMNcv6lXswK1cLu6DOWVbPb+y4QRHUMV9GKJI
YvphaqA8Xph6+0/labxlFU16UyEZdW9EceUbXadtBc2S6+tPwn02xUlpEHhBu9MfxvlThPQQUqJA
tLYMT5a4izjMJtQgntdApWf6L6209249H9doVluSHdpz+1LpbmZ7IZrZgIRJFlEEY6q6OSilyYTQ
KruLvOCuG7V9lIUfOzt7sYnfnC2gtWTpRFymYQZFODi26bsuUj8IS64c/MP22kk8qgjN1DQTkNmI
OTSmQYDeWwcFAO5IQ6oCKdlGPCbxfCIik96qaGgay/TVUsv2eRTlQA2M5cZxlvakIuH8VBljuuGG
ZO/QIukkonoDklIsWZdN5qHP41VyJab3o213QaW/hkPyuYcEpgtRA7Sde71NfzYLAn2w111ddvWy
VRU8hzKBsko9JjyO1XOfDeiwVp/coPs0OcNG2Ui2pkLIgE2otuMYJuox9g8LDc617IYM4EcioJtN
XkTZRARvMWiZSbmIUWCP8AA79gcE8PKD5SUvm2mQ5M5VhbAhc43eCEuTxQqdJwokxzZutsABb6+S
KUI3+2GgDtHSABT1auSr1AqN2t3bRarv1Na9rsApXN5xj0vu30UQU4RrNkPY5xr4BwBhdfc5cp3s
IasVFDOaqPIhAeKpTzX1m3I0vMcEtdYNQ5PcirCQ/X3ptp4CxbOpmtSqTg1CSoqlHfi/efGMEvgu
H2p0b1U0OWFof6e7NUX8pjKkWodUook0qLGvE9BI5cMEnqPnH7TfGlGz02qTPoWNcOZtAzFFOGen
x02oz4y32MCHUtKfduo2MlLZt9e/n11NRWjlFrwbFuJWc3Zd6vQ48C7QbmyPzCoEP1CWCfq1OiFR
lzc/bWX8YNYOvUQwGaFl5tOmeYNy369Qtz5etsK3jyuyXX/PxksCM9fXPEKZjJs+NF7CFMyrgQAd
konD98uDvH0lmZ7gE0Yzcsu4Y5DIhey8M5BgdG7brS4f2dcFb1CX8J7NBRibAACrnxc0DEZZ4WuZ
t3F3S1yCCN20TKWqIeEnDJ+WHRwlDwTHpVffgEDedGmSfRBBm7oWuq1pMoYyTPdxVj8lff3Se+23
Tnsfet8UUZoJWp/VZIO28mr96BjIDLd1VyOQ4b4L1WK669zOToZpBkoeDgzAndnsylq/Tlyv3TjS
kl0WwZmZU/GiH3AwAkiOvNm7sav6WtW818smKlt/4VQvWbuoncrnbeQ1l1U0GAR3k9Czu4kWkM1A
ONoJbr4bS4boy/K+04oPvBc9W8P7KAJMkW+SAq1ZWg3HAATjUwhJzGGG9wQFxhdNja6KNNoobMhO
g3CYVddA/JVCuQ9f4mFo6wM3R5kpjyAPN/23JD43Rf7JyBuGye6JIkJL3a8SZ2SgqwDE/LXPUFt9
skMkj+vD5b2XjSYiNRfL4yHX4LpApfQ0j92N0Ubf19VbFLMGOZv9ItMqifaSqzbebJ+TmJyI3zTd
Pi26mJDPTuvmMUmN7DMCfnW8G5VS2SVdZm74eMmNJfJQqlHUGK5BuBR3ybyrEL+djTJ/V6RuihhO
Kwt0telBmw9dOqjINNHfnulRvssLwO71ZHRH12jqH5e3SnI9itDN0p1hjOsbdkqha4GyYIq2aJdA
k5caP2bPurJjnSO7FUdIbP1f8E0UpzuI6E3f0iNzr6hG/jud1eUQh0t1mCq7qHZeF0X+5clJRrPW
v5/5zwm570LRkjUNgQdVM9LmSptXya3ZhnFNNT5Y4/A+Yk2EXf8eK+obmvnDFpsw4w/w+fWgRFK/
J1EcMiPcLYW68eIvizdFLCUCug2KEdhC2Xonb4nuDTdHGp23kV3uTkclb+KbvJ2GK6PKsP3cKqn1
jxuFd0lqZ4pIy7xth7ymEgOGtNm78L/A/4YjWZ9N6YqINOSJX1ZNOstODi1CuJumI/H2IgzTUb28
XsqM7ssiebCnNOnpuZibO8WevC/vshcRW1kPbdgFTUodCBCYOU1PzoQqiJqdErtOKMlDPH55IImn
EoGVaT2ljecyUJG3B081IbTrv0xlScTVPV4eQnKwRd5LRR3zKs0j0+/7HkbmVNu3AZjs1Vmxe1eJ
ov7I0kU7gSApttz+GuO+kYGJvJblnHtt7CqGX4I5GWFzQEPl++AUe1ROvjhjc2iK/sRlfbRB1+8G
YOKb4EvZiq5Wc3bUuzwYknpAMjNv87u4NL8joncbBdHHpdhK9GRDCBFN2eZ9vdQdm5aiLTc/9/Zw
iGBJHefny1smcVcixtLom8z0EGj2p3ZEPjevP63Xpq1AeB6qwx6zvzyOzDSEFIWwT0GSGNOwEvVD
HSiHKfd8E6LQveuG16TQxwWo5fVmtiq5LkV8JVRRU+AhjezXc3M9VDx3B9pGdidxCiLNpRGrYarE
fNqhD78N3WXnEk9t9+ZI9lwETqpD3ltEKIZvJwP8QEb/D8Qw4Lq6r7G1kQzJhnD/tly96vQxDBnC
WSumWnKYI+PGSat2Ry5xecMlG/AvLKOteJk7M4TmJWgiKvn3/2Pu25bjxrFlf2Wi39kb4AUEduye
B5JVuluSZcuWXhC2LJMgeANJECS//mR19z5jc1yuM3460R0ddpeqqCLAhbVy5coc1+UUsnws2dty
Fy0oR/3k4dPn1juvevjoNSvWgLFuTpHSvjF5CNMvD9KzcI07h23wqX7E4Q79INxsuYoTiq2uWPDM
SzGgKTBewDeUZSQG+BEy+n7upgsKzu6JdTry1GzZii2UhEndoy+FWc9PpMRWC+dF75biJS5x1dZ/
Nk0lkrkJ4l87JaLNc6p1Ddp9hQIkjqMHL95LZGLQkD+r+/XE43N07Ta1By3MzGWDEgpHeD0E52B9
QuWCd1PS5jKVc5414Xx+ssl6bMU2yILXDM5oiaI8AIss6JYlrcDrrssyc656VWb8VUZcuOX0eYw0
Gv7t0NLQ5i183cGFjM9/FV3YMvpEju6ecqB6QkcmPXyZsoFEZl1/OMnpOhIWtow+zci0lodWJYef
nUeHd5bEl0EZNKDwnAgLx1Z/S+prwqnqaY9ruPYLvH3g8UzOD4rzo95jI6DBF+qn+hdbUOFWpnIy
lAgy9yjXWfxm9PjDghLw5Jc5srX+jdbXh6tGXQQhkFgmgMwvUDK94U5d8zHcVzJ8ODmce+xKm0yf
eS1a1DECQe/Ls3z5c8IxEyMUD0IXX8M/+7mMltefR+4jQWdL7KtKibw3wArN0XnjDcnU3VZhiKbx
xzAnV3J8jS9+fqFj220TCNhM5snF0AdZwaQHpTgRvbjVdro4maEdyW62opQmKrB7a/QBWP8CZcI9
hlVCcXBXR/fOe/j5tziSDmwpe0vOjJh5jF5D6ApUeOpKcY2p1+4XP/+wJb7JMgloWrWo8NgvAwMa
JDHsYHgWanaKNnDkpN7SuYHZF1xrCiycVXkyUPblZP10rG7cMg6xQUdNLUCZUS731RRdgCI/gpMl
r3hc3JDWfmVthTIZdy3Pl6c6kqdmvI7wU8N/YyN2vEErBugTNA6uJ1df+qTe1yjmEk9MH1af74qm
uFzr8TOJqg/hzDMwfa4WtFqhLHGGlOKUr/CxDbLN4VurBbOAiLqRXGnjf8IQ5EFo4UREPbLHt4TF
PB8EW8sVmbUKyA76VdHnKLL5k4Ba+ZU4CGiuoH2/+/lmPxKHttTFpjZRIBv0nSr0lq6brpfvon5y
KwZuB69KROXH11Uc0q/AVYJT3bxjN3ATJ6jjs4gOnV2KPufhBtIc8ounBsiPRKGtrKXIRUNGg+e3
HJcURxDvyptGv4Q8zH5+z448X1taYhU0zIscR5iT05jOEvyVipgT+dqRYL0lJfZQyp4KhQgHXQry
ru4xmrMrBe9d4ma7qJ1xc+QlTb8ObSplHIIZEXjDr+0GslkYIJKT70JACrSxGellGkEKJwj8M1/q
a9gPZp49BYwfWaVttzhXnTJTCVhthS/foSZivtr19XChC+/l5+v040sE26ZxTJGYtMHhEitRkPWy
PAGB/GAYA7FR23RPv3KZcCv1SRQ0NmD8jXDgsw/zNAIJb+v7YLCgSFTlh59f5EhQ2BI7B90Vmngo
U7Q3P4JiCP0Xmw0dv+VqOqip//wqRwhn4ZbiSQbMUy0TqnqURK+TH52rBr4SPRsz63dw6s2/rphM
7nkE20/z2Nvp7FdL2K3WJyO1aOcBq8UiQJ10nR7mTo/ZaEAuFcv9z7/gj7dEuOV/+mPRLvjnoPRG
x4RofuGwVn3Ez/vl488vcSSiboU7OwbVzkYaHO+wBBfTPi+WBCNBsATdoYWfRDo4cU4ciaJbKujS
SuJ5c4nOIapWOQQ6gXvn3cn1OPY9NmXWcAgrKq+iXTPxc/igv0Gu5Q/ljnX95UFYhPi/1gjZkkH7
Ofea0GBeB4Qo/5JZSVIa1suJeHpkxbdM0JVBBqcuMOo5S77L2fxS2TwLoFR1Epk6doXDI/tNPof8
qlRqAEt99ovreBQ2PeyrptXnZVOcAkiOPP9bJigplrWJNQaOSGXCG9helWdlnEPayTYrKDCq3DWL
K07csyM1XbBlwVQEog2+bg5ZXpDoeMlmeY/2ehmgIRHQG20wylq8rXzvRAg9cuj9myRoXeW09sEs
D1nzRRH5WfJGJnSez+ZFQDAZVPwiAJcRpKVfe3i2LNRuop6Dij6Y+AdVvoI+5qpuE7msJ1ocxzZF
8P2mqI3TOneY+6lLeCVWowP0z8v7XKhmV43d/uex5kgI2HJO12Yuu2rETCBSHX/Po/AuXkeeqFn1
J3g1x06EPwuBb3Z3U2H5c0ow6ebFj4FU92MHIS5d35bz8jw1Zhe45m6ciMZ0FmjW9RAJ6DOeGiU+
9gU3QYj6A5DBmWICxB/7hKjpTe93d90pEPvIKm0Jp2aG758xmNkki/xUsWLYect0LltMTEuPf/2l
RdqSTEXn1boHO2nnDubcZIzOoZ9yC27uiSU6co+21NK5pUuliQDXvTD2M62CEg3fdoT/yNhVy8PP
v8SR+LPll0bwg46YxLC/jcqzIZaoK1vvKmLxweUKNd6vQlZbjukqhpHEsop3QVf77zD22F443q5v
IjXOsPUD7vdrEWBLLyVDO8uK4xtB9y+iQHs8ca2Gsm8TTh39xYR6Ewbg6Mwh/jDw3QwVgGanOOXv
iW4xHTKNClrhaN0RA6nCaunS2da8P9GdORLBw63JOcafx6GLFMiYJn7jWmaTYKVB0q3u9nA6mXn4
0FfqAVFqTk+mDD8ujIItibGGWGtvbH1o62rvrAQqq6QdTsS6Yx9+eIa/CURqUFVUzvjwwmueo5re
9/kp395jH314sr75aAhQK4V5FPBacvm5c/UT7fmpfuaP06hgK+9om7iSQYHP5o1KV8wHM47JDb6m
ineZkI8n05Afh4FgK/sUhIvO/QEXam2dkI4WbyjwkS5YzYk48+NgGWxJiZAXDTwOLZ/dNNN0NeW5
VBre4PHlyanqI7s22FISl6Uk2hWAPrpwSJbqCSQmAMh595kUXyKEGjhvJr+8WzdnyxgObdwC1N1V
a+ASDhYAXU4NFhzZUVtyYrsSUpMSdHxvHN7BmfW2jT11InAd2VFbUqKZQtUO8DTbzTPx07iD+YON
ojYx3ZotVH3yG/iwVtXFzwP/kVXf8hNHa0rRwuVyV/MHNsprVAGt6d+fZKb/OPULtvREO69EKgYi
Cj1MQtbiEuTrBLmmY3liohhqWPT0BvvxKYbxwe8fdLjcWFfDBXI3oe0+sjpjS5ke6DVLKw4g8s9v
2bGrHDbFN+GEj63pPKCwO1JX9U3ZqzaJ7IQ4q4sQc3TTCJ3spTlRPR17Zrau2RbOf3UQgbGOvmIJ
+lNjUj2tHw/5suXdx3xV8CZqSBppuqd+dQrrP7bD/e+/5AK3Kc8ZAMFl7H2G7c6Y0bwKz39+B49t
ug0ORYN2KWR80BY1fT3uSGDL+ziAuRIEjfqdPwDV2f/8Sse23yYIBKMpRHWQ/yQxRoDVa6CjTHVh
dojUNI6SKvbfYCBo9/OrHfleW0qjPQg/rUUBjUOOc7dp6JMz3gUcHVRau/DE2X8kPmwZjOBwxVMY
Y6iJMpnUh1INJ88w0KQYHpFYnS3jiQsdOXG2DMaJrUbGHONanKq9a8pnwac7Dw2mn9+sIztsy2Gc
8lnGK4j9yATF42SCa1HGp5oJRx7RLWOxx8Q1iw7yD73LX/NgeGNzU+4VDc5p6V1y7k5lmcdWfBsL
FgoSuYSIBYTi+iZQsG7vsxb6N2cnBVOPyA8EW9bgqsaxVFOIadq65/W5zYmL0RMpvBB2yEN11xAJ
bl8rGPNSXqj4vYfpgimjURjB7aXWhc0sGOiH91e1v3ed9E/Joh1bw02UCARZAuuh9cgOjcfIsSCx
pyYMjkW+LYswcoRgrLPD/gMXLcphZBO7HEaWYdJE5aVtbyTaqZBkOd3sPrZtNtEiggY65DCA7VXO
tl2SBzKSlz0B3psEXSPYlQxL3Z3XjIL08OdT8F8v83/nr+3dX1SU4Z//g7+/tN3Sw/1h3Pz1n+/a
Gv/+z+E9//dnvn/HP89e2zef6tdh+0PfvQef+/d1s0/jp+/+sgO5eVzu7Wu/vH0FRD3++fn4DQ8/
+f/64j9e//yUd0v3+sdvL61t4Br29jVXbfPb3y9dfPnjN/+wkP/17ef//eLhC/zx28Nr85p/qv7t
Ha+fhvGP3zxKfw9ChhX2I7AAIjjm/vYP9/rXS/HvkS84pqWYCBgJDpyXpu3H4o/fKPudgQqJMQtG
BGfBob0ytPbPl/zfA4pRGyGYTyPuk+C3//3dvludf63WPxpb37WqGYc/fvt+h0RxwEIWEQgNhiGa
6+EWmYEAkZqXWt4z5dGPrA+q9xbeSjAeDsccXksjnz+3c3xKB+b7x+yvq7KAwj4HN4CwbecXwXhR
phH3UxgyZLS1ejBLrv4jSOvvi8Cih8UEQtDBdqTB+NLwfOT3Og/Dj0HJ68fBg2OorG8xY7h8+WbN
/76v397H7w+xvy4WE0IQKXA1sj1jLAdmYiHhyJTM3zVe9CQk63eI3u4+ROtjl0Ml8Jw08fPPL/v9
kfb3ZSnBDhN+HPjbFp8uqYtXG99TTc0VmYOH3NHoerD8lKr5j1Ys/teFts1K1gjfIlzfO/SqMrg8
soT03in9lB9tRoyQAseNw5DGWwIIy0G3Lgp2X0su3uKHJtjEuXW9rNbO2y+irKo0ZPkp3fk/hRD+
Ran7+ybGPhV4QFnAtxhEVa5qKSp+P9RBn7mwL6IEzNcwk0UU7NdW6AfbCwlxlyr+wEvMqrspEGe5
cuE5JNzAwAmkRU1QreFV6Vt+6YqKSkiO182pUuqHN4hHAgMXEcUw/uH1bzJ228PUDdnFfWvNsA+0
XsOUl2Gc1oSrr36wirsuCMmJ5PYHS88J8bG/CBci2t6exRaQDXT+/VyO9NKH72YGAapT3o4/vEiA
gMCA/obxtqKG9s9ULJbci3rS6Rj1JFkn7s5OPC1/dlG+X+oYQyY8QjiOISu9DXddkZc97Jev53WK
kVRFkfsoSl61l0hIeJspLiArXNEyxuCxD0cUNJjXqU1CzPfY84UQ8xXC/zLP1rqZMAEXhx1PXIMl
OUOjG+I/ZV/Ia2ZWLqATO3tlqlbB3mq3VEvii0DegeYGFzZTjGCjCNhwvo9Z3b3vQ1guJNNs+q/F
NIw2iXJO4P3iBUiH83XWNPG9LkDXtp/QtvXH8t3YwSWa1yG9QHIRjLucWKohQ6oGP2M+W3fDaBqa
4LGdr3PoB913ID/62UGn6FNESzWn0JgqadrGsBnmJgjeSxc2PFngeva2D0www161Q7MOpLn6vvTw
HJ5p/A8/WVyPeenBRe6Z0W6BEKNpCBqGpqv7FCYVvE5bmFwXeIjA2QqLxngpJni9l9z689cevfQL
3oxxmUXI5aaU917xgPsoLvy5qcUFXWsRphEf8itm2ra+QI01viOB9st93ozyoiGx89Ju8Js2GYAl
5zupW1ecNZDJaLOcDforzwNkkrlHIT4HouXaXvtOBUOiEMcWuFpEuUryofde+3laYPSHwHAumAZG
JG3o+H7mkf/cSAabi1ogM8tCEHpYglEUDRuTsREPgYrMXV7n5k1b4wppqePqXVMyTCy23OPvDZzT
zvDpGFPmHXNPHHPT15Cm5RAfx2jO3ToN0ZWBu+ynQsQ1PGLKoqFnrJ/1x0YN8OZWOppYOsAV9hrz
wZPe+VPXV2mxAls+I2CCd1kdC6ezQrguKwsSYt4BmbO3j3lvoN3L8uaTolPnksBTg4dOtetQAMt4
SoYlat9QFo5lGuh5BslAFICW1jJusLyrzl+iCVBjEjZdrNO86ZcX4owV6JrECl7V2v8QdxawxFqU
mPSOQy5XGIm7wECskso3rbZ+dWOci5sEE1ety7jm7mFUerw2QRt8Jdihyx2sUtyVj5HhN20ZGKj3
WX8JM93UKzpRsNFxCSjisJ9qVqHHs6aKZJEIJ6m3L6O10hAuczDycGPfg8VXL+2crqMlbw2tGzxi
pHc2pZPzZTaJFmOfSz6Dx5yTIv7qeEMsDCQ523sDtEHSwURE4XBRHB4xhpQlJInt/KJmGr73dTU8
u9Goh9jFtYaND1tY6ns2+OTMUr0P4zq618GqPou55lOmQjH0GdAofdHO2M0Xoi7mN+jhgG2qmrC9
sHXrzSm+a/dZ+Q4LtPKo/kyIzJ/wGwwfmikeGUQD1vhy8mtot3LaimdRIYtPlqlnXdoJDHhn4WqX
JwkntWLn497C0jkXWmexR8gNOi39M8QIoRPSzHX5umAZykTSZnpH/bJ9YdqTT/BFMV3SOj9/7gYa
PsKZp8PAu4CzQQkZEJIQoT2XRm2rVeqHOA7TASt+x73I9xKvidWT9IoCihZ+0aSBJyOG0gbCmXvZ
rr3bu9oEedY2qDky+I5G79twmt6R6rAHZ2IfQaPw8nQZQJVNqOpWfIPZLCTN19A90pnJe7N0lT4z
ahhVslKr1VktBJzVGjeBxRcoBswIllxL1g4wIIK6W5PzdDI5Lfc6UvSr621UJAXC8pwtUJoTGQ4w
NSaF77u7scurewcB4AKtBY9eQ4016gDkjaCz2cg3C8yGwdJKhqrRDrdpqu419j3YObzDiHg/htHd
4GoPukZjvr6nediEl1MJZZFpheHGzYxI3j3Xtm/BmQ59Jb29wIgeIpBpGyHilEHQGJzdvs+HxEc4
boC4uai2a2Lj3gUPEepkpOIE46tjj4QcwTko6sybuPAvPREVw80A+Q0va0YI30Kfze9EGuPPEtTy
vp+TWPAOG0KsKAX7KO8RNn23ZNytqtpNXuxf0UDFX5vWAgKu5nI9A8Tc5WmoTDug1WQ6uCbJqTqP
1ESuvKYE9kmCnD31UbVchx3hU0JWNjWpDZj3ZdLe8FhNUkT7YV7WEfkvUc+2rvUdaarp1Ssi+oqc
PFwxOaCw9F1fFO7CyrwoM68F/f9gaRDed35RNLug9YE4PXIFfplZTFlhlHHI1bmBMs24WyNIRKdd
0ILy6hX9MidFV0Pcc5yrKN/HVRl8iSAkuGRe3Ov5nAFEKNM5LrWfrk4S8PyrTntoq/fQqhrmPD4f
eVXS3RKYdkqJMB6MGztdBelUh+ZDWY7xnPmjqD9IwhfUETB/Ga+kwPbJPMFxUDbhYWeFKLtFauAI
HCdQuJMsayGwlgRNwz7NvdPNTvou7tJQD5NJRe6sOvCWZJVGi6knSNvXC474caB5EjDdeTtShkW+
C62FfdEAocaD9VIlX4I5hGysqwi84WSPZ4f2OIj2SD0quVt8CYVkZDN9kMbo5Y9pWEYgecAgZ3HQ
zHf1cEBfWZ0K2040UagtxgSKxM6kkBsUOSQipYU2cBDpMCnAezBp6RU45lkvB3ND/NmN+wEMyelM
Di1OKoahm/JcwaTQuyZVO8FADkeBgKKkLueLGlDohxiZ2QWa1zUwbY/1HwlSBQdO7oLpi0jH4KxP
uRpk2niyF+9qzBw33e1KDQY7axAM79eaxs++cRhOkgKSS9D0g9ULp1pqHEJBXSFjctrUiTEDvhnM
vFf4dtPFu/VZBVMyDnlag0VhSBwCN9W4nXKCiWZuIZOQ4jSyZWpso0zSxyHoKkMAbdckLnPqsj6Q
4JbawNpzXw6gK8/Uhx7wIr35Ti0BDFNRxhdr4rVz5507WtYPzAvsga/lYti3KSi0oBctWth19REh
xXsJ/UmYJESrqM96QfM1tThEmn019nbEEhcONm9kxKk29Iqrl4kvbauywkkw3BwVAznDDKAJ20SY
IBaJv47drPeWkljfLqW+bmfdXE55600XM4yGbSpEXeepy/2gwXbIu9cBN/rgPF30UQJ0JGpT5c1d
j1AfVTQN7EKvLXhiU8KQqdgUObCl6Vh3eZ2snkE1NsKQ+RasF9FC62qt3utVlCIp5hUgGgqusDib
PeTZMy+8dzNA5f6qZtM0XnSl0FO2Vqr8aNUU/90D+o8wqBv10rdD+3XcIkzfgVK33WvzMPavr+PN
p277k/8fYlGA8r8peQ5Y13dY1BuVv/bq07dY1J/v+AuLouHvkGiiKB8xRsFj/1A+/gVF+XiB4/8K
FN0QLYoOddH/IlHB75yjLBYUQA16F98gUeHvfgxLU8EF6jUeE7zrP0CigF6hev1XcYbyEkEmjEKG
62GToj77vrqNKwgnlRYDLROK7PlsITM8hwNouIqLtSILfwPRUJTU84QG1Y0d43HMAojJDhclMjud
9pioZ+nss/5djKd4yDrtcncr2qjIoVOkjI+k3xrCLzvoZ2Cfhr7vVy3eoUmQ0QFOgUCZCXSVtR/3
5Xm8IGamHSlbdhNimAsa1niYYIagpANqxYZl3gla4ISGkUDbJAC8whnJQqvHxMK35gYPlve8eooB
T7COVEkUxctNOIj8WZcqQPJd+wtGXVEB0qStYROPoRqtqkTzPO4wnjZCCCHUrl7TUvqlSgNXij5b
2IxhyaKMMS0xqsIEe+icgjjIiOog6w1vo+UcmUj1UcQayotF2NIdrKTy2x4eSJ8KyqOPLXCxL4DP
RZ+iFsAJVPQoMZIFzzf7KGHdVX/IITgSJWXo5vpm8StRX7pJI8I2rS/jzEYk5Bdh1SztQ7CW4N2u
oGz4Ox2DGINeb8zBIp0wkpyUkeWPLZTB6UPUFna9icreXgsm+YzV8yr4WqjBAuMx0gy3wyBJdeGX
liMVArXvymcBKuV2cPPHJpfc7o3ghcNs0NzIx7YoYYrmhFfU54MEKzzBTAzc7pEvms/9goLwMLIS
vxQMgEVKkHE/QiFgfCJqBOONVqgqLDJgA7uwhr8McLpA3u6Ug7TVqiOXElq3AOmRnZME08L9VRlF
nksog+3bvi9ZvKQ6VPDIIAuboG1oa4xDzhS/1lk0sHlKemOH87H1vC/F5Cnorjulrqgcirce9Fy/
0jB8P6q802h5UfTIq5F3XYIpQfVgXdso3CAN8/mKzkHqrX3vJWz1gw8+IjtNdEhQ48ZLFL214VT6
mAO2JE9VcTj1pooJL0GmMfjIqev5IxhkAYF2qW1e/NFTBzWDgzbQyqL1HpzWCL8bpare+0HLMXXX
TKtOgXX2r4Vfyxfp6uYWyB39rMhaVvshb2eHJNU0U8YmGcFeYlLumTPfNwmB+Vt/Jom0XaIWEbSJ
nZv1E8TFu9spwIQIzud+XhM9tRB0Ans/EjjuQJ9GVq7K9hIMukOpTvxWpXmEQzgh0i0k8dVK14+V
zuVL7WgYn3V16zdXEbc5eF227oaHJkeVksVSoHidRl/f0TLy38ql09fUW0eZFb0mXyDY56/7XDFU
vsNU8o9llLP7kY3iIwZfoRAzdVD/vGirYGwvClfVt6ZqQRysKx9zvaOKyy4VI89f/WEheRL1hhO8
6FYfdSTQ7CQKWpdjoHSu3rsiLyBR5herfV+2Vf4EH3Wsj6hKFSYQkeQEvX2HoDerg7NExea2AoeU
G4QnmpsbAX/E98TH1XYyLpfHdXFBcTvVQ8+wD5nVb/s57GUWEKiNZJKv+XnoF8adocKOgAr1bIad
WwnAG/yBFlrCgVfVeKAMA8TWqBC5lZA16g9tY+GjG2eDLgsbWkPIegKqsFcN7OGSvIV5Twp7Cq/N
vLCFzBuyLXUzwHgUVAF0izXwBejuZxyJEtsvsTc9eSRun5A7+9B2dh6mbD3j5w4JugpWKD8iXcR/
c0zfsXhgt9XQuM8DH/urbs7XKslFhHJIL93cZQMLg7fYsDPSc1lj7hiIfuF2ajGsylQkfJJ1eOAg
cxKso0tlaJHhQJ+wdJgmhqD9rSwIDNi01Wuy+nH+ViHTHuElttp9gzrvJjQhloAvFfQ9gOkM9Y1c
kSVejRiMQDq5lLndhTh9bKLXqKz3XNajgOBD3TwrbrAprMpnKD8YEb8dpCdX1GKsYFk14qTDtp7V
k1JE2bQfGsIzgUftHVofI0bqZNBeytqnw07nHCVKHkJMMkE0Ra6NM8P2yWJ8MPRHr0YBONPKM1mV
tyBLtKVfP6qhkE0Ww+iOAvKIkOWSmXSPvmqFl/ZWY/NNijRFCjg6eoIWqs7TqpUq6xl8y3eGdkUH
GkscfpmFIibBKV8+AeLERPFF6IbIuUfJajzQCSt6igG9unlj1xWMKp+u8UU06BoVgPL113KGQVY0
s+i976n1qbJ+/1J4iIWwfmjZFzpYT4K/Qsjj3JaogYOhb7+GeYQccY3bq4qu67Oivr0RkpoWNU0L
D7HOgOiYGZQAOkVNSt8u40o/sKiEJ30dt0igofsbf5QmcEBphb++1cpbv2pvnC4pCh+V9ioczxww
fpsWUyxuQ0juLUlJCI2SqfdNkRBTtAer24leRDbGnrFOM4RGPDQqkRZgPx6Uib3TuUd0qvsDegE6
1mj2hyT6oJ3Sg4c7RZrcFJUpXobZ08AIDKB46AZXC7/PwWms0kGxIHgzjIAdUi/nbkHTtwTiSXHG
Tyr4pAUZC7wRTgn2CphMPd+tax3NXeIzZ/l1Luikr+HiNiEjRwCVzTv4go46c+gBYA/oeJbnVns9
cYnIa0IvFi+qyH2/GE7TOOyrGnoBTDSZZkF3w1vDq6tmLOBWdUCCX9CVc+4LFDFycw2+GSQkEYFr
RKZKWJUtTsvg8M4FM3dLEXzOK690aUAWYIoIRaEcM2OVlNk6H7ycB4vGwQeGCi3cDR4QzXfjMjWY
gZYlOVDyXI7ZW4YoT9M6WnBjxOgvWPZ1mOSzhaN0sCNA1sNzOLpziBhOopogrdCaSphmD+R+Iq9G
I4zBmDLwCeRIDxg1oL4oHFHhAhnn10Jh+vPrKGai3wwIEP1+DMBdvQFW1vY3kuhSXBRCU0gCoOVk
Z5etpCHVvnCdja9yXQaAQta8za99oEv55xZtCpEBuydYpjKqx1SFGGjZ+YWV7nwGdgxn9hpOHeEX
O4+2usw14OW7GLbRa9ojkfbOGqjmkUvZLSj+yYK9izF9z7C9IauuIBCwtgFG7JmijwNZfXWWmxhJ
MDZyNL/nUwmAvkHTAiVq6RsTPwlH6ccZRah/VnMrvxJ0b9kZNFvYgiihFx91GSEQ41yxmbMRCh8Q
1DLAF8+bqtfLBe65tulCJjWkrC/NeFsi8FRXBRpZrx4S6BsOdstz3Cwk3lO+aLWn/TD4ZwGfxLJz
jWqAp8T0gP8CcY7AR4oVx02DRGfHB+hkLChIuxSmTTlE1/DFqjT2ArokHEn2nPRdbD4jJii7j6aB
Y6tjIhcj3yjP+e0YWzzmlFdBuwuRdhhkaxCZxPnugy3EGCdfTUA0cncgHMi/9WqgXWJ94ydtU2iZ
MRrPFXKQaazOkCCEPZh6M543AFSIeh3OzfehUAJ/DELzDi1vVezhHjJGae8cLAZrCRBy18WqfNv1
S/G18Vmp02piYK6KOVyuxk7WBhADj0bAnHGYJ20/WLQlDHMi6UXN+CUtctziPibFB492QH4sy4Fc
jUEPG8smAqaZTEaT4g6SOLm9QBWOrsM0L7a9Cl1lygQUs6UFaOWVzblwbRenusHYbTJZSMDdmLln
RdKCIe5faaBRcLcI0FHZTTaeVFq21HmZR7AKSVwwMNVC6HsXqcaHVRmxpoBVTtjDyK7slsamuQNj
M3Nl4RZM6wj3MnlrhSx6KNrXvFOV2BnZmPJzV3Xh0mcm91BcLAOw22xlFP4KqWnjiQMryEcGbKGd
RjubBHBoR6c9yg4RwX8nggLp/2HvTLbjRs42fSv/8R51EBEYt4nMJDNJJkmJ1LTBoSbMY2C+nV71
oq/CN9YPpLItZrHFU732xqdsl5QYAhHf8L7PF27KiYrxbp5VJ4Oi0YP/6HCIhnvKoGl7cttiSt+7
Nm7SMCjcvBmqwCpTpR8JPVNFgNDWRbf8dBL9t3LwD7HOJfp/q1iuE2a5P5VntYP1z/ysHUjnD3rO
luujGEGNIlbH5Z+1A/MP3yY2RFIkpOmYNv/Pn7UD2/mDcgKdfLDekor3Wlb4U8ViU1bwKTr4NuqT
H3/d3ygdnFcOAHXSNFZUFByUNo55bp6zQs5Z5rzXW+aq1v62LpmisDFhzT8ZlJuzbVUM8/u8joeH
dpo+5SZFRnNJ3Gy/JCzv3SxiV28zuyuuBp0W9W7RBRI+VRmeQd8t6krGcTaDf1dG6ayvpkkY87Yl
w3v3yyN/QUSifiABfymBoPjhFnyJ4gdJji3PNdOe9pS70AtnXN8S+5dL1MT9BfPsrOXYjC1+UzfL
k6+JbP0rtzCbb0lN2RFCxqjJ/GpskJQuE0Ly2l4ayqmyjh7pFCV3DqBeRphWfX41SYH+tqOG/saM
IEgyccJ3ksNkz162byhJxIFBozK6NFxnai617OaGSBRT7yaF3RQTj1b5B+Ii8zgWAyGSp9kvNmxn
o7yjnl28s+ZkcjcUKNERxUvTNqQPXf6l9uJiWKHbU76N8zkMg9Gs2LvapCOfIHyEo7REDkbRcvSK
H/t2Fge0VwQUTYorLjVzbE8BdOb6LlaUvgOfERAtbfjBq8lJw7HZ4D8ericX2Y/j5Um0iVyOkl0q
En+EgazJ1bEMCn3pMJ9k3KOTaa/Lvpm9o22XYX0htFwkCUlef/UYknFsFt++ShEHBFmalu0ht4f2
Y+qmLZO+0kjxkAySWdJXUbqBr/zlEhlQ9NFexu5uiDvV7/NJJvDYPaZoe4vLNmz25RhvpbEwbknk
LglkXYSkw8YckRo7oUhvi2QAjj/45fI1pI/TbYp4VN8bMHqam8jHB8HwXSPIVSy/RbJJ4yDO2mTX
zUZ6EnGXyttqKuU1hrHRIlGr1hiRKy5U1NIycVNGPtjmuDxkioP2jetE3UIRppjVfmpsfWsWid9t
xLi4HCw47dVWNYl97WlbMHUgrBBKeEVfRIQClv2OgpD3JRlDeqIOzUDOHF0C4KtK1mcg2nLg6iK/
zjmfxdTw9rBs7/yyBZRbxiO4n9JMm+2SDp51bRgoUC6mPB3aq6ZNl+9jTU+SDNVjvpHJ8ab3rEQq
aTklI29jDWP8NNZFjAsLBd7H2WEeAm0rRNGbcmCO1i4SNVLLMbWtt7IbLiQQ+3JjEBcxenkaR9xG
Yc6ghgXfarXHXIdUIWHI+YH1N+vN2Gb2hWH1hP05mS+juJZwfO9ZVjuCAPD6O7/hzAuMoeveh6nw
3gg1LeODwn78Ic1RVmwSbxo/Wc3AHPDYMOppU5dtLwObbhBTKYzJ1Bu/quvvRtOLLz1Tt+pgicv5
sqgrz7uIFi//Xtpzd1O4WfXgyCHIdB9C2WQPUbg1p+jKDNvxcxFHztEuLBp4kVdxtHrex8714Iov
8Rw+zF3Dy44NVh/xQ/clr83aP/j9rBe+b2PQR1mnjrnVZh22pMyl+Dz36SAuDOoZH/y+H7rLOCZB
3Ph1TcvG9weFVDua3F2nV25rGsaVGwg7pOxBmueqXTYw2f0wt7UiL9XNxCYlDPc7Sk6R0h41460X
O1Wy7w23EztNkdCjFNRWEOXZu8sgNiVuPV012t0sfqTDXWvl+rO0M/3eLqNSbVRuhscIZ2d2UZgu
XF2Av121HXLAJAEnknzoDIoWm5nkqd+WS0QTNh5jY9rQf5s/Z6Gs6MVRHUl9aUX3lWLW+E7we1lg
jKWgLEmcUe0Gq7XIFw0WzXbx2u59xtbqB5kkryRJpbQVGHbsOrsuGUZ1ZbpFsdPJ5B8j/nu4iZ0w
e5/MozHvqcSQSk5TU9gYK/LoTex36RCIPmHShtBeWV4hQ64p7dpdmKI58kOK3WRUDNZWqpe0CScd
g5oTibiLQmFF+xjtSbkxBXXKPb3CdNmWzMJz97BvimQPuyQ6JS0Yx0ujtUKeEAIG77rw1xqz3+bj
k5Rt/OApbRGJ5pnzVdIHnijc5sNwTTowFl+dJGZwFt84Fe8l7LDTC0WYm7fSX46GkeQogVKnoFUl
y/kqYvpJQT5qTk+Zl4mbZOpqgkqURV9squ0J2hgKu3Pos2VVNO9NlCedfOsnTnc1Nvn8GM+KtlLG
uK57mjverRtn8l6Gk/7eepX8PA7l1O6zTNmKmlKfdUGotZvTV8skfSc0OuzvzOJo8Ur5ds+BFUe3
aeFyVFSjXVobh9W1yZowEtde3eknKDWZuytBpWOnVHOi6CLU4FgSuguPieXSJZg0reZAoxebL0OD
KUf8VUnf7D3Sik9NbIJmndsUcQXDQZNpF4529iVGSTBtARL0Kb1+WKRbr8mthySc+bepvw3esevn
Nbvk+7hzVDGhn4qo4G0aZs7OgSG7nmJ2bQ8xLYuJ5H4cdRfkfaIXKg2WnV3LtvLvxrbrHqbCjDsk
AGN4N6P8STeZinMZiKZsvd2PAOW/4fE/EB7+Eqv9pbF2AQP025PBKaif+mfttfXP/Uvqrf5wiI4d
H8GxpIC0Do74l9Tb+cMVLscLOm/+gUEp/w6SBc03D4GyibpSCEFw/e8gWRBao7uUPpUrGmz232mv
rc2z/0SWq8jVo1enkJEQXTqeXAWYv0hHpyacBxGmtxGF4jlwdKfW0VWleRHyh3Y1M5MeideEsfnl
Mb0Q0p6ZHn7+LuGsLx3Podh5jkxAJ1k1Q53crhIGUd0wrhc5AeyZdrx2kuKblcudDtf9SGUf/v5P
SxqWzqpcRQTp8Dp+veU5dJt8bNpbims0nlOwHez15bL300QgiGjcOLrxlqTaL1FvGhvTccYx4N+V
0f6VK1nt02cP3zJX2a4Evqi4nudXMgodOdYc367FdEmNw5H5VjNGBdj4EomeEHoR7TZ3OHhHKgjM
Ly1ohwWC8YI1+bwXX8nU6Dr2fs358PuLe2FhWLTiWa8KXwgx6vNrK5F4OdPin+K0Z6iDlXslyrKh
LR7nqZso8YRL3VwRZVb19vc//NzK9mNlrOmOyzsSUrnnSRv5hgXwJLo1WQOMdu+rzxPeH4YdTskx
F4V4PxS2e2f4TfXOdNLoZ6b/zKbyq2B/ffnnrwSgt7PesYIpemaRgYOkHVv7pzRq43e0grrPki7N
PupkdPH7+/yrtJmI0PM8cmRHkieftbUdkgO7ioxTU4F7C+M4vpejf/f733jpbmxa9LZnuR6inLOv
e6hsqpShOkWhBUDfiqbHKTLNXdd03ePvf+mlu/H4jNfkFAXBuUY/H6TdJSq7pVPcP6CzaW5dOLuH
3//IS7fj+Ra7FfIFB9HC8zXZZ3YmdZ7clojlmg00xeJg0qN5k1bd/IpL5KX7wYUCwpJdAiXD2adZ
jQhKMYjfWu3S74YujtqgiBjX9cpye/FnXAoezBdltZ3T1jt/pK6YJTysbHmgxBBd67Vm+fvHdkY7
/PFJoaKRSq1RGNsNZ9OvO17aee2wFMmt6C0aR4mRI0to3GYo95ZXxA+lKrq3I/OBzG05dZKdF1eM
R8gjhXsxDCbZ8e8v6IW7ti3F50VhyFttTs+vZ8lXhWPu0fQgd84iRgwORvba1Of1ps6+ZLZW4bMe
Ua/A+Hv+I3WRqzZsxEmikN6gH+kZDFW+j/Ps8+S/hpd54YYcyeFp48uyXeuckUJpGP2pPZ3GMIsO
bh/OKOQi+7Xj4q9mIo5on3VCD9AROD2e3xE4JhSxuTz5M6CpYm1sFm0db1ldFZBpUwdMcLR2EmE8
UWeY2h8YKWWQIKXqeiH9OsgkDx+apkvfyjQihGzNdkKem6Zv7N4vX9ne1os5e/zs4axoTyqTvPPs
8VsA1xqENCdHtsbtUg31Z/oA9aadLfTic4TraTTtN79fVy8cHc9+Uz5/QF1sTn3aWadUck1B3Rky
SIbY3ynyu5XAhKG4zDuX5GrVqTraMe5/fwEvrQP8VjbtUIRT9NKfX0Bf0wpnVzm5YTchpG31zUTp
4xWAxZlR9sfnzGfjCUc4pnSZivP8V3QlGlF25qmzmc6zLTrZYmqgxnEv47XAKRd/+GAXOv6ITtX+
WNDbGlA9lohyWya/7qyUot22YHS0semNwshe+bpfvD6+PORh1F2JXtd1/EtMuaAkr/3GOrGYvW3Y
VvEb0SX5Z3q+DL+hIvWOtmyJskqjAeEwX1UottjFzFXln3z/Lgkn8Z10aHxlsz1Dr/58cFSWfZPj
kK/o3PqH/NoftW+e+oRR4m5cSUo32TAc9aBpKNoT+ppWVx+dcqquWgTh75Xu3GiTNHpGg0Egv3Oi
Vh6AFGTHsjDqh7+/epAEKxycDrGBOlu+Tt1rk1zhZLR2eaFLv92kmde/gm5/YVt0pTSJByyKowC/
n7+caBYRfc6B0e20jbcY2uJHUB+UpEjjrX0JouaVQ/ul08e1peSOWK+ePKdW1MuALEdoZvOhjBYd
Smudpdan1qEwPLblRC4t4szZzOYobqxETJeWbQ5vwwWn6CtL84Xvk+9S8u14piPU+fyUrEorhTLv
lJNU75ak/45gOX8lcjibCvNjldHAILXxFXY8/zy/6EqpwizWpwKqeEATHndOq1E+hTExWIM6wipD
zEWVl1Nymms0slFYJZt+9pEtL3MX78q2NV95Cy+cHVwU6Z6NntNEkvX8tbdd67aJ0Z6gxtUBupKP
9dJ/oyLzOaz8wMHEpV312nn10tNmt8Na6GFalufstaxGDGlX9UmNYF6NmoJ/mFp2YAnKyBUONXTc
qMVmeT3ly3u8IydX9feUNXedqD5Fawjyt78vl3xv/fo9m+DjfF9CPjX4XXnyl6g9sNBLwJy2+8pd
//WmffR5HEM/AgKL7PzZ5meUUTu2VXMqwCk+Iu7RDwJ849++E9/GpbjaIkkhLFs9/5EVmQb5eDwV
vdV+UaOTHRc7+3tUvnUd8yMeoGqJqdxiq3j+I6XhV4btjKfOHOXbulugdC4ALYJ0sAHQ/v7VvGC2
JUlBj065w7LZlc7W5+yYKRMd6e/mSTlvgB1H9/FkJ++UniCPjpOHM6pO1SMsiP4wkck8gaaIj5aJ
hE/OS4OfY/DDoK7r6ZATkuTM65qzbKeVrsftKxe7JoG/xjY8c9Bwpr/WTNiw/7KN2HY4q1DiT5tC
hdmiF8vW9IfkCp9/UmIosJMCmaRfMAFkRO2wcbp5vow0md7fXAjrlZA8uL7tU8fxz3FzmZpyNJLz
yUFhGxCaZkhVktdI3udp15qlCoFKzGJLo4p1Fq7PaFyNLupPI6O5kUCk440DjNyaXx3GszZ+zx+s
J9ZcmKiGnss5d6pvCzV2rIJiYroqnTCE1nAS3GMy+moPQi1dJbWYasf4fu0g3ZX2aHzr/MY/IhhZ
Hl55zetXdPaaf70a/6wWkLhR5MiqOyWW1jecKeVdI8f+zjTHm8awnF0TzfFj7iQUYOflWEfVsJ+9
SVzSOZNUliW9gVde93mA++NN/Of5nNuhMU8laRu2J1QfiPLYcb+GEFLuxxHDW5i56aYTK0cli1Ej
1wzQ/v0DOd/a1l+XNsgEqo9CUrd4viEgnvf6xNYntxBj4DXoMxJtF6/8iPPCQ1/3G7rdNp6Dc1Jj
OBhNm2csgawX97LX7h6dcrkJAVAK28s+/v6W/hKcrPcEC4L92l2rCuczIXPMa4vfNSetPRPp5yjl
daHn5a0HNSziCXd9GUiziogUvORNOrWJ2KJOs+yNEpXwX9sGX/oAbKwYqzjVcYlQnj9ihQ3cFrkm
g4n8q2UoKO6BxsHaGabGBzY4sUHm4B78Eofr5GO17RPP3JMolHdVUTdPrzyd8yRufTqEMArrh4eC
Y9Vw/BrJIwzzKlzkp26YjVX3F+uPItGuFywEmKDHSn+8qZpZN7uJ2hDDU6quFLiih/GtmJOYllmd
+IiULA/uJf5Eda1CE/22kZtiOFqYWL+9csXrOXH+za5kD94km5VzPqyKw8Os4NmcmLgWLTuVWczE
8szF462NqFg2iPsNShuRjnHZabO76+3I/aYWjKMIllFmvXJWvPTNrMkadAbb9P5iXmnzfoqcoT4J
o1mSoO5NJNhrm/7/Z+Hgt/EEBxPRx4qT+fVNYSDHhZms962wsaHUEWmQ+SontspKLwizojqUTYXE
Gpna0tBOphe4rRuVn0CTNEUQlmP/d4upLB/fwlQkcGQClj+/KFTbkcR4eKO92b+O8J7cM+8u/pRg
Vn/7+/f+wmP2waGbNqVU0qfzrdqNQytDmnpTze50sIoCmnXWGK8A8V7Ymig+KuXQk6QjY63nxS95
rUtsjvnRu6lBulyG4UT7mCLyfZbhVwWVXuaXv7+pvzRJrNVEhftKEIcBpjgP80oGNBTtONzoROoP
Zlt3VrCUI/NBR6+3yo2Ol8nc68WnueenQ44rSozz13IIu9eGNLL7nH9YhGZ0odANkThjFTs7DEmn
4qnv6xuF6Aih4IibeqfoPnyY2sX/YKO7eSSepEcRZwgQvjB2GmcUKphO300UtGhbRjjFb9IiDDX0
BLdE/hfGfn8o/GjJLqSoFuO9aWh3Oc5Nbh7x0UMn8PuOZ9u3NubnfGEQdCCdbjqJpc7eNqndfKFL
YHWBjSWnDjSN+FW0XFoF6msjHnZ2Ad2vL/vsfkjajBY6p+KXTpvRqRqn+YvtaEYSoB0GpzEmuXs5
zWiOD1GRTfqmc4Zp3De9XXyZO5UbQUeJNN1WqujfaEswXcLPSTQ2opdhvzdxAczBImX2FVpCE21G
EN1vGgSvZTDANcUQTfhyyNJq/FiXCrpEgtanCqosy5utOyj1SahIYtHBkoaKcVm82yRRVRPw4zLD
7W2W/XFKUV2gMVX9ZVfSwwKKl8aYPHE8FFR+ph/2T7/2BVbQn77Q7odJtMvMEsMo2gMLr4vFqULm
OZewYjxjDiofJdNFMay6+ZTxHZmN+OqHMbUkjTZWZe7qWLWQpt2EP+yssz8l0z7sDX+68+lnX6gf
5lffarv+Uq+e2DJNTEwdarXKYhrCNsv8S4RY5ro9w74YC2iIXrucCtVkHLGd02SbrsI9iwUhn3iB
WV7ZkAnY/R+7dMz7bWpZ2YMc7Lbf+gOq+U0VVqhVURGgu26wLAHz7iLsI4Pm7WyRh7T3RqE4PPH5
yntnxElzsvTksgeGA07gwtYiR9TX98zE5eV+zFLGJwadjDX5aswYhCCVHU1JePUxzlU/EXhjqfAy
uXP6VAGzWI6lWc3GRWSF7ZfKyfRyapK5LAJMEB2Chair3nbYMvR2Zs4zJiGVopVCxm3fzfiQ3kRL
wwoy57zRm75hQhAa5Mn1g6r1q2hLg5RV7Ye1Zr6a9rAyjPZqKa7mEhc4vEwM5HFNgTVAF4xjpx/F
7IOUCot2FxeGpa4loP1+Cy0werK6uMPTrEr3beXM04OapVPsrSSNhz1tsClGuj5lD+akPc5HM0tw
xiV6uBvCcbgXFe26TU8AUOwQscivTjbVYt8OvtwVSzJcubaqL1SOWSsfB33JdLBYHUKbvyZAr+Kg
yqjTR4xxeMvCHnEJ+hRxjXPMuGogN5UbVwtsloUHPuRQGWX30PV+cjt1oUZwEyfNiIul7951pleq
QE5AL3f9MlrsIdhyom1tDVP/80j9r6jhHzSCfjmI/iJqePvP/1X9D6C+f/7v/3kqv/7PXfvP/1N+
SWoisZ9cvB/wu/Wv+KlvcP/gw8c0Q8JGACXEmpT8lDcg86XIRivVF4qQ2DeJdv9lH4ZjZ9GcgUFk
0TM01//rTwmwYf6BMknRc/bp3biOZRNN/x2Jw48JHP+JCenfga0GZ0fpUdCj+UtwkFtymtdh1BUW
An/s6oNZLnoKRktdmnnS3qD5MhKAMSkOPDfvw4NbkJtAHGcI6RAbQ74tMhe73RQ1d3boRpjdo3n5
NDeDsY18r3qAPoYE6pdnfvfz8n5tRP+oyD27aksI5B8OaQn/SVz3PNrILET7rftxsOtMbsJBiLs4
YXcLukwziEHBNoi9oby32G2Rw7ZhdJt7TvPdo/dxo3JlHZWW0zvDbNPbfHLcDjmwJ66mDMgHcJRh
/DgUdfmwNg1h75rLvOvMxKGY4iH28JLc+IIDc/zGzIL6zVhO097u1fA5tbD3GVHo7oaYvGTTtmV6
PVdynw+rY8FcWqMM3IWNcONFi/5uZ6EX1EllX3OC2gENEqMKfv+gnucoMPVo0rLuUDcRX3hoZp4/
p46QJXfX5+Ti+zYRLPRNgh0LSrJ0QdQL0f75av67M/yD7P6Xh/+XneFd8q0rn4pnG8H6J/7kCJj+
H3RAPZOvbf3O1u/w50aASfkPYcGrJnr8l0vgz41Aqj+olFPyJXOB+Ehf5t8bgfcH0TzFBuXSKabo
QZv475gBVu7Ar7kh8EEbVA/9KGuVKQDJXJOIX+P3vojR3DF/t87jaKqRwmVyeaxqldY3egCFdNtP
dtm+G2s9qVPRzCXD+WSXxTjnkOQig6KQF7niQsV17F/Fdt9+rT1rKe4H0qn4GBKhz5/cMKmNk++N
jbuFwJLaJbQ1vALM/IOmIJA55tVnMyGS2zUo4s3t3HQmM2ZtsxZBWLdTAdplCSMwvmV955EC3Pqu
NsaLpNdAFrs4nz43qZu9ZahFMgacvsb4vU9M0925/lAAhnExCd52HbQ7gm4ceBvVc6sfBB6h4bFm
XnRyAVOZKfa7LF/BhNLNyYz55A0rpuSBc+8BC1BVH1rfAitjO0XzrrFqx76sVLI4l2UxhDXtU1dn
B7iMVXHRobh+23Bwh4fBBO5z4Y7Sq49syc0STPjXw6s0HDIr3xi6ltVFiFd/+tyLCM+kyUj7+ZKo
onGDxcgzf4eO0TL2E6MZ76xBjh76b3xlF27XmtXOjFPHDuZyMvMgjDK8/JjAF+vNIJ1a7Bqj6D8S
B6HbCoUDAwGbNXUdM+t8bND8zzPYKjUASYvbGFFy3DX9QaTAHS/t0kPJzDzLCtVrOPo86qG25aYe
oRFdd8hFYxA0iPGJxUNs8DmB30I1vB2M6lg4eW8BbnLHfocvEZdXnUxw7OcktIvAyo2VM1P42LM8
nGkZNuau6t4b1VJ/y5A+R8eWLkG9QT2PuF73UocXqZqBTzBnW4qvFRyAdC9E5odbieIUCM1QWem+
yaNxOmAWluGO9uVMGo9bDktDGVlyk/s4QIJCpPFTNAy0MH2C3KcpLiwylTqz43cV9SxJxjShdZrX
ULQNIWfsTWbTF1fxbLfXzWBl9kedjvNn0flhdsAtoPF2x0Uaf7I65nRSmnK74tQLnWL6WMK+2reT
U72NddznN51fT+XXxoqE/paWFVWIOo6jZS8M5mweS4om1tFrDNMOYtdu3g7xEpGctJaZXiQNqIsd
inbvCxDNqrySjZjc1YQ3pBlNUhMamDVaoXdFszvXAA/95SlUwzLtawy84gI/ZqiuFJqWeD93VJvw
PHvEncsSjfPtQJNt3nB11fCYxljEs71ju3o2tvaQDNX9kBOhP8Z+kZRbVN1ab1MGaS+XZGMlCmXL
bt3FhrxQlD7+UzdKScDiKnbyU7WAxrtWeiSs2MBB4MDNiSMa9Hx5UT2481glvGWMr7gSEm8FLnSZ
NRVHTAD+MUMZ7D2EFjBC3BbJwn6QTZHuD3qypdhyjsZ1UALGHbZj0obVlbIS722W9hgIZooeZAZL
XbU7/MdCvu3VbD2VCziUbafpxMKOMHv7bVN3Zvlujh11I93EXg7FYtTjYaA0c+m7YQNpj7wovEAA
yWSzPIymEZs/j0/tctHb7VeMpxhQnWmmDh3iamy3k67BCFlQisR2yboivJ7aghpcYjlZcWxyz4gD
Nt7G2qSKvByqRWW33I6KTLhwEroW7IA0vcA2NovdApU6DiK0p/4F7lfDeegbZ243Sz90xT7tJpXj
NjHVwzJAN9goC1DKUQJ7GreRV8/OHieLtVooYbx9aL25Wd+ENPNLV8aMNlOJr7419Zp0zksFsMs0
awN5Jd2TbZKEnb6gBBLVe7cYDbT1xgr8WHAQk6MI3S37IZ/9+Ap8FD6GyIbctzPEop6Aa/OKrNaf
811pLDy0Svr1JzXrmE2oXMonvy1nF/FVNKX3c7OUwy6b01FvRIOyPK+xUZLMzA/CDW9sf+422pHI
Qc2xu+xJIAlspP9YjFlOAzXysZ/NatPq5MQUrTd9XB+ifIyOmZEcnbEBDgB9dEMotEN0kO7bpqTn
3bwTZm9ce+iBVAkpBNvqVxHN0a20SzpVIMRuPDM3PjQTzSQjTQy2YwO+FFWuS9tuob9XybvUKPxt
Cgth2YVlic2LsXdY/ZsUkETkfJrL5YPyukvXXhmWydDnb9M+J2BV43yEE5HvMgES0HbuEbt9LPLm
Kc/T/MawFyQJ0E2/og9wvkemezPH5psod/prq+/866qYp4DFCTOihcUw8YKNKfmQNT6lr37KA0hy
0UXJpHi3GbFEJ+6FNaiLKfNC8IX6feMMp8jtd71Wztatoczb4XTZ+aXcoTiVQe9F0BOL7Jia8QU+
lhqnXcIQglKZGyOtApTz+Imj8U4muAtMs79WcoRZuHTld8Rl/AtWewEl1mGUrzQ/VZWRfCsaa1wR
F8ycYSZcMssvsJivhrSVd4yD02KrKQNt2gJ0iwrng1HUNr4je7d09D1FH4Vb39PuoQk5NZpYB7ld
XAnAN1u7A/wQMc016HVZHagCFleRZxr1NiwnGusCBmEA2+ZKm5RJQAjpBvqA3QSq5GWbsg+Gxtqi
aj520DgOaMWGizwsjsoGa0YEtGWDulCTNm6omKSXKxBVD/waY9+vKnq4h6I3ljdNSlNuAP4WiLna
TSnzkvoITILW1tWsluldXRjd3lIm7IuZvQlaT3eAkzFtU+IuKlZDNINKyb6HNlY1jw0fotT40Rrd
6jpiWtZj6OvwUAv3yzxkoAHMzC2/OUOhssAepvrDNDNyD8EOiAya5cPOWPCNiKW7GEzDAlg4lO95
wMlnME7FFjzo3lSlfAO/wnrIwcXstIsG3Gjge4wGB7IheWb93Bymud3jhUTnE3VXFCTtTTRE2cGs
mTYwFYN4CsdqcbmGjJttGlN9KzPfDswKh1DRN/nVYrUYuqo2vRIMN3EqT0OT9OJ9RaqH6M5N9u0i
oAMu+ltmFg7yIuz+bEOgK5xZ36RleMq9Hp0mRIg9/d9pE83Jjdmqj0nPKKF6Agw0hfSCIKnE1aZC
yXIPjhjcK6W5blPGy2Ee6sliI7fKXdpgcNF6DAMdLk8dlMlP+SzeGxOijMWTHETuVOPCy5xDZ/rv
vME6VFHKJGoX/1XoltsGY56OzeoI8/owxZ2A3qOq7ZhZjOyMb9uqrLdRg/lk07T+o8lneTlGpqYv
1LRQICNYPtr5Dn8ocjcqbu7pikSHNm9u/WbinWPc2ylrvuZTpmmz7CKv/Vh6SODNubWCgr99h+kF
TKs1TXC1pu+1Zx/ZC4+czoCDkoppspYT2K59XJro7bCo8DKqxLIJqxTlTXuMrIEZbE77aVwM62s8
G0+jOS8XmNduAAlA+U0Y00omXMFw+oSMD2iMawaN48xPmZwsYBx5NO8NF9aqHETDBaJj8toUAkER
Hpa5ByKR8Y4JkIdNkmXmjv4UXn+lGN4cqgAhlw8/ydr6hfnUNcaDgfb7oPrmiZjP+yCtfLjCp3eX
5a26tiP7Xs9wKUyiU9cvncvRZZOVqasvoKVBH/OhLDB12tM3VrHY133v3k6hBtIqCyh8ptPb95UD
SGEeqHlUstZb120KPulk05RG9RBVpmqC0qR25jvmbb1M0QUjbLNLToFs2zXhpajrPUwlO+iMZX5f
KO9mrI0+KLKhfYBrqr6aITXZrC6XK934YHM8bvNj2DFzt9Mfx1xfIS2sefbJdDStUO3CcJh2Sx6Z
35jeAZcN2MJ4afRTmNDjl9F7nYWPnKdvktVY1y15CiYgdiZCvGYOOpVRhrWzduvXoNQCZVf2lkPy
UOniA/uTd5zrAq7vMn2vbPMSIqHahI2j386RoR5yOPgHJ2FmHZUNINj7HtpOOunmsWoaXBVO6t1S
WPVvPBX7Twk8g9sI0PE9TX6IhW2HvGk3DIZxN1mmcRqMMN/Sub7zhG7Z1SzzHgLcBystvA23tnO6
NNpLj3hPQlK8nENZBm3rXRHifYZypwJGk8/y8v+ydyZbcipbtv2X7HMHGIVBF/AqPOpKEdFhKFSA
UdfV1+fknnyZUug8KU8/O+poSLjjYGZ777XmilPzdpjWm0aLHjPPesZ59xArL/pEt3qaDt7UAhoe
y2vQc83eSROy4InnaAOwsfKKU0y+Ee8O0MSN50zFnG84Oj9iro++sxZMNxMI0G9LPT6MEek2i5AH
O+7wrTE58sr9mOl+kxrMiswjA943WUjzFQcBIBtrkL6wh/GyThhZsJA0zU0BcZUTh7vs8LLhzW7q
4a1Za5zWleaF3M3kBGsv/oLVWA/ScomPdGe/RLFVnBs4QYrd2W7fBpiboW71D0nBya9M4EFkZXm/
ODUg8eRIJTUgpgFZanfmiRou98tmum5k91g2/aUZjzdp0lecw+ruiRa6uMkMqYX0mh+KVrIgdUyH
GrZpvpx+yDz1CJuAU0dtuBc5hjxk7aWCOZIxqDxk7aoOet7t0yF95fDLHEeJ5uA0Y8Q6tr3qWD9Q
5j86Y6ztxl5e2YLzMBPe5Fs74siDxu0Fa6uSh8XJgKdKVKtfmB/JXbLxVfCx050WTJXes86oX5go
UZVB3wmKYnqPhxT/+OYKoiun54eRKPRD7izsPtEYc79gHN4M2+iBUnuCT95XV70VMSHp+teZo9BB
SfNlAguqBqLAqkbqIebUBOaGs2fM8eYVgMAB+chDU2h7Cnyfs+9rFJVcHgt5lN5lSt6q0lMBrssX
Ox+vMiTTuN1h1RePzNiGczstns+05qKQJX7Fcmwulp6FP1+y8gD4bL5Aq5nhZW2Th6kZTTqMugt3
B+5avMdIX9nnaqJeyyba97W3nnWhLf6Uzcw38vImtvVT7gBXyhswKeXcnRYIZbvIcd/HsiseFNQs
mIdWcceCcja0Nlxl9qlNs13jJc+J0L9DTORIE5Unjkn6BSgZRjpZzD1LjTKYO8Yw0sA2bvHJ8Kyy
VkuipSK/4n22Nv/lclXp8jTrZvdadHMUahDT7ai/1SvWdmVlR2tppnuts3P0inB4/LJL1EGj7eq7
Dcb+pk/W7xEs/j0/34UH+S/IcKv6SmB6b8yZkiPX88vOnooXq+gPKJpZUoV5szjasXDoNufdNvkE
z7p4THWpnDhLGGOSMCLS56ulnZPrBs1VbpfGMW5L4lfG106t7YWZpzrpXvV40ShIWLXn1DKEShNV
fpYWX8wsviCf4YvSOb2NMfuSnFuokTgA5TmqDd+I2U8UgJ5gNSoOEnMDck9mU5gBfrzJ+qb+4mlZ
i+9JTZ8rrejOluuMAQq9jRYcVybxYjban9IZEwKjHXs4wyeOMVvH10vSAeqyXFwefutlB5pc6amY
u+lUWkk37vMKzx9ZiWTJUfY3yZSdG0ZLX4RVXQIoorRHwxrWSpzTOO7DiObVdRFTNam57lhdzOU9
Wjjso991XhRH1TiQcrqYVTVeNsZy1aZt/uaw7DAWLa9jY1n3sCD1LwPP7ZE16HmM8+6bsJZopxU6
/FsNmk4LtuMlN5dDlc/yRP+/e7bB26Jym/Cxt3CQek/j9iTgdRe9PjiJLu9AOFADL0sXGm5WXNJB
LK6XiT9ykZcB7vPRN3v7jRf9Ja/j73VavUZsfdi3m2J+RE3HMqVb+8zV76WqlwtKW1bE+F0uubid
SyOjJ1+cEuJWU+zj7CbkrLXRd1VMp9bo6yUo43y9mYqqumxHGV/2c4ovCpYb09ZCmCRPO9Yj/Twv
HLvo0gIYve+0dMCZ3sCwwNoEWJCUCTeuDkM2eKFhRvFD2646FSoJAAze4bf4o4i00Jw0hxI2qToZ
lqqKNAj+Ij5PvYD7VVfVJ7MdxW1Fl2OXj+slsMvi0oXadcEEINuR/o332surPYrJ9nq2e3G9wFna
ydKDHGLFrHFZh5RgkRexlN8GPU/3DETZicbskLuSJzFa7nJ3ch4isA9wK6DotdNVu+Jlj43UEX7a
e6DeU9rTzMNTDXSFXDiCd2MHPLNGfXCasRvdJ+6U34tEQueD2wzhGJagua+wwezrpe5xSgBb7I8d
cH5+fHW06hTgaSHoQbJ3ClQ0kMev5iwpuyBuK21vxS7sQ21J9ykk0rcsqppjLG3O4bVm+70D1Em6
6Sd4A1/6VdMf4YHDVaKv430doLyRLVZk6bUt1rck0+7LbLFeyHhMdhwQnxzRaDubIvQ23rz/M2zp
CMpU2K+jFWT1Ww/tKBha1H8icxrf9NRhlAOEvpZDN6+Gr/X2tBMcPiHbLIRVICxwEFU03zE15jda
lg3XnGmtW61M2ke3Lr6p1VK0xuSMBqCMilOjyhWxhGHDM2CQFtirc3I7MdxX/QQFPnagetHu4ERq
f++r/Jh2CUXNXL47o3XvVWl+3ffZdQVo/0SRFu9ceNqFP1f2t9iawEzEBDZMnn5WIOzpNJv7fNUM
DrnlyeXXBIhPUgfgp0cIfCBdykVLrHCU8qIvMxsZGjqEW+m0bJRmo2tHs1tK27fBNn6VTheBTl2J
ZPcr2gYoObELyiFFC+LO+jd6himsFGV4c1ClMOv8damKWy2y4JKpoRTf1TKYr2wWuRlaorGC2S3G
k10CpWCTdvfQCXPpk1j6Vgg4+ihgZr8CZgAEV8uScHFjh9fKZPp/bHHscN4CiEofAskJ5xTECrFZ
J3lY1qkxI0UYapetc6rv4HZW56Skg5phazwq3aLb2+cQ39tZsTFldcHJNEIhGLQGo0GrasfrEdJj
skXdE9VnNIPzWAAGNoPEgcoTVgrmhD9mNnDWuOuzeY8sIL4d++65dvPmrEzti1vMjDwXUDrB2IIh
DDlRabfmOFsWGNzZfCDURMe4o4ZvaKPUiMGsa3lDEqAQcHjt9kXUOs5FOx9sSJti3U7vBk8pi176
mEGBO2cUEBw/9PXOMVy1widPOCLFDQ8T6LboxdGXa02Az2gdVe97V0O54MI5DiuyeAA4eiWhKayx
O0IVN5ja1OVj2IlEP5EHw1FSl9116RVhGen1yyjcRWEa1umAKZB3ZUjvPnf9ZU7vQdjTyxqbcV8m
6dkS7fxGueEdq0YvrkkTuXbZPXbeWItzW/Ek6pn+WDTuVZ+rs5a2B57ELWC9ubdk1O14w6Mj6cvW
07qUC38UcDXkfIbGZsE0g01T002OnUH7murVp9TuvJ2t0Xzl/PxlOyoROsRkodbPMNuQL4kOIOiY
xaB8x35XKNi+QbzMVrJLKH2OGfT/xi/1+ihmtDmCLo0vwcKQoCLQF5kiBsyPbH+Hk+qkTRrnCjd2
vU/K817bOb5o8GEce8eceCPApIKE6MN2oCMIedU8aENJB8KhzM44GcBmwztW7aWRXa9Ft0szdSFK
cwwJEkwCkJWjbyGTItRkuQIlFThR/dCthbl1Lcu949btcUmbh2TWX6yOHulocLgvmGjxRlnqLi6m
xybN2nvLEOo1kQTNVs6a71j+4ETVWcRdLqP4VtNzz/ABJLWPUb9K5GPA8ZOgSV2UI9BNtHtrtKfL
KZ+Sk9lO/R3kupl6IHdGnq960djwMmdvlsmFLNbsJB121tZmLgTTeXF92Q6S+Iiaocti5HSTF+y/
XzPdSTiIF0u9QGeh5eNb3kJyTW6UAqxtPZpyx/rTkb4rbfdNLFH3SUv7rjg4anGvrLHfBkmx011q
LQNOWFm22tPy4yKy9fbMu1I9YJwNQXgb/+9knYvQJt6Gkh5+cQRFm96fI/gONi3ecsfjIVnHeiJY
9nbGTM1fVXmoXdlfNygJ3oapzIU/MyR7TkxLvNSkHF6Jka00hEaSH4kdoa2BQJf4Kq9WT12MMxAs
06x/trsJzFCa+oPXssHRVtMoBYuu6N9zeDopNgbTWg9sfW4fmBzqbtzUlesOdvq6W2qXGBgWfg7d
ZtqRDT+1xm2egd4+iX5NIZxyMldudeLOdXdwSOdPKalrEGftTn3ujVrs07bmzAjJdTk7wqNRamp2
+T7nw3DLp1QTjViWer+UOrgykWWPOaPDEkbZShAHKOBBONN56WhyIkBKTCgOnnesjVQkYaJIfPDh
kK1Hh/8r8weC3XZzk7xTx10MTqaOQ45PKcioFAZyonWafRaCpwuH6jTUhF75Rp+Io4WB42ayrfRk
5HSSgoQQOt0fl1F7wSueXS39aH+fUymvvGxuwGJm4tvAdow4yg2ArxiXtQvPyOcIRm4LgsZMn4ZH
km6hiBswLmMjozuoAKnS2e6eaCgXOfuq0M8swCiu4TPbvRN9GoYVXMwKiuYBzFj0NdazXIZ9m2vb
6zy1lQ/3l/9vWL1FO0N3IpCPc6T7rg8bGwlSSaQVu5TDTr3TyF/pgpmJ63qB3HG8beHawHNqOXPq
KcErKpuqO4tuxjsssROmLO4yvS/fTkb7Po5K+yqBEmfUSt515E4F+TSnO49REdFkqOt6tnCbzzJr
ukWUi71LNMcLWmSWX0vPAJfew8C6TJnBH/oVnBlMIeU8ASXO3nuL2U9omVW/axz7KadVxH2qHvTE
1S+Gfj1EEjofsy72ggJCCcOr0ezuXZssAJ2x9DUd89TvRPe51tJPHbaY/WKNMM50ArOuUt7xXbIw
/fRkQToOh4MdBfRLWc9ISKQ5njBRMPbQCwWOrRCXvPDgpzdzAojl0n3K6uk+KxfxBlZIXWelfpmm
eminK6zRzj65BkqAcb7NtE5tKjX3FlrRJxfI2lUG9TvoSuurzojOx20gv02VeHXnsmdDaj97y/QI
JO3FsOFMJQNjBWhidHy1AllnBFmRDa2xDtEMCroeeFewHtU74m2KXZ3DJLKmFGNvZ6O4RxsTzKz8
DylP6W5tspVKJ+uzS0bhr4ZFTTX36XNV0PZf+1Vcm2OZhG3TgUT1KO05EBh9kwWS1nfK+cjS6l27
Vu580ApX0ehLm5vRg3zXlfYJmce4EpdSR/SAAeXCPifL0wP56dH92yKvzl2f4lJPHMd80tbyXJnd
uYpXDK+LZnFqpJ92T2HI2HMqB/NpaKc5oAUF6qzqzCuDHmvjE2Kl8T+bafpWNWKhwbnAcyLYLWxX
TBl9GkXORd8s8pPFK3Y0tLhEkISMFAYrCBZKWzv+ak7oM9EuVaRYS4oUdl3eNk6XnDDw/T6khu4y
9uoRlyZJ9CDaggoxGXjQIjjAxLzL/tlwtRQhaVeafIe6OmnacB3lWX4lpnZgY+Fow2ZivvTo4sJ6
oemBk2vhaKS9tIjonpNYY+3S6Xk5MK+KzkdMPQXLQgOzdfDwkH20LWUxU6SuQK9fgS+DFEb+YZ3e
0vTIOC+JXdxp4cgaHxDHYu85vMOnHNh7GdLf2ArwOrGHbaiiUYStOQ+BVOrNJXlnLwb4BFHhsg6g
/vU724o+scvYNwUxaySeETpmzqJ9MR1651JzfFu2dkBZpV+hcRb3U1x4VzGDe/qRsrzvhN3Dca2N
09ra0csw6/NFNRqSmUH0UETiu5jlXaRZR/CzNJUiUXxnmNeRkjh00yUekfgOyk3GcMqqeN7z9RoJ
xmVbw41W6LtOknePpyC+7/UMnfW2MezX3llvZujHCqVsBm6x0KPqCZcAWj4tc27GYXjOhZU96PVC
X4q8pYK/oaBc/CSxIuuuGer2Ehk/tZo7GUwVyzR2zb1t96MMu8pBrKCMJpe7heIKPm3dwP+grZFQ
V2Bjn7CRrP3DQPOEpKRmzq5tnUhxv5zShUyfqkJs3Y4dG0Bn98QCklkWi8uotHrrkVKvjmlIzRJt
t50O5cy8gSxHH4Rd8QiUyUCckvc9C6AzLi3sQ1M7VL0jVTBiNiHDaaonQpLWmZ4AjMHRDRresHfT
7o0WP6/OvLpcEfHQOegmOzA0I8vPzD1XwN1l75xrRRYRta6YmLusdrP3Zl6/nWqdHJPBLLXrGilS
HpJASV+QNzXOgibONvwPvN+QOAjzerRj84u26DQTJ9fr95GZtM+pC8PQn6wiCyFfD4DJWyQC1bSY
r7VTl8WlF0f6qQNKboUVMdKoo9BVfGKs31kHNxqWb7E5mTew2EwE1AURR0Ft4Vi5HXPdOtWrbRDs
teh5vUsdd64vdQOJ+9FMPZNqd9Cad3I5vHmXzBYvc6WwhaI2RxWC+CUHD5hVZVftWkxURFhymH9X
EvGSX/QFah2z0OsTHp0cx2Y8jCgPGIQh1mEU5vkUrglQ53FGK+XW0nsxJruj4TAx+wZfXlQvHVEC
l72LwpINqFjRCrBBRHtNVMMEeFI2r1kjeNeWbPrKp8B0I1ljtkmaVzbg8DQiDN2hphky95XVhIYV
ceg2WkDKu14iZPIdlxpy64kaXw0EG81F64LW4APyUwN3nSG6kKXgFIclIw3tzFNNsQ1DgmorMRqS
coqkSY8tJAMWEtfVnAsiI6d51xSYacM4nUj4qkux2Hdp3nK4tmkTfF9R+T/Gg+m9rJyux6CupqYh
/KUS+bFuJnU/mMAljqurkyrC1LMF4g/s/QsrXH8ZixQtgNQJWiGoQIJSxQHCNBq7MWcnu4m/w+oW
1mfdqzrFYjw7eC4mirMgF1VTn1DCeVOI/t6Fz51XeTCkM45Lb6aAnanNXzwZi4RVsZhQmcsiJyF2
6ueamzSYje8UAN4J62lTqiRjsL3rCbndJcq6yjty7xEPrQ3hqAfmK1UXiBgcJDNApP2f6XUlRDXG
pdHfL5NFsAOF+sgAtSKM+AEEuCr3K0As+0uZsezed5OiI4qSJ6nbz40nlKABSQ4iUwJrLe/ybmSF
htDhGntyhoZlh5FhaQNEtkzcbA0lftAJNLg3Pyg0/0ZH/LM8VnIbzQ0ZjEiWACXdsD74dsj5Kao+
rpaTfVYXLP7RXwa3/xPDIpNHwPr/R2M/Ipv6SMb+9z/5Sw1r6UCubRNRK3wjaACbfvu/yNjevxDB
2khe6ZTAQPH+RxaP9h2JrLFJ5knikhbnDD7D/xPGkxlPaSosqNaIuDcl7T8RxP5smcMAyJhreyo8
AyCEZ9kfHgzSslClaszHSD3Mip0HUG2PLYNB8A935W8ewJ+NY9t1pCGQZmMchxhtf3T2bzoJd7Yh
Xg7oRf0U/OSzPqv2ecPxfsoa6NK/v96v32vzzQo8kMIBv+B9cOllAu9MU00c2Bh67sq6qTGaDfk/
8gL+9a1IObPxqm9EDWPTGv+gJU46k0G+J1A3LZq4s7umxJclVHKTgeWm5dLpxV8v2v+STMcVYSh5
PDTbA4OCWf9wxUxYndu0hEKl1qYmy5Waw8REE7Yhp+c/WA830fz/mA9+vdiHm9igjWDH5veis7DM
B9Zi8ymLTdRxDS6If/qL4SfHlQGZR/dcm2flw73sN28bShrfrBvtLq2Rm8ST3f7hKn/zlUD1sa+4
LkcW8rh/vopRLA7OriFj817Sc6bM/tBu1IQO/8kfLAm/PIJ8IYoJA68kNAtHfryUys1hmSfyu3pO
xDZfJuCl/lNs+d9dhX1SZ8GAsGV9pFDkxQDFaiEupq0t45ANbh4YkZ3+gTa1GXs+PgobxgskkbeZ
fOSHX0doaAN0Wgw+JYlbh203k+nJTawTJpr2OPToh/uxu6rZzT/HnKlQ8Qxlg/y2qalhirVo20cx
87YHZecR0sKJO3JRBZb5FUY2hqkGtlrDJ/YrjgMC0B374OAvYzDXVFR8kdQrmKSTEX+fOmVGmApX
zgH2mHqfnVwSx7uWqG7IzCi6ey/Vm+akFPZJmMeVfI0t8jv9368w2zf+8HJQOPMGslezfjrblvvD
u89qgH18q1g9jlkuChBHp4tQ5XdV22f3zig1GNyDsaezBmwY9aT3hz39b355jkyIuQD5bL6XDx+g
70bH5fRJUJCOcIGCc4vfJfz891/zb14Y8Ju4fnk5N9jMhwUHC6o2SobCOBMpuQSExzPi4THUiRL8
8vtL/bJHsKTpmHRxeiCLcj46q1H0kzhgI2mxsrb8KueRrMTSNpmQO62pHko7Evb17y/5N/fQ0nk7
TfJiDUBNH+4h0HVVKRJzfZzyfEVrHvdKucsftomPVxGgMC2s7xbmbaAWW7Tmj4+KMstWmTQHeUep
wBgNqW72WzmNbvjPvs7GtMLSom8bktgei58v1GZOx/CVVLLUcJILoosMX1rd/PDPr/LXoQGKFo/e
9jv+8OQTH9AkjHgL38WD7GMHT0OcGX8ym/9607DqgQ3ARmQKkyfw56tsKX5AtAjTWShlzqSExZzv
c+32999lu/U/vsVEBpnbdgNuY4NcfGRbpB607ljR0Pe6tb5TW7SdNojlq1F8BTtClZyI3e+vaP+b
zPfTNdkXOISz1W2XdT4SqMoZBiKsFoIzilZzgo6JWQv3uNSGnVsbiqHn4DmfrBE9UCiipmDyw15f
Bo6NNmkt6sHykUVRdyVsX3BJdfjwIQ5aF+06oZKYcy1zcnckbzDIbodiee88YwLBX9DDCrIKne3a
TDkjVKdvRehWVpvuHZI6Z98ze+LpyXeLc2b2VlKHZp1SGRsm8Ay8wYK45HwtsR6sEsc90VzTA4W2
9UZX3In3w5IITANxxGhs9szpCETaMdHatMWEbQZozQ7ocvdtIXlhhaQvoE1HE1Rjf6kllT4hZhO6
CDZNwCaRsSmGojx5Ib/IQQbt1WkaWGRyEhTWGO2w6wgNmf00MUgGWMRE/IjXmgYYrCGePELt2Mfe
8tlwMM4TAqLvi3FG+eysCUlOKmp1AM+WfLeYDTVPnj64iAD7yYoRDZLXRAeqJQnWysO4BJZxoXtE
1YGb1Sv5iQhyRl9zNLPmQhpAT6YWw64PCVI1MmDzeXpc2Yjw/BTOpAKaNxPlbjeVbhfitXK1EIuX
DkbAG2cJEspkauIBBPhi8hDkoeaOzjv5rsn0rNGW/SyrcSXOVePV9k3bXe49qI1fZ4Rvsz8URfM4
DqmlvdeOvj6CrhAq6LvGLY6ojKcHggPHmFDlqSIvNqUjsWvBJmtPjcso3nc1Zbz0Tpe8aUutVwGT
hvq1IUmXIAmwhyhD02kiC8cShKcE6J06GiyimKwAG07sbpLEHKUSmVuNeZExBkn31qCNb3056vWb
zIre2mmjFSX7lNRR+zCstYmsjv4S+kGU5Npe62KBWqtbI+Id0ikVBytp8LR7uibfSJDqBr8kjhAl
RRLznHuZad7neqKcoEydpv9qKU0s566ITO3k2g1DabR0cR9oWL7yfUa3+5b7bqSf8B8b+peW8Lr+
aWmJezkODcpAiGIauJolWuTLFjHlhDHN1YdCA/h/KpeaG1t6JEydCjK5sa0UI1YVfCWZGTRLVhBi
S8KV/E4OIqpYvzOt9AupAzMK0UpPka4o7HIXrgdw9bIZBmzDVgIK5p3YuyJFCU9/mjjPkXhwhtE4
6r42eq3oucSbuGUZ1plhKaEO9d3iTeTeRxAn1SYO3yQ5dmIjvjVyRE7lYG0ciGawurBZiubJYATc
hHZeFyRHzCNzQsR3MkahoEjKa8eYM3Bl1aq4Im5IdFeJUllR7gDPTrF16Ew6KXbYUdRqKCNURXxw
4DGlWXbYeAkU5E5n2QUApyINY8o9ZDD9Wr0tYyxORSpn4k+MKen2YsTTtqAfre0e61OKwP8VyCCq
RrKqBwoZJkR2aldyNyMWdLNj0pbELtBAzGh+ztOMDmXMU4ZvdWqtlU7/Bj2Yt1vXrKH1OZJRYfTn
1Sni2QcgmH+OuK0Mc6GzzLu6Ft6jF7Nrkss8EDs0EXbyTLN4I3MQxYfHojLzcl9NOZOqyXI2sllh
aW1gUSYQsqqZCPnxeHFS9RKcXn5naDrUq4xy4aj1HgLWIceY8nVaW8LVzLEZujN6UXpRJadUggfR
3UVXBFmO6a7O1IJou6ErGKq1IFySrrVuHRng62qnEy51rSGJMei3Tegb0h5S7klh+ygZn6HKCcRk
erfwu1dEnb3Bp085tZAaQyrVQz/b7nSvwxzjzayiZj44drTxJJBSsE7XWcPQuK71O6BLa3RRlxMJ
Kjxq8W3qkGGrUl4CTtOReuD/wO450bxfQ/rbXXYmP4612Vg6wmNc05ncYGLoTpO/0+dybyA7eOBO
0egytal4qZZYRoFROfm3Hl0149qJsQAGBIJ3AxadUl3QN47eNVcuaDuoJIhrwS2jBfWo1e+aQOTD
BCfJHk0j7Yf9rMZGP/XGlvsZ2dp4pU1RKQ498+SRasSNtpel8PI984n8mXmoXjPpbsXjPJfUkDVK
yi1rOaaU6ArHwlS2rM7nmq2zZlYglB4k9Gbf6I8ZqIrJkzp5OAk22TaVEB75gdUa4MH6rElO43vR
JwwoldNPZ14Om2wqvayvrJSZit8O+qDvVkQxGBn1JgZOUruM0LHAdXxJhk5PQ8pILijKqSXica6s
5JuqeEee+Jh2dWoL8u55gDSwzYTzOPW5J75mOKuuhwFSGGQW7IZ2YJiFNCmJ3iz+2RAaXSPrk9EZ
BOwgMV8nBAMDiE0yphKmNY0uYuYTBI7vTFwGDMJaMVWBzZxKv+oyjfkpCaamG1QuaT88oJmoLty8
JLRHZ9iR7Sr0Z8PBo6Oi79dERXhKUlJ+LsusMtOzy8LDJF1YS7qrIliab7ZQGePsjNTT6VS07MlY
V3A5Pw+61UQ7kHH8OZF0E9GKRo5HmDRJXfql18kGuaGHCti9s2M0Ku9EBznt9ymNhv5QmpldHOEH
NUisWJjVce0MhBtTVgvCiVlbjCP9q+SpxbFAbLfmTDhcOzeqdrlKNcu3I0/LA/AJRH85U4KvDpbT
ljhtOSSKkXttdxdpTlYNo3PBFDshuDfy7dIp2VA5O5mPSjeHjTxS4sYrc2r/I4of/MK9htcEoKo9
iFM66ZC4UX9NY4isdTq4yApnAmqpBncldBg3pEiuOMOoKh4vbK9iuVczh7IlwfvG7NubyISnB3jd
KjtKdyPHlhZ7GfsWAs2KqPd0ltX3hWXWDVyVxE+ItFqeSVaK6OyassX3GDXMajWdBnfITseQbnSQ
ijU0ippgMgrGLgahqE+JbkxmuJr0x/0+Z9Cyq5dhu78Ejz4zBOQdcYkY35Lac23dszes7RZ3ZR+A
/DSo8bWIpmGyjMx2p9lEsmSbyzMafO2maxrXCYXXOt9dfjQybJo1rxBKORE+CqReeOoimgbzd4PW
9Wuk6c74OCfzrB30iPMnNj53Wfwxxm64AxyTfjKzyP6icMiXl1k9sMqvegkR1DHNebkAJo311Sq1
7FA5UzWgTFWIMzemHbO1PCGxHe6E94QsmJFG7iVK87tZ6S/pIDVG/2ylnD/nVhR7rRwkHQcyhh+A
iJkIHixTDn7XGoVEbyop6hkxkLfXwZJm2ozkwfUrUFVcqErsx9xJq3dUYVN6aOIIF1rLisr4LFt7
nN+25sgdnYXZvZOQlThCxYwHr+0yZQ80MjKnzEGRbYeMp7lY1ZyALDErAzV+xfg6gaL0GSNCyf3p
mRhtG3GrYQhtAFx0KEYoMluETxj/cPdvsxXz69C0UuCDzKGFGUkBT5kY0vqlRYS/Ik4nE8BX+NYI
NnLbElGTQ6YRFUbCVkT5v0UgSbe7G0we8lCMw6IHbpkYaQgwy8NNzTMpEG121jNDs9gLOK3l55Ha
xt3bXc2kvIfLQ/VSqeXu96WU+bFjQCFFOgjF4QYKRUDzoUbUyS5niN8XKFw59FxYvBwAi/ooWi4t
Dd/3cdEmjxjROrLWUKoJfwwx38vtavTwp8jMqxDdKxaTMCnz1T64c0F+leXUfXWbg0It0ZR1TFUT
KrZ1DwA1Fad4TMVrD+Vg3OGYV9EdpXaMJHspkSyYleO8Ojhh5CPiAvNk96Ujw22c92yJdH5GGBJ5
N2CaDP2A5i12DloUaVs6lYWbBMzbML7+/h79eosI43Dg6EgQGnRXtsbeD8V60iR1FJfgJ/C8G0+a
s0ZHvB5o1+wi1Z9yaxkef3/Bjw0jQTt8o2lKCRZMmNvE48cLjksq9Qw/JscxPf9CXmURUnRwTq7W
3viHzSmuZdEzYkpiSS5ofWhOZY5Jeq+FYtCGA7BrmtJFObzGpxXR1h/K9l/aEQJuCdgc6CEG7Vbx
oYeDGm3DnMY1vLL6xVPZcrW4qv3Dvfv1Isg1rH/PirbJz78TQH/4sdLGK3AnM7cskiH9XiBcu20L
HPm//4X+7irwchhK8c448mP/hpBrShuKHB+A1ng0FHguQy+Lw++v8oGzTyMKSr3cWioSVKytyw8P
gu2QyWh3yM+3H6nakZoKL9jUDKciYaq1tcAd9K657TAPyidnxuL+kFLKrTtKdgxeYlksAT/BbpwT
CcWLPCVGnMkgksXshb//rH93R0hScOkBMlYD6vjzM2t6tWZRTHPfZX9v1sjIIBTJP0xT/vYiQpKY
CmoWwd6HJ8gYvVH0uAt8p6MM4Vxbt2641LW7/KEz/csbCJySfY0LOQzdQOj+/G2yUo5N28fIpJy+
32tT0mNUa1yw8rgo/wRe+vViDDi3Uds2gtBxjP98sWQdaFzZa+vTQGpxdmqY0wf3uRWV/ocf6ZdW
HeuXJWmZQREFR/VxYRFWKxUjKWRVZjz4FtK9E7tZeqNw7V9FjvJ8pK36P33tt0VTIL2lM80Ix/5w
L3Egg2HZLMiq2HRUiixFXLrVX1f5v/H5f7A6//Aq/sKSeoqBy33+CSW1/YO/huem/S9dZ6WlQc8E
nVkdI5j/Hp5Dpocl5dBXZ9LCr/JfJCnrX8Kkwb7x2CXuWynY7/57cv4viFQbbo5HiHweE9jaP0BJ
8dLyaP/Yx2UsTzMfgpTJfsdkBAbWjzvdlC9pxxzznip3LU+twqzg83yC3QYspV0tcfvQOIBaAyg3
UevXtS2u7Mr0NH/Jq+Q/2TuT5ciR7Yj+i/ZowzxsM5HIkTNZHDYwklXEDAQCQASAr9fJ1rP3JJlJ
Ztpr311VTCIRN/y6H383dIB8iEBoYse0/KLYj/ZUc3NcLKL9RoADdFOXXOo2AwQVn+AzrZdxXq76
zYSKuRxplcC7Gf6tb4xRkT4rvPjzzu6xZV/nt+Zz+VsXIfW09pfeNSl0h1pljggnlQUy5SFaV14h
9TbQLflFbD6tENvKh7yzz1PUE5p6ayarJ71keX3OSORue5iZLjgovfBP1ehH/pY4TfEk3cyXe1Pa
S7VVWqlyowfCNhB4r6lyKDY9k5lCJOObZDVvmm5XckiqJXqX2RY05pyyoh8TveKt94v+tqKZgVys
nS45wJ6sJf0NEcmn1wbAHYQFloIJLwp6Qxbp+96Gd2FG4ZGpy3bXMHYeooV6QYJSZfWNHiUNcBZE
qDYatpGVgKV1PpzS7l/ERHIwJ/wmE7BFfbADAWJfxSBR7vGa8Xn04SCic1ngl9rLOrSKd1iv1TdX
szqP67Vfh9dCax2926Yh3ktQy1VM/TMtwgu5GGRDy9W7eWy8VybE9TOYC54TgyJfDIRNARIKhBE8
A0PUgipmr4Rlao9lHDSQfzcVjIuLDCwuqFfhnr5cEPfZNqRyL9pRQD3caZbKMpY89XlcGTNdpZCd
1ksQjrYb98hccG6c2Z1j1bNiRYmzZvAl1O6QVkY9MSi0voZUI6sl88DTZU1JRfbC2xqt4aeESpWT
bnzPXaONQ+ixJjzjDWbctJQibKq509HOah1SGrSf538sTgP2tBk7go2DZlNvNZTVchtqMFmbKEMS
QAfX4a0kJEU9Q2RcoUEIPflN65TVl0U9+z13nrrZo6EWv8MB4O617Tovdmrghlg0Ab7TkdsVzdNV
I21BGh2Fb2CcwOtN8LGmwvV9qbKo/skamB0Gu1F/nY5ZkfF0wEucK2Dkk0doreMbXt2AGwu/s3DS
wWYyuULtcx63cRtaarmrndXxd9m6SO8GwQ/get5NCpaQ499EHV7svQnHOkvoBC5IbzSGGrdt4Eoz
0cVCTqYJ599ctOkP6qfRs39lAa1D+ygg9HVor4w6qBEDhBXyhV/pyLUhXws9Ils09QPAQ1YvqFq4
ztBmUOJG5Khit0zGfLCFnZkoThHklZXSsXAu/Coh8F0eXHypet+AXnzWenCJp6GD/qD1VbdRCmbt
JjDCfsAKbPtPo13od1PlkldXT+nzTrLb+KUBrKRxbgeNuw3cHlRO38mtlZfgbIWZi0vXln3/2GkH
PL7js7nd4fgU756X2WSyiIG/k10rX/sGLCdEpxk3blX5Aczf1PTvtU+YFD1Acp2ehZfFQ+RVLzjE
3fS2FJiDNohG9UmymhX7lSUTWTXSn+62Nhi8t5bIm2pvjePyI0hmzcPFm4JJ+UngVEja2LN182iS
JOo3k6j0J76f7i6oPR9HCUbvYDuirRVxOE7NTTm5rI3mfOCV58DTuoP2wn0ynUzdJ17UOi5CmRxS
HHphafJHX/OUJJjL4YGGTp84XsEVChtlOlAEjVVgIECOBH1giuHPacZKqo9ZosOjFpA4pLo5LfRX
BMZpTPwxn7973vNvgFCDL2Zw69GHiJA4A3enHWrEOtx3nnBbuR0cmR06oyO879dF9M0GovXiDsqm
PoXjVfBYsqFuefzLVgMRUoIy4d7D/B6plKxZKvg45rmUGSwo5fvEuKb1YwRtVcI0zgnwThmNgDFg
jOFa4m1DSJoXxwBiMbh5FsP5gAemvSjFZGEZaO5TBcV46Ez9S0TjDMDYG8KTc/0INiCigABjOgOp
/fd48P+T0r/ZPqPK/2w0/Phsvor/Oild/4d/TErOX0xJFAW7vLAg7F4vMP+YlOzrDOVcR5Vr25d3
HWL+MSoZ4V9YEiIg7tf/gCLB63D7z1kp/Isbm20xf1l4Ca7Gxf/DrER3xVWK+dewxMvU8TCpOP61
YAPTSvDfpBouPsZkuCydZJViaM+bhkVAZIPjq8k6gqay8pCM88aSfvaD1Da/9mPagGjQhZVp41rc
oH+TLFtG/Nht1p9w3pkzEF5wdH881l+gwCHNNfltzdsB6Dxvm+4XJBVwezGHAYDEsvStD5tIS33f
eMYoE6tknYOEupgPa1o52TEyWnZ4abrm7U1GGJmyW/aHxMEm/eaKtl2S1ZiWECWI5iUSgk3VLFtp
l5YkNgCNjt2hiEx5tms2Dawe4FvyDsjYLz9g4m6rjNpNg9iVed3W7yYCq/4hyIO22mPW99iy9yQ9
1msVOnPlTTGq/JkgtAIyag5PsyR2x8ZufuuHWpyARYT8w4bpSWJdSIq0e3cF6bBman/XQV3F9mLp
s+bD3YyLO8YMXP1nYPIRowysxzRq6kPRa7n35q68Mc3pzigQCGGBYpJuWDdYUQ4bFAv9oVWa+MJA
fBYB/H2hzB5EqRme22YI7m0CF7vSNb9a6JdxavbToZ0Db7fkzmsUrOqMRKROuWu2P3Q5jae0J+bF
K4hqxogzvB/oPusogmF5GYw0Fl43lePCcqtLcZhvAfsLfPue7tzxbqz9Co5OOYr+KvqFpVO9zL5Q
S1JhK12njWSHDe99WNfoXefs6c5RNfC/bODT2V7GeRlEjIz88NINtvZIX8ZElPEKlVEFm+0yO7uo
WhgXKkaHW2/p7tveTEms+5NIr/I9mPVuYg9M0wexawKM3rqx2972X2yR5kiw43Pl+8jmpQnVNESb
nQ3anTeBXHdlU+WbVPakclU/bkqA8fnGbV1SWXSzhtFjUdi1n/hGNN2QS1dkJ2z9ALkLzMiiwt55
ynNJdmDykAnBrYXuwRFjkZ5W0JXlzZD1HSPHUFTBxaqDr9zMCUsYTjpVJ+96bG+0Iz8GKFvA31s6
zzLsidm+zkJbHFIydAf6nR/sFbudzMX4Z/VG71jhb/lVueuwKcVi0bXENDgt7YHaFWbjqIU314SM
77YpWSRxvWn7uGb2AQBn4BpbnbkdvocQ0+jGoQ+PrsU53eNGKfF/qGDlSKkXWcXLXPkRSDhGlXs/
FyGpXIt4At+D9eKq7NGxxW0/rfXeLcc/tHnZ1wSMsyEd4Lwa/HHkLsK1785iqMogNiyzOhnLkrZf
WV/mkhSwSwFYsLi1H89V6/XnOkCEiiH4GfMGXpUuvxWDe7Q1p+DWgNl37bhSHtPMRKKWvYKiKoYp
+GMpvbyIaRj5ZnF3rNQgLrygrACL48DvNMeqEm0FJKbheDVqvboQPV1+zjbR1WR+qaV1/GmjFT18
fC+d+TfvAggXcg3qkJFEEhoqazArSdbMRcMNydYNPDtHDaciKvqSZ2JY41yTEfwidZ8WmxTTSL/D
O1DacWSs9Db4iBldzImRRgejV3m5kxIQFSOBC3PW9y7Ef60Hvrzzzlua7oZq4mkvsqLcX1Ei7zA5
Fi6jPl7CQDHq02L72y3rCILbxBKVi+QxNwCWEfFdX7gR3BmdJF/viGFvc69Mlqn+04pgOXe89BNG
veAclqPDLjN3T25fwBmgQYoXZ0bh4XAFrBwtF9xeIq3VZVfYDx4Lw+lPlVXQSNiaf/TjFeB3zbY1
wXKqSfonPevZs4VxCnInP3flMXc73m/NpeEGvZHlkG57eJzafdWmxEi4FOvJL3J2SX/v01Q3kzpy
XFVdsAmtIH+m4VC35p+ooKqU9216icKV2x81pFh6uElvJe1I+8Bv/KPHtngzCn/9YEvfJYYZrB/0
8RCJInlYXsq6rY8IWNVDKN32VM7NHaCqH3gvOBqDMA1PRHi6SzP260kDckq61LMfqzWcuPt2es+b
NjwWlcpOoRLpizPX+DZ4DdJ2nbuoXsug7wqOGLkT2lqcbWt7n2xbo3dnaSNYuYW+B3laPixuv3fB
LCaB1TuHmVK9Q2VSiCNAfmwEi8YNrYF8iIqAJf+SwL/MajxDPgtuAw1vK20ML3b6aHAB3Hk/YT4/
woZyj6Uw1V6W6YXFXzylYN/Grjt0wv4UFvg1f7gHwExYkPOS9KdJdPJqXCkfmpmyeNBnRHbnhFyy
PtuFsyalEN02d0bYXxND9wLRsq3ncWsWJINtbhgTv7ZEussj6jBzbuXH0u0nVuxwD6112PH5Q06D
JJKUgP235HSifU5x282c0ovFqc/bAqTpyZ8b8FSukX251jSd1nW1997CdT1XQXdj1ZS2dQ3b+QgT
Wu0t38Ae9UOoV7Sd/FkOC2k6w77zRHagsFM/T4Wya0706545y4kiO9NPB+WhAjWTDua0GZ2PAVYq
lKXTANe5ygkvl3MYz2v+CpQ5VpN5V0hKaMF0wIhh7i+K7Kaswcn2snzMg/4SlfqUh2u5MyUsCGfq
ftnaO4Db3nqDARPE68uTH1RnVgfLcf57Ew6TbNnb3fpSFsLahN3SJFQV3+Pb4GeZk6iDq4RbmZNX
ynffGbi5z8qPvXHRuKgXbAKFn1e8l1zzMa/SCC5d721XVSxvtdFnv6BeFQYRTQrSMH9kdkSqjTRC
LOaATT9MgTE/XnnkPVzjHOOIHPz603bWO9F6Yudj2YvJkzpxqAa5HaeVr2ELn/cbA199xNjSmeON
VTkTN+ZJcPd3arpTm6VKCsDpvKwrovBr2ryGOlygNSKSLHJtuIP1AZyMPd8gkYA7co4huGeO9Km5
G9ZrdQt3w+lkR936LgGzJp5cojrG4RIkbhcZDwY09ACHj16BPED69vdI3vOnWpawMTZgnBkk19Ky
+21JkQRuVNIDN+g8KnhVmQ+y0hoV4lOhhuzetMfxbkUdPIxZ4dxN0oO0BVCOxhaiZ9Tc5kKVRx1h
yIMpGXTHwbHW+6hc3FuBvyFW4MFZLxKFJXQ9wSjil243NM3hRVziIa3d3agLkI3ZaN7Yuets6qaU
sXbV9As/AWWAS/UgBXbNKjNXfJo8uyvT/l7ZYjl7ypM3izc9Fsb83mOMfQgZwbduV90xAs5gdoHG
EdmuvBhse5tgInsCG8gDDaZhG5Zkd/wZanMUXUCr5HuwJM1u6Fya43WQwaC0TYKs7a0eTA3hDS2l
66j6Lhw+/XT9k/nGZx1Y+SknUr7jnn5YJBsXv9SfXLIxrQ3g37VJ1ehMrRz4Fg7OjZ51e6VYqXd2
Y9A0suh7RtZMVC+qA+iZV2EM8pYrkHPUk9chm7RPlsmDGizBku8qMQDD7ni7IrSBcNlAOGp2fGvz
Cxt0vJ40bJSHelbOvezr9Ul7a3WivsaJF7q+amvx9p4/Z0flcJZ4xbI8N3PevlqpSPfaD3B6lpaI
FUV3CfgtD26MweEajb/15DwU3SzeGtIT26AxP5zRCre+NpsHVr9iZ2FE+2YjC9g4XM03j0BFnnXM
fn7fvRFhMLdZm4WP69w+mUXbvI3F9NuYoeaFZb4FN7e8m+DUMOkWhzpr3K+uGrqTZ4jpkfSBpEU4
zb7EGARfneNNdzJ33ZeokoSurZTyPgHc86nVfMUAFRFjNtf6bMwzopKroukHWu+SeEaj9pVlDntj
DDjTQJDtfbsPPha7mO7qXrcUj5sYX7sCUJXj1s+Lxz87rLv5yVT6WBeTvTeJp3zXJiXkdmgb7249
tx9D1ZOzXEILtvlU3ilhRqQf3YYOk8V8L5rGTky/lrEdtq/KmQmTOArqc9jtO50HV1l42WErlUdo
ltNWBPRt4k5Kt6gi66k2g26PQ6jY96pA4ERahiRYRzI9Yy1We4H88xBNYxzKcNratWzYYXUm8FX/
aid2p+JkFEb1sla5wjREHoUv6mMuquG0IHUgqqUP+WI6cQcHN55LzMEaF8kZryWeG7XuVGH0R5IT
O+CSAkSdaT2Msnt2zKY/z052kyH9byp/wgfIXfPgkBm+6wzH2wkJ6cOAmACRBcp7GE7voTvn942V
Edle4blbOIYvLkcHoE7Hjv0ik3ivlhdqnE8VBJxD2eXOY8mIlGQGKJ/SIsTtt0hXcy1JRGdeVMRL
my7PCPW5u6smC4LN1C5uYrlc+BYOmt+A+ivwslZBqWSfP3JN53aZBtFAz2z/XVYzqOzSQWYCaJyd
6X2ILi0unhNF6cOGK0yziYB08r4zBG8Qd70vsAefDU8Xl8nqHxWJX9rULO4+mYcMYDTeLeDE7CYs
0Y4yLlmcj5TapC7GvwVU+4GKST4NLbO4sEeYnZXwHtvr/FNo3ByuLb5NWLDK6al5pPUQ1JaJ1yXl
63nUmjPVFr2ZOHL4Vc7khXBtcA+FX8bdW3SHBR8BB1EBosGb3T9YoN/gf9svaw7Ioe3diZXJMn/x
+/JOxvj3Rbl4G7j0v/E4H9MOCwh4AmzOjYupQynR8+P7zZE9AiwjhAJ5BSRlV25xinVGRmaxdUzU
ei/H8hOls3Nyq9K7LjeR0vzykqkQzpuHe9Q2H227pGTCNIpbMtAvXaFiy+yio4jCG2dR03buw2Wr
q4pPqo0eotSLttakUmAfxSc6ScOpj3sMrKJ7xg95mOg7JYS5Hs2s/lANrJBNPw7DnYL6bNSFDfUp
D7CptPUZ0B6IQWsNa11/53abHXJvnG6wpfoHG7HgAw8X3rPa6OK5WffGEp0Fvt4nanuLL3U9nUdn
3k0GVX1DtlxqPxBwR4wqydwAxkGAzdMDszhMEcUrnAN4nhWWpcL7DClQAaT9DW+z/dTzIC8wRzsg
PjjsDlAm/KtrAbyJUQ2xYwP/DQQoGz8yXnNTUj4S2v5nafne20w33N6w+wv9CzP6NYRA1kgOdrjU
kQc9KuvAJfwDk9VEBGh88935N49IytfC6e7EYBv7OdXmpWi7C2vFbIcfq0wI7bs/ACT0s4+oA78A
n9AUqQDOXHZtKEgHTMcVYHnD+VbQ7eHWNEMR273pxa2lmpdrvon3di7vy0GMR65sfszBa8R4267b
QgjPrpVBrUVF2RmkD7YRDNLEbzyL/ZdJQ4Xb42DGd4m12+pfMM2D55tXYN+tXh9s161PtEZxAzZ/
YDnkCRngLEGvxZEkSmN4Esv6u0xtCU8thAvemvKmNRrOypBsz9zZLUkBiOOB4wyQXnsZh4uaz/Ya
mfusX2/xU1w0iBXGI4ZytxluRSea41hL94JjmFbDtr4iccc0+GjJFDMa5j/zwlmOmN/HxNdaClVm
sQvSKLh0/HDbUCxUu3i/6jxFu5fAE0QDrCaaoC14hdPsq6GdP+vRmm/ZSNQHr6O+tG/WN0z0a+Is
U3Ap1rLhr7bdPxRUGVuTBrwHpOuZbw+pQSsbmxsKbP3Y4fp7go1lPxW09yWDbY5ICtd7nbNCnCEM
ssa9MOS+L0J43Qbv+IB7xs4Ng4de6BxshUlpik3MYknX/tiz+DpaY2RtZWH/oECFXCHKp8Gurm14
UPXM3gaamrfzg6po8EHd/LFJL56BL/uHxg7Gg22xYeixKu+aSN77gL5RWmxzq/3C4wwcmpNmfqJU
aLT1ZhlKm+UxcsdRIzTGLorm1tRjv+X7422HuZ0eDL/qkrqJ2mujEBjyph5YuIRMRym2OGyfSxCr
YVbbwKtfOKC7rWHgv2nTMWBNAWY18lvQLrnxwYln7GyhzXMI9/WYYUVPmtK7W9qGKpcQvH02i73s
sPpDwWV25P3A3X4MSzoPdQvwEVIQvcn9hjge1Uk9zQKVTVXPiEl913jDS5fNvxaqKWm6LOyPrJZf
deff2U0qoTt5+hcUlOH6bA1H2ypwI5v23bxKM6589w+tR8CtADXsCE1UiTCCEcUH3KOkAIMqA36I
nMrG2Fk8snFVXSK9ZmpPt4M+rtm8bBXN7Alxp0/QDqlz4tI+pmd7YY2/Uf2Qd3v4/pW60E85P/V5
63lJNbE+uU/h+LqQhlOzjQNlZzgriectdxBWygv+fz5aP3XMZVuV/ZAinEUq/9UHVB5UaZpnmyUq
y/ZtHiqoqqM5O5j5/SYE6QwXZCtQcV9rS4vnQvHAwV4Wxnxk98yXRwIbgngUzVwKseKb80DyZIAg
SP1txsWSugAKHRvBO28AZHJD1U35JAC9W3+MEb3uIfC1Nk6lpJ+cU89xmnXDXz/aD6Oi55qzwZnW
2IpgJN44ml3tqbd6EEZMtFZ+FovnUKtqyaqDAYM3/mTAXqWJJqOs7gR+jfl/zf1mvjS+CYN9NVL7
biyD5YfFExtkrcy+pSpmRP4ESjndI/1Hh2AoloPfZs/NOpWJWnzmNPo9pgAgPEungdaYbaZr+Qj5
EW6t9QVSfeG3aY1YpIGpmnPwW40Y9XkSNCbwptz75gyF22dP8WoNCyv0Eq2jgWSSDPNq0w1XNd5G
gLq7iUr6YEErF2t7ncvpNY8Nimh+zSlWqgd7mFqeB0lYK2pQkrdmqtrHAgWp3OFhqJunVmpxNlGE
ttWAbjnIrHkljA3FpdFiutFiZS+RWwfbsPotdFQF2WQ1dpyd3a9Zqde6a6BLBumnDCv3ccJh/Sis
hUrUfLnMNjOi3/vt++iWDBej9zRngnsBb8mct5Ld7PtJtPfNSPdLFRkBeiea+a91SIOjQ0dCQj8H
aE62nj9O2vb7wC4goTjCJ/LRpW91OS67bMR676jMOqIAeIDXcWNEcqIqi6ox8s0B7hPrJpylYL03
a+v3bLPFjddVeMtn4y+NfWgAIds7ZvHeOzgTS8M9D31U/oKsEmH7GDvo3gX+Y4nxQ/TSOc926RU7
DJfY9TGmw6zrbDY/3JH9DhW3xQdGukNFsOQK3ggQZdXQJXAh6ZPppm5qnyvCOTOiWoUzzFtANDXT
vNBcsKwr/F0ylZROb7NA60vYswgOB3wKNr+bZFyjfFus6bpbp/V1zrt7tOlTtlAGZedOsAmWjjrY
Fam2Mcvw2LJT4s6OqQEignliSVEA2IRmSDqo1Xu/9T1oW+jYFAFo/AbVdZ0a3kTKLG9ZeGw095X3
TMq7OvAI6Ki52dskDZOqHvyDCb7/TnoTBG9Uya0qQ+IFvN6pCPEt1R9x4oTDRgyNfW5xG3xgpiWq
ptIA0LVb7KzV0R95H+anGY0UW3OOLOuxmLiAM+qSbIrCQwiw4TTltBYnWoxS8PspaGecbI57kWeV
AVxH0E8hXafZBblpE4trTaJIafWIvfNjzVLric3ApbGso15yMSXenOufVcp5b0nmcoogqi0zeLtT
tp9u6wFb/Lah6WbLASruoETpmjU5MQyBVJUEanQQ5GErI+Kj+byueAAAXxnouDPz7btPTBTITrap
5ehfhCMgT9HbFzOmZCiGNih8Gne+lAjvRs2Nq5yKMWFEj46lOc8nchGCAuXGfsg759aPpLGX47In
pnzbV8NBCj86W346SQ4k+HVRqLIbl/XAVg8kP2QVkaarM4EBCmj2rh0XSoY4o5/hJN+y7uBU5Db9
0Ac8lSYq4COxvxu/B+25eifM9HuJ07Rhp9m+9wZhIuqePj2BUA3x9Oq7LbNHi96tAzJA/lAHIP4i
5dp7f7aRb3P+0VHU7RY7qr7EWh4BKX62wKs5L5AoHbCtG+SAdMweGmHO37xvm1dozZpvY58mvrnc
ufDqMTuMYbM1kAjwegB53jikPQ6TkN4TBlLX2phpUx5tbTmQs2YdL2tlPyPL/tF+9tJ4JvsvvncX
j76lQ5DpFZoxMdSoiW59+k/vM8HvcENNVsCkM8mjypvw2M8sm/BLSCK6I8UrinKpbnQMmuFwKVmW
aM6z0QNddHk/84UOjac67PonpapHjGE9V1hXJTTF42SgryM2hL3SZ+XJjRVAYiOZ8dqWFDGZS4iv
TuvmpjFsboGpBE/iDl8Z8IVrYdJtcP1QpSXBs+YS9mnjLHHBOCca0Hv41g8qnZjfSjCpVTPQzEJ9
Oma7T11a6zY0GN2xb+Gj83mFnFtKsm6yUfgxLrfvNvDY0gQOFO+Qs8Cp1I3v5Vy2rGY9Ohmsr16j
R/vl31rZbWtWiMftsvNnbXwERFQ2gpfWaVZeE1sT1XFxX+X5s4KWNsBHVkreLgNz0rUCI/VB6tPY
8yGlSr3dWM90MvQp/QJKWS7nrjNcE9QZMMbZOZtacPeIBOMuhVP+yU8bu3hh85GXW1oDtX+gpKIb
Y66Eef8FU8M/yxTMMVKrPYj/YIb8v1UDqwb+iv/FqlE0X59f+s9/sbVe/5d/mjVM7BAugQyYSyGc
hn+aNTzcqwGGVi+y8OWzTvqXWcPy/vJN2k9hZEBhCTDV/8usYdt/EYMAE3UlP0CSxPT6fzBrhM7V
1PyfvRqwmuA0RRZvdizd4dVe+5+NrYQ0+QIqbW6szvemw9JN6dg+ZaLlXXgDw6U09rnEx3ZTpjSN
9JbTkYW05DMtitFmSMFkOsTX4EhRw9Jgd+qO0YwrohATV99RkMQsTOtxCcJXtujnYLDn/SAKve9D
fJxBinIUhn3JoCbXc5tn6sD4tOEc8765p7PYFMNz0Okwmab5l2lCNpCpmRsPYUnH+obs1qw2wl3a
bwfW7XHBwnuQ/iQIXmPTLfnnA6yb1ZNww2zaYWELzzbVgns75ZXYUkIIr5krko9bcFObFjc9V7y5
1vg1efnZ8RsEUBNq3RRKLrKw3LtJNIfQTdWZv/R+Kq0kWtqHQIa3PYBSuqBy4L9LxkADpofpa8Xp
Wvw4s7kQe884fKFEptbe7RB10R+H8UTxun8peGN+9gqWMSujbjub7hM8HYPTt9J7oqRQITj3dm3T
1klem4ciKMH8YQ0I2KMubSI1+3j9t2BqF8WVL/7dYBR7EPYi7iiOpFWrKXmV856Iw6vJxSTVtYHX
/DJx3G3Z7peCvZ6H8bjLOdDz4X6NqM1Gz5iPuIuHO4sl92YeVHc2DM/fTtd1heWM2bE0xinu28x6
Jnfedhuh2vFbktTCFDlYb2ujqIXzc+cDGczYs7hoDqA41fHqyOMXWIzmzi9sqgDESKEYlTe0FUCT
j4mbXCYUO8otrqBGnUpO/Bxfm6n1csB5I3KSw8KVvOy4znvAep910chtOHaotmXgPTRhbhxIhxcx
aUWkVvTcc7gMHCij5+6zeuIz9O15YL1WB99Abru3kNqNQxVSq7qK2T66mJCeSxXMCdNVj4CL1TnD
MHvKM1ueqbm3jhz9jGH81LegsoEclS45UuauqLkm/Ixkyi33opFwzn6JRy5usgFuYb141j6VdfdJ
e4jaL55By8i0MhXbK29upw9NtXVKjlsdXb2QUZpd2EasRzvvNc91SFKb3hbCZIAeU1cxzhvK+c6V
8cVYtA+gUKbACrTxK4JeHndjNO/paY0+gWH2L7T+uk88OCtPCp2Pg1fND67VeQmOYnOTB+Pwna2u
cTLLTD3KajW2nixe28alUqr1yCiaWHBNtMyNXlV+0eAhaJlrHG7jqwVXzpGJl5nGbkazoULEHCii
AYcd/PS4fPZR1LrnoFygwTPm2ITEH1pv3qvrYDzl0V423WEwvOZ2lv5JjI28YMU9jLpvn4LVFmwn
8luyTk9l1H5yh8CN0KPs0cEVS5wIfGCKZUVk3ADQJdLnfq2Uq4EAp6gx7zHjbyOnerIM8E0bp7Bu
Q2m9BbPr/6LTvoQYb04HLPEHFTSftMSbid121u1c1862NNZvRxrqS6v67ror7bpuj0+miYkuxCF1
7Pm6vjTRsE+H6qGZlk9tZ2+LCl5SBOEBuS0JR0TMgKrWwR92fmCyZ5I/ZG6yc2d6b1atvgM7ZSPe
63SHEYBbb38XsnX7KLyAgPlK/cRqz/mf1BePUR7cMjTjbpmN166wEiL6ALfwqQ9+ccZQcvRz481Q
GtsWZSW7oujZXbKN4jYjnCHfdiK/Z+18ckRgJG1rnqgCEMA/rAuM+j1ZSGLCjkiMAmxtvwBSHQIa
kAbhPvmjPezrcuHVGFhr8UzJpPcj3L6mLi97clw6ibS/nMOazy8nwc+1O7rNRpcwBEUhaOf4qJZA
ezuXAiMUCeit6xTuwua361QicWg42vLOuAmXK4DZiOrT4nf2qXHt2yhjGSQMjGMKxsVB1t4FagXt
N2v9jURCm4mx90iW4YvJuej3pwLVZTO7gHYDL//OxvJEXeBzqNqDb3I5zV2I52F643RonrnmTBll
8AekNBSD1n8g0/3c1NF5vnrtUX3st8ng+zQV5R3x/eEw5/gNAoZ4bTs7M9L3NXGwH7hpXKeq0U/y
MQK9IY3bsuD0LP2K5iL+gGTtm2uYudsHBZDXbB1Rx1zgV653ZZqQlIjtNTizqwfqk68vZhOIjSwR
izdMpxxa4/CU93Ji2bt+TIOldrSc1//O3pk1x22kWfuvdPQ9HEgkgExETH8XVaiFm0SRlETpBkGJ
FPZ9x6//HtDuHrFoi+O5HofDDoUkooBK5PK+5zzniVDF7MYz+NKA31OPskoow23SdQeB+PK7brxp
EzckRHJ+ax4XLM1+yZ0ePMuoDyVKcQUPZSQhY1R1533oFXkm1bJ0lNSgoY57S1GSLGessGz2Y0rT
NY2Cbz2yzNuq5r9+YxZZv9VRP3D2mCmc18r90Ee48o3e48S3Mgp6SgZYm83i3MrQWnsoyHf5kBC/
ZaXIZGLKkQvxQwTkAdNxKCXzZTvvEl0fLLRaB6MgYJzGPNnNMxt+zL3TAykebuwjOyKDsWmokYdt
XWF8QGA2nbcdXBN/iOH43uUuy+A5Xvy03lm5uybsuBP9iuspgQs/EENJGY2QG1zze2Kn+l0cxMcQ
TmHclw9OH+1qGlKoCnxWlq2q0i9mjeQyGsyQIGb7M2GoHVB659oECqHq3oeigHSF5JcxTncBJ5XA
Tn0vo+QfwQcR22pCGmnH4sLM5m/VMF9i7iX/ajI/VODqiWFxr4WIyRQ2WVm7ICT8fai5R7zNZZDm
P7Q5C0j2cQo2pphQiBtkS4xkVPj9PE5+nWUP5GvZm56MNVr+GefxaUdpFmt0Yd01gEF4SkSTwkbJ
9s5ofJtLYujcsm0OuSfvSxQym57Qta3lFNiU5Aihq3Q/xvV8hcamO3q1pI6joPhlBkXnwMzh1RM1
A9WN/M8xnRc/cGbI+jqWlIzMAcyEE8x+Sv7TVWqE0YXQY3qkUZse0F7wu23xRepVd65GF+x7QJIN
wqcuuCSLMHhnNxkh0I6RfBrpBFwMg9fdDsr5qogs3OMINi7nofuB9Gpf13wUkyFp5ONwxjbM/Zq0
Qu08tPjtZmlG2hyRtxdNeWhpuYhOw92ePqdzUO+zMQ13TYiJKZ67C89w7x06HjsznJO7POeFb8iD
ZwiUkABd+ksjJKJvxHzE58B4sES5ihoJhvPhgSxqv0NxzeaGoyoLW7UeDemsoVkbYqvyNg6Hbdz9
RBAfhnKVCMPcNNQueZYOW+OUoiMunkXFomY3DXflWW5s29XSXJTdKkMmNX5Ck0yce0bxmeoFamXM
EZPejyS/z3sr7O/DmWyjHVApZM55pI38Sj/Lnwfk2+GZWlXR5rNAmo5m2+yJ7ImzayOcpfjaUto+
q6GuIolpCJznEJ20ibmVHQrXd6IyTdTYE8kCT1UBWVpsUVIE1bmXqbE7UH8ZH8suVIPhuxaRO/RG
YH58Nlfl9yRCiUQZNKyB5SkakhUnZmUwY2ioef7qxqzOORWzJTTW42vxfJKtOtw7/kRknDguz6dd
2tFL/LFaD8GV20/b1GA+o8RdR/ExWA/Ni9na5816kO6fz9Tt8/m6eD5rExrlXsSIfziCZ8/n8ZVk
3l406zEd2lPr0yCIdy2djf5iJl11Ou9jEN5zI3VztMB40CLJvZw7RpfOsl8W5IcvXOIB6E1aU4OG
sgGEpHbT8VIsVUJ5bwCQ/85x54GTiWU0w5mkPHOHsNH55iXELrH6kQ/iV4ubkJKLiCiCqTO3EGd7
e0Ey54LSta6TIQmjM7r6qxpoWuuGHRllX4nMAudUuhpBDC03QYu/jyvrfgxbgzYYDjrmowI5h49/
0qaYPrYJVcIQwJlxk0YNLV7Ee7q9IZij9j4L1TJhSzUTp0Esj9EdeMdMglXdfgSjAT+nyzbI7dNu
g00pNvxiaGrjUJRlUbAF6EL3SokcPdAkSCDboTEgZcEC188umJmjecQyPrL6RHgkWZgm5zKVwcK6
F3jhJ7CA4qHTTL9gYILmo46zOfdZGvLxGDTBjdkJ0/WXWcXTFTKe9hhP5SIetRw0wbnTbA4ARoXg
yLKp536+WIakfGd0LIIHXjF3PC/pWNJNINrhQNShHj4Z7QoVShKIQtdmPSI+JjOd47FMQD5kXUWl
k4Lb2pMjwYe2+32Za/cmNtP8DJkm4bnrmkOuQs5pFk5iM0wpaowElnhCaa2V6/HOsvozvUjzWtVm
eo2amg7B6PG9En+ALK0zrfqLNwbiGtqe/YVEio+cmxifojfRTkQFaHWLl2/bCw93JZa79+Rz9SsN
w8CyVzTd4GsKniiUZ6J+AMjZs29qk45VpTq0FezFP3Pi6/BJEvrenlc0aU0/ItP4op4KdxNaLfEA
AS2irVuLgKCcoOm888HTReZX7pDeIY966FLLvYpLr9nXgUAwrO13izX0u4wvoAj7K3qaI8C+5AP5
Z7guMXuRK7pmtoejyN43YfJjrhNiisMy9fYzlentKF2xq2ssp8NgwQGjmtE/GLbdb//PWNTNZ4//
+qe1khf+ulp1W/Zd9I/b/vGheFGwWv/Wf3zY3moswiy0OuBpHfynYCXBm2v+AfbhQhmh8PRvd5Gw
qGW50jOFkKj7HZcf94e5iL/kSUioWpgCRoj793zYL7EAiA8ohwn4qq6m7gW74QSrAI44QniafXES
Yd45LJW7gqPZOVCXzrcoHeC5IeL+99HylxhutRbpfqqRrZfFTE54t14b1gqH8csamePltpyz4VPZ
4IXc9ammBFvOpJ7g0KloRyB8WycEbJxoQnB0olpUd9Zq85TuMgOdRo535qBQzI6Gu3pCq2d/6PTs
FbXcdnpEcBufKxcl8R7ANz8iEXXi7Nq+m8J9RTpBdcBX4V4hlRru8VThTcXygE81ffastjrFzfjs
ZLUwaCLeU6vDlW2+/l7wbadXEkaFBvqz+mHzhs/Sb0sDlzqW4MExsh9djAr+i/rdVstmeD3hk3w8
YbnFFTU15Y5zuoqhrbh2m53RG2RbFHlpDz0IMyfzUjNFKF/9Slu9952U6IAYP47rBZmppfmNLXXy
pYziqjhMEV2JGw0r8coe9Rh+4rdIeNhM2luMPXtbOW3Hnj3NxhaJc4tSZ/pkcJaMtuPcLuDQo4ET
jhfZjdtSzIZYbFCUCfvwkEfNdFNlmGWQvrSa9ooyWz+KevNYM6iYa7yF4zW7FCc+9JNRiUNc5sZV
nEwpfVRrIlEkKyi3+Yi13Pfl2Iz5XixNJY5TuOY66JX8tIHu4Xk7MpLXdoizKla3bdvblNsIS4vu
IpV/s2gR46wcAfURZ0Ndb8wX92u12rpZK0NiYtdEQ5xCHCq6bYSADrTb0rGEY+umuYZDZybYV4qa
llmVp/eR7Q5fOkWXb9PPkNB80wvWiMNO2Oxzjb4hVJUcHA7CU1LBNqG3bV4AxTT3LovYxxgbKAuJ
no3N4PLcDmVBp4b4lA7ldgl3FUOd1+b1EffucuaFdniB2IhrRyp56mm9POXAlMjoQ62Dhb51oqfW
nIm7CdHNbRWRS/DPeBdJLaqsI07dEE1DXma4ay077Kkf5WGztYKciB96uKvm0iE2FHv/hNKdU9aj
mU+IDGsZNAh8IgeEXjtWj2FLIxVGbVydswzXH+3KYqc/LDgPObg41KLMHGbp2ViMxSG3OT1tMbIG
BxXUjJcFThwmcWCn4S4jXND2bUKQQIZX7WPueTGZRoG1igny5l2MVOaTbQ5sjhbWdyL8sB9Cf0yb
GziNI6STdOzO8RmH+WHoqnSfRGbLyQwlPE3RLuTC+bRcEsO9QPJdSFnbZBJO2larVlF0WrgelU05
olJETO0SMBtzsEyhkwKDSscWN99IuNQmklNK1JG5GiQRfjR3uoEImqTohPEfNMtVPSGMxpfvfC1D
b/ksEe3pDe31/tohZfMWr29BdiMWfH9uRu/HsJQenIBpUvJchHjcSRKq63sbkzNKazR67wSozzty
qHiJ3aHzbjBOzZ+QvGQP6IIR2gRBR2x0VlIJ2mhCedINRqD5urRza95qjx3TDrVKCgN9IZd3o6fW
TtH2UhP22bFTSwX1C1o5SJzUREyjca75buakeptBr19hTqAZqx82L8tt6oSqeYrljFssVEt35bkk
kqExKkmtlE5ONlqVFNXA4TKEBAj5k84bgsCGSD1Eq0gEI7uI9wuhYoIQYIdW+x4PmDavwqZynMdc
0W85xz3Hwd13KkxyYB2WANapiUIIq4zVePTVtuYU2nEIJgLHPzle9VoDHvoWUN60UIResPCRx+vK
yN2R0an0hvdpVcUkjkgV1pK5aMHxUFkj6huTuHa/ub2BfN518xjELg7tlLSAptIFU5EVOphvlmhh
J35VklNf+G0zdgsFnEG0xwj+I91qsovRhtjoWQuLHy1lZ71LbcKlGfKDS9W3IukdES1aE5cseAgf
9IdB8yAq81Q6HwMgcjj7PTCL9vm6ROHoTmkOk4SZ9KW7W3TuMceRF5SYzaXq4mW8mlsPS8bGTNrW
vQtzYePokWiR2S2SU6cOFdx+mKWkV+fDXTCkkfWlMQE9YkLDr+mTJdcEn6lgtD9mpw4+AYEGNNcb
g/lUWlNlndHgH+uNysw+3c7JSNkxiGzWOicy75ntgh8Y1COUg2b+I0kDfUYtC7VOaBh2sWupCRVY
RzG8kLwc9JQLUzvxo0bSWQ/Horxx45qNLpHi54YZdQ993lHWw6lYf7NnCvTbBF2/tx3waoS7YAHH
vQmBEle+C6tZbfCg0RWqsZl+ZPJoou1sDSVJsZMBUC1ddRtkE7dnDZTaccciZOG6G9gK09CS8oJo
QVCK0BC0RS51oR7qidQuzvuVzbs/YQGh4FIu31sqafOmtfue1zvNzUepo+aOUFZAGpKFDltllqqb
cCqzfgcKGCqDJSs+/OJlEI5JTyNXl5yxWw8t4rdpYUxvZpdyOOtENdEZqY2hYdF16fjsK3RJCE2I
nGa2iZLpgzNq/Qm8btfhU+b44sMjHkAWmiRpH6ZS5pzD2jqHfZKEY7vLinb4MkrFlFUmc4TssbUF
Ex3VloBzVqQ+ouxOh72Xt261I09edL4Xo/4g60Fl2T7UZYJxbQSLKmH1PtLsgm2c4Nh5CCkqD+BM
Co9w+jCtCDjI+j7xPS8BOVjFC38d5p96R1At8UmmRXl/a+mUauYaXTpsmII5oVGQMi+8aPKCbd/E
7EGYkMGmFl5cuVf50GSsQlXSBxvLYPpii7O47NeM9dqNi6brLBls43M6Smy4zoLpwV8aTda4O9mi
3mHwJOtbhxG9TwQbzOguLGAQHiQ8wkAhR3z2kePV8wGYY1LtZwo+H6Z5UZjL8VRnZ+1IRtxO2zYm
zHlx+mXbyTBGvVco9zw24/qIsR4z8GAF1IXjoHeZlzQzbjO6nCYjLIeXdAGB1aadIQjImoNBbl0j
YqQOjgqcI3J/r922y5R8HldkzxaLYA5QOxftY98ZSuwncECUxIGizsBpM/BrFKPt6zVS7sNAFwYp
lAnXwZsc5o8QDMzWdA3nHTaE4ispvOOV3bnM3UmWonNL1fQVLlxk7clTGImH7jIDJ+Og3puTS94u
6on4qeqW6XpcUK3upyo1PnPnLjAjukt3BhVLcJszuWiEXkZhR9VW2w+lKguWKE8+wTKoeDvtQCRU
MzoC/Shq4TsqEuOrTnTzfW6SMFlJLV6DbLIJ7yd2C9dBMEZXI8Frn/m2+rNqWAvrStfIvi1TVD8A
Ty8JZYiYMmi9CPJjswmt5ZRN4FSIvMfhV7e0sHsHBeF2KHXyhWoHRvSszwXNqlHT5psNMJnEuOF4
ons8pPm2rAkl8U28M7eArLuQIqO7UjzaCYAxOdwZTrZidDZZyhQDOoqyCUoUcoGpgmH+3+C5xyXG
3JgEREAPq2qlkiHlF6cm/ANvkXs59uFyA+QUR1Ag7IGK4OJZLaL/OL2GIG38cKzQOF8GNoxUdoS6
Lxjw122W2B+8rtNndLZwtOgktcU2ikI3YygYbXtWe3RkqLqEkszsZnEpTEuSsWljeE9FHsqvOXPN
gJ7RcI29WdhMCg5b8BRs8mwj+MZEL7BogjCidrIuPbqjeJ+X5K9vvHjRwxYZEDfR0d2IKXCKvEbP
OLMLrTsg1nR/3OZGUEMxMfaEeFvHzln/OHJH0t/Y0EHEFX2PR99YE1qJkec845XN+9ZNE1DGbiz3
yYKPZaNAYL5Xo/Du86ojkJwqoUSGiJHvrOzGxN4nYeviKs6F8VSogKhiHYd9fpkEaUv3jOuR1Kuz
ZPR5/yL3VpvYrneabeIENClf3rumC+MywDxLqB4abpMmy9A6l2QEA/cPklqfjU1SX2cUbkHoyhAW
E7rf1IXdmuKgkovjPYogi+9zXoKPVCppjnC4gVZQqVlHJL8G+bdQq+kLDkMeNym48ptesMRukI51
rc/7bX4tIo99a2UpmE1sez42lgiA1xhBeT0sfCDiH0o+T5rEybfUBpW6scDD3IgyhcjTJpW+I1pB
KX9sMnWwW1xx7IVGg2FRmQNbENHXSPetpXGPyikal4a0V5C1UJmce7raWC5D9sgwgWW/+taZVpEX
G63nbmOrl8hfZUcGIKZ0SFwyQpTBm6g+lmPtttt6WqcpXBashhH8VhSLPcsxMJrZyn0WY/rnZh4a
932u5w9JwC5kxxuVDjtwUIKHPFYKoWyPxQgc2JzMZA60WUyxTkLOTcaI6pfC0n+QAkH1ZlJiUtuQ
rctKEh4gHCgjmu5bjiLF/1Fr4t+LSxBdflVconX4j7uHMc5+Li09/50/Sks2mBnSzBBEQXb8GfEn
5W8Cqq+LSgpon0XW3X9KS8idTP4R4P0kJAS5Ai7/KC1Z4jd+Dr8ptXhO3FN/RwklVoLffwuhlCUd
xoPtKM+kXkWZ56S2ZGsYHxoAFbbBoUVwzp/h3L6gDv0RVDKq0ebwvkHrIz2owxrrhPaEfoGKsgsF
AjVuilaV0opz8/eLle+rp+K2a56euquH6r9WVd53eApkpUbd/3v5y/b3X4dP5cpffPELlKt8kR/6
p2a+eWpZrP6tG1v/5P/0N//x9PxT7ubq6V///I7sGkrFzVMIN/nnbx1F269GytVD9kCE6QvC0fNf
+X2gEHz3G+FjGqCsxU6TFtS/a5Ce9xs8CyB3ElaRR24UlMg/CEfqN1Iv4T1i+pVwQ/kj/xko5m8E
LVPQpIBHrBk1TH7v3/d+/fsQ4LH9ZT1wrfb9NFA0BcBVzEeJgf8rfuTLaiB8FNxMAwAMQmqro3bi
cLuEJJRm4CCOPz2WPy79j6LPr/Fpd+2//vlnl+IJODYfX1hSn1wqDNhpTnPaHsYQ+wu1GdQ1XdT7
DVlFb1Q5eXKv7op3gMFP48yT8oTZFKU4eL00pGsC/c9vjd8F1Bi2yAzYl2KwboylX211TXWf9Xb6
8dd3evr6PT9VCwuVFJjVoKWsn+8nHPKSt87qOWoPqjam28XrW2whKHIU3aCP4N2TA8TG5DtRtQAQ
KPEdwcNSn+IY4L/xSV4qIslP5ftFybCOO2ijwjt56PXQV71h8f26Anc6ypKq+6DdaN5W2FzOiHJZ
cF66VXQRBaJ5543IhenIRDfYBkGmDIAg/aoLVjQQVTEwekRUwGz7NDsUBoax9K5+/XnXj3MyHJWS
a9rmyjvl8758cM4UZ8R7Q5735ibYgijALNRpgkDcZFLnJSf/u19f8E8GpSICk/q7sBRoy5PnQ4qo
N3VIVsj38YJ9YelwFwa2e0F9QbzxXVh0G17dnCbhTNuE2bpQh1/eHNJwYiT7hlFhBvie8q5Izqho
DB2ZgGV+r5Qqdm6ibXQxHorsDRQ9fZvJDrFivsjiPVP6sGxoz3boBEM3/LwUxIYbgobVzoHYSbqW
7OxzwKHd3pTU0nfmPPUFGomYJluUpMsKpVBwzf/uM2Tpsmmi2C43R/7dy/sqsnigJR+0mByJRpCG
ZHecrMHe+Hh+34/85XR10jNhOHMpF7Qx6RSa+Lt13fvpxWJh8sjALBkf8YA0354ctL4Fp6Gg1ep9
hJodMcjgvDGdvP7iGCL0aWxmEhomp1GCBG7EDj2/7jDywc5CdoxbW/Tx/teP8dVVPOUyZTELA5lD
V3hyb0TtLYz0oSF7xxzP28mBIWSX8o0v68+u4rK0kIuoTNB5JzuDqqA6MxUIkAj/su4wXOsjp0tK
KL++GfEn1+FGPPpngpYTzYmX31QjxjxJarM+aIJMkjO0humj1wIK3gLS7O7wQhaoJejJzGh9TbfB
jZBwyFvghSZU/ykFgrgMCduy8WiEO3yXdfXWZ3z18q9r6Jrvqxm3Gszfy8/ozQPCG5zaB4LXq52j
VXFWja39DTm2c1wWymYLid5AX4zQRyE3s6E3FYpaa/TdvhfnHJ7tc05p9UVXhvri10/wdCrUpske
Eim9Z6t1O7d++J+GusjHpjTAZR0m5SWclDjmSPLmuiR0mcatt+IyX61Z6/U02xEp2LJajl77hj9d
D6CEyBvTKQ5jGe+UqIjhkf1HzuSfmnTea4+8GU7ZpMJbII0WcTE1zodf3/Hp1/H8CZTkJdBgsK3n
+fOnT+A6cWzWuAVpSZRgWeAgH9JocX0mQHH49aX+5OGywvCWWbRAV/Lky5ttszquSIPID7FLCZEq
1SayMsLwhuaCnox6Y/44XYS1iaWcDRuP1ZF8kycTf9kMhUqsOTsIlaATtw2kT10v6NaUOq+vO2zs
R7N1pdwlVjX8Ly7OMYBv1LEUeMuTi2s9EXKrq+wgbdxy0dgzpeg8H0H8AggmIrbdTmyMgSm5vXxr
VJ3O19y5YlEFps7gsvgAL59zOCPnNoEpHxYsElcEjqT7gbAm8D+YzBaCVT7FidW8MY5eXZTAV4wo
Hm182sjmaSgCjAId1hJEVjKK4TgwqvcL4+qSatUTVRGQHeGE5/LXI+rVd8xFAdMRSqFoWDOIX95p
AOtYpJFpHaYu0ZdNg22cdo11nB2VHGd6GQfgaun3EeX0GyGtr14brryOYyYy7C+sHS+vPNaJt1St
tg6zUXhXXRnvK0+uBtlavzGUTud0pkkb7jGXwMijCU94eaUlbsPKGSLJtrYCkE444S7vpvqNd/P5
x/y8CVwvo9cjNAcgNq7eyaOEh0gLXSTyYGDJ2QOLXzYEHVaruIaKt+205vlqkj/Oc1GdKTTMF62F
UhfuknnIaRNjoYOc/MZi8WrGwNFjrV1YmzM/B7KTkdw7JF95oWsdll5QAEMN72dGQBlpCXdxWsdv
DKdXj3rdAjPvsw8A1G+tpqmfZ+MllcR0tZF1eMZoYY9wj9nQ9n93jXHNde8r1wGEGOU5CeWnGTfO
Of3VMVeRdZFvWi9WBxOS2wG1on3sBvVWiPmru0LwIjn+MRNyGKb6//Ku2PvUlKrt7FApkR5dUWMt
qpbijWH66lVcZTU8Ncl7qKAVnhwikgHBluO52YFgx+kRCZ17Wbc5Ze1Eu/G5Sxf+3CZ7IPYD4aT+
r6eB05MnaeaKWYejH9kxJluLkztUDfIZd8oOTjusKBAEs4mfCArmpHKNZ2kOSJ6ueFtSViTsc6OC
Kr/+9Ud4NVLXj/A8AzJ5w0A7GTqd3dLliUV2SNmUfIDMKbdV0K0USA20tB+tNyLWX023XI9wGO4W
2DIDav3Sfx5ElYsEV5fZARv9uA8sqJO1WCvNBHzusyT1jlMTdcdf3+SrSe/5ooqs7bVuQZbGy4va
UGlhfHfZYdYYhk1JT8Sv4zWFQpZG/cYTFetPezEjnVztZGtOjY2PUbbZoQ48ABfT0orHHorEtjOq
6lPpqlycj0Ouv9ixVAh+MO0lZwgT0zfu+vVXa3EIsZH34G6kBnSylmNUtgw2D+MBwx46Cw3yaSam
mL56tDPSP8Jd/vKw9fptXV8jJj3NXETuyOnV4H/MY1eNhyDGm1eoVB3oF+k33pjX0z2OUV5YAn9g
EAnLPHllCishNtI2hkNH/XXYRlTU9nY1D98mzb4ceq9K13i+BMpvX+iYPnyZfq7IusRhEo9hRcrc
Qp5wjveweWMmef0EOM+ytlLkBTsAJfflKGv6rImiqIV5kPGYNWyc/ZCMxhtLy6sXiFMjhWK2v4Kq
gLUW+35+gexa95kJJeHQaUR/JNyRWkh7xEeGXm+7xv0kjP4PHP3//Lsl+ZO6FAYo2+F0IU6+2wkw
LQEv8Gg0+/n7OHCKd62ixfnrt/TV81uvYis2J8Jdq5Ynzy9tTc4w1twfgqr3zmjp0kkrbPeNDdDr
5yfWnQ8zPqVRAo9OJjxmgcicarM/uEaG/0BmNQe62XrXOEz3bC8AWta0M//2reGWXec8Jnl4Hif7
gYC1pTJIhjt0ggJOnhHF55Vi8f/2VVadqJSkYnGQVicLZrYSuvi3O1Smi4iIsLJqT/NY3fz6Mq9m
U7aONhVoxiHvIDbglyNwHDAzNeVQsA8A4zUniJRrj4jmvAzr/a8v9XpIWKTbcEdQ+110qCdflp4Q
Ta8koMNMdOeeeEt355bG9//FRQgOpJ6GZJ4968v7GRqydgCO1odxkFjx5ggmcojP+e9fhemBfT9x
0WwoTt6h0SmiaDHG+pB7iXeMNPXeiVPnG6eZ19+NpHmwnt9M0yGT7mSgRYkz1GNLHSALen1BYT2F
XqiGdz3OhDeGwevvhkAoToi0IrDAiNPqmjAk5ChdlIdYNPNFRhrn3Wws5tmvH9v6WF4spmv3grMZ
p/xVnH26rESBQ85Tpwb47VN+pDhjfE/7PDgPiEu4iXUxvzE9rCPq5fV4LZhbkXQjuedU8XIwqDBQ
PSAiFk1zyA9N0Kgb4EH2Cs0U7bmBUhcpPwKlMcr7N7ZGr7+7F5d+dTSzZlDSSTYeopYD00yYlt/N
tthFLVjLv/tU0TlrNr2WoHL+ajC6DsJAWszMFBgdL1EPClhk/fQkisU+jl44mG/M7a9nXYegPhMR
BGL4NdTs5WM1xtLCpIUdM3YXgB2NgDlCspnaoQHqSJ0y88vMQdzw69t8nopefJsUaxBPelzRs4U+
nexrjDLznOXNUcZYSzmI5dl9lhYDHqfBa7ZJmEb3SwyHfGO6zGvHqZPptKcZM931IP6j7eStkhPD
qaFjYtx0dwE0pPAocyPPr+faICWDnLym3Sbl4DwUkMKjN57cq9ooo54RuXb3bG1THTkZkaUcjMSZ
kvrYGU5za89VSMJ1ljoDE25unTvaIhEs9UgfRRlqtAnO22H65CQDVlJ3MFDUlz0/97xbgAcheEpw
Z/76MYuTbxeiIjUbh20fGz82nOpkxxsAj7GtMpBnNaEG6OHnCKe1lWTzXdCE5ROlovBRhgk7hgis
GLJnyyMEbI3WmTf1VM0JCroENSQHA0PsTMsKPvTo8D6jtGvtbWNm1VvhkVL/ydvmrvwfj5WFM9jp
bi0O7MK0Cqs4WCym9gZYsM53GHG7x5rEScSSYB5T9DilTeqTMVn3dRxOT3Yl42950ZHVoegP27vC
HKGkgn0Hw2/XCQY2nH7MD20xzO9y00EBAtlGITLMIgvljGsTwxyODkp3x+2Di0qyo8W+hBV22xSk
v+MmSsuzdHLSlVdro4TODfUJuG60QSz72QxaNWMdzoZ93mpjHzdhCEjEzih5OPEIO6FJTQPU6mDL
u1RXS7ZxygUxHHpvnOBxRQl7M8OxwwXRo+PfuM4y2pczzBVxrEv2z1u8w/G13Zr9TW9L5N+GuRTf
W5z5Zx5CuwT5ZdMmAIAdyMIAZM2JwJARAVzBzvi65Ejf+2XphNc23jfEMaTFE4qAruoQp3g6d6hS
sG7NFPo3zQDqCR3B0Ez7Epjvu0wgLdxw2zLfIxIK8OKneOKBJE25sS1QYGCyM20Aj4QZWMnlWiuF
OCuhTB2zFmDXVUPtGwcyxg/Qv8iRHvqqIY0vVxlURWK2K8DvdltbOKWbDiEzeLLsS4/R8aLWIwU5
u8FEegzRLb5fhNbtHia5DPeetdh3uN1bBGk4ST7JpDceYL/LJzlPVIYFh/azOejQvS2ZnPpdQ8cU
KmhYVB+zIUcbDsW0yHYW8YlE36lVEipRWN0bwTTnP9RABFewteKlNzHGh87W6VALPZg4/c0aIL6h
v7ugt+8JEhNy3yuCeQ7dpDPzEiulVkQ1hBgACIkgUCBvYFr7KhlSwUsfw0WLcBE2jwHK8hmfQWeA
AJkKu1ullZn0wwmKe5Pjpd8TiWddUU7COJ0mkji3VuD7PsJhyINLzIrZ4JdxZa7y5j7BUU93XG86
0c8tKkCCDDaTO8tbE94drNRSig9m6MLBsJI8XhmTsPVpYpsETaBTfWf3gXk7iyxadjFxLgbjPx9u
Q5YQ5E15OhGc3nfduHfTDCqCBXGfhxuzj9rCni5sxG5YKEPS7r8Sh2M8RlmhLLicHzk6kl026WSL
20fuXMIvQBWO0fKh1wSAb2onWYl2ZuleFs1S7F1bpaNvodeTxyBz6o+iGRekar1DaADuJPcGRg22
hdYTwQEZzbQQhTF68KYjzcma7cisNpJG6m2TClRWrZirywXFGKDOMkrmHbtJ3OagzHTmj3Hf4uI3
s+ksZWtLdwZzNWEO/RyS4EeeAQigmhTKNoG/wkhLrtPQKIn9Y4fdbyDnUYkqOV8+pCRTFD7BwWSk
T1qIr2QUIo5tSjFfE8GHxR7eSwI9WI0xU1MI1acMNBlCYZwRdGanTKubSeDl3uC3ALXa6hrdLq4H
52NkWZ30zUoY920AcLpdrLLfKrOxz+ww7+vt6GCB8ANM8sxXLKKUphob74kOkKZl2GPgeLrW/L7D
nBEfoH2rCZSzSo+EV6fFbeYuY+PXVgxvGktt6O0sL/bcw2rQaXYiz2eC20qUI7fuiLJ/kyoZkmxe
9DUJBUsjPpa4UfqNMcoKdaOde8izHQvx9ZCSCregk0EnqCgf8nSnBX9EC2DGn8JpuGL4WspPJQwx
KKa4MM55X4nomGiUfwaQ1H2XLHEEJESO+qbi1ENkN7nLbQbPHNR3MjSf7cVGepfVLfJdMU3TaiyS
+ZMZ8Bl4JcKkAY2EUH+bOUvnp5VMcjruTvMd6DVGInNJMAf1pJ3CIp9nJ9uRPEEQTx0n7erdhuYz
xzFYP4uhV/hDZNaL38q8QbWPn6vyG94T3D82GP2sG0b5LhZTGvrGPIa2H6nBxUQ/UFnzp77lgwYi
qsANFTK7rqIB5fcAefBdtxhw3iaNVW8bN/jIaeBJ92LUBfszAOcsYZZOavdqigXGbuwBnbUnRwD1
sqnjWh4buJzB+3JK82JnjYVCF4njHA98NVKCV3mLQ0F20jr3KihYriBKaMk82W27xCKp2WQHk+7H
NsIRNRZCtR8hVMj5TubuMO+0RP/FOtDqHzly+U/M7BIxdgNIAk3rNNy0FGHYv3VtAJmiDeTgEy3g
yVVILS7tlpyp7ZgDndo2E1PLNgw1C24aTsxx2LkxFBdIb0noCL30rE1Z1XaVWZGY6hG00mxibzAI
JQrbHGj8ROcaRHBUPuJ2SftdWxmWuLC7gKVymgIs7/US2d8qB+rqRqRMdddmZ5qf6YsUau9lGbJS
vIe5vChRzCRHJchxw9moU1JlBhgDV3h9gwE8vtHbl1EBpPZISrtpvXGSsqyXR5vnXRqlSSkogtLA
Pu2Y9rPqCjNY7DNwxv0V01uuaOs10Qgbw8bmlNbUZDd0vDoypiFtwMxgTjyzCkgw9OKl8u2pYrMB
aoh9W4z8QuxgL+r/T92Z7catpNn6Xc49CySD48VpoJPMVKbmwbIs3xCyJHMKznM8/fno3ahjpdUS
3HddQAG7asNmkgzG8K/1f+tiqdPYD1NR4avOBZFcreY5GKCh0lyVRH8XgZn5LGMf7zqPzp//3M4q
+vgo0Ssv7u2RwgdcUpVNZR16Qo1WnNAMsR5g88dXOdom/roKYiwbcNx38CqOym12SeCs1dAdoUv2
CNY0VaRF5cnB88mN+utLcSqzkbI5T2MJPTq7E6UxkZobOwcS4fBhG4Q/Z8zKHnt8i239/+Bi1E99
6pR4Lo7tRWMzGkSKEPLEGdoMsmEyTjSa5ja0pX2mcrzzCFc7I88Pyw9C4Prvfyv5Lzqy7lL1zsEz
55YN16yHMMPhfa3RHh/f1VG1YH1btmkgqzDMKXofW+nqRrSmalzrMEQumRZRZ+yN1NQWiKtxstMS
kX1y9DkqF/xzQYF70HawGpne0TtjHcyxU2f2YZbLN3ZP2z7v7jU03a7Pfk4zJzN/SbNPRv77F8Wv
y7aDw8Rx5WVqfU/iz7MPke4lZ43qxm3SCzgLyeRsCaRjc5sCDNwPkfWX5qZf98sgpS5iUyozjpmJ
vjK6hXwjyMk548TpweVI21Wf3OCfI2atYTqrX9WiGOOtM9lvI2YcNdfFaKoOZbRud9xGf1xrMjCa
/c++7z9nEcFMaK3e2dWfbR4Nzpi8y3wiIAh3I6cmC1YaqLLx4eNh+c79ODb6muvSPU5R7uh+FpAy
tdlZ/aHP6/IyqX2TWmbtX3W9aD7xRB4LJLwhAdASzx9KxFppPhqRkW7l9VJ7w2Ekbfo0iivjtJSN
9b2tem1FJ8/XUBoJhXTHauv5sb+XpMp8oVdsOPSz0+8R/+y//kh4th5mXtwdJnXcowJrbOKOMpao
PRROrgWF0IxvpaMNF7UtTTpnXXU6OL08o63F/uuBhCZFtZ+Qbn6AOJaQY6OMRb/U44Gd5UzqVzOc
sksCYqX0+uTjd/znQMK8y0V+6Yv4Udep6bcxW5eVnRveYB302WTjj1MhZJ/92Vy6oiZ+r0/yei0q
1DZTKTo8UtBRRbzz+yivG759X+KRiWM6hBxH6+lq6ucdxS7zQNneIwnBNZ8dYD9krvTgBNRQneo+
raaT0cYnnNwNeJsJDh97Su/nSajAWZZkZ4suOqEdlPBnOkhJlyUPwdA1zHcfP6x1EL6py1HPx6fA
fIkka1PQefuwSIAF+z2PgM3UmvHmxcZd0/VsqtGeTyxLyYqE52m6/PiqR6+IajVmEVRuZG56Gpxj
HxesipFTHlZ1QjFSojFSjlWSTIO/vsov/z5TCkqo90cFmaSbOTch5OnlZGBI5qizx7JBOutfXefX
SKBvg5WVAjkWmKOR0MOfiXuRWIdE75vX2hgYBDLxXz++ynH58ddlMBX62EuAnCAov31VUyM7LIW2
OCSY9dMTepl1sFKtMMm4NcfkaUwHgjM8N5J091fyikwIaQSWgje5Kd1xyODD+fTL0rba/EQhAm7+
8S88eqvrD6RQv+qFFLM51x6NpTn2skxRNThYA6lqtYBXScJTuf/7q9C8wxNASofBcvx5F9QnvXXh
I90VvICMRGgXw2dOwz/vxQa0Qq8QXRxsOI+3SjCrvBazsDi0o/cd9wAKb0neZ/7XQ4dNn25YuIep
3P7qLPp9rlItWAJHxeJQkQfxxey16M6nBfCvXwxXQRdiJWeXjk70duRYmpwpeXKOwRYwHgDXkCtN
ZeGTq/y5ttrslzErmrqDpvFrwvxt3m3r0UvHYjQPhVEASzSi+dpeOsmZvBmuPx4Df+678HOxWca0
h5LB5d7eEIktxbT4kYExh9TlsPUqMhVnMe8tK+kv85pYX6pGNQHyPZFZf3+ftKcwzHHPs/U63rBj
z+nNpOK4k/Z+c16OsgEHqC+nJHV9tsl755GySYGThX2PndHxLlrPO4s2F4v7BCMSCKMFOZpYFDnz
yth+/EjfGfDsY1ew0vpfNMu3j9RtzKlVpGsecKFne2NsYzpAodB8fJV3bshBeHeZxjg1IVq+vYqM
Ghp6Z0sc4nKgl36g1Ap+cgzNtJr+/tPiUj4/F1mB5ryjQW9qg+cO7NEOi1lStHQ9GuWraN79/Q2h
VnMe5ZY4vx09NquI69YvJYOeDodLalDQb6Z6uGUa/0wqPFqqmV7XlZJvmGMp0+vxYKDTdk5pFjUP
gzNlNyll4hWCYk/iMDtFvPetdr5Pq5GE+Y9v8d3rrn6Q1ZbncvW370yXKkcOagFl1MljS00cKkV2
Qqz5D8ta1jgK78vHF3xvkPgCDMc6JXKsOrrgbFvkb5EuzToCyJiCJNoUZnYYnPnfX4nRuB6g1nEP
OOTtrREFJLtMpgKk9WDcNLbfwEZ3hytqgX/pyvI54cOkRzzELeT6EAPeXsqdIg9DCosjsbOA/6Tq
LjpYU59MjH+8q/UqmHz5trjOr8bX39cTr9WafpEMengtM1CTpamve1fTtrZVCmCHSBw2R/BEPn78
yo7bENjM8RFQcl9P/JyDf+HLfpv8DVPCjxiT6tDDXRg3OZ7xL55djnC+63bY5nbnUWQdjWzf63bs
kAhRif7MS8aYcmXZ0jjw8Q9ax8hv+9r198Chc2iW4axBuejou6yY5HRfDeVhJF11RSKkX6ZZ6J8Y
BdY55Pgq+FXoBMUggnJ59FK1ObKdmISLg4SAtIUJ0O+XuYp2Rpzdy2zWP5ls3rkplgF3XcbXvtNj
y523zMS9WIrMuz6hP7IWw04Ce/nb7x1nJns4zAgWZ38h3n4UH78G4x8b19EzoqGIIeGvtqs/epo9
pzCyaIiSfdPb4iuIdrSRRNeH12HMm1dK6KrCteTQ0Ig+shKoLHqfoX/6xXUXT9q3iZ3N/UQv6E97
dowi0FdQWlCSwRltWarc7iQRkIvqEhwEqrZlQDe2R9SfOjGGlUSsi4tuAYYU5mnZ3fokc5dBM0mo
BCrSFwrgBJ2dispReVDXFgX9PFlMQKyEgPPHZzMBhkHzWrmB+10QRehUVbRt1Rqvt2jz8jS7HcX0
tNMyfVuVA9lS7STbFVcal091Xy/RmUtKrNj6oDKGDdAKDA++FhkvduYOOYC9pP4aS3pbgixD3d+M
kYR7DJB0TIHibspW9N4uld5chuQOENSF7xLoaQeJZDPnuo0VwdBk2BRFsZ0yoZbbGYMHFkzPS+Au
L5LIB3OIkS1G1xrvyCTykp2euiBVMRsWIlhwGx6URZniZEna5LYccCuEbPSSS6B4FdSDqWMvZSJd
PBe5Ta7Z6PGvB/phYnAVmKRlRFtjTzUaDM3S3CmjFwN86Ro8HGK9izA9NOKicTVZbwxsfQ04p7a+
67qSHh4N9t6DSqr+xk40y91qWWbie44XsgUgFdUvVWypGwjes0dqKzkVcO9m1JLWLqF4UWbBWYHk
SEFcLUoSADpCmtISY4Ju0lt+QHgFQb2JNl+ITKUx0U0rY8Njd99yUrLdRx82MJI0bT7zae5D6EG5
xUFAHp0nz7V8KaAW1ZF7N5N9di9qj7pM3vXDA2y9Jdt6/WQ+Qn2Sr1GPvyHsUjv+TmO+dJD0M/r3
4zwChluPrrZ2O1T82pFWY67NjJltkql3DzSyGRqPNcm/xiPsUlNOHO7wp3nWFpfHeMUhBTardBjS
Qd1n7D5pCa5eKljZCfDHNOMlcMjba0vmPdtCDWfgpsc6JHVCORtq9piOzcS3pu2oT4SITNIYihOn
9eS8AXQUUZj1NcL9kAcUo8oipWAN3jZ/2KU2p1vwbzoAQQmqDyC1MRoId3Vz2kfKAaNvrylLoiXJ
pALO+eSprrmBbUWQ7yjTiQrGnENYmulS3nYLrvOQfKPkQYccd26YZCkFiRb3N9D2mwdcBBgYJzJh
SQ0eBsh8WTmT6hsrY3l1M1LUzpa66iwU8zgHxWWO04bDj4OYNorZJ39zih+TVLefOZR7SI2mPv00
qqQowq5HkkM7ThoRFI7WYchjxfqm+b76YQLpeym7tL1JzWwkQMH1pl2mZeVjXuX9xdzQ9AxBppmJ
BExn98GnI9wJkxGv0Yod/xX5kWSvbh7H1gnB5ESn1ZFSD7FMtBRBycJaUs0l/oe4973nAsRJsSUH
2DsAOtezPSgV9ZySlSwDvZnhxwiRWteLcuaXqSQsazUUNc9D3lO6SyYrB0uZNpdVSWr41hKtfrWY
jp5skULVnU02ncYpHw1pa0ytITdNrMqXjpaGJHBtLa9P7Imm/k3Z4wwCWkOtEU8YrWR6OyXQ64Bt
ZQdXkjMcVLHTitDqC5dfHi39CJ3Pr7NNb3U1AuKQluYGNoCLyEfD58w/L96VyYgmqya1uzZANekV
hhRrIbvTqPaAgqCH0aAuyXqnTfYGSRdeXIolwd4pjfs5i93Ue4YZx1qAJkclYbG8QmwIcmSkmHbj
FtsxHppiq8AKHvxpqVSYa3lj7IHKcReEkiUvsaC9emNFNOYGhs2eg/5VD6y+VyS0U5uiNL+adcNf
HvW2d2P7lcUUPrQx4bRgsG3QcqXa4XhhqrabOXkC1ac/T15emxtFSNmFH+t2RuuWtr4bbVpWC5vV
ibBRMaymqusawleLrIy2NeZN82tMjjezl6Wch2bClrBHi2n0jQ/s8UHz+DQ2PkUqVGfllT/bTkak
ubOkkZAxtHa6W5SBHwH9unz0xNycwQ0aZThUNpsBixy1lRDuqCHUjFqW+xZI7LM03ZShB2jgsZpK
GQfO0OEmzAy/t0/cQhr2Bk+HugTO7z4tY1ulxJ8Y1lZKf0jD0VbIkQT4tYRjZFr31GI0AYDd2fZ9
ndva94zWQXipsU2oXBynkOmmLHvtdY2PEIkgLkNLzxt3jx8nfp2HtCF2VJE8QjwMKU1ubmYCfluF
/pnnstWCRS/HR3wE3ESPS42IAwsvRZA2pjaeQT60WTiSsavhBSWOuafIKrTQqomKD7uFHxiY2poq
b5Vt65JNNtLsixNE4bnzrOaKkhm89MJ3Oh/06jLqh7ad8TURt2fl5oHTT+/DzG9AC1aLMehfnAmc
9b7LVZ6HuRV7L7OBkXeTlgkvVo/FyEm817SHrMg6caLLEdhBBiSdUi38K373UEW3qY1pYZl799Ua
y/k1smNgLV1jE1pTSrczAw8lONoorDpNQGUl9QjSjJMHihrmjVm78zd+xPLN6qzlNrea/Cc2Av91
nCQDrUeePxsBG0XkJXnVdiDtjRlTJo/AwpyfxuSpierHKiRPaaq5oQbP63UiFuZ+RQHfYFz0btQw
x+xuskrvT4lMn/bu0GKuoAJJpcFvIVuElZbTx5wmwl4LtTAPN73W6t6G6oj43pTDkl6kedfeMUuR
VlyNzoAbqUad3Tbp3BPsMw7qpaeU1p1glSYu0ijb0t8UXYkHhyiKJjoZnMzCUjElpDwajV86J9aS
m5d8wrDzEBWybIvSu7z4Y+kkJ5B6LS1QtNPc630M2Kv31GgEmeXW140t0+9ZFK9x6YaIsOcR0kG2
NWrLQL/wlDqbhcX/q+Zj/guBhPKih5y84jkWxRT0ZFj5OyYXeZt1YGJLSwzPLcg0m9tYIO1NRcvz
bNOO5BQSY8ggSYnm1Fnna4/EDlMJoFBll7EPXL8W1Du2iiV16HqzpF0J8kx28U3T2COmkl461x5j
nxCsFnZAgBORraY+4iwL2RKm4w6ClT+GiztkK9p59fKsnpu7fppyuoccm/AHvEPpz4Ejg35g6zqd
eU3SzHtv7J6hhz6vSVDphk0KZ79Bz5aTjg3nl65wEhI+bKw6AI/t6jIXKY5Ehpl70dgkDmJLNFM3
pPamD6Hl9U4D630UUaCMOb2EFCEoIA6DIjhVufVADGcTTV8T002+663UL5SeVT9GwHSXGtvWF8OX
5CSMM2CJUFYYg4JKrmhlf1Fw3R0+W7B6hsZbTYtCtqHItMbZdxKSP9bk2npxImV+ibGJg3m36vEU
jL1zCU2vWQi0bbzLORoM3It5RkwiFtee/T3+nGg3EIVGFD2RD9+UIYv0FAo2b0t4rKDhCAK0CalD
GdOZr5Ruhq3ZMclOJFS8LPEUA3yj3mtXhRSnDQffMWygvk73mhOrOzHERA7UlklCTGIoy9tMvJBn
NgsubZJxVxssXtB1d7MTd1epLsZnMuOqeuPVfoeoo/oahqGOUcYaG9cJ+sbGojlMGOKCmQjgGGJA
RjYHmVFZs60lcVv4OvxkPxOUe45h0cTul2JYDgpXz55z29QeLWxUbHnZ1zEqSdky7obSdwO5mGea
7B8bMUFZXUAzYAsmEXcOQcMx3BOS4223va5tcKCWt3Vw2i+9tltobrqPGrGYGITJptyIpmVNJm/n
iX6Ui9afhsd8aNttgqOWTSD/JDv/zmYncJXpmfmIMbUoNypG7N0NWeXdkB5pbKom9i5BBdjbduy2
uVuFKu9vxMQSiP0ULOAwZsaWagU+NbKT6sm9S6EBh/Zc7Cbfakj445sLMIFziNLsc9w+p6TJbPWy
x/4bFZfC7dbkhlwGNlZcUumrwJhSkmFc68rsGqyfZKh9NyJTbd15jX/WEhL9Jnc6LdNWv85i3782
BrcHomoSp+JXp5nbd1sttdzrQRuIrMhJnEnbwn/wLFxQdfRFUAgI0yaCvQwS+3ZJyirUmyctDdN+
nghmci4zrF+NSvcj8+Pab47wCQNFf5qYEu14uJpU/gSnumccwRMYtKBxiPdp2i32QyK3nYOWmPuh
mK5cguKdarjV4wuco6RExD+IEd7k+UEHlkcT5/RF6uSsK1njghrNQLlfWraJmqkC9n7BACdhoj4O
izBIYBJiz6CkHGZO+k2pM3eEHDS6sFU1Ge80zAzEa41hMqutTM4HHS5TL9JyiyZKro5Pa2rNK6A2
Ct4T++o1vECqkkbs7khoBjJY5meaILgGWtmLu3C00NCNiMsyogdWfL4EbNhmszOymnOzYyTLiS3n
UDkO2bmE+5SJCi3WtNGvWAQaeZ3l9Q/CZbdeNEBkHHvrOm3s8yJZXqA2khiruePWoavrxO+b28KL
0y96nZpn49DpxOMs/QFrnBc6CuJ5PvlhORvVNnU9wvsm+4Ycpjkkrvu0yORt4gjtrM3qMhCFeDTY
sMIkNFN42OA8OARcGKQ9X+lN6z+7bvUkKOaFBkjpreJMDmxcXjTFeOKxzgbSUMS+tOl39IT2LAae
HRQEtzh6dWeK7HZhZsCiCCGwgf3qWT9Avn4RzVfiaV+8Qe16YZzWgLIbB5LtQnJj6t02tLRLPb7X
PRVh3qMFYnQ4xTAr+BA+wlrz0Vb5VzVmAGIVF+97nohH37K+J1I8CKqeJib/NXsqicdgHjg/YsW8
X2Y68VILF3N9DzT92e3q+DXOdpKp14SziXkvCuW0PM5Kljdoihjeq2+xVi+XmLTnO6tM3DMjt4l0
6oyA75ckezLMrZzNut0dWgMuvFF0C9lddXMrKszIplv0p7Vb7pmgsR3IXFcr107jwOi9cqRjfrHN
0BNFHFZZv7PZ+GysOtn1fb2rkv57lvokHeGUszk5RufslKsXK3X8lzHysju+/GYDzwb51yC1gCP4
bvbFBTzMu9wEewT1cb6MnMomEVzlOsEgWrJNMyz/bPOJDnYvZ9MKIPHuZrf6XlpduuuTgrDQxlPX
LGs7UXiX9LPuSa/RB5x6wBbmjV2W5sFN5ib0vdn4OfsK7vrk0+zSEEY3XTFWiLm6b0vqII32pY4l
O//Wuu89cRVrkYthCm4yP64+s+bDnFkRq6WOwAB91Dkl/1Sc+tZ3xrkKMctDjaDPcGSlpoxDz8RN
IzPiw1sKLSE0euPUbDrHB6uc+UHkCRxRTRWHUQHcFTSxGE58WcUCDSZr5p3ZlXsQgqXLSmP47ID1
nnqLTs0BPO1AdSwe2ULtWGrlwYWL5wRNo+n6wYuYgwFdJdmtr8+yuNBJFNfuLDBpBsSgoXP0R6Y1
omuM1hXagdxJ2V0lpDY/kLo98kDnunNAWxeZtpuK0uy+LGVSUR9RdXMYqGDILb1CNBLT3pINJ8hz
MQ5c/o+KBlI3mZ5bxJM1dk1nYErfxlld1jUIuTqSXnk/8SbaH8KrF8ECKzMw/FP6wzLrRdvxx5nI
KZdFhFF6hbbNctwYWzKmcIt75ThhzByAFZ90iajLHTz+6pXOWG3eYI4y9xh4DKooOOtfy8lhyet7
6A0nY1n3X8m8S3/4pUgfRJkN7iZrxonqC9Xpbyqe3FuWAbokptGqnqirmCKgpDI7oF914wsZPFkR
TGUTj+c8qJr1QgppBYQ1ltdTInhneKms5SBNOqtCfagy8h+FFknmtry9SxKvh2uSJFtO/pM8mJ1P
/jjoe/BjM+XSMQAhlxOpx9zzHBGxxF+tZo2WDmMGkW7VXX1nTkV6OTiOvY11en+GIpsvG8oZO1+v
m0eTHqZ6b020OOySTsMUjpefuj7sYUqvo+ILDIS9qLOWZK21tKvG6boakpRsT5c+EvKcck6ZnpF0
rPjE44XLMJSPWheza1fW+g0syqu/8R6dPOz7gewuV6Qjtlglmh8uObwCgLzn5ryagj2s30gCKJtO
wwyL2EDZifHPKpkbQ/2VJUG+YjrGKNyaDV53Q5r5hXJB/IVJD7fj1SLuk8KZDVAnga2d0iQ3zM+y
zxODlARJKSV2ivo6UVFSBVlb1gPrV0m0ge230RfZyumRKNyI8IXRMV8KUieaAG7s0gRLJaciJM5R
N/ap3hPJUVUyv+2UexFTcn2CWzsNV0Kq5tS3nWhmnfQWZq7OzalTp5RSmf1SQvamSGivBCHKR5Ev
4txIxKxt9Vlnf+a1eW1syW8ikwRbqyLgfNHuxjaF1D5MVk2F3YAVsqnd1HhwBuXe+VEJH9kk9PNG
RhieN0VmdI9m4tT3dauKOzty4JlTp1+BwT2BzBu2yKuVMpI0Vuj0bZ1UTTrJT2SVP3UOz8IdvfbY
megqx9Kt4kPumjzqyb7VIlKMy+FKEZ3yyVX+1Kw4FWHOA5FAZ58JwBB15zfNSqZEqcV6qx8WUljG
E7buzg2k928t1oUtfXHGdpmdaE9EnrjD4CdPJypxxLPCJP9YJflD8KRNHHuSQEPDroaO9vaHZCVI
emFIfLltkjubMZspGpZaPZ0rO3E/ue0/NSvH5saxXqH3m96xjDwn0shz2HuHmnLeSc8x7n5iCdku
ZPaETm07Xz6+uWMKB1Icb5OXiVFuxXoem2SNgfHFcZa4MSLhu2ejs5wnmHl43sp6Jb9zAiPNskgt
UtUoiNvTCVlHJORUwBJPPv4tfwws9CwwfavhDbYmguvbBz000+g2WWQfzJGEB7+YCaExCRv766uA
BF7jpnBAI6Stb+C3cWW0qU0yk6F4wt144pe5PPdLZKmPr/KH1IufB/cTRzzwVQ4EjrdXmTxJ3Hca
qUPUOMaly7Fv3zhivHdwEnHcioediOz0E23wnZFK/yEuXRCl4HKOmRd4umzaNV116FIfoYwVDfEI
zgfWEfXJR/HOu1otWIR54RRZvUtv7y8nZ6YVg6cOs1moV6OvxWXsWd0nI+K9pwjqFcIbn95qKXt7
FS+iWNYqXR0cKxdXdFI6xC+NY7Ib+rbaFYKjpB7Tk/Pxu/vlQX0jinJDKzwEKx/saMTjt5e1k2Zp
tdZRBxSrxAqnaGGH6ZBm90I1llCWBf7FsMpZ870tpuVhoWpKxiBucIJ6uk7MSBLTuo3Wc+vcbGON
Ym6jo1F2xtps9fGvfecZYaDBjAEUkuPCsUti9txW9+cJEzhhnrRPQpQlbzFsldaHOmGHm6TG9/rx
Nf+YpRC5Vyoa5lRev37c7ZFK+v8qVOFDgsLWmWkeFiJDl0uybyXy78cXe+8GmaRWcjMzlOMdDbXG
a6aUHZd+KMUC4K6KxyTeNFrabyc30W9L+u2+KMJ8nj6+7DsfE859AJb0PkMAODZ0JpY/00PsUrnr
ZX4W2bgnSpKkripgbZ88zncuhdEF4hy8ntXVuD6B36Ykh3Ac22jM+WD5Zbtt/JFuaBG7w6Eoy/wT
L8h71+KbdT0mfKwox04yL1mER3svEV69VT+apG+EhqCYtJFy8T8xEr8zTMD/gvjB1Q9fyT+aBNnD
J1ZHhMkhqhyHBGA2yFvdK/LTmNfpsYmjjPfxS3tnWqJxGjAjC9oKlj26YscyPevrDJhHVbMrLalT
ainE7cdXeW+CgJKFldJk5sNfcuQpHrUKb7nBjeWAFp8Vo/eK1iik9j6pzAfNGfWLIqU5GDNseeOz
mJ4h7jpPc4ELcUMI23weRem8HdIIMwUlQ1JApn755E2/9yzA3bH7J4kR+8vRj+yITqhbS1MHC2Ma
eRBdFfZDP3wydt+7ysrW5SGsDtljKswUL/48tv5yiJRnnhQpKkljxJ/Zit8btT68IxyDDjgi76iJ
LSmMPhqjVh0WV2l7s7Cm3YIiw7Efc8mvl7si8WHeX/8zz/9Dc/83Iv/of/7HRfrcVl31s3+Lzv+F
gP/3H/qP/23MfdpKaK6hQw/wlmOYuIB5jP99FOh//lhe09+Z/e/++X+A/CttY3rt+jVf9F9sPVZM
EO0Krg529t8AfkP/J8QBWwS9BWxyecvdmjf6f/+P/y8mWD4RrAA+aDSA1H/D3z/+Pjm/46imx40V
g5073si3Eyq6ZzRpdf99Kefa2VqjdBrE7haRAgB4DngvsCoHzmXSRdAVxNKeisawEBzzom69246M
OZwqoh1l3X5noLQVVYE0b92QIBSdKbPRE8t9/vuB979tSGHO/HAIlf1T+9ynz6y9/8RCrBG0v/7Q
fwU5eLyafwaORvrrv4eK5uj/WklqsKRXjzD7G67zX2NF8+x/YbTFj0mjFFuClb57FM7wUVgD7kd9
HQ//f8MHpZ+jNfg/2kk5B620prfjpV70nAgkaAnoM4vsWrM4zXNO455RnMaipUl89nC11HTZF8TH
126X9vo1bYOGduNoTZa7zaai87ydgggqmmVuOR6JTrsQCUrOEkhIz6gl7pIpK7pkV2bNBF/FEd3u
JFuRs3nSylFZ812HXTLTyJdshnk8RWYpi4SNNUNu2iCeL0iK1gBvp8VyZ12R7m7MFzWpcRa+Bz0x
9lnSLu0L5oyx2C549Zbn3ho9WAlxvxS0u6u23g4EbZon9SxVURH2jUpbU9fqtCjfkBPp6dB1LSDc
m4V0rTzDgcIqVpOpJXoW06Uw8t3g2+pcxmOTX9b90KWnHY17XrkhurapnrtZwAgAsRHd8vL8sJrk
4GKDMiYzuYg6ursf8g5UsOHhI7CSyacJgVWk2SYu4EcCcu36niuUT77f1JezlnjthqzApAgcQBDV
3o7c5bQzlKDpw3fM5ITo6fGFlsemP8MM5lxTWUcXRJOlh+ncUlp6QoihN37rfdkc1naSreoc6wm7
DoHSKcYmXDIidQIN26t/Msd4tAffML6OKF4L+oOlL0hQOUvdnoeFNDH3og5KXU5JkI+ttomoEHan
K+3tgW76hWV20XIiigoXXsIw24FG8163CgFRSMJruYuqLtJJqLKjZZ/ZXa9OSKijZnrXJoyfrwid
WvazGwgmmwNNA76HfJO6V5pM5nXu0UAYtpxbaAdIId7wpmnQP2s95PQf+kAHgtcbJNSi1+4Xacdn
o4kwF8+OfzcOBLQD5FggeyTE9YZkzmtXw4R9oIPcHRCzRuwawuMm8af8Wi0Tvc56nhTfvYZj11yZ
mRUYcaJT/6viOtA1GwrJrz6uUBCtsJGES+1yd8H2Lof2AUWvokLmLG2/iZg07wuvm65ZAjKE71ql
X1Q7j0Og1W0//wRHXPdbm0zU8aa03TwApzF1V80ieJ0oZEuDXi/KCZZBmXTLvlti00PwQrDBT9Ab
50ZLdThR2AAuxkI6DJgMtupZmfNXnKWt24LFw8xGZThKOl8CzNCk19dbXIv8SswD1Venwvb3VLBT
3emJrsD4L3ZyOuBXVEFpTpH5yhdcbONyjtCh7E47x/lodXtsPqPFmOiiX0mr7Vc8WU5yPSf5HJJw
KbadK7pdJ3tFXHJtja+0RIsHlIcCiEGvfRuHIcc/FSlWmnGs5EVvKnmHvK6CiIwdAzVvSHaV0jsG
58CZMnR91V0Rp2nx5jHWTvh6OPxjMql76pONS9LyNNEStPWHaSBILSpjRQwNAK5NmXZiS2nJ2ysS
ALfjnCIeRYPIvQurNmL9BgPwBBTElm787AjRPkiRyfrMg34978km7vIdWp6WbykWi4Rc+ETtJ7Os
IDhEmhmdz1YqL0bPS2+Naa4emjGu7vvFnB5woPlhXoy2jl2ljwP60Mk8K+MqIbxvqbCSbWkQhW2S
69GpGmfrRDl5fD1KWs5OYmSKVQiAWA12Cq7AkGneOfm62cXa+IdxM/Pbi270xwdvqvjPZqr7vA/d
ZMxDF52Q7s1scS9dC2zhpo0caEqEQ190CUyX0CpWSN9oCtQoGBBRgDWmbTbe0HpBGcn4kpDFQoZ5
ZZm7vtZK83tLwZyQkKXR6q1RMXcEY6fVV+OoeguwlavwnM/4O/N4ypnuWRaJuhwz92JqRvtr5DF9
b8xSjV2Y0ZBqIDCa3UWpGataO0ez/Wi2VXZN2w+Yoih3sO/a1YwxTIAzic4hIhV3lbN051kbzXeV
6+c7Sd8yQBppG7dJk1hXpRZHX8uoaLSfqui9PJzLCmbX0hSxUzLfLmqbgNCPQjvKIzMgUtrGN1Gh
lQwx1b5KRV+7AiZcYC2AKa4bcPRUvbO2q3b4afrpBmtL5uxBX4wnXZra31XlJnXANSYwJHGR+zsU
owahGNcMTca8PkHsKR1ZI16lILc0FOzUHNt52fDFp7dOP2tnChknJ4u6TE9JuWuJRo4qAMC1HlU3
eHkWEisFqsGoL/pN5dHxGcjBtm58CAMmDo4lfiSMbrpvIsERAYKJVK9dZ9jfEuYlWkjMWec1S3mi
rx9TnPtesev4PPNt5q3GDbtnkGyyvsuu6Lyu9W2Ei/ciHv4fR+fVHDeORtFfhCoSzK9kZ7VaWZb8
wrLHNnMOAPHr9/S+bNXO2GO5mwS+cO+5LvmrtHYq2q8yILNHeaZ1Tuw0OuuELwVbblgwIb7/zrn7
PfjT/Y+YG25fWZXZSVYjKeGI/HQRd84i6zji3/U2GHZyUOJB2iXX+wTDAi1cmemiid6jYSF/hh1w
FiOcQyuBLgkeLxw52d5T9sa0OSrH6swlCDz1xLYtbHdpLdoeZYs38RMtnPFUukRCxRsCV8AVuZPn
OzufnQN1kmGSxhHBINMmYtQdmju+qOzsg1vZ6yWcJg0sXaKpOWcLApl4lnNDVHtnox7ctQ0XdEI0
eLoduOPtZ92AVOPezQL1RM20cfyV9VEZlsG7rEZwFmOQ9X6tTe+GR/I40TkYu4lEx8KrtE8OaS1t
skYVn03FRdiS/qdF/RHVTaT37DGXKZlVyqqzZOp/8PjKbgJUIUH0/TagSMlbpL5jCqjwbOcw5the
8yEcuXIVGm7igBJ0TO6eO4mvKaozAjrvAtMuIZx1Gi+Dn0bzGaGNLYFfafe/1jZQvbIgGnsWSgzk
XxcsjfUj4+XquY049kD0tb0+tZbTeeRO1AgD856UD49dGPiq1i1/SN5zcpRdbtqPtNosJA+Ibu7S
oejDIkUzTICcta95XoQ/1VqL79JhZ/6Yrqs3PrH5JFfbRVMGZKYEBjkbUxV7FjPr86BMw2VMEm2Q
sGMLih9Vlme/G5B9fpLOC766rUJtdyWramkfQiNAjK3j6HFPDZa/4JgQzh/+S1FsyIhqX0P27Bra
KlLiE6Rs94t4e8tCeoBxutz1FjrVPTMRo3fh7GznWRBssi8ms1VJfod5wwNSPbECkUE96nDL/ewX
IjqSkaU7W2PEp83ryqKqBluGqPbNyFH9Mbgovja75YRsVz2TxW2j0iXwmW4xHvvIf0FGSewzwKJe
f2wlPKH95BkAF05vyuiQOgSUHkpgH1e+YsYbSlT+aeSlegHdJH9pH3PAvlhph5MKvNuckIIz8POJ
pap3nmpDEY+Li70jsAKO8MJ1VxI8chy01Lll0F9GX8NuwmUXdQ+jNThiODrGGH+Ml0il3RFmhZrg
yPnqfcMPipR7mhAHaRh80zSt8K3aPDRJyDabElzN4duKlRjchHaB71WW1XaHtS2hKDIjtJwbujtK
k3rKGRVHIJoeuxoHBLXumk6P7Eu7X8tY+dQg/PUR9toy+71WYzY/39G56WX2eutI5HD6OvL0eMcO
flH/ayAXl7z3BrTbXmBeGl41O8bhpcYiwCGJKgZZ7CpDvD5xWjnex2DURHyyN+YPE4nrYbL6Ndkx
d12lFadjg3AjR4b/O23RDF00bFp0DkO7FbC21+gDC1QkDqvdyiu2kcyJTZm16E6MQCpkqzWfdqIc
kC6qWWVh7HMlVYcs89CioLYsThsiAX2piwVQuuP1AZvltGHZOmCyep31pEtWcCY8D61tkQnqIrSM
Pd8qLDSInPh3rJ93TevS9ngspKoOZIz2/whCE0GsWKa9d/cbleyhPruVy+IU374g5DeWLta8fej1
uXyuehO4JFKrIb8EpJj9bua6QwripekFsmDpYnyciR7mVibczxVl/tNpWyUeuHadnmt/DKbnEHXh
X/wqVRtTPC+PAyv/8RwM7OAfLCOyXxo0+YNZR/8FbYUoDgSeMkgMQ1U80nYOSc9/fY67jpjVDFgg
jcC5hlbIYgEImf2wlU3v7JYJsl+PT9K5hEtmVb9RdrTrHytL0YSU/Yj9I+4KRcWJBOI3OerbMR/W
+mEdHcIbyPymUMuy30Hl4SRCl+z9cHQ4u/vSEvmnCAwhUmXfNS9ETAef/J0tQL895wFi4mjYOJum
dcA7VQV2PKTd/LFas0wfa28GXcupVCwod8bGebQj4W2HoND18Kkcfyreq8VZ853P5Kp61dbWjJcG
6Xq36wHEOTlCQkS4Z50py3pUmudhj1w4W+ImHajvfC6zL6fspuyIUXV7d9EdWnvMOoqU6DEs15tk
R/xzkXzIe/ZGci7jZjHbHZAoPb0THaaiv8qae+9D+5Wcjo3R9q6cvfVYbEP2yhre+mQxJT8atNPn
xipM/+kOwuxGX87fDvdT+ILUwCzxGnqKZxr0yY5AY0NBbUMKTEKyY0bGu3YWnrPAQYTRhr2L9Nlt
nlCfVqdgbMNjQaQ3EdZ5cETQnD7aOi0SK63sT2E1uCvklHp9HLQDvqQFGFpcErKV7bygYc/n0749
gwu2W4xAxgFvwXLLHAf0CGZfMQ/HYgI0Ptv7ZRA9Uusu35Sh7FAWv+5O1rBt13mmCgKh0HhRxt0l
gwPVM6TVIRz9IAEvmaOA5zAWBzhfXf0j51lo4dLYtBR6ouU9RY2huAixVL2jAJ22A4J1SSOsCB9g
Wlcegd/qcyPC6j/MyjTHhCq/MapPrVup/WkfwDV80ngsHl17bmkgdBPQkG8W1pLAatJfoV3TucgW
vW6H/D/Jl7BoL/AV9U3ZnV6+O2fLLiArh4ustyB/AEq6Piz1ZP4YWGvBft7s5lZn7nrUUdaXSV2u
hEKHLXOfnQkq80qQYLii0C2iLfEjPb9VBLST4l72JRF/GCFlglpn+sPWf/xInWD1L9PY5W7SV9ag
aB+D6MNPZfa2YMwgeY3uBbeLa2VxKsYlO0JP3X55YrPfhHLtz2ITWZKxpkO7iVLu2IWStQ86JkVp
O0iKMlma26RbvlEy7LZkkhXRf+Xsu9RrNZnU0egrwsoHXa5H0ebqaQvt8BjdJSW7oEAjzB84hec5
17gbDbOD6yIXL4Vj6LYLT4msCAjXDXaIciQjfiFaO7H6aSKsOk9F9eWVgi/OChmJ4s6k9n+xB6rY
Z5rqMP2LGCD7gtBLz6l5Si8YVrvXUqaLoiUf+nZHHTi3T52dofsudR3JvYT3d2EdY414QJr+P9BW
bvA1i9X3sf2FvnsVWU0kUdrKx4quVb9yo3k/2aSjYNtWp4jduWi+kPSE22Vkk59ITBwvoXTHNlmq
sXojAXvw9xU2X3LuJ6EC1DlqefC2NOfDVliQzim6uC/jBh7i2LFInzNsFkFcIP3ftWDEuNxybvyT
idbwQ0e8XPtJuVv9UOXBvJ7bjbhTIIpi/eVpz3kkxi492t3g3GWG63/GdQkF65gp7bGSZceAFMcf
WZ9iLVuk2iSUiExfs9X2TmywO5Pg+fbeGiXHXRFk5Ffi7umnGyUxSESiuO0jbBPiKSv8k4cibVI2
nx46qBd0s2pA+T2Kghz5lifHnoVCpboN+f9Flb63MN5u56d8YZqw+ASnvBU2YkybR8z5BTdyfCjw
msrYK6FcXOx2C98cDE9As4PyKD0MfG4WpC8eaq1ntuSZ2uluafyTsHDdzJ4doYVCcs/gQHYHvXXV
h4B/e2qahawNk9H0HhYVOBv3cjD8bKC62p+zHyjMdxPSRA4LtyvizFHzeeGoapKCbHHVJz2+Sv6o
MUrv8rjoLS+NAGRQ1kAoqqU2L+mclz9F6nHe3scNj2Na0/xHblfPaKKjkl/sC8yWVV3ycalQfFNS
tc2Z/Xz7p+cyQ+mFkyde5Ui3LsR4yV2pod9tTCGpHKIuvQwtpvKEcaL9mJfp6u0Hr+tVjbOvbseP
YK775akyQpt/Xaf0c8ittN1Ks92ZvC3jOdU47c1AvVx/lCXavKTHGIhZxBLDfsQHU5U70/gK+Sx5
KNMtKB129tjY6sd+Rpf/4YAGH2IfRHKLTazt/Y2SGHtm0hfCZ+Yr/fFv3zbWT+zK+IXv8GZ9YNtq
TysiXQJYX4jTQUAsUtYjz13vzuRpAF4+ZBVNLqCr3PuEmxrcHFacTjx6KytggjHaFtvT1F4R0pEy
b6uFwFimlH9KpizVDqkLaURqwUKCLymKrhT5/cmXWbsdCqbUT7zK20eDM+h1Jpm451BkBUxPHqy7
wsq3+mD3nXvcWqzPjOKqouFsXLN9Cdb5Swd+da2K5X4K+tOiE3vjAdkrULvhqe8VWYmaOZQ+y4JX
bVcgmvwaMomWdhXh/OzIbf6AhmVVSWRCtzqHztZHyeCmxXuTr+MU621ZI4QR9qaBwzb+ei3ydo77
1bJ+1lNVuPu5RQZ6upt51McGpeznip34S2HAQtvgTBm5mZirMF1uF2Fpj3nSoJYPgj45MxdrsLa9
M4ThqUCu0qKEJW3xyHHadi9pJSKsxlseVC9uHTF+ExkOjVhHoLfLnHELuoYZ93MR1P2TrMgHavy+
/WmGNrsKv9l2ZS4Wop17J6l8lsnJtPoKm5G1eacit3WWbMzCkRX3QfUH+6U8MEzLj3U5CFTus7i2
y6xPa7t4Z1IFvKe1i6yf1ajQrjpTjy5VitOaG++h7FoZHNuceJyjvwnvL/K3GsPWOm+nBUXqcXPS
7G8xhe5HNZg2f2x1p+/c6C3FbofsPGtFCR1vhpmeQkC/2JOTVkmGARDLVWTAAHSTwoHaioKBglPL
eYpHnYf/Ia90fw+g+c8O49nz4AcU23ClywNayvKzGFwDgjNS61webIgEPwH6z7xGQWe/jOgzigsj
zc69FEDuIf23C8b2qC3IVmrmcjrNIShPFN+Ate9ea+McZtnL+li7azcxB5DY9mqRu1z+XcfunoVg
Hj2km+P/aP1UuIl2jWL0J0txXUpnCP4yaGwmbtAwKhIhrRTUfLUweh45zeK8U9FRaWpeR+j+lg21
58aMYzN1GDZ/Zp4gHMPqwPUHVi1i4JVb/OxlLZcZvAFUR7U3pvcL2ohZMm4PZf3cob/9SsEfvBfY
LAuOLRTPiTeqEAOOvcnl2c2XcheuFH0a6wvEZy62vCieV1sF+Pe5L25u30AZGaHAW/8499Ivg6yq
u/hBiSi3HOQzE3a+AtyEsIs7d9iBE/OxIaYugNWiL/vvIK/hxXtB/ZjWXbD3qmr4inostCDvQypU
I9bwZDuNKncjhWdzWNV9bGlNuIhOHDTiiikZITaeTajGGL+rJ9+E9QscrK29iCFs3Ljw+/CXw+tt
72vPSbllekvvij6tcEEx9WfRZLjAJ4gEyVq09hSbefDReVcVNBy45l2IV1SRzj3xy/XbHGTVsQG7
eiFfY/plEG9hOawcFPPSF+EuyoVz8iKBoy/0RfFQa6jdO3YY0898DnfdgDV/27LDOskRe707l6Bt
zSZjzvDt0IfIfhdnY5yythykphgZytBmL0PcNnPTxdT72++QIudaWJNg1it6/YRL2P0vk0t3MoNY
XjlX9A5/VpMe0lWkV1xjZb0PWN6gbS8Ht45Ny6AA6zG0uKre+vLVQEoO9qujJnkYRosxgal1mejQ
qj/GJZ12zeRE/6xytl6zzut+1JnJD2WJS/xHgeWCmRUJHRUK5cZ7ISZBdhwgtvVvdP3tkdG5012c
VVJ3++02a07D2u1OQ5QR/ESjY/ok2pi8vTAawTDolXn2HPR5NT0gJZr0Qz6teX6mlpmfnEjI8L1F
pzI84/vCVpvxj/xn0KbRkXGHEx63Ihho7TtPPcxIb9Y4g5KeHcNsbbGPojfEpuC13m5k7bLQVo1p
dpxDXhYO4ZR1l1953sFal9D5hsU0BPtaNnZxD/0CtNDZwoHVX9ulvWPiiYcZ+F3hP4wkqpiECd+E
SY5B5kyJufWe+6iokf9D0jIUt3okk/3s9qB0YTmIsIOwzoPIkVflP7C8TSxgxLq8OX252liHhb+j
oaTrKlzR8XxvLIb8tSrf8ipX9g6GuU3NW4brzkdhsKcnnFGUeczkzC5sOo+ZtHBKT8bTUqdusSMr
oMQ/IyJV4AmAk90msBjUUfH2vxkrvMeF8OevIOKxVyfBLDKe5Er+jpzCLuMxH4Ivfu/ymkOFOGtA
S+Ak6+WXkbP8YUXT9h6W9zWVmw5yxmeUzUsie8eg8l21bi+lP5j6s1aQnK+kOefDCy5Utp6yWKTP
os7v3nGu+S/+PezqUuEWbnfGTMF1Wwcyr6ghu/6ljUIRnPpUTuKYNj2+aFX0wfKdAs7vfrrZZJq/
ZtIGUFsQ0P5DUCjbw1D1Vf3iRCpUickjG8deXs3qz9hGRPqadMEQqbBH+XikupZtpseqI9nSKP2P
ORXjMgoWBeUFAuWp4+OMbTdQj6lXzfltU1j4FFcNU6klX7jhnam196G9efW3Pw3+LzkT1LSPNKma
nUjH393GDiV2ywXrRUxeninPJBmsGRlsjXNZSonpzfMlS45WjuVOI1l/rP1W50mzLd5EN712T+wb
LPvo9ExF3rlogpEpjx8AesC4R4nCVGP5QHmQmgt27Obobav2b9ncR6wpS2SCDba9uV8fpcRFdbaZ
ME6HsII2w4DGFh9FJXlKTbYu/3QvjbxMa9vlF75U94Flg72SbDOKZTdVs3F3EWFC9rv2105fVDfg
PGnF1n2nbOaZk/5/4H7/SQ0iALnMB63Uot5a4nT2aDa2r77BdvGwFWSqXmpOi/Ws8RvYZ1TR+dkn
9cdnW8ecwgkbVf1muC72S9RLTahbL92jv3QYPDzkcDRHvdpVCxnwfAv08iNDW2yxkf26+bVIwrs9
Lg8Dbz1JIL37xbL0uaDq7OJJ0yKk/RBM70ThbeF+qdtCPI7CxlNj+0InAFTtPUQV64GNbP9jm6uA
t1djGd92NmCKxzuGAwe/j5Oyo32gDiZuwN+JXE87a3QVuTO6rT9mbRHxQsAybtKa7VDFZeNlX/BA
hgdKcRZn2h3Lrabc9esPGW7ml7XkhvcHxcIn916ag5FAJVJcNRASg9UEh43Cn+4yi/7K6iYvDtiZ
B//J0F3R2QdTtx3KblyKNzpVUjv6gNLvlGbMdJrYh4Vjfk6TwcOzY13UF9cM6M8CbCArI38P858u
7tosMlTl3h37VUwHg8Hfj45l50fpdxCsqt3BHJlm97ceO+HEFCzMYGamnesLgsaoN7vsnsFwBs1f
5AHTyrk3F3e03YnTP3M9UDZrPYM46DJcBu05581UX5VXZPK569ag+PKLdAPqZCZaUBD3Y+m3SWek
JW5S0lnvJn9Y5+NGFA7xm5j7rKOxrYGBN3ua6FtOS9TNCUIHWt5kk1av9gLyHAqWYroHeaQMpg/K
hSdJS6LH6W1gAUOSCa9mXr7bTkWqCA30xMz+0qGFrgCAeBAltt3aq44gIry4mI52cqTeG44RQ2n8
0p1nq5O3CSq8W1s6Qfe75amhyt+0wZNKiYCfma00syQeF9dTV6Ag5CXbgmUZLQIz7OG50cAFnsHg
l82QDAMYJqLCkeUEwFUsF9qUM9VZWca6Z8x2IpEQr5K9WfVSHUkfsSmSNcN5OwmbbV5OOSNrnSzE
tBQPleyG/ImTY6aeZrXLOrCZK5JvULBNnfISPsbpzpIjKQmgigJKQWZJO6uuuqQgDNDMF8W8Bn87
NxiDDzskc+NKIwu3RYFxyHZVGQRuUjDCNg8Dwc9cjxaMPFg0NfPlz06UzbwPJ6du9yz7OdxaD+nI
uR8yu7oxSHP0IQLYoM4Gm1t67Oo0iv7iecRtjLePZro7gTgjNd3dvC3CvKuhG+MhzXLa+j3LKxVc
fEIzcLoh5WMmyJqY6J4nJ9chnbre6rJ0TnlQ5NMDArJZ3gfSOJayGP1I8Wcs2Y3di/V2mjqK57SR
3rHGh+Up1H19Zpu3yBod74iUhl08ldLsWsecaYxDNY7EBBNxNDg4ZQOD2iXpgrZckzl05wXb6ZCX
+zxFvhWc2V7M3SmIMr0dZ7+zHGyQ9UpKyZhVjKNQ4m/h0RoLf0yPnA1wo06jxUu0w4/HOriuNqH+
soKpx+xAvoXIDvz9vPGcG7QkL0oV2vpXhqlgts1b0f8eMohI4h90BTgKtYtPkCUWxbIhLcuB01nC
B+mtjJvI8rhBRaKZb4i/ox6Q/4Y4iaojBopuBPK/WYqRMKNglnLM9eI+2+rlhoeEnziXY64va7j5
4lZOWwX2wNhV9Bw5EWhQLAWV8PpkIsOkexuCsov+ickvtlM+kjF0rYuGCtUjzlOzMSYK+1fpkyRb
7HymWfYDVDIhWaV6Y/BvagIgb5yD0Kckw2WUypWRcgFkoKvlce3c9t2SNMsJiT1R/bvU1twdNizT
XjUBamB40rI+zqvM7s5Go0R4BzHRpPO+yoVX3iqG9fKwDiwK9kvQFNZRdF0f7dGGLdlXV1MEnV3g
Y+LnfUfgnycu7OCb4xGAUqjqvvpMRbCNt2noA7JOwHpiyA7rPjMPd4MSzjvC0boemAVnHbcFcU/Y
dnMRykNosqLv9qkMc3OIpsxyd3gQN8FVaXL9KyQzW37PDEM9PCI9xXMcWVwBb7VL5OqxpXkQ+mjb
/WS8xDdTaWpOrIBFMlvBKGKLCqSorfH5LFYPQMS/0zkQE1jh3B4CY+Na3i+UvdGFWU43nw31sfnq
XfrayyDSRVhoqcYB5/G69fqMTkcOj+vieuE//nej0bJc1c23MGALBdSwbWnOdEcA3b6RG08krQ8O
0rMCe0S+GrOw9IA4sapfrc7KkmZp6RI4E4XfMeqD+UNX4dQqpIlJ+WhuLeur6IffdsMWJYu/btNF
BYBeLhPShfQoieMRz9rn/5xQnztuGZcWLKEpdocupMaKchQEz5hGofMYFzYUQ51NjunZh1zfHGoF
U+Stb/vWeeX8QFRxZM9umteyavJ6t63FzHE+1YQoXTMRrha194olM7GboF0+3XoW3d+1ya3sr98P
S/XKidyxierdKd2NnDXyOop5cA8MKqv5kxYszE4mY8L0C+MrpcqhksymnnjI1fBhdB/VB2CUYGBf
lzyf3Wttq3neU2KyP9t8U8CLxXy4NV9b0bFF3Qj1y8zFLD3oLXeWlf3PDXRPOqM1g8RiE+D37Fie
gmzF9cmWwuOHfCq3JnVB02l70O25gSuuMS7N1tjuGQcO66+1J+k5pZvHjc/ztNh9xeIUpn35wBgk
X8nhBocXPW0m5HuKDUqTIv+vCguzrk/r0un6P4JmaQoZQxXd7Cc1kQEdTtew8jTVC1MrqFDDAtO3
sgDjgOrwxb6C2sMuStqVLfbY39351c1r08ujuq/n32TVhf0pX7hJ0eLouoYv10ZjW3772JT7fh8W
CrVmjE5jNfoAVbEMNdQbFvmPmWcv7o0uqsGmb+cIN547dH02sg+kW9UJ+QkhUQ13ePaVSrmpat/P
zZax0l8nn2IVJGqoD5O78IdGCOpeynXJ/TgopMWOBS4RjvSh+YBjt9nxaCbnT67y8XstJvcFOomv
YicX83Uh/cbdQcae2qQdrTK6CSd3EOw2KN8J4Ypm0xzT0AvNfgwbh1a7YQI4731rtLqB9cWav6bS
GQlXSueq+TuvjP2e0HJJ9S0JmI+4f/B238PmAvq8ODKpD2u678lVg+to2wUtreVuV+A97k03XXEY
02FTbIyICYmLCsGcZacrfSXpx0yGbXd8bqc0OqXhwA59nIf8ZFoz3vT/USCtfYdmDQLXiAKcF9el
Mq8uHLUnyO4oPV1EId9jVfrHYnX8i+f4hcs8c3TgdQnx7fsuvz2FDMrSP80+ceQHu8LPrV+Um+4R
ib1N7u6mEmvtvS3R3ESHpWPp57eeexktr94JUxr2OlPhPLegy5/yXIh7EMZiRbGA2shicfNumR7b
nXSM80iamMXimBn0uQvX5s3SWia+boNXKXPSx0zU1QmjWjnQdG8I/DghPglLXPagC5evABlx0hVF
C3+tz3b9EBaJShVptvjDZuRsY/9G0wSWieYiZykbtem1sQeCKntJyBUDx/qrBIi4E0Gr/1lB5m9P
rHbu5Muxdk95leZ/pglMY+LxjN9Py1z+V7tmhIQV2tlx8LcZkEdGxxRkecBb4RW3cHHKn012N+7Y
4+R9IJhFl+FuPtXBeifg+20IdIcwZkKZGDGKDGGKVEXDNzy6dsL52iO27BYkNOmcjYgmx2mX94St
LV4Nqu3/2lzG6hGDf1KkYy4F6+Zo2k6whmnwnMuCNVpXqfHdmj10u/zA+SP5r0rCXORBzEZ4ElAX
wBLaqEmS0Elbh6VoYPpYklSuknAczS4S23bz5xWlROAR/p5BRLTbGSkOl4rk0Ri0E+ckhCYIfUL3
1KrBPwIshAgqA+Tc0cQ8ka0wo+6yZi8PHqcq6NQ1cngvX2E8aYYmx9HP3W9GWdUBjIo+OiHx8mzJ
GBYugCgTrcrirNFkPG1B28IPIpuZbbpvmE+iYp2vhLA0TNuq5q0WLO2ZGITG20FjrR/mraDbHUjB
zXNaxkSx3GVQmTdovPxqISnUVCxn89HgXG5CAaMwlcyNAKbIac+m0GtvTCSdByWh7yXVNoQ7IXvC
wWnm6x1qQudcONV0Wq1qzNlcyPSccvaccbv2pwAQ0zkfmErW5JI9FPzDL8Sz7Vux0JyGxnV268xU
+A4pzE9F46inQVXFNQ3z6NEyqUL2RdznzV4VM2jL94PXnIztMHY84Z66tROXNNDub4sJD3yHyA96
ItBkV1oHB4HDR5eK+t2q5u5Dtlt0kXqU+xrD3QPptCY7UbWy1UjX3Muv8xJ+BrWiyDRl7Gazba49
o5MrAK2pY31j21dV5P1jgZzlKxyGQO7HpnL2bYP7M7kbHMKTO0cAfuH6VBfsA7yFEFGbp7GeERSF
XDI5/kYvbrSdX0fkLIBfanva6TVclouL4iWh8Cvgg4yayAE2el+tg5hfB153ojFuDyMhoCxQQdAB
J50hiWpVPRTplG1JSbWxH0VUPfY1TJqY9YF/m7mc0Hay5+SWYCd18kO8GgxG5/SdUbS5YuZjl03o
6oWt9rjvEJNmsdMxHcwkauI8rdfnqA/Nri4dL5kY0x48pwxuJAgM16gmApE8F1MmhU3h/DypeRix
EAzlWxeE6jnge0i4tWV2sDlz/m5oWfu9NPRWA1I5LPsi2k7k9FqQKDLx2mLsOBEmQHMbN/5EGu2g
ix8l9+x3UW8AIZdK9NRNFts2zFyKphrrJGRJNa+s8n3vv35M07e8J68S8wEU7RhqZiRPDluPmuzb
adV7RiFuuwvYbT3TOCn6Aa/5mNAKPzi9E70voZw9vOipOS6BUd0TqaSMvsGE6Y8sba1bhs2FBUUf
vdjMkM6WHtW5Y5EAj09NoX0AvUQEK/PmvwgwPe9Z62l+YwI5CdI5hyXaLdSuinc0Y3xpNnB6u5TE
3904NO1fLP7rOSeZ58L9X47vY9mQNbQW1tCdywmh7r4P+vA9QIcp464GNRXrIs/5U1dPyvs6z7/V
0p0AYUp7+r3iEv64KyJCjDEmP3dp3uyLrGqbozVEkLEymVrmq5l7QhKV1vz+Ex88ubHMz9zlT6Zz
yVqtLtgDstlH7UMAEs6QMrCK87yhld4LN6onxb6DgEAe/Wgq2yfCImHo+igRq5fUYvdw7/Dt1A9i
b9loI1M4vSQmhqsim7kIGoQG6bYoiiOBXmVC3F3fIcy9RIbcgFdeoACTs7pSMeqZmZmzecU15IdD
isCeULEw5lf/QEjeUK1Uy7A8UIFFadwvvvPswfLrXkRUuxZYnnAMzx0jLpcGkrPwwi2oE+0tKEDS
ABvBDpZcRPUklEa/vGRMtkUGeuszBzCWI6xDPn+YOXRMXEG6uOMEvQktYhRN324R0CiGneMdRFn0
85+VpjCpI/IoL5xd4pdFqQF81iM0uRMdxc+E8JOXa+AQiathJYGSF3AjeaR0g/yU4pC/MOwvXrLm
bhgxpTW73/08DMOPMCdxeQf0FxJLPgrJcFSELGS5pyiBA4a0xcOCPrOM09K9Kw+1TIfhocjUFLzn
Lh/D0ZMmGv4161oJpAN8/tSqA8f+KZqnIfjJrFYRGuwhem2CAEryvPV19TltNYJbaDGQbues9Q4Z
Gt/hPzw1/cxtvfn2az8yJLyyfFlapgx6Cuzd/zg6s+VGlS2IfhERBRQUvEpCky3b8my/EG73aeah
KOavv0v39fSJbltiqL0zc2U1N6o5LX1KqCkSQ0/Sbestneed2EJ2rwylTkroo6jPpGmLFG+6sM1T
Otd9aG/aeGqwVGne/+99Xil31wI3WH89u2NdWaiKLwTUeriwQUtk3246JwuPnEGslhOU4Qm1E1OT
sSlWTgz52VLsI2vyFTF5t5YWUHeKH1FHLVBgXfHbucC9ayNE9ZOsIzPrmrFD2aSFF3fkqOpnGp3n
7dLnpb+ditqEx9TOmv0wiGK+t1i+Es9M6TWOCJuZ6Tf0oLNu4zyu7tpZ5uoaY7/5DwPylJ/8vtIz
ih0v6Fs8jvBFkyS/lZGGXw4G70M9C/8IRSH/DyDtdEZc8/1jH4rlHvfvf8LQyrsecpW59dc6d2To
WH95Fb3K+FTbLZBzxc+sUL148GkrFQ9YrJoU7NxSJ796lZ45DBa0eQDZOcosLsKlMkd3SWMfHnzj
WfjPGelCcRwko+zWJ9sg9lUlY3gyiTPOzMFEqLBmFUFYZk/1hN58qMK1rz6tvl1Q4cDZrcV+nFW2
fGeCIs5NwbG93VaVM5LWcrTmulNN/9+qQm02TkW/M6m/CUMOu/MVw066WDx+XBjC/uwZw7QH4/+X
6tl0vsMXrch3UJflWW9kPUKn4jAzjeHfFvFxvbRFj92nowZQw6MJ4uKS1mlW78SY0HJ4SNbeNAcB
pMqJBH/scxY1ZYgOjfN+Pt6QjLfubZqY/+iVMuP+PM14MuPd5DuVOXtWFcbr1uSiUVRfu2shK++l
TBbKf+98ZXVsUTh2Dauz0zGbb8wpU1nPD6khrdVsEQilVlh4eikJ8LAHr4ctVAViJlkmyp2frcuH
b0xrbnTQMo9gFthcxpxe/AzkpzV25akoevm78kmV/FMC+Fzk6cDqvmpwmiP9z0j0HZZ/CKubTgUL
xqVUuW23N1Nb91FKGy51yVYll/rRbuTEPzs4FDpd+qGdraug5dqXbyyrcj8S0ITCQyZZrjMhyb7D
Hb14Tae3VE1Lcw8H2e+h+ZEgrf7dEFfOrx2m6JhRrTH8ihGEmouf/arLKnHPDL62R48Oi52rY1r8
qI3jiumOUprKfulYhs+RxPk6AOEsIAgWWKDAgd32U3qiCsPuWJDijqc0gKdS25wsMld3PJOSbTCi
TZ3x6eMibJPxt0BVhLC/ANOH0WfINE35WaXxJPYdfeN7Vyv7vsHWPv50bc8zKDJuHnd7L6U9NdzP
EpRtgNFt8m6LjyWdTm2betbW4ecryEVY/t81b4jjrF6Xfyur7w/jBODj4LiV8lgVscjgIl3Q1sHz
QkPDPgGLOlmCcZPlE53BZd/NbHv4AiJPDv2lK4k98lBo6isW2PjstF7zsmCNjZkmu/kB+JP+7A3S
wK5xGrkZqWOYtgi17fToWrDwjkvngwiCDmsNJ/wW613huoRK8OKW1KwPvCZZEbMhGDdjFTb5QYuu
4z8Vaw9KL80fi9AwhPWzkz2x3febO9nAM9hNYsquEEjSFsarWC6OxpPCEI1s6iKJjluWf0Y8Us8g
h5v0iWMdCrH1DBArIOxadu52xZPnbJIyyIGUE8wTJxcGRRBVBGMgYPjo81sVp+2OpsPsw7Vhyk/h
AC8/TQuUtBKzufXgr6U5lAMutkhmcSN24YwDHgtMSKFAwK6Ffl2TtAA17HS4rEYyxRF1Myt2hQIp
iiDRzK/L2S38mlOrfVUpdM/tQDqH56COzXqqXG+0D7xMpp+lIWtABgeXTluO6ZsTLmDhRG/VuMrI
IHV3Iw4ugqDgTHUxZjBPy1meWPa66T6mWHXrWhDhNjky+Ls/ZSIgXDws/6Ueid07De30GQw/QEvl
reOrPVH07QtryA9eCxluL0LmyX2lenk0We7MjM92JR8Nm5Snusj0WctJew9a9d05L0kKeimn6r7q
5pOgmpuaNuOfPFiiv5BcJvYTKetxSZ3oE9MxX9c2i4eqi3ySHb9qSKhRJI155FZJI6aViQOYYel2
zhZmuxOIKoegZtGt4aXtMAketYUjZi/chfNblVropBbOVuwyMdzFHUVW8OF12kUi45zKS3PU//XJ
zGjLDO+z+VundWfrrL3L2ctzN7e99RWmyDYvdoXXaRePhoWHJNJGfiNFNuY97TA01P2h7VU27abR
IPXCk+PUNEKCjxyASIptQTicmsH2aHDhOPDShTlbHRe29Ib7cuB42Vaak7sjwsdmMqD1UZCwEGSu
f4XhR4xvnpeaBvpELFS2WMNTTJXIfi2s6rzA9ogmOeI7GvrlWhF+3FrgGgh5jF3/sMA1PffcdpqJ
s1Rgx8e821GxWI/oxUrvF8+pHjXX3NZlwbkLHJEV56504p2Nr9fC5w9+HsGUwgcE4959G3gwGTap
Sh7SwMLelGUjXL5ZJwMbYLfEVcSipwFEH/S5tfMtHWIrGOL2sCJ/nS2sOZy9BwLAe9wwGJxXlXP7
ZkXTAI8NfKJLuYMpMBU9erIz+N5yzDCIk7eehoBThiPDnY2CcOzFZFNlULAnS+3Y+ktQPAX56aff
Xocnd0MLjntyBoMhpjaqURuHbSI7Fjf+BucavMuiAkdMs1RwJmHW7FNv0JEAe5h/9QDtXjzHy1Yc
AqgU79qy55PR0nb3FL6SsqsyJ+w3XB1gAbwsLf8CUPafICVb5bEiAiy2tWthBoZD+VtpcoOS0OOV
rnKAT7iZQRSbGV9Da1VAXlFoT6BMNRTgpXvqe7eEsY8q+tgO6C/YGXxmKQreYceK2k03zmgSL6oZ
/+A129hnjWgYAOkhcX/9qV7in7pu4nvUBO4y6h2VyxCS+ISxWXEd+xzXWgVlOxCPQ9X0OaF3rBDW
coNj8jTIX1MtqJEfYuFHNpoQh5/B2SEmz6zLMEcDxI9fpGczAPdEszCCVXP2bwKiDdo1Zde/AUPL
Q5XwirULBkKGVJMsYu/gG3hZ4gVzLQs1cehMFyQ8NuGkbjqCFr+BBUldUby21baGQZzbmR8lAH74
pHKrZgvCkeNCwrgFpo7Q8jBzdnmftOAX9HsPUia3eo9dmg0X5XhgSHroxpNfjM8MvWlwUX2fnKqm
c+8Dp5vzc0iWItzrBu1+448t6SQhK0d/IJPkHFBR6brT7HZzvSc4VGHjRV4NgGqiogG6Hzxxibk+
9BHnwfCDj6C8M2rxbnmQcSDbHXpq58SUqex9nSn2BLl8wOtRJptUarZpydyY49Tn9U/jVgBDWZsv
J/7YfXCbGs8s36LlnBULaPvSEld7mEI7PVuuqY6QSNtPZte6v190OC+nqR09Ntwtb1HSJAp2KTRW
nbAlh+9w7m/DatVosl70soz5ycxTz+ZZFP/g9zNdtLPX/VtxqMoNThkw8wS8SGptrHJ0zrHNseJ1
Ur3goCDDpPGjqo0zcgEFylY1gtG8WSfzYwmq88mSjUwOVXVLW072RIzKJlmn30xKTTXgU0DHuMuq
xfbav4Sm9B2ED7NsiWFimTRG0LxTYlktIzzcnEaEM/b6QIKtVRuQAwWHwWowR/S7kEwNsBCobc70
yOG16z7JjJA8x6DmNqeAs1NwXOWYnNfFmr99w7p4aUWFSyiMP8uFxM/1tkSePiHVL6TRUHmb7RA7
xVe+sL/YML6ubzaOGq5oNF7cizHz2IMDVEnsqGUn/pf7bnbsKuUEe9n04x2/IvQFJoTuXwB3981Z
bcM+WeP4yyn/kQg9NkwCTJjFuqWio1cHhSZCty3OuIScBtaZhBgi/qIxvtnV0mn94uGYoeEwlbsJ
0gTpWQR3FM9jMpOYPoQwe9KdW4+Y7+DuQpswpXSN3OmBIMRhdbLuj+MP7bXHk0CtUSlZOnIpoPyX
mEyvRWD7z3Vp4i1BQWpK6sWOrHZsI54v+W5xAry6kFmD+dUbsWN4a94f8NKF+jmoRZLepSpN24PL
CyBn61os62nyQHhEyULmd4e85NybCpXKIhtzatxUEHhTzcLSd0K9CVn/uoZfDLrE8BhjtTsnLMZ/
LRAyn10KiICX1hgTVA5w2QBQDvdiFLfHZgrLgYFDNig+mbX3jWf8I1DpMSItxVNnspyuArO6EicB
AUM+xohswPc78Nk1xCUW/l7ue49fukFe2A3JEFS0DAcztUAzL5rAIjvPiemAX2P5UbGBh61HoAIc
Z+HbyFsOiga2ie6S/3fa+En/wFjpuJshkOVziC/y7wR0mOuJReuGGqTxsDZjf8HRgrhrpniNSAS0
jys7mJO3OONBQyDHmDs0LPgSB/Ey4nOxXvqe4hqY0bhV8wDFn9VO30QjxVztsWQSiATphE+RcG/+
W0RrxLe1YJl0+hWjt71knMrJJVc7Sgz1I6Gj4GRswRKpGPuQKSoRHkJXEhrcsevMzoYyix4v90vH
THM0mj5Dpqs6P2RshDHzewum0LbrLOtYKptzhfbI6+8tYnD9btXsxIlX+3yzngk8jk/FylXGfybd
YiY+vjKsHrqxNpeYL/we3xABszK2Pa67jkBxulSE03RC1ASGfXVm3JQRkZDgrxk8Eqmdke4WF04X
R5MRqKQAN0JSgGbCwEnS4NWrPLd9z1sYlGzb1ATS09Xl0VMtQVwKlkueCwFBecTi2u/yG3w52be2
BCDAWAOoElhlVr7aXe8FCKp8e0jxqAzH0VUmiGxV2+V2oBwbHD2r5CYqwbNgfVGo6mRhRz/UNnbu
KSUf5EBSQWz2yuTQWlrYT+RMh/EykCd5rNKCuTeYWPI/CWVw8GOSlLga0NUOtpVkLPv45q1NQHxV
w//oZ8r08vUxmSfDX+ET5CFQ/TEjlr1yzsTMKGXqV3fYmrPpXgxLgUFvGpz8ULV9EOybwLPMfWa3
oX0PH9SXdFg5mO7jvtFHj+XNB2bV/HsOi7HFWxhgjuVd1L51FnOU4N2d4ePDl2cOU22lkA9s70BG
luWjh0JK9rWdMSY6+V0xxMUXCGX11w2kfy2T0HMuq11N2R3zAEZG3u5ztUvZJbB4Zff8UMOa+aVX
IHs0fJ1XLOw9IW9V5pQXYX1cxq0/SDs+gX5x3KvCi+xGrtN38BnYifdQZggxbP0JzwviRYksJJjI
9Gbk6O0oWsFi2mlAoIjT3MUWh/WQPnv+wv8A9FNWUWNhTyKVZAOzQGcTZczTPgz2S8aJj9QLFpN3
NWNXp8ABw0tED2d4WoY8OLgybR+bQWeQTXPgIjt+mp5IEea8k6lvHVrTsg4fU7G2//yAGrRdufhE
mYFmN4KeimF5TBpMBdtZrOASwJgn98pn7fQwJ+vEp+M2OE5V06EoB6likR1TBJ1f1iApr5ZqS3Wx
Vhcni8dFS0nUlJqzs1pLROWTfy7dIP6lNGe8PYV9o+68BsvaBebVrVdCCK122HfL5pyWvXgss7rb
IVnGVyr4zGuBpZgWlRjL113D+SKAmLRKJLoCq5+/duSltmFlDdShFBV7s4Sd9vRNv13TlrcgZ4zF
3dOiOqLCT49JHtM1hU2/iZakaI/eUOeXhiq7I9SlxflErA/wVRecHNIcXzKHul73zxYTvdwy9QfB
acm99YiqRUEvXCX5ssghDh8xRzDRtQ0x30tI/mJl1W+5u2okj2DmEC3csXHWnSdLSOrvHExVWysO
HP+Lwh43f+1qU8/oovXs5MSxQofzccPvi1puU+y8dXVqv5Lm4cGAxcFx7uwhDB6KeJx3JjNDxY7e
RwUhlue/YPEPhyvufMWQbqc8BgK2eCgV8M/0NZTequ/IixajZMYhHMC30hX/BEc7+eZWrRXix/O9
CRT8KIK7aUrg+zRpg6OCSH5veNIGMSNiBoDhL8WbZq+CUngXCnJxqZCFMh4ZgaFakbE27IgE3ROQ
pBzsVqErso1Ww3LhRtGR5xkYReUc7konxP6eiWE4rBYbxU2lJRSh2g2LeI9bwzvnC+dxJ3T8+4pg
B6GKxU2u5HZb/AU2hwTI7t6ljB3/ZwpyXUvOC+RUnhyLUMkRYBSJAdAHBIGbzYCtvyRMWTXleClU
WDuRIgfV7Ub27CAf7GXK7gcmiPRQuT0r73xk/bVpKHMaD25jkQfOe63uKSsQ0zcxGc990+SvfrTH
D5p2VZ3v24GHICFoA2GNWrrbC0f5EW73Qe3Z44JFluyL6HPpy/5s+4K04wST7p6CNuyVgHbo7Vrr
efG+h3ny7WPSKwZuvE4oHKnxeW+InIqwvwvFeS8dAtcCPmoymAm3dVmwuF/qolD/yr5u8g8ECJEc
cTbcSg/QDfGKaH+WGPW9vNsHrcu0W3itlDtDEUWAvK70SXKiQJF2WlOt+w5DF7e+JNkSiKkK7xiC
15HfNVh/fEbZ+2bIuo8YVSp7UpOnHlgOrQUlEl3QweNB/aIgUGfWf9XUdTb+HNWdETF5kqENWvel
WucIi2dJYFThcLbz/tiZwqd7tmhgf2Bgp+Qga6TzZg0V3q9RVuoHQMFtcJso6sm/TGjPiJIL3rZh
njlQ+9waSdyg48CX4RHiOOSY3/HU4vwC08WjeQ/3CZeoZn2rolBM63CcPQeOVMli+cMtatYqLBYL
FkTeFGNxqtb7gs0PWC+Ni2rHL9+Qw41D9jJDjvjdddx8RC6eKXbLDmZMqhYA28RaorUnqzmNht9z
49E6EcLBIZL6ONSL018tW8WYJH0/wzVq+F/8zL4ZX3pz5Vaer7CY7HM+VuWTN01q3TQ0W/yy4Q8u
eMX7XTkHK71THidL0G3Yu28oL+N/Onq4bUSymw6arkTWzuyFsy+3DRVQ68V2H1oPvZzVyUz37B8E
fkxSMdraJm9k8ehWDe2TjCHzNxSS8JIU+CejlbgJ/VCrWA6z5NRwmCsrlkBaWu1F5ZKLd4OfnoWi
lBD7EnzA/ZEbTQGHa9OsqjY1ponqvHqTudd5Ob52AfZhEiXJVB5g4EzFzsurig7XOa+fV+blrTel
5UOH8D1vQqDP2xhjCLgIvGkK0+Chx6wTWYz6/3H7k4qyjMPpyyYNCrBqCOJTS/lQcBwKjcpO8Gt9
a9dxmg9+JS35XHQ52l2CebXcUg4NswA3l886PgCj8EW8fOWGNYkfXk3OFovSQ7/9CPjBZ2AXgidc
xZHi7PtpTDY2tViAytnY43YMzPqFqb7/YUi4VSH3C3S4eIYgRflZdk6wq+1XBsAXOy1W9gUIC2Lf
EzDLowoZ9UY2wk4e711bYI7LbUylCCspnnFenN6+5wHVXttEZTjPhJ/v66DWl9nm9XclwjQ6l9Au
5VlWshJM42hlJ6zunXtn2T68pdANHPr8CjuwyWvXLZEEy6vafUpTY/pQ4pPOP0Oqm0/aw/gJwWow
CgJDZk/PY29Xb0HDma8MkyFC1ynau6Ju1nynfDg2C3ApKT6mtJn/xFVjHWfTOOl2nZblubQ8RSeR
A7/Xu9lut/Q5d84TwQK33HMotfAElgrCk0yzdImS2GrvS84yF8gJaAahK41mT4hF8hRUQxxRZk+M
Zc8MypGrD6aqPXQ9wySG/FWyrbVCcaUj6pbOXdyyxUc1zfIIVz87V7jsd/DL2ozhY15PY0yh5z7G
kYhNquJax6MbDs0pqefw6DZh9uR5eI/Actn1a4Ml+zd042Dr4H26z1rT/Td7hWvjtR1hbCRCXHiR
jsiXOvwQRC3pJtPYkbi65HQZMa6fGzaWW5AjhgBnw8b5Ca2GhKA9ocmdw5T95Osi6wx3kwP3pPpe
Vkvs45lEJEd0Ole3jgCpFKVOi7zBPIShk0N7097PiYBbmk3kezQ7DicK/HD9KIuh+lssk3WmXQSB
Q2vp4TCDk7uhn3hxUWKm8CVDnLhvm7Z4y8YBAzEfPpQzjxti9GPR7SpYTOo1NxYiaDv5LnlFDyvj
LX+BcaDv1alGjdZXjVsen6zqyr+wEYhLpHJmGUpB+u1BuaCOQatr/6xh11zXbFn/pKOSbxa9c+oe
VmNtXVibZNwsqIEua4/anSJP4LF5mzIZ8HJit3LDoo3zHcK9agn08FI8VZkaTwkbQH+/5JresJJE
xoEXa5rwhM+HR17FVElRJVvtg7Kylw3FLvlBDeWQ73Odi3tvLHg/0KzWgnTkirJALIb1H1bEEEdD
ghcYIcxtB5b25riuIatEMUKPIG9Znrgxe3xjrj51uD3lpgyX2IniGkMS6KqOVyF8M6IyCe0c/s5A
2kjRZdz8V4gpjbDcqzsXHwDnaElHDvp9gh+u6/1dU2nCcVwM4I+TOCTUTTuZd25pIQRnA+yoJnBL
qIaDG1oaMpFNUmpPWmTe1jJgeznN2fiS1zolxdaSzrmWac/RPF6WfC8GUu7+IAbnEQzD6hzsrjLp
ab0hveFo+elryzYaNI7d6fTCWSO5jCmhFnCkHCJ43K9iI9swrJ+QjNfuEb4iziuIeCa4nzuFvlcv
lXbPlIwtXLugF7FwWQkdk7IfG323LkuV4cexarJtbkhgPkbrWraJ75Kk7jXgW/JUOAt3eId7dwsy
A4dkKBKn/qfXoH7weX19u7kJnmdLjkdpTTyXihQjsy2cuUb8bZDpJcb+h7wpdbvHLBM89p5dv69e
XkxRO+rphX2iSp9Dsiwq21Z1JsavZKVABbhYEKI9+LZms0H7qH0dJXuHf0GWVPJbMmr8m8qFWGqX
z+pLNU62TTCQBETSO4W8VA7u1a29zuO3nub1lXOye3tjsbEpd4lPU9GxZMBq3/wxbrq/5Rgk2R8m
jIx4A6VAxTlYO0LnCEO8eRV634pRtgzkvgwSes60qoJ/7eSF716SAtBA6ea1j9uC6wKV1YyvLAO5
M6OeFMSDZ412/IjlECPiphILovFCO9yHH5TyOlt20RxHXS4nV9YYIJyleZHZiLFKSPobXDNBj9Jh
3PYbkXXLOW+94LvVAKh+a5IYf+qOxyhipl93v5NXhe1DjM/CPcEy9GqcZVTnAKjhzUTYFo95+81Y
p5e/RKiagqLEwPlP245XPakb5YNWrsHFD1nHfX3ocAsREQ8YKDeuioNzzpP34k2L8eGAKOdndEb/
6IYuJhPV1kFEjThXuRmoGRRKTTbODbeLAAwwgDVzSGgGCMZ6ynFFzZ96kL7+grfh5JxzlmT8No6e
Jt7Kmf+B12Ayz1wpdvcORFDDjpjDvg+2M1tAAtxN8cQzAgAMJd9YPwwre+13SWRUGN5pzuE9ADQb
IBZxt0Eeq2Ku0lOaO8k/LO2q3vGkdp44uA7nsFnVbe8d9n8KXdHORbU7Ftck0UcSHv2zARRwaIOu
/RmBPj1ofBPmJRBJhnvFcsKL3zuz3vBTCMRm/JDAqjj15H/YxU82ra05RhWCtG5Q89dkixehjnr0
6DZY/vjW3Mqb/sZr5gItbrAJDrswB6/9xZObf3LlwBSz+4nlg06ZnBZOTs65k4gqmJ9WgeoyCTsT
Ow/e9HsB46Ng+ZaDriBsotSWj9H+4rCnILGkJX2pe0WkmCt6toZ0p0AKUwyf4FP5JMSQYwK0Rjle
RdVx9W8ckjXt/UAIsN3VZoFJ4/WpOYS5GlmYNXiGdsQPswxalyGIJYOxtp+8bCw5kPdsBJvOY2xY
szKwyNiajkam3LROcwIrX3t4X9v5b19zHL/P04AF8Njlyf1MDuInC9HakyhBusOjJhw0VBec6Qx8
IgacZso1vTKn44QyXYEaZub5GrvAs6ctuSZxZIGKglITBfhpgo6C26yWFdxXfB0HVyM9oeHx4IHk
Fovd5OhFH1NeuhiXuaKr/rsuav+SE0WpEQ2bzPtv1HkleKHGBWMbplKumRsUUsdXQlhN+VZlUByj
jlNaTtFCkUSlA594n8QthS91l4c1CIoirn4F4T37w/VXGwuDhFD4NpBbKD4CPAi3vl8IlOkZZqXz
guiXs23J4DcWguLgTcOjK5IyRpew27Q51C4P25aZvrpX00zEOsPpeq1so8xWTZb3xPY7zqLChmH7
2zvpwAUCSdTvDxxtyJtAXGToHZ1TzMHG2SE74dijVpAqKzcciCngNiJ46dGxJkh5HuqSBgBOldZ6
XJ3Asl7rHoz3IaAePbtp9nZyv7oWiD23mqW+MxP7/UvP1UNtpjEh50DJenaXJFl/z/W7vgPaMiXv
oBYzsu5xnDT0ySGJ2Jn+k84dnXuamsGCGEeac1sE0h0PwgNeFS2DPcFAyxfCFS6TOuSiejk1s8hn
OGVOGYUYv1meEeo42a4HMV0FA1pK5RCh3JR23ESd2yT3iCL5S+W1OEJyV1bvYQnEhAmnSX9Qs5I/
UD0FFJJpxJqNh5PvFhbJFlekC2TK8pKqwsO2eqX5LtrFH4/5zLRfUNggIwVuZ5+gWZCBpQOBA58H
3u/9hjnLOTtzN0cdZ51w47pooVxTjdNF2EJHCkl5iZ/IWcBdYsF0E+MhRgL5aup1Y49+UD+yiCfg
n5U16+gA5xe+IE9kbFEc0lk1uwKP4CdszY1brJqMgxnZqMT+Iky0Ouwtua66xY53Qb5OwVfLAwls
a8su4wWioJU9+xnLixeERE4EoQ2e/cipY0nfVp6DSeQkKcEohqZThZ4IfSYeD9T9oKUXcjljxQf8
BmX0uJD5bTeayueBz3xUBGdud7IQ0OoPvAwzT9C/2dqaxXsHkwXjyDz9CfgMl3uWsCvINtsm0Ybb
vjaorD1Xw8vKZVucevwIpOB60rL4Zf3gLSiz6Qc+itt+WAQqCDPU/BgJS51z7St1n7Oh+cdkGeNS
7EyJHt/X7nseO7F7ZLud36eMysynhdslT5hTHJwSy4Q4nUzJhX0RelmeIOx65MA2rK8lC75Rymtf
W6AiPXsmbSTZi0c8sbxPHDPWc1M4OEMlBXE7G+zIZR4gn6TgXNHIp7b5aUB03Zm6M3vGLtJKUlTO
ccTf8JqmoPEvAfnmHegI69aVKzO5xeNSPqa6o/p45AGKeGpPSP9oX26Eyrs0Eb/g+LIw3L5ihPfF
wSfyyMc0FS1r8bkA/e+p4mw8rax908bq0R97hai5JHgQsRc4/XsaVs3vZLOBJmPcUfFtCT++y9QC
TgX5wXlzEdLr01ytU3ej+JjsCPEgviSGlx9puNv+bNOHpIhud5uxPxsF2fCHU6gMH3sso93LnAyF
ugvgVa6vQdhl5qsDGbqv2xAobWg3hdw5K+eqx5WN7y6wu+XTcch23sSvfzAOMSYJDZi29rFYxUPX
fstq4ZzR1oPxtlmbF/dQkv3h6s4uG5OGww3IK0/gqRRedyRYmzinruOoMQQeurlu+B83pbV03621
zp+WRfAcpJUmjUSpIFARz+dq0PVptJyadZ7Hj4gKtwT6QQUjfpuVCtaLHUCheYaE4cQ4wXyHenIg
jwmGVzwsEQsH/0uAtLiS1yyAnTQhq6TVOMyLWKx3VPQouDlWNhzAFTDXg3su/ktDa0ZSHovkYerr
av7ReYDJbvb9RUG6GcxB2kM57scSJPB2wJTvbjnvVl/ad2Cs0u7s7qbSC9wNuzr5yBtCvZRMrxhP
3JTMRx0UfwDU6gtA79mQ3jbuExTjfFdlPKcjThLri1RhsVs6ZdUHlzR/VMuYUGlsLwUZE0gsPJjE
QXDYfksn4uqUio7yq1/IfzMI8zXNzPU722LeY3a0sndBM8ELyYb2iTTMD57U6Q80e7rgoc2wvC/K
Mx3v9ZGyZDxaWrY5y+PJOymlAP1ktwjzJhC96Lbw1qc722ShG/VWoVj1VIm4Shn4P0bzsMb5k3bH
sqoV8IvB+XBYJrAkGrTD46GP/aPveAjbVHYjyqbUfHMaHtJ/ayaLV1Kqyx8wkxZ0Cy920fgIrzgC
OzWeySx8nCdRvxh+7C/Ytd0TJ1SOYhJcEKk0kV3LcfJ+8txpCQioMbyEYvSXu8RNfXUgaEtsZbZm
/zBlzH44lOBkKVI5D9KuGb44KUQyxUu/pU5Z4UfIcY6Oy3pxsNxz0oT4jJSOxWwM0wrZSiTUigt3
9Hd4irKPJtXpe8nUz0PehA9pW5qXts3AZnGeKT4G1X9mHc2Hm7HA0ED9Xn2x41h+0fJYvqXuTAJS
9Xl29Gc0/VUuf9s0mA55snpX6n3y4hhw40Uub71+03mOetR1h+3GJ3R3PwgG8Wjq/YHklq9Pi3b5
VFXbf3L+WKKOZMzeaZJw/uN1lfD3FsyVfQMzgKpjnSGPYvvGJWthkjN8WxSZhGN8tOY6dHZWL16C
UE4P4jZk4Rvh+k0nMJQYjMM7p8rjZ8EmYcNLqtxJVC+0DRpMzqZ1sxNb+miR1ANXqeKcRcS8y5H6
2uA8jnoAaSKv45wCgJNLc7aGLHlfRv+FqJW1d+DzXQSu52Nd28GTIkx+WMtmGU82VUc7nkUt8wJW
6Xpnu65zzvh+IBihHtA67E4SJWawOWbIsn5feAyfwd3x3aI0pWg8XRZ8NOiY61Fi07hKXlbHPI3F
x/9IOq8lV5Esin4REdgEXiXkVU7l64Woqnsv3iQkifn6WfS8dsx0qyTIPGbvtZE/EF2B6Jmlqg/2
g2DHoYhGxw1cukf1jTSzfyHgFSlQKfJ3hJj2qfZgEJeDrR1U+KAhkXinv2yKCAGvVbfJwGRuRM/n
qidYVvlgoZumqYoax4GCVfijAMA7Mg62PbN4wNgwRDoNwlvKsomWXmcJsjBDsLHPybEnpwd6F4KK
yjyiyRr/6Kmdvp3cqihn1Rd6w2lnl+OEVrWKwzcjiFGrJcbTsv6liCCbmSgM3pGVAIPtovIFiwUQ
3IB66WAH9ACq08eCiJ0tuDr7gpyCRjTwp2Hdeebmppya7OxjtOGjLtByqwwZh2lT6oA93faaibYL
mHpjkaDxyIIKWDRzn3yiYOpsAjIzK+lIROjbE+iDnpyXQfWPYbIc+a7DXSsX5IC+wfoPS+23jTQg
6ixtnKdsPGOpZlrZCpX/W/OeN4ayufx6vtUFunLxvMxhEESDGMk9gXjQY2UiPNlOSi40gFwfCf3u
WrANXbeuhCgPUUk9kqMRkBft3aWe1BdwAYl9DhOLQ9UCYX1vDsj4FdSnLe54CKaoau4olso7b1rN
5wKpxU/cWnzfHnFcbVgEglB5q7Ogb/BEG5bxN5fgwWyygg89PoM9cxdC+FajCfmrfr1d87WZavvV
c9H4BZzLorRPAdPmz8CXzWXyByzolMM/VO71b1U1D+XqsOTVjX3+z4QdbUzLsL7Gtnxoepl8BHDM
N4qN6EMciGoPGd1KN2MC1nWbe6E2Mdg0XOqZ+1MbVvnEhTWdPSqtdjOC5dkMHdk+R+lQP1PcQpJz
fHAhxO6sV2jJjfXmJCYAXWa5fIOhOjKlMBlA8jEXyexCztl8RtmD2jrNcS8gCpFRWvpMD6htN5T0
4bucEqwEQ+MfkQEB4MhLLLZ5KV/6sqfZJBCoR3zkrcjUhRz1RngZh8z/34hKl39YToX1zp0T617q
JbExNDAzUomCNi8d2FxjVv9AXFHOhsdvFbxKlb4WcWzfk+OS31zW5lHZTwHkcer/aStRh/g7pyd9
PiqrIaVlTVrWszAbNmz4u7WySH+n2FbP9PqfbezEhz4He4yjngqBFSkRBJX8YhE/ZhR+rbzoPg/c
bcoWGzYAA7qvGcpOuhVeW+uL2dPyy6H7w3Q4jvrAGYFZTUN7y4QZQJ0Ks1V4XqEA8vMVLTqAfMcd
br94zkjIjte15ZfMrfSwoL7f5p3LYBu2WXOYIZk9Jp1ub3QpnCVCt/oPiR560w4LUgJNQGiwaT0v
3XIu+MTtAPjZ9YtI1X6VK2zpKsetNoAFNbOMI6My0HdMCVZEu6D3Qctas80Q5tkmMTPqMGtFiIn7
XaMziaGhwqpq5rrbimkgESJvAql22dJSyjaoq0jkaqMBYCXHyfwGbA79ozMaatuPIdbW8b1NE489
/grqQO0E+yb50CO+Uih6ISZflMrpNGl45uzZBccZngrLeLFn1jaOo4ur6Tv2BzOa9FP7ZkuCaCj0
wSqLA4TIVX5U8PtgD7fTx7hmGLb3bfiLncS5syVtDGlM3JHDM2LAzjN5AutmnDIWj83BUIwHXe2L
5xJX9rPveGkU4n9bk3ZhoPm9/V7K3vwwwLUZhzIz859Bu0huuLWq38Lrx7sMNVYI3J2Yrq3NvH/1
i1Psk8BRcXIM2X2tRHlxx6DbSh0w6of7gKED+E6sBO1yg11ojeN0Vx07pNJsaI9ZHmAUyFh1VX7i
ovSb/iYTwijckufcxFjeUB2jqMo/GLzwHxvCp0qxOQ2L6oxJINy0wdi/59Do8ahMM6P1pUj6V13M
L0m81gg5b9phRMuNENj1ohmm0E6ooDxhPEseJSuHTwLq19SNymesve4a7Cnl+MTjRMkFdP3AkoGp
RmBW5OuY7X0XQP7M50K+jPAptkWhnW6LMMFadYrpy6r1e8PyMFfnmKEH1VSSNgQCgXi9LmDUdwSh
9D8YsEPNMiupOeDCDCWY5zszvZttOLtWTdNvI3N2lwN/xa83ZjxZWRVvyWkH9G/h1flqdTFeKqYz
zoESKADPzSYcLxoPOILbrDKY6KIrgcv9C31iemd+Yh6CMvQkQVe98zQETZeeCot19r5fXBcjD0Y4
vbGwaf2zLZeraEJMGg2pqf7w+Fr1oWJj/2rn2Vh/mVrXD0u3tI8+zIfHEdkJvZ0MLZz9wVismH4Q
NifUbC6pUqEJrDeHxTkSkgooYCBnrhPVjcbR7Zh2tNzgiFxz++g79UrRi6vxoqdxCr8G+jwfoVSP
ewPVkvG8ILud/8iMV2DxfUizTJuQiQxLCthw0Xl9yeaAm5cfMM+rJ38cNBCOpS3Ome2nMPOa7Ge2
U4tbFW21twdI45WPeADscTeCE3snjY5aS2OA26eiro90h2ik86H2H6wR9F6g3JzGtlyC5zQpPIBy
GrHfs8noN+PYgGdDNTE4etghe6h3sbKM8IoCxhZbVVbeLss9czdK+m70gvALi4zIvz2Na8qoDomM
E7ZQNj1BhJrLdYgKvwmvS1rX5kHpyf3L3rQ5F47K6AAJ9rBQUNvjlbdwRR4TQrCHWtL/Zsg1H5ji
kOVTha6LXjh20GZCdGABGWAs0pHuNBMgE1YBYx1s/tvBZai+9wJ/+URz4+mN7y7iVfflXEeJWQv5
MCrMo4TUdahx1aZUHrhAr8vylQxn0+mlEVZXSVrhjAf1zgGMV7+wyDJm1Dmr+/fLpIltPlIXdQES
g5ZlCr4K+n7+562N7dSbjIqSiwSnfmv3TKUkSt6kn0/0CnxMzFH5MzQT5lFbdh0Wn459KC6v1C0E
HClQq1v8PnX85CRFmuQR4qp0kpS2DKCzI0eDkVhMSJ3EuYVoKrAMo49MX+Eo5vFbXA06/Bwxyauz
HpHz419pDI1QW0Oja0ZuI3IK7QPqADUeU97VvGLHk2oDOEcTm9mdHceOCZwarhM0t4AMiOJUJJk/
kWi1LKYiY0l2U0VklspKSjj+UY7qXFjY2Sk3khgbGG2Izv6xjTTF37GEgzICWshyt0XPUYpR3tIy
ljH6CvrjwgOHB/ul2zNaBgPOxbPckIWEq3+FJMxbmJtGf5Qx6CBCVLhONjRhFpa71gyjSkhSkRJ0
DhuMsszF0ilhgIxIuv8skmndS5W2vqPDjUGqQ76gAsNh4m5U58niOFTjovY6dKtPwjTM6mQUJBVY
+IGGyM7NIj/STZOdKOZxye/h3OX+YZa+E5wmOGsxks6amhOgjH3WzkCPAqWHxZNH9/oMmgfy48Zw
W6UulYqZ4KDNb2oYW0E23fA1oRyutaCFtrnZh/tCTb53rLo6HPeBkS0Sg12jP217gM+7oWCa3Cvd
y3jscUcixy87v3vuVlpHY61RjWheLRrnVQlM8GKcYZJH1dBv8Xkkam/B8vpqsgFxiAvemrum8uxH
P/XmlZmlkDf1guSUE+KwYD51rSPSvWWPZXXlPykkkaISQS7HgSDS1FBvnTH7Twig9PhCRlH/IHzt
8kcRQwOoxHHkoe4rB6hdyETGsiUNv4e8jIK2NEfO9rR5pVioh98B5s8vAXW4oWyW4wF2Mgz8d0gU
uve2TFvQtgzbn2pjUP9CF3/IEc8rktYSSek9c0Qnf3ClTeHjBNOOxy79xl3h9yeD6epGtEn+kHMc
lAc9lmmxr4m++xGCnJwow4NIzAWjy+RYwHVLsYFmfE74w9UFYJggqsqwMzdaitae/zGPH25dIpvh
EM5d8AMxzsRTTYIiY0ZHUUML4BpmlCaiOTVu3vzpgYswVzINsun6ZTQvJlu2L/yk022eWuON15b0
J9RCJJwFQz74p96LrfuRrsXd15YuLqmC/Ut11nLU88vn7t6VBRvijoEBlg1s/ywwZB7elZDYjCjB
lkGryAlkXcZyad5w6AiG/jRKqKotO8PRMvkWfZstHJokEtq6e5IQcp8IpxbhSCls+R0TwnH1PBGf
Bw8rORf2WMC9sRrshKJnbxn5tSFelgRbB/8OXCBEhSYNeKXB8q/kKeCVEgbkwNWhk2pGeKWoItRt
XvFWwUUfj9UwVD9GOSFOG5jN8sxmk4V9CEDRj5vjUcVHb8X+Cwzz4plftGYn0JX9mdgP/8Py6OGO
DAFtNEi9Rnyc1cGw7+rWM/YBPXBzWByG7BHOFLpPx3Tdad8hgdP4XE0Mfj2e789sGeP2UnrQgc+I
YNPkT9elVb4z1KiSnTFKWZ5i4IwZpFhC2LBaTNYzoHPY24Jd35rnSaE2YAJ88rtBMhCxYqvYliUl
4WbkywQV2oIZ55Yb1VOOfutiQtzMDha34jcRivTM7G/FjaoEoKku10+sBpN5RW3UxOF4eYkrfhxC
theBSeXglPmEtpiM8/Gol9b2D/hcIDdzUuIu7jl5n3ASVB9W45F5y9OLoSDRMJIiksIgsXElEg8h
OYhOOsmy5KWbGT3vBvBZw5bxgfOYAQ5rIsnf8JJo6FzR5LjJFnSsdWeozMSbkizFtVE1pVfP0LX6
7Dyj614Zp9ZXQy1jgn9rbLMzbZ+7kzg11IHJGs8e67B6AgEKJ9JFjn9lImeerYRTw0pj/W1VQYmR
plyYfVp46NgGzfAv12cuqU+SfSHqGeLNLCSUuHvzqB7t7hVgmJj/2HFFIMimshjhfeeORqZA6emI
IwWhFpu+My0007CY05sqar6NYrZG0o9cMYXQeEImSdPUhP1uHnH0byyop+O2NCo9H8zRiPODzoLA
OSiDcZgteXY27SjVT2Cx396Lsh2vFqKc9rtlnlwgaEg6dWI6biTXlkBRcXB0LgQVVAlEZmS4cCsn
J0Dd1FFyYy3NofIJXEMEm7B1g3XCTNbiqxY6Gc0jawGVfbHhHeSdK/CbH23bbbxbzrDZ3Jjd0C7H
sunJGHOasfaOs9nlwYnbYmQgnq1QU5XQD8OisdmXOiZI9a3Ztv5LjS2SvCmgUMm30kPdnhNu/38E
tbCn4cfuno0O9WbUQwlZ7t2kNv+hTJ4ehmQEKt1mkF0wPljm4yyhGUTTCDXm3DW2/w8dA1s64ZqZ
v/WRPQZn0kYW/0tCD42GAAmUgmJI9VCV2b3fudrcaW5ig74IM5yFrHc7l6l/XoKQLGRKKyZweZcC
9YP5HlXES3IYEJFs7XOTfeezA3DtVILEoXwY69/JRxS90Z1CQ6I9eM47K6kZDSh3AJBYl1I9dHBD
qCgrTUmcycx74W+KnyfPBAvHnR2aYOZiwpzyIGiGpwyp4Clf2PKvEDXzHvt7em2k9WFKVr2Rgt/4
sIwT3BWy8OTGA+Kyk425YMc3nHMAZDDhoBYo3esgtt7xo6r8aR5MD0AVc/CtzbnLGsSwH3zoQibO
50owCGuMRwsN+jVnnlpsKwZ9+9bICSRccx+6GtHWrmRMfkIukUIamarwgGyMvb4T5tXHUmn8rZVD
ZNRh1JNRXLvZQaikLYhhSoZ8FzqOF2sHLU227LnipSxQxi7YkZrc/ltIPFFpNXEjNU29VlPB58qK
ueczyHsQbexSHTatLVKnsrA32djAMqur+Us4VQd4d8GpYmJOObu285Iw6t7FVbBSq7R1RjkFtaGp
wg/4MX9gHblgWPX4iN6Q9z8fFl4C5rbew0QTdQMbPHHgMVHdI3pM3pSh3EMR8BgW45ySc1FlFgz9
lDbAa53yDooBWqc5VH9bTxXnujUFa9cCqeYuzIrqGtpxcezLXLw1QckdyCIb31EHKXgzShzjqAWD
NN9wJ/i7zEOWDHgoDjdShTbQNAxEh3QgkRolOL45tXTEgBdj499lFh5nkBqI1zRmGTYpUEocd9l5
sctNCszgPitS8ZAifLsGFlFDTKehF/mMTNFatvJnoNoYIuq2+UUvDhgkKvHQ/W4YrzqUvPxh28mx
GU01XBYMytpDySNg7lGuxw3fnuTumHsJgadui6nbKXvIphPrXDOOdFkpwLNUFvhgeDeeea2JW2S0
XLR77aeDGfmubIvvYtbsETxj4sjNAW8BFKiIKHzJUEaht2k1bDK00SIF3kHgGwgC1GMnIL0eQ+rJ
bFy5tyxev4jmo5o/erNN66219EH3MBmJGq/MWjB2CBx7Ls9+iLJhk8RYUg+JsXIuOQmgVrUMUpxt
aY8oAhj6hMgoTTc8uK0uV4YtKT9cL4l3D51iXaOp9G+Y4CiDHdDOawAQJwgpiIjmwX7YMWkke9bn
BN2il6gAlYXkoNFzDxzJTm1q0vIYmpFm11doZPQsfP54i+5znSMjV9pmaSVnbqPKGhhfQTxDYY5g
OqrtxH+GpsUmjf98/i7rhuNsDsL2y4lZ823hHoXcIHh421uPz5afdyKaczeh3cXvhR0ZWyp+WdAh
gd8Pe+SW7jM0spDVHMqNBJ1f3maHtKDk2XFms6LMVRoGEHNjlPU+9xGvOXnMUD1TPcJiTEEHRW5t
u/MRb9Cot109KeeAR9UODw6Io1MTAnhB2JFqzehEyvyKO0LKgyrYseysviWNIhR9CyYlMPoHd1jz
MQLS598qo0XJp7CN3KRbwJYFKYgsONdBNnOStKZ5IEaGSSJPEpmzGYnEzqUjW9HGylV36S+oDjDM
dTDHXyYYM+QmSmYyysOyZPvkxN2LSSjh7zL3ALTJdeK+R7Db0OD7rrV+Nh34b0ui8P5QdZY46joo
uGc59xkpggTwOftmXsgLohVx6ZhsKjdeV/Lo9oAm1RKhiKVFRJ5MGUi6r14iuN02fD4nH6djC9ji
n80P+1Uz9g3u6jk3pguHJvZoUuFcDHc0WE+83vhZ/akL2FmFxL1QEYSZQVCNWPkAKBeeQrTO0Odi
9jo8T2ZxGiU4rK3u5/DTiG3D3vr56hlCyVp7sE3nzmbV0LefyEsBtVEhmPuBloIgHBs1AtHWXaj2
LhonBJ9OMDcoMIY+YN5EP7NTjQuvyS5BRW2GoIShoaWdFpee4YjH4LvxsiMbN8M8ebZAwafjtgJq
qHUQ7KZW8QjBIxHDlhVX47C3qfqblyORX92jowksj8OPM8VBVFznNe2tRY0fRKyzOHFKyyJEJ8Hn
KOBPk4e743toCsg0ceueEK84ybMbIK17YNXeE7DhNd706VlOI/fAPu3hUJSBHW4RjwiPvSxyLMK3
gv475SLpI1AB/jpyJWhvm6I7fp6ykmBIPHzKOyTCGL0dRXjnvGbg+c0Xi5bLgBDtZyHmBZ7PCCFK
WVwHZIDgkCiEz4Uwut/JUSvKvJrqA4Vg8jz4GEZ2bWPhK4dMMwVXU1hZUMGk1iWcBk/X805MDbxZ
Hz0gy3m1qlSpSMU/mMMs86gcvOA8V3b8b/KGnEyq0sl+59RqrxXh1YxSoLzwuy9uGZMfipwSSVCI
Fqhjq8qSBc7YJzK8pmeMa8M8wuqKXC1NDANShp99MzPQmklti04pluJcJUizMFS08zP/zH8KEd62
u8VBSbdPGUTbW0z1/Q+L2MmIKFWkFw1G2g8PjG2LlE26qoGwWqNHN9mjSrqzk6DyPowYE89pLnIG
PG6nCXiHBjkU2ynOh6secfhHM7KTeseIqZXbBKffDU0E3W/eQegzUs99K2dvvnRo9Hswsq3/CKmZ
aBqyN6Q6zdSmHLQdyxZQWsgKoU4O6ZG0gv6fOTT5j9Fn1MJjj4zyZGMwto4et/XLDLryH5iiWD7W
NkbZTWtXy/1AEfPQ9bl3Xyct64iYwxSYzdgYT8ncNsa16mX5nZIM/9dVCQFgskUcy2CgJZaB/E83
gt8vkOTpnkDJsDOgqmnT+VnFg7yuRpbfCxaKf+AaWb9o1OvHIJkRp+WY/Q6onaDWmolDghgLK0hw
HVkjeP+yFawV+mJgjeYU1GuuZVHM4gJ13gluUfmW0tl9KiWA811RCxRrreGy2uxaEF/PsDPtNuoQ
G/60Jn05QRRm+2YROuZvCcfI+n0X9Cxz8o4p0Ko5C2/4sEnr8qw8wSqOXxUKSYa2DrOwNv3In9OU
tSpuBNVW4Xcss44ZClylxZkp6SSfULKq2WetEPfC6N1XGJm3oplfADE+llk+PRrTTHhDN1lXtGWw
fro0ecAvO993PFIZaOupOJUIcU/C1kguUCunp173Ys8tUxwRY8tnEn7mG9v8ZUeHR0zl5BtfCBjN
CyG9nM/2IHZtT2ZXDnhqbwX9/J4I9TLW7ohuIc+3Tur4lwnr0J2oe3TPRWCc62AyI7P3PhcelF3s
qWcJsCaqAe+hTSDZDiVPzXKWySP7WImJJvRT/YFR4Z2FffBbYnV6MhSkAur77JiipCT3uQy/WgEq
KbE0i7OW4e0mbsqSU3Xo93Poii8PqNK7kdYrvWqwq8fa8s07Z0zjLXKurzggnAZcpN8iWW0hQDAK
kVfsTi8LN/5G4Q6ArmV0EWaNnFTDKfttTOhy8zwY54K4lKcqh9Bglt38iHiQdIzOIFEoCLoLOuzq
UhRD/tO2CfCPvMqPHZmAD4YelnfBSxnRxvo4hLzli5Z9PnF/Ym1IwY6+TxnOReb63l+/NdUFptIK
u+zi35xKPkqCpbuEMpBXGzcShvm+PiLiGt4GJGIsdnv5EEqf7rqDFmmYvnrpiIoDo4HjBLTOzN9V
/+SpH25VV9mvJqLJbeAJ+wSD2zm6WjlvcZ6IvwMet0Nnkw6EBMF6tK2+ePW8XH44XkB/bze4j22W
2G1nlM/khMnDIk0MDbikdwZIFNHK/GBV7V/CV+odGAmGeCUjiYvWcMHjBmW0px2XaS8SrkMMNwH7
i9sTz0O80WEuEcdSqqANc5ChRboorLtS6uwNJlCJWJrCEU3JsB8soY6eqMc7kK4wfQfBAIAsIgaJ
IdNF3H3sLhibnKAfzAhf8jFgxTMFG8rl8JGbRVRwrWf/fnSD5wFnyV2RLlJwKvfjyTaN8hs97g3/
SPvpDPhwwnRAJttMJ/KZ4remCPcGQ7RPj3boMveVfWgQRGAwZVqLf64/8gA94hb+yHouZ6s0hn/Y
APGs0jOW7tQ/csZ9+vWSvReeO0bAaRlF2TCgaiIWoTT3TNeZcb1NGeT6tMb9Q/XvHWxXci5AGMSt
6vS+s41JT7qVYKQ0II1qZzVheQQdLB/JHsMJWo3+acEbtC8tdcJsZ6IaacM8IvWbpk313uuMJuST
n2IkccF4brHmfRoFLQPiifpKMBwpNS6aGiB+A2aimqjnY2un7tEDxUa8N6RClsw1Y5tkXH4rK52R
/iu9XyyJjWoc3i3DRDVOmqxgG5tARojHgTkljQDX25jNz4JocCJwjeRddDLezkT2vRQ6JRB08aT/
AwVlfCgctpCbuluwKOCJYyKPTtT+SfreiwQ8J2vjtSqH9p847dfSVk9p64EV6MVVAhtFalORkMG/
o8AzJs0tAa3qPU9r/cxvIjbc1/7BwvXOgNnTf0zXDD/8ESFkOkG7l9Kr3N2SIOZPoIjB/UU0E9VL
Yr04s8TE4dmYPO2a2FOCsG9W3qDCzmHILQg5/fyVHqQ9BHY1ReVSwsZDaN6eRAKwvGxRK7gNE1iB
ikECx3woPZN1aN8sn+ZEDsgUI8hnWWhfWM+qnTuSSmjZCC58aOsnGYcfowfUX9E93bIkyP4x9EQ/
0Wb0/2bR5Hs/E36EwwCvBzVhzMy1VT+2z9Caipd8GybzJPhIH9Rf4yA16ilUMQdYGEXJF0IE0S7w
e6U8Bym6m0KE9H5MvrddHMpjMlb/NaR4MuiJ3rPB1B/Y/KjdWVg1Z07j9KtMhH3pOv3X1KgT4KN9
Za7lXKRNNPZIMMA+Bjq3tZStIXzUyT0rLKygDjvzCLUWvv7SnPemUvU9XhXwE0XHIqVP8Ys2uagl
VmlWc+D15LfKc/cuD3T8YHlTjkTQSLfm4L2Bgk3eGMCwgkbx9mAYZfY5Mlp4mqwOJ2EFI17Corwj
duCB1ALnsdS+dejmKXt0DEu/2yViXFVYasWSrqhXow0uMsi7QxgC7aUQdPB7gZS4x1iC81cMesuM
p3lpXBM1bDHKXRPG9hauk94zbxOPGe8E1XJKDCKSbdxzi9//K2IgYMh8RufGdibGSK6to2QwGNml
im9LGYBqSEjHQ6cY32mfeGHaadKREHo533jAsNVMU0+Z6A6cVrgzL1BWoN6g0pjeQKk1SSRCOs6N
Z7JqU4njXuc5a+9wL7LLtxI7Whi63xtJa12hTPaXaQrkGS+FfPc7Gkhh+XLHJHj+6pL0CUgkStok
eASP+2W6XosOlWHdprKx6Ii0tm8x2Iu98ub+4tgttw/X4F6IwTlZc3lbzcE7gqwg1Be2we5EjYc5
5AsZ/XKQ23ZM6MwCrw83GgXYQ4ad8qzRNzz7nrJeleoE1HgTxOEuxu2pNrWgAb6I3BPHoK/NE6W7
dZzmTpKTQXt/omcyKTsa+1MsTnwqcPqf5ULrE7JmiLpY6N2AoMNCptx1T3NTqWOdTdM7jv36GKga
qBtfrA9hkIXo8yTb5S7sWKmbk5FeurBxXnI74NMGfR4yVuIHXoEaw4PRFca2MNKXKYN1SGwAYFAB
L8ndjiYBEVrDmJ0wbCF7DRKW+i6jSNCsbvot+7iJrDGOP7Sp7sGHeU92tnLMKj+OL04v0oeyGapX
XGvIYEtgpuFA/iwr26H5qnOGNGwbzd/CJlylVs0Qdb4sIUI35FwYQ3wj0oONItTjH2K33W+ILoeR
xhUXD7yNq2VV86GGU0KjiES6ZvY4OFE/E+N2znv2VCtyP8rizEkj9kdENyLVRMBoNDMy7Nh2M7bQ
1bIzS5Uc4olBKE9Ovq1zy5nRXXKrxJK6wFlE85umWh28SflvatLZL/Jg9BUgvSIPI/m/ubaQAXBm
dBtFXPAh8513NWJu3YSzN44RbvPyxpikgBfumcazjRPlc6i1RiHhGfFeNF58n40iRedNm7Aj3Pgt
VVIRmSHcR/RNkMc4wQsqvqkmJcDFi5ETsYEthw3NR0yQwgstKVo4RyUR6sRg31WecUgqy/oX5iOY
jxW4ThJASm0eey8u8e6YgGz5jHy5gy4YzwAtSOTOqkmRBkxGD2vDcqByHbsbZpnlCZiaQXc/+0z2
ylKfMshDVHSzT5ZDG0QkC8YoOJPh23Mqc984bX1rMhFm3CBmGiWWxeI3CYg7aOKG8qDLUqjMoTgR
cx3ey1x134qr6DqWvv+KBWuI5kSxFKDx9kh4cngQZLcU4YZhcrONmV5/Fy3p8ayipqvFMPmY4S+5
5SkZiZHjmPVnzlr1F1dluicAkzVbYarHvgXDYBdp9tvaDiooY1jDs2L3glwvv1/CidDK2XDfarSv
UaOqYZ+Elr/K/9rgHUFH98pqMj45ThW/zXK4b5pFnVUOxL8m9OYnoXHe4fTg2Jh7e5MCzVhBKRao
nYAUaKsw1BlpZP/X7/Ww5/8XvxiBSTssPWLnBtj6ZxjL3t6m18fd5c9XEVvTqU64t8eKtQ0jSFvd
Z9RFLeGxK41LV3/GuR7uawh+d56HewyxJ1R1c8JiWFb5Lxt/TvcsNVaOrpbfw0SILAO98wQsawPy
OfnLJKt4oA1oP+dJk0wjtVW/Ltp+w0zH9KIne3DbKortsPWHhxDacbE6w2uGQ673rg10dpjy/ZGo
BU+cu4XZpo65Z+uhSm52q+V9LpUGUD/JakP+2vgEQlHveUVNgheM4MxkPVQHn0kTYob//GzSXvrb
FCT6rECO9GdSEocj+TLVXQcHdCNG2qwNYFwFhaysDc7dLPksvIFAZIxoYlMmU7nPxoQOk5Hwm9d3
NQbanD0tlNZbAbrzQORYABnKJH8UU8iE+BTukcZugWdkY4Oe+y97AieHo8nBRdqKn4zKgaYc/VCV
xvERlWE43cg7GcQVCVERkSoRP0PZsKj0ISY1YPjXXLJuWwKV3nfC6YiFCNZAliAnD9qy+z9AOLMH
crK87EvPAY/bRJ/A+//a2xkfqXPUB+uQIir5ssqtuwRil3tciwlj5vcAsCkBoVPSbEZDUOoqZN2M
lUa3ZaZgOcdJ1O1hCq3+J+VS/293EnyhEXQJUAceyREy7BZMLtVpMWSXMa0NWVqxnyH+kfqmLXYd
+8anGKfRb9zBQi1kLGDiVe6/xBs6BjKMxK+cOqGx8XhzcKz08uTjsRf7bvK/wJZCmm9mh7AhkDJH
h3g9nqiUso1dA+a4djaNBbQqpEkBDPkv8JTWustbzBNbAEDdZSEr53lUYCHwm6WXMJvk37Tr+lsc
1gWWXNl9ZpxKZ9y0OkoIan0m/iM/hZh6r6xQ1cEQ1ENZ5SHEnF2j3gW2yo6l2XXVLnTb7mYZYnkz
qkRc5sLwAoR5KAcRN1So8xilCH6S3tzDiU8jNXnZ2bEr9GXTpG6oQs1TyCT6o5C5vcNMVzDZrnvv
vswNhbCTykw8to4hPzIWlRxajFDa2J2xkyxtdpyQXn72STL/CLtcHmWgioe5XTzOBHItAmlaD1Yv
yInWVf3uEqcaqdj9A9+qJ5cCpGlf9ca3MRJ+Mzk6O/qwxFbRfv3ZTzbz+zWjIq5SwejKS38KhB9s
Amr7Igh03IzayfDi4ziD15H4IM3AVzzGKYqpDdhIcUq0cMD51PnTCuDa6JRYKTHyZOdWC14Dm1VP
rWmXwSP+afWCXbm7q+nxyPMs9u2IjHdwjmBhnMOC1oGhkTvfkUCpv5c+N2BHLEz78/9RdGbLjSJb
FP0iIkggSXiVhGZ5kMfyC1F2tZlnSIav78XL7RvR0dVuWSQn99l7bV8TucBvWpYdoxQiY0TQfPLK
k8nLjLy/H8b2baixRJmI/9g4c/ddc2vyN+DUPghFkKY2SJv8CcNaP5BXHp+XOOpPJa+2kjQspSGO
S6rchqWBwxesA0uX0QvoZ1j2Q+Hmh8QPxzcgKv2F0uviLtb+EVAcDpZXlrtsEgFJoal1wr8bEncH
3GasiSkpgbssSCtTMcPNm7i1Tvs9lafyi0FqnPbl0NMViB9ZXFz83mJvGazb4RswSrcs8g5DDSWZ
d7bziVSbEoBO9AgS1JspnXAs7zqPkwKkMSUS9b1Lhh8AGsLCGubGfO548YK2SnDx+JNLAcaaIdk7
uKQ+ypV2/4zgLNwAPJx1xm/GDggZupDU/klp+kHCiPTKrhHlqS8U278kpaztm9Di+IwCHol9XI1N
vR1xn0wXO+7w9FJZF6VPOG8sGpS43/zYrjDtbZGzSLnh+e8qwMNx+gclEs8TZaTxsiHug6FZZJMs
tkXNh4Hg5uZPOmmJXMxpYRNay0Z4iAjjWPB5jvElUzGET9nnctgvk3HT+YqXwSWLwazlzUYPk8pe
Mt/pUbNEUrCbyXQa08kT42Mo/DZ6HnEj3WEoYZCIM4MoNHyWAHIgQ7+y7fJYY+1gQslLr8OfJ1rW
ez6YpFNhiJWfqfzlP4IL5Ia8pR/PrV7EcoZlWb8CYgYI17KsBp5QrZNYqkToPQF5ZfNLioq3pRPD
GgJSlhn8tuVIftLndoX2VZJlvFgEXXkYkr6gwsiL+vyogYKBv5+AgpEArcG+QWg3D6PbEVBJy+xz
xKTKWEhozl09yXTC6ar2L0vS8ltJTGsB0gf3dwuJz0I6Y3uPg5YrsCp8dp7aiSF9NAZsi2CaPfO/
rDOoQiErZV4SkADcNasaOCX/kSRtumQW8PEKKc/jOCj1QFKn5rmvBUXKpqGMyyx0EQaWK8pi14JG
qS+F8NWRSjazOY1ZDgVPTYn4u9JNmX51W/3aclT7wqUKY5OyX3hl9dotVNFATdg3VKiNl0SYzq+p
B64ueezVNyAQziMdLeoj4jDnCosO+tqFXJICgfWYWl9gZQdZVMBsfN6ukDuNP8BOzRN8Wo3QahWV
t8d0KbxAFSxUd8heODLoOTqMTT6+WOitP0afvVETDL4l8tFSybKTaHAgp+j5L2jhM6ZbPNlhZs3Y
apvpBdKKd+FKw+ARcTX/wDxPgQP1qKhqYObDTAc+MM5Nbtkf3BwRGHRhHJi0/feknX5nO032dKdw
2XMHtHWn8I8NNntGCWIOqN99/IzvgupVHAjxf/aAr4OHAXC1+z1zXH8AdTpLYqSbiartyh6faHTY
lpKEOHC4J0KSd2+NK/oMkeRuP9xO4l2cxpZOc7i4QYHPaicGl9gezEPqFiNrj4OKkKtbp0er63Is
Id5wsChFBEvpNg9kWtRT3SPBb0NauUAXzOOenMknBsfxhm5tXtKoVidTeuLT6fvwDCePhivP8Ks/
S934t0yvXqnQec0HjO2D6Sf/Zi72B5OMNblaUCMVBpvcZyHt6I2VeVdvsqabgDi4zSvThRxKgg1P
Q/zasDCTG6fHHwoD8Y68LN4RBL0bel31E4VCP3nVOqSEN7BDACxxcHgXlYv6kQnAa9dRajn2q1M/
YyqdLOE9x9BfwUTBTSiEwrrS1gWx+sWBVpEDuwIS/VF47a/PXn0P2Cb8msEo/RfSxc3NWDtPEqjh
PgvraWN7xpFtGLJ34fHCNgnnXAdXEDlzO148SVm9RYZ8HhgxTwK2yr6lJ/IBqEPGOpUjij3XMcpI
lXR+aOxLK643KYJ1u5uAyt9KLYsLl1k0OO/OjjDBW9G4FyjBIWHY2IyZC8cXseSzs/Fa+MX5SJFp
yYkToCizc8Cpd8BgwnWR3RV6x4AjcZZ/WlIRm36w3z12SwFrnWJDfP1R1X74YEzWLSU0txnIXO8B
JfFRdXm/mxel9/Pk1zuU4DJYDDiig+zqbxB+/R47a7/vHOcjnolDUsq+ZY4HLAm+mAmWxYJvKu+K
t9Q9S439uBVUaLUhfjvdknq2tP+aRzDjqBGGCON+L8QfgTrq0r4ojNSnMo7dD1biF7lgFBdtktCQ
LNFUB/FnnvU/q8luHQyErtGWjYRqNhc7LNKDrdwTblVn53qyQtMJ4yPW5DyI2hgVsZLzvupb6wnJ
37vIZL4A1UNrDsdXgDoOs9AS6NiZL/gsv2IxKGI3LXBs3Mp7PE9/gUCyYIvok8TGCS6Ckq/VXhgR
DF2saHwaTLSUnMp3TgnzTBsHrp6pVrt2cgQZO3t2mo2Ky+aPwHO8H5sKOnAz4hq+UNOp3K1WvBt4
MoCyCrGZPCy8LHjkASaS9dys3gbGV8bZOXeCTgOeGFdOHscTLuq2ch8avJ/40UW8M+nDRVajp5xp
dSdIQeOGt/ojYTGsaaPQm1jn/xU2X5/eW4x7yxR49sy2OwJzGbetl1TX0O7ffHaPL1FrIzWlWBw1
vaNdaB9qZU/fwpRcJxzvqlDAuIOBDAJx0e5hrgHVIqx3hHqUPXRQYw51b3xr4MUbarV6TMJkLTzX
7WjK4Cg6qqRV39QL4hLJ8rGiip7Yq6nZP+W+0A8YyG4ElukZlyZbHG8uq8B25vCUK4PbLpNzco7L
AXkDQMBhVKZghUGIoaAEAHJk2tBfS1OBQ86W6uxUUHdouH9Idfc9xrRcwtNQYuAyjh1zA9urJ0Aq
kocG4tAesFSza/w6eYuF8Q2sfRjPXmKAziQd/Yvd2AQnA7f6gOe/wjedUPJtlJPcLy3ltQin43Ri
ruY9WNnDBZqNcUzVUD/RxZL+4UKPPyppHD5L9LaknqsnqiDU1bL13p9/nCpx0Iha8rErYAwQxUL2
sCKm6LqWe9I+ukVqDtmTl9ty43uWced1g3Fl/NtgvEkPEwLhH8fu3X968PDOiGietzqNOuvE+pdr
ffJn6Jzw0eWtdEFX3GMm8G6kHK7SVnStpqUTDTt2Bh+lxojPGxY8Vc81IaHzp5hybNjVQISU7z5L
sn9Jp3CU+0224//4ZzNe6vkiljL6SAx6q73QUlsEOo9eIPfvbM//NaPWz01MjbkDjATJIP82vRDf
R7xcPRoMHpsar5cZFdemaFq2olaGeTkzg4K6nu2C8yPfSOnV+3kcvDfWwqQ58oEr5UCDySG1Wt5K
jfKv3rpkHxLUR9qVgHJEkSku9dTyAqxl8cp+hc5ZHuvJMSu4HXH2xvWKA4mNG1E2jn+nQg5IJTsm
sKNuoR7Z4T9G69gIHi6/ZcvQnO2yt/aY8qsXqrlDiq6pZdpZJuXtbkTAsmBc+8JPRVv50L+1Bqa4
ovRcuv0qeEm1YpYy2TI3/kobYft8n4Q+m8P04TXR3u+xWJWEa5bJnuCulzVbaKv4F9lzXdPtYUBc
UYyEqNi3PknVe7ZQ3DLN6aMpXV5ZTSvP5Rju8zb77owcxA2Ufx+UoDvzyyRlRrAp+tcZy3Ah0QN3
aeS8huuiHxzft5Hpk/Ywx/36M3TRo2vF68vPteXV8KLuEImke+VVOgfmWAECcYo+/1Su6/6Yk0h/
8JdBVImTKqCjrvoNVfiUJIRhgmHoPzt7edRuirgwscXa9hQDxIvb3V2rPgw93BLVfkd4kbesqlIC
U5N5HGWpryzH1gLpFeiSsa4ZYx1IrIxbXiHfTHBnkKTTqVo4aBxi2SerncmMTH2UbLqWErZB10WA
BFse5GB65MiGdd9Rv7EFenHbLCQREnWXzCyzt25hDzMoTYEnKqlmc1hlb5XNuaqMiKgr5N/j4PkH
cOz/oXUvoKy7IIc5dkky/JUJcO8Tj4lzq4z4MM2kv0a7DNNdhwi+a0sLonUyjAZrYPYasn5r8eJs
2JuDVREMvZNZAOmU9PZkztqlni/ygYTdaHJthgoddn/8Wh/BcBRsV4oK1Iz/lKXEsVSIA4MwD71c
ak5ONOelF8av6DBhmrjq8hMrDzbs4dWgqsyFLlKTOsKigIq+wDY5RKryGLzLTtPUBmHUgLh3GEbs
huWYHc2uEftGOcWzJi8YVMmqFaYFDVBdzjBcuI+Rkx4FAT6ipVP3F/9+c7AdY97T9sfwbSlYfcNQ
3/QS3z3oNIwkEJ0LeM71KoNbQlbfZJSTny7rXniABK2d+fRaOhje2bLKH67pNDTYxKrvWZ23N4ss
Ii2jSMeWN3y1UhJ22WiR3OPRwkXt+tGqbjJEZQA3oWsj1LhJffV7/YiH8LkWmJ5nWgs3MEu+fV1W
FzA0VdDPMdOiXlvHMxbHl9aom1PvJv5uikggqpK5LYm+56Ll5ehMzh6jxmssyse6bnmVIo1OQDgi
dRwZh+4D20xyQhMuZPZQ+Zh4h04r44W44yresqe2MOiuz754t1c8Xeoz5mDRzI+GjJ8X1js4cbJq
F+GdfjbC/inPoOwyVJgBWo0Z1F6T/jPxEXDM8OD20s8OEwJWwAnSQmzCohRQcylpoDeG52QYNDU/
pDY2mH7TCCfRWtqXuMlnLcmsUOG1lno3l2hmlQkGYK/5OevaUXsCJdz0IjC8XICBb+/axCmPbRpD
cAphzLjeb9jFVwcvNeRT9jOZ95frgHtaoI8crNGWN8XRfjBSEsAT34sy5OUIwUQEeHa50iKW9uO+
Dr3x1ZNRtUukl77SfXBu2ObcbNXY/5GrYVU3pOGnTVR3Re3BgKsHL2Cn9h555kDKlkuRR/ZmnnDr
VAuKuj/OI+sv3MA7cx06dkbI1EownyrtyI/OIIgffMMZUdlhwWQ2VQnnhVz0LYeff1YL6ES+ubX6
8gvV3VvDfqihGbDiQpo/4fjHnxj7fXKJPYj8FgPHBk97+rhk7E2GgVaBlKfjLWyLZDvVovtcWNEh
f1DADZUmOSdDFLmnQuJSrdBDmOXRxMBHA+qD3cN108pj+0CyKt/xrFUHQActiRa4fg5Vc+CZFWZl
5k4ak4CQ8qFMk/EIw45PRubGJ1MoMHyiY1tskg8rNZJNrFWcazyRpEtmXo0XS03FizNF/ZtuZPNQ
ZZG57+JlfBW0AaDfIRedOxedQhbzJdcU6lRWwWxIP/AvEGufcXJcM1WKYqcdtkAAWEWUDPmenqX6
oak7ez904m/ml2fp9eOP5g53IQAoOHsJv0xsu+zuN+aDzg9Z4bj4CpsGLkCSLmF/oN1hZLsahk/Y
t4dLpCM3veeINc5+lKhBJ1d0HPs1V2YCnqgQm7juOsFqplLvDemJwKEu+kklCNLG0uP0xvBYOrwD
su5ZKe9HDEmMVtXahxyeVjC5M57kzPIlXGZ3ChyuXvuFQeJQeTw3xaAgKE2EiCK6f/CvN+u+zpyA
4ZC6xbDuZMs/3SfN37lQ/+aycw+5brOA/Xec4SMseJZR244L6JjnVBbGl1dXIRVSa34d+zARU8+i
jxfaccPFNB82wGX/we4lX2nxtlnpatuMBs4DF6d+2/SUyfDDQ8OI13s9d/nq3FVRTbaeYLkT0dGG
hbq3toufnmSZYJZrWo0ldm6uHJmwCHCLY8U2h/mjG6wKwBApKg5Lai7z18FmVXlW45hi22hLvqbQ
rTAr9jE7QQQG+mESPpE9hh1XHSAHdKe8xCK0dTGQHXCutaw1k6J9pxWGaC9MGUeeC8gH1figsGex
8zUGHa/zGMYJTeS1SjDimcN1wb4MeMVVMliK8A/T9nJ3yFGbG0Lq1hGJSp8G8AqvhJYVcBFMge+N
0nD6sSIWd1OP4yGLfSyXPf+4aXbRL/zJIfCpwjwTif8iuVEeFwzsq5mORthi7WU3ZmiiewgqTRnY
qnLuTO/9JZsgj2G+QsDztYgeQ7d1g8Tne4nVHYNGPaLVWuknPTHdOdYs8LngtmBLFeswQvbD2YQ3
yjIdHZLFP+sFNuUxNkTq+GjLYIX9TYaMrKwde9YG1BR1WXQ3eqRYENdQTDZoDtmBxYOdBrnAuIGZ
PxZvVqbf07lEhpxnGDfE/m1Me7L57eICzCeQUlR3KxjV/JjRs7sZYmxGPD+7qRy8B7w27q3FqQvE
GEhj47D4nSWdSrwP/iX2IPZhMcdswMb3yLJBucKZgyTDHe7ULMuABaTOQlQ5rcYz3fTLJll0vtJ+
hLgMZqxuHYPwkWiITTcPZFJw9VTpNADAMK+N50kk5LRYBgU5xeyLXS2oCEezYQtQ+nF87L2GtHUC
4dvJO3/XosNgM+Xk/WK6wswe9s5bGFsffKqrAo43dxMZ6XUJ1fJROvALq27E0tZa1GkuSfkkMlMH
np7xU6fNnR5SlvYhWOe18UL8RugfsADXdQ76niAYD4mCf8m6YEA0500F1BMmi+L05dsztzuvxcJT
mxWTUkpfGY1vPu18TXmhhWSglDL0WCx1WZCuk2gIrZBqjMlDacFmvyMZu6nslCnSH2mNghT+WKfq
d168/3qC/ARqIJP0Bp1XOJRy3Ja9gwl0oZ496KWyuDtJvJ/wCWFxJmm1t7xydc4sJX/gIt/IoFHj
7io3+cOL5JmQJ/0KghA7sHIGfkq9FvYYtE+H9xkmCImFuZ8eeP82zxPJzPlE5NwmSsVfZjwGM6cG
GmBPZYzzlFri3ON8PSKqFsc07akIsSjpY4Pn79gPVKw5BVZdK0ovE/aMu+dPuxiu8EGZNuvv3Pxe
IuOgm5YWyxzKYjPm6Fux5T/PI70KaqJ0JJ/rk1fTRYUJzPiMKPMF+diaIU+Tu0AObMRX2Q1xvadd
FGzICCm0dGV/YAhtz8WC1YtqzPrRa2fr2CbjSnGgLM63NDEC22fHk6YXtlP+U+ob99G2qp0DBRd/
rIGGm4/WRAFQg829HTvwMT2Nmt6KW52/anrXQO5TYH/pC2grayTC+6psLedgSueluJgwz18UUm11
xiyAXqHb7qSLagRm2nrhg+55bB9Z6FZ5MFUZpId4LoZxL92FWOyOvV/ZEbsprMvUrod3o5uXKZvu
qWXKndXob0JFU72dNW5L9CEmv3qhBxLoOaHYNoK5g0cqwsgmQQ/sJm6GxyLx+QVOpvw39X59DtHp
sDUi/bVe/mYYJA+jGR3dxA4Wg07ftATeIyK5ExvtaYrQJnPMPZmZYbcwc9hEIXFg1JpW5Bdvod9V
zvl4zZwc6ptQUbPNa6/gbZuOprXFrEAZ9zxa7xzr1X9MActHzeVyCtpFTS9orfrFWaCPp8SwjwJF
8pwb5vtKyA6ol+iCyLT8V+zPPVGfeMQcbvcdK0qzPrtm450YJkBeZJMKsJsj2FmUtDxBVJhzMslN
Sh46Cq+St1L2aNhajBd2wPMZsoqLdcur+yM2i9Fn1YGBKeWeelR6DG9CLFCle5V9zkXu/q0pE7o7
S26/0+zKVqAptLexQEPzFGmqg7YsqyIyIiE92AWSgA/gANhk7bRvKX/wR5NX9X7QToBaQVviQlB3
z49oMZZpSQiaUzxczq4Kk3sCjO02ekDM0MQgaYGITKd9Mk8EVopRZttZ6e6fV7GV71SD/MRJtfdc
LtkV312jSOY4ADcB+L0hj3YEYdfwHeSKR28tjmZqZdNkBzwKK3TizTuTmMgxKXz1UC3ZH+jiUbAQ
JyYap5pz7LYPRbe8VqCqLM3KCCgT9TTG0v7XR6iHvqrwYrsjtG/XUewXi9zYuG7RgISI5bD+u17D
Msl/Cqwggd8MDT6sxF8IsRrZfmhD52jCd8azmVcfi5senKR4cuPkN3M5BAjgk8buU8IJrCF4f9Vj
s9ZiSEVFeGKk2yiGmZQOYHcjeKBB2SGgEfDrinfduxm7MvDb6LAcsC1epr3Btf9kaju7LZq0fYf6
jHLDoqgO/WOHheyYcUtQJNzml4G29ydqkyu+NDMq8NDofeL38oJ8w9VZFcOhIs18jQAM/ZfAFAAm
DPQJOdnn+pFb1aOaZ//IVtrCgUUIfZkate+U95+i8PtCCRAjB4T1A0cOhFaZ8iHwGO/VxIyAo3Uh
BeZWnzWbBI8a0oX6mV7LrWwHcaw86034U16RacmbPxP2HPK7kKTifZ4o6xln+TMlDva5W3EJoeU9
eLUhH/AIss1ksUxPrciA1sfhc8yWckexpaV2OOl7mkAG2w9gQc5vzdCL78jFBGx55KOGtBKP9SCY
bxqozuax9Ft3J9uqeCz8dNrZJJvuAA2lv5/52+Wms20NJxuT04UlZ/1uS9W0e63j8SXTufWwpCFf
VztJjyQj8zOzIBsS1yIgDrxy3asz3LI6ot95NPAkuE3e6/uoZP23byPnD3NMf86i2TjUWqQXP+57
F73DcA5AtsQPIn78nzkLDO+I5PnclTc15bfR0Y8ViySi9D6R8TFP8vtSDtmePo+1a4XQ09YfXRsW
r0F5NWVVp4IbL//jlGCnaZJmq0AxR9X8lyTggKyWYx0hlhcecXm2hCVyzmYpSyCxo7i3zcQfwjNL
e3v+KdKu2Y/cVtKtadJ1Lx0V7seppEaMBg/YHD7Nhmw+T3EDCxT1qlpmWEYspI/lJKKQSEdvGyeD
05wMWNWM985qjAkNRoTXpimt4Zj2/C5eFsBFYDkzl5uxA3Cawh5KMzWsjR3dozhUQsXG3YEmc5DA
Iw+iC7HtLpJzoRnhl0lKyVDFNclQWoNd8ROztXwEkEDZd81H8RurJT8N+agMdjscd6VJP0gwkoR7
9HCRXaBV+Xu+gfnTXMh/mtRfEApYyLEEY0iqoN2MPG3pSHh6djWN6uAn8v98SZiMzAhr+B4N6Tet
IwTxXuTjoZPG0ZJFTnyvfLa5W+CEJ9KAoENhQ1THeF5AhbESECxBhGtYB7tu+FBITr2AWiezS2cQ
6mg9gaJisbnHsgdIYypxeLvanW4LeV20oEaGCLhIfpgSUUxtz4eUVbrVMapYH+Cbtv3lVfZd7AZt
q7ovXZtFTldDMSe7cMIEuyURx0OHOWLQ78CUMNs41WBeFS3aZz/NDP+FNjY3UKIBx1qCTwnoi7Z+
BWHgZ9eJQr2ZsC7tNMaCz7iDubfJYse+NeHc07yG6Xuf+skSHnC4ly0aUKHXzkG29NnUo59MVtcn
L1wAJzsAi4mcXTZeseuMKf2UsZXtbW4R7hf38XE4Gboe071jdlSRwtPCoeZyal+sOWmeqxY8FfTj
UH3Bv1fFU4yA6bx00mGvBOShip81L4Mq8EO/Lh+BbUuuffRID/VZE/6c9lqmhlxFtPjaJVQ51mOS
2i/sNYm22GbkdRtIKHQQbrmHRPskJLCMTEORNMKYRUF0veRXcqI2Zdal4THjT3LWI2IGBb9sqhAw
ToWjMhQPXJHYeysNRSuhk9mrHU0kO+cOtlH1MrWX2bVE/jKBbjEOfaJGM9wI3VToIbi06Mla/rYF
7XQXB3jRXyKq1j4vZbQ84rtM26ANu2h+Y1QjwI/OnpQ/ntPJZ4a+Qh1yxwuJNg4ISF0huwcjNzNB
03s2up/kmqv60a6FXA6sA3C3bBaBNridY1gr9QaxaYB8mIH+DI2QMFhiObzxKlrA6q0xOfnE49cj
VXPdMpm9MOz6tJtX9omoovzrOCm15tjY5I5XBL2vYSqGh4RFYn6NwNXipMEYdlrStnAeRAWO90ZX
Qnnn8pfJIxegkWM3m8gNhwLM6CaO+dk3mQe3CnLMAPtx5HUxIyfwtvT9IudpdSxqBgZV1WLHqZN8
Mh7aVCqadfE2t9nQfAC4Uym/QezxYAn0oQ1TFu8N5bPhmQ4xU5yKuI+mK4v2WdL3y3VrC1w//qiK
tlK7MRyIsGg++GuRSGc84zkrO0hytnfEAtZZ78R76TR1qA49uMzGPykNHe8sQxr5k0xOch1lz4Qq
2aEGwFuyMwyb/jEfRXk01zBJZdJGtTFqJHYEDXe19gPJeUdRyyiiLFUUflVMrOOzi/uYM4x2absw
HKpcqq5cr7vFQIbJ7cJk/J0IPFe7Usaq2WPAmfrv3NB+9J3Scj6eTWu0smveq+GkXRRTmoTafM2i
jy2eZCMKzzWOI/OONXu6E0gEBth2mn5st1iA2lOEE3P7ecC8ZGF/SzguJjvB/rVIZ0iuJRm49MEs
LPobo9lKzzaW8Ro6TeywJeOurHMERDocjqWZYvQVTZThkrGje6R9mglk3pK3H4qclsg+na8GJu6e
hbNMPoylRGl3StqRHxs7NDDA2kC0XNq+1S2dFu9jGPAOb4yJ0vgQCf69qWu5K6fQvHtVXZ5k4vZ/
I8t3FXwTSwrMleTCLv4CZTZJ4NtCvZt1OdDoiuKBXpxWyQFRjHq+UUdmfLBsAg4c7MQNOHFodunb
EM82fubqy3ajwWZSSDWhv4ld/amOzPGHgqjhc8lQNGMib/kwBZDD0UPbCO7NarsQYX0Ku8bC0pV3
C45wszGrcwqWA8BqFg2IbRS9FBNrF5jSIIOIytuLtXyLQfbjO+0TUbdPpypdbR5xQodHMyVeemhH
07m1XMWXuy2wwWUQjlS5IXcjyf3Ty0O1ka6bp3imiwEfGaV9GzEYNP+UJSJQoNnVosGi7feXzugH
B0EzUt6DCZU/BCyRWH8qLjOQFuHZiUNMs9a5QdOe8JhaxhtQNVgElHUMHrzXlaccb1vBupprXGcB
kT17GSb9BgkppVA7TyNsBWZYreXWooSDZ8MMxqbAq3vq2+Y1a+AryNXg+14Pre3/asLBwyN50wqe
vNSEXQyWm1hhHsTcmciZlalyefboct1XIa7JbTtAr7om42BpOhXsMj7VHhPCcWDPH+BY7N/sNgGM
VkcVl9fVaHNSDsQGHLsAfiiyUj+M/11A9xumogi45pNvsbq81ALr3r13V4dhP1cWXNKW1SbePpqA
HgaRe2SuExLgtGVRNUWHwFRYdkX6Tvu4l/OyOWmxGgPN1UmzT2s//qUhQ3gPyJVu8YDd0sEF6guv
IQwsUN6RIlOpCHOlI68eFZu92NvsPNWj7UcxmxXWFTt7gbW6Y0jN5uvU84J9MqsW1QujUXNRxVi9
k++YGJVKo/vITasJsqSoxSdzW3FKmE7YPMvIBfqCWbt7q4mWxyxebHdntmwkD1YUQuFyY++UFm34
T4HqR0Mf6guY7PBMafN4VYkoIOXwEzg0Gnd2i72zJ/aRst+DFCqxE3RcxFh28RegeHacwwtQGns8
V8d4j5m+m3ZOLAED4qFysI/ZDgtY0opxEAmCwpey8OO18aIfFu/iOhYMrnEgu9LzXSD8VskhP3TQ
B1gSlcp888oV3AwEC2nRWpIiyNhSFlu/mcHlk7jkHpdzqmxT3aictrrW3sbMzu/JoPxH/jPZ6+Hc
HVab6Rw/KpZb1sYa7D4+MHh3mIgp3ZCPLT7dk+GxmCVoPuE5BHmK1y1qpMnKwp7fbeG471asxXM2
ZKzNx7WR4Oa1dtvfTLpOyluPBBP+FGz4ODksxXkKj45iqyNXTBRHtCZamiKV5Eay84lRRjmvCb6/
R2NMbF45mFJeo6lQV6X60Ug3lNcY+W02ufNAp4oBw0+c+/WmKwz1yWQqjGfTZE36aUIUPWB1yt8H
AnXjD6ZcyGe8z+34U/WMJwd87PV4L9M5pv5lUnh53Lmed21NGQitt8oho6OqZxtQ7UyymrvrzqVB
h19bRbzishSpxv+1Mls/BqNNAy7F9Z3vRKivJPWsV7pHaCA3uTScErarip22jD6JTfXzDoecz6PF
rzy8hHAkSXLWTQAGZKAYaTTU1u6m0mHLZMnYfZCaC9IZDGMhlw04lRk/VBMlK0DCJvv/hrARYde2
0ePn0CcAa8bFP1d4/LEWJsiAfdZo4/lihD6Gs+WfQN/3rPh5TAJzHproYk/cp7cZPvviMW1c2A9I
Wcy++di44A57izWeZWZwPirldgYOLykVmTrPIoOrOjy50C99N6DHwZ2+fPCkD4bgt2ftUI7H96Hs
Dbvc0XzVfcLKpjO8qRlEbDIV3SXqG3VGIIjTLU6IVSxwHb5wTuq0JBIFzElvIzzHSk7ScYV/KtNE
ZVvL4I2xQYPFjhgrdwyIdy1XJODlM+qE2R6GuXGRXtqZMqBhocqKbNq4xbznXEuAeXD+ZFymu4ze
0IUAb9gZ77g9w5OnWsVhCLbKvldW2UzPCXnPKt3m0InIiWVN5Mm96EXdPhfxPLK6gIRKiEBiQeVL
0GgwJLY+ocfqK4Ysi8rkGbaIIeVVwX/xd1iVJYSKtOrEVwNa3t0NLVPzNoVNMmNXEYmfg6BS5XgW
/rqjqmJL1s2ugi7ic41Wo5yHXTrynWT7Re90Tgs3jwP3rz2hwGgXTYP8Tknd3zy+pUeKuVVPsd9S
TXfHMNGDmzEEhN6TQAEonKcO8foWQd61/andyRmuXN42eGpxVY/fLIni+Mer6Ru+kZLOCZ5atAPu
LYTMEBdm2mX9c+wMLNPt3ivzA+wfIe9o5NDrR2WXh7gJDTSBJiyIxlFhV2vC8kfXJF0apFVaXTAQ
5IFuTHWMJmynu6JCfxomCXNKlbFamZMRH/PS3igiZpaO5Nh1AcY6e4+UPuK5YhPYwMVJh+K1n7ws
u2amN1YY3Bfznx834h9CDUTfyrB9wT8OfPCr4YGRu6UFZBNNPbjwTeIWrJb73HkjyensiEwM4MRK
42ISeGaoQxusjF2de6KECZfnkEBCkAv4eKwy/LtM3RhoKB2DA44sWiB39qVhnZvIMdecIvvtgTja
m5sbtfvX7OL2hiF8AbpUVwfsCbSfsEZKbXw//3N2XktyI9e6fhWFrjdiIw3cibPPRfmudmQbNskb
BIfsgfceT38+jG7Y1RXVwS0pRgqNyQKQuXKZ30zdDpWxkWF/0dG3QS1Qh7yPWHZbJAZrqpqyaXdW
BUSdrqU7PJDBxcUz2m2gDrhlewfuYEtWU1oTt0DVu7a7zjXYzakYwZWj+B+sC9wzwTCXxpR8xjh6
dvd9R6p21bTatw5uEYjyKV2YRbTekZD5MfbTiCZgjtJUvCCny/I4I1EGHdwxZUdNMAfRZ1Dhtf6M
gNYAH0z3LsW4Fxpo1WBoXQ7DEV3FsMadLyfteUI7jjpqI+1FCLPwDGtr2VHHrHXmdmwoa8o4/OS2
mBCuuh4sYQLEOingzZmMoLAKwZKy2ZbO0L7qdJmDx7RnjrXjonNDSYrtlWyr5yIKvH1kCVXtAilC
FyCXpZ+ysfEe2y5pn0Ttha8jogrmdwtxhkXq3RW/gB0OoMwTq/9E0h4iSRKOABISqxq4yEPkfWr+
KY1X0Dg12iB8MrrJ+EaTaHrwglj7GE246Nsi24fy142Pntxnn2L9tTI9mkXEAvsJOWzckNJk6Kb7
FGH029JreXhEExSOq7rPgq0uKy3xQq3wf+rssKi3mYAYutYina6NmPEiLqSifxrDOvzhgcASOzDu
YfbJLU0IJb4HK2tL75ioZo7kEQHo4yfkKQ3rOGm3G8l7UoS50bWyihyp7wSDFCYfzOrMzvNu4bqU
JcauFaZBmU2r7DoDgptirYrNJqyTUItth2/HtSwZQCPghsc2szzuvS1wQH/8BCnI+woTJH1mJD30
25rp9ZWT2Wj8Iwj0MEtGL0dKUjs7Bkw+/wrNuv/imr17C6PBmGhhuBNe2BKRUC8QQ/sdV8tqKK/n
ip5QAYiKu+ou6pn84RZslP03TG4AqADimRmZITPoQ7n0TMBjyNzONMgI6yicuwBidGFU1yPuucWa
wTyjoLBrBuaCGFVh52u5do3aMPi88a4XXn/fV61zJ6Mie7TRMvTvjTHBn1b6/Yhrcum0ntjkomzI
+/zSK7YS1csQqf0qOkRdaX0JNV51VwzpneapIXuBdJ7KUGw8PGQcSukS9dwVPMgBiRkDqX6BteDB
r3X0lxWK6tnSNQI3cW/+TOPUOwKDqf5uI7O9iSNXX5dpEKR76fUYJHmQI2jXDVn0K5uaRbZVzUGP
4Y5h3zk+w627JvRDj9qQlPh6ssxa3oB5bqqD6nliEFsoG3lhDkmrGN2oQg1Z2uq77lvjCpJ9M3yB
k+aZtN0pSBFxr2EdvxYul/99pjN6vUwl5sL7ZelGx7fp0MV0mCTyXhgJcKUAtPPVyP0iuPs3OfbB
YuUhPHbo+znqbyk7QFPDj6dEGOMYCUOMTMsZ4+CZTPPKtmMwscNUevicT33wUEM067bdJBKkxOdQ
qXvALkYHJJWU/zhimcEaUwxZxlfucNdzPXyWzjzdYx9sl5/wG0q/5XlAS3XwAhvFh6iMIKAt3w6B
WpBKOUzmTQP9xXjQEsGL/CACjEOQdp9qr/xsaA8ZZCO2EM5b9cQcWSy2wDHy81boIenh+FYBKtUZ
qBJWDE4HA/WO0hrR9uL3Hn2UTrFvsMou618MJoKhWlttCT2MdlQ0Bgd6zchFSzUvk1+NyemNWRF9
gDDSkKONNIVfAkTlStjlxVxvmKvDAaeVMjrPGks0FMGBjsQ32mucNkIvENGZcsWV5dU3FiOnF9sf
kfJo0YhI6ZQUAUV+NmGTGqPpgGzEqAs4zgjAU1laVoJbSAsdU7xkWd0i2zL1YWDeUka2QPdS2JoM
0VWhEzgSEEeAyrl6NujGw4xlbkVv6Ip8d+TlNYV9yEQOUyOoRwNDPNe6UraTNMiHkJWgBovwif24
0I7LV6Rys30wWOVeVZTcr461bJIOg44rx5NMJvsyyn6OsZIxxb2YNz1W584GH29249BVNFrDDvu1
v+YBBushLSg/7iLDKYt7KY2u2tVAw4K16HOdXhnNaNrQr3Vu3SZBAmASNz6IJ3j2HEb2P7KYarDN
Vw0kP93DZCNsxpT21/YQoKIbJWl1j2w1V7mflONtwcTA9FZ1G1T2UwrhUj/CXsjSYAX4ydgCbQNG
WKJkBeDPG16YBKLFEHkmMHk6RgFYjtKQtymp97MgB8k+z3EePdp0bKnd6Bv/xKiD1M7VQf1ZNHVc
bPBWcK9zzvU36I4zmsnwd7cUZDSLmGWKMVlZlB4jSupFZl9HRcCfQOUebUFcF1yEOhujLu8Yr0Vo
n4azquwvtnCmA9IEGrZsjkkhzTy16pwYhd88qa4aVSbGfUMNBIRDKGu8L4inTEQZKWTzZmycwAb1
4qmnCClAEFGRl6fHiNn52gOY3JWbIYtlfQuaNsq+5SHo2e/atvsOE0NA72vbb9phnUSm4X8KDQhC
TNY1GQJ82ELaXwskPRxjFaA/Jl8gATEkA9TlJVeAj8pbOWpEbZg1WD88HOJ8KEk4H2PyQzSy98ZM
8yKjyqF5f2sIP/FfvYK+FVplBGVkdb+XfFH7wLGqW5wLMlNUt6rBCflLb9EA38WdLAUkTNNxtoyj
YM4F7TBvYSHgPewwh0LupdWzc+NOKB8gTzE7tzkeKw5joInWh7dN6ecwv0HY8ol+Vwh+jTkoSYgL
JR8mlKKIKiBBOEl3jF0gQ1cEtNl+wM67ChBHMfyGnLlkjphi26fu01nl69IXQBpJGMPcfW7oUlGp
l5kz/qJ9DoyVynMCtUC7sUxoQ2KJNfavyuMJ10JH9Ci8sWuekjTM9TqjG/R1IhYzDjXsMCMDm8an
huT6Uzr3BicrrF7Q0dGHqhTdfFNZPWVphNzrzkZ2IXjWwhxpZswisX9RY2jIa4y35GMaVu7LjEVE
EOyknBHxGIn+yH44IkEXS/vxU14UgX/fwdHfYZmBYHqTzI+dQH1v8Wjug+5Zj6kIt14/oZ2KZVmV
t5+5dmIAz1mWFy+yCjiesGDCb4QY92szDQ4Nl3TGihYfcv1JGJZnQkao+p6OWjoDmMi0/jxRH5hX
LdYY3wu3c6MXAEYomI1WneAg7frqoS98CU+oSiiJwkF/lRjVH+Ehw6klX7WCpxa9Lvcz5qRUW5wc
78fUj/3eUwKS8lhm17VYIPc0SdMXEtjpQPsXFqWr7HaLWTNSiQj7tyiBARuYbjNrql8gSkTjY+Km
w1Svil7yVy4dUpqOpLY/W2bZC3LfxvUKjRqUk7oSYl2e1c52pmKG8BJQC67n1lPRq4/g5M044dR4
FLFXMKtLWrvcy24mAUWVr9yHURczlKkr9F0kSSs0WqZe+PiOtl7nQ+PeYQ9Nyg0DhMluUmTuN0bO
5edOyx6FDSvrm37L6zfMm9xzhvqbQN/HeB4giRvrGcbXuiRI6yvhiBr9r8IxevwYVB/+cshP06u6
Ry9C4ofh3NDM7uuDgqDcbxCZy8BGeU1S3rueO8CGo9IyrL/pP1kQuw2UFsqHFMx0sRWOAx8RWUwU
sqEXD4xXLSMNPikDdTczGvF62BpzU7kPQVxDKSWH8deMOBH+QLoL2aoIzpyx5fc55W05mAX4Y5fI
jJ8C6oSFT1m/8WfL/TkzUsKqmVPwHCC7Ac4iQXcZPoWBcSZZoUzXzZwN3oaaSKq/vBwC7xrtZKbE
6P6YE8kw2HxmTSgYIC4EE5B2ASOyR9Ua2FRUTEHRfbQZUw4y21rIdHXMlBzqAMS4wJzIcNGodcwW
Kgqd3WA3KEjaPQKmaq2Yxj2BkTeTXUx2skzIzcn9kSM4i6xVKKt8x1Dah8CKFexxHIr8OWvrmoFH
3E0ByMpFtpPqFkTfLiRBheHbIaqCpF6Qfu+IYOO9m3gyuRZxF7XNzpxKx3gpkd1yvpWdhy5jG3Dv
HFHdAp1XCf43TTzap08oHKQkxiTP93LszGReaQWM69U07Zj3RmDxECRGl20+AOdvXYRY+MRfSwSw
5xfYAnaAkk6chd1jgWvgI7PbMcBCwQ3+RmC7Sz5XlauR9wapsE8N3iFZsQPeCTNPy/uO35PAg0BF
04+pxd84TAOmrNBC1cqdAjDYjhlQQjCgWHSTgiC+LbugeE1916MBICz+CN3A3tluT69pGX9PR+Dd
Vv1SR6P/ygjPLX4MXBSYRoLrJj0y/Lp+ypFmQDmeHuCDb1W0BhIEgrg/pDv/SIywhBRHYgexD09y
PGtKgo7VAUu9tUdzOKSzWV7X4eC3T4B9RvWwiATU+1a2SBZsyq6acBPpfOKIDmHMP2JXlIWPjJgk
a5oJnFNl4Fazx6zCfsWZiEI0dtuQ0VLc7SrPde4r3SdX0kmqbSVi8y8HWh9cepD5wNHwtalu7Fni
U0VbDIDWzJHcwVMwTUBU0bwXRU4R1HE23FEZtHe0T0uFhhOCGqY1f64NYFYbnVnD1zzIRm+fYFw5
od3ke3gmqJhuxBpJ9hwrQoIH8gyo+PtynL/mDMEAiop8jidoENzta2ZS9iJ+SYax6qXllk8M6Nz5
KoAAmlD0TC6Sa8TF6hBafc3oaCpvGUfmNZQcK1c/u9Aun12jExrhnmmwZoA3Bn9jm0/9JzuvuxtA
PM4BxxwD7k4iAVzkA1IEk+d4S8s/R+LVy/v5RbVlhIiVOQ4vJnxoiw4T9FCzz9jCEe9VH0iWAkwJ
c++RARPvODPc2CCQeRb0Tny5LDi5WSyKx8ArMwz3CHFAJbuC/NpHG+UIApXuYoBCdrol3ZrBYXi6
VOsEFG6+LzqmoAEYZI0+OvjCQ2aPVsK572vrG+jKIm7pNsQVfYF5BjipDhq6ASvEkxm6n0HARrdz
k6UFwgZub3zqZ3fA0KzybPN+rERrHollkAipwurvNd43nxLTKP0vTtkZ1iI5Ieur0JdyV0HEOGKx
O91pPTGTNSL7dqK0ar72NjPYNZ04+YsuSxE948YwP1eGQ9ZGLeisC5fX+hl3xOi5YYqzBgdbWr+Y
PczlEe9M7zrr8NVZo3nqMYeKMSKCSoyzwTWS+8kn7gWoSZQEythGTuUxvY4zeI27JnNmKCxDxBEd
jxWSeYgAazq/ON/hiYqTtLAxd0AK1RvitUjJHiRAlx4G5SFpTduJNwHnk1Q3szrnMR6oLDdNNw9U
92oyPpXuZMAzzpaG9s0MnDzYDzFMHWyUPKv/LpBdTJ6mZkwCJOjMhraENXjQZCBa0U0O0Joad0aP
16a5VtgZZMaq0yVzmMrFCwQx+1L6U/8AGSCYq78ds+56aIt9OUGjhBbVjvQtC3Br+bTpqzBvzUf0
cmP8v32D0X7zFCmk8r60btGPtwB1jDL45ZFsx/6O+RkHDMz3CFx+73bgjXFYy6D03lHrzdhwaMf0
ghQhC4QgDviJQH2wJqrPO3r67rzpCll8j2pR9PtYGxUDJFEp3e1jLrIOut4IQShfOxkQTnVgXBSG
38JeE7EOE96hU7kTOfg4q/373//67//3f3+O/yd4LT4V6YSV0b+Qv/oECKRt/uffQvz7X4T15f++
+vU//6YMQaXSclB0IWvzLDpc/PmfPx4iPN74q/9LJUHWwr4qf/h2W1UbKp9hn5qpeLEl9QRsP3ja
EOcx5W5Mb6J6qV0m92PCXCsCnnT51zhvf4x0aHLjFeHB6bS9ZYL69scwvZvsgXv/WyKAe2yELr2v
Ak5Lu5V9NmV7jFSgA1dJSErxhytDyrcsaTrKVqj2K/12ZamZARmhMbyQKyb7OpuwZbEBxzmOHdxA
jvwpfASuLq8pvLePqxCcU67Q9MzRgHMwd3+7KLApWkkOeG8MQIbm1lWdjXBkq61sxTyW0dNq4NgQ
msvGEp8sCe8UIXzLS7mdlUNbqGSausH1tTAPNm3amCZW3ZEUYLC54BMN7K6TMS77x0F0vnsMMgqb
m8sPcfLJlOkpJIVdy9NSg7Ty3LfPIHlBsxX05sPkiB54Ujl+Rz2v3zbSRKpLkdR8naQMri6vuvxT
f9u1SkhTYLBCF5ONYgm97Orfdm0xN0lo+XbxiNQjJhZl7mY3fQKzEBrx3K5pBzvMl3GcvQpd3Dk+
2KbWmdWVdjS7VfJfpny7egdWtm4as3j0i6F9SDJlPQbNAtNFH/GDpZYdf/qgyrWkAphne1ovW+i3
B22kMhgI6OKxaaksc4Afa8hE9a5LvHFXO6b7fPnFnn5OITUbEryha7EvpXnyOS0Ee6oR+sMDrpPw
FkJvGbPQx0BYLsoPNPyZG9mkx5dXff9CWdWiga+FJAm3zLdPSY+DB2X49lAkpOir2bD/Chs62EzN
jPnn5bXev1HNNqUz5loC3dPTGMPerExabD6ikXl4K0pBsqpixEvgpEVLSwpK3eUVz7xTrbRwXCk0
01bnZLtomOA2/evFHWjh9CNh92NaKDnoAUlIbFTseEumkZi2l9cVZ14rC7s2n5Jg6qnlh/22eSwD
BKn0Uv8BCNaxNFSd7mqFIG9AwwWf7Qad+miY6x+ZLV70YtSzTpoWswEf2YqakGvDfhgo6uwcCQOl
ZXh7+Qee+RQ2FSdtaJuuo2me/L4qLIOhQb3iYdJYk6zCzKYvB2FaX+cNxo9RWlQvl1c8jbhsb0cS
qNhovA5iyNs3ElIuz25o6AfJ4QYZCIGgpSsAQNpGwlkhI3XQtsH4Hv5Ju4twyF1f/gFnPgkBU/A7
aG8JW53s9KQX8ES6wHmwu1FepbqhlVSmPmjcvvtgqdOrnSCpF0wQgRZEG3oZ6u3DBvHod25W2g8o
2nmbEmLtDvw9RSHz/H0el9clqd8KAqzaCOEjs1EUoAPqOTtcfub3wdryhGfxY0ye3LROrrkWNxeA
/KP1YAyeRPB2dMVVmaZfodOT6hdosfapOW0gyUb/i5XxARLCdbnTeQ1v34A3D7VnlVo/gPlgBGpY
o7MZaUDt3DmxbphK3dfZaL1GlVteX37m99/Z4mriWhSCdAKkxduVuZ1c+AKNeJAxWayIh2JE8Cmc
Nypq+r8ur/X+GNmOY2JSpyWnnTHb27Uwm8Zzo3H9BxMo485svKWYC6098Oh2nZtjvL+8nljO5ZtL
yQFXqRxiC2xkExmptwtmoC1618yY8AWGKK8xNozVAY3i7O+QsaLa2e1gXmU43KAfNQU43Dmzra4m
/OzmTw1qk38V4OwVqKwiPKIqniMGFNXQzcsyjO+80PLuL//gkxdk20DZOQWObfJHJbyTDdg3U4dW
rMiv5ZzPB6TC6kNhZGLDHC59CELzo5P3fj1lSpsvgmKvR7P2ZD0TtBFO6EnFYNLDnDYf4KyjH+oj
8c+sAmFxd3f5Af+JW799EZ4QqJLpOgh5uZx77ySS9kAlCrBL1TUj5PbZ00a25xbM13ZojleRmtVX
Y9AJFnAjSJAya5P9zNB6Y1K6bC0pxw/u89PQ85/f45AssB+RNPRODp5IkVLpJEpKQGXyLMTOs1a/
hrj0w7/9kunbVR2Oi7yPmcb7HKwM+sKIoj5qvInco8Lo9PmDF3RS5vzzg0AfuUoRCBmonJxHpnQC
pGTLJwmytF+jBQ0+QWPRxOa0YvMe50jww/Rk0THCpHFSO6szzL/TUkbhps80Q8bLv+jMHhGO53mW
a0p32S5vz5BnGgP5/tiCA7DTnReL6RFZqWlPy0G9moJe0eX1ToLw8gK4CYRn24CcpSlP9mTS4XzT
0eG4rhCLztZlbRq0s1GSdRh3A8c/uFVtj3c1Te0njDX7+oMtKpegcLJFSWG573n/gvTrJGVvuhSz
mCZsrsMxna5a3OnQBDXHL15U35HnaxS0wvvFsvZXtoxpqHwVN1JFp9zGM/WASxK64ox0xpUD/Ak9
YOH+HfQkJoE9xKskNinZoCc+NVwFSEtI+wa07I/LL/H0o7lUy3wwdCA1BQ9d1bcfrdHIGFKwp1cl
Px2jG9tCt8aJ7rn4nLXAqeDh8nont4jturb2LFjRpmQO7v0TiH9L4EJZhw4y4MaV63q9Cb+TvvPI
iLEKoLmt0mzi2v5gX57EdpakEOWyVjynMIV9cnJtaAm0+d32qFuzPDg0u3H7mJAqanWztq1q3CKz
WHywOU7SMhZ1HYsSQNjSWkQcTzYnRnlTBtITKwLXcRkaZhDTrHs7ZVJyqMyynnZofRnG1diIsmVW
D6RhHXcMfT54ePX+h3gmaiOSq9RyyRdOPnBuguqpoXsdMfUxhxtGbGH7kIEkz7i47a75qjthw+jt
6PVtVIA+T4bEWjtOT04fWc1Ny6zV/EJT16I3goCwGX0b1GKUA44Xsc27GHxf8lAhxuFvTEZq3s9G
o7m5FaD1CTxhV5sPJXqtIcVrBUoOLQv060FEtyG5WTlFeERHQynMqwZVIDx9Mj0yLp3iwljKz8iM
jkOXdT3WjRHA+jUUKSN4UgOazM8xsPr0E0k1SoTjMI6dXGEdgSL35T377oxQlnuWUqjUUMlJe3nF
v+1ZCVIPJwTQSXaTMxdN/MFeMVhECEfO5S/aKe4HH23ZHL8HFvY+szRTCv7j8uWWwPPbgkkDaxsX
suxoDmP7GZnc8hE71OCDVd5daf9Zhopacii4aU+eq0S4JQZqnh2BaeDgTL/wqtYKjxbdK4yeS3ll
ZMgrYv0dwnjCqSQts2bthFPyQWp5Gsn5IRSSFsgYQePF0yd3/ZgopC4xBjgGnh6edZVGuxxH6mOO
B1+Ptvyi/hgV5ZFCt/rgJZw5HpKGlE2TwKGiOH3VAk2+oowEbiGQCtd2nkf3GQpG22HZhSN0jiuQ
Pg4WkVgPpzRiPl3eWme+NJWMYl+Ry2v1zxXz25cOs0bOUwaGMsgFYFeQoNkvI8qiP9/BEjibyTUJ
ete0T3KFfig6Bw9yvvQMKRFR09G+Va4/WbsgHoIXQPzo/l9+sjOHhi/qoJBIzoRkzMnmiptwLMMs
DI+NxgxH9801vEHA9B2YMkvihHF5uXObGeVlYYL95j9s57dnpjaTqWUQFh4HO+UaHZOa+OYTPMYx
2SHwgEFKWqKuMcXlTeAzGJjcVtybdfXz8g95lxWwmWmM021y7KX5e5qW9HoEN1AH2RHxVImr+uiM
7hGKzph81diUzqsKtyr1fWzA662pnWS0sQv6xKvZtYzgV+KMZnnvdxKhVURa6tk2Vgw1LLWphRdI
tSrIJeNjHM1DeTcDRurvK+FA8vdM5I2adeZ3njoUua7B3gCmRZbz8gO+u8G5TBUNdlJPUmGlT+p9
9CGxjpa0X1xw6q+LTuy+7XuEXYEMYft3eTFxbhs5vFAL9DDtlNPCAzxD7kZcEujlpSrfhSgK/YTd
iUB24k72gaDmUIxivTnvJIiBavHk6p9KjHjSG/7W/FECg/HXjttEt3hli3KHfa/8GZPDig+24Jmf
Sk1Gt93hhNk0/0524FSY0Hmb6IgK5qyAaONSqwOnebZm6Ra3Ld25vy+/nTNx0+at8FooAZU83fOj
HUu67EZyHCav3+AoZAGGdaJjTBjblUo2N40KcDgsg/j58srvNgFW4AoFVcI2FxTzlrfP2qQCP6Yq
Yh/aGMxC4JFBBuazi64zAN4fNNXOBEkSfIviC3Kfoqn6djFlwQMQZYWBnnLHqxZq5VpMyf/iEiJO
MTRytLQprE6y+QFvhz6C63xs5oQeJthmYKOmMLDvRE4JDYUOr6EJCJyfZtvLb/PcdyQ1M22TeLn0
qd8+4Awkx2t1ER/xEUpp3Mli36I2vAldls8a+Kowo/Q6kPOwv7zy+9yYacMSp9mw3A/i5DADX1dD
5yXJsXV14dyHBt2fLX4o4aMMJPPcEZNGXC2K0f/zrbvkUst9T5UPZeftI9elVlNt+PGxxNllmwyl
sZoAst+MY2y/jrjPYYIRFNBZ6LKWH9z57zbv0iOnL28yI6SVppbP8dulC2o8iNxulkcb/ty64K/6
PEsfFcDYzD4or969XyocBpGCCSAPyRF9u5QFnCOnPySPODlLyHfYOTmgzVeB3YzbCdU9pr1m9qeB
iJe6rMotBLSfvPXtonUKUn8ylXNMke24psxCwAo7oFU+t9G+Zezxwft8f/dyJVDo2C7tM9Pmani7
oHQybHOSzOLKgzUAKRLf8Dj+u7JxIMC4ZFrlUcbTlzm67SEkD0iOcleMyNX84W5eribh0HtgNMC2
OtlU2o4T7Qe+PjZt5e2bFlAnihT5RteOWgHSNZ9yqGkfPP27w7ssSr23nB+W9E7eduSjhjmavjqm
TWyH4Ha7GZzMQL6+8kjdj2gbIkTtWJlzqEGt/mlmx+pMKck0JOkPsfjtq9emqInusYXYEjP4l9rB
NwDhj6K4A46VII8RNNAM/vw1M/WxiZHM7+jPvV1zNnBvzIKeZA7DMLgoVbz1jcK7d/E52QeLyhtY
2Cz+YFefObXekkky5NJS8HVPVhWMNoag1cfJzJSJEFXToOkU+DRjRQiE9vIzLlvlTQm2vFeUIDlC
XOZcP29Xy1Kniw0j10ddEhna0MnXzOvFLgqnHwodw+Pl5c49HHUA6SKJBxf6yc7tILFF6D4ptCKm
bN3KCIs8EyhLjjDBByXHuf269FaVJF0mUz5JzCtRDbNmtHJMOwwiTNV5BwOh7l3u5OqqBe3+3EZC
bGhfool4+SlPx3e0ypbUnOhEzUXBeTq9qFE9QDo29I4KzfXMBdg8l8UaUZyxXlUwSvytF4FA2+Ky
YWKri22vxiAi8CZviwC2spHn9yHrr/h7Y+QxUdibzN2cIzfxDLDClx8gAc5tAgcJBaIbPVbC+NtN
4Le+H9QRPODZBX/Yg/tEJMPJDnlMSTOFifHB+3mX6PB6FtAEG46yyXNOapgZ/H1ZTQG64lnb/sLK
sd7DRc3uLn+Fc3vNtU3h2iAU2QknW1u37liZZq2PbVG1j3grZddti7BT1Mz6g9j4fim6F0IpZ0nh
SXBOHghTAstAkMIhQe3NtR+2cttVGpnnqFcfBMJl2749sEujxIRw7Ar7PdwlCaymhgjogNp3QVoF
KCA7Mmq/gA3vdzRP3S0gen8zqRJqjIkey+WX+v6iZ3mHiTiIIwDJ/+z833IKhc4SchO5d5xCd75J
S32blGjc0mLzMaEHcShDxAMur/n+JLMmoCKHPUpm7J6kjegwYgU4LVIVtOoezHlEwcwZFNaMTn5n
FTgsN0MP97owfl5e+P0+XXInds4yhlwgRm/PReMOZVUBBDracWbr21I3aKOjlFwlXy4vdG7/LNX8
UlTRRjhFUfSG1VeTIl6ESEMcce0ubyI7fK5NXu3llc5tH16jXrq2fMDTOjMJWzOaZOAey7A2AK/Z
LUaUUR1fi2FALS7Jq/5zkjrZt6Ez41eLu/Hz5R9w7p0uSQQNGltSBJzcANSupWFkk31ENGq+91EG
xMOIev/PYwz1Gumhy0lhWnOKM+pjRxsOcglHK4zjHlHTtnL3Ce3FP44yrMP9CRKPpjOR/+0eoX07
u3Pp4GkJwvS7o+f8GhZRTQ1n/rr85s4cA5Jd15Zg/pZ/LZvot6Pn6FADnfas41hOxtY3Rbajxz2u
+77CVxvYGTk2hssWo9IPvtm5lUn9CDm2o/h4y5//bWXmPAsynJgDWzz7hlpSvPHyFoIH9ylqtbGT
7VH06zbAyT4aPp05GfQmGX8xkAR2cXoyiqiHShp2zjH0chhYBtOtqU2TTTe40f7y+31/C5JuefA7
CTYmDZWT+yKMjf4fyuUR2jBjLH+KhkOmaarQJ0ZmxcAk8PKCZ2Ipj+UyIOLe5d+nr9VAj6osY8KL
CJBR7q2rzvKQNYkU5olDUW8cFD8uL3nuGR2CjGCrsoss9fZLUjcMFZJs6uj1yGsHYGevAQf5qKEW
GnmZxPsg3Jz7fCAcaFPa1KAAZ96uhxj2bE6qUkcwSPUOviK80HnGi2Rw/zxWM5Wl2FV0pN63NaJ2
GqvS7NVxLizvRfRhv3GtsfjgtJ87Cah8WDSFCCnO6YxNNgL9P4RXjmWFcHLlZcYXbADyTdAX4Nqt
RjZrRBi/R47/h2hNAgt9COW4LhA/DcjvJEdDuT7Bm49EXQD5zVcwYO0vTeG9SAG8Wo9QIuqlLPvj
7SJJB1HKXIoEZS/B/PeDX7ROWPYJPVAaVvs2SIKN9gr/qUOPZFNBy4w+yAzP7E+JECKde48PCeLo
7YIIE8DdHigy+7bRWFtH/ZXMpX+FJxGjdqt5vvx879AXy1tF45WCEg1gMH4n58GM68mKvE4d0fNp
11YQo24DynATDQOMhJHcYNVHCq2NXjuUCn19Wyz8noHZL6oOYTN88MLPXM+SBgNDIi4vjufJVx7x
WJwKe1BH3GwbpuYutu4rMCmwU20sIQ/14JW7BgrDoQKD9eDacbq7/ErOnFhqzgWJgmQOULrlC/32
ybU/u37U1RIXnMHfR0zTj2NVN9uwKoIPHvZM/FMCzCojRxfgizy5OlEOVGiTdvIYZ655Db8EMdSu
s78U8Ry9Tk483baqNz+I8mfeMHhxAABUBEvUPQm6rWc5vTNa+pibaPgiJu51M5YQyLes0goz2VWP
muBd0KJ4s0aW3bl29BB2Hzz5cm5OknjuU3A8FvMwzvLJZ0Z1MkavjwJowmjxW9QM/ue5D+X856cJ
3IxFu3UZ06Mv8/ZbFumA+F4h1FH4DnOXDinTomwkpHzIeCpn0vvne8cj+oJU4WsSqt6uhznxgG8s
06/aENmv0dD2Eet4466AdfDB3Xlmmy6DfrlU96SSp3BQhPsCo9apPpp0btfovI54VrZIJwcyRLb8
8nOdiUokH0BwlhIE3PzyOX87E14Sz70quTUzMOpPXk9Vt4L6h8GSwr4Bh1fP9T9Y8szzsTmpsTiE
3Gmn2xQyTMx15sojtC3zpi6skmZfg3CfjbLp5ac7cyJoZVp0p/8zejjZJU2En5sf+zg8iQWjYyG6
MawCDME3kOZgd6t+/Gaowd4NyBlQYk7Ww+UfcCYOQI9zGbZxGgBfngThKUqdPPJLWJXhMBsw49UC
fUPvBsUNOQqkiUDuJGs4WW71wQk509Il2sJuAmpNUURF+/bTQl+umqoIU9Igy5lgCPpozJk2xksz
ttn4dhku0nxRmNwNUsTr3sXF251D91W3jr29/B7ORAVGqZS44JvZ2P+QTn7bZslomFTVZnI9G4l4
ZWcA9kpj68+T+d9XOe2k9ogQdQjjJ9eWGfsb6Y0axw8EoVs3K744lvcwR2V97KL8IwT3uc/MxeJw
kphwwQB5+6p1DpDTg69+PcAG09dTjYLDkxdY4pGhZfq9HU0UAB2ROuMHSduZs7QMf2iXUMgjs3Vy
z8StIW00KeNr1B/qg5s3ch/HAruKIPro/v5nkHQS2V33n0zXdWAGnSYw7cCfU5hcXDt1qvFRAdWK
YU+UZVhbdGXXllcY93X+LsAhEkvfMQfgfagquMYzrtGQiT64zt+HLnCTTH+Wnr0kTJ5c54GokTBD
w+dalQLHWCnqKVqb5Hyf2V7VnTPM49fLu/j9217w2gRLOBoLiP0knECICizTiHGjDcdsn6dmtK2s
rNk4Un+Uq7zfUcryaM8sFCwQ1N7Jh8WdtcVgCEZbbFfNj1BEOSKeHFHEfPIWunkos405eQgm/vEj
LkBCbnDwPJBmToJGb5ddjIWsfxzRoqu5SevstovCvFiXScLI/vJqyz/t7ZaiU8M4mL0r4NSerqag
q/5/zs6rR26cC9O/SIByuK1c1WHaeewbwTMeK0sUlfXr92F/C6xL1Sih98oGDJgliTw84Q04joCu
RdPWf85RQduHosMmBn9vhHOnrmu3plAwddrd4b/3F7/dP4zzFA2B5/XoLixicwWnwxuwnrw4SUGH
L++mjXRED73eDTZ5lNQrKcRtDFTVDZN+WozcBjekRqtAuQ4/nksb1jRRndw8DqBYViLt7R7lanVp
DKs8EN7S4lQMnol6L/bll4mk+qVq/PlZgz5+ydsyWCtp3lqLa02nbUOrm8z+Oux5iZcL8E7TBXkh
BewoUKBG+BuKcrbWnH1jKQonBZnnMIH1WuRfKSb27YCU+GXqvOQnNlv5S5lq+U6b53RlU769FEJ6
TALBnS7jHGYcQkfnqkeasxpfEBMpT2Zll3sUxdfwz29sQRgSCnJCEquGntcv0G96bPqCYrj0CH0d
fYlwdpEMYD4qtAHnoe1WHu2VBHF94BzG5gre5DG0R/DxekFIxHo8uGF/wUqwwGfTd5LzFI/hp8qu
ne84T+hHWfnI9MmC1okbcY/tRGEOJzPHZ4ZQLnChxW/3/km8DXYOAYfKBTASPbhlJ6yQ2MKZKWZX
yBwgqGFO0d7rwuwSIyODBsd4RBbUPt9f841Xz/SKrgq4NsL5MqHvCnsoczQ5LxbavX9rIJq/jnWM
aCZCEAejwafu/npv7CqVGgAggODlEnYWbz4YUdUpku7SIBF9KZFCPtPjn0+e1xjH/4+loMIAXKDW
Zkp3vVRidGMf50Z7QaIrp9yOwrOlRfYhpjBbGa+99VSEGVu1UVRvcbGfMN/u0LxK28vYJ82LrxnB
kYTX+Eyjw195gW9sEo9GNI0TaiLPWQ49E/Q1hF577UWvR8TmNRmcBg8zVS9OhydZT8hUzdX7S2oa
bnwtcmhQLlSc168yChrpe4UuL9UwAzfZoXQSAkXLcWwscKaO0VnG+2yMj4zukcGqAisPf6HJIpqV
ke8b25Xci3vZAJRIZ2KRD3RdjsOxrMCAo+07fWhxOojPpazRoaPI0ZA/7eww3757I/kWgUmBmlh3
eT17zUSjYbabi2cV43HCceuQoP9ysjU0k+4v9dbzqVdMGRqQXQbq3/8oEDDkGjMso8jOldZOqAe/
yjkJ9+DuJtQLtP5wf7nbxMNh6sXtyFCKCfoSTWt2PWVj7MhLwMlHiB9y+4RVxkmU1QeshZJTo1y6
UPZpVs7mm89JGkABTBPhBniBTmE5afjyXsbGST4j6pH/PbhOtEN4QSkqCrm//6BvVIF0qNWpIfMF
ErC8YlLSDFG3or84sLAAoKUZHuU5RmLbaWhRmGkk5iTRlPioShbzSMFURP9kUst+jEbWrATd23DB
WYJapPqtINWW4SKe0DJHiWam71YP0Q7/tfk56LN6OuqNUa3tqduPrE4u2g2KU6v21vWe6mOZTnZe
6xejrnAxSzMk4HeY1FlfJuTDPwcuatsYTqXZTnaZWEE83oYrxgKv02ziIvft4sACNTKULpx+YUZS
b70mFT+MQSb/VaWGoEygXIKdNvV/3v/cb7xgoOgk1LRW4FMtcZYpMq22M2DIGxnoydlp6/9VFmaz
86OmWNnJby3FkFXltKzE8Oz67fqNU8e2Q3NqqDLrR+mN0xm9FHQHdXT37j+VelfXWQsEdcXRsumf
63zM66Ui7kglpz9dIhDTB8aqDqrNpXPKQf+dsLsFGNBoYGBSMSIwIcqVM/TGk3rA3/mc3AVUC4tL
wEeJt1Cc0gspU3VsKEU2A5YkGwTl1hK0N5YCPcQ0BIAUNLzlUKnRNYvcM6svAjD83gim/FOBMxLm
pzJZCYFvbFCaQswFaU5RMiznZZL2D6bQI0+FKCrw/lFrLmDeC4zrEYj+VggO8oPkuFTvvsqYtyKo
YFBfwmj31Tv4I9SDj02mOMb30cIZBPhS5E0eybU3z7sWmbx/RSCH/J1kW7DO4GVcyyalV0SqxZot
doQ6ZtjlpQgGURznWg+KQx1nCDoWbof/SUXXdyXYvfWCwWepoatSdVhiOOkLij736UTPGU6pYe38
TFCK3vidhw66K36VWrAGgbi9XXhMNCSAP6ibdDlJM0ZlPBSExUXWVvPkzo04tKNZQMKqi+OgNWvC
Acv1gBurrp5iVdHU85dZidGhpOuOvn2ejLyKEKa3MLDE2jaOuue01fOu3KgRlb6yg5bxQC3LaEGN
zZVM0LLG1auqjOFLW2csrpr+JCY0areFJV10sDsUY8vIgAhXOP4uZoC/H/xx2N+PSDfXKpsfiUca
UGBNCAlLVLCsMeCdi8g8YxvU0sytx3L4LB3wS4dgTmr9ZcSs0z2EWhCGB4FiCK5Zuciip0HQY9/H
6NInK7n4TYOO30TDxlLwWbhQ0CWvD1YcuREgVjGdc1E7myqK5MPIZHXrQJsBShHjcQPDdevjJkUP
L4uOAne195a06kdw1aoUDqYSGJXrH2Fww2sJbJLzAExn7/ksiI/4ePG89l8dH+OVFHV5x6vlaKxT
eig+PWnq9XKxPWFtVJj9OXaHUb5kRZDDToonTMAPDdsk9Tbo1mZ4NmP4lkyMPDFEWNmO6pH+vJ74
DcDGaE1wyHWQf4vrCbH6BP8Muz/jjmf+ducp/5rLOH+WTdyvPO6yh8RSNCDZeaAcmOouOakzJn96
Mzgd+nilh89E3exdCrCVq+H2WNNqYX6o8ggC2DJnDAqnZBI/9Oe+F9OTzKH1IlKBIU0+6hsfYbvN
/dP0xkdUgitcsqoUp+95/RGDFH5maczd2eLrDZ/7rCIf7wprGguMDgs3v0BxM0PMEfEs3kR5a+sr
k4NlrGYkT7ZEKgOxGTCcvthGrsg8BMej5swmS7EnSO1yyg/Q6yCTZLWH6FWpJR3uk4WFffeantIN
4Uwtz6NzRdGeIdFZ5FJdGfQefuzzGQ+uyAxOvaSwzzY+1k/5ASVt6T/4zP70L6WNSh7tdL8VwbCV
s9773ztMVoznYfZ965i7ZqJ919DWEwerR/l8r+nIFxwbCGaR3EYj7YJ/41Cm+YvRpR62HJUiQv3w
A0yYPza4liOhmcQIcL73C4Mq4ZowmM9wTJYplJ0ECXjfiNlXUn8u4w4X6BY/m0bLYVP0ffnQeWZ7
sIxEW8lSbw+MBR5XwfGIEKqKv95amYVf9ehO4VnXQZKm1F7b2J2Kr+9+PFZhMmxT1LF7Ft9PYhhc
mXYXnrGrM9NN1HRKJsruB7qGnSP8o+8CDt97Y2baYEmL6NN71wdQAn+DNAPcLM4n108Ze1U5QrEK
zrMXwg0lUslN1zNzmuMs/IkzYLTLorwLkOly2zV++m20QMuGcobWHVRC0snrxRHjE2jazMF57A2s
gXSneExrv3jpDbQea59V7z/sG+vRiEGKT/F+YC+of/8jfwzQt+3jdPTOTVZjZ1xZVo/PqYRc1giN
AqCJ6pXs8Y2bFbkcEg7KEIVpWF5qrhuSgNeld47mVlFBMDqfK8oPfWJG7tWhhXBlHVcMMgDTJAnJ
85TAVh2MuHjKmiAvV47TW68AbDkNak6nElS6fgUyRw+AIT2vAPeJixaNnxEKr/dhr2dPhdCSlWzn
jeWYkLgQxwC2KsrB9XJDmXotxk/OORrTYhO3EEOqaHL3RmSMm0lnunD/C9/mdwDdaFpQvpuqu7i4
D0abd4khTXTpKlwMNrMwcSJFQcT46VZh+Vj3jou912T3XxB/x5AowKmkPN3/Dbc3ArcB60NYROXi
JnAULoPk0GrAZ41GdeoajNqzJM7xZ6BJUkaIG+aEu3eOc+mhMs5F85E/VbmpotkfW7tgyEWTYIgu
COkFu4KZ6TGovPIAsX9N3eI2aWEpVZ6o+oQZ2OKbWjp9Z+xiogs+4pp5QH8yqvaODk9z3+dN8F6w
K09G31IV8CiOqDnO9ZMZIhPYGJnYMntac8bmUtuUhZt9x9F4rTHx1mkFFER7iX4XO9ZZnA4RWliH
Gh1ubY4zH6wM787SxaWMMTGOA8Ngb9MRUVRE5LAyh4mE+W4QH+5vnzdeLzcOZTUFgoLBLp43zLVI
F30QnNuuqw7D4Hzwpzl9DEGgvD8WkDGQvBD4ebvLlk+SB87sIGNz7nkfR78odbGRFrYI27LP5TaP
iuSdUpNEHXR7uFTp/lLEU21ef8xktpHlHzQE00bDfALx4MDMN+oTjLJ2RVfijY+pGni0mZiBq8O4
2KdmNBRGhIXCeRYNfYK6bvT/QlEbf7t9hitKDW/6Yk/tiL3z1OlPs62l3zABtFdC0m0IfKWQsYmB
ZlHeqJD1x8kU1dxa0Jbr8yg0n0Zti26WzLInv5LybFDhH+/vn1dt1+uiAsoaKQuFFKNiquzrBasW
f0PcS8Q5wLQGyRI3L7Tqghy5536ecaLgga2wQJtcadMc28CutY8jXij1ozPoWf07rLXJubjJpLkf
B3xRsa2RTWH99NLOjTDlGaw42dphlxTn0ZxEdwiMoUSbOZFYGG1S08TCE89BPH03uPIk83f8hGL9
Sxx42PYcDVk38cGxsx64PlQK87uOV9y/SGxhrugjEO7t8yGNshe/rIpuk4Sy1Pb339BtgEa7mE3B
TQHfguzy+gWVVmXyHvj5SSPCYzDOHxmYjifmIsWhmYDz6mM4rqQet6eaTF3p9tHyVEOoxZqaZmNx
7WYIuGLhuEskxs166bgYW9GDfO/jgZYiq4J3QaHH7HvxeOlUlLFW5OexnsyvNr4V0a7N/Gbchp7Z
jUfRj0CUZ0k4XVn5thpjpA9fh0ElRxv46vXKRRAVkiFwd3YRABqhrEc64BMtwrqFXkh28O0Ex8i6
x7V1JsStBM7bz0oBCFOBvg59M5qg16tD+qolt9Z4dvrCQpMbKiGNhHHf09h5KnN//lAqHvb9l/3G
dw2YSDBYo/cKYXRxY3QgpRm540DtmWNcn/oS1uBJN6sYWezm/VchCmueheKmGnoz7rp+wiTC92Ey
mv6s17qzdxucwslvgs2cWmttqpuX+YoJM5EG8KgKmHVdL+Uh1zyNVdyeBVBLPDTzeo/D3/A8Rrpx
KdM8w0c1W4OU3rxMBT2h9cNwC5AYU/3FopSV9lAlzbkNIwTv6YY5z149BQL5NBF9uf/l1Ha4CpMI
LJGQA1YCT8rnWzxhMqWYbWLJcu6aIdiPjLeei0EEmwiFsv0EcXE3ZSSPflcqe+7aXrl8b68nVXcp
IIXq2GMZsLiesgRUFEZH9bmy4KujhR8c7XLIkZqeZfwXUsb5dmLsZPMLsBLf4UJcmxiKvBvbTm4O
/I9mPuMDdvJSsiYLKryTfUOei9lChKLtHDwPsADf5MjYfr7/zm/uQrWWEg+xGAzTcltEwc4xEdes
Wnl2Jgsga4ldZropW9RLD0QU52DHdWisnNC31gRSTqLDTA3F6WVYsBHYkG5Yn+vGEfFJFEY8fnGl
hpV1RVfoowdr/r1zH/VObSaVRCI1KV7KpYZePmpZ59T09brqPxcK1dadI/fL1CHxcf+V3vaTWYvc
go1MakXivXinIk1C1yk6edb4wmnHcFaUebTNZdvQsdXCyTiRDwTF3hci+EKeLpx9nCVm81HDujRM
N41VV+1KLH7jpZNXgrgC9K6arIsfhahI2+JnXZxTHN2+gUjsf1Dex9oG1F5/pC0VNe//zPSwqTOV
LJE619exQ5Sz42mVVZy7vKgbhtOjkexibNnmH6Gd2V+tFr/IlRTTVGf0OoZAdqH7CGfCYksvaxM9
G6zEoUt2nsF1FN5m5uAkYutgVTihYaK6ZGaciwldWAuTog+uW6bDocaazXmeahMtm9aZhupfA3sd
aysco41eLRZTbH06lyZIkER60O2HOAiQnMP8a3A2scCr7LPujaM81bMr2uP9HfXGt1NKuOQQvgvm
aDmgiCur8cqxzgHlVsmp1BzzlGly3JvC+SL8OF0ZPqjKdPEO6RZTsSptb+rJRRwURVEZIkmbs854
75KNbfNQetNaG/FVEXWxDOw+sBNcadzUy1a7jAMEtuZ6OOO30ntnCtwSJRYdX5FD7XvMuEMNKL+7
GzXsET7XyKUal4hcDQlpKy+z79mMx8gL9tBD+JXuTBD/ldoYv007Jygtc4+LYITJX0airMxaR4Eb
G46Z7tkZRmI6dFAfOfipzq29k2RhewRkn2gnGKM03EpZ1hABQRyYp0TYvYEDtPCcTTbnk/cBVVsd
gZwwD+YfbYU9LfaX+Hn9U2qGHu+L0LTFcxwYSbLP0esYtkmDHdAu9+t5/JrbNooviWn2vzGeKKbn
uTTa7iGfYs1CpdaKZyPZTHFZahcZ1KgNbQwTVY1sA6zDCZ5RPAx92pET/kP3N9ntVc/cg1xRiS7D
l17iOYCy8BsoAs4tWrrjqRHmiD13FCf5FsZM89/91W4SUzDCIA7IhVGgYBssEgsI5NEUMLM+j27u
1fEOHXG7fsGk3vOO5TQm2X9tHaWdsfNxK/P2yYirysf7P+GNBwaVDd8TojKNhWV80gaZg0aealoL
Y/nNglHxTeI2g98pnir/H0upk8TAByLH8sYLysKb3KSU5xZVaOPbDF9i+K5lZKi/R2S67A/3l7tN
FXm1UBPpKL7KCy5a2ENXpwIcgHvGB655KiQ2cBBcz7khuyfcVvMN4EFnJfK+sabqG1PVE3fhci2C
hp0CUcWOCj9YOZXdzuxaU25dzS6+9FGjbdGm6T7FAX439x/15iMq5hjQB8XIwS9mWcuT1rjMjT0X
HFtpP3k4XV8ShtU4WbZr9/pNFH5dChlBeLWKmrfYsjKNwwb9DPfUxFr9026CWe4x2MxeTLRQzoU1
9ysn8s0FCfpK4Z1e/BIlaVVxQ5tec0+uPf8TInb9NODTtTP8+Vdh6smX+2/yNv1FQZCADyGEbwgS
QF0Lf7RFsKSZMZb07FOla9kHo3P073ZHMrFPs9KNUU8uKxyS06ENz6bmtcZGD9GM2mE6a+7v/5Sb
QsBiukOnDXQoHByu8utfovthE/mNZ56GHovd/7QpnhpvX/j+kLaPYnTSSMmR5frznIJx2bo1mL9D
mlnF8O3+D7ndXQFFM6IaatTlQfu5/iFB1zC/TDBaHeYm2kRWrB9NpymPPVCa87uXonxUdj1sZx1w
7PVSmN5iYC/wAMXq1q/o2sS55X4yZeSO30jT/ODz/fVuAjAiSkr5B4Am4xf22PV6KSPjadS17uim
7rBvCjf+Z2qxkaL1I4+xLWBr+230YNsi2d1f+XZCyhHCSACkBUIixs3EIy9nX6Jw0x5jr8GxDU2R
jwk+vw+aFYo9r0jsoLgi8GN4LThnw0MxsZofm0ZPzm5XYSFnIx8KLqHYIU+HllchqnOOsDOFWVDj
c9p3zgdHDNFZH7A3zENpPttG6q0EvJvTqZ4CTyv435DdmYRev8AEtEpk43R45D25D3Fd1+e80tNt
ivXDAS+zNdHYG7w/CRCQEDRVqcVBJixDHcmAWw4iBdNl27E4IOYeM0G3wi5HbXKeazP6NCI02l2k
F2bRXx1A+5xMATTPo481h/45GGNfO+KoSatto6GlZK9Vdq+Z6FVOx28kfKCkQJkF0ngRIzUkgp12
7OSxwZ3hYjSTuZEylpumTqptPGjJP25hWnt9HqynsQopMpF52LV1iqmtSNOj0en+zrAjbKjiOP2A
97Z9aByn3jVzlZ0R888eMR7E/xOp5C9BK8xDIBNnmxMczyJu3I2Do+oBxIh2wil4Wtm5N3FJPR3X
tw9kCb21pQoZOn/oB1WaPBaRV+5gV+WPr1bhlZDmLsy69mlEMmqnt137yCwsfm+IUMvTbkJ7R83f
lxdQJg1Uice4ORbVBOK0TvxjLOt527vWWh11Gx3AljIUsEhZKAWWfFMDit8oXCs914UeyH5nZKkX
HgZHjunBmquwevZNN7V+hFFczj9nSftPX3nZNwkFJCROl8Xoh0QGiNbifDnZoOey5Cdk+fgQR1Wz
xTK0eXKGor40Lgdda+f5dD82vbkoDwynSwX8pbb4gH6r9N0oOwfSbPtkK1uExhEWdyvvpOMuMv+b
mWaRZtsys2WzJjR+c92gA8TuUtMRQL/kitePPA1SmJWhhydtQAqsczzg3b2X7ekzZStv93YpOomM
8GjiuASUpUJITDHjJsUUnKrGzU+0EM0PCGh42xkP3pXb/CZQcsnQ+KbQU/19etHXTxVNWB/rXhic
xiyJDnqBRpzfm+4DdICvMjOz9053WI5eMyM0kiM1Dr1eLhsrDJZiGCU5PPm9jpj6NkdL7aTFWGNp
An3i+1vGWrxKRugACsh4X8cX1CeLbJs+ph7a1qA92qBECsChVT08FvjNZIe46/2a9mHhocdLOy2S
G+npovwbo99BP2ZYQ7oP/mDriMtiT4LOLIRF/UAe3c3fBUXpb0pK/FnT2QGyPFO+pnvbzdzp6IAM
mJsdZlPZ4zhkunswRpHFmwDh/3obtuM44XQ1h6P2HEBefkGUxO5O6QRdcYsONxMPOwTYcPJS4Yy7
WdRhdEza0CsowQtjttaAHouAAsEWeIdyPFDAHVXuX3+V3sFvns5P9KjnVniUUn7tW8f9bIWjt/Xs
zt2lvQecZ+rX+l6LE83CFJjkb7BSyTRse7GwQRX72ldGqSxCR0M3fkKx0fZ11ppnI7aHk9LyONzf
Em+siR4nMdpSGx/tluuHxSU5Ec7s149j5LunKEGuoOyE/yBTe0JjPMp2oO/WWMavWfEfdy8K4Ois
sqTCa6JduSzgo57r3ZHO/EADx9b3fe/PJq48bV4xQzOm+Fclw+HvOtMsnJSrJre3PnLkHyN8jdFv
SKHZb+vabZrNhFzos13XpTyERex5T5GI/K/OLM3oW5UWWt4SicHyoe6dxxbe5EU81S9Vy6sQmyDC
U/kZmaw23fVT6/mf9drwy12tV634YPliNr7KoeqLRw+rsIyWSjhl1bbMgVAXaOIGHTtR6cVHqANK
TCvwdRgAnX6ks4dcx1avXQFCxxPBWO+MqCnlrsNu6KFpoK4duEeyb71ApW7D2Hw4o0I/6/uEa/Ov
ESbdrwwzu/8C+In+psEH+32Rji/AbOZVxY2RG6FucWVVQTwEM4rWD0VgSGTGjJ/TFCbPNuSc05Sk
1koGerPNWI6kkGQAISJK0sVyEhhcOIJoRC/SSR+asLcZzmIGHtK2Osyd86sMondSLdUjgsbgKAF5
BzOwFOYLmAc1I1TbB9HJ6aMj5urv1uzkg2sxrw2UVt/9o3QTXJEAVD4JwMSxb6Eauz5KDrqjSURq
+FzHznREVy19nOe4OoJ5no/vXIr7nkCBmSGeOIoMc73UnIV1CTc4fKyptz/pcpw2mRu33/NxXONr
vEJG/jyroFn4aoiJvOr7gLW7Xiu3pCxBGzQPdePn5YWBRVtcHHPQflhaaosNCE9g8ENqBR+BVw3d
VkOLJzjKwhu++LkZZZD3sEE5tT6d7CTJcZm3Jg7lyt22uLpVSFH6SsRthYQkL7n+mXNU0dOue+uh
ruzpewkp519yCuvjZJY/tVSKlTaZeuo/3wqtI0gk5LgO9Dbawou4WWaNWwylPT8AxOkfxnHMH+fO
WxN7u30oVaFwYJRtJRwgdaz+6HNUncCSMhPDA6CKDFOGSU+eDeG0L4XZpXsXweqVPfzmguQkzIfp
G3EVXS+YTj24kNnsH+xhntAOEUaw7TPfOSKVGx1KWblryr63kYE3CV2OGozoAMjlesVxKudKK0mb
vbjW9a2w0DhPQisptmPRTn/pEXZD/RRkK/fezWHF1ljlzsQjNaFeBiTNQKQecprx0Dhzv9My191Q
Tf1u52BND/qNlZiEqFPK9B163OL8tBAuszLv2gcnRPRoM/XQbxyb8nBjuLFcCQyvKInFvlSBj0kl
H5Fp+OJ16lCr3DaP2ocw1cJdZ3K1bzUJLu3vzvJauTGxtGw3/jDF3/vW7qtNG3R2gByrGVoblSQY
nyNmYP2p7tq+3tmdk2HXYWrfuAKDal+0TneZgxbDMtdIIqTUpDTsRw+rdKZVzALSvVf03T926erZ
FvGd6gPSp2Z20O1pEmggd5JhideMa+fx9i3D36ccwYsRKD/cnuttBHtvdAx0BB4cXNuOBRKim94L
+2fGFsO7Iw1xjOY4yj2oNSAFc72UbHrDmWj8P1Re/7usqfPDgctL0erTjSP06t93BnvqeMAhqBcp
xRlC2/V6IYC+wY0H1CRz0/494jq071uzHg+TF01rIq+LvoHaO9xdyiUU6CVBbhFxvMkKE1kF9oOD
xvNOlDZ6ARz7B6eKPNT3+yk94OcpQRmb+Xy0RLwmV3IbgehWMGx+1dvgflMf+o+QVzCQrib8eR/s
yB8vsutssQ0yc/7lu9L5yy5lsnZz3G4d7g1mKsBE0SyECXG9YpAVaY6du/sQ1t28j7HBOUfd4O+j
MZlXos5tsMOpCmFbk5Tb09HsvV4qcnrfjgwKKSvMjL2OWuips8d0WwsEL3RscH74Gg609/fP0qKU
PA/ZF0USIM/TyRzUK//jlaayCiM/CMUDyXKegl30hmLbo/A876WlzeIRrTfv76HxzQi2vTCMg0i1
Ut8h8l1Uu2SyRbaRc+Vbz2k8eAehw8Pf0MnzzEPrFn6GFTaUkZVXtdwH6kdDKsOoFBiEAn5e/2iz
QHvAneCSJaSG6Yeyy3xj10Ac+0fEsRAvQzQ47xybKBtXeoEw+6jHFfJ8EURmf3T63p3qhyTr838w
U/GLnSZb8RSkadccgrCfftz/NrdPyR2ksBe00eFxLHFEHuzXfBrD5kH2dfVkNrN+ov8tv6WR3iHd
aK0JZyxrW54QxAcxC5FcMPxLrWi+Z29WBU6bEQj3iOLbSNpd5FtFeK4kHljYW5vhF3cW2nYwu/nb
u58WbCH6A+gz0u1YysD4TkljajDqB82LBgMujpb2u6ATQfw0DpW+T3OHH/LuNRW3CcQbUxraKIuA
pjyui9BzMBGb8urrOFAKJFbv/kgSM9Q3ia81H+8vuAwn3JFq/KK6r+TCNxV1Y5OWCVObHhQZ9pQz
eD/IABRllzdrZcDt7qEGAAlFJKFdcAPpE2FgNqiEjA+DMKx9bdvVtpoC/RiV0b8zDcmVIu6tJyOF
YTXwdYrwe30kFbRjsGClP5TIXcZbCRm+2w2x3f5wRPJeqU1M0FW6oSDYariGB+f1an0wJbYP5PqY
j/Ow98zi2wCnbNcjpveY9Z29MsFczgPUerCZSHAYmSrCzSJz8kkXBtCm9bEyhhgCMQVN8dx2ftBu
AF7lEKjMRBxHgZckbs2l9YpAixIgza37m2n88BU3zSBG7VGU2aYWhQ9JpTGHD76R+d9qTTbmJkT5
9JPeBFq5LQttZOoMtdHfFq6W76MUjU/A0lq3j0pI47SZZBlvpwhhvW3sieLL/X26vOlfn1f1yxWE
AgrgItiR3WHc2tfyOHSafI6aNAbErNcHxmAlkyG8d0aX/q5R2vnRC8JpJYu6Xh5JGSUOiWw2DTbG
MMT4689bGnlr+kyhDtPoZqfQLMzLpA3p3qLj0u4GTRMIsSUlCAtHfI8yfU0qfAF9+98PADoCY4Oo
DwdysZs9pw6iDNTfwWrwVC1NGMupMesfY3C/O7yQ56fR9J2/WrPoz9Joon0N1nOXuppYuZ+vY/L/
fggOPHTDFI+OX3P9Joo67rRg9nWswkOQALSt0I+MUM/t6qa7hLClX+rOiw5QO+zj/T2g/uv/Vy0Q
NVSLk0xEkW2VkNriHcxYcAO3iM1j5rnR5yycw8eGVH7lU1/HjddVGAdyz9G9pwW07DHmSTXrnT1b
R9+mPset0vhoTKbcBWm41q24joj/dynG8OTnTIupuq7fZQicqvJi2zomXmf+lWgt95g0xu9hNPqH
eQ7XcqubR6NvT82B5BUjNoS2Fi/Q1/o2kLShjknZw4LR4bxgQqodBroH2/vf6lVY8upjIfXJvUmm
wNeCZr84MU7EhY5LoHmUTtu+zF0X7gzN9zfQTI2j3qa/siIWZ0rl8Qvmh/MmcmL/SfeT7LNb4rZE
otcc2YfAI6zK301kXpfJxfPc9NLkOYkL7eOMA/Y+GZByllAMj33kF1CglcEkWgb70u3qD/efaTEo
5nupZ1LyGAQiVR8vnslwmolOc2cea8RSP3FRp+gEePPJyixJDxoItW6X/cnspbaN89k75aUrmcRq
cu9bE4IGPsqq93/TzRbiJykII3MtVQ4sX7MuYsPqGTIdfStz/kJ9+UM7NdNJlsi6VtX8+/5qy8Ov
XgCpAvcbfVFewuLwV+48Mj+1rCOUnOBzFiBixh6gXa03+lHMtrGpYY59TwWh8d0rM30iF0SNjk7w
smLOYlI1WCXWUXA0L7EBYia14nDjeWL6pFuJ9hA3s3kOtWZtDHX7zDAe6InAcyTeMfO4PqSWE0o6
pVN0ymkW74y26w9Wio1fZefUmL6s9nle4NnbWWvCzLffljSbx1VS2g71xeJt98IpJfC27DQHcJtE
5VX7yrHip8wnVUOYa40stFiPeZryTlApDBUF0W+xXj7aKM5EAnqQJeDOH4ZMIz0rqPH8ANHjcUbq
tPDpttz/tLfL0tuCvca9zqaCCXj9gqWXoKzsSuNUhJaGAyRuXRin/7LrYTwkc7QG/lpc5Tyl6nf7
fFQH0iqNw+vlYDp0kY2s9AkrMrlrAq/bZ1VvfbPKJP7haEF7ykbf3fGm9U3B117J8Bfb6XV59OL8
/5mV85fr5V0MoroJoYZTzn1+6YAqbtpEG461SP9Kilbf50n2HQqjdbj/lq+LeRo/9AtAuJCkcgMQ
yRbrRqWeBE1kG6e8DpNvPtaQWzsbohd0z8zjbJHdMfstVtLUNxelSwrySln9LKOTmaCG5weFeRql
Yx20wvWRYyBg2k0MA5+able3xprL6BsfGNkZjgulKlSIGyEsAL/uXNjmKQZbdsSaMNykhlEfrRRN
CpcKaxuEXXMKq8rZQc8xf99/0bfbmR67YVElQwxDpmpxSQzovZrJ7DknmcPIyjun2JrekB792Ek3
sx6/zy9QfVh+JORBagAaiTcY9ikxrWyoM/eU+qO/dSvff45BckD1rBGdXLnW33o4FIy41TEMVDX5
9e5F+6LU5r5zTxl7+ISns3w2BwWdHOzha8HBWUn5FrSD/z0d/D4YFkReet+L01pX84geSuKdZqgF
mzq15kcxDMUnswpVe9iwjjJ2y6OZ27i7gZg8TtyBm5Ty9dgX7fyYhmb/sUlxVqdGqF4sURYvrQdR
hMZRvAUQVIBF0UmJhjAaivelkurTUKRRnfEnCI0lypE+a29VYYp9szEUL05XOFvLQJS3lt2a5s1t
WCFsKwcTHcEDsnTz+sPMfWiUjde7p7ry01NgQotB79t7GRoX/AG02G2VJ/4hqVFsvL/fF0nl60PC
ZOOKomBUNrXXK7sNN2TsA+PBPcX5ew74AZvaqhHeKQ3j8/213th+9p9rLc6WQLEVy/HWO3mRgV24
B1V98jr34kIk2Eq7907311v4w7D9FD0dQBj4MM4XXYvrh0tm0bkh8/cTV1P3URP9S2l02c5s4vbz
IIP4Vx2kD2YnnHOPcsgGebbxQKKiWKhavbv/Y25eNKhzkODk7dyWyBIszp7X4wqtQ6w+jZ7mblF3
di6QNZ/ioLE+vXclklwlHwsYG1O6pQwv+DPb08huSc/RONDSWdsPwjPPSWa67wwozNBYAoIFL5cp
0PKhOr+dq7oMjLPp1sVD2cY/NV/8SvKx+GgU+rT/P5R9WXPbuprtXzm133ma89DVp6suSUmWLHnO
+MJyEgcgCIIDSADkr7+L3ud2R7QrutkPrkp5WxCJ6RvW8GcPtnTsEMIuVEQUTt8ILMDkp4sI93ww
j0I/62XCjomAYyNX9SU3sfXVh6GQJODKW6BgaBiu7lvVTz18ZrAwSltOaTsN4bIm5qweCmdDJ+9b
X/vRhQRlvT1ex0QmtDgIghZmr1ZIMDE0J30Z7ClE+LeubJwcxqIiK8O+3AwzCm6/f53rQ2cZb+Ez
oSYCGBAOy/PdITl0/gWykj1A5V0+Oq2X2QYIwnzSJvyuLEjS26ZOZjD0FLbq7wdfPvyXBBOCB8vg
GBuIZ1wB626zXYhoVCYIgKTs7C9e29r5WPSwxvr9MO/NI6oOSDpA8cN/qyOnqdtgTGId7OHWZm3D
afrgWeDvsAja1BBWIaeORN2FW++9eUQLBMUeSEG9JdCEkL9th6oM98yLyTUU5NU9C5MKR/jUZG6t
7W+/f8b1ybK8yl/GW9chfNG6YYVK0r4xzQe71+oIqcLpRZVRfEmK7r2hkGbg4ZYTDMvmfMmgpgS6
Xa/BZulQqeJDU99EuKjyhZJx4RR77y2CsA60GDCLi4zL+VDM1qKIgQbYx4WqWFqEJM66kleIG6Bw
lapQiAvh7nsPh7selDsUqhaFtPMRayJ9j9s03MMRot/hoLFOo1sE+wro1D8eCqJOSwsmxiHtICs+
H2qavDFgPY32Tln/4NybbmwG/6y2aM2F1/j2odAeWOIK9OSQLr2yW37px41Kx7KJxmiPRgK9BVne
g1+JXtQZuz9DVyDHBX0WbR4gC5dKJzLu84eqRtZMBfGiveeOh5AvlsmxHgBTiwFZi0DO92g4f/j9
2n+7StDiAVESZJgF0rE23ZnGGc6E8VzsB9K7aQhS68HunUUCQPo7QDj/TGvt9RkXJRoU4EBxgOvZ
6l6oC2WMRIRwwF0a5pPoyV3kV96FstAKB/XvYVCkgv4nAjNgy85fpecQHky+IbALTOpdxLnM5MzV
Q2lNU6pZrW7aDt2DiBX0ofNLliFE1TSDhHm5YfiRSqncK9BxRrQxXRVdOFVfEXvnp3cC1DKWL9I0
oIbWYGJfGchzccfas1CRVAIr8AMeUOrYj/ojb6B+ZPHQ24Ja7eXe0EZZUItkFwRC5lNB3YPSZrgS
pvKvXCa9RVvmrjMzcKEdJ1DYj70Mbcr+cwDLwgxOeji4OZT0LCskmzBg4Y+K6fAExaxq0/q+Plm+
jvbC1OZKtTLJgx5Qas0icuG+fGcroW8POPJSUcK2XW3aJqwlAvXR2gMvag6cQjFxYiI4DMgSL7zg
94dasO5oCqALtrqam6qXftBM1j7ABX0DFjo0pwHrORAl+gtDvbkhwwUAgX4lOgKAhyerpcah9lZB
CaU8RErSvGSWu0+otNOISmvvxSDz+T5EpH6/bd88HwYFPgl9MAy4+A2dr2+wA3GMeIYdID8md+UY
yJ0Xl2onfHbpNn5vKJQ8F8Fg9PdQ0j4fKrLAeqFhwQ7W0MCNxoTmpF0zZEbW4gJB/M1hhKf6dajV
7ThyFUyBiRmkzeIx7akjNhP1aI73/40Q9DJ//xJfzRzPduEyXryAr3CNIF5cLchkAmk26iAKqMYm
yITVNDmpaLtxzQyfn0iQow4A+AhEFG0nyxsB/bdmoIchouAyR9wmUNx5mohqoQaDxKRpOfnTkBbf
MIL/HRAoWF2YhPOXX0SidZgHDRYc//UtG4NPxnXIF44xt4nPmz8TMcS5ifHQrQBSEv1VLDDvfDy4
vBANPfwKLitKbJmY+xsmRiiViMhKoWLQWal2aZfNCN1EanzJrkPYwV0IAFeU0devAYoO8FogrAD6
twb8uXFnCyHt6pB4M9QbLRsiuaY1s38zu1UJ5yXeJ8+hVOWAik89f5dugQZLAgZ+96dn1oI4fFUD
R/Ubr2a1JAGqh9hrG1eH0Qb0cCZ2mYLCX28D7O4LQ60Ld3j38DxAGAFiB7LPNeCiHxrFGnjxHdqK
uzek5lEaAHy+oU6kT6bowiyGJcIdDal9XRCYff1+N7yz+V4pWQEQea8+1+dTb6Aq2AzQETsIR5lt
LG16aJgtN+3UTI8BmpoXxnt3klEgwpUAvPkiZb8aUM/F3NaKH1RoPCzwSgPGMg9dqpOQcvykQTaD
CUCymY9u1hiI52BTXvJAfO+1gzmy9DgQAgXrkLxo+0RBkJAfIhOZRwM82JbAOu3g8/EjfqM/eVbC
s3CSZRYOcOe5cH28c7wuUSVgDEiYke8s0/JLfDnMHZmKduYHf+QFikYyvpFhWx6Ao7jkzvd2hrGE
kfmjUgpALeoo50O1CvR9ZZL6YHV0ShsdaZSHE+sZgp1PLlzyLkk2vykfLSh04K0BUUQOAubm6vQC
5QwAWieRB9NEcWYzKC1KKAmDuESb1BICMio1uID2mPCN8rxxJ70uvkf7MfgUKf9ST/bNgkPogXok
ltyilQcM8+pVd2II+WQZc1VFfEjSDmiRK46meoal1kIhZK5vSryH/dQq/wva/N2uLK3vf7bLUApd
6pRQhsDrAGvJPZ8D2GYFjW5AGxu9xAAerngaRA29hiCHuTZRd6k8vo5OUBrH5YEKAS4PpGXrQAFu
xgi2ROAcEl8EuQ8gfO65/ZjCnMiFIofLs4qI8ML5vYQ8v9yrgKgsuo/AgyL6wkWyFkXyu2JogIG3
jvHUeAdhInpnDbaCzv+ItuyggivTwKmjFuJSgf7dkRc1jIUtDL2/1XFtDEF5aAJnzqkC+9CQJN7B
JlDuVQP96B5aielgOxSJDez7fj+xq3oMnhmyTCjgoYq3nKDrYjeDqghV6OacJCBSeaWcYst0/4c9
ymUUbCpAApGOIk1ca7sHMpJDIub6ZIwzXlF78FIyGHrqpT1nlTNb+98/1ep0eh0P9QoP6eGChV0H
tzXwPpoEU33iccTyMOjJVW8GeIHP7qV27ztDQZMMNREw+oDJW2OMwEIvVc3j+oQsF/PUNkUUpbWG
aGnSsfhSgrhEredLNDkbbbUPgZWeLVnDuBKNEC/Kyh5M2FGHHG385hGBvHeHG7p7av0+OUFWzEth
5+xciD9X5/Hycpe6Ai4XHEzANa2ORw3XlorTqD41vV+TvIZsVQa2pvfYe/61b9UQxfz9bK4P5L9H
XIAcqM0u5YxVrjINeORowjsOyDxdV8F0gtlU8lOMVncYYaIH+Bui3JYln4YkKuyMBKh0QA1X4Mu1
lxiUK6gzTqbl+ZGiIx+E6gmuiPOzcKRSSvgei1M1BxY6vz0PM9VJHyzsCoC2gWE2asCcXR3VmVXw
gaQOiKYnoIvlJqA+FKY9VAlJG4cfxwZSkxEkAry8qCdnc+HFvbdcHNSZsOuwGTBp51910A7a5pYt
TkrBxbICnRby/yTMosK3j6WFSGUAPu5rF0v/g2yYtyGxitWF6Vud5a/va0kxIc2+lLzsVcDEl2g5
ZqE4wTRrBiJCBwrN87DdBZ2q0oINVhq51R/2k/8eFVzuaBHUQqq0WqWFVUcqrjFLpPKiG2BYPwvj
NgC5TPNGAVSaNT59aTo7/jD3ar6wT987FHBV/s/gqytbF52BxoQUpxaNvJsBMn45CHrhoXTbL7+f
4vc2I8IvF5sDXDEIl5zPcNxaBW3aSZymrhBfgU2uNlE1atSAcFGnNTKh7e8HfHtVQQoASDv0tCD0
8aZb0YesHVH4Eae+7NrbnsLrrCjDcaen4Q5i5SUkTWPzpDDTF87095YRsC7o6dlIrtChOX9S29OT
tFkiThb8ZXal3ZV5oEGVdeqIXtsR5PJnAlTI75/23UGBRY4gz4he9prCChlk9EAm0pxoOc6PLIza
o0dgRhj1dbAtfNLfl214SSB5DRt9XbvILxaxRIDDcG+eP2rD7YJUpsXyodx/niDGf4Wba9rIjskH
6QQ/Ya0a3sTS+tSByH6Ce0ePInLoXeJQv/f0UPcAVwGB0dKDO/8ehXEYxFw6cap54mz9KRx/2DRB
Z1rz8qtJguI4jaO+MM+vE7m645aSFKCcKBJBj3g10QAlxNU0oczv9tBwh6m69diNAdj9MTMfvMm2
h4x09vxc+zzYAnhEd1GZTJiSptkXRdNu0eylR0zcpTrPO68DgtUo/+KiRyayDsTbEI3VMazpCb0c
yCyN8ZRHQe9toh7aiJMTF7tp4nr3hytwuWQQjmK7ASnypvlZWC2pK9jwnKSiBG5XgFSn9tjAqQHB
QH2j9AgRmaAPL8zCm2fFsAi78QPII8T8q0loiW8FoIXTEx8c5yeHjfQecJXqwIX+XC6HmmemS7Ho
akzAEEABRvUEiw2tFQhWnC+31sjK07wTty38XcpdX8Q65ilQtU3QZGjnRcOdXQwj3ybuMIV/VrLC
4EttFzojwD2BtLu2XGczrVGwisbbppuba+RxH1HhApHJSCeFwom5cCmuzm1AIZFcogkE3MdCC/NW
5cmxVWHQ+MEAPvOw60dQJXVQQfMdLjdXwC56d79fReskEuMBiw8k5sLJQaSfrK7Dvol8kXjaf7Bh
mpYZFylMzaAFEEKoDZHiZDba7uuchInaksI7kIRfsjpc3Rz//gpYV0jnl7tqtaQAJACt2yv9B+nN
bJMoo/ZW3dvARE5Jzoz7FOg4zAxKz/nvH3754F8OlDcDr57dk8QbKGn9h5hVTS6hgnXPXDd++v0o
69X79xsGRwa7BTqO6xpk4Pd1HYTSf+i44FUaBerJQrq5neKIXDUdT66B3fzDxOrvR4MEEsoU0EEC
1PZ8y/SJrIhNZv9hHhq9hXFcmIcDYM0cRjrpqINLxb735vBV4RuKGtit6wbQHIXMYTrwH0gxBxvh
hF0GGzQAAh2LHDhEPZ4CSejWOGr6s9bp8qSvngwewsjFMGG1eioZL1r9LHigIRGbYOzKgyvB456b
5pI4y9u9iaFQeFhYT8CLr3WtQsI7QMB08OA6+oaCwZ16iQU4CFcV8FGR6S6xfd9ZOmj3oHiKXBU4
1zVaARj01pkh9PowTozsRT0mP/vKQ2bn2U1W+FOShe50qQH0zlR6kJ8B/3Gxd8OJd7504Ffnscod
wwc45wFGmrBhn5gRjKNm8E9zARZF1TQPvm2mS1aO6zbnMpeo0SN4XEpJC8bufOhCw/VrFE7w0E7g
wPKwQ+PWh556AZzkdipseFZWpNwEEZyG7N4jWWW/cqbsx3qC41QxsHBDRWtfSdJfgqyfzwUQI7ji
EXQtYHXkdkhJzr+bwypKUaUJfywUieQaZU7uXhel3XdJXngeoL5KDEx9rMeGBH8m1v86OIYFNRqI
JxBM1sA1qj3UVWFe9sO0Ubmt4MJwwIukeRVGlzjQCZ7jfw/Fv4dChwIMVFgqRkDLnT+nzxCrxJ6J
f0wAqO145PRb7fLpKglH6C+APDlcJ5Vtf4hhAJYy2Jb+0X2LYigGB1BtKbMBVQJu1Pn4AXfMiMI2
e2kMqCJXCdQV7TvZURV+qjrq6CK1IB0wX7gKVqWEZViUFaFMh3ot7nuISJ8P65admAa/c19mWVvg
xiU0rDYQogq7fcT7Vskc0CF7fPTAOYzvAAC12c0kaypT3y0AdoeKRLEZCuTOFwKu80MH32ixNYZK
Nwrd6O1BH+r8iyHWAlgvLO0X4CNBrPGrytmyQgwqD2TdfY5Fqy7x8Jel/OsSACAYkpMLOmRBXL+B
ScYW1PtUFNCfKHRIGGUb/QFmhCZ16pr++JPLEcXyZaglAlkcbxDGrk5vOkC3JIKR/U/Q9ErvyJIR
KDcQm2L+5LgsupsUhQMh9loUXJjx9XvFSgd8HvQIlOagxLEWG0BVG1ZTiWEkrVQ0Xpex8HYTVP29
tIxC6wq6A+KS0vub9wpAL7SAUPGA8yNO19VUqgJmUHVC4RprRWiwW2QIspZwAu5jQ3a/f7Hnpzhe
LBRpluMbVQ70+7CpzpeNhTMssoauJykLwuKqETU6+rzR6dQ65a2eI/8WkmlVSqO5vvr90G8eE+Da
pSCHRbvIYayH7meFCiF0IWE07sfTDUmmYlMjW7l1O7T//nCsBZifgMIF3hQwOOuWtyytEXAWUeAx
x4J9hdxhG6bAiY3HepaJvBCcv3ky6B6hTgpKFAp9+Lk6GyuHoVw+V5qiVQyAIfBFVZ1KxpMk1bio
Loz2ZgqR96CrA9MpHE1QmFyNZs8+mYnLQ5qiL13T3K1FsO8DWvhofPCgWlC8oCMkwdScvMmPP//+
1a5SAywhvNi/1RtQJkQzd7U3NUq23FNeQVO0P1wbWsIem/JW1zE/NCaBq1ffEAbLbruPf9AYGv9p
NST252GQw585fuG7LC6/i7Q/eouLD/Lqu9AehodRoiOajpFX7kaXD9dD0yrMeCRgSDRfkmN48/LR
VkQZC6AmMLZwPKz2j6tGYlCRBEtB6EE+oIU6bqEtZaU+58WeVs14T0JP5wGAehf2zzrSgLzx4suD
zYvHRmF0uaF/aaHC1STq41phaOOx+stUtw+wXvY+NMJG2zhyp30FtfkL58WrFNAvhz5SegDYAHP0
oJ0LT9Z1TUcVJe6gxrOx2hC4y0e709LkvaknkeHf/pMXUtNcGW7cL+FQl/cedKDEc8gddZSQY9Rp
0FTTh8AWpZOaCAHZsWTC/wy0XnByoLpz148UxPWSBNraSTAtzVcchvo42OAaZwNit/4ugmTX+Hdj
/j++m/8kL83d388g//u/8O/vqGj2JaHD6p//fSq/941sfg7/tfzZ//xv53/037fqpR/G/uUfp+dW
/mM7ih/PQ9mI9d+cfQRG+vc3yZ+H57N/bMRQDtP9+AJZhxc58uF1OHzn5f/8//3lP15eP+Vpal/+
9df3ZhTD8mkEX+uvf/9q/+NffyFa+Y9fP/3fv7p5rvFX/+cnoc8C5gnP6795eZbDv/6K/H9CchCx
LVoBUNVGDfWvf+iX5Teh/U/0lcGNXfhXgDItwQf01gaKEeN/4uZEvfcV7b+AO2QzLr9wk39io+JG
h5UJEKAodf/1/77Z2Vz979z9Q4z1XVOKQf7rLwR/5wHpYl4P7Ai2IpR5ACUB2fl8O4wtsaEnbxUb
R2h2hFfMy0SJl0Mb+Qh7tjDjgT50A6MHBC0oCyr6pfLZop0aZLY7uRsHzl6nJjTQ85cwnNnCdnkc
05GArJc1xXJsj3Gf3I0BFBU3wOBEZaoHovldxQKpNh31g87Gp3SoofcpM7C9/R5IdNJ+BAHkL2Yz
ot7aJm5DPrVsqD+rIVKnwY++RaMz3nNR23YK0AAXaUxriN9AnGpDxjDZd2GSK38oqty2SHwPX28r
dNLG2KI9afR6C5nqpgc6aABs9pjEZTxflX6djQBm5VCIHA9tjJaJBPDyAED+mAWdNtlglXfRbOw8
KKRK7bK7qXGOp1bnXdNi/Dr1YQMlSN+FeJ4p+wOkWI8yECVPZ+JEOTcNy4Xbh7tQzFAJA2SNSvDm
6ch2vLI7uVXdIII0sYuxyaxEgO+niqD5KGcJhS03l9JB6Z0sZpfKh+qWPXv10QmBbOqg/bLp6wQI
VMLD2xo8nNSunZ+jNZ1YLfUj6eobVLwkuWlrDVlWhOn9x7730wAimSeJjxzTEDRxZ48LHuNONoXd
VOWWOLI4rV/kpPwgA/6t1dvehbFIauhA3XzpxI4ZlcFHiJHFMtOEzMDG2nrODMQ8YWCu420zws/m
4zQ59HFMvOEaDYyPXamhPhSOfr11WpttR9tvrwO8tjubtfuxm3Pg1u4aMQ6byencnKPfliNl2DpK
PoOFCkUuR9q7AJcTCkOV3FIOyW9gcAaWcidJIfHg3IL3MAabym10mLZYMuqgh4DekZhQpFsofGoo
dvPpA7xLHSCMy/ZGBtEVUl3AAfRMtxEhPppWM2+LDe1h5wNrT6TMI3Q0U8ZifSoKvu+HapAp9Rvd
3vOazvQApjnE7VDb1/024Drq8wD0hD7zLTuFnjTSGgjipB3QcEHmyqjcSYvsR6ML9JIUyUoqVab6
UYXQ7zQbbGsGDXV7fgQQuO5Ty2jwN/j45BRzBJyfIih8RW6D/DUsAZqJQZOFuMctUsx0LARumDa8
1jMZ86GFGIXwTZf25fQVLfSfAvd96zQH0g7QtGRo3Sbfwsoz26qNhrTok2PklMVHX4M/jv5Hu7Vb
onEbCbixYB+VEOZn8NAddo0yVv3iYjNtsaYnA7oua002z9UhDITY0kqIR3+epzKF+/l4mg1MnlOK
o6c6NKozd0A2MmgjMxVPqceEmrOSNGNqiG/nZmbyYLl2/QCWd/RIlH0M3dYVadFa02HsFTBuml03
npBd2nSooqYUPQPoDYYKZFrdQFR6Al6Ib1G4krsYuv1g+kQ25TsDu7dnu7PgeYlelKyzWRoY9/il
CQ6jO1b3NviRQF3Lvj2RpindVNqTuHPHbmzS1rTU2g0oMX1TxIEgZtRrU6c8aqIAWe6U+cSPt8yq
yc+ZLf7G/TTk8LdAAU1X4b01EeqlncV/Jtpnn3kC5YedKqlKRzo6IrV6pqM0LiqzsQQtHwqjnhNT
JYcOlZRccijRdhWtMot43hPQAfoQWUrubOl6u7okfc6cWIPN2JWi2lgTDNZm3iT2VZe0XxdIwyGB
29Q1VAHIlKKVN+jUN5zthrYITOr3nbeYUvEER9/Qm9SFCAVeOPQauNbPAzBBmSfBncKLxTIr+aZp
VJ9Os2nUtdX2I9hwlSNEqkPSzxDPceZDM0b1DYv89jOLpAYNMZG7aqR9rknZX4GP++TFcqS5CZ6Q
Ji9tCEkQgxem/wAe+i1vQQu2VHwFf7xYpBQUWgSan3G+9gcJ5s8RoM7Mt1Ulr8jUnqIaxYgu5aiH
LPZYtoHyTT+QIs7rDjK9vYEgWCoDNx/CYDzSOeqvLUvfBgnt+jRmHK4ek++WZVajzx5etWUZ3lcW
9As8WYov4MnQD/MIfkvaue4XL+nuIbfDUwEjrrTu2w9Y5ZAqVNE9UALIgx3/HsT9yU5n2p2KJHhh
U/UDbOcAYpxIKHM4u9g3MPKDXmVChMFBUTdzCwpTPwaZ7jwB0rL/gCsqPpSCR3lPfHPq7LZ+ErUL
oLof1xvPsrtj6wCrDBgkPOXmokdQzyAW+Qx7gFxBcbuRzphDMpelQy9w5Za1POgmESmKNNMG3Oka
dlVK5W3fexCYhAuCSlsYzsDCYvY3dcL6tJD62LgefHrbB+iMzcNWS3gUhthtRfGpE8jRAW2HNmQq
wmRbWGLHIUicda4FYYiyrKD/Uzrj19lR4mmATte+HFxxC++IxsoYkNNTCg5eD38qQP3mLOzFUxGV
DBNJZ5yaCRRam3vLmU3KbKiJZAXpJDtArIo9TwNkp0Eb9CC/CVPR6dFlpVOnJQObIHXd8buKsHG3
Phq4IotByvk4j3F58EQI8Dg6b59a5XjdYRjKG7SRcLHMstBpJDlo6Yl9NCWBjJGmRxNHVpIGFEQ9
xgJhpSGgVl8qVHWcDPV7J97KpKjvwmn0/E3BbX4aqjocrm1HGpNCI/OYgCjyJSJV7x6NdG+cvmJ3
kjc7tvhKMi6+C2bnpVIezwoKW/rMFd3wNJeVbVIUl44oItWQUEGIWG3QFJzTsGZkB4MEhgI99Ea8
0Zggi0kN9VOXA52NqxLFLFMeO+o9lIULzDyWCe02qLQnd9TG5GxLyKklacE1/0acoRpTwHKYm4LZ
2w8ZvEaKNotbIB/yMqnxHJXr91UOupDX7gYTjiNwLbY/ZPAfE+SJDFP0woW6L5g9gNfvgUq+91tE
VjlmcHDTGbqhzUe/jVoC/2zZ9NukjqNnt9T2CWKnUZ36CEqLG4pUsgcvk5Vj2gKLaWB9udiUaTcp
wOTvS2tGbxa6EFvTh7LbKd/SP5kTQavL6q2PJSxf8wlL6cqStrsFRA3FNmsQytvKoAlvlYtNC0UY
uAIycpyaJj5IBvxS2ahPPaX9tnVcCFbhMKVj5iQdoOOl8FODlZZXULiC+SZ8aiw/ZCOmqmk/GfiD
kmwKbePk6FvdSac4isadtm0TFNdF7aqtVcQWzUU8VmY3t6Nl54TWNjDyNR0yWARMUEMzAeFp18/z
HlY85UEz6lqw+uuuhtHVW2SCfeqU/IWXfpjCdsi9QbU8OhWT0kDcTwSmNha4iqC6CfUNdaR+481c
nuy6g/BBKHMWteyemjqQ2Ajo+AMBfB1UEMfBLCNo92r/NHkB3SWj9dgbuyS5ikp5KEFU3TDWf3BJ
CEPwuaLfZzpd2VUt4I8s5cdIC0NTxWLvG/h8+mqMG+cnJra9IpyFu0Rb90g5TJKWohQxYvDiEzhL
ZgMoW/K16xxbbamRJcg3OtYfcHLH42GgBTTEgl5vmlrHHyjuaZ4qGzCfnFVEf1MWjKi8gtdf9awV
UP7esCsUD+CW1HrWPmk8/ky9qsoGe+pp6kqn/T43woGPAWAdgYcoZiNYd6is0W9SSFNCDm42wcSP
kNbFSQm8ZjjniWb882wUOIRepKaDmhkE1IQe52QfWy38YArLgbLqPJYDGmRj9eSEs0rAugdmYhdD
91JkWjtobMEHNCSn2J2D4EQDfwRroRKld9UzNNlU4hmdTaLzxY3fk85kbMJxldKwadICBMMhx/+n
vEcTLd0jYA4Z21iQJkGZjCTac1P0TroZ3bPBnXbgX7bZUHfJK2NFARmnWe7GJvzGVK3uOGA2/pZq
RHx6Q7DHxJQSdEDmx0TBF/VrzyPE137X73ES6FqkSdeOzzPsCZ2rEUo/1VHOZZOONbMye7Tgg9QH
VXfPYeDxo4qoW6ZwUVrk8go/eBr8oERgOUZBu2k7jot3MtOp7nxfPuEeAYKR26QvNlbDH53SRSt8
IHRW2xAKNAMGgVyF2RT9IH90FPaXW63b20S3u8ijNai4k/wcBk7DM0vS+FPgKpzsrIcsJe4J2d+2
UVNdF0UZfKvhIRalCg5EX5TPxbChMAIMthWEQIZtLRFQ1X1/h+Y9drFHk+eSIz3KEBDfgzYHLN8U
DsNGEhwpuRoD+Dt6ojIQ0ggKF3FnYqlgAzVW+GC0TVtaWxuXF00dG3O/s3UFbU7cqnCIGiqGFjWU
y8IMTIYw2naaMQ2ThiTMiKUrfzsgawy/GiU7f1PBShSuPu3gfwTKLlQAZU+y2kAEvZ7SxSvuvkbZ
rNtSiNuOx5KCzBeqgYQp7UFphyhhXf/s4azOt03CnA+IYPo+k75awiRSXQmlxE1Rk+abmaK4Sx2r
tD+F8L5EnqWoSI62XzV3VdIGfFeiQ4IozmuA+bE9tS0AU2enAJlasmdAO+Lil21of04SToGQclrr
xEsSXgFXXdz0tlUS8N3K5oMgdCq3ExnUPS+c4VuP8mTWzl7xU4pObStnCtMoobbAajGIZtEp8m65
rUFnMk7XEPyMWpqGlLAb23idfgi0zzPiBLOXtnNgq7wAZCfeDGUh2GmE7mSHmDRCENlRCcJ9McbI
jgoN28wtyM9utwmKwS+2YzeNn+DV2T8kczGGsDDR5ZWncAh8bpLCLg7gCWqJuB4wzpyC/NpnLHBP
kQVIAMwrD5zY1c5pEdWkYWfcO5W0IG5OxTTKHQ0QFaRoA1bmJBKU1uFzMti5I0X5ic2DqQ+JKq1q
L2GZjKCXTnNe8ZmQI6RmkATp3niglWgIH0/53Jf0MQbRfcpNh57vreeXU5N2jg713lJ2BDcEt2mH
E52RpN1JwhKWWwlzezCUPPadCEgyQvXZLraIc3GVSd0OXxK/qKx0GK3w2rDY3QC7irCm58y6nyiX
uKXQw8JNOD2Ei1LRCG28vPA99CtZ6d9Acy7coxIj73peLUoyokm5FYrPEdzyjghB4n2CfOURcjT0
KyeQXkM7KnZSD0k67tLFARMLTnUkhQEdzI9i1+i8gojkUbWOjTCnbjahK+QBws7zbeljHqgpbwaK
/nViwSWqwHGQG1FM9CbymD9cuQ56MY+85f5PChYkOuyd4vVVwqwKtihdRFGoUgrADSzzPhchCcVd
PJQzRAR4E4IWmw6REck3y0NfssK52lVfla7bY99h391GrRXUV7q0AFNLbTFe+UW8AW6yyFHFeoRr
3COU+j6xJPhhjYX9SfMIe9LpnkzTooBj9XciwEfZ/F7b5KqO0diJCzbdjoj3HluE2mhnBaeira+C
OLbgqkM+DhXuPVBhO1V/Q9AKE4TuPpHtQ+86L7XDju5oR1nF6k0jzbNLrTL3o2EP7MgD2gpJOkj+
3C2+ZHYUfLJAWktV0Nz1cQNAd/0l6P3H0rZuNVxjjw0pKEpqwNmFtLmtjVygp9c6+b/snUlz28i6
pv9L73ECU2LYYqBIzZIta9ggJFsGEjOQQGL49feh63Sccp0bdeJ2RC86ohe1qXKRNJnIzO8dWWSj
tb+LrnvFg2YmgS/Foel7FWE1mKKiEd8Hr7J/1FSGs9GFkBxj/r7aVdq11bUR9kA0IThK7a+xmHMZ
TaEaAI3s84KZqLxgpI4shccJy8+x6eVXsxkHcBhunaz2zwXoPrK0/ViU3bdRMREJtUeb189M53RX
57JSNF/3zDlHszQ7IVlN9SKewrbfh7Ttt5mP4Hujmz9Vu4MQYh+vOaBvs23kjHO2KQr39U4MIcFY
3iOgzk1ntael9ajsBfeoBfuWxUwBO5Rke3XsB1OdFkMjKLfLg2+uV4Zqbx3u8FlVetHuQSMjRSYV
trhePKO5afvS5GbQ3Zm65l7inRs+nP1QjXI+VIMMT3a58knW/o4Ll6L3WUeFaJe0mQMvNafpKdz8
+9EKO2R7+TWGla8m+xPUAI00T8MkfkJtOdcWxNXlohlzAW0IZ66G/dby1lvuWnbU+f4xGC1wtMmM
Sy/7zFtX0NCwv0Nfv1qkXKRLXZ06achr1eX3eu1w9Nq3etrcR6eGkzAF+pgeRxa2na4/KRJVjvQD
6MjrQaj8OXAi5p7+yqZ574T24SUsjEPf8wE5/SMurpd0LS1xthtLbA3+xVrXt6Ml1pNXlI8d/pWE
ITJj8Q3yujOEclLn/JsTKYsXTH/Q/OlGtssgSK+NGXX13ickvmeRXa/TCendHYmkX/amBkbS/XYX
Vnr7UG5wIsf5G1auN9nNlw1+wwun2u5AE4aIEORHi9u7udNrsmkkzw3FB05viWMJo3RdWC7VRI0g
vEXtM+tM73ditfvj4vcXsmt0xDHEcmL3jmu7UV94m548QB6P80B99Efrfai5/aIuX6Kq7/2oNRrz
6CmLfsLRvmntZb4LQNSiua++jl7zKMrsdQ6I/Qg5wbltAAyY2WcNDFOF5o3XcDPNpJz4XiXH0Bw+
qGBsL7vCbbmN1HSQ1QzSKl3O5dlYVcRLvpnrAQTkbiqCNycbrjpLvNF4QBQzptbzvWiO6zBfIkj7
V4VYMM7lfhv42NQ3S13nXjW9hYWusKrL01C7l+Y0BBHVYVN4RyfhwhxZenaWysEtjKOiI1UcwfkB
SluBiuy709pD/WMMreViL6rwWiLD+qK6zoyGvrAfxiJwvnp7uV/rNrfJojafQ8astBA1elRSexK6
EcoiXtS2HBfCGp7pYjWjVm9+6svRP8zoVB9VVuyXTp81PJ6rcZg3wH/THv2PuQHQgDNJdc+1qCh7
Thq9Dl/KzGoOIykQSOuKK39ZqlPeDtbBL8s2mnrAt1JedlX3NWj2BzyTX3Pu+dEwD/6VprWWVjMc
31xIbZeIwMm7Ieh5xMXoZUkhpY4ENQQHj5R9jjj/q1VNQwzO1EattK2rgUvKMWjoHTWLKx5cL6pA
5iJkSc+juZenSsnm2Ez5zuhS7onu/Sa1JFmqzXTjO6ATTSXv5tJ82gbvaKq+T1zgsyvc6cOnARV4
zOd1h2duliQY3WvZKkG793pqw/m0+OulaprsS97P23VOJvWY+JVzyj0myMyp1AvRmkCGe3lL6POx
LJrqxqmXKR1tXV1LusxfCUr77ga7iEgtJ8ogmJ52gra/QgWZSTH01WEJxsu1XIl5KdTX0W/auBjt
S5oko15SRRI4TftsS3+N1rn7yI38o1dtstC8fmjEOiVhvfyseEi6CootMuquOUiXnXZnamScdMA3
GEl51crWPEqzyg917o7RstDGylT8o6TSyMcpUY/WhWAfOUm3/sGAwwFvUKY7NFQYFS9rkMXC2p7y
ZmCCzucnz+29V1QCzoG1x4cPVN7Goa5uzhEDOzlHPxaxXxSr/5bJ9nnmCyWkiM88DPbFuvUnt/JO
a5Xd6Gz/tE1dxM0AvZ8s0qG4017n/AQh1sRqDqGSAM1dIueq7jCstJGKru3yBHYtu5zZpr455vxS
TmJKgyH45mflK9PJT2ef76pzl8VgT7fcC7dYOwJEZ3ZipP5Z0hYgNrzml8CbGHgocL8Zx/3dddmA
5nLw7we/OtCqdKOdgAYZ4mnt97qkdRRNoLNmhzyYqPPqBjw1AJmyjZrZV4k7Mt/KlTKaGBtweMbb
/LulmPg1A6YF8t7ENQLPIKUF4AIExk/zIuxe6qDzbkJ+5R/CzNS7ZYgXc1eLCglP2AKe6rpUd7Qq
GwaEo8hkArcX3nLjap0jSSAZgbUuhHnaL3wFcVZl47cVH+VDUZYHqkiXS523vYj2wN+fyHbeymih
eXyCkDI8Ocdr3ZP6bji17u40qELOdyz2Jgsit+um8lHvwyrS2Rrn8sAktRSPjWGLOhYTdM0mdEBj
SdP+rIDwb8x5KT9tb8rnCLOXXJ9EVWuTHcFvj8HgqMtq3Jc6mq1lFdUNfzu/uCtIjhGXxByZhwZs
K4+KanIuQM0oY6orilxzKmQzGbxtTXNTkYbZkNfEQVpTp9jbW4y9vo5G0R3stgoOC0lpToT/rb81
AnHTZK3xXbLW7i0UsxR+qWS0N30IlwyomX5ecrovoYizg5UbP9hubtvdSWt/EokKcpzVxbAmuivi
NstKFwAhrNKSKpofwl6KhEfHTdZu6F5IjOEQmJe7IStxZXc5+YU7ttneaXru36wwonBRaefokfmw
BvjSz8Izd6O8xrtu2R7DptMt3Cmc/FCVWe1XUa939DZRq5xK83DbZiz8aj/MwKL5oXd19tLvVfVB
b4mrI3jn1YqKtvPS2avjwM3+EK7939Az9J/tl2n8/JwQNPw/oGJARPA3Kob9c/x4l+XvIgb+lz9E
DMJExICF4Bw7gGYZzeT/FjG47j/whgkE1Ki2cDmcTdT/FDG41j/wWOBxNkkvo3XsHKP7TxkD+ga8
ydyszuERVMHgNvofyBjO8qR/iWvOafDE3KNRs+mttex/E9XuBUGx21yYqb938mgMmfEKkNf8h164
vzhQf72Ne66u8VyHvC2O+N+lEm2oLWuH6ksr4vROGyxW6rVMh6jEl+fNcX8s9kK4y2izR6l2u/fK
vKdu1qrevbWebsAC8zKZWgkQIiqeuXrSEKzZf5IY/66t+vUxUbPxORxkRohbzwKoPwmcJNZhZVet
nQrHVRdrV7QqavYwv5qn9TMv6uxGBvA7E9KT/yCp+0vm+z/fGkQRS8nZQPdX1WdbWovcgspOudfV
j0utpucJ11YqHcjAffY5Vrspe2+ynPmvMCeKPAv17M6MVI03platt/+g7/1vlgYx6MRmYahiuf01
RaossDyZiN7TbbTJjVoNszpQW9Z8/9PD8k9hzZ+FNP/d24QC3uW8/s5r/vfvfFDW1LhqWtOuaEYw
MCB4IeD+/w/ehecF6xLaRRpWf3+XzusBhYNhTWW9h3Fd9MYhMLOPv3+T3/Vxv35DT6CjNT2WEHLt
vwiCsqFagrCSG9namXNDwuyWbLrtHm3sZzT9ZtSukiWU/v2b/q5C4k3ZQRAh4Yww0dX+mwDRdtRZ
c53ZDJzLW1918n4PbIjLsM3f7K4lun6rmoNqHBrDdCe+/f27/9uvd353dhDC7bgW0f34+/e675xT
agjt1CNvWISdf+9len78+zf5w0j32zaF6P6s3aX56iw8Nf+yf+Q91wGiG8t06IwtWUSx3JReTn7V
7tSAF1y9X7NwY6yCzb0ZFye/2O3GZY/Z66Se1Wdor9Nbb27wGIMJQxyd7TJv+cxsWmdiuSqqpb6E
zgTLlJWmkoa/kc8lGc1KsNGzZeFyiLJ99l6zQS9ILSoTKUSjBLe5UstUCw9IBlJPg3jm5vw0j5tM
x8mxr9Qo6oczwhqXxei9VlW3X5Rl6GOTqcuf/uAaX8GAt4OeF51s/Mwb5pGiTMvB02Tj+O1NPZZe
7BDFeBA0ojEl159wVP0nyYyMEyu3XBijDTtc1qXom7PbZu0UYNta+lfmUoeXzoAYMpq0s//YSdu5
JECyvyxgM54Uzz8Ah0GYNYJvT0Y531QTBX1vvc5euSAWbJ+1P41xx6TCn0FefF02sosLb0Kr5udn
Qm4DQOpzm0uvUn0SQHEcwnrTz2RQbGc2O0yMvXZvTaYAkGil9/fcoqPPHZU6x7MTZhn3rqR3bZm7
R1LQ9Ityamw2g+wjtPZCJNJbj4E351HT4VSrt344Mc6BCUz0y/uuUV2MnSBbgWy2Mvbk+lJ0o049
Z3QvRL/mx55NPOKUtk6j0ZF3WnpE1i6BPs3uDAnCB8XZY76hnt3v0a1TiuKESecZ0z0dZyEI0OSl
k9npY+dWZmKj4sl09mWbjcd8nrbTYJrAT/7GTNsddqna65nuYFczamdmA/Ka9e5xNLQNBIkCfFpd
GReECcBMiOO0VetlSTFlagydevPn6eh4mRX3Myuoz7DEI7BA+B3Pi3yuGTFVZV7N0mYcBy/MXXEP
YvdYeuWOn1z2UHZ5eO8h1D11hmuf2q6+Krrq1mpLkSJk1kfyOt4I7+7K7vvk1Nd0K31rc2aYfJsu
M7N9EbhZT0HON1Z7lD9YjdCJDT0WIWTaYoEyWCLJIFAnH8WcyvGcT7AqtFZAkGLvo25aS2or7C8d
HocjQhzzGM5hnlTuPh+8woiybXoINpFFLinCSVU4d2ZQ3sp9sZPRdBtCb9sy6iu44MgeS3XrZtDI
ygpPKpBOMrf2/qiM1T4Vg87us7H6oEiBcL5t1jd2Uei0rfKVsvXZiM6qkkS39Lc0zXYDkFVH8H9c
k3ulj6pzrrZhOQ7u+qpMs6OpoX0hpjlH6ijuyr19MCArnkK0Ofc2ZYivGmXdiVniDrIrvG8bscWS
amsKZ0YKY0b9QxDbtjk+H1v0916+XrSV/JHNexbRYjgmjJQq0YYYY9ipp852rzux1ldZxZcWWm9a
9ppgie2dmWZLjDZgUO6PlrI00Bhy7ACdiT19mZCwMXiRd6iDhUfLdZvvRMdcAI5c5UNvgm119NPv
/bMBk2gEARTpUuxJXRtHd/H3W7Ua343CyeK6Dcn/ckpnu9u49BF0sTkxq6qMNpOlNU2ZcVg99ZFt
IOuNV1wsYfGGfOCu68bnQKLF8Qh4om9B8YCeN8FNnGwBe0bbTklCPiqQwQ8vKitDQegZqbtuD9Ze
n6xhF4fOIBNJb78ep/p+NbsgtktHsB+glChCNnDlX6hxulyG8qMskar5s3Mp8nl3o2Z714NB9YAL
H9XzE3f9jOAgH6NKba9z6N/ODJzpsIQyMUeRpa7Tuh9eYyo+ByHg0iyeWlW+EGD0n+T53BU58n4/
q841s1x3z+Hm+DH/clbVxFWDQvt9GhrGvh3qeenbg7lqyDFR+8YnaE9eo6AdSSc4hZ4mM7uHPwWb
6uwhO6zTVDxK2bAWstXBqVo3XfexgHS8Z3T9iAPKzTZd9LR8nQm4+pm7oBCxZRgG7sJ6wHo5qHl7
22RYfBhyN/NYUaLOparNs+aQz+Jc3Dg178QBUqq2tp743lLcei/7msl6aQxrTXY/aH76tVG9z+A4
2GW6YOKNy70fEtMsO6b63CftVMu1+WDJ2XeTYY73psjhZWxs/+JAO4a877q5I4o8p+9dZ+ZcYtQi
1+RSKr2IeNsLSI8gIN8ygd6pbhFlBY+wtDslFsrW/WnF2/VeGAtDOOn7+/sy12vOoSPk/lCYTjan
5gDGmXTkYQRJ6C6DDy+wILjJuYqpSDXnQElSfbvvWeMPJDlqwzaSZWzZzNxsau4CtyR3ElRMPGFa
q9GH2lN1z2jscKIIrfgyjWANory2w2ujKhTWGntdQe5dFwWhykxKKYYJG3hEjox+dLzObxI0dS7p
eraPSJe5C66jMQvgVLI5mhtplxQMG96IDGeynXW6pJ50CdPRWbw1bkwJJtP3rYP4ry2rZ0L4bdJO
Zx1WCcGg5wQHG+t/lOUNbAmm1Ga7Cn3C5g6jmLIjjWXCigmc9UETZ3f1ILOGcCN+ba4JY7DPdjXk
Wf0We36W/xB+qwvkafmATk5vXZiA8clPXDxs70QGgrX1oD9RUNctl4OCLPkz5meilzaXvuHYRksd
TSVaqSP/6DcgGdu7kg0Biulsc1TcervRVNe+GIOMeBe3VdZlHei2lXFrrmNGKF3ZVYlW60bjdG7L
U6ltvX8LA22cWckhezYUmAf6IDxdKSJ497L0BndM1tpyVlBtgo9iOBnXSadmnZ/G1mRL7vxs/bJo
AiCSgtOgjwax0M/qsw4eBrswawJI84a0qaqYprgXFWK4fVNW2o+7nfMF5uaK7sob2dBx1FoQF0He
s7qq8YvXyemlsCzjwUNJ98JL5nNcFWX1fWZYex+2GupwG8Q9Sx7mTRtSzMfN9tcuMfNS323O0NrR
vMP0xtY80hnSe67/mg8Y81D/hGMV6cWH9WbjlNBLE+Jifgw0cHJeVn6uSi3flRRsbkY2owZTTrEU
aSOs0WK9avEoc3/0oI7RGEdS47g7sIX7HtrFvHw2oN5Ba+U4S2bKXV8H6H/fDaVVlqyezRHmoiTf
eIaU8Y1aG74IrHmrTmtr0EHUobMCSc47khstMVV3vkVo5JobNpo6rtbXbeX3DufZknXxsEzFHjVB
qKbIIIfmZgzNDT5nmVwUK7kK3hanpUOGZwX18eRX+q7Lq2WMCEipxIWaGphkN5txAeAvD1920y/r
K7RBBHejKXM54XevAOYLOsR21WyuJy4mwbsA7nwiP9ZG8m7VZJ/IhW7KA9uE+NZsJUIp3TV9dQEb
srOBzVMT2RMSfqC0zf9RU4aVrsZI5y3F0sbtspnZ8x7WtndJDTw+b0Th7sIhjwj6cnVLxNj7ms8M
C3JlI9pYh8uxtcaQ4p99BO8n+GS7WxdbqRiuJ3sY/IlInsnURGvplmcGCga7Y7yN9WgiszD2HVe7
pKBibVw76nvGxmSyyH6KVCjdL47QeZFu8Bf3+2Lt8g77DM1DFYbKW1A+N4hJBpFmRKopHg+z5f6J
SOCsZO5BNr6GQrpf68UxZKy7IZBJEawoS4U/LHfesI0fIZpimMHcG+rI3Kb9gSmjfMnyoqeJUQvn
znUzqgqt3co/PJbIqUEkAaMToC2OQ2LMUOmHamxjdd6sUG8E1gCsPo7fUHf7OQ/juS5iZdYaIXAW
s0TZXywfRdcbDaIbwxWJ39sqCb02RwdirOFj2+2OE/feYHMc4U67Xup+eAhCo/jeu0b/RW8MLnEW
tOo9wypwaqrARYxkkvMZr63QUzzyN3s11mK3Y38qhwHdSN0/bbacilRbdS2jduFjkEq5+OiSyAAW
F5aasu/2sLqfpu3hUXUcQ99PQWd8hsKYayY+VKQJ4sflIuhyTs62d8SbiRZoSgdEG88NOz9eVnPQ
XYrHAxV1G2R7d91Yo/e2z3n/OC+THKOaKnHmhC0YAK4RDhOT6Yc7+tnN4mjyWwk6v1jcHOstYx9b
HBK+L2DcqqeaoWGBKFv7/OQDjt1h/SofRrMYOAcQaaJfak3omr6aLcSF1owAM+f6sp8qV9fvTq7W
Q76YkicgDziY6P1Ag+3L4gnKJOdq5VX1lLKHdDXPiGM1JxJ5cVdUZGf0cbUHcBl7D3wUgazs6bAV
y1dbGiDjpG92j8jDzgvrPMvgtv6KrHF5nLzZock1aJr7ZQoX7hscrH5EGQxekMVjbEqkrOuPQlNI
F3c42mlWV6P6VmHQuHPK0nXi0SejDJq10DKS4XIOr6W158EeK19F1Xqmt0M0FswweYbXuFqL7aPX
dJXwd9ur50lPzDKrP3GiG4Z2cT5rXQ8XLWKK4qvX1Ojb5rJ4NRo4/ygvDX3V+HMtrhYzGG4rwIrH
cW1xDdt2hhyYBIq5iOvZrbNDoxHpxdNad0OMVyr4wnGByqkKcuXEhg8IdpDeMiGkNWYV+aafZZFl
9+X7ui5oM1s8E8Ezg5FUSRas+/6kMsduT0Kq/NJfrOyVsuqyIkI/yNe44IDcUtBKBC+lgDad53Ly
noNgdoOFX6elJTgo9RZRor0AQaz+qA6TZWdk1ruc1A185AOx8FWQ+lwg5ggaYuoSe5g0S5pL3IWj
w8FIZbcNr0g3ZXjYCGIIb/pF7QaKEwJCIties7wo8+0bRe6VSLAxEe3fkG1cHxz+xQU9aa5DnSxk
MQLMjLlALsUnjXwchEuDyzbqigIW1OM+hxTYGNF1hsqtP9Fvs4HYFSrS8+0FrXoOT3LnYqGZI4Sf
4z9JjN88mX+GI38V5vz1+u74RKqaOAVtzH2/I1pYnlfMnjkqRVe0X203DxHBC0lQoo+97dANrvW1
F411XeIiwx40jenc9POAylzzuNShCk4DWUEnmqCpbxRwTsgBlEkXdWms1o9SBmvyCx/7/8TL/+LL
/xviZWw+W/n+Z7spf/4P1sX1/kHmCZZhgog9PP9nbuUP66jr/MN1wYzoeCMKmsgD5rN/sS4OiVoQ
FGQpCyLpoWr+xbowRBBahAqfpYp/9H/CulimyUv9eUo0QWstgBaXZg6MAZBDvy8z1PbTRthCmaI4
kQBnfZEwTuq03ws/BmfNcQ45MCTSn54QzwUXduO9QSQlpaxuCqMid8r/xrF7wq3z7GzepSqo8EHN
WNFwOSGX6frhuCxU727O6h5WN4vGvG2+VSh8r7CXIYzAmdWEWeyMZDBZoazfnCacQOnUwa/3h8zr
s8RuHfsSHga/Sv5OmhHMyMgZQRLKWVJVoplaP3IS7CKXC2FsnA9nBMVfhkAfZUmb5z6rbxRW57Hb
YxccRGnfF6OlOCr2x2kSFzm8zo102+DRK5v5YSn3MjaHqU4R7lq0OQ5cG2E3VGZ0d3P3RWX0BuGL
dTjhH2xcV1E7lOxZ86qjNWOoQ+xxQhvcEUTCANWOXvikzP6O7nmBQ6K67WdnQpuU9wcaZusPpemX
Rp19ImgDQ10zq9hqM64Nhjwt5faKOUnElgPwuTfrtbY5QGcL8apVhYdaLtMFuoeSK2g+X41VSCtO
8KRIzCJGdQKJKJ9IIhqPjaOtB1vNXho6CJ41qnSKgVDZvHZ609G4cvSilooI7/ETEzRx2v3n3lCf
tNNopOehTZIC7dtDj7AD5ROy3AuxYN1qOFqtYn/Lzi6QpobtPutuo1bMX2zZcndoVd5Fazc++SYi
eGEgYAz8yXwxPGdCImg+hQHIW3G7kdniVeql7TnVPC65FuaD0cuvvUn1sYtGN8o5RaOSDLZpw1Di
LnKIUJ5N37hsh7cKROKA7OsNQHL5cDtbHVujftKj/2ggYNxjUe73TYkCvSOk4owkoelG1HI+OK5t
Jr+ECA2+R4SL057519QI4pSyuTLlrXFvZeVnG9YX1bZyi2m8S6djog4Yi7B4VLeZicMI4wR2hvmj
NL91Y/ltDCpMWbg7PwpCEqJMVlO0josXucOS3dnnPMzGbIxDZSzq6K+F/qaB1y/xlW/pwJI8EKP5
iFjCiIeAohenJeSi5FiHPKhEPHtL9ilrVozM1ieigpxUlqNz6wDGx7AXUHWodpOg3e1jvoxF2rvZ
9njWSJN93nDbAt+zYnqiUOCBV1+Fwzp850pR3WgL9+Qu8QTqMtbZiQCa8KZWnuQhrZ92Qihi9q+4
xnBZkHf0gMW7JyU2WOPaNesnXyOcLzqLxWmVZUxcEguFII7WyRsG+/lRj8FAJHHeUnM0NA/C3j5C
2llvArdrLsFw8aFYpcQRMQ19LOoJcG/0dnSo6BbqxGz94UaKYYuazFZPs3RRkuV2cUk0SftcUXJ4
T5kB184NogPjaL9FpRLzd6Cp5ohmqm/jsRT1DSbH/YEds0ykNSEv4S5aPllGZt1V7eDrpPl1xW32
2T4vGG99ZLZe76bWW67wA7eP/q/7MdIQ7spVOOBKkcwr8Zx5xRit5bxf6N0WKWjQgmj13H6jiA9+
4+ovL+eeG0ZUAQnTJJ/v4B3t2Ng8maPzLrE2P49+XzsHxJ9dqigNTK2tZC7DkXC0jYpV7wZrc1Le
iu6o7cwwtVZVfGtoQE1Qz1iRNk3jmvR75PdOxlcvSyluymBY7ldQje/KQbUr63U+7UJOH+XQAaW3
U7YctrkNTzgw2GGMofpwZ9+KJ39Ec7oaM0L9s7MEYb7HCO00xWEXSPJBqzz9jUy7HKc86tc43/Hs
++7uR06zu3jDO4uPuex74jijdTXOQG0o7uyTORTrg7Ov3uM6mOOVW4jlcwjBpKLQB0rYRsJqzLDF
3C1747T8mq38CacNzx0FFWCvPzZVDEcTtuJ6dBDBN9Zi49EGajCKcrhqLQMFKlvxrS2M4AUtdJ0a
7bSQxNrmOUizYLAzyoaeubrJ3gcwFht0qNZv5cId37bz6ThUlnoAeVvQkOn6ImOLi+0hz2N4u/5A
PUf9ZPLq6bxb88kTVB3tfZUdKs5VwLtfE+ZmMR5szSQ+cV9a1zNO6rfp10zaWFImTS2GJ4M7fwzp
B7wOnseLh1FR4OUx+9a7noAnbzJlgJM34YYW2mvt4LShHI1DIPiosPEliGJCy8aACPSOEgl2B84H
VLZIZhAtvL27uu4qgBCKRb0rk5az56AAw8yFWT3ILH+fssI65Jsm+qDG6o4iuD2sc+kmqjcstGCd
/4JZWX1shiy/5g6R/s5s21fEYPDqwJ5VRBRWf5g90Z8Ka8559pGXHQdT9AckjfW9kc8kCex6uSWK
4UmQeoC7QRDy5GfIGT23eeBK5CdTuSwXq+9OSdew29W9Hq6rGdIkq4hgKAhnOpJowzDWBMYxKM4N
HlXnvG04tmKyC3CIOFNwcAycrEG+/SSvpbmebcSZzhg+GGujn4RBVhtx5IfVWVKrm14zg2O738KC
H+OQ6XY9gRSfSNX5kksnBSor8MiYyKKDjxG7EShMUmV+gjv6o1v9y5WkU9TQdeJOygbTtRJ0wV0c
NiViO7pbomawyZgYiekDGb0grO0F/9cadZ7OCNru4kDML+qsRHfXOSEsF56xt+tPrfbqsbWz8tu0
otifmcZeMs/nCzPau2bzcK6XlnNDPbGJKMKVz8Gqw8cNmSESY3DKzlvCmBSQc/hMaV5yh3h0gbKq
hfuWFBTbr21q+YYGO/DvGrc4NGMQwzebSbXgk+8K71B7xqPXjFm0Du5jYbivm2lML7TfvjbMEdcC
evSIHOXYz0cns5NAqIOLrO5U02LX04cVt9tSHyYsTgFI+wlbyE9jaJKCQSseWtRjJK07WK4zbPWq
jT23PLqTRirgwS91LkJObxAyDZrhK5KH/ugbPpeIKksrgnfwcODd3obPgOcWzcbj2nyZ/eUYuN4r
Hs8UwvIWeT5JF1Sh+dAgzSAu5vDH2m2P40h2OtwMEx2bfqIxhgwjuZVBfztz6ZolbuzF1PeKk7Qq
dX3IwZM4Wy+mAQ+B46ypN9t+IsnDvKJy+FCZuIJsFT4Bm4F5+NtPU4G/aK9mztTumtBSDONPCHci
wFmJdbkItJe23KIvAdIS8iZ+DrnNf1y+0BPCDO7b/XBLUNqhF+tPrO5PM0HwCebknbsRWHKe/9LC
XnuiyXAa933cajUfbc8bGWFtGuQkEgzOPuPFnCx54eYwxmhrL3YqQGjsSPZwcyI3r/ajYe7iMZD+
Va/mBVNZ9tDZyD2jyTHNi2kRWzS7+ICl1d3lImgvBW1NUdtjHJSbezWMoNdNwYYeFGALS2JvgdWl
1lB/3Y0OgiGjU2izUUt13szlrciva5+gEWDPi9CUP6e1Ylq3tXeCSAfqrmHhcKFii12thaPD25/z
kLrvEALmhqQR8ml25hDHC65CowyOU5j7V0JTMIJQwuieKeKAkl6b5QTej6LC1Tvy/vm/2DuPJbuV
bMl+EcqgxfRomYKpyJyEMS+Z0AgEEJBf3wusfm1kFh9pNe/JNZbRijgAAiH2dl/uHGVDUmXTVMaa
sSueTAGMpS+i4LbDCL7OwlyeGntKNpE9UlVIsXzUyjHo00qXgEscjEomt4Ep0SgX2r6zcApenSCC
m9R16pOovOSzy/K2s7U5n2lkzbT7/bDE+mCyplXj9AgSQZE41gNFqCM8nVTyZ+qJAYFXjnDZSOOE
cge0qu2Uu2u3YTPaWljN8Kdn/fcBw/FiMMf4puY7NSv6llRlrBsZYZIL6jo70WeywGgIsa4VtH49
mPYL9ID8gio9u6vYY22sSuubGmvNVhvo7muSdO8DmQUr2ymMz0wB4WuX594ZBXS8jgK3O4eaxzPY
TreepvyrcNgC++ViFQmUcYjVkK88/a2M0c76olt3tfUc1tU+S6Da2/tpTl9k6p/C+V0gq0Ka926b
6YAkHytmZ6OZ78pLQ9fIzuKrsJmIc+yzmRT7EOdqboSPuuy/s9tuj9JKrFXgDl8aV6S7JtO3SX43
WfPB8tlP9XLal2pRyzlTnm0akfX7ZoATIsI5PIqIxlrbsK72AwV+vyvZ/s/92tbqDiGfJsQhmout
38TDYVFrfCZCnLZvSSIZQV3oQEbvrkmB6RBgybIMXAc/uTQee1FkgoXBj7+ZkBG2Xasx/Pm9lOzC
85oTTBlsnXQu7tMu8W9To3/0UEM4q8ZwLHfV2I760tmgZ1alHuu1KJR6o4PTbqPKLBG8tOpza0RA
AwhXr/Z1O6b7ou2aLXbb4btdGpyfq1owDqahvaBBwXtVe+Jq1Nm4w1stn2vyjy62kk+5mekHiljj
RllU91dVPLYX1kQWC2TApw66Y4qtxcmwO4mIg/nkBhNlR7RK1C9d82vadqbFXI05W1k1EI7QlDtf
DeH7CKKZNqCLe6BBrE3kUtmS3kVD0avzDCR50VyqlBLU6NXdHs5TdQx0Ip8NzrcrK5PBw1gLTXmw
7w95r/u9jtAhZ6kQBwUq4w30SXyOK7P5ZIPZolFDOguF0qQ59V5Z7P1FgGMtUpx8EeWowf+Mz2iP
r5HHZjrYkDwK9Yv8IdySYT587qUvKQDLmarZIvxxmkUENFiINfJFGTT/EAlRxXVukkU5hFJyYmbO
+5eWmWJnNCiMoNmKnfghOyI9r6ecSuHS0GwmizoNL5L9Fyf2oW7WQVK8QLTqly/U+mJgiCxRXtOq
IPcByVPzb/nTooQChlWfpkUdlYSl+S0Q6CBWpsafZS86qnL2kFRRSTZu+kVnhfjUnbYIs8SpHIur
PwX1d6w5391FoTUv3s78h2pr0W+li5KLbki2hY6DvGsmpnqTLpoveFbGI72d7D1dFGFmEM97woS9
L3SkWQwMXdxXRLKdbbNNt92iK8t+SMy6H3KzZFGe8boRoYlFjxb9kKZFi0qt/CFYC+kg3/s/ZGwR
gjYqR0jboABQb1r0bvmifJOj9g7AFNEO/hDGyR8iOR6Ufk3s+ntudvadWgR1rhupa7SI7MZFbpf9
UN5V6LYYCMjxQBRPm2iavtrx/KX3xB0dJCZLQ551QZgq7ofV/y96UtyBmWdTkfzfq56rr1VcfP32
vU1+Lnwu/59/Vz4j+19w8ZBLsggjQuUI8D+VzzD8lwn+ziWUzQwAZ3qINf9v5dOmXIq3gJ0peQIM
wqXq/T/YPOtfwFrhhCAOX2DEVDL/C735ogf9qbq+SNoXqSr7LIuap28tZdGfFNZlbGOHNaL0MGfS
3VH6yTA2kQvlz1Wxjx2M+z89m9+oi5dq/c/XA069BKQRbh4Q0BBGH65XORazSlXFB3qQ49q1WvHo
9kl5nOY+u05hYrI643r880UXMfHHi1J2JpuBOBTY2B8UQHYbDl0v3figlWdc2iJPWPl9Z2Xwx7/c
3wf1r8v9UUVGxo+FYFFqL4r2n55n1aO+q30bwyUciUs0u8YGnYSLCSnPd/hBMXHpgAVh+VMSmsPT
n+/0w+VDbjLkjI1wEnvWf1axPSR9GHrD5pBrtoZDUTo7LWfjzqZHiBpSAq9iB+Pe0PRQb4jp2v2f
r/8D2fvTo+YHEL3hWW7g4ofgvx9QtPnAVNP5ljqIbnnJ+Wg/QT1MX3PcYZtkQlPIpJ2459pWuKRU
t8e97aEPGm2Kar1urYfA78Z9aHXD52FyivjfrZn/tZ30Ybz/+H2kmhK+aXtL7uWH35dKDxRnYaqD
ChMUDxgoN603+oew6MetXsqbf3kgi8b8wwMhQXiJwCGKhpjNDwPeaDTGM921ByS3ALxcxBnWijvz
MdYLyUFSquxTBnsIkTH049DWAt1EMF1Gmef6L9p0+8PnF5JwaxISwYyDx8QiHPHX4cmsL5tF23Wg
8+pS/2jiSK4ASbUnRXQ5W4QmyYATIFhMu/qbD4pz3w7+vG2LyaUgLMLkE7p585WacpOiaG5iqiMk
cjzHuquPzVJUhFMTWGzitcWpaQj54CTzy6WslHEsk3CgZkQNidKCFNfAKs3XPz/wH2jlnx/4couo
iyze8vIdfvwCa60tEKKYTD0KxtZqrlTrbLSux6ei8XOwuPX4LEnWW8xfVnRjFpg6FScUIsjxmLAG
6yM4qvattzzjDohF8VB4nUlY0eQvLuriIcut+guJMpSD2y775liFxs2v7a/dbKDRHamqmQDCeufZ
pRDPTruasdmXPYRQMlEe/ny7H/T+P14oEck0RXwHp8ziS/p5vjH6QXDQS4rDvOgwfbLs1u3k/S20
4+NXwzO1zKVpRsAlqv+PnpAQGUM3MuwPHNLiz8ZSOROacMlm9r6HC8brzzf1Yb5eboo2NUHeTGTU
0D+mWQQjPf+54XJOKeMrFooTP2zk0Dv2f5kOfvM9sDAsSyxDxg/s5Zf8NF2XxNjETtsWB2QR8RWO
w/iU+WbxMBuqPXVOWjyUFrDCP9/ex0l6ub3FjuIyDTEF2cvf/3RRbFmRWegKpy71oTdqfCEn1lzx
JWI8sByAMr7zPMFL+JLrpfTQeMbfXujvnjANVRxrSL5xiywv/KefYAzLIdpczmQyMNj7mpJx01Wo
zGxKKH8JXvnN6OFNYk6ir4os+kca+U8X650MTV8eN4faCIoHNx2YadMh2Et2G6uk0PqfPz/fj5KB
Zfw4jmVjK6JHzAP+8FFIUNupikp5MJWa57VLpwgwUiBRs7iETQMUNPL5zgrouyRGJsifk2F6oTdI
2aRP0jA7Spon10qk7VvnN91badeYh5NBwN9MfeMiXP23GL7fvhHCkImWYPDTJ//1jdBNzn2bktuB
7qzHWZ+diQiK6hyhJ3788/P53aDnFB7hcYTijPX210tVYapaxS2xHWrE1bJb69q14wCUVIUn4DfV
OXF6//Dni/7m/rARLa4hhLc+bPxfLzoPrsrtikrJiPR7FziVuHJM9w+VJ4zLny/1m+8LNDUeNi7m
4Ob8+PqTSRUzPD7Yt0NS7Uo/yy6EVIXb3lXtfaet6QjBT9PR76R3GcIy/suA/929cnViQpbEofCj
4pzE9GAwsMIcShdbdYlsH3pJHd3ifo/+4uRc7uXDagfBBCMr0YKEOH3c2rJBBxOYkMzgsmadxgrD
duvDUsJcMzvPMZr9bBPS7zgZ6q+v9DfPGUkGTueAizNyP4wjFQJz8ga/PqTK7PcOhahPiaJDgBIC
Z2Y2T8xd6WCPxQpSHd9eAX9z8+dX/buhDO3bC0iv8Kz/eNVzG4I7Cr364CYmimcKvsdBC3NLsei+
jA3LWxV28bc93W9eLzOmZ7PDIG0AGvGvQ3mx05qqZfKMMze6EdiIKMWhwkYl54ts9+c7XB7ihxeM
FdMOTLaPfsAp7deL1ZyQQmyMNI/Yq92kZfPUt3/dpf7mImD9GasBghob6/OvFylpt8IPSJgRYoSl
KyhnEXDamArLn2/mN0/ONll3SCwgsiD6+OQKqlposHAWjyjGn/OUxhNiWgTNfe5U9V/Gxm8+DZu1
lJNUQDoD4p5fb6qRFDfRHcLi5Y73ZRKl9iYy2dHOFKLPCPWMO9DkYLkGw0fU9P8qAHf/fj0/i9Z+
9zwJ4oi85WYX0syvlzYyVig9Vs2hyH1j0/Tum5Gx6v35Ir8Z+0RiRwx+Cw3of6zhEXzcYDSD8qAM
j2E4s2mYqWOeYj1Azs4Vtsg0iv+2efnNYs63ji+YO2Op+niAmt0E5WYhygPYUfe5orl7F9Inewwd
mR0yv/zbF74UTj5+AA4nWVJFWD0INv/wAcRYlcti9uUhcxxcDdgShFplxCe98zEET0wMEarzKBqe
5joUd1E1kOYCkg+TVuxl6r12reJhyGxOAU01BXvEFA6a8CF589yUvX/u6cFZsy2gOxOqCC4TNjbi
9uz2kY1L/fLnl/abLwDT+oL6ZO2lfvNhbXJ8s9VuhbfNrpG5woD1nU2Ay/+F9mV/+19fa5kYWRhs
3hVnz19HYWCHNd3AnM2tb8TI1Yd5NzcGdcmlFvHfXwoIAvMTbWl27h8qLBMaMZj+U3H4UfFoofWt
TbiwG1ck2eHPl1pKXx8GBMVzmzLDYup22MX8elvAwI3BHAUf1xhzotaEq1AvIA3aagrztdKgSOG6
eHK+1cXE4tNNoU/qbF48tMZQQShhnN1NYT9fdFCXTzC3kPnxSrCASkO+/fnX2sti8Ov87TIHsdOm
XMek5394CcqdWrJhKIhQ6Y/P9eDUXwucXBfaFwni6jSN3zozaR61p2L6PXBX17Kx0SIEicLz6Mbr
xDL1fSM1MjhQk59k0fUb3L7tibSC8H4Iq3FPEwkRgPDL8wAf5i+TNgeuX6dS6gVspfCzex4na4+n
/mE+y9qGDDe7qLFoGlD+h6b7IkAVlIsmA9cReHVaFn3rl28D+wEeOeF7nK9nBcGWyl4ZrdQYhgAQ
a0elW1j67rhuwigJ10louM9JmGIeHFybIEYp/aDcp4FTb+U0s3EZ3WKE/YgKSOy0C6cSLWEWg/ee
8uZr4obwbnNzYYBzcMMB4KK2cSHknfPcCO7NPKlOih71dXJHBAZ9o5K158X2bQaOFSFRG6h53eCQ
HvZ4Y+Sbl8CG3Ejhpxsd0IALJ6To3ZwFJxHlwZNFR37xcaG2c2WEQXg8CNtqt6OyoAlQXS8e0gIs
DWhpfNwEufffg3b+NOfVu2lJQi+mYN4mYF/SKY+6NV4+3CQYUr9ivTKOsL9cKHMyuClsY+b++/oR
w8q3CGb41akjDIWtCXPXpfr4BP4MIZhTJP7Rjtr+qkJj7vaQ6WnwVVlxGyeqQCM18TqGShiPSk7p
58nG1IRiEXBH4o3Gu2e3IN2gx0JtApSgL15aRI+pcsRtReOd8epWmNjDBmtBrRFt6rr15q0BLniT
dTVKSRH0+opMKkKK0wmY/srJzV1PD2JNLNIraFLvjYEgcaV55fSlQYxzbDOF1ZFTSL7vhIOUJ2x8
skCHNvvErrlA81r0X5g7y3+sUUOiMsH/FWVRP0dxD2/U6yCQ/OCN5nYOoD4cEqKcxUMb9M9RWZRw
Z905cne2C6ZplaGOvW2HMlhlYxE1oLrnrl9hh8EoUqSF3CUmfqQRgc7Gnm13HUpT3hmqai8pK/gL
KFHoko1ITyHN+6PhVKROlG54naIS5wZZl+EX3zWII2gXPYnhQ0Ma+s9BDYKUznBywkP7LWt6wr71
6BxKmopIQ8IHd5RfA63LQ8VK8KD7vHn04NAe2plDaGeTabiSTdnflGSJ5OgUnWTbWn5P2oWy3ziy
tPdQoNWKJJP8RCnPPsbKX1R7lrGdOcleTJFs4ag/ksOZbTq0sSfqtTiAfDi4myqzoaxbeBEkjJht
2gpyTmQ+4tfM/ChNdpCjpp2wFPS2MAthTyeUs1ex7rtuq82xVujSCk5Q4WRqQfQn3DYWsb2ljfBt
VGnOUYewCBgM8zofBbqmCuxqPYd4LucivnQzwpogSPprgjAFwnRa9EtysHVEMTJhGsVZdXZc21hX
KcY0q/fC137ImKxp++Pp6RAGM8atY9lki6a/d4xnzBFX1KrzS0O3fj+OqfU9pQX+LmIvfjJMX77N
6l7g92CdZ+bcW1EX7+AAZLfjLOoLlp4Eq3ap02DNiUeuPV/xv4MBkQriGnI2hvpmyXt9q5t0PFSw
iU/DbJifcEXEr51l2Nu+oJk71eN8cns/WEWNxzI41Fb/Sene/k6fHfMg1ddNa45651X2S2s6VMmN
StGMaEY905FPzOmc09hPsHvVPC6JlXrt1yp4EoPRvbg5x7wYk3C/xd1dlVhTzf4wgsf+J4TsSpt1
ZDeTD6Yq6LEiuSF6GkwDcj7ndvJCpmyvdMf7SkTzC8wC6+BVo70Zg66v71IHlfCqU6PxZmUTzXXT
TmhS9uVznSTheQRftlYNY22DjARrlYPVf42LxWnXfZXrfVKl2VaMRnpw2cycPHKJHg0v8Rr8ZVBT
GMR2fedVTmKgSMX4tMpL4e5iU+fW1moBjq28QfXpjv1QdBlLLLRmh7gtjWvn0asjQXHGgSbMy7MV
MTx1v4/zsvzmc1h56CkJvbXV+zjktBiganynNkmwOkKenOQwJshNlLnefesw+Y6BCNYJgpx1UZjB
g7LK6Kx1F64CeLkoOIaeyTxxlPjqYzm+1XVWkSvRE6aAtQ2Ai2d2n/2hHK9Wqf211ydnr4mLQzlm
5rqynHznNFaxnpBuri3VqD2fbbfDN9xt59nlXj27wy3bGzur9N2jmvSygrCHeB18Mp9Qcw7+AwqD
KP9cGLiP88DWB8sdYDF1XV2ulJ6+e0bdXY2xcI8T9I0vnh/QNCF76d6uvWbfhkH9UNgejNXASL5N
bjU/1yDft0pVe23bxX0XuM9tA7TRNIYB9MZISEdijxOzlxRWuybxhjsVHK+/uIXrXrvQi+GLdj40
wXyoVyPioKM3kY20qqnhEhowk4VUw9MjwqOy8lXTGvml7F34apPfyFOnPc9GP2h6sCvGfolcKuL7
2c0WLTVa/NKQrGzE/eI9xPL8aA+BuROxMz420iCxNwn7bejRREILdkOwKxYlZPZUuqtUhw9zIP1p
Q1FTGEAyCJFOgrG8B9BUq3VtG0m6H7TF7rQNnO+J2cQ7t3Bac1NNKsU07OHhJT7CWtVL5KaYovro
eQR98/SLi2sah4l2wxuROtERzWRGJcP1+r0vBhjLSd8Ul36a22+JUEmC9c6LYTu4qqYHMnA828QB
No0RGQDG+6J6L4zOuqn9xHvqo8pb4o36+NIXqVOsUpSOTKay7zbYE2ofwrDf3eOOsA9zKOXRRkeF
fyC1zxNZ9vBB/OSmnpxlaHfzuSm5TbzZHI8IT7JWrW+h2nedry3ngHVoFNV6Mlq8XhAF883g4z/H
FF1+MvFebV0vqenH1mo+M2F9T5yo2s7sVs5tFSvQJH31tR9jBnwQb2pp9EetybKE4NRf4pSmA9AK
MBw6iLfUgad1OJIOVrsOZP6heQH5QMDJ3Fmf0xahqhbBswUodR3myl5RRTLBLJuBc0xHAjEmWeZY
JKPs4M8y2cb9oDfoyYxDOpDyTs6YcxFsEexhkPg0ODquY2Y/uM+s+wadG6S2KnmgjVbus7hJrrNG
+8Nf99UOMbtzm8M3+eTkw3xjEB7N/BVpCoGLfxBC9UNDP04D38TAgs+RFqo5hUfGvnxJnMbY6KER
z2Om2ntjkBlJHjKQu3J5RG2QTwcPj8MmSP3mEDRDvHXyz6x+zOKVHVuPrpXPbPuhTKwoAHMwseIq
vcatj16nik9AeL+Gid2snBbNrg1U5mBVsgfprhChGw2KHzY47wCX5Ws/V825T5qXjjihL0ETvbX1
xFY7YA6Edn8Ycg8xdWO9wkOQdw7zwraKy/lTkGuERkLsMttI75NuxmRbs5nex4qAKaJ3Zgzw/rDp
EKGxCeFg3US6vJp+G21dX6utUGVzDiN4Eoksol0shnXZZs3RDdL0yiEEA3cAMl84k4XCdI5fsNjG
yLOTT65TPhYT6N++1fVprgzcnq6oLpFDVgLfgN4o4b51OEPY2414c2z+w2ZzW4HM/pJW2GASNo8b
qyGkNgtnuVFzEm6NDOwFVpICYWtJMEQ6tlviT5eNZnOdsg77TaOfQUEQ8eJ4HaR1ExuEiUd6bVkp
WmUS5yJzh+cT/arhP2VTOQP/NBQxB4FVk42CfQNiRxxtq87wr1mhk7U1y37fl4axxxuCMaMvAzwF
Y3k7Zl79T10hKg2q8aGT4gekw9wlXVq+dEPc7weOPltbDo8qGm2aPLX3vMQIXZs4HrZtPuTXGPj6
xkRK7FbTqTBr82gXg0neHVqwBIDHwVJxuNIlNnFl1O1pLmPnHzis5k77WQslIGBz1oXjk7vEvvP8
63VQu5hCsDyhsXVe0wJ+EG6reVvogRFuiYaSgDw0ZTbD/oclBeqc3BPyAaubaND1Nm/gCtmDcm9D
0iaOVlL8Y7WpftZCuQdm9P4kGpLqLHxYW5cUibeBAKKVr6qEPqiTP7d+131FDSfvI7g0nyHbYvzx
qn1Xhs5ZD6LdoBRp8O9H/cnorSo6pBW1BOmO9XaqnZZ3Vyw+paSv3jHwpSj8IJUgmU06ysypeTDt
JrmJ/EQRUsaiaxrC2BpJp07NxG466UW/CyxpbnhlxTqpjYYtONCEaAj3Ds90xeIQItHAv6VavTbS
3Nt6hENleWiz+cQPZUxFsyuHPCMmLKo/jTlZzHXKXDiUebOt6Y4jD2Xu8TnDEHlUyquP55mDaaiN
dZTm1c7SCjk+AgMkc7EDaomNPdkHWd5fJ5Tjd4Hf+2dqNM1u8p2ZceqfGiw11SZyBnlrpUsAIDvA
g8Gu7khsMQJUzYmYiMT4E/FY+Me0GjZEJaJ4Jg8jWYFJORRGSzXerC0mFWUC458vhUzfzMn0bwqF
jhnD4k1fscHvjfmbSzjmOgCsC3eJzMHBtt9lAuq3I/H8HtJNsbPNBD1hOhnnAhMF6SxjhwXD9Lsn
0dvVBU3wtMGHeKP7/pWeADbE1nypckSmRieLTUfsz8qufb1uTbSlBYZ/zrI6v697ybpNERyFH5yu
onaGFYK+7gQXP+VgrsTeJL2Rr30Enu2K6Hmw8HoXWfpP7g3zRbXUK8HKzsEabHa6cns9kaaYlN96
9lY7jarhaGHpvhsyiZnaZs4NTDYrq6ah/bhW5La8un1u4n0ujC10q/LJaFtxDls/3OUCjSDIEdxq
WiBsH+MJTrr/Bn9k2nRzigmxSYK3XNVyzbnJOkSJ6z526AlXVenXG6uTESkAJTGLqV8ELB/ZDFWM
t4VZeQYYlsKeiqKLlXeYHYIBMn076psCbttTCe+NBUUKQNlOfhrohW9bf0JyDvziEc/EfpJDe4zc
BB171DdfdYdT2mzGG1ngaySwQq5wJtX3fkyOgVmoZ9sdKmjkATDlCXv6HI7pKSqFv8sCxKG5n2Lv
gTHVXRoh24cp18O6Kzk/rodiDItVPab52RGAfuM4eZ9NOiwdylt4l74JsKUvT6agrrrqq3rckV1m
73DYzZushG9mVdhpQ+pYNsz+Vdy17rrIuvxge+78PrIjvRgisLbDjGY3dfSDA7Z/R4sJWQxyuE1r
BfKbI/C1Ospo2R3w5VFC8sggokFylyEPQNHD7PgSpOOw99z61OWJuiGi1UYiO75GefM9SbNgB7le
HgavmTBJRiY5TkN5GhHCuqui9vvvBvKqiiBC2T9l0ZS8FGFGhKt6z5qAs6aH5t0WVYMX1y/XgT2X
X2JSCTfAabpT0w/uCV1xfzfbE0vIAFV1ayMhPojMCrGNkWKzJ8vUXY/LWb5OYrmjbic+xQOTl4jn
4pCi4H1gdcWVWldik8HFWYs6HyXQJVfuCqn5knJIVhhGVMuGUeb1qyiH8dApLahEkXWguxR/HADw
E5r8twajxKkZIrHPkVQ/U5kObqcKRNEqycyL50TxZZAFnD7XlNGuAbJtckInHWOXcMKwgCkAAMDG
WhMz405NDshPkYe79dyJiBorbkxYcoaqh01rT4rdMS24diOHGUm3NzzKYax2kkr1Mcjzu8QLnK2M
2YInc1is3Skv1lmOVcmUc35EMwS4QIX181xKFNdsZqHYc8ADB4RrZNr5uslH0lI7C7cdSNRtl6af
qFnREUDvreuJ7WAQ5CDLotHfOD4GlNisih2XGW5E2Io9hsruZiTIbm0npAAWZbC2UGJhrgFv3aVf
ewxVVBFxZFVUzHY4G7Zq9kkREtAKZxV158GJBHx8947EmYYqDUYJzk71k9m7EHbMkTg4CDnGVg5i
fKE5Quiix0lamr56J52q+orjJLvPjH5akx4So2yvkz2mQedKqLP9ufJhRq9idtrOqgQq9b2OY2u/
OCajusaJEy2wIpSjR8vMi2NgWOdYei9wVVCSl6ixU9U9ScvKz4ULXDDCLbDxlDtvyyjUX3q/88P9
JBYIjgtWCnWS6+0HbGcPyPrzTeF0au/URXcdEaWdamTZu8R2E8IVGIkr3LPhRrUkLdmFaLdB1Kbv
dpimN0avQGfbGKh8dnynjlF6Zmcgsb0H0aF1Y2PdaN89leVssofVzhMlhehrEEqbBF2/vXr9GNxF
UUzDZogYhTJkH95NVb3zWz5ZjlOY28jCuJ9F6t+Nk5ND+qai48VNt+zFvHML0o1NW+50X/GTYosn
Xs8NVyPP8MHUTmqAzon9byldXcT9bUpajT2yYDQTpxn2DSfRxe2VxRrhdyiCs9J+DYMG4+Shs/Py
uDi/7VWgqO8orxWf5yCRxyzozeOCmnm2qDHt8jknJU2YScfU2s8ckVG6vDYChWGWEsQHng7kbYA0
HvHpAI++CrIXAu2bB6tx1U0MfYqFMCPgdj0yk0miWwzIUVGckzsTZ9AXYjnxbzd+X8abCeIIqRlN
AMy2GP/RCZYhXxEEm08WMBYh5+F2NozmXorcPheiqh8zkl3ZTVQTZ8Eej4ZK/P6c4zDL1nGmO9yq
cwT6Zc4t69sAN+0CSqd8M0uf0nzij9ldPyXkTGEuT/1LqbFUr0IlswveXLr9uSLdYxOMqf3ikobw
3nY58DdMn9XZzkIWZqT7oUGYny3uqiHtWHo5cV9M4IDq2gSVYa+twfMPSpnBtylFQTszL77Hk4zD
M/sw/2A5LuvqaFiJWHeRtaAj86Y61z4u+03aGurRiBP3OSpK/Q/x2EtAI4RmKFmaHunAVPXatWRp
EbnCz+0y4mDiDr1XDj7wGVK8eoc2Yb7ykgNgTWnUbAfbcIlTygiioEMZY70iLAAHs2MgA0JcSDwm
Rzrq97l9EIljP9RkIt9M4PBKVsZ0qoD7kEqQtCW9qsHULfsllPvOJukWWXAUj0/VHCKYJPUana77
43c5ovfWLbE62Y4NpvrSTqNHymDe899aM+Phr+dOrCC6JTdDXD1yZymPRIk4TGMwPkkBH3M/lFNE
atw8q5Xtd7m6xlWA+wqtT9oS5jQgmBAm1rmgpE1KPmfSPvRZnVs7t8zcHTF4VQID0SkeHLOK8yM+
xiRd6z5syFTPG0JN57JygElFLpUNm69edJkDDrWlKcSCkCCaLCf0bFEoynMAS+cBIJXe111JOoEO
Oh5IS4g3JzHkRjHb/9pyd4zSzNrRMGNnUba0bklI5XnXMdWNtSDB74GSRvyZMjwn6Mio3V1nDear
bIP2RP08AyuRFc/mmPU5wCH6TFDXSFCsJv1PO3T6xiKn7+R7WZeeI9q9NxRk+eeBb+CkWzqWoY4Y
p5zoBb54BuYagT5CvKirv0AvFtcow5tF/B7yLNVnh1D4tHGrYIrfLCPOLjjI0DT0BHb328an8ARl
mAPSNqdo2a9rMwLmYwL2ewjKGtJhCguy3GC6ZzTGJNp9M9uQPzaOSDFHO84zFQGQS4Q4km4uCzKw
ZOSpx2yo9D+YbuyAEp1DapaNLNOTjnqkqmlwuJukv0nDnGhAFM7DU2M6zQt2H6hHVhU+c2bwCRSL
CVIp8ugqG5/9AThhn0W+Mgiqa5mvaJuyHxcgTgktqeNulyUZarHWs9fmaLCv1EykN3wHBKKOFGdz
AnsKNIyOBQwZTKGgedA5IU4VfKjm5xoAWggpAQUgFSxGVtNn7nNIhZ7ka+XwIlTm0ZQgPYyXCRDl
3KfIc52pacUnFBasuxSDy9sUdetG9WFyjYqouIt0JYod4eEuDLyRjx7Ug6QAWgK3QMEwJScEYt6z
o0oGQevXXwpb+998J8kuCYhkypDTwPRgalSP2nAJaiXkkbSqmRimiR6DycdTyEWnktUQbDde4UWP
Ce5fmrERI5CwSl5C1dE52rVAAuDHZZ4DLQ6ozXPcR1Z5oEY1PBmAJQ4mAodbh4YBXmqTYKKBgcuy
IK5J4BcPE1iuxzwKE5JJvTb4xmFnIOO413wbqUaCzIZgJn4wMiQ7M42cbs8+GjiGBP4m1zN1xM/F
BGnhCBjJbo84UpJPLEUK9EWTi+xIWF92aMIgbi4x30e5HmhxvCYFQzune3VT5XydkyfzHWAlZt18
ij/TneJxBpY9VbdDG05sOpJ43pp0jJaYexrXHQK0d7xKEuu76JnufczO+EOz5fsmDrVTN2Sx0Zgn
4nG3iFkIi28rmP5WPjDfcxH+0YjYgcIhlWA1RHbzoLHw0YoSJFtny8xcsQDsSDEbL6ZHolVUyfoT
kasjnSMLUj2belag3OevqTiTgkP05/X/UHYmu5EzaZZ9lUbtmeA8LKoW7vRZkksKzRtCipA4j0aj
kfb0ffhXZQF/NtDdBSQSyIwIDe50s2+491zfDAdeA3S/9+AmWu+jrIYKlkaR+QxRmauvEyrepLmu
SHwHS8GtWtd+uF3swq+u2ThPh37s25NpdC0QZ8M8jzrjveCS6/wtbzBDbuhdUMBn/jvONNFGnPB5
cq08yA1xrh3OOS9pOUTM3nBeaCnNAwm7feylRvY48Hxf+zVUR2FP2Y2ZNx0NAh+33UxNvSUxmxcJ
HF49XoKpFYBGm4ZJa2OEiXFearNaNm3LA2cDAHQh9+LxtG12rkQS9xTbJlPSQ8a65oaFqQ43BcBB
GJ8A+Qs2phXy5lH2T3Nn8VlcwTzXqSNKgdfBPyZ9RCKXQ0xdrIYW/KUnvHPLPgGaUIisyLY678nl
6T6UZGql1GWt91lxoVAlY3Q7dqm6LepBTDesQrmyRh+RceOi/qN4KI7RjD1RFrO3L1KPR2ViQ7vt
QjYfOJ25L8xsUc+uOfrUjQOXFNkQ6BudpfpFoWUAQw5THt6RAEhq0w64/lYFFRcm1aF9oY2X16Wf
sEZ2mTtvMiGQ8RezBZh6vEpigYDU4d30G+4Gw5iRQHezcZZSiTOjCX4bDxQzaelYhY4zFmW4acHE
GW80guigZPTc9D+Fav8jXNhTW/Off41ewdbyGyzLkKfZ+B+3+e+hFe3P+H/9W4fv9u6z/hb/+pfW
n+a/v5b4j7/+OP1u48/x82//A4I8QMIH+T0sj99CVuM/zWXr3/z//cP/9f3XV3lauu9//7ffLW3L
+tXSvG3+5pFD2fPfqrr1y//XP1t//n//t9vls6k/h3/9B/9pqsON8A+0ND6qT98yHSQp/zTVYbez
gtXZg8RwPU9Xrco/TXXhP9ACrpJw7mx0jmtqwX+Z6qJ/RCw/vQjpOK4D5HT+/8RUt373v4l+TGIn
UKNGf+lSIyxZf5coZZ5sAtdtUTeHJJ/FNKF0H7jO7OD/Jc6xfef/EBsGf0VOeIHN4tFHmPr3b+Yy
O0UG2ZDTlWrWMcLWtt4b9gSEodZDfY0kqrq9rHD6nbGNjemu4rlnBJpp8i/t3HS3AYP8EcZEZz8u
WTC8uiB7l21BFfrbVO7wxiXZwTsiegHC10DW+jZrOu7EYWKevieDpHbivnOrPNaTBM4buFkgtwhj
WKNY1C6MehfbIwKh7DIr7km5JRAgACZGlhMfSHwd7Zq06VqHup1g7/QLmofBGyH8zrQuzbFiewHC
pWlBctGVteANyiq5cflhPuvMQYdiDB3NQKsW45ufWBmolKr+FzYL9U3jBUAhLDpAMdgNkgPf1bqZ
K2jCcHhdQGpjNe/DpfRraN/e6ByEXjIZa5aRUDMhWpLmVmamIjiWWjluXen+Bh0TwSPDGrQpXWUD
AjUdTcVDXtR1mLs1OQ/oHfUX7/mA8KlL3zNIMR6TAsOFzJMOWMxFAUdiW/TN9NrlSY+Xys78p8FE
m7NBpkY4LjSa4Zmsd/FiL3Qn2VxRnQ7aIX8GAgd5tK3p8SNlrqUJk5wIyG6g1utNEMwe1GWzm78M
3GQQr53EYZRju7BZlKzba5urgel2MNQMNieLU76qB6PZ2j6jA+z6JbWRV7KmyTqz/tM77jxs8iHQ
1sYMRffmU0k+eW0vHSAFYZ9u/bAobrWPfeE6BcxB6a4SQ27C1PT+QP4FV7YUgfwSQ2++eWbX3y+L
xgavGBRmW1EJVuRUPPInIAzIAvCtItaoYslPwLuFOofgpLzTkjjG/O311ho3SK7KzzwV1qnK/RZt
mm1Vxnb0ghEtnLKXb62WatpMsi/djTfOqzV8GvxL4ky6RXpVrFE67GVxipUGyFsYnUBA8mkOOzRZ
UBdQkfrmaVlG8Vtgqa82oHWZ2ddJlEX7kYsF3xeZEh1K6W4ytihjQzSndelc+9Tq2X8apnz0Q1m8
jUNh1+fBNIpXf/ZheyYTqX8brxYh8NuO2DdGgXWRkE5Z8n1tC1TKdklKmR3sFEvxPRSFkoRW1RXV
FmWu7G51QKrI0UtBJzcu2n5KxNBDQJh38+MimEWzvlrnYDzUzQNKKJ8PW1QFv4MCl9eORSgfXGlS
S+DAMVmuoG9gdVDOpENsuwKCIxt8zXrWUy2r4GKuZxRxTq2+nKkCxDfXBgtDa8yIzFuGcBXAm+sy
KVc5yheU839ax85ug5CWZalqFnc+mwewHuv+Im5liuCrGiBzbyLTIm6BY2A07gwGz3d+FsDY0CH7
gxjAICI35bscG53FfmjLei452I6zvKdDi1So6oMEAJ5hCgr1CKRc67MgTcSazCZcEg8WbHMX5hXh
K/GtcKubgFkFgyzPukkN1z13MJKeotodwxhTSq7JgekNoqVZOT+PatU6kMzHEBIWEHsSRDrTnRki
Xtgtoy3+iJmh3GnheMP4WJr6LSlLAKnBQnkaR7MynvvKn5NDlLFf36c+iyooB+AW9pyc83gceCLn
2Ef/9Mq35TWFBNN2sQE/5iB5M5l4Mq5iyGtLSPlhqIaHlOPGeJ6yFlrtmmcIvYsFcr2jqAuukRWx
xRvaniEm+dIwZzPQCQ8ohRaWYx3SsA3wcBdiRZLXE4MNSTpG0AB02CzmhH7I8yWJjuZCLkMM8jt/
DltSZWiQu/GL/HIGV2Zn+LgDBuECxpSdaLez8DqUXEH3hVaN53r0IcrvsrpFBVP3gjX6oiK738hR
cM2kRWdVJ2JxOaQzitcPXSaJtRsdWdzWAZM9snj94lCozjX3fT5F1YnCDDlFEFr6dziJ9r5ZavIc
jMxhnTdUoNjjiTNN70MHReU+X2v8fYFmNdpAfs7ECdEZvAMf+2W7Eb3dORtnhPdFna+Q7dhqfnU1
kuGNhfXxPYCxaccFuj2AFBTuJPwkMwe3ICgCSgmVx8xSkCcDqczUNjGvaf0Y+nWXxjXHrk3JWcBm
7lKrIIVg9rKPco7EW143MLbHzPd6ACbzdE2h2CVkCyX2p84Zb3Die6N/iMaIjrIosukHG71ghxDO
Hqk+o6xP+Pgr55yTKhNdGt47MnFmS9Q7Dyn0zdg6BTtNSG200RDKmbYNlRvsfc9bEdNtiiIMvnqH
OsqCkB7KENWnq4WLGVf7HZ5/o2MOnrTOGMSC/Hd0VEXNvKXMrHyH3SlytuwAPI3uLeIn19I2H1uj
hPXht0wuwaSZ5c3ccXLGnZzR4oJCToqty7GPDxde4IPTRjYQcqRM72ngjp9t09vTpVEpsCbV9aGk
Tqr6Zgd0hmMNowjd5MyZu0P9UryYS2Ii7YdPDykFjpVxdQHtL2eQOg2ivSphJgjT3vhK8eBmaDWS
momDQhqx85kHyx1Xw7CmpxHkwgFd7jQTrqtHZWSeiDFFsVzZ+eDvAlv6vDKiSH58P3ds5khaHd1y
iHj/Ktn/YhCUTmSHCQKEeiOi4CEIxwORo+BqH3SrJsA7mkkt01RFkI8jbLmAYVoqbhnPC3citcOJ
AbMVfk2ocbiXI0JZC+HU56RxA6I1y/yyuEZhMA8t2ESLXi/fjE2X57bkODbb7ssfXUwsw+0obKBU
E638sF3acHhHMGG8C1bJpAvVaDuHc+ZCL+m8IjuhtTG3Mh/2zeLMe7cN6FjRj7N9j+CsVScg7eNZ
+ihoNmjv+NOxtsxvz4cjC7kqQKZj/4V1S9tgU7Iwc1l7peWPJpx8K1kuxcpT7PcYwsRVk3glLEBN
cgUOKX51x5DejdVprzpmQ8ul7EPDN7YavuqWw95/dpbgWMvovpxoxqvECnbSbJ2Y4c3V6AKTVdNI
Gq7v3NemJxjnS0qgjYTXr6k+MhI2B8xnYTYatGyjH9HjMaGvszlhim9xzhHz4D+62ipfOtQ6JJnz
LGwtn+yTbhjYbQGt2OBQ0ru5WCPvQ5Jv7Ci3vnBgeVsmwLOzAweERROkH6CjwH8P64ZDnZVx7XJR
sLDr6cmXPQ8X0Ut+b/Hy4HZE/wy9SgVWHzszGrE0sl9rA4GsII+I8HBtJm/KBvQ5B8FJokOYj7VJ
gbgpPdP9Zu5R3/XA846WMU3rwuKvt5b7Nq5nRO2BKoetI0HbidyFL5kYjrzVhO9oMtdF9emnafQx
kiXVB4azgd/ms1vP73oc+BuCfZI7T5MWbDIgQ7dADBoidABYtNFH/P7GoSS6K44Uuv8uH/U+YLr7
oMvROLYpNqMBlmGtPyIA/r96mZYXOSFuYB1BxEPePxZ6dAYqwXJihh2UMXZjYK5D1ZO91ABhQJkS
gN3S7WuLrnTDAD5ukV6jwBG1/SIGbPXUROi9yYIzbsnxKZ8c7dz0ndT8xaCmb8c5wBkKY032L4mq
ThLSxIOm22OJ1PjtaTEL49C5ZTyzXo1li/jDGQ0sZ56/IyjtDjsOD5SmNpknDl5HC0YC0IA2uvZ+
GGJBBJbj8qiE9UEBn6eIh2yUXiNiHmGwN1dpw0tPCvdIuMRkEp0TyOfZrKsHMApUd2UX7aVTJMfR
4BCQVt/9eKOx3LoDmbCtmQCgIGYNdCeOXE5sFAZ+H5Il1U4IF9IaFZnRPJkcwSXj7yYrNrQH6tjW
/a4IaxiMgvMlNVADds4Bdh3w1YFi1IT3sUUbA5+q4XhgU4qiw/MBdelrKPNumyEyvuBTemTJ8WCh
8Sb62HE3woGh5i+1cZgSlo7SenWi/Nykwx+RVzutVgAWS7ldbvnuwZiKvbvI6rxkyxPhoC+YGMTF
wt6CJmRha1+8R719ah396bn212IJvyUr2CC3BQPPxukRKGLOgTLXodrJeu/HUYoBHABd0lPgQY08
gbdANqtd6Cq1t9dNOXJXmo+AxKaks5hgj6Hu4jZQ84Z9W4Cil4Q9RkqyuaG6s0+dvzR7VbUWgpZy
P7n1C0YCdZr8jFGvXCA1aLL6hmFktD2BX0w1iQQjauINub7uIZ8IASI36stlQpk7GcxXGAhXjqSP
LJiefMn8cZtmDP3jJW8c2NcMKG+jpmR9L9Cb1ZSjJAFXHT4YV0OUQvnVlL9kF9yPufXQDOD1TNoU
sZN9ndzlgX8P4tjYj3ZBqcVZwPPm2N/aWwZ2JqEZHYKo+RC1uASm4LUu+XhFufnqsCLazXaitwGG
mYthqfGDQcifPIiGg8TEge6pgVuW5jd8dpINvNf30ABZF033rR/CNhMjSTHcZJ63J5Z8ugw2KF4Q
MmszNqGpcKX+5QbpG7tIuqc+cY6hXah9bhnRpyRbvd4QlSRZkJLbcKoEGgz6A5vfofQDfq9mfK1F
dIO0ghbYCffM6b41l0kGE2wQsd8aJ9m550nbPbTQ8J6CL42bgKFsB8w0CEYaLwuOLKPxeHDcWz8q
V5C0e6qQo56x2n3nQVewI+P/8mrfhAUWEvEh2zdd4gDHqFGZChloYr3bVrb6BsNzr9rT7AT+rpLG
TO1AnXQpAXDtNVP+2HESGLmo09GgJjRfTUV8SuIfxoG3nMD7g0IMlQuFFQK+budfyA9/T+YZRWzg
/x7X7G9T/Yn8YLn03XgNbQB8oDmj6GIY1kPq6+K2X5BXwbvZ0y/sBzc8WqT5bHO7DOClLPmdnTqH
AU/ipkflh8ooDK/U24RUBJS2xWi82Q2/lK+qYRfmWDhKs3pcgtTlKirdN4fijGKvOiaL+RQG+YNe
oDoOBq8k9kZgYEPvbluU8WipflKtbgCbpAcbR8fCVQYA31ML7Xg6H/OlUpsqH2j2fHdmCVujUHZB
Wod2p27QEjpxo63XZZTZjnrNon41EjiEuHHEEQHCBTU1lHlYVOrDJmx4iyLQjMkoQsrRyumUOYVI
ttOQ6nzDNInsMIQW17oym5s6U/VbgQTiI82mJSavrHznaZJvUgQ9K5/8PmwIyWsEiPe0ju40DIvJ
7azYFameOMT1cLcUyxt8x3raL2NbPJT0Ltgrwt58qLLpD3mKcR2ZetOWzrgbkC/ximZx76QQxMcv
GM/yoCzjtgMWGbPmbN+6zHuQCmEjD/ANhA6YcQ3M585HTtBGpX7L20p/29rhkQCm5zJNeHDJWYzE
wtEEtRsgLjmm2b6YHfO7lJgAVAVX2B6vzkwbGmoCZKQVvmtyw46BjVknK4AiJ0G/t3I9vrF5mj26
CL8/txHqf6s9hKg/L307ISUfb0ud/hqLgl8/qT+U7NQGDf5BpPVXMjT3M9bHosRL0ljtPSIQ782f
VzayWb9aVf/kmEAnZ9S1MYLLnx5H4a2XMSlLbJipPvTeOpffWWKOZ4N5C8YX0OndWVnuW2mMh8l2
vYPnLIxJWoGS1ONpFe3qtINvWZRzeVUyNJ4jnd0ZrFvikBEToOnB2/fK5m2ZxhD5eN06j7DCaI3n
dOTmMsChe0TnWQ59RoYag4Cd5J2au9yMWf7grMhlW2avpiUryloz3AxjiSVuOQ+hPBrW6knsYOdP
Sco/KMa7RKqPuje+mdLKjSmIFQsV5VrDijs2avJZFj/MueWm5ivNUG6yP7+tUDcakdHQO3dMGzCT
jju3YgUmQsTo8egrCOp0UmTrhT+lYiUXNSJBTJyvW0g00Eug2NkwnWGEBxQe9W9/Qx/6ybUZsJY3
Prjvmq0n+Nb8Nq59Y/K9oaV2wa61zOvoIrZMmqlevRO5s9EoKdF0sriLeuSOWAB0VFt06Si7+Mgf
WZO1+wT1DsfBkGYX3CXcaobYwSaPKbCeygDlVKzSYEovRD3ox7RyTjDrM9IbZJRvPWf+Dvxe7Y2Q
Xw2iyF0ytIjg3fFke/MTlsfEXgevQWx5E96p9lhrXjXteMyRF90cpgZML1J4Unmz/l7Z0jE204CU
ZVhxqQH71h02rmS7QurKuHBLew+lhTt2TNcfv8Er2To7xAVuPFmJ99RpDqg5G62tG+XOMeuEjsM8
NVFow7y+Nbv8pvemX1CgY6z/h9aScev4yzdBD/BtRsYXG1RN4S5l1L0Z6tlcfyl+fI/5Mq4gx95x
IADNTj0qLMWkK1aM1xkHNgvjr2lqi4+lt5pmN9Sa62rmOSvU0B8NyV6QgIQMOauQcW96FfPJ2jz7
TnruUjj0pC78mA2bTpuhoXQPSzS+CsZ0t16ZGs9aAW5Vw8vkTr+xH+6ihJN0bRs5lZaasZ5tgXML
eU8wZSRPgxc+st0I0SBYPUvQFngRjkZi2rJOfkwhwrnIKJlBzJnL6D2NLqGKaJVGl/lH0gYMawuJ
Ek7Qm6CV3pJXBwDT9j9BC+tL26gfNIX7pl31eUB6TjIKMcNU43djdVglVflE+NRhmttXTaglZh6N
gro7Eq+nPxebcqpGaTB0VonNiHgjPKj6HJrBc90Xp4Hk0LLTDuu5xt5OwopVybDSyFZ9MoDwJwIS
mm1FPeh2LpP58o3DgXldar3xTi47O7Cu4GHJ3aLRnB2o9YSUMd4OlcsIoDjYo7iQwoCyqCgQiY8O
8ykCHkx8nXqiMWv0JbIz51wiPj/3zfCTRCOrQxznb1X616GXTsNNPiEOLpf8gy7N3JFlNuHYXW5q
Jd6AlwHWnDKMNFUWPtRlp24bbpVBsbLuGcyApUfB0VmEAmDdoez0r5qxwa92WC6S/fcdRA+IuZUl
r3hDfmEz41PcA8ldlcSp5C5vouXR5ExldX/PmPCai4wuETvqYcVdvCSB+SOL5ki+FBRi87pEzNzA
Dr70rW1uOYDtrSflq9NFiLqi+jUIp+A0TFibOEJNVhTtoRjI7lYYzBaXs2akYyKyi8TYdDylPm+H
E7XqOZg6RlWs35CD+eiYULEiVX/y+8qmy8apgtm0fIx6bH40Ej2+TG0drXQR+6F3HiB9h5dQqv4a
dNZZ9kX1XHtu+0cMDnEhNpoj+LnlPo/6lt6QcMEo8z+5nhvcqQDSt2a71AgRoGP3ori6xLKR9WSC
cvM4BeuuHZsN5j1GuV7t9VcjoaDa22X0J8Q8TJdqHL05TO+UOViMTaNoV7M/IZWFSPEI/wbxANra
9RZ7ioSl+06PLQ7ZYu4PDCdfiKVU6JDJgI3WVMcoVH+Wdo5u/NmWHiPNFHNzNX7UHaLXLVnshH2O
cmIbnkwHxgTwdZeEFI7q2/ErxAvqGEXD17zGCve+EC89vrBya4R0MVCBbeDargh7RCOJY+4yDNTI
SkiW2PJAloh0x3J5pYUAaOHXvGJ9Sq3pGbOhIYwbIZkW/mqraSGb9FzpX4tp4iUrAI3PaHC3SvbL
L5RPgLAsz3MvDFgYzSHpad5cn5476cz+t/ZVCsvWpDZkdG7i06P8U7RWCBC1Og00uzxFS7dP4KOv
lX7J2o6YDPXI/Se3nRrKQ27Vv9qwibZFk30upbOkMRwIfCGuSxhCHLEqyrf+KHY+eSuIq3pgeT1h
CNS1hAhoM815zhp943Jrxoug2By8ofqxdfhWWJazbRMn3IC5+zMSzMxg1dk6GTl62h/rJ7I8upg4
4fyYFUjIUy3Gs5uRcT0FCzxuXXiHIWPMB7xifEw7PcbYrNXd7CLuo90kd3esS5z9SUpsa9q8NnQh
wsq/ojQc4gGWb2pZOzb1rHBnw7/DHGIde8lDOxlJc7JIVttYIZjh3dJYggkr9r795LfJr64U7rs1
EJym8s+lSR9KoIM7EgYF0ZbpcTATMmZZkaJbsK3LHOQ/RLPJuEvUbz9pv3A9FHty2n+h/GnjDlPj
UyqS9COxsifWg1fSBx6qovKfS71Igkj1iHGlf2FJyBtpaMLGnes0o+1O0ed2RLLYr23jvDJ4EzHz
zd8a6zNvsTj4ZCpiQOzDz6xACtdjfOUCw//kzWtY8LxwP3rIS2tI3reWYutH0hFTnF5+YNfqd+DY
vurSkt9m13n9VpJgcmqU9RnmScmHF7iGl+MN6VV38P2G1inKbtIQS4OoC6DoEJxEUTwObAFjXKk2
fbi9uquINAlsFx+2wweURDu5oED0jbtmGndVYDaXBQcx5oB9KZmE1ubeleW9xBlzH8ySYWKuy30w
O2csKmRYmQoMFvM7wWt0ovA7TcK/4mgrtyOc/B4+aj6/KMTzGy9QEdmDYOPIq2i3TYg5tF1c0nuH
DrA3V/reS8jKBJWz5nX/zEX2aFg2y4DeBdbtUrWl4SOdvLcJJwo2R/jZfuY5uVitcZgjAPyBvPRA
yZOtkeBUQEg9FPDipydZYvczx/yE515ieqrArlez+5DX2SXI9LHoin5NRmdVg8DojEbMIaRsCXal
LJlzJezyCAh0HiFuWDimlVo+KhbSdyja+bIroD5ds5Hm8qumpGa7oF6IN8drTajvH+U5LLmiQKCs
kl14NoPeOYmoQbY/nXwiBsj6be03XAEFpkyzgVoartoioggavIIMFFBeDDiW/ezdSbvsljGiemy6
ge4voUZjmGsT94AWbHjkZ5V/fLaZGPt6b+9kgY3SMRTNVzjmRrgBH0wh47MrbHYpMkS26MsY0aZ0
lCV9oNgNJAh9CEkgowo3oDl8m1bZKPrItYcn8jLfZyUhx1UX0njD9j7wCZ3Py9JWd4bNtprbmLGc
cNHhtq7AOgSfbqOFcH+8jtOLocMnOsY1Fsk175B3QdHpSiN4GvvONDgsLOdQzmnwMBOIzD3iC/fL
GXKAIcES1L8j0U5H1mxMcGo+gIQ4YKsGt7gliyWI28a96dzZuIx583vUxD0LZ9rmsiXcyfeoOcO8
7n9pu3iNiIXaZlWQ7ezIO7II5PZ0UgpWsybjg0Beyte5QDVO858UTfeM139+N1BmvQ3u/K6VSzCW
U8Prj6TtnZtaU8QhjeLsn4oFCYFfeNntoLu2o+5CdrBxQw3VoawM4thIqCYYbRbTi1gw35PqNrxh
FkVf1bc44PDypD0rD9d9NFqbIY3NYjqIoww5MSudIvwISrLTY1F1+olXheNmnpimE0lFWWt1AIG3
7eQ3733vMjacksKnT82Iw3bb4XewHj5Sz4e8wCktTL6c2bu7UrMvtPHOHIn5ZfLo8vzE9BoGmVhV
lP/JzDkPOdbIh0mT+c4T0tiNqEG3tSO6s10m7is7J1S+YnltBlFfNWE5/Iwq50R0nJupSLGHGG3I
u1SNzsYeK+/Na8gag1Mg2LjM+qlL5wxDsdnHCPfYfCfcZCStlOIhKWR6L/3hJUkajpKBJTAWEr/M
b10wsebOLpV3NK1MHpDY8WD2DVQOe7LgTUbpygYWM/mzi5mdTA59KvlWH2Yizi7OYlDBKI31iD7s
tofnVBGMthWQCE9uyNNX4BMkrqssb4wx6BnAlskTMhIow+WS6VPh9/2thTjljDtx7woXo+VEHcVh
nR/tEtjQJrXkc1B1Fvt3EB0etxvROcZXIa3joMwfskJl7BjpQzaZAwO9NXfQxJofo8rtPoYZ4zCP
7zqbqAN6zUqmv/DcFDEVSoV1yjZ/lVaUYNQ2JvFeGkj5q0Zcunyx72w+od/YudM3av0QubndCF6B
rD6Ywoba3UzwHlRINerVOULKxFftMyawMW4Igj/BlgSFoAzSU8iUDcYQ7ytGYCZJS3o3aJRFNgsz
b6xvDIO1mMtZTBKr1O23M0pjywp9wnZANIJVMZ10ek9eaM+nrYXKmMKMXbc/Znthl8tzidmt2HCw
DnEyV0vc6VztB0wy1zAI1e/CZo3lZWyGhihZG3byZFNwDV89/kFMK456DQvfIfxHzFuUu9lbijvt
lal88Ufapidvij7QW5FZ8xPqGO9clGAOVwhR9pJwnh3nAN9y387hAeJw+xzmri5iD+DCFv1Oye8e
mf2WH4BQFUXUHmoExgX3siTshcxFNtMF7SIzBwMKWvRBgzwsHHGL+QjFqESXkP80pcv71QCi3RVO
ojcOQIutMwPqI0Wg3ErDqX6azpKf01JlR7LaCWOFQ3ZXKEgQyYJ6yR2fjHoMbnGDk/zDNAIXY0FN
EWqHGEtOn4WF+oKENhdjsdMWJkW0vJ5xR2QKgdgod54NN2fhaiwzSAgoJdwF2kK3lLjj3SznrGbJ
nNgvWZIXSLBsU5DeN9nl1bDyhc89AogLxY02Ke1m1p+51lxXdduQcKQyQ51NV3nvvo7WddVAxJxd
ZuV5TnS+zTOOjy1wePRcE5nHmGoWzX4QAlZ2Geux+zWIlpYrnCOkxKlZAJxCVm7An2h0PKYk0rKf
RpPMIrTJ9h59uu8b/RltAvHxjnCoXn3xVXWzumatRTB6wkeiGdPoxoCit/PxJOBWV+Fvq5imC3BD
PW+UrFixAh3ZZK6NE8xmEN03zIrt9NVUy3g7JEwjUhneo6GIcLAxQ6MNNRZYHGvGNL+PjnYp7J6b
Euw9jKFxXaEWhCIXvt2iHpnVyW5TdOO1eKNlGzbjauFb3Jyre/DPnXRZHzKLxFKyXLOkfMRy159t
JkNIxvyGoZ17RUQU4xAk7CcxfBc7aRbggg3aR9Nkemf74LUxwc49NYYO1dHo24X7B8/Dhtmfs0km
2imLWe52aCSJKd7oxg4zji2E6w+Bvxa5lo28hZbthRWEOCSmDn+SMCJaxG0R521CA5IbT3iZfmZ0
PgxRwsrFnZQ9Fe6IvyFio7ItE2QM67wHa2lFbsmGAGX2I1PnXViz1ti93I78wCWY4zyT5p7akxoQ
mQkWDJ3XJMG2ySusCuorNTsl7TIKtCcjEfMZ2TPSgXFVCvVFfm+iXDoMZAF8gnfOX32/N14tFBLu
1o909M6+t7gzXQzbGNxcH3PuQB4KZr17VU0RgIxqBTNZo2tlzMjQdeSJcs4irKzXbLazR+Jz3I3h
morgY+aHfxhxDpfUKv1rNUd/GlM85zniB7KCvkvU8keFCg7zRFNtRhNbWWEJAuD1Ds+THfuoyrq9
xUYL2YdTfhET9dyzbGLm6zzSj15GWdzAzmItu7rWNtEiaFT9mjSYUPxJ3ehXx9j8pKEwTEOe3amA
UVKQ/sHLMn0AbPrjWGN0n48dtxtmIxmbaPdYkjW7KSt2blIsB3TEbxRnwaOeeuMjIjmPi29NSISk
G4LENxpt7sMieeqQuO9cO0mPjdD0KI4IYeMAugIpzEPq4Axbtni6SojaxVdJJOlZTca7rp2fmovr
BB+pg7ayrCXf0+JE8ko2T3vplHcOZ0Rv2JBPShA4k9tOhlA2I9LWu8M1178Gi3cxYHjlcj6TF8sQ
Y8HphaEEkRyyYxAAWOOQCbGMpA+0O/uGZnQhH71cmJgwSmYQMLvQkZS1pmuZ4uhFLCairrxZCoJw
5rl+XObsF+isOR7b6AAqnOg/WKx8kBPg2c6WMqH5nF2l70usrOjmr9zpzZ9SkEXOwYJ+BsBU8agY
mZ6KtOseSB7iJ7Zry2+ZtwMBi0K8+bbljAySSicP7l1McvWBmbpNcG7FtbOmQSp9LpvEpAXhU7Ex
CRV9kZ4DgmaojOyZaqE6J+3wI1ov2/tJbeDcNSun2Kzw7GzTB/ZyzYMWJzDzqzdEO83VnzPL3Zhq
IH1IMv7UG5mDOgOcR9PLh9z0bsce051NpXennKZ86u18zcLzPc7fuq+RCfczgXOoLkcmCkZ/yTMR
5+hTjfbN6VbfidcZEPboTDp6iEJ392On7sB17XQv8dRJJIGdMy+kp9XeOVXB0N0ibp7hiUTWoLb2
3GYMIgBq/G/2zmQ5biTN1u/S60Ya3OGOYXE3EYiJweAoDuIGJpIS5nnG0/cHZQ2ZeetmVy7L7FpZ
pZVlSaIiAuH+D+d8p92H7nqfRUYwdwwAEuwTbZcBWuJQZX0VZsHwERsTDZdLilX8XjGfX7g9sOrz
0UOsyH9URkYCckx3QU83LOZwpyOna4hMtKqnmqDZ+4TDU79ZVV4+emPcPZF8RdB8OESLtc9Tyecw
zA6AeCyCTb3Dp13ct4PqDeABQVF8gmeJsvXIteNzPJjA9WQam8MpTtFB7KEpLMGpaCtp7rxypqug
B8N2rJIJ1h+IfQw3DRn0HpiNqst9G21nsTdiW1qYOjyvvBStElj6utSWp2HKsfdEC/ktF2sqGIJl
4BVIOW5E5D4jDLM/mfUbXPW1KvlI6mb+gmSQlQZ5nHjlvShtu+85NxP3pcHajXEYgEb8+MMiGHLa
Mt/bcyldv4kH7Z4h+mChNwbXGd6Wluv7UqVZ9thJt3+M04Y1v0tYM5KqgCW/r+i6xdnO4mDeIW+X
1hd4MWQgIY4gexFbfOdt55CN0ZFAYeHdM6Lo6CmY0uMTjzqkc7hL+FoYaMZhVBHbp8mDItnvGLth
Kj9jy9DPSDHJK5PFqpFMA2GSbBag7/QbZoAmFvF0nlnqKboWKySnZTuFvffVRtoTX9KQloa/sco/
rTGqL04rIhOxq6HGfR8SxHwmFM36kSXoIlFVuOldaTIc5Wu6WPYxHbuYR26ZsRNUzIuyK69pfk4M
IAwh6Zw1HW/a02xChZPzfo7RKB1jswq7jY3ozzzmUePMe5dhUoO3ODXr26nOxYs2SSPbLFNCFkwJ
8oixRw8E4wCEY862PETYhTgpWhccXIdXnvoNUakViwqcCkG0Lc6eGHTg1gMTgSIptkPbr8ali38g
qmJE5HQWsq08akf7S1ImNWNSYcXXWdVLe6N5DOSpLSvwcGyaFvTg1lxEqPuXvD/Hi0orv6Jzs28L
FgjGbRYvc3v0ZLZUu5F9acVhU+I8r0eV6iOC1wnKVR1ZbXIcLUnwZswakuEimbxIn+rae+mswcFo
7dpWeY7rsOZmRn2oQG3hDTgjHB1xpWIroeym4H3Fv5ozoUsEXsiMvZZkIpCl6mDFcdOdvNTWJHE5
sG83i8bH9OnlRB/1tD9Noi5wU8PmxSLaaP7awekLUB414XWQhlN8Qt64TI8UACXVeBK4/eoDHXIq
Nwc9uB+q3Nb4GE097Q3uTHkYeMuSG/iRPQ+vITqbZFa7q65LMDHv1dgLsScMHDDnGDcGBtwSSRxp
kUSbXOySFQ/XK0K0LdUpFpAqmZvMZ0wdfo08lMwIINmKP/GYjfdBkFUZwJEqXWAkoOu9SZJEzdc2
DerIcZqGbwxOCky5pQctyOpK58fgikm9uE3jVBRZdVbeRzXhvqfUbMx1po0kE0ud4lPQcGbBsXIb
8WjGSKogOUDSRuVbJqpWjysOzDhggLTwX9YV0CKIGyScYhEJWQ9j+gl37PPy6DaLOBsYEpe6f6ky
0Pc+wxY5XTUZgc8PlYWSjxuW7SPF4YR6l9EOa4jX2QYh/VQhfRuPCbn22UUVCrWKxmQd73tUmJrP
AP3rYcptUojRWHt4lN2w/dRE101+a9ZsyI0xGoAJx25rncKmUqPPuHq8Rxw9NTsCH72bIVTtdMOQ
uifuVBCMgVEYpdX3YQyn8ixAV31Bys3yjPeSAsYwbdJiojAOvPtxWKbs4CwatSVJyhTEQxw10YFx
UjrvOvgCcM6smlYKCX73berBTPDOriLUGH4bkh/0U+5VEwaIyry6088VRVJ4nEyjsxmUOyRlR23j
qN2AY2M46qriGrMJ2CxuJRr+kfTFsucB4cq1t0nXzF8jNK4kqUdmaiF9TAZC7yHz9ntdkud0lRAF
pPZwEzOqD0MHBIngOWDEwbL4O/0pKqiin7pq23mVyHeWGS4fNsLdiHsaLKuvusl98gyvv5RSIKXM
slrUN3PvWvLEc5zG+64t7W9K51a2E0nWdtR6mSBtl1b6g7dpqtmPpu57OVvxh4Kig1xYGfoO2Y/i
u8zPWm69uG0PozcSdZzpOM5u46zNSZifVN/DBg4zB5HgRA+CWlJaDx6Qje5XUPZf8vr9e0a+2+p7
8dg13793l2/Vf4Cbz8J39v928236LPzWxHD0f7UGrrl66+/41c4n3V9s01IWCHFhamWvMUbj97Yj
e0/+QoQHSVVCKqE05PR/2PmU+gUjDLAaU6G517bkj/ubnU+JX6SlbX6X6a6xCcL7K3Y+/Qf+NRsG
S1vrX87EFSNN/rw/WOwYDI7AjYEgEbV4O1gp4cQG1KKt25TmwamjCW8/MdjYKhxlf0/RBDE/tfpc
+LHZJi+2W9tiR3+Z3jQqXt2ligUuYpFcBNtEdsurUCCPthoDKGwSYiFbpFWrLjqdNPuHTk6Nd6qy
oH5YrAI+nBeHhIIHbsVsJIqEy4WggRMJYtQQImCM6XGgw8vZYhAXn7Xgw0lyPT0n0Rxcd8HCjx1C
rMesMhBWn2B70aenwXcp0nild1fMsFOivpuxeBlylgOOvpVWfhvp7tVAPjiN7gW063WaIDXIW38c
0CIMPZ2xsQPvuQtkvsPwcgQLQGcvjvy62E8Ta1jDY80TE/B1eamt7m7yTOtdy+fGKzUQ6khC0mv8
AvVJFaBqczABm9W3unMI2sDa7CbnqvaezHS6RzmKbiAhgxz1yaZ3mCqG1a6luRUkJCNiwl9X1vP6
D5K3nIaz1TUJUbZmfota/AAObdWAEe2t1xCM41zkJxRxxYQvvNtwe/jsP49TrBhSRvpN1pP3FVYf
8aYdF9WmbKdJ+2WpyOU23PDFsMbwVTCWi9E3ZrgQ5awC3I+zugxNzqJSTezPJtxXCHYtlM1s0OIJ
806VV1imSGN6iinpbhLXKPH9hZa6piJxDh3yn3OWstKVadKDABuYMEgbEnzHRPIJdlA4+yhesD6h
SqJgtpOh2qMRx2lU5FwnYFGs+CH0qrliDyViQDCAGgPbbncpJJp7dmOAsGYAgpgn243ZTI/jUGeu
75jB+IMaNIV5MgRHDH8hmgcYXTstVfFjRpl35smfjqh14m2qAw+sXgFMh6bvWLfZsG2LNvqYCYoA
zkCdhg8gT29D8Da7MKg+Qpb6OMuC/kfRUEB5NWaVNiDHZuOJnNvLmcqJQHgiytNtPNaExzvdOHg4
VILyk0lG9xohO3mRjdMXR8CcdKZitLx7C4COYHrV8gETftV8Np7VPE+Ll72YVceINxi0RgVXq3az
WK7zVkZ5+9IgtHmfC370Bkf2HCNDaAvoWIlJL5t2OCAguOjbgEEFUngghR+44WaesUh6T8DAB9YL
uZNxm2dR+474sIduP4cjvPugYcBGDeTFhMgnEWueyhuvVdol427CNPO95cJq4X1NzXU7qsDckmvM
Sx/Mmb1rhkIgui4zlX+HwzB+OBYK8BuRx2Xznq5hdNtobIsDYtNk4RNl0nyIXJXVYM7KwD06mBEV
pFtuYp//srWcmEe88vDwGjmdqFzrAE/SPClMCuDOi8l3xiEvQa73SUwFV9jkTXdO6l5Ekestmq5U
3Gc9sng/IMOlZK5nsDWKnBYR9oxawTiyIgjF9ZK4sX0Y2a2zHif2kTUWs+nghu08fJK8MQ1FeG0S
BX5A1YO4MsFBsVHhAqO7FwPgzSIbbd7G1sKqykSQk4YcF4s53jSG0U0o+Fr7vFVwy8e2tY6JxWN3
pehNvg6oALMdORKxuauU1xcbCytmcwDv5DYHhY2Utmu0Q4z9QW/Z+7wNRQVbkP31blQacldEy3Ib
CwdiczbDE/E5YW20Waox0T4vrOp8VNZTfZ4K1/sQS0eKcNtXGLkUNlVJAmJBlUKRskyMWE3YYIrH
q76uPQyIJ4bXyNi8rEiiPdIS59WDAbgc0bhaMfZVN2j3rCMGcZImU6+NDCIkjgbE4GqjCVXMryy2
qd6VQXs9XudhX2S7ANv5Aaye299NWWvdzEgNze1cNavlu45Zl9kQR8bNRGSNgUanSybGCkElSWFn
ynqw+N4y8orNTO7wj4zC15atq+up6+LvS22jWTDwAc63jl3m9rWDYiHaLW6VnEzUdthz4KBq3wkr
V+2sgRYKxvnkqVVyN3anEUPyN6/JhuugprzdSI9sZ4jItARcAYkCvl0NYj9TkLOEnbrhXBE2zzqB
qzNn99fFE2v6vNYnwyPoYUuEG3P33F6Z1Z2RqjcCnWkNknAwWQOac+NhQZpy30oG+0x6Iau00Ujt
67HVWeKDx8dpwaWOB84QhLz7yzCBiwhlQ9S61RvQxzRna7v1uHf4N7kF1AgsVDehNxilsx2jxq18
tVjYaMgSaN/mHh3lxkO6MaLSTZxuy6gydQBfJELtiKdeBDatOPLg80Swi+3ABiDjYGNpdmG2lJ95
Ww/vPdCQeFv3PYorqw30dez11XcwnxaTINJ8521cDCzhVFhDRJSPTK3UTuSASXwT1NBjqi1sJlGW
McbOyO3yGyubr5dwHF+UyiHHym4CSIBFEQHIKN9x9KGKxP8fj7TtgvToNGzPGBJaEuCLgBTgvMzj
+AA9wbina1vi/YCX8Kt2nkOdRtuIyd1nPmHlvXEHNT1xPVkWiO+MKZqL4/JDEV6Bonrp5tt5XmFB
UT/K54RzOWBn7YBvNFgTBhjUC/sRP5D1YQGPi/Hva4zc6NurD7dw2wb2cFNadEA6w61sYgTH4eya
p6ie2mWbw/55nU1sYnAtR7xfXidseBiu9UMzM/9UTuh0vsHw8E2Olk52HW4v1KGzTbCfSqORo88U
KvczUpx/hGMFnM2COTfvPVDgWBmX0p42ldc5iPV0XeRolUrnAYvxhLgTbcDH1BY96KSx5+Pr0M90
SLBMPiTLltxGpkehYsk5jrZMljZgkLIHq6lrNh3kHUMRZD9Q49VdAp4mPBvJpsYeCkMhZ+Tnt0hs
oC0sAoNEZc0u+zBS0xESpMASKsdFVzUExuSPVlnfsxEz0ML3SfTGd9b7ZHQ2uniTbPaQNIXMOMk+
GShC7BH/TiWj6YEeqbjvYkt8I+qt5Au5QGcDVt90QACA4c27hesSBExD7TGR5UBIDfwqLARAsHmG
EUzjUbSYxe8Wk/0FSveFlIrYTd87/km+b+AYeHNyFgO4AHSstj+bif/fVv3Xivv4k7Yq6rtvv4Oq
rL/+H8HjNE00QSaPsl4bpL83VQSPO9o1mSxLi+0SEJV/NFV0Yihw8JxKnDgcD4Lf9Lemas0kJ5qU
//AVsKEO/KXgccT6NE3/TEYypFDk9a2ZkL9vpkIW4grMhjxqmzVsCbzIjy0vlXh/6/xIFlBzJVf+
X1MA99myVmZLrEjAnVcVi+ie4sxNnw1Tv0RKJ6CxvAqHQNZN4KWwS7sJDGsnuidfdcjYdzsDp7eN
4cYF5lz5EQKRr5OoordRNvaDaxCP6aBQJD9rNRcI2MEcGo8Lt8S46aAVhNeM8vRVC/0e4aAjQBVk
M1+LAs33Nk3MjqUrISVoyFnCXOlBhs+1K4P5aBVY6VmeRQFRObJu9kJV84Pd6Dm+M2QRy61h1Rki
2sbx8LIvc4Iz2p477fdZi6MzVm7xJc1Fcs/6ZrnDwjVeWR5+msDKmq2pai6lxS4uyASyN/h585Um
FPMabHN8tKd+3GJzw2CPP7DcCgAZ70HfFpwWaBrqZhmZwkblpY3y6RzmGchYIQ+YxtV96KAGqp0c
Y5noSBygWSFXSNeTPI60VH3BSNZjFN4oWs3axTeFAto9zlqvtaod2zRJRnlMw1BdwyKsz6xt2nt2
WI816r9jEIQ92ABzOXjYb9F7sasOlb6Qxz59BIiXWaXP841K2+GKiJl5l6WG+lK5TnG7aCQvCNYI
b7Fsw/Nzd6hfCPPWV3VGjUHx3zmnuTRCDASVU5zyVE1AlwZx6yInfDJdzaphWUEAZbrcUz1BpLHT
rN0xJ4onn9lp+4DDAFmUGFaFReuxvDKmaDkQO1JuJiNTPD9mfa6T7gj0GDAtQrATIqcOTFuKHTs0
1YtjEenGmPLFgM1xZv2u1vDn8IX2GK7Cwvxrkw41C8GqBivdcWEB8o+Oag2khzJDtZvbLwmjMfDk
kTo6do9GmbApih3KDywGxjCifdO5wXrT0KNFw1+7wYhWiReDTKRUnx0SSpzd4VydyCmId3PsioPX
KMgUla3mCz2Mcbb6FMnn0vfUdelMiwo5djTlEcoqADz2gf3daBvBQ7xoKKyLFgz1wiCDXbygUb7t
5ymkcIkyUpE62N1cSjqhdgWGPp6LKBcXUOzLs6MNx4VGnQ/VsV+bgqzR5pfYs43lEBdocBhho/fU
65TnoQFu6KDoI62528PgF8DY20Ea/M46RLSUEqqUR7q8Grl89kVIDpJvMTq5l2sjIKV0DiZzIb52
Y21iHNUdA/CkusSS3AleZNkjjBFQ3x14KAcL31J+ZPBZ7MSokovRj7gRzbGg/DEVbAWczRQHfEQg
wxTTkHyhfhpZFHQ7zCTGkyms4pIN/epP6MwHpUvJoYQNGkgBve2GUc14svWgTxZe1R/O7AX3oQjy
xp+rTn7Bm9Cx8Mg6KfxIgFukgjemEqJm0NzW2hUh/GMR6g3qKZkeDDK4P3rDgZ3h4urbtJ2R3eFl
mq/6LMHqlsSrO3dqWyBTTMfK20UK4760pbNncU73oKOwPZiYjTHFslzAlj0aNLsJQtoNVLhp5BwO
xVvnJiX2CW8skEqyAzYtlzue8ptvajK66o6Ha76W5AwENNkLSonUboyawUHi4ZqTEmF+jPqvZWR9
tsDA3HVZwjNn18CqMxTJgm36IK9ngOti27kp4RQVZJOD1+bOiWo7wIY8ptkNXk3n2hxqcFMZu2t0
qLPy81DTg00RLDpZ9znpKG3X0UF0xgl7POOchHzjs6vj9jp3DaiXcPxmvo8D5ktWg1Rs8smJnfjR
9vLpa+Xa9bvLQB5fjDbkcQim8ftfL03+DbrbfxC3zfpTbht2+OJ7/Ls5L7/+b9g2oRnnYkdh2vuz
IqHw+HXOK4T6hSGiSyYsWYnkff5zzqt/YUKvTIyynhLSVWvc99/nvL/gZTBxhwmXTnQtc/7KnFf8
IWrUEwx4pSQ7XHmUQO4fA40XgE2AtMb8tMQTuu7wyUC1waiqQIbszc8jm+uNl1ynwwnxQHoiNCs+
Lkt1M3vJ22+qOHYOc1gWvw2Q/X1tRIzY+jeh1JI2O8X1df++RurbiGwsCD2nKh1PnLuYjaSKv2qW
J/9buuO/etG8h9JSOG8pB/lIfhsFj7nGMqMcuExnBpxexU5O8noKbOtoNZHYVwEK6jQckUyvVMol
LhEUNVmyXxitHEVPMsyfv3S1zu1/Uxj+fPGKj4HiVDJI/Fm3/vZvFMOY7WLtERRUGywzZzASwdH1
RPE4YNLYpdFyTvsuwZchmE1y6Gvll65pnj2Wtweh4vw8T3i7N8CFH7xIfwvbGdPOacjaPfrdfRsP
u8BLvrHkERm8qKj9DNDt40VlTMvw71p1ByKDu2NfS3brKJBqw37pl9zeLSvloc+vYsPBofvUs0KD
KmJMNwG9zQKl6aKSkwex4AeTOmQ1yu3f1wOxM5ObHoo+oltD+n24XJuTieYZaTUZff10jrybEGT0
DtPayXCTx6VIo40MkTEH2XJTDv3JdrrgvWQ4MQ/Z8CjE1J1VadR3bo5GqyOe4i6qm+Qy2xGhbAMC
tGipah9C6/weLUv2UsbMbQdchHqOcIWXyKnq/FLby6UgoQoSCCLeOX8ddSChKbnEcBHC0Tr2xY48
iHke1sgclS5xgazf+rvAqZ5GK1I7zbAUhD/35pbQOCYCuYxASrVt6RdMNLYNg5Kdho22ZYAXnJ0G
RgrnAE6jCqs0mNPa3rpDRmZktrwlpPWBT64DBrojyBFjHBkMy/aq6M2ZPC/xUspSb/vGvGpUZVyM
ZvlEcxjeOEj6KEY8FCghyQAw8TYsj5PtJPkmJ7OYDjkyBaIemCvbWaT8OiiRLDZI+vMwpeiKc3tb
/aRVrKr90mpuGWAz8SnKAzShj8SrbqycL8ainxjkXBWmOlkyTndznr9ZjvlMwvkrKl+1hR04ExvK
zNS0x/hY5Ci2QhNfS0nw13nBx0XBzOcatYV5nM2c7feUL9B00IamjVtf0o6cPYr1L5h/4ZtpI7oO
5JI8lBZFbJcJ732MQuPOy3EjMhFf2HAYI9Ny1UQfbSDbWyh6Dl5YfB4bm4P4rQ0T7xxiwLvif9jc
9YETnSKDxz5ZjPBF1Cp4sHAqw1Et9fyOOUPerGPvW89stB+gYyFhgcxghm0Gb5qTSu/RGyJU3hma
QFwFAu06Co53L4fvuqsmWZyyohruMC1NJ8/Gt9jprLoiisVlOcCOYQyN8aFT7ZL7dF71cWnj9FuR
zMsPLDEBvgHQhbNVfMhe2C+mqZpvUJqKu8ELx1MPhPdhnMLxkpN7eYlNEDR5agyXnnS0kBlfVZ61
1t51WznlYV4612LNA5D7xp2b7ljN5vxU1bF1h8V2uOhkZmYWjh9pa9f5Rjr5+D2T1sXui+hxqQSK
+xogGBOzowDSEbHumhplbCxddR+1Nj/7rq++FWb3TU/VLdg2ag/GyNjCDknNGKbOh7ij3wFK0b4V
I2fXtsWv40XgxvPpOSW39NiIfnpxJnFFSqRztxQv9vrrqwXIbd/TZBDDmiU5J1P7ZBHifNXPLmRa
ECmGughDvxKuwNZujqFNskhg4TaMte+qt9mZzUOn6k/eErJOe3RRNF+7TFFVV3Rs+LE38ZjCC+6a
vZzo3rqroZ72oDwIxL0NhuVIsp8PgI1+k2cS98KmN74EZnWW+UEjDOKkZZg1qPcs6Pptx8Ce/aUv
pr1gH7KJE3nlwuhhXfBSwUNmgkl48wuJhISaDad+BAQYWud4WvYVxsQxcvyl3I/VSz2csfpiQcAG
QpoYxiB2A6gUdf/Rj4WzGQibXGoibTlKUL2M8pg6iNQJQeqH/iLRCSXJFcFTfpg42Mmaba2/sfvb
lX10JA2EaBS7Yq+Ipwup0DZhP7FVEKlPUYtQY+nprOvqGFr9cbEe0aQiRjY27fDDgGm/m0FshuwH
WfltBrM/h0DLRmJQgji461VzYIXrHSJ4CVAM/WHB7UOKzYb0HwbBMeEkBcE7A7GaHkWtU24EUsGa
0ZgB3z0270NQQp5ViZ293jTLcsjmLw4HWp/cJpU60+tusuELs9V3y/1ul7DaiXHKDhWOSPaZyU0z
XVArPhpsRHbYtbItk/67SLb+Ui3uZWpZQIasjMsAgnCOsLKyGZXSQ940hThzgPw6lgMlDDr4X5Qx
2vwDnHYtZFwpNCt0FzgtaTO/ry7YNEQs28r0FGMVGcqY0glTrgoyv+boqBr9XBTwG3Vp7ML0CmKz
ZDLrvsq5RewyHagY9y1j750nyvBESHPWIWjO8yK9iUrgP6qQfsWQld609EfTKB8I1xR3fcG4tDXU
O8yz23qhaS4T8RqwZ/A7Ex+0FEcgB5gmVb1v7faJVOl4iyaZ7xRBCtAMXD4GABOmIiMLvAoCJcfd
JrCt/Um6N7TPcjdaQfncdApAdD8UX2VrIFdJyqvZir6YZHTsdTK8GIPagsW5Ar2tt42Uj4JcIAIR
wujC0ufiTQqJF5qvIAKCAXWA1XV6JXpj79KlHhMBtalChbRFyDPjCOmfuLvWrgt7MlGH4pFnBcl6
AVQDb1JjERw4ry/dgVqvmmng9gB+NHgPY41rrBbTzFQj40xgC95wFPVG9LUjjBxu2CYizJKcmgIi
vnfToLF14+rJBL7CvB6OoVXjdDiU7QfjbGOzGDEpfE1anvqSZIzQBJo1tR754PJIofo6zN1tnMrv
aULEYqNt+CSMC1aG3HasFcQNm0EPqptjVXAVJqP1FHJFN2b7brCWB3dXrjy5N7B/jNdqmu4OkxkG
Bj/v2Q3mjCE2DZFW17oPX+HVmIeh1aR5dSl4rBbUnHLVY7NOr4u4viFigtBLU2PkT1mFwa6/k3oB
PaX4BaX97AgeEG/u850Z5+5z17MZl3PyJktTgjEB6IFBEu5SRdG7WMx68gBa5uDgoi6lvIINySh+
LF51NXyrWkc9Edz8Ppmi3rNSzvyEfNxi6HeuRwuKhZdTxdrFCMNnUx5GA71CbU67oj4lTv2hjDV7
db7PhLkzIoo4xIAQSyLLN6LuCtg6IaV1fI7YxWNANH1cFA+BIe+BbK4LB+MKCseNGXRMjDqeATh8
5tCR4IDmCknmw5II8FqsekjPOHqZfJZL/DBZ9oX2YGsMXFhT8uISLtmKR+kVp3D6DCN5nUkA7QjS
MgK8eu0j/8ZP+W4iotBDc3KDhgTweVcB2YgletMoIoLgMaSXKEe1KzDJoJYBwGziuXi1GIMhaNvJ
Gh5vb27bvt3a+XXZ7dw1OUmcjGy6T2vv2YVUCLnGC8s7/BFwyQ5Kf3cAxVgTGJ6Lq4kY7A+WSm+o
Da4rsB7Eoa7edra88zDSvpBTsPgm8j9zemP00SMXrdP+uq9v02rYl0jKl/pNu/M3FX2r+k8D4liP
Yx7ip5N8doa5y8RdKJ6arvYNBoKmvMNS4U8EpRI8ckS7NoafScEQM/oxLRDY4n3VfcbjRGtAwgzW
Tjns3eoKRf9PcaIndshPhoqHBy+0srubPOf8EZ0PdZfVqtyu94a07J3h8a17y1jEW3QxsrlaA7V4
d712epgUX1FKlXi8qUosARnvMEPoppQ+ATA3BgQ9aZ4V9yZmsVVUcRWbnm9QfyUU9GnIUzvkq5qO
RRmHjn1v1R86X7D8rwyag7Hw5yDlcxFYymHAzO/uSDcspc32FS1mF/gQ1vyVgSU7vorInmu8ULI9
KtCeXg2NL9lTKT/oGoRw+EgRthtcF2p3dWC6uO4+WWwP+zWvtCWCtghec7HAidwtHkgKnsAM9mI/
jcfZQzVA+kjaUJnL+WzLb0PY4K42Nr1nXg+LexWSv9WgfGie7YDk3EJdZJLemmLYTVpvtHk95w1q
/eYMapqvFSvPxjguA1uqZIcM7YGxKquF5ppp6xXYFN+2zzj319PjUkCZsNVtIt/ICUXZIXx7Lu5x
lly85ttY3IYFeNTwQ5cEBI6XeGp9dt2+NsHEjAGq8BuQHweJfHfTLhASct480gFRkdQ68w7MUACc
W1ANqqa6wVS+w0RnHvI0Bgnn3oN8+BIHoFpnVJv7sKePIKjH5k9BLGtF8z4dBqbKS7MlJAajEkXQ
lJfPeRP+IOjkgjZiuYqz8XFSsF8CgYW1zNL8qhpWrf2XGTyRJYc7yBjKsw+GCl0/Nppzial56twD
ggOebGqFwci+k3GEPJm/ZBfDRLATVz2LlnDxQOeH/25tHA9O6qSnOkC6tGDAuGSy9l7rGsdlSFQO
vVhu4IBQWcaPrsM9AeveCQOadWe5U/yWksR6TmudHDBVduc/HyUIybbqN6MEZjhYotmAWTYqDeGJ
NQzgt6OEqp6MfCZ991Shv8790amnB3rDjqmncPmXfXXFFr44LC5snqoxh7tMAHTgVcUcXmtPE6zd
Tb72OcHPlsddu5/iZyOU/GyKjLU/CtZOSa09E5oLeTOtfZT62VJVdWo8GCym8H1N7adrIKnhrmPk
ihA/u2qb1jsTdKXeWodKFdyKci6uiLpb/OLRR+pq98oyqBl0jAx4DZsz7jTc4PcQNOZT3xnJA/qx
+BoXNl9f0X9JTVq0tMqbi2uTN2+vveWydplLpNp9IDVTZZxr9PgToS0MDhbjHm52/9Gl5fBYWN6L
yknpLNmtbSr1CqrUg4cY3qUdyHyN+aHIhm+LjV1CEVB1RqLVbJ0hwEJNm5MnO1QpDC4gY5g9WXQR
eg+4NiF3mIw4RUmz7FrnZcoa7iVreE1x9fJwhsQ9nxDg9q/R3A7EaE6Zw8oZ5fUGN7N3hWtFOBv4
TEO6cw0ToOzKWdpFcgWAzR6Kmvucx+mxXVs6whitu3Jt85y14St/9n7Tzz4QVFXJLUJzOEZLiZdz
7RhZMA0XQsGzu2xtKFn0jZc16eWhX9tNtTaey9qCirUZxe1VfAz0p6jgg2O+tqzz2rxaaxv7508v
Y83fPLs/x2AOI0AGnCxbWdau///Ht4e4CNv/81/ivx2M37NnmtkpKEecm9p7Hd083jWVOuFScPCy
kijRmfbTn//YfzF9+92P/cNXxrBTS8z1nJ3GuoTprKmrRNpaCODd+z//Sf9iyPnbn+T8ISWDCMco
SxtY4FE0vkNrOATYXVlgOZ/YKf+XVyV+34isJwErKBT063vJmNP8w8v650kVkUx0ztYTh6+6e1br
KdSt5xGRJh5c0DEkc4jTChNkfjLi9Qgj0Eoc0vVcM0cysn+dwP4l7cK/sSD491Tj/0FrBDQEv3le
/q/8l9v82++EDT9/+a9rBO39wryfD1RxonuSJ+/vawTNBfD3tBf7F8u1oZILBvqmCRz+H2sDgZKB
VlWhtV0fCKWtv7I2+PlF/KeQwbEcjS6CL6pge4FGaJW1//aLGndY2/PE1b4wiDvbIHyz0j3PM92m
N83ibogXozsNA+vqi0GVQInUwxwi6R5ckm9UDTMAY7Iq3IIBfBZETMFNIssBYHW+4vlrnBocoICD
SF+pAv3hsjekDsCtZvqB56YVfE1iArk8PP1ocKQ+m3MdaWSmZYIzv5GF4qavoFTYZm3ed50RvRbL
ohkGR6zfENe55orPJdB4lT/I9ChEo3FDLWUk2Sg209c8xx0J/Kix1CYFeIoYA3+f2Gtt2Nmu60TZ
72WJUEKjwAgOyPSgkI19tSxXDfAAAk/m/2HvTJbjRrYt+ytlb440wNE5phGIhsEmyCQpkZrAREpC
3/f4+lqQsm6SEMko3VmZ1Zvdl5lEAHB4c87ea9ekgzsFeCOsUkkYb2sOxTokubg7HxpsgAg/0eqd
D1jREHH5o0Oeq1+a+PLqdtpPpAlwZIT4ohxs8g1jN+4D/bbDC5evUQgjSifL5PBixL1Rv5jVLi/n
YNivJil2UP+BsLMs2Is5GAZ5orYRTvYe7ne275DZlyuvp/S6Z8dp3URJ7rh0DvFuCXxSKjJFa40H
ESyQ1ttyzx/Orj/+TYtZU0d7gwTHNCidmAZt8cVo08jig4nqYDXAunulYTeChD0XC4KhQTjjye0f
X89xZqmOIwUNKZ1m3svR3YMjT8RUcj10dtu2qcJHT+aNmyKwfoYcW+0+vt5i/eH++IhUrqaafNu6
Pr+SF8semE6EOo4hXUjvgxsrfn8w8h4daEjQ38eXer0m2L8uxTQiEMbQYjQXXbYaOuucLiVdZYzk
hjZO/hz2xPz9muDfrYL9dpl5uTHnRYclCAfJ/EZf3FHYQ7Wb/NB2fUXAnoSbtSVDzz5xFTpkrwcr
jTSBuRBUpsGul/tZ3E7c4wmHp2OsG8+rO2cDhwVNoOZjqTx0BF6U962ggviYGID7dhm4pR9+huR6
40VlDgI+g8mDBDYxTLIz1YAA++PQJ5DHVw0Vu0fUtXDXSDONkYdEVjH3xpAnepRvVD/bx9TwvjsR
VfRLx9eVbt8Ok/XZ4ESHerBpGUAxk2TFic8wBXAxuDtQZhqz1de97EnRxhpeKmDAIbakWwlYielO
ZGbFcRLeyG2vK8wRTVfFGfBEUTg73FyecZMpJRDltLctFfZ9GuipixXTr86hhekcxUylVRKMvh0T
sLn2UtxGObT7wIRDiWYSaz2A6mRP3svobzMII8ilMuJ1rzTiTTWorjh1iHKtY9s7b/MBlJOXprEK
SkNrom1n48XNVlbXY6yBLWCFG7PspuTKAzFg3VupxxlaZk1kPlUx3pRNKeqiRKBPmNw5W3VOvwJo
OpiaPGwfBvrSzxMgpxszjqmLUwjTwoaWQKxEn1IniKobfSzb7k51gF1DAaNrdIl+pehWqKbTpCUp
HF5v6YJLIvPLqL2x3TdT0ZUXUzxE8ScfO0r0dykgWPlrSoDh1dSSuntOQF47PpmEr/JTGgl8uWuh
a7llKivO6+2cShvjTJcuoHxsEviwL3vFH/vVTM0AkY+ZsfjmAdqMEKI0FMX3pjICrp4soO/UfoiW
Uu6JWnXs+5gvjuIDmafJFleeY2yMSk+be8qbuXGLFTwYPiVRCPWLwh0U1z5NOtiFUhm7Y1JyHJ0x
UWXiPRgdWqsDAn30NxYQx+wL7yLwSZdoelvz3dI2O/y6fmvDJS60IS2fqQTafU92PQITqG7OnGvv
Y/VZeTiahWt3LKANpztwwEofE2seGmQXJ7onIbpVbT3SaVCc5FA5pb2rg163QK7lsxWWvBN247xc
uau7Vqpo0hXdRlbHiY8GwhSA+KigZ+zpeuaPo2BMulMb9z4gFgfLhdrnDe6a2ve8DUZuk0+sRyW0
tjG2NAdJyRYRf2HShzWgNAL99uR4L/HvXqiZkcjNoHNoXSXcKnhBWWt4q3ujOpsiJNUcwyjOusCc
DCoGcOoCONoQ4Ohs0qqeFZTAdbIgoB5kFVgzL3SD2PWtKrVu3AcCLErE6T/bQd1wvoRAPYptgNPX
dxUhooJyDtj6Mystg4bKc2upBzoCmDRo9SndCiZSdilienfHrmkrk/TUAUVXrhOtsMaHnl3VnWkX
zEeUs9wq9fw7o+N+6bIoLC6SdSaNwZuwHZ8uR6MqqGlSCcaWTQKYxcvllyeIxjBQlyR2kQ91NSgR
p15E6aFwMHB51CYxfPmVgTuiI8ukPCBTKgUQc2wTib9NcLai9LOnIoX434MI8k80QhbHD4QVnNvh
yZgmuROGRR7f6zWAKaTJuhiVXjDg386QxkMhu6oqnRgawgCc4tOQYgg/ExbEgZ2q+OJLw2fiXGR5
2TUXJUkgGlEOiLHXOL+p0AdR6XQnDkmLpdcQHI5Q0kgN3bCh0rV+/SPpxPgBGMLADfrMODoDFROr
BU2kT/hFPl56tXkxerFp/nkt3WZBnBd6NuGLxYrdZMHEQI9MrTqquwlU0VD2vWvQ3/80Ql3FwF14
/P+Ef0UMCc07QoahqATF2ce/ZF59Fz9EwwbEIUJaHAj0xU07pVrrDek/rjBG3IYsNf4ThmXE7aGn
2s6FrDy4jx9fc7EjYDSwDdBM1WQrZ/0Kony5I4i8DNGigWVcK/vRbTJmVwgk8eZPr8ImEbWpwZbK
5Iyy2El1gx4GWGpGl0AiY4OnM9p1M+f+j68ipM2TY8/BnlRf7G7KnH1PQtA50bGNelPVZG70Sm0/
f3yVeZf58i3p2H9tjmoaSnZ6icuhqdeiH8oE4w7dWXQslLXXZpFoW1xTrBDSp+YOL+zXa/qjk/n/
3bH7/zWztsEof99VsP6aPuXfXpu15//iHxGfav9loc4STGamw+n3/xy++Yz+4qwteVWmjWd7Vvb/
cxhH3Wc5KHiJn7NpCM/H9H8kfCSv8jFgK0HxphsGM8KfnMW1+Wt9MU7Atc8yNoc4J8tCSvizIPxi
r+2UdcoiO7R7CleAwMukdR0bpHY4AJfhtFFdUWbEsRiYUEqtlGAEmQSfXjys619XeyneW54a5x+h
s9PXOZ45APuWR5hMkpRElmWzB/6zYvet4lYDiQ5kJBjJRSWFUKUjW3RPFJMSWC1ND56lA9i2rpos
vE9jGEUf/yRWmcWDsVVD5dORks+HkvjyrOOY/gCoOoZrX9iJim9a0tWFVU07tQnK9GHoZ2plRiIY
ghPSYsieJNUxJO+qdwdDVIQcEmdYrjtN2P02VpQ6XI89wYFfe7P0f5ga3+yK0Bo6s5DsWM9tRMHB
Gq7DRCp53l4Qd9Q+90VYAYQzkD+DZtcziXdY0oEUuUj2GifK8lL3Ytz0SqM7D2OtyIvErr4bugh+
4N8k9XMeSOaNwbnD34QJ3aSZHN0Pm1FKxTpkcS66FSEqZbQPtVJeqU6H6N3pNQ2AcSwH/5zzkJXu
cnNg2UEX3YJ7kVOOpXoiy/0QJ0L7Zkuiy9C+BQ63VFHf3QjDS+tNk7Jeu/jxfPa9HoeobUc1h8gx
E1kWhvAcO1czxv23pJy5IYBmHn09RwguEjJ3tlqQTgExtyYuhqaiEZl6af6gFHi3XKd2QE2Z9UQx
kj9Kuhpb+3JFRGvk4GsP+D0mmxdnp+Ew1VdGqhZnAvEeVCxDsHuzcWJ8RfaGVybKs3rm+UFE4R4G
ev0ZckWSSekc0rDjmx42pOFVT1NNUAodV470+5gMoOIi0rUUC31hU8OHZmKc0aufyusaMXqIEbIi
7VMkvTgSKTl+90K9gZEyDioQVbbr6Mp6xcDK66ln8JTz9KIffeOxr6YOln4HVd8wqtgNZWbBcQHs
8GlukDRbaH7RzeR1+nMFqvRqVABaIxbq03sjgMm4rh2EnmvT8tXYHQdbuQodNTXWQ4TWjReDK2SL
TRhBRKhFPH8QCOfCQMxK0zlPk/POSznk5bxoSIN0IfGjNpy56DFo01Nb9gROtdOghGuj5aJzk6GF
VGX3d0Vj8THgV4ZGY2Fw24lOqNLtrTpjXE9RdsdsRpaV4yFFWckB1OW6Yfj50UbJjMa4m4rEFxfh
mBEuW1Fh5vBcWSNxCx0SfWRiWY9utY9++lcL3JBROdDLTtOKFCZ/auDpDUGPRdgK6AwncvyBvmji
IAeA3x1lk9oblYSPHIdB0yGdAgWsb5HAYNFzhpZDWUnn86IZTd+8GeicUNsbEEGutQITIL83Nz/L
wMb4rQafipT2XNR/ZxInHYJ4002LwO0rgJ3bqBWzuvMMzeZTMYKB1iFpXva5eKbMsLaqAx5acRlD
/oIERn6wBOTij8MPG+TlWtQqiUBWWm0rp19x3nVHbzbNm3xTYWy5xBN8U4vhEtDgyucBjWZ4mJp6
m1X2ZQHDjxzbxLXS4cZuugsstYfQ0+5y0lpGZS4kqCgWmUgiI94ijlxpnKGJ7NwWQRESEMMpuf67
jQlshuM9oKi+sIfpkHNC5pMAnUTsMa5Zrc+1H01oDA8Sa4/QuANpBntMJnlb8+Kgd/uaQuceRo09
8HeiC3TGh8qGtKSTUUMejmncSR/NhWMCMHPgADiUcePMJgcit3nKakvOCQVYeAD5Oi6rc232KJtV
AEZX+VvNq3allL7bTM5NLvt6k4UjOoGUsCC2oV+qlGyrSBY3Wk7vLhjNz3VKto2aHO0UD3PZN/EO
WA9pGHXhrfMsns4zwzhm4sHsMYiE2n4ikrCKNfXbRH9YcLgZ6U2uk5wADGB6AJuAYZ+T2F1fkj6h
reI+DT9pTnHvFeaVUydbZQIfiLaJ85JRlOQYTU3sQhrEPBIMWGHS/szUIZ4gvSEFpi5vsJXde5V+
Y9bZAWfO147SJJzU4gdI5HijkbL76KkDug8jFBusQsRX9C3VDrVMdrqZOpvK1/9OW9wxugWjoRtv
a5/cvsSTd8ogkNWQdeeT0XdLTsVK5MT1qv1m1OCQbRGgrFVq6T5hhK5tjH+TBbV1RgBlBVb3FfIo
OO+F3p5Rmj/WlN1X4IDd1nFuYFF/7ilfzNsFybRyQW3yk2alt9SM+CEMZDmQW9Kh01prddx8nabw
yiqiIzAMZRuMz7L6ppEMXdbVpUM2dJ8V4672nPxCelia930Ega526vJB6bXzKIfMhN5tj2H8SD4o
RE09nLqncQQwalfAYKxavVfSgHJCdtVC7/uCbRFJSqHqF1k7kRKidjCm0Vka7aWG/NJPIJ/mmjmt
6IDR7yUJb+tk9PSJG/vc+eWjQ0isLW/o6FJHM6yLQvcvEphHSMIMsH7hJlerQyxQGNnGo64OF3Vs
IMsgjgMgYga2cyKxyskQ/4RttFcwQJVxctHb/nFs/egwGc6DNujlLhRgY6jmk+GqwgvYUggqb9QQ
1lFTIBLBqNRkF5GXb7GUJWumsN2Q2/eU9INLTooXQod/YqvFPalg07qBrjmh94I8DJGrCLtwR8yJ
K5No+Ls0AFXyy5Vq3fj1XVY0JvCxOUGYcmZypwBUh3X8MCnOGafqR4Tpcxem3fhWZ0EV04DrVfjP
Tc8kaNWyWnEzqPW1xGVA/Yc2jL5nYtXhpjnI5T45VgScNtSoccTBptK6XSmoDFahs2NFgYPtn6kR
4Mve+zRaKqk5Zb3X8Y2cd0p97+Sc8VIEbPWgwOZBOQMBsbiubI+aZD+dK/xjMwS1XGPIxovOeq9a
w2XkqXl8nuIfXJXCvNPsKEGwGB6oZVAgiezwG3Fv520FTkDH06lSzXN7Q/oumN7cjjkRFYGd7oCy
B8QCEApJwm4mLsWYsiYR7d2tSTLqN6XvhVQLLe2ZGzxaVZruHF2AyPHN+0z3W7Yu8kepVIiR9JaM
GZ/gAYLKd+C3wx3ZMOdjoR60qNbOB0s5sh2zP4t4/C766rwqSRrKOuXS8215PeTtsMfFecH0m12H
ZlE+OzKqVkPiHQlLIDqryra2aa8x/H/CKrGdgoGEDt8hOdBnbmAfCi6+3bN4VWuKdWthA8oAJD3n
8/2AWeCiMFON7oJuIpsisgHXuc4uDZtgDP+nLe7CrD/TIgvPf8bCIsavkZLH16afXsPdjIRbFT1j
zSQhMVK/jSStGv4znJ0LOwo2fdoerLz6lLF8rXWj2+PZ/Taa6bhrNAOwmO7z0U8HCttHwEL02Ag8
qVR2M3YB5VwthLJOx2ZVQ+X52hpyYto3z9TGJCCwmfAYx/J8VP0NsVju1KfxvR1I83Ykj4BtaF4X
n5KhhCAuAB6QaCvK6LtS5+gyIyXxom2ThtFNX41BsaaUhJg/9aOGNTrW9Z1Ro5haJXlJLpPZ2TaA
iEIp78B4yMfIHjAW5VAf1qNay2PV9MqPqCTyaK/WfPEk4GKwa/W2R4EhAG2sszoyh7OUHSPbHgB4
xS5W7ZD9FmBpvNZ5PT3IrEgfpDVwDNCV/tEXkhgTUrGfrEZNvmfJNNyXHjrNosDsvOrhOV7ovZ6S
8T1WBt4F3TZml0TRgs+PeqbGLiMpslJlEFOfto2vvqOwc4ePjC7dmiz9LG4Uck7DqSYPIYxRc+5G
vS8IQHFQVhtKoEMrbfrIw2/dBBubR1tcZnaW8L3YwRxvXEU4bOk+lbdx2ljV1jayzt+W3lB+JStB
fcbqjSEF9HH4WfMNGJiWrJyYs0aqnmWREh/HzqmOkVORod1qSaJcpQ6Rylv8B1LsprYZbotCde67
hki79VxbWhPvGItzggjjAd9CShujw2lMAtwEiXdWahMTQmLRsI79hoQ4G58Ckt7YV23I9RINIOXA
5tqJx4JdsiJ8sa5jRd6ErTewhUI2gsbVc0q6y+rInMEWKXNp2DLu8gB776HRg+mzkXt9sVM9Tfmu
EdRhruMsaG/GCEaoW7MJpLZOdQwcNl5wUl8w3ibrKVJaNGPBoNyCTn/yaLpcqPBr3LY3zgaZKtam
sJX2OjHL4BtfetsSzG1X3hqEEuQvtZLRU5syL67L1Op3zein3yeJq3Vl90PbXnEmsZip0jSlGD6Z
MRwnrQe6ZsRQE/dlk/VUC8lRiNZ1HUcFhipjvNIhtAm3z/qR82lcge1J2Qw/lY6JwjSuxkg5FpFO
HpPwqJ9rZUfEGmVZT2BBrgEJ6FZbBCtJcHS69zTLe0x7xVlNpEJkK3OSUDpjgy32mh4b6m6iacKn
OAhF6AJ7w2OQZDE1b7U3ODTAXTIferz/WHojwGabWLTdJYaiLHMDP8CD0zdqqkC70sjLg+jZTg8m
8RK3VpkRIZzQ44AB0+log52ACvhewZdRuinbpTsVKs1tSXT9Uzr05mNQaMj2lQ6f+5mvz3mxfdWW
38tQwotV6tT7UukdwtYR994Pmh9Qe80w774Asy4sEF9m8sgMBZxE5XjjEPqhGqxllOiZi01ZPndJ
7n33cR2hX9d75j0nCAhRLFNDy9xKqUgj70RJamIKG69aUUAuv/pjPN45QCNVPCClwwrrx2Z2bfkR
h+AJUMNKaafwppJdQ7/P7gEr4xeru/XYWOUnM7KqfisJOfjqV2bsrJGLOudmMI3DmmwvfH3tZKmP
XH+K2DcCTD5RLFmUwSmRGDTYpbAsjZ6qJRcVTV0oKkLxFjJ3IryznAw/wNuas2Nu8t2P6zKLQvCv
S+G5sqhrzvbVZXM9bCRxbFa9j/hXXJO4u7Ut0Br+6VVMDQ0DShVpC5Rki6tg89YE9kQ8LZWubFlE
ERYTzHTiKosSLfdiUlpi90jli3qwnB/ri9KbosdmUUmE0XN1DCRSS/gJEOX2egLNfB9yfLijKj4c
//je9Nk2zDUFhMafTfEXV03YLKQNyvr9ZHGsQ4bpkykRZXNx8z8F0Ddqer+/KDpW2GQtitymbusL
+RjsbKcdaFbtwwANni2yOT1oiC8+vsobj9D4KVKThoWq6Gd188XNIAEPpA38cd/KoN9m+OnuLE/r
zkbsh9eVF2iIg7z4hMjl9+Fu0iHAm2PpiJhoGLx+bw7ZgyysYJWFAtW6YuuMN9HAftUbzebj+5u7
XC+rswwREy+QQAMB6RPz4etLmRHGn0Kdz0KJkn+34oj6k2HUxDTUhqPcdFYbsJHNgnqLskAOf/6x
IYugLGtbEieSpr++uha2XaOwNO7VKQkPkTNQCwnH9s96O/MnzfNUpc4HbaCaWXxs5QTisSzrej9W
kbbFCProO+TVfvwgfx+OhsX/CfA+vDu5vBWfcxJsvox5Y8g4ulNK/Szr6M9HBrMGZXlMvUhKNGcx
Mpp6KEdbr0DOWAZVj7Qxj20agbRow3j/8Q39VjPnsdl4xX41SZl5Fy8ntONCzVC6EYGtVv2qDHMq
Q7TAkX9ZRXOrGMSkrYSdW/fBqHNyG6hFfdOjMSIwg/NGuY5tZM0nprTfxyvvkFYGYkO+C0dbvMsp
ahrSEcJ6z5L3JEe8kx0aeEs+j5b/XdM5y6ZKeWKmmXEGi4+Ei0rGDmuKqdn24qICamxhtna1L/hc
twZphZcGgVsHAQPwMES1uKlqGW9ETqefrN4Q5FwynRdBII66ntgHaXAECO2yv8JgSMVepDgL2GL1
25LAvRNf9DwEll+0JVSdtgv3TSv39TcFbj0czZov2hFG51qenx3TvgLTojdecYmwzAxOvJPfpyvk
/ELQq6aFSk9pMROb7HQEuJ5unxEYtcvK3NnSaS2wUmM//Tko/3//738M8eLz/E16e1uF/+viaxYz
cv+lNc//ya8GoNT+mr9TemwqyyEsfF7BL4qH7fyFsIjZAsqx+qs1+E8DcFbszu1Cdgf8Vypz4386
gOZfNMnm7YmF6o+vzTT+pAO4GB7YTNHL05lkcpw1wkucRUFhV3izk1OrOvMG83l53lhgeVd1lPbb
F0/ljU3BYvD/uhZ4aVT4Bk3N5fwYDuQokUU/bGwyG2lZKNnlBM5373UFholIaCeWlrfuDUUq7XyD
if+3oW8PlkNVuaDkmtdEm/bs1JGi4aEviUv++NYWk9DPW7NtAHFse+CPiMXUb4TY9AVWz43heM61
ptTVU4uY7M7uhYZtmtSkyyqS5Leh0antzZ9fnD6/PZNgZgjI/BxebINoxjg1Ot9hw6kh2+v2zO4H
gprhxgpJ+Ta1+loVkTwjOjx6/vjSi4X1532DW1FxCWuz8pdB//LSwteI+bAFBGs0RJfCSuO9XrTh
ieX7N/ULo5Q+KdnNpsXY+YVAeXGHdjIm5pg3Aw5DDL85wqgL2efRriBu9Laah5QfZuQwE2QQX1s1
3k58XeP1FHVtd2I+feOOaQvPnEDDQT663HN6jQEHNsWBSppO7Cqk/YE2zfPLj5/rzz/zYqGYH+zs
BUfby50jgFps/ZCNEtUieacCsee0TbUYPnCZEFgSGcr4BSNaaq/A7hGYRlhMZa3Yrfp3mkwa7cTD
n9fP5S8x+B3MOgiJ0R+9fsWGXzkwGfglTltbe6q9/icDgeu50g4++t8ucJHGOn9/fP9vPWU2OExK
vPKZb/T6olKWgClo9m9UD+qu77B9GB1/9+cX4QUCqwdg9PtFHEhlMVXUbkOb3VvFMwmG+ei/GDDI
tixmf5X5lYn+9a1U9ICCPp4HjO4E51A3IgTHVnLiVPLGA+M8h2SOjecsW1juggi8tDrS7TdDHHsu
AW7FuhKpc2IGf2Ms6OwlYEhypCMmYDHTVHbSceDz+k1TS32jaX7Xw5kO8/uRw6BrDiSRWDak/Y/f
0xvzuC5Y6PCKMM2oy1M/qZxEWFc1T7BH6mzARCOfmTlHTWP9xDz+1kzDSEA3xUfHu7IWOrukLAww
PFO3aUPqyisnC/WvUgJWduVUEaapwUDIdoPWUclXKFAla6QrbUW7oVXNJ5lrcXBilL5x95gykQLN
6FELN8Pr8TNFEK4pbTabymy0Q9o72Rb3iHPoDRGceL1vzDq8Ps57moP6hcln8X6bTu3qfOjHDdo/
eJvFjlXlLlS6g4bKldjWYGVG9iYtgvNY8co/nVmpH9lscQXzqq7qs0vp5VrStZ42Iv+tN71t+utJ
eOkml8apEtJvmxCLggTLCNdAcCRnndarqwxOZTdhQaYBsXTrHKrkCr0E1X6YzztdKpuPxy7CSP7g
q/mTczt+BkpJFnQyvs/XF4QfOE0KxXwYCbberJMhgaqospNAhB40nr4OZCC+wdum8E7fNQEIk9gh
DubCxsZk9SpBj37NGNwK2mT+QagtAMihtFqI85qgftR0+TNSVDzXraQfuk2gpMtVGtdEz0SkCBmb
xkSBsiarRSG0PARwBEfb08Ktl6Fo2BmRYfduQ3dpoO6c6jcBLIBobctU/WRj1EJtKb3gIW0TjEki
ZAl225SUmW2TADNZ15reapuIWENxX1XK4JDUYMrItTMisl2rE1FwDQU1H8+nLLfkdTlYnr7Br8QT
gCMZPAu6c9aGpHTvqYg65RNtlPBQqmn0gPurva0HLbqNpTeQiAnGC3ikYjvpbdZFYY3fvhX6lzoJ
E2NVAHuM3FJ2TBAFZRp/bfgaKvGmtvxs3dLeP8oqjMnqzuMCNoFO1Vi2Vvk18QByrkn0ztQ1zNro
Ng9KOkKeaUdfvYY69KrywvF77adRvsZuUH8ny0zgwmfKVfeKb0BwoHEQXkStM/WrlHdubpS5IziW
HSXZVSxjePYx4iDjSrSTn5+XONXzC4TcE/hxS45OyFsuUdNe5TQrVbftzEpfUakTHWCfqAB/07Js
uLZZaPqqZwaIz6Am1eqZ8JTsi6U3ExDSMIZ6UGSV8+TDpg/ONMxp9iaf0nBLrqTaHKiOACXTaTg2
DRQcVEu2F22gFUXy784pu+hgN0K5kZDfNZfcCHZSRNcRWCzp0iHSqNhxrGOtUePVgM+s2zZVGdIf
kb7ztbCgSeyqoYEAoiSAs1EtNaECIb0kDhieUtuss0bzyI/qRu8cIohKsXpKlEPJQ6ZR2UdGtHVI
/c3P8RiodGWZflp3ILT+Gj6uXh0UUdL01Hmad8SYD/lBZi1+GX2Kq4b0TKM9ppygDddPtdCnt6kU
n4lSGQXJoH6gbjJ/EMew88KLIaHkBCOkzX6wAxg/M+kF2S40g/rRHzEIoHnw0Po0oiXrgFT00t9V
qaR4Aoo+fG6otsOGyMbmK7lvJr6ceWu98qaUngEzAW1rIsFuQ4tCC5WXMkK1EQVTtLeDptya6Das
20HH8ACSXEajS23CszbVLJi5noZp9vyh6ybwstFbY+uYRUH0SmHWDSNCret2rcpaMV21M1IUZvT3
WwQKaiLPconTea0yOfSg3JJSuWpGYtCebb9EYlIPDuG8jtUW94UFn/0h8LP6ZuhgAWK/0Oc5I9Dp
9aSFh/xOMRnp62wIAiJEgP0yfnGJnulta07klgdec2E4jfdZr3XY+2xrErnFAi5+Faz/f1Hhf+az
9n9q6r8VFUDoZa8LCvzr/yiKdeMv23Ko6gAlt3VDZ8n5p6Cg/4WxQQcWiiHhn1LDPxUFk38ESlSb
1yJY4j9pnf9oiqGMUjvDkmuYGH+Rjv8Rqfz1HvEXp9wGOzrvUF+e0TSdfDOlKY+eFu3ojx8Af/uI
WeBYlZ21O13Ufb2S/3sh/fWF2m5UoWgE5bFFjpC0A0GOgrqfSZ7qdNLzuNgQ/nuVxck2a6qmBG1e
HAvbutbI5DlikISwmGdizaYB3zLpjuUwW61sYh5t52gmyY8Xb/xkweTfay82oT7SSMuELn4sPIhW
jRJeDkNM4vLc6VBP7Lrm7ce/25N/r7HYB010J2MA1AYQPvUuYq0YZXCldsVtafiomfo573cTnfJ2
vt4M/edqS5wAmhVsdobgauxD1AG1TncTkRzl9edRYQIRPXF+fueu5vizl4MwSKFo2OpgHuPQ/Koa
NZ6/cIN9lhSFhyapbq2mvJenrKTzrviNR6guzlzkdlMpM23jqCIW1TNEiF5kwssRJ4osP4v5b11g
/gJefFJ9bjmR3SnGccTr9VkRTX6onW5fqU32hdagvc2pIm56MWjkyvg/0qwW+6RRvgxFAHcyt6IT
T3VxPvj39c1P4MUPSXFz197A6wsZguAz3eG5Ts6GWFxPVf+ljIjtMNtNrtqnqtfvjZflZALCRQ5a
Io7maD0HWkLekMLSkx1QdLnNQLgbcLuPP7b33uJiOsnZjo2hRzcgV1DZ214AvUlT1D0anFN8v/fu
ZjGX0HxKfMpG4ujAXsyHxzyYzix0VlnsGtnV5H377+5kMW00WkV3xMvEMTOD9ciOyZ3M/rLohdh+
fIGfPc63BuRi0lDxMRSW2etHazA3Laj1ZNjG7fcxQTzm/40teqtqCYiGsyC/NMUmjw5qvRIWgZ9E
EpkIbGEJWmdZc1NAsU2jA05CVGc/dOIEZHVgFuCfVlG/n/8lFHkJYyz63tjoVoDJ1aemvrffuO4s
TmRxZw74jDV5jAmfCrusXdstwXwIs4v9xw9qHqa/P6ff7IsNLFJSQRz/Ws1INyKY297nfTOemLrf
XgApxLz+GnGveeyyFf/acxBIJ1mru/as+XfGrNs0xQm29tuDVl9W633hT3nUFPIY8iqcmLPo2A+7
pGyBvozbXq3P6mLz8eN6e9YmSOL1DZl62XV2VwXXaYCI28LHCCvqc2BOVHmnhzFSj9Aj5lCrEw9Q
vDcCFtOL0nqZaVeJf51J5cajPi5hWyIzBcHHwUsliiqwcCnHQn4JONeth8LXN+aklXuRKefVnPeY
lR09Re+RQw9JiqRbAAsZv0tJ9U1D5DQF+llamBjpkQ6ekRHQuaZSCPPEHfxsqb41whazlqknltro
JBoo8XBeFkCHFFxIWP7tvS6z+6TBIIoG1ZuD3bdzgCXpcg8RqYnbTj6QBYZQWNQXRQ8J9+N3+M4a
oS8rZ3Vc6ZTMiKuziNYublXZbTXvmv/hI/LtossQzWfWnn18tXc+gWVR1WznHJq6Va444bJVyctd
ZgQEnBeQcz9/fIn3xoh4PShZbDUBtNS7ohv3rR3lbggAOeQlgKePL/DeJLGYrh2ZK0likvCYCdgt
itfckahyYgJ65/ks2wcSYs6gQ9M8Yq8ZLicO0psO3cLNpFp3KZiaE5eZZ5w3RqFczqRGafmTpSVH
o/EP2oAkq7vprc9B7G/B15xQ+7zznJZ1waAjbm7qvfioeEm9S4FEqr6mnhhI7/3xxVyKGH4wtLSO
jkh+kORmFIp6ceJvvzODLoVx4YQLQM2j6Kj29Xgo8gJ3wJz8CPRhC3znFhpgf8RwdKoZ+c5LXyrK
Kg9PAMo72McEh3SIjduYvAXCpsMTzYb3LrCYNp2x9Aq6c9GxaRWSa6ABZ3H/UJE1igHx7uOv4p2D
ly4XMxtdn7j0pREetagxziLaUndmUuZPyPP9jU0o5lj0V15g7WrH2E7ecNRCZffxtd97YYtPXvqC
uEZOKuy34fmD9euhPQ2C/Jdy5qy5Wn3i03/vQotPPy5LwFJQnI4ANlwMppeBkm5K2MPizG62RSX+
y09nsV9TNBysBsFFx9EviBFoeHpdYw4nvv537mIJq1bNqW91b4yPou3FVUET87wV4FlzCql0RuWw
izKYvNBKvBP3o70zKS8BU6zFVtEOXn7Msui6msQOuxbBO5rn3AGksTZeZR6MFnaH38COsUw3Ui6K
/DLXhoMx2c3643Hy3q9YTBqqDS+nBA9ybMREVEYMbx2VZ3FhOSdmjndmJXv+AF+ct7K50T9RcjuK
qET9rJjt+LnyAOH8d79/vq8Xf14FFuakZEyRmmTtWlU8DWbwbVBOdY7f+/WLaUKxCqrKjUG1PQwv
+GboyPx3E5C9mBtiWUVqNYrkiDdXB+mrUoOnrot1we1L+ePjpzMvXm8savZiFtDK+H9zdmbNkeLQ
tv5FRDCDXsl5MNhpl8uuF8KuAYGYBEggfv1dWTfOOTZtkoh66ujuCJMIaUvae+1v+aiPuTlaOwRB
J6l3pGWZIt+t0Hac74SBhDmPraAm1vr2E+cW0iQcGBmgPwnSZxEQTSHTIwFjMqvnGwBvruFnMezM
fZhJOIjReqtpvofnaDAq8dHWWiV2u5Ak+Isi+WLcpvBYbvVQTBRFHXWQ4ZVoP6zbdV2hJxTtuwdw
wsDzvZO2+lEWr0QclVnuK1C9huE3bBZWAw6JvCiDOD7w7k4vRFjBfc84udk3wzvAyNMCbG9wn3rY
gQv0kdjSgtnItii/IWACoXfCP5ri98DpRSsbNII+ud7lX3fyaQ0W6nsD0LqhjuBJgBMzrVBsafLm
VfYosaFFHBhnE2SngIFYtrBFzJ6nJ0EGZm9EAoPk4/yJTtzcfAAzICQOfUA/4DlDflV6tQX3P3LG
ONyehzNxzZ2EHaDSYA6gWjySO9u/fijI9GuopNz+8zPTz52EHbeyjT7hth+O6OBYtbhNjuhI/Nfx
uj71Q1DLGEx4UPfxQ5x+hPmSjuis6VZseAIJqDIePWZtnWFhrs9+nEkgKuD3K0BtIaHN1bcYB18N
dDdu7DNh7xxneGiujai6u1UOlvDt0Zv7OJOw5MZNw0A3IOEg4f7eCRu8cDWIlbDluPD9r9/5ixXs
XCPihyEEJkYVsuy0UKP5L7j+bMd+uC/bdmXr3sLONvMWzjUEfniEnrmSVlTXQqo5KH1TDz6DaVMj
kbQwyeYeMFk2mg/ehmhGtJOhZx58ua1eoRtUFmLzT5/BmawRu4zRd2lZGCMk2SqMDVwCg3i43P7r
X7q9goky1fIBKD1oPY6eYSKKgGuPZo5EmbfVyQUG7CN9crptVhycAm3nFpyfYGBV/jKdQzMsfJ+Z
rQji0k/fB14+qdswRwvbdAQdvsIFQl9nKczY++TVALewZQ+3X3Vusk2WELrukqFCDT4ErwB92NcX
UmCFohV14bA4NxMmC4YVFuci7TXgxYe962hr7r5pauHXz8SyKR+mB4lONLGEiUlWOWCZYI348BC4
PTTXufrVOpzs01e1j6oI1qHADZ5JtO4mY8RATQmuY+W0xsJxauZjT7Xh+QB4SN9irSBvfBnFeAQx
4MDL5L5r+x3q2rBq8V5vv9I1hHzxSvZk3YPxC26kPmBecQ9Wa4+dsyvLVdPDwqJL0enNg8VPMxec
r9rpjzEGZBqzdQg+PHYCDR6lWCLA6KPNaWU6IbYCRswd1sztF5uZxvYkHpho0pMKaYSQ+9UGdoEH
F3smeh22BS8Xrhsz02Gq0ZaGII70lRZaqlwNpVgXoBzjvFOJQ90uVVzm7t1TN0dDF0zIFk8ZEn53
zdk13R2egBCTJbB5dp9doAUAL4Mv3cLQzX6oSQiQkqRJpWyoFPQtja1t6/UBHqnp6Obsn+sMPf7w
tfWXXnEmIEzFyq4A5rH08bgWFqmJeDK65xYSh9vzYO6PT87wgKU2aowRzszOfpCNC7glDJrJwq42
UZP9TwXOmsrWmqEyC+V4bUQt75fFZAi+L1zw/P41p1tGyndZGl0QkyLKpb0mRLWBbrMDdB+nGHXP
AaiVhOLcgMMCmuWX6hwTlu7//qxpnx9QHmCz1LKLULNG41b1LavYXu+NwxgbZwOm34HV2qtMXAs/
aXyobVwL+mYPCAZAQEzstZpuKvTxgcWdruK4WkPbg8Q/Jhx1NXSmi/Z7HdOFHsirPuKrIPT3v384
fAANJHzb4100dvXGg6cNWnA7+J54h8IpHx2aHqTVr6qC769IqdGw1mBr7G0dQjQPCX7ropDxkr8g
joUV4hv1mifewagIPCgzZ5sBTsglaCQ1OsFNph2UBVCPX56JLkEbMp9d1EuoCz6GjwY+wIxI0I9o
xvXt9r6H2mhh7/g79F9E2imAGiaKTtw1VRMBXBRSAyK7dED7E/Nhe5nrka4ZQDC1YDZkUUHi9zY3
HjJR7v2S/IQldtBXfaiMFofn4VRaA6Su13JcHwkJe0iauBnyfnkAr4l9RgzgBvRQKCKDrnMfpZnb
21j5kdPC7A49EZus0g8pc9gKunzUiI0MzmKJC28ercgDDV5nC4vPnPuykyhME9lqns5h5qgn7zCP
BucnhV8Lj8ew6fJINfB2y+wGtXLsAmVpfxt48muoNRhqUsBF9KRu4b4DPFefwS+wAZ25ffKkDidG
RTYpPlrJ1Yll2aWgpQyopj8obm8bbgdx5y7YsMxskVMuvpW57kih3Yr6wl53afWHyfhYOfSe4Zes
gYjYdLn7JIeX2wFrbsgmJz2e2D2BmyqPmF0jJJi7qpQvhrC+CR0wMJqPG0KrhUPz3LMmgR6aRRzw
bLeOKEneDQ95QZhaa+U5aeEwaTuov1bfbr/VzHY8ZQkio26MMvXqiDH7PinzB1L4YZnAkVvl/cKH
mtmPrUmob5uuJbCZayLquSdi5r99dOcD977zYRkGs/mFQZt7lckpkHQJsqfG2ERsrJ7TzMm3yhsv
XgwcSVIk5cJVduZlpvLk1IcOUwNtOtQ6ESqp7rI2Q5LYP42O81Jqzc/b3+Xv3/siLP1duR9ir5c5
Gkho8RVH930oHwgz9wptZ94wrAv3XbjfufGIREbHHlAyHCWaIwv+oyuqtYkGcmE/OnDnsuWbBR+p
zgAuyd4zlLwhaXx1FQ28Ov7RYVdnxjW2Lh1QZvZ0sDY/HSTrmjmIpUkSkQQ4BriCYrLG+mU0svEf
R38StzS4CDp9hylaldnO6wo4haabVhhnZtB+DVnF7dGfURKhR+zzm3RgcKQgIZIwlnnYZdrad+qd
Bua5xro1GCr3WjyuBRBruIWRb0AXPmWa9yibpWzWTAAwJ8Fm4MJDIVIjITehHWiGS9YXO54BVG22
D4pB1KPo08K7zj1rGmw4p64hUxoBkkRIjj6YdpsaP9pXcAFhEU4wXUYT9t1bGK2utNQFhu8l7axV
XPZrs2S7emn6zI765AaaehmcJmJeRnWa3DEXrK8ss5+4mUQohm8TJlc93/Iu+wH11IoWT7Ct/KWo
L8KFkZiJIOYkUNWVN6Bex+vI1et7U2dPspNPWkH0I9hmGYA07RGQetirIJHYgz7C3XqXG0CvF0Cq
rGsAxeCNnVI0g4pBLWzVc79pEtXg0DVYyhprHBJwdzGoQQErd0DRTMo3cAKWOv/nxt647rIf4g3m
+ah0qbDllM17WVL3gGIeiEdtStb+oG/aun8HN+lFFuCt8LLbehzLrYnZKjG7hdU96db/3+Px39P8
hx+R66YFqwZIVTGoIWTaZpBaafzdgZUkykadt1a59Sis/ql0+3tZq6e89tlvpyn4wnY4Aar/3y+Y
hLCihiPICDFpFAMcAQMKUGHX3NPuNViSnS10xwZJlUFuU9/FlvxWpP3JMLi70VUWr4EC8rdDqeNC
e3tCzuw1f5NeH4bDEy46fNJ0jFyKWm4ltRcFoZ0DZQIQnKZCu8+wKJC5RpYv9pu/FcQPzyrGomg7
T40RsS4j3NRryiJILBjgRgCHBXDyuFAeWhq+OcwKDD/bCKN+FvlCFJqZ5lM1NOy4TW4ZaDfgnnkH
9dK55M2PhIgV+lRuD+bM5vR34n94wR7mwDU3RzQ0iOyn7PtzKodw4Nvbf33ubv53Sn/486PRU9Xr
0og6HAggdqbxGk0xgFuiHIMWmxZ9Iemp6G0owmAXW7ZJupBZmzkG/81PfHiwzWpmpZ1uRDEbnwTv
9gmYhjARSS4q8Y62Ik+gQwJaUzXZ5va7zn2rSUiypFFrgFxBnjmA5Y/O9etB+5JmMD7RqkUA/Mzk
n0qg0eOf9UD1mhEMUU9V6mxUPTyhUXNV5UjsLX64mZeZKqAHb5A1qqNDZA0DGmv0P34PRwCD/ukH
ona3B2xmcgDr/zm4FpzkyEYAv5uj1p5wWHOk/JRq1ZHCGIiZVeCzZOf38UGmC2fur2c77Mk+PxGX
5EEXlWRh2oCAp9vebvSMH265dEL6etbpU4qI2w28t4XOQhQh4bWFxnKoV3+7qltlJrB2V1Zol/mv
Jnxxlgbxugv/N0Lp0yI/t602FsRi4dCwCNQ2ND6ia06D6pHEAFFysFqRUtgZSryhcfCM4vfCfJ/9
fNdB/rDEPCEBgAZML4QpyR7OMuXrYLhqI2HHtfaB6wZb2M1hAdQ1gdm0TeCR0VyIWl9PT92bHAT7
MoULO5gkYVeT39IEad4mR1Q6f+lLCVnzerr6alwn5z8XFDTYO9A89ARca9K6Tw/C2zm4aFQ6kqdC
cLkqjMrbmYMXUWAak3zA2Jdq01v5A9qXqxWHRvjcgasO7ymvxF1yy7ynRutBuk3chTg3k3DVpzqD
ylZpY2c8Dw0A5ANjgONtqdkFFAccXFP2jqdmzoEmdrJFSx98gkwvWZruXwcj3ZucDK3OdDKFuBPC
MGkP041Xn2kQ+rr31ji890tyjblFOwmsjuoz+NDgxkHAYIxiiebPVsArsqHmvx0p9KnogNhQnxXw
LQgrdnStRodXdLVCq+NZtqgvaJZ4uR3yvr5U6FMFQONqjl0igIcNiTfcq9eG1ZxlR2B46x9c1mww
QW4/aWaFTOlzY9k7LeO2dlc5LYRNzSrxi3uXqXsQwW8/Ye5drk/+sPz9BupZM3G1u9SUj7jMgqZp
a+eh2MFlMI3bx7Jesi6de9Ik0Phtz9GTG2t3onXEoSlgkksTkAL03nEuKY4vKC0iUw099dK7zUzs
q2fmx3fzxlhptRqT0BH2VhT2e2N4v2RjVFueqZU2LkyHuY80iTFAezoUlOE0hJ14W6lL3cIMCuwv
UIOthdvb3COu4e3jVzKaGtOApWHbeIEhmgflij8JBXEhKZdEE3PPmIQBeNQXXZ4aNOwKNq7broOT
pA9bOq9BdiDvvf3tCTcTB6ZqbYW2/h54lyzMIeA1ukHs4HXnrEHSH7a3nzC3pU2lC0kjs9qq6yyM
LYUm6XSdF+Wd4UBhaYt13PNXyqyNbgzh4iqaeampkqGAdaTkZpuFZk53Xo0mcR0uYgUYwQvLdEYL
AGLB5xlAFfzB/SplYVb1h7HgbpA2gJ1rzjFGUd4bywjg8zWcDlasS3cYZPyE0XxrNAbRZdVAwaNB
3bdEx5yZK1PhA4Vlm5N4Xhr6NA5GgMUDEExBJ0erO7rEb3/GuWdM4oVr4BJqp3EaFuioKFemr6Ar
9X2lr3nnQK4GHXu7VCiZiRRTpYNvFb3bOiy7vs/5mmYH/fVcm/kOytU1WdIJzL3RJFCUOFLq2Gkz
5KBbxNmOXPhQvVjMOKVLc3/uRSaBokRicuhM8/8HClQ6ToB53xeZtSLEXS0ewM3rpv3FsWqqeJDg
gWmEOrBAtHlog+teIi8AS114jvFdYhyK0vo1ONk+Vs4qY7I6gOFc7antyg1tTqicudoPlawgm+Gv
A4jyEYVh/Pr2vJlbi5ODBqzw3EaVFN/S7Zsgl7JCogftIEzs/ukBU6UE8uK0hp6LhX1b/fLN4WSw
4b5C5ej2n5/JVgGP9nmpo31rbHydMIhhzPRoGCqA49sqa5uNmTDAfTmaBni8jQttXeNehaRNt3Kq
E8pvC2m5uWAzFU1ong2/kKxmISynWJD3xRYmr6fyqmdzW6B+5PeurslKR3Y1kEb1vanioE51uA2D
4uz91KQetD6uZrcHZO4QP5VVSH/ssI8LFo5NtQW8c5Uo7xjTBzPfoDCwcYaLcyaa8TAMPZS56ba+
+lVVxV6DPTI81Y4FxAq68gNZPmRZiEMicNRavXAZnTu6TxUZZpN6Ttbg1wHjtWM2TGFS92BIe+UV
YWvCi4Lgmo82srJ015m19NRrzPhiBU4VGgL9wHpmZTkAHmldAyzRnFrKHmwFBRLP6ZFwkQQ+4V1A
cbc8MAOAfc1ri3fP89t9WRnuUl5z5upqT6KaabXNwFL8krxC1g6wXd8DcKpIoXowvL2QVuDg/gU4
9vl6rxhGPz7cnhczC30q4TDMvJK8qFgIRvcW9tdnUZlvGXQ+t//8TLoUDmyf1yFA1uiKh5lsqBLE
qlar/ph2zrGtonwoyw2MNXBZJbvOZy+jsH/X+e8Rdt5aEcAmZqlYOju7JtGMWPCMaro4CxOnAlYc
RbIi/mNnxbGK8W3dsdhDY3IeNBUIf1yBf7q06mbaK4Ap/fz6KUX1EvAhpCTsZ9ndKb73OyQ/eA71
hgH0T/swkviH4/ANTIK/Q861HjTzJ6u958LMv93+BjOZmKlIIxmMeBgdkoWwnQlgyrrVcmdtEh4U
3H8wRpCrHdg+LZ04ZjbPqVoCTEg/GYWfhZL4P1oKq5Qk0fdpNkAmQ6sWBlFiaXL9naRfrN8pOVrv
CseqSxPnOVCdgiyBRY5S3dY0abaWQNOeldvAKDyN4SBXD8GoYv25EleXGguCdybC3K/PSM8chPkH
ylELgB40Jg3MQRM19qITgtK3hCXykWqGu4cDD9oknKjwjA3MvODl6pSH3mH6Ic9psfEJWLetl68b
Xjxizm8HbscrctXvsA4g/QQ1TlAvYOkCwbvtDGe7WVrEswMxOeZ5KASTvOEsNAAzA2xN3Je2vxes
IEE10l9N7q8cjnZWtPvsemts1olDnDWvevpdSfdoJc/G2B6o7l86lz6Jris2IAzHd4lGqk3t9ntQ
tSGGcp1QXPcDn4wBDuobl4lHGEa9EEvtU8uN3LFne59ZZ67DXBp30D1ri40dGzsbIChIdR6wuZ2o
EEAA2d2PoemthTD2lwv6xVSY1kNpL5WKNVxXOjKEcJsTzarksfsYVwX5zqsCzgCyGc6VUK/1WFh3
cA6sfuYea2PY3xSxv/bS/iHFUq1XbNS7vVHD7cfpYu05kQxmD00er83YMo++4u9GbFx4b1iBaL3u
d6VXj4wVS4LhuZuXNblxA3gGWBiwZSgry/ty2F53ZLhmbElnrDLp/XC6Ef4pbDj8o+QSwO3PUQre
EGkh6hRnagfBP2E7YMwitJCvF6PCzKl9qiKBLcc4pBXuIeBlHzTlbr28PFeDtnc8trDVzAWeyU6D
m84gfEfDVceuj0iIwfp6XOtls3X9BB00+sPtaDpTgtStyWbi5Bq8EvwiDUUFQOrYOrt0qMsA9iEQ
xhIEb/vsOmdVoCODWD+NqlAAvyGPcfvxMwmgqbrEwhpEJ7xLwxHCOpmqFUns59SzIrsuLlB7Lram
zjTEw0/h86TwpAXbIkHSsCbjrlBqF4P64rnVqn+wSPZyBa8V5inRywPUBsip0TecLO/gdgM/nbTY
5nr83XSXQv3Mx50KR3THAMMwxsf1U7G9FmBSqZ80YR1bq1lZS3zMGVEonCo+v7MjAK8gwsxCWsCk
zs0Ba8uyb4kUQV9mR0RD9GHpsCmyKQzzSDSw/TBsqPOipX+M/tiP8gDvU3hC/bz9seduMVOVSWnB
ZhEQRCxMekFB7TyW1kmiFxwOSHsFAT6ot3fX+4xRmU9lrB+A4Qy1ulk4lc4N+iQs9GZtNsALZaEr
xZOj0pcskwAoSv9pKI2LiJdW1HWFfhW7J/ftnEO3AsfSLMwcvtI0B6fDDSVlZI70meR8COCjuLVQ
LQA8rTrU1vB9YXivD/jqwZOQ4Sli91nR4VyYPKi6/q5MJ4JDDTa5JISS7ynT24dmSJ+bUfyWI49K
yysW1vFMc5/+NyvwIRuZjW4PsJ+WIRv5ZvjNunJB8zO4gnjLDeHf622Bt7BXLq7GCQ4MRWz7cMpM
kFyhwPGbwBi/G2188NNiAwCmgeZAwCY1Ua9bLz6aUsNNJfXoDs+QYQ/ZcKyvi+5h6GKcBL6RgaFi
w2A9a1Rh7OrvtilxJBQHlqNIVruA/1c1TIDV4G/qAapSGV9uj/nMfWOqIul9NKJ3wuAhhw1sYMX+
0SDsbTGHeN0jv/iiU32I6/VjbhHWQtkfV1ChthsMcbWww8z98es6+fDJdNcRlJcDD93MAYUncQ6e
Vi3MxZlD+lTJMUpNjWanIKAw2jfRtSdaaHecjjsX7qZgx+swexVrplA8vP0h5h44OTIWHtGy3ut4
KLmGFBPZGH28oTrsodQBsMm1FePksVRsnokkU/GGiLtCxjLmIQwh3FWX54BTFtBLeSBbetdpahVD
vJC6+ntq+WoOTMKWmec2WKI6DyHMKt5Y2f7pCrVRZt9sMwk+0lUQcXRsrBAQAwCBS7SfHC4S2y4F
v5ab6WYYdIV6YSH2khABiui40bz4twKf8qE0YKDrQ+F+Zm6yGzz8izW2YTkwa49++UupQ/JnAeBc
9iWBd66IIRKizN3C98WA/L56vP35Zi7W1pSVVlNtTGMtGaLCUE+Vki+6V+MgQPe++VOj3d0YP3Sa
cVQZPCjrS5y/8WR4g2o+WZg/X39SS59slUaTMZqMsFOCpvO5c3O2whl4ywnZAFxzWVTfzz1mOk01
ypPeaMco9aoHU3b3IjVXhI3fO5vtuVh4ma+Pp5Y+OXITzVE2b/Ux0vVm2yVWFhgmdNxdCU/Ehc30
64MbcMyfg4eDxrwiqXUnMpn1BDHYppYn2OvAhnN4Bjtgk/GFCDv3LubnB1k9EIo+ab2oyZp+NdLY
D3pROkd4r7QwhqsWhmzuw0z2TquncVNz2438Gio81V7zCaiarEEVeW0lJTsHyMOFuf71AQEtUZ9f
qbRs34q91oW1C2yyS+9Hb1urtBuDGm5HQSmHFAaNVmBKWHAigZM45kKGcCZrak7JZhJ0dlIl3I00
amcBc9SwaXD8fBe+rHex7I+iMZBBim3klkXmwZ23qqyTiZyOncOlTsKncI1rLtuhM//nWOX6hbv5
a4UyOpwzCsjAUhx3iJBkY3KmlvB4X08BAOw/j5cVc0lj7N2R2zsbJ1erui0uONLCPWPhk/y9uP03
yMJQ6/MjXM2vYzgz+ZHpD5DPpzUa6WAcv+JJ9+jWdAyuiOLGzW14vZCsC1JPtx6hdzviHPVnzBJr
xwdn/Kas1gR+oHnrW5yx4XC27pIaTN1Mlu6RJIaF5p9cv/oBsoekbd91RwcUsq4uokpx9hnIKlWq
Rmddl62zzI2do8PV+8K0M/EuX7zjVCIlElQQyxbD2NvypTdi3Icluqt1YW6QxStsUOptiCGFx8Pe
A0LBV3C1Tnoss9s/4OslBquIz2PsjTLPVQEAsCO1iKT5buzII5Daz7aCxnool4SPM/lR2C9/fhCF
lVU/GoYRwW7kWXPyFn1GJN1RcMK3gwfjWpMhK1ta8Lmu7eqBN6a2AdN4qS9jJksKQ5/Pz7c6AhcH
JD0jE5bJQUqdU+/rgV7YB6R0tvDM/GUZ0j8U6W8tg+cV7yBydZG/DfKC4d+cjT3kv2+P+exvmWw4
sZ2WsDZXXjTCRCfACR3YN2vLvaQ7ZV6+j1Pylpv48I2PogRFM5aC9zxfC96/e4CbbTLUyha6iWeu
fyaZbEt+n+e84YYXoaq6hjFxow6YeH1nBFm7w6UbrZcbv4BBvVmt8L/98uX2IFzf9YuJTyZ7VWHG
YGta2EJ8xo/crH4Yvr8fl9Shf9XyX/3563r7cI6GwMf0u8TxIp7a7138oKOvAEfOu6waz17ZvfjU
uzNpz4Om4acYYkHthSAlm+jGGAyy+wkjV/TH9RV/gyuHswJhwd9T0h+8cgli9vVmbU5FUCZyn1pM
Rhl1iR9oOPaRBD4Zsn/1q3HvesbKabJvt8d6Jlb/h/iWum7jABUewVtpT7LmLav9k+3nb7A0Xogj
M2kNmJl8HnBLNYWdJ4UP9HIcFYmHtiTtWJcAxZQUDhSW1iDBGbXEgDayWaMi+4P04x4oGGs4AEZn
rOP2SuurXlG1XMI+zLRVmlODFUZr4Zej5UeS5d4rU44RqK7eOgorrgYocp2Ar7ftkKd9SC2HB7yv
LkM3dnBgQDgsx+5X0YLNr5vo7XPd/jz0Rb4qrNpFdr/+QZHA3elKoUU9bw+wxnpLhLfK/O4ILJCB
nLR20Wn/xzbQhmpw2Mzr/Q/puC8w2js5aInSOere0gWFZHD8H6Wj7Yc6K3/+2zefxLssETZrnNiN
rFheUKBGnBmNPU0FunwXWA1/L9RfLLIpu66Eg64nDTzDQUdwnCTHVDNWuvHiyxOnzq6h7ToeSLFq
dRgKy61PdlXd7iV6UxNnxVvrxFMZWB6ymGaZ95vbLz4TWPxpQLMN6XCY1EcViiSQaMO3I2UnT+b/
dMiGAdvniV7AaYBmQ0UiqTd7UmX7PDMv2rNk6ElWG2OJC/z13dn0JwEsL8uiVCMeA9QXoCKuvou7
1xhwmo7tW0HP9iAfarHwTjP1ANOfnOYkRLS4oyLdWGGWN76LU295xD7gF1Hjo1reI28k8jO8boLb
X2lGugAo/udhNErIeGjekKgnKdtxuxrX0CmBmwKUQPGYWW9O/6NzKxrEXlxtaw7X9d4v/vRXrkGb
OoHvXKRKlvx95/aLqThepy4cTZF9RsuN/rupeLnxWuMASWoK/hUf7KBHnh2uIoBj1Qfsg5I+9f6L
pdKfVtzbe+G190n7OFr2RZXp2tHzA/qyF/s6Zub0VOje15ApDBAERHWr7XO/zPZGSU5j7T0x82BB
OeblxkpkzdbWvum1Brt3Czm1atN2PNuT1il/3/5qM3oicyp/16ndZlaleZEFB5ENKdxfpZQhreE9
OI4G2vBK9itvxmPS5zGMKdruCG9wFEoHdaSGBeGZwca71k5+N773zXIr2Gp18MCloyBbLxmXsspz
s8u7DuSH7b/NfZZblo9eQk3ct1Z7Lnz/vkQ/eUHlY+1Zz0l/Gn55qG0M8WNf2y8db8CASo+VrnAU
TXBTuD1ic+feqXYe1uqGm9UijtpiyO/d3rVCQwcfKFW5uHNEj9ai0i/9y7WxYG3Vqb+DhUT9io7h
8eH2T5jZ/af8vQTA4cIyszaCi8Se1PyZZ8l9T8XOFfz99iNmgtVUFS9Q3+YACbTR6Jv3xQijoNKU
m7jtV6L0rgSDGMkOmAihqLS//cS5FTEJWF1j9jbPijbSE/Ez1sG017NvcCC6/ddn588kOvVll+ll
0bSQwSSPWoM0XjHC9/17DX6UXW5Z8dqg+U/vmlWf3ZEK/rRuvo69fkc0D0XBRYez6/O+2GGnCvaq
lYDHab6MYKz0nqSEnkejKtcp8oK9o923Bfg1qS67QFVo83J429/fHoGZe+FU0F4abg8zjTiL3FJ2
ez3OT/zKLiPysUMv7n5M86UFMjM9p/y6Cl3OzMjQb2slgDRU1n3RDminKPYUyR2IajaijqO67gP4
/kR6aZ+qUQeeOr0fAQNZq8zcdZ72/fZbz8yqKezOsh2QCFxodJHeuE/B02t6PYSmemElzl38pkJ3
lCMcF1p3vIc3RJ0DSy9rnZn7K30xu0tyFTVIkDdM4Qo8nuD/dRHYmdE1lwHqxJbuRnNXPndygimv
Pny4aFfRIMpDU9crwJd2ebKxFbiIabup/RztlgBsCPe57M0/yEefJMBvt8d47tTomp9jM5ex5nJO
mqgaskODZKHJCPzQtniK6eCiOcbgJRUR1ZMgNrVDzeRTKUq5jh33qJFyFXNrYzf3lEIu41XbhV81
t9ImAaVCDkg11xa8nNmBTvU3F1OtzTtQshuI9OSdtNiZeW+LdKC5FTYJMYYBaxBTcYWlzTdJzoJK
5mc4Wu/oyF4WU8Izq2sqse8Kk0jZx32U2eK+IxBIZfKiQzaV6Mm/heKpph6d4VnbNSUAPa5/1n11
dmq5b0d7Yb7MvcEkcWTbacEMVXmha6PTpaF34IStczMOR+/59refe8L1v384LNSiRdLQxJWVFT1s
8xKlQaYp9nENiShf2FFmIssUEVhUlU/LqktB4SZPHFjLUco7Xx8Pt19h7vo9FcZ7bco0lIRAwWZ/
2tg49l5IS0CI4+a+fBn4Jjfbg2++2hZJYFOW7JRyXr1xUxv8qcm1J7tofo76QkZ7ZmY7k/gi3M6D
jwZPosZuLmTINn2CfrW6e9JysmMWKh+3X3omg+JMAklr1SB2XhVzIxFnt3D/+I79bCb2t95neyTN
V4tfb+Z8M5XRg4tsZqWDN4KMa2NrnRMYmf6aedBrFc5dF+svbdwfs8FdEhrNTZdJcNBbw/ZkOyYR
p/oZy7YM/CGhgVuRhTk/842m2niv0CokQVoS0mrYMaCkTF8cc9bfuYlatc3CTJgR+JhTiXw+drSV
vsRizdt1CuKmxqt1I+ShqyG0bq21xh94+RsWrScy/CZ0vNOHHoZFyTtg6zyAP/Tm9lyZO4dPpfIS
/ieyblM/ZEo9iZ5ESlD4VdIg15M7SsygzECt69p13ujvWmwuOQrPTFJ7Ely0pB3zCqnukKY75GM2
TjXuLJadaVFsiNSxRhZq0jPV2v+4wqNUS2zI3eJwGMx0VZSh8H1IuuGohWzngxRIIDBUi6DgGJ9k
InflMB41lS9tA3MzapJ3iWmbaX03WCGgvt/SVAMUX1uBgLjnozrQeGGzmTu8/EfFDrQplLiuGWZD
uUpa62eXjUFOzGPe0bXTrg2YbdMEtnLGcAeeBDLorrVpqiXp8dznnMQcGA3DQaFlbihMBxQY13qu
bZFCexqnJ9+6lmsA6yDrYkCX9MLMvQ7gF3eAqby9qnWj7mlmhx3/f5xdWXOdOLf9RVSBGIRegTPa
xo7jMS9UEqcZBBIIMf76u06efPnMoSpPXd1dZR00bG3tvQa2L9LmvTKzO+U/6xmI21+8OjkT39m0
OQvIGYYVAI9WWZ06zv67/gPWFnYRi7rWLHAe+AAaDfvtzWYgWPaf6q2grfRT3thk40NXYt4Sxz7P
PDHhSTrEzuDfGI7xSNzxLK2f179iLQAsIeoNK4TTp9YQu5PJLs4hbhdkBRTJ3SnrIl1XaK8CNZIG
bl2S1wberjcQjEUZt+Xt4fpv+AtQ/2Ipl8D1ouxbyPjXxT2dNbSD3IOWd1WbXhpdUNZ7SRhu50Iw
vO+OJeDj+Af89jyXBZP1Rqdfbk93ShwAtT8ocZsAsiX67xxGa4Pze1Z54HUM8tJ3kERk+H8Tu7RE
M/CEf1/+4eoHiv+Kf+NbJLa/0MivvmcR3KrWzgqYyRf3bkK+9WYGG9vx2HnVvqCPwPnumqaKMr6n
mRHJ3oqYsGClvBfECXKiQzjIhnBUG/XP2cojFGwCCgnO0Y01nPCa/qWgAq1+4OS3Osqre+Cy9T5n
eq7rw0TczO9rV4R6/IPpA8eNFmqHnwWlmxO6oTd9bp42c8u1184SaQ1pfdTDAAmCZwyKm8y9LOpU
DSHk8/t+jFzQCOZ6jDzITOWgh/EPPZ1M0ATKstpVzWm03rDUjtxq2/9tfXy1ZIvkjHALzVbaI1Fs
RVA2J2wwO3nAM+/yL80AjMCHnT9gX/ryte+awNMtkOEFGudZWGQKwlyvvTEHImHhXP2Gi3Ugi9eK
ThGWP+Dlf+jNC53tSUMBUfpTcthFQy8CVAZdvAsateSVEZgCVO+5+O5T9OLlHQbG/p6rS8KGDD+y
0KDNrHkHXGE4SFAifRQCytCqnAPso+Dw7LzYvIGlTH8UZjRRiFqCvQjGD/RYNGwqYXECR+QHfNnl
CPjknBj/jT1qCPmuIVnUO8NtkqkTjkE3nXiWHPTwnnJ656fVAVDuBmznEGXmcIYgMAifFoSnrp//
tfLpEqLOqrwyTAf7z8nUAfQBGBiHWrKgBP/ZAd7ItFHI+WlkBF4Ie2yU+YIOBvaAWL+d5AE/uLQ/
ZAJ91nTrPlurdC11EetJqhLaAdUDGLRAtRj/oS/2y2vZU5eMb+hCl0HlkAMEwB6SvLvPIfdtVcbR
nsi+1sCtDXJXMrqRLq5crkvYe8MTcLRKomNDkp0Hq8Gez4+pLO/B2w8tPoRKuRuvypWhlhj3CR7O
Er5LOnYz+0+iJcwPu5usZN9Gpd4AuH/c1PZZudaWGHegDsxybmyMVIIuU+Z3tj3/YZP5b7fzErXe
4AbrTdvS8VDpYzEYr5ZNXya7ABvav+mS7vH61l2br0Wkd40mrUcxajC7bbxDWqhvuRXGcPeFT/Yl
cR6AFny6Ptblb34RopaI9Mz2nVGxUsfQTNh7FXuD1MtxhIzKROqthtelrPPVGItsNYdOzphQ1sbw
mj8LxLXGgeJJnYeyITfgFOwBkf5GYP03ifkeAjT/9mWL4Mssu5t5SttY285zJ9XJLHFnNvVzo7cK
AWsftkhQi7zz4F/mt2DjV/vZLn8SlkaK0zMoB8cGaO/cV1CqGeCD5Fs7b0Zf/vq3rRU3l8KFfFCq
rmQCMxx0efddPpdwqh/RVC/IjylDl7zMICVMcv9Je40R5YPzE9l0ckMIbg5Y5DYRS71fk3bd4/Vf
tLZnF4nrDEzn0OduC8WkMZotFflgRYboUd+xCc7MfdfuGsPdiO0rWfISdM5c4kAUchSxEg0sbZyc
fQxuk91WfCDQYC6q+ei3jrvlZrXybUsQOmQjeFFRLmNWjudWsIvKO/9QuZcFkIq0AopXkTTkRuK6
9nGX//4pb+pYl3X9TERMvClpIhdulTDC69xbE5z2emeUiG/BVFvzvBGeV4Lm39vq04Cz35qT3dgi
1m12g4WK+SCPkBrf2qsrp+TvHv709x23nRGYCxk3E+BWUzA0R0O8sfx4SZzH5mhbd74tL8n09a24
UkD6H3A6qypXQx46Zlb5s27d44BQ4yLVs4i+SQwuwyod6yil9v76gGsrtog0hZ9pBS8IGaNvAATo
5R1Rdz/Z3EWbQlFr2fRSbRAKxC3gLK4Ac8h3YFopvcDXANX5VIhognL6fm7z5uiUpvtKmq54LBvr
g3J/i9+ydgYui/tpEe2qaVlmpVXcCHsHbsMeAM+jBGPRNsyA0vlU6A0R+pUb6S9s4tNIZEzt0nCb
Ku5r6DqHEGuZs6DTDAAT4aLUGZDBMn9cX7mV5/5SctCauwSN60EiX+jli1EnXtAbYMFd/+src7ZU
GvRTgOKIiTVzVRM5wEPZZv9MDIALLeMuG52jsyVTtHKEl+QBT/tp7iewym6Bzg2Moe2Dqi3HYwvs
9dZlt7LLlwQBYygmhfdcHePF5J/LThuwzQUDXQzJGLqTb4c9/JADXTWwrfIBSHotL2C7rH3oZ34g
2bulrAAaYSjnor97fYbXftNlPj7tlck09FASq45h1HLqHPtnXXlhzTvE42qONt/ea8MsEpjann2e
O4OKuzbvfthD+QI1xPKPnWV83nekGo65bN3p7fpHrRyAJbMACXFilLzoYsRGMIdgqzxjNb9v6v+t
bZZF1jIKs4MoXN7FAFU1gXDMUBOgtuFLef33r237RaiYm5LWU43f30w/Btd6KdgDLtAgmb/5mR+K
gmzcW2vztEg5Co+mAxGJjhMQ93+jVhhSx+wfbY9EKM4+Xf+Yry8Ta0kYSCpo77ZqVjFjDQkbu5Ay
gHnJzxoHe8fqRB3aIdlbfgtJVLs8XB/06xWylkDxpkx7ZpqzjsVcnt0Z9uWpdxEjyMv36wN8PXXW
EiA+2S5th3So49lL783eRyHObd/h6OwFib0Rx7+OrdYSBD536ZwZdtrEvLHHb35C5nAq6vQfp2hx
8rNC940geRNPyrxVXfNQzPZpbBt7I7KszdDiyHeESsjPkjrOaH3o8vQMR7GjbvTTJrVxpRpgLVHZ
1J01cNNGHQOKB+Z5nebvJfxqQtUb2c0sUzR2WQLdxjwbkWhq2gGlDK2NzsxQAIJ6e+2CLONalgt3
tYqEhAgodV/fH18fYYstQsTcjk2SNxUod6Pl4Aoui8g3+v8w1+VL72Tdn7Rg6MENZmZtjPh1iLWW
FBfZZZOPPLqNDQjmCiM/uiBmk9G45yo7b4amtVEWIcMt5QzkFOikAur9IersTxxMH6JMAKaHPjLN
5+vzt7J7liBwv3KrrpirNqa2dZvjTcJ6dVBFc+bdlq7nyhMQiP3/f/f5UNezM6NuYtF0s3cemTQh
v1ul0AixZH/jTMWD5wkK0Is3tc/O1Jdkb1AfII8BjgKuW3PUpwWUlVXSdgNsbVp7d/3rV8Q7rCUU
XIGWaTpJq+Ka046i4tyYaMDrRLyRwfG758preh/DFykVh25OIdAdpMqsXwaIwKqzQyUErXPLaOsz
6qcFGCK26qZA17hGbOh0zKFmBZQSfd4bT0nD0zLulPk0tgqsgSGZaAWtZW13h15kFzJTOhJYBQLA
srFZ147u0ri88JH0KH9u4kSb0otqoxpiL21BGSoLoAtz/2eddPXBzGAJJPxxgOf72Jp7Bjp44hoh
F4Ls7JHGyM8+0kZZ/5RwWkuMeGOQqvM5QcjtcjeyMqiCcQcZBAoFzxaIszHuMnrIOtCor6/02j5f
RElTSqtuud3E/uxELnXxOobgdJX5AfeaTWuvlZtkiQInniXcgoPabCccelkx+kUf2hZsxwygAfts
7I6Fk4M6k/5qjdcMTGFfZt9bt20OZO63UNQrBWX0Lv7/gUPCDrsPCMzdqQHNJAU0YMJIF5pQPvFn
74+hqBcowZH9AusVySxrQ5o1PDR6JvdJrlFLhgZWH1jAOIfoXlZRTpK7Tmk/bPCAC6BB9uvflmWR
gXnwSeGmTSECZuffgGQ8FYY1Bh5AnIFH8+j6ICs9cGuJKk/A/Gd8hHgxdWwvLG7R1iEsz4KsAapB
srCk5aFx/SMcFO9pZt1S2cgQ+ikk6O2tp/fKBlxCybuLlKfB8wyEvem1dYtDKdrvY92fgFK9/pkr
m29JGsypBlGwpSkqbUSeiCnLW6tnW4JiKxfSEmye1EMq6jyHzHTnRFzah+RiHmZyQCMGEKYGZ+Oh
e0mL/rcEay2x5ApUTDhtpDLO4UoQwIIM0s+VOmWQS70+TWu7YYkCt7NK1MzMZDzOHeC5KHrueqlo
aNUHpOXvtcxS8Nrcne93UOru9KNs/T+O1I9UTJC7rPVGYrii52MtQeAJ/M5lwVGNgcXEqcVdENSa
7aEVrumhbdR3PELKIAdFphyABfXSaObe8fokrM3yohDUpny0wZWWMU/UXoniFyPJ07AF8Fnb64v4
MzV8sIt0gE+Kp+4UNIlHbtyW0noca29DUnmFm2ItZc9bYGJZZZsinjP1UXN+o2oWDZcrZCZ/eigi
lRAUQ5eRnTer6CsvLLrIyXJj8JgeUe90OiPoaPnIp7BwXyTMZnIT2RPoMNISGzfkyhwuiYCOi7DM
S2wOM2uHwEvpUUJNNxwqGtEtZ52VXbDEkaeFVdcuR9kHOcgvmqU3F8+HTSLY2hdcIsmnksdsVmU3
tChGQ9ADF2BxrLHPODciAXPIf9rGS5Q46s9OniWVjC1FP5x0KIJZGnPkeubGOVl5Xiyh3470/db3
cE6GCkLMQ3PWPDkoLQ8CxledmA+bj6yVzbUEgUOh0C1AvpRxZXkHx7GtAJQ12DuWb55oIwVwz9BW
d8PWzK2E8yXaO62TcYBjqkQyCNHXVEXc7u5movaz+acf1dYpvZz4L6L5EtUNk3OjIbyTcVvmR7Nz
H4vLdz2NH4OvPyDj8VTZJa5a0HAL6t61Sm31nda+b5FYZHk/Q+cfOwNCeS+mrA4tvMAqs2thh2jc
+NnGBlzLr71FTGgG3SQdr2VM2jxKGjN2wRNImbsbG3kevfSHUTqRUTQqgCU76vtWlDL/0FSVfRFM
g9JdAMuDDTTxSgKwRHU31LeoGus6dizjjKLqQal5i9R5+Z4vFnIJ505T8Ealq+qYJZyFLoMzQ9e8
TIZsganjv3TOjmhceEAheW82KTe+aO2uXuqm29KkxgBT+Vhq962ZTi7JghGSVdVNATYdirRI5zoC
khh5nFhV77zCPwwXdYstcNBKAFhKpbORQopB0RKJOlxX/aL7ZfjFfSLaP6yx4zSZd479b7nwEgyO
2i0bGEPDWeDBaDjJCeCaW6Owd5sfsxKRl3DwKYFkqZogd+aYyg7aVF7AtuhsEXMPFdPrIXltjEVm
Mc8A4Zskw9vHzIxAwJturs23kpP7zbLwSqhcIryl7Ckj+YiJYvN9Mb/mbphQ94DtD0ly/wG9p7cu
36gNrrSzrCXIe3JIw5IOg/lpgXRwRudiEkCzta+6VNHllOmGnGtdnavM+m7JLer82jwuAovfqIr7
vok3S5H+9p35KMG98ZruSAZ/4028FryWcG9DCp710C2DqUvC/8uqkR1MO593aQUUbdkbO6stfhUs
gdzFyNow0bZ/cZO994ofvU+AkRwpCcwkJbeZnLZS07WazBId7mvCSSo8pFkJ2zmyK/ZlNwLYpWBu
SzRAXBCqF4N30u2B1MlzIrtzLmuQujtOI1G9O4Z4cmnmBp0zmsFAxz9KQ+jdQLio8tAubLxd8iNa
Lpw9VGBzXN/3K5tyiSRX2Swm+DIiU/DUyTFQ2ccDmpgXkwf9brP6XEFiftp6Ja3sjiV+XOkUnrJA
acV1lYiTdkQTUpY4d9LPbx06v17/ppX8cKmNDstnTPyQyBgxeL4tIFl+sgciz44ou4/rQ6xQVKyl
ErpEpbZCyR2NzaEDepvBkz6FCj2LOjTglbipVQHhSQHIo3cEdf+7bRrHKtmn/lOl+5AXe9+50b56
3/g5lzD1xT23BJL3ZuJaE+xn42R61pV129nyrq+NH4Cj8jY7+D75ls/jTqJwpOr5TdP+dlOrbuWu
+aux/ClhpoU1dDJ10blGgklsfcH4HisnubmYiDGpnwHm2EAerE77Ij/yqNFD4wXmXY00WrjxpnY4
d0XkGtkZhOcokc4Rhaw80C1MfXzbfZ/lfF/PFERXl9sh/GUOcNO9hS7k99ntfiDF26rWrGRuziLw
oSXqARyjK9gz2cFo9e8Tmx/YiMccYdP9ZoF97QG5BJaXhUhJQrmI4WmzM0X+ftFCl5WIOmreJp4O
TacLLT1E6byRLK582RJr3mW0qs1aiNg2ycGmpg5ql56nptunMGH811t+CSeHA6KYKkqqmE1snzEW
uUiKCuXd5da88SxaCT9L+fOc8m6CmEkVewBtk8J+TRMdWUqlAVzWrp9EsvJ0sC9B6dNpaNGVgJx6
KuJhiOC8GooysR9S7nR/7F42uzFx9mbb5SH4JU3otCoJJ4sMgaPTvbJKXF/NzgRAFZ4m9sPUoLgy
eKVxWzVmilU99FAllcMW031tPi4Z+affCtx41/pjn8ODrX4a4YyN8sqZS/7Pz8OlULZdu6RAb8G4
05TDCeji9txVgWUkIJk3ExwxyAylAmTCW55VK8FoCUrmXBDhOaNxVwIIHJLKf+hJPQeoDe/6wjsN
Qp67rt84GSsXzRJuXIqknxwJT5ZK+36kkEyB5gwnjE3849oCLYJKY0EEPMvhhmAW9Z6yEgIiabpP
S5DmnW/mcG/Uv2T1MqjitsWMdqRF+Wi6AYHoVVv6t63Tb9d39cqHLgHGsD/qVaXgUdBm1o/BkHvT
A00fHiBb77SV++t/cMVWkXGZpjDXxDMzheVqZ+dtgBrZAY5moe79qJ/g0O386MfvXrMThO6tWm+d
2ct+/+L2XMKOIeGbNU0J1WgnSz3ItkWCxTmsmrv8h0jhhNOBG1Qk5l5UBBcc2U1NtoeoPCSEu2cw
s7qL75WttXkCaRU5J6LXfdk7doBkbe6eEuk/X1+Glc39N9n/dF4NszCLwfNhAdiKUPo0Thlek562
IocWJy2NoNp6D62t+GVHfhrKzbIGLTXsPGb6TuAJ+VbW7LQtYb3yMF/CoglMBklrCfi3aujyhVnW
l1B9pz88yy5eJpnp28Hrn3IBhlZNJx2NnV3urs/iyqFaOh9Abm6oy2aCCUY2P8BChkZIEl4SCMWH
/UTyw/VRVm5NsnhQ1qM1TZUzYBS7RR2xSZNQMr88kQlQzAq8IUjg/9tIl5vo01LZFFozPYUVEIhX
dxbwew08NRpR3rhj+ej2xc/rw6y8FJaI6MHC67iiKWKA2UDe93mm3s0Ea7sUwg99x58Lw4SX4kYF
Ze1ELgJfCasvAkExHrcjzWALK7uwKqDqcP1TVpi81hLfrEa/1bB+LeKxGj0TcMvR98JsII/EG2mg
bM86gljjh3MxmSEfDHill/lNoymUx3ySew++Z7eQXXcaEU6zngLU7JrD2HXJRqL7d5t8EZL+pn+f
FlVQs6HmyC5v3IvtHGjHB1r1+8wrIbVLyy7okpSF1Gx/6dkcTmKC6rvBJ1hWw3dAAE2S9nj+TqUX
GayH3moGTC703IbBgU5k37kQNocGHIqao8ABE//GYjeXAoxoPgpvKrDrXcLONVXiPklgfFB34w66
OXe+W1Y3Gka/19dx5SQvceNmozWvvIscPQQoQ9vAC1sb/U9oEU4A6oqNy2kt6l5O+OelqKaS+cmM
zeJ4v6t6GlCCOmSa7+CUC9v6Gi6Exibo5PKQ+WrdF3GXi1RVJtShY6c81APkYBzyAVb7bWM3N9o2
75NXKh7MVt5W2ZaEylrKusSP9z06Nq6Ag63RNISBTqFvPcuAsYDn76UxwZqwO7Qei+A8HUjX/2Pr
54uqJrxh4YcTlNQ7GNQ+sSohgaLCCrI8tYENhTTCxJW6Y8J9vL7eKzH1b7n100rkuZ0wKosqHvz+
P0+Z+q4c8odxgMWZnuSF+bJFdF+JP38J259GmmrFXDPBMvA0eWMpu2UA8oTXv2Llal0izSuAGgbI
OF7+dv/HMbNjpszv4DpsXDwr23UJuWYTaaScUY8da7KvwEW14KBnghoPcUIZTJ2xm3v+cP1TVqZp
CcAeBaodNsdYDq2gIwUMhFDOxn2zhr9aYq4NtCY8wB+quNZAf05D/wNFfIDT8yrgdnUvGgOOD9E8
1H1g1O1BmnkV9akDHnnrgLlJf5gy3SqnrrzqlthskWTd5FETpuHyTtCfvKBBpn6BnRSizXmDYsO+
gagTyIeHkae3pl1vJN5ri3nZQ5/24TBn0yjEgHoHongJS+Z0rk5Cdpenowhpk4Sbrs9/X8FfhJ6l
prvI3dzWs1PFPpk1jM8sCUkJcaKSFi+Dl0Mcr7N2soRHF4S3+cmapyKohvZZweUBNFWYYzTWUIda
5UVIU5AXsvLWlvAUb6n/rcA9HqSWr53AMfrb1nLLsMmMbIftY0Pbu7Obh5mlxovkhY5avAAglT9+
jJkub7ldQIoyG3/bUwOVhyoTkVlya+M4ruAZzCWOFk5RE0bWPDYK+m3Q9m/hq1vVJ2h7wZQtTY+m
YoGgyRu0UuNRNd//seRhssXq9o4kpPVxW5ZdFtXKPAPSsDPgqkncbOPyWquYLcHu2pwh/OygOpcV
6qOg/n/K9B9kmz7x3gkY5yEejprU0HubAmc4q7PtljeprZ4Fw2yU40OfiJ+0LTfwAWutMXORrZYV
oRRe8lVcefDrtJ+SUt0wl0cF/Sltf+cJgHO+XQSXXFUFCQd2vi5Pw2ZfZOXdYV7u3U8HipE0r/rG
wIFKxveiR8Cy2NOAGwSK2lBPKQP/UsH3wOreBDitBrJFMgv1b8/ukO/HJdzkYANqdt2eCH/PwKPV
ZnMzM+dol2Ydgim2axGtdSsOZT9EkAPciazZ2Ohf357mEmkvPFf2k87x6Z351jf8TbgWoCZzHlqG
8gPYVD9fvxW+vuCgv/X/59hgBLTdAkVamK8Y39PMyaOsdRUaXvWv6yN8nfiZS3g9wK3EsDQ2UaHJ
vtfGL69os0CZ429onP3bEIv325Q5JRi6Duxf7d9MQlbbTt+hR/OyefhX2ljmEgPewE6INhRWkg4s
VBLlQR59utN8CAjhwdz9JimSK3UiD7TIdvVgv7ZOtxce/W7ldGfR3fXvXOkUmktgON7ahV9ArwRY
4vp717c3IxisYzO/1wS1V9+6I+MIE8rmyWF823RjbY8szkRStTQjPZwok6mrwhkAg74q3tuSbmQm
X1+c5hIgbuGuHNuO4qvSKtD+b51btwADBm02Ya7zH5uM+LX5W8LEgb8muqkZsKAmbuWUnmqPHCGm
E/sl7ERa375L/fJgEXq2jI/tQPb1Q8FcQsBTAuAT6shwsDT795q59A75sIggRKx2Vd63j26LdyPL
ofHto0FqdfzJcdhWFL+cgv/NFcwlPrsfUpXnquUx9/ygpa+XsgMdWOSwVzrWh0oC04SockMzXPu2
A4LhWLn7dkvoYSWULXHYQz/XJK9QHjAzd5eS9qaAbaZB0ofK8CIqNuLY1xUP1Ln+fxyjiAF5k6NG
Naf9XtXyVuOQ+rXx6MK0xyEGrirt3Thus3VXr63pIuYUpd813aXqUY1jOEDsHTZPH5ma3+HNKoD4
Zo++J48qqRW2tIDIooHS3/UwsHZeFteygk4oRFpQ4VUNjbw2u3PhnpUrCO5Z9yj6Rpthb21SFxew
DWy3UQJnGXM+PTctPMzTi0tdFjC/wGcJ68yJddg8J2vDLeIMmJFGBlOXIiaWBmIskRijZLsGCm6q
pqeGa+gjDsO4M5pkY9v8rYh9cTiWDzxquEnitrKJFXcPeOShCayOVHjxXLEjVbwLDArtcyhlZq23
ZyYUYfkcdW4WSO+naX2vTQ1frTl/KRUJOfQjdongv7l7ur7UK5fnsorcZsqxwC6qUZmc4O38A3ZU
lyb/Zr9wZSstS1c8d4veEn0dE9cGFNDRZ68asFm5OnIoKlkN9G226oQrtQtz+dqtMFY5jlMNYVt+
os0cJVy+ohUbmUO1I6o/mqhkZEMeodwclSMM7HGGodIfJXo+1CwDx9QKE7AM0rEALuuX70PgCWbG
/On6ZK/d8ssn8iDTZDI5WHrpmP0YoXAu9HsF0CAf8OrJ/Z1lpIcGIA8bTjkqfaj9c/dbTjme7T4P
/9WwdvmW9iC0DDUL8GnaPL/zjRfHqo+wen3d9KtdicjLB3IKZEHferApZOMDH26z1oEP/IWVYYb2
Jgt77a41L9nEp+xdsBpufzX4N2aZ3oJbdZ+W40uhij8jyHyupZ/8Su9kjXaYHH6ivbixhpcg+MWB
Xr6MS8XzEV0vfFxxMb3Pf/jgsQOA/KcmFdpy4wfq/OhnNge/74IanvS4lf5x6MWVwEcPDmQda2LI
f0Cw84VIc5+ZeJ77De12KQ4T1L4EfClbuHrY+b5RNDDQCLo+/Nf1HXP5WLPtvkIFolSx47Jd5/Gb
UoqP63/6b7vlq0ldXASZO2plpKmK8RyyThBXKI9TkqIN/QjLXKexk7Cbf/jTmXVTHziqPBbNcAM2
5ws6c2YgAa7aNWPVosEuvRDguiJUjf/Y8O4bM6MUDhnCzrx9O5QbYX3lJll6qlmTYWGPpygBMB4l
+Sv3oqRrn8tKjkFtTTvC65+bWaVzuZ/+Z3YoWz7W3H6GeDX1Jd6MenqbUJPlQVYlxa5jNL+5MBET
nY2h31sqqA0NeRpJxJ1dOXe9BvC+rp0eLSbze0XppWDURIPNxI2R511QKH989ITuwjqnoMlZ0gq5
lVQHXhbTk1bTfVfDEMRPcCfk9NEuVBlKXs9hyxi/1ZoiFeF1F6m29g85gE4HNQz+vvIJbC7q4ujw
9NmcRiheX98pX596zMXiDIDdBUgX7K4A+k6PxKZoEvePTNnPBO6QGbMPM52+ud3RaMyIgWq9MeyX
mx/DXqLBp2Dju13qGKbAPdka9z7gL7YHNPSuTn/LxyHlOxPy3ZMzwveFw8d6hMpZnQW5LjZy7C+v
UQy/OB+Qb0KO7ck67pP5aKR9XE+npmCHZOKPrd38LpTaqBh/XQHDUIskaZqop5MKhApnMJ772YLB
QQULi5nBsBkAJr+C7h3wJ4UNNgeqQrpOoXFnbbzUvjxXlC1fam0+G/aYgTk1oWgQQMr3IXNgSeTd
phViWwKBlZaJV/VvbvEY7zLfn5bVc2ylywoUAmr+59r2vV3aZ2GnZ0d332XLb7yifFF1GWzSVb7M
tzC7iwFbjoqXO5U1HoTdSzf5j5ULXXTP2G3KZ/zFYXwVLS638qdvsms+8KquMEQlQ9kBWFzkVpAo
/uAwyDb5ftwmYGAb5Q5P4nsveRRD/+i1DuwdcPz3ExLwQBFyEKXzKGR9xlVGtL714VPj8iGSiUiD
krM7UX9TgoZtVn10lfcTadKWc8LlBv/qCxZ9r1z3hWMpJKVTmbzBpvUuMa3fmd4iFK+twSJx6FD8
6juvAw9AFTvPyd5wfd7bnQl1yo2s+ssECKt8iSKfl6D3bS0VjutMXgqv/BBtd5g69asp3XAzy/oL
j/himpavfjiqWZ0JUY7YyFv/aJg+id2krIIuy36VaVLf5sKCKDIQLaFyqvaRCYMc6pL6c5CJwd1D
gzCDXXVVHoYEv4qT4qxS/WZIyw0capA3MeX2mcJa8wg/3yYiGCGUlHoRJHC2CpEri7EsHjg2psot
wE5qmfmQpeW9B8NQWDZPQLhFG8F7JXouKwRmXyvDkwJm3WmRhTMEcyEi/VLMJ9XOv7oZ1pooesPP
eIa2YGO+5wx3nO7v08G+tRsTZlTlqYO+KWidTQAowLRxqaz8rCWJ07eNkbTFCO0lqNv2k/cq+ilO
ecMDoyePQApBmmGTxbQ2z4stWfcwY9SylXFm0o/R0N+zdocc6QDE937i8xSaJEiy2yb9U0M4j+fe
WVl7re7msQ6cim8wY9d+xeL2tmBmmtYVMN+wQ/nGXVi8CDjDwjjj+G+UPYT0xU0NEzMG30/0OIgj
b4aG3Bdj9uozbww68e36hlpZuKWnmAmKMqkHNACJLbpAWbfMLAJDjT9aVb1LPoYdVVt7dyUWLnnf
ZjpJMNjRiKv8Erwr905kD+aY7nJdRtIob3jt3zZD+YO69btb02dvru48O/s21Tistb/lIvJ1hk7Z
kvvNXCEybKAqFj47M/Bugjmx2R4JaYqDAWgJTeHuMibNMR3VKZ28NIBH4cPouvssdbKj1gYY+SD0
h67M6UFDCdaYkyZA8RcqsKLInyCfkd/6qRFxTfponjdS9ZVYvKSUw43t/zi7ruVIdS36RVQhQEK8
Qkd34zBje8bnhZooohA5fP1dzJNH1zRV83pCyyhsbe29ggO3BnQ6cHzfIFMdEFntiojfz1Q4/mbH
dGVPuNqtS9lEmsJRBVQfoJLgvCgocbXy3kyG3BfA4g/U+3J7962lwDq9vC8hgFAnXYF73CS7jHuf
RuH53QDFdPN3mUZ3POpOBcSMjEbuZya/b4y7shV1rncMr6SqRyfuvqDiOKty1wni7TzDBuTQSR74
DB3bThKI+PbGFUWl0wgejB+bsJllQ35ox+mNGtAE3vhzVnJF3f0rzWvXrSlobQurCO/+/VxOO6SG
qr2DEsQOcNilpUeL+ZAkP0Z7OMkmObRwuiqzUzEOQVq1R/AeNktdH3czcUS0yDNA5okZpM7vh4gr
2IKpNyDCQIUf40NZJb8YyM++lZNq3+LQwOoY2gyKll9A+cn8hm+1w1b/DO2tEM+snGAmnt+Dgk9t
OD7cdWW4PIWmKYEhkjguLWyEW+jcD9cFL7qZTv9hUn6Qkfwfu3weZ9NgIJpNObJFlsDFMHNNfuqb
tjvTuvX8Voy/bOU1ReDkhgOIqtv4XRo3p6LqkmvtWuwwiso6RnXKA0LN+NFmEGuYOhNPeUhmQtUq
IieYsrFDCWupQ9ShbQ6QB1x6dtY0D3sRRfZh8BQclz0A5P2kap2T2w1TBbgGeGHOPL3EhiwONawu
HUhgl2oMbM9DKOrGAerMIlfWc5YALR6MrVH0O7y0jdCKZqAQYDe3N81GAXINdeJj0abgXg3x7HKf
xzQ/Q1qKSMxzxaKvTkeKz87cASpEkth65VYzPbqeYZ1dbqPva7rqcUw9uQGSXLlZda69AF62Bc4l
CjOhHg3ZXQya7B224DHxWrt95FZinM61j10zG+tJGiEkjMmVQ7LqMHLn3nJN59BY5eRXWdUFPPXY
1u23UvnQzdpS+DebKXzgw9xkCfwLxqAf8x/4Gx692biUjnPIGvOtcJxPmz2JtYlc/vm73N2Za2yA
HB8JGDWM5TPWInHAAypDi3nHLRZtLNjKvaTT8uMZ71wvjg0gxrMvsMC58kGdSiX3Tss/GWrLMHJt
zbS8D1XlfsjiyQvNGaZvWRoyys61y+96Cm0SZuEKB03s9v5Ymzotu7M6gtOZW14Ys8mX1lDtJuGC
QRibfMeJt7EL1yZOC7MwkYRHMzF4aFCw6xR2t6wSKKM6fhzFj4g+/8S/dz2mBVKbwGmpc3seOrAU
g+4UFeN1Eiz/rfqIQFa7VIc6gr3Z7clbuV11Fn4rjdgoWOqFeW0PCIqxAgAFmOPK8ZXTgA9+e5iV
/aAT7LPZZlkV19AzaauL9Nq7xJp9nqQvDuzT+Nz4oNRtnd5lRT64DnTCfVlUc2ESjMXH6TBzcYhy
eNzamfGD57DsNhnocOQseIsYa17spj5uIjbWkiSddT92M+DbfRkDboziB6yaC5H5KQRVR+KhcgeC
sCxGoOhgbBUbyGY3q7Urh0Bn2zMpcmCAHUgYgaFT9p/gohMAPLH5+ytpj06xn5gk49Qwca/Iq9NZ
O4AYMl+w8RlUxyPM4B87ewC1dPPxvBKCdcK9KL0CCvK5EY5N8Z2XvdpJlOGsEmluoo6IJPsU/wYK
57F3TXpebZRQPgZKud7/ea0NLM4gXyfu7W766kLRw7ZDZ5aoQLbDccRX45XFg8zuW4jAcxcgmfEH
MywgVuA6EzXhnG/p3i6h8qNtrAWcLGO5sDop7ou0MeGsYzAUcSDicPtArhVcdXZ+2Y+xpUxuwDN3
wlNOHRjY4G5ziIwz7TBMjidUMQ8PFTfuU8ve7gOu7SSt0uu2iVMpYIBDJzlHdAwgHf/DdqJnu3vq
FjrHYZMIuRLbdJI+CqzekBELzL+6Vn6fiQN435cxHl9vz+HHXXbX+z++PRCb0BnwIPQMx6N8PBM+
B0NlPgpjuO8ZkOBm+1/EdhM02SZyhU50kA9gBo8pv5QD/IhyD0YwoHDfLcq/d7BlRGGCbdS0P2bp
4o/TnoaZLVQKa1cjRIngK6j74C8Balhkd2mVjLvCBMHeYLnagQX6Rq2cHm5Pyso9qfPrIV9qRxSb
6z72+l1T+Hw6Khci5g3vn2f44dweZe25oRPsnaKCva01YBjEnJ6rF0uUB9HSw+je0a4AqsBSZdB2
HVAy7aM1AlqaCvirTAY4SdO3jb9iSTE+OKM6Bb+1BfShJxHfW7lK/XSKA2+SFwgCfidJdWhF8di7
8zeWGJYPO4egzchdy9NtGaqVa1Xn3Ht2AYtGSN/fi+p7S39OyfdYHmAgteuccyJPt7/yY4ADdpIW
ibgSqSwTjGLbvxzZQO87Q/vt81ybJ0jRH+Ri59zYB5CSduNPWN08kLK9B6DgYgpL7iB/89AOxPK9
rjkZUEUHsrQn19nONqSSVgKK7udmkC6JayLw54nx1JfAL2YBjd8887mihT8PwOpnG5v7Dxn0owXX
gpfqXYhMEQML3g4SbmC1CYLJNy4y1HbyNrB4/o3IZwdcIB+IzReVtSJYWMDNjKd/A//uFKox2TA9
GBnAHqxKn2GUtjN7j5wqClYe93p1QXVhN9QznIogbFkSs/aFQHfEcoct8NrKvtEZ/AbBpqkcDknF
ucQD13izjflOUvG7heE8MPTjcRP2sXZSde6+WQE7YGRE3Ec2KvoRHqIp9Nvx4lAdqKqpO7x6Ng2M
EItUZCX0SeKfrTEsKiO3t+/KPaqT+r0OOiYDwfhATOCMyvnNjjfhcitpik7nT4fCGCEvLO4FI78z
mMBAMTzGaa8GuRuTSQaSxo9FDF7GVvNw5VLTyf1wOYZL64gEZa6LVxguvQyRaIMGFOHb08U+Dmm6
vxonsh4KsxeQCPICKxELtgNWbsYdSC8bB/Zj7qPr6ZR8KmTFYJwg7lFUDPu+T3wyxYeBqyfHUg8V
Ulc7siGh4/5umvG5SgC+6PMfy7VZNNAXhn5cZu+6LZ7x2mHQwxuKg2wxKry36bhLTecczT3k8Ozk
s1vJUwH9/KYbNz59bXa1x10pK6gam7YXRsq9krQ5WEN0HKHvuF0PXNuSWojyvCGtY4t4IXzte0OF
Ykq/FR3cYrMOmpXF0fHoZcjJZ5p+v71jVuKvzswntdPE5YC3vlNHNah72b4o2gNNvS6o5+qlhLHC
3gRlZs+jLUzSypLpiLaxjSkxB5uHNpVZsAjQepV3zyQ4Ew3pDklsLnJMGy//jy1SIZC1/BXvajPz
DJEdW5V4I5P0U1emn1Vlvch+OLUT8Q5NXc0+M5xLn/4C2/WINnhod98HKl5uz+/Kx+rSAAO4clM6
Kw/VwG5n1T94LK45EDCx0R1dUTcg1G11LdaGWrbtuy81wJiIRF9j77gwuZJH71tSgZxLp0/CUMeh
Z1tlh7XUWSffp55CbzQavRA3XqjQCCzH7/B4Dab/8kz6YwvZnrjcoV8KuXig/r8WqXsGa/EJfp+/
ypyFPM5+VA3ZQW9CFMkCQ/63AtmfTtS7KbBimP3WLUM1iYsHo5K7vJIQJ4dd4BINksZ+ur2qK3Fc
J+e7WMzciQ0vFN34qTbMryKfl8bA7V9fW0gtpo1GrmzRcdTfHOPiAQfAeHZRCKRGQR7nyH3cxAOs
XK9/FvjdfHHh8cJQqABHU2HuW6Caochu2BtnbyVe/tHpfvfrwzgJAy7WURjjGZclyecoiSHeAiUt
yCVu3HgrK6Ez8ec0l8nYTVHodtVhkd3jowtDTmz2jY9Ye4rpJPEpGYB+gOJMCPEMNPRbD/LMr7BN
ucCX6Kni9ZMwYchoThDVHsotTvVa2Ppz+76bu8LKoBCmBiOsihpe1ZEKxrHaJSi6FXAG2Y9x/Ktx
TQOpaOEExlTXF8epf7eZlftp849l0z+Y5Hd/xESTGa4EECXoUS3x/JTAyAcG1uUF0rAF2895pr54
nA3ycHvjr1XgdJhxBOMhM68LDs5Q8lDZxb6HoVqOe89NLIXKZhGmaR4keQ/WYXrYPAZ/PDU/eBn8
KSi9+1A7H2TWp2kUih5qYOhY3HsJRLIba24CJbtHlKMvHXN+5XMWCIN/s8o426Fs1+5TI/I9Nt+J
We0bUR8I+5YzHgVxBo4tuM2oGHQ93gYKIhL7wVXGHizQc2uJfQab48JtwVzMEZk9aryNTas2jsUa
outPQv/uiyJG4OCrbEgmmMZwFO7wVfFM3nkDKqy+NOR5NltnD4CAU/ktAiTUsvorqZITFL+TI2Mm
DdwIjruLunNsxtYXvGSAxk+Fmagd/ELVZSiiZCcAqj31Xd7fVYtfJKQLU5hnpdNdIWZQ/CESkfhm
nGRHGJZulaNXUhYdKt6M80y9JuOhKC2ohiyQ6nFYJCp3/RAF9ihA93TDzSfISjTWqfwIkYbruLhW
8+zABv6FROpIEjzuAD4+1CPduRPbSDBXyi868SMuMMlz3iAZy+m32ljqEb5h3nmWhAdfuhHQ1gbR
stie2VaNRfbCseCn5VYZy+SkjHGXzPK596zz7bO8Nm1aJstSq7EbgmEaa7pzhbO3DXbEbgO0kIGt
SvdNSrZ4Tytj6SQOXieki4FMCpsUYqgUCPvLXD+2g3sA7lsegek2A0iJNNluKKdvgwtmzSCcYJYj
e+6dkQVUPY2FA8LHxANHbgmNrv1Zy5317gzGSdWUfc55SGzjCkZb7Uddd+766m3ZOonXPW1iRNfO
xHLBvxvKsaNiLNHQDaFsEIAr/xVN+8/LTiqM6ck2opPn9X6D2srtxV0bzv57uMKBRDtbUvhEOD86
czokHTmRaDjgxoDldJkuue1xMz7/aRx8EJ91HkE3uyLJO2QRApXZwF7EDPqiuU7FCJEvE0pfvG5N
nwFI4CvEJ8birxmF45dRoKoDAHAERgdNIFsJCoBLHqNG7WaznwNq1Iv7Qf2QSzPaLdXImV5APkx8
o+oBpyvNE/T2eRDx5GdN8/0UY4/NUvmAGuyTcv5sObL0RTRkAdTR3zxK8OSeVByAjAotGdXs8yS5
SsqAe5nbI4vn3gfLAiG3kaem4U9tBxCBxUEZam1oymaWvBJSpIHp8tfbS7Vy3HXCOmQVOiCXUha6
Nrp0BrGPmWqeAbA59WI6N33x6fY4a5tdO+9Z11Sz0zEQk4DPDJucG0G+yAalJHZ2cQxsl4fixLlW
0Le4PeLHqR/Xgdgl2raZTSqCEekv9JI+OVW887aEAD+eN64jZa1+SCNRDQRPcOfRU56AI8zTbCsr
yEHO82fB1P72d6x0c7jO1UibFhgQPlthN83yKMRcf5EjlDOEZyf72YnqnSUQl2jnj4wHRfLsQAnM
56rb2CIf5+lcB5i7Vpa0VmRZ4dSqXwPeF6ZDroadPW++aFY6c1wn3IuZIpmV1Aqtvj64k4iOA4U8
gfShh5Kax6KbdqxGzi6VrXaTDY0p4NzNPnpwcn4Au3sLG7myqrpWRztHsVRxYoW5IlHQGNZ9HtVf
0+atRwPHlx68UzcWdQmF/x+yuK7NYY0SwqpJRMJGBb0dLN5TfaSgiqSS5yiShxFuhVnEDnNffpl6
9zCNOXiO+Zao20rllut4ctVllMIJzgpN2u0nGX3FWx1iq5E/xVaQeg60b8SV0STxp9q7m5viP5iR
HYbWCUx7y6VubWNp10QexYObOsoKJcg8KPQ8YsIPhe1l6KgNW83QtUG013KdlNxDOkZCakEOxkkK
63OZDum+7Vx6kQ7vN5Kzj9/KXOfT1BZntcgwoYlpIveHskgex1tlqpVYpjNoIIRbEgfkREBunEdS
txcnY1849I9v78aVOdI5MhKGXN7k1AiVOWRz2vZZTMlvdPsudNiovKztNx2U33GzGSFLRcNKYMcj
9wucIjnWyC9hcnxw4ulk1CYs5Tz7dTbJEVragYIYLVDj+zzfyDnXPnOZ3XdZENBsZOrnloa9rO+K
kQYsUw/j3N8jZt6eyJX4oVP6s2xuOzOdaAi23gtDplj383kw0CNwePFE4W53e5y1O4FrR6eEcg3e
hQUNh57XOUpYTntI87IPOKu+4ynXfebGwjnI2hlmTe4P1ZXZwYmKCeaCEhyN23/G2udqZwvOvR4d
zRyL2rrB4mpk4umIVKULWQflbCfeqHh9zHJ2gcX6e+Um2dclDPAwkG0GSV39rlt6NVy8f3jafLbn
/Gedek+GyEEYnIK668D3qFLouJYhcftLX8efiMFOt7965TDq+Hmg0FwFvJMVsh7wV5IYv8jMju6W
t8bHyTMKJ39/a9kOCcwDpB3WszxLBoh7MV4G9SmufjCX/Iz7KdxEJq4ELR3JbtczL8yhckIbD3kf
2m53TM6Pt6dpZXPo8PW+t2ZUSkoHpb38qW7b/UjHV9NR+4h2P5KtDuDaSdCh65S3CpIPvRNObql8
mdrBwjRkEaDQxB13fADi0symPR3qHbfJ41RSBb1m+nr7K9dWS4spzAOEWCE9DL3KPYzlIjsGI2PY
QRwroLP9CNZeo2rf5rTaorJ9nElzHTPvwffXNsHFCLOKfaoZfbMi7xuaeJ9yFIh8J2J3S1Pt9tet
bHUdEA9z+tqKYYwYyrRQPmXdAzxSXlPoR9z+/ZXqKdcB7qPhoWCYKTds4G1QA/YfGc7eRfCA3fCu
TnGMCRpc84ERcrw95MoloDukMY+bbQFLoLCm42fp1vscgYGY3qNXNBuX3dqsaW8dqL9785hhCD5F
/Q76XF+WsiRaD93Gsqx8g47MnlMAYKIIA7DlPR3FxUXaXQCcMYWU8sYYK0VPrkOzBxvZYQyTbtCD
gDghjO0ttu+a8cnO3SLoyc8ifrIqaD6W+UCebUTEYHCqsKPelSto9TSLqHaDfg/hMIy81oAk7Fnr
vBUV8Rcc0a5l9bdprMw9JX0NusXwXMM7ZmhsHz/mAzR1e8FXqsZcR3w7PRSmCoFXZ9ZUJGBStn6h
YsjYMqhpK0QDOG1eZIMm9YB6bl7DacxMyZaW0cdSuy7X3dhgbgAVPqdDPTIemuNAmlcJORQ+mqhE
dX4W4zaeiKphTeXClwWiqCcIaQS42w/MZeZiRvofb8dDOjg+NYtdWcZ3PeZJWCl0s7xeQu2kfJmN
LdzTSkDTgXW5BblQJ3JZWCWd9WInIBag9XsHG01UaCeVwHSymL91Ba/x9qzxRNtYpSVz+eBBpIPX
mRvDyzG1eDh3A7kYIN9kM7rNojvGRX8dsi7/kiDWoz4I95PsOOApxqHKOzly475ai0W611wObXh0
ijo3tAVnp05+Ja35CoNmvzNL+P8REsTVWPsxzx5lpLaMs1e3p5bK2YsQQMx6lKRnc9fVIMS7Y71H
cQGxnF5Bnz3VkgMhZD3SBAR21H1vz/jKPaKb0KVlXNfMVaj8kOyYIUUlSl5YQz+V1fiLQoDgHxFJ
XEe90ySGwJRboLGbmp/dVvZ+BqvfCYi6wbWPEthjfzPHX/sqLfZ2fWmJaYYADpki2IeagO5mtGsD
ims5dCthv5DZGv1pyMTu9jyu5FA6/D03E1GR1qKh2UzdnkKA/dxAqGLj11c6fVxHvIMiN1uUmzSs
RyIC8ID82avrIO0fWsCRc695MMS0HwiDvmP22e5m514IOfmJkOfbH7i2Q3Xgu6ilqnuCP2ExS0Bh
xPStzrmbOfuhUHjCZcSDPI2+86641MAK9rLcGHnlntOB771hswoNTDzYBijgmDkA4kK0D9RApLQL
d/7HYbQcLukTqK2lIMJmBuzISws1PeuYxM5dvmWDtbqKy+Z59/Sk1QjRJTaCa4tHezF4pyiKD7wR
gMVZzyMEKgIysLcsMQ/dcGT0mPA7g9pbkW3lUOjA97pqY9WXMw0To0qDrochYRYdZJ4dIbDfljJw
ePPJNPJrz6rjYuBGYF5ECJS5cQEk+2S0flZ4TjWFt7GrVy4Z3auu8+YctRJUg+E3cecl9pOau4Ox
RNjOea7j4j/Hnb5ulhdXkJ1cx8NTs7OsNivdcBT5ZyIsb593ZPANS1bh4HjlPnc9uCbQ/lLKJHD7
/6gjXkcHZAAYHba7xJCJP0iWXryxeStJNe0L6e7UZH2hHocDXK9+kNn5ncXQJO/t6quB2/2uHVoQ
xJlQe2obW7fF2sRp4S0RxCzS1GFh1FcWpAjtwIXZg9cWD7NS+yozJzRZ23Oeuxu3xMcCvy7XcfDZ
ogPEhwpzV1F/umfuA/8lPY7ORbmzzeq5tGCq8Wyz0G6jU9cXX93RDud+fOJ5CmMcOKQ5zaZmzkqS
oOPe0R0ABB/iGGGcmS8IBXdCkj3gQ2D9GEd7No6pZHeQfQ6radzPbvK56qZ7vDE2JmNl9nX8u2Nm
JqGFgecyoZUvaHnoEgsHKP41lcmXsoQzNmRj/c2wsXJudSC8YaHba9AYFrC92ezAjoe4huFWezzU
zcCA4JKTVZcJZJ3bgX5tOC1IRbEgdg1xsdBCWomsuAkW/khLi8/zmB5tNV9tmO/eHmttKpcVfhcQ
geqOCEQ6aGhU48mdl7C3tOkr8SmHHQZ43787Kf+7PdZaZqeD3OdqgdJ5A8SrCu9lIm+Ywmbgdzkw
ARHK3o4FeoqdvGw+OVbuLR213lGKlg0rKVRmjF91mr7lGRQCy/nwr4WbP7pe76avc6KKJxDZuMSm
DQVa0kA2PYEqwfPtGVt5weoYcmXLvE6lN154K90HSKUb6JCnFuoKHoXF2cZxWkss/nhdvvsKMiPR
RpXUuggPJmnZOBzSOL5AqfMhbtIsSJApwvT+zlJ0B6zAKW+jjZFXalM6bp0R6EvVrmNdMhgZRmW2
N4bhFNP2hcXOdt67NovL6O8+D72FnE1SjRdzgGwAIkdGYS1gqt/1omtwe6XW9raOUjdYlBDbyW1o
4V47OYS97R0tGZ8AfNvFXXVUrY2li++p9+kfR9TSJTOXgiURVi0j2TdPQdWG1Ze+gp1SZ5wq4YIK
06M4ZT4Qz/pxe8w/mMAPXoc6cr2aoYbhTb0FLfcWwn3nqacBmi3+KNWxqj8VFry6DYvsMwjy+Y4K
h+lVjv9Rpn4q8+c4VYGBKjhIPEodc4iO+AMy9H8rKOmA93LM+MiTiF1q2d3HMfKKvBO7qKEI0xt4
0pVgqbvOpcqybVmO1sWVb/NS1CTyzakheBDVQZ2oC2Dnj/W04Q20Erx01zkY2xK04zMXdP/+2S2c
NzMVoeWKK8paW/iztZP/p+j07miYi6OdKii91IDc+ERk9zEtnhrZ7yidzqaTvCbZdG97pA0Se96N
1bSxWmsj64h2Fx00FVPBLs0drQEyH6ZQJlMIQvm+cZAdts53DwFhGGB055obo65EAh1lXlMjzRuX
2BcoerwJmRw6GwmEsfW8WPt5LdC0RWLWFeumC3jeFa7S0tk3JQM2RW00YJYM4IPjpyO62RAZ3Ivg
/ed22IWRA+44+sTdRoVuZcfpsGyzHJ0IbmbzpZ+tM5kgDzXmQ350s0T6A4zkz7eDyEp6o6Oye7vJ
yYzU6YJYcKkke5kSEwFDXpvOfEVW/6WwN0Za5v2j6bL+Dvyp2alYwhD24s2HKK78DAqno/lQugOy
6C2a5Nqiaz0xZLqRtEtmXRIVTbuIDa8MGDKQ0LqNRV8bQHtrjKBgjgX6XBchxSEbFx2Q/C7nW25L
K6uuQ7M5SLLlFLXjRQxjEE38B+3oj8xqz5HRbPYX7I9XQkdnezDQtBm3rYtyrVNelneo//sccoN1
SlBRmQ9D7tzZPXvgorsTcX2QBlmaqM1GMF3ZCTpO24PFKkefhl3yDj4gbXQwsf6OlwoQhV2gxTey
6ZWl0pHYsLdx6QwKxUWMzsnskcEzSIdtuVGv/fryz98F675Qbibk4F5IbD9Cyv3zQNttDt/aPtBe
HTKZ2dwJ17o0KDzYFX9tBhJ4Fn3p093tg78SvXSIbuyWhnLKGSeFqdonQwmt29z5t9D+py/5bnJE
bs/caDrr0o39BcbIpw5CQbOxEUnWpl4/5IwX+TiV44VaLDlA9rq5GLGKdsk4dqfbs7M2hHbMC2ce
Kwi2I7ZDMskDxFxUsPmrtwr7K5Ovg289pLowdkpniAP3P4vGg1L6Zhqxcrp0qlhkFWIakMpdywam
raVzziL5CsF74DNFWQbwzhg3DtjKJtWZB6ZXJTUpMZJnuzv4heGWVexn5cagM9qHf1oIHbg+JywH
f2+CIkzqfR4n4xijlbYZIta+QDvErTvN8Apo8OtdgdJX6z245QDAT3aetl5Va714Xch8zrusnuFH
erWlFQV58dw0e+LEEgr5NPHhjs5OSZ78V+ZvvPB8C/xkJquX27O3VqjSnaiiOAOEzGyGq0BBZidI
WDmuL/K94t8pMmfzUk1hNMKFCl0URWEU0PUBpDe/kjnZQ1buZPF+PLAKKsy3/6C1zaklAQbqqZaa
zOEqmxS4LSM6u0QVVzRSmycWpQR4P0dtbJ21rFaH8Rp21HlcxiN+voU/i/ek0EcCRhULfQ9zaujU
RNP3xFCHZDYvIp1fb3/jSuzQRcuduinzkmJY2wDYAczfoJzId/gfbKQgH6dskL3Vbp7K9iJVdP3V
7FhoZmfP6e6jsWZwFhPPnRzD2P7yL18Ckc+/RypgXMRVxvsr43JXJ/WDnL0rBGj+aTNAye/vn09s
3ttRZkyXvixOdj/yYwPm257l5KVs55fMSOONJVnZChCZ+nsoYFEWv+nGuhTQmO2tAEZ60CLKDwXc
BJWZHFzGf1uNdUrLPEzFpqjPciP9f84LdZ2/hxVDXaYzancXCEvhgEUCInyuH9nRpbQLKJkbKMg6
/Mmt4aY59XeNkW+kWMte+GhgLX/gksQz6aMR2m1x/tVlEP3lLS9B/ZnydIdSZlf7bh8bn9qMJo+d
2c78Hxd1STrfXf0pjTPgMkd5TVL6jaeAqXjM689tk9KjMzr3pC03CgBr50CLJTZoAsRqHXmN0G5o
rMaFY68d7ZDVdPvWkzm0Osafst5sOi53/0dzqqUdbuR5cp6S8upNUJyCCJSsYEcb1ospQv61Lb9H
43Aqyo3338dRxNXRrfkEjyMFVuvVNMsQD2/rbM8qPSoBXY3bp3ulSubqCFfHBPs5L4W6pjJ5SWV7
Jqb5Etf2DuB2aDvaT0bfhINwH1k6bVSdl/P2wRzq/AM1zFnnqEFdkS0kMOqydl4BMYwC9L5/04uA
HuPfG9CCEmlqMze/urXxo5Ju4TPUaVSzyW79OHkDeOXvAZgw5yqBRC+wlp196hq6y6PZO9xelI8v
SFfX0GZlzlXZpfjxrvhVZd6Xea5r3x6TRSXzN9QM663VX9lgOixX9o6VMhrLq1nB3NSndpZ/A4ru
Wz6a8882EntnatO96eTsIhp4ILjGBMNCz5Q7O0qfyo4FjjW5EBUeVLe//fErJ1oH8NIp8ayobYsr
oNZgX81H2JntqqjZpYP738SiN25m/wbvdnX96miaUfgwvOJakfogGvHVohX8Vcsg8cjX25+zttm1
gBFbbjoRoJKvTRX5pTJLn6b1zizML5tR4o8KykcHSnuouJkHkBBpEW5R+M2hPkujw5THAQxMes/2
neyORFeVUBBS4QRu+BgZWhIBiQFRS47LvzCzwo+b12H4AkGavMl9nMQ6HhZFXRukEtaJAP+lQakv
Rrr8T9CcvSTltzF/rbbKxX+e/h98ho7vNTv0vaoEm3EG+RV6aHDiTkHwgkg7mGscRMQDdxLfstNj
75BjAmpEOqV+LcEsQqm0rq/OlgrdWlTU4b89HEUK5qICZoz3JrpfrkJFffgzCQV9dTxc2Rb9xNiw
ceL/1JA/+nYtYI2q5l46ZrjH2rY7CcXpvUOK4QrzmBoIJ+feJXGyc2uIQFsqB384wquXVmR+rAe3
C9u0QesdhjLnPMp+mQafIAnmtmd4AufFrsmi6M6zgRyDUqN3HJw8aoIYkIZLlHY92dO6gZhEagED
WNgdptOBXGnsFNMuHaWzB2Rz2go4K/enDjmsXAded2bZXPvYPbhUXnHekRg1SPSmswfMg2QLYazx
YQF8+wCuhDgdZWg5lPX5PDZXxyPZTshyDy8/A/ZuW733lWit4/PgE12Iuk+bK4nBjByiNyZfWTvf
i6kh51qgbnf7Q1a4YK4Ow+toFCsPYNnrIgwJdadzZdCzWStUhvGUsR7wyLuH7gzOTXaxxzLya5oe
8W7G+yNj8M0WZIuftJJZ6tByJrumdZRZX/PW2A0DukxwOV+GnVwvwOPt3Ckz2Ixva6MtK/sum5wr
R04j+ljXCArR3qhOHXV2ZtUc7Q7vKzMPEcKDyPwndqSro8jHDM7ZDDyYq8poOBk2tsz8NHnp59ur
uHIf6MBxWaV1NrRFfU0NA2iQ+3xqzlzQkxl/vz3A2mxpGTGMLFHQ4BjArNNrZNB9AudFy58TKGIb
1R6Cpg+bK7NCXnJ1zHhfOe1oTQa+JisPKTF2Tv8FLJVd2kfHxDqJVOxEY4eN/T/OrmS3Ul2LfhES
ncGewulzSFtJqjJBSTXYtAaDab7+rRPpSSluCFJNblOD8rGxt7f3Xo0Gf9cyITRlwAvAH0Jf6JUc
eaG24s+F0KGlkdU5x/nr08hubsaLNdijUx9SX0YuPG7rbDoKWlxJb/xtrZUfl0adI815gQ4DIYlC
6gDedKl+QL8OymTOiQz+izSKc+rmu5o5kQfrCis5EEpWNujCDprDzw2mTRcIG3VmSQ7zTsCOEn7D
a7pLiFwJNUtDOLMTN8k6S3MizwbYFDQTV3bJzpNr3uABvfJwW0ig5yDbIUWWS6CvdIaD1ze7tCIu
16wfl379LOWKe9C9ksGuz71sA+GU6JyefVwzqxKrSxF/lm9V4G85HYvHSKb1UIeq6eAqYJUWZaGb
0lxvXIdA3I9Ua/F2YcA5krbXRWWrPBuiwVHdltVqV+JGA38epLLOKLartp4LyfccU2saTRGbQz5E
NQhi/sU4ZCor4Lgi0dy5DYVla737OkwtpVhz7CzkBjy3TwvMqUx44A3pU2/7QO2kVRhb8GZXfVTn
6RDQDImeGLIfK+NedsEnmdYcOpvb0FZSE+2j1qRnyNGcvGrY9CbK5HmPHI9GOYMskaD+rZINfLq4
LNeSn6WhZxcZWt1uVVq1jmAE+8Ygpt9LdqBGt3GVuWsUf+lSgNiLEnIicXWSsJf6es4LV8JcVhr+
oza0HoY8MlyYrMGebISycTJCyzS+aooaUIm2Is+iyZ+qMV2xcV/8vrMYwoYOgqC2l0e+66HuNISl
U29gaBWmMJBA9TUmwdTg6WgCYKrslVGXDsrs8rNTmwtOnTxKGGQvE6pD0fLvZUOswIvjh8wSt18v
6UJWOQfOVnHrOty4LCn0YE3YPDZ+gheTs/+3v34WYQq7VpwKUkSMGbtBTZtJt4/FoP8tvs+pLFC0
qNDvj2UEqdZd5vonwNhhREeLn8M/6tj4c3is2XeppfJWQvn2qfKnDmpJAlWD/Jz59Z5gG642cBau
kjn21a+IXbPSraLaNzeN1d7GBX/+p+8wx7XaeVWksT+VUerRF6i3wI0vV6dsFVi6cDLnOFZO0egv
bVZGMm4P2mluG9d8g8DAtxFKyqmGEUJlnahSK4Fg4XjMlZvHAc0zYNNkZPb0wWiarXDhaSrGs9mL
P2Ktarlwicz1mWE1Fr+Husgd8hZo2ScJIGZDdBtM2t5qdFUPscm3//aFZic+S4e8yw2rinQOEDBT
cmtVJlhkdbkywNKazbIJmJXTMc17rFnloi6U3APTVgdF7B+gnIWH9+breSzthNmJl44yGPEGGSG/
21C3ZBudtVHvxyFMDSEBEPebPv8hlNmt3EYL85ojWSHo0ZZNCpTnqJsxSHzrYBhNFTDun7y60We7
WtPXXBrpsk8+vN8yr4i1pcYqcqn9jaCUeNl1nT22YW+IdeTvQto3lzyGmI2ogajvIijqdEc75QDO
qrw791S7G0r8lTO0NMzlzz/MZvSqBAJGRRNlXEP0xYzyxAmq0jwM5PnrrbBwt8zFjnNADYapdZqo
5a0b5Bo6oQ2evgFMcdZEh5YmcQmlHyZh6AmSvHaroJR5lUDGrNRpEoKN9nNd1+JyAD/Js+boT8ft
IWMER6joUpQE1AE0khwZTsx/k84pYSbj73q3E/jT+G5CBw7iFieH8pVEYGmCs7DQS2vEdIBWItw8
FPkTUFonaFxcr0prLQS5ORhUOVi+qXJVhOLaL1P8oWrCzdadRpuf04nckzXww9JMZoHBLQZfx7A7
i5oEGp3V1u/Zj9o1dm1v/vl6vy294ufIz1xbIuEcuyHRxQme1jdjT++gLjTWu5x1UJ4pvCOp6Z/W
7gIKO4NwpN2bdkFxw/+tJFQLbGB/jgQdEYyI3VkqYrJpdqk8Tn59MDq96+z+Pmmm01g4dCcz9PWS
dJvDATKO660hoIVrDOVhcmA0KtuLHPLBMs6uyTVMedtql1njLknrfSm8p5X1Wvj2c23imDq91K7o
IpS64D5dbvEqUpDcSIbX0tnVRhJSDs2NPvT9qE5f8mE3Vd1TZT4RVLTr5ri6CZeqEHOegFNmlqp8
kMsnUMRKdsBHY7tmao/EGF4mGw7pMZ/ux7YJSnNal2NfuKzmqFewtlB/tkUdaTSvoWiyNfw8hGzt
iwTNqrPEnVGlr71rr1xVS52BOQ52ZJOLmhaTEf5dBVni850w/Wu3PrZ1EhgW2bWom6NpweCLpr0X
ofUU1JLFATYQAo+n0QzxYntjd7+GjNGVO3vpjTMHznaxU2VUXvJox99TS50amX4rxHVjbAm0TEuj
2gv9PBj04eudt4D299/NKj7E7UEmrqjTuo4cW3mHePAPda/3Fsyn8VNusRDbhvk/6tHZJRWXx9EZ
+3NmkZ82ZMldyA24TRT3NyLbpcXFIEJux6GID//442aZko86iKfQVQAe5dQ7Ufrm0NdGgdPs2JHr
gF851NDCdWsrAOLjD6SwN9Ck2bF4OttZqOGNnR+9bgdPwcg21/rbi2FlFj5HPviE9kMdUQsCgwEv
7AMzjW9ZVT2XZrl3hmanamr/ZH4FdcF4emodWoXgKEUZ0bdcoaJIiv7idTheFyaJtxbuKlMrLzQy
emuB+teirC5qnt59vYwLwWWO/q0IIEuGoZuIQbRoouUuTfnRsYqtW9P7tDPrYPWOXjjGcwywozJj
SNoeqUzfn/vevvI8mGeZ7cGgIL2X2S/RjQ99u9KIWRrtkh5+2LvgvjBtlbgxfatFo4Agsxn2SV7j
cWt2e3Q3Tqntyc0ltq6k7kuInzn6t0x51wwSQ0pbbnnswrPLe+yR7vb++IyyUw7bexl2PDcDfwIz
PTck23/9GReu7fcmzofZxqx10kKnKJsy2Gx68U3Rp9eVVZ5Wg//Ses5yOMvQJRO+MM4k8eFeZ3jG
sVZJsnGpfJk6H4+VrAviylB44TkradXSmLOiDoCYgIXoBjbIMdyYsyboEH9J/0AHZz8YCsjC/jld
510u3W/vf/5xFbXNXDD56ZlbfJtzCzKj0Mev9BV80G4SSAswp3sdgVesyh/ccbZDR9++/n5LM50F
M8ILFMamAThTp9tqhQPRkfwGmiOnIWZNkJfO05jZj7Jas/xdyPrf75gPU3WYBJK2R519TMcfMNu5
KxwAcdjaFXrZFZ+k43O0cT/h8GXQUDmPprEv4Mqkhi30zqX8Lgd4cmXuN2iCBvR3Dp9tWMUiZcng
SOKmk1h5Ny3Mbw5JppVfmZbRsXOcVXTXOmOyL1SHrEVN3cqZW8oT5mBk4QDCapExjxon+Wm0fDdw
p4xGBmcV6m9SNw0vXtk6a7ZMdie4S2yA23IF35sig/47owzUtDgHT49Uawv/+by9ucZH1mip7F7I
yCrtPVX7KQ7iuvhO/P7WjNOroWsOZV66YW0bvxLX4IEajTOzxKkyNlNmrqQqlyD72ee/hKkPu8vw
HajieFOOaxA2L01BDuVY2TAObYAEEG6YTm65MtTSTrssxIehGoi/6lGWeZTn5t5v9QMsPB+/PpRL
CdccR93avqMg1ZBH7Vgb9OTahKeh1KV/6Ea7h2J6Xu8tXoi7usymneGZdJdTvfJEWQjpcxw1r8wJ
jy4Yncg2vU8YHGsTHh/hGR/DltFZA9QvwLX9uWYzFQ5QVkZVRIkJGEbRe3tR2ltG2xgtdmvX+kUe
UHLAVsKzwxvsM9UFdA0yyNPnaByMbCsMpTdSDvGmKZq1JsKCUoc/R1JXPaj2skJtvedt9whMMKwv
QUPctGn14IK3YwhDHyGc1wci93HM/NIfj8Lt7wYuv/X+GtxiIT+aI6uLLs+gOIS+gpcAlzNle0qN
qy4bFQhe6gSQmguZoHG7suEWTu8cZ41gAn2X0Uadf/Dg9jnCTBpn0vHcP73027Bg5Mmrq5MJik5Q
+QUULfCBXqs4gum3LVfS/qUfcVmKDyeqZf0ojELlkfaS39yQj47f7KS9AsdcyJK8OQRbo/cGLxqZ
R5ZR39oGdL87Nf4SE9mbMQ37Kd8WMAP3Cds2dnxmRK/gkz8/T94cj20WXmclVlJGznBRQ5vowS/q
k421XRVB/PwW9+bYa5noqadtWkbFpB+EAc4DZN4hcwaFMCiwg+ycbfI1oNHCAfHmysGtMHXNeqeI
eI6pABnjtKHZlZvM5AenI3u/RCrm2m9SjoeyUofBMg9dvsoc/vxgeGyWm/UVS0Bwi4uo78qfKYhp
28qu463bkSY0+j6HRFBf+oCRFiHLmiOOTR6IFLBpUdfXBMy+sCJXI3PCHlrnSVamGz6tPWqWPvWs
HAe8gpVDLqWIBiMLhG6fPccygsTI/7BprYK+NMYsY4OB7ejEkJ5HEmp8a5D2lihGQG8ldJixgjVZ
WuLZYzKl6ZRA0r6K7AkuJZOC3GNH+a7wSbuxRDnAB4wBgQ5Yz9fh5/Nb25uDs3tgo6HD0COFGdv7
BKJ4ExdPOZlYEGf8pqViJXFa0AHy5pBsVxiEFdDWhzFVXV/B+QQkpA6OLqJi5QbzrB8uC1n5akvq
Ymu09ZuYVHJIiGFccaNHdDDggwmzWWub5l0VOFO/qcxhP5owTUaLwepPrLHAMBo3wBo+x/UFsdYE
XtZufb5GLl4AyHlz1DdRldlPtS4jXJYsgITl3inJ0bKDMQ89w0OtDtYH9LtZjAfoEYdJWx67rkE5
03F3Vi5+f/3RluLAHBteqVh1XYzNToYKAjyGPgj9jlkboZaUDu13v33G7Y0jF8DAGjcLmLd93Pgr
1KCFczBHj1tt4sE5UxaRn1jf0OXZM6O662K6M8nx6xkubctL5vfhPiqY7xS9sooot3uw/Ow9aOpv
amAbWOBFcvz+9SgLZWmQkf8epqsNNYHGCGO5sjNvhcVhteIU9TV1RiscdcWQHIlyw9o+5FYsrkQj
kgAGPoAq1+W1qPF0IVa1+/rXfJ7VQr3q7x9jFAxF5CxxIl6Wj85U4BmRts9f/90LG5fMb+Au1qVE
GXGKKKQlg7GSYZZ692PZhXFJdzRJfvk9PUA89c/F04k6PmzWM7Y1ze6Udm5Uy+Tw9S9Z+rKzOK1p
iVbM1ObRkKrfKK0fcGpfaFqHPlDXqy2NhRTXo7NQPZQ5pOUyDJOjD7DpCsTo3AqdrHxF1nE/5HoX
62zru23om+KhcuETK7MruxmusyJztoi7O9suoc5vHat0/Kd3izdXr+4Eq3PUSXMc2/QaGRaMN5r2
9et1XXi4eHNsu0olHBPhoxvFgPuAkRgm0FhVkKl9s43u6BIays57ydpi5a2yOOBsv5a9YkNryjLK
YhsqiP6eV/Zt1Sd7Y7qjNbISAmgB4nTrBZlt5ytruBB7/Mu++hAZdKHjBgirEo3rep816A7EE4xL
84rvWezylTf1wi6dw49FOZl+Fcssqvtiiy5cyFNITJv9Cc7QV/+adfuXbPzDXLqxSyleQWlU1hw6
nDWaKWlqQ3FlJaIszWIWRQ2UtrrMB2i1uiSleqqu3cwJyWg8JpY6lmsSKAtFEW+OOAbSSkjl9yJK
M/OK9az73rlIBhXsNQ92Mlz5GujF2IMTbCYOcSJ+9mZl3bJpgncit6agp1OOTro+jolsb0eVrsSa
y078b0mC/Df9zySr3WJC76rZpk4MjaL+Zuj0JvPFEWajzqassEW/PoBLiz0LbKjuDm03WSKCrGSQ
lBu0Mk+NT8IugxSft6YQ9PmUIDr/95YhcTomAjaeuHofTc9PL36KV50Uex47U2Dg6DepWez/bUqz
ZJSB4FrGYyeiBBSPKUYdxDVsVD/il76xjgCtxCtr914u/++X8v6DdVZJ7pFsEhFMz9FNkxDlnBpR
7EtlhES9AmnrmanYxEN91KrAMRxjaPVKfWpdkI3q9mSO3msDd6uVH7TwHp4joNs4p7BrTkQEZlNq
1SddDRw9WE+trOzSi3jOUum4C+oslHYiL34Qo9g1uoftWv8nm/Q+EakIWNpd1L2P3UCvuV4pri8l
jnOqigmyCOT4aIWqdvJWDFPIJvJD/mobFKEHOL42J2FnW7e1ztrP84Bk9ibDXfn1dlp4Ks9pLEbO
8tEuMLgegCpGDD+WPiyqrW/Mvi+Ysam7ITJiuQJiX0ru5mQW0nJvQH9URvB3P3qGM1xptLAnWb5U
NA7yqTuJ1rmZmhNo5xB3hMULUvd8r0R/IRKsFFYWV3yWYqZZO8h4UDLKaXZDuL1Vctr2A7Zv3qsI
nInvmeuGXudu07rasoxceTa7XW2JLUSlOQge1wsEywirImL9GSkfAsdrRJCr4Qg5tnpNFH/puMwC
ReZrr9TwjoousT/jxa4e3etsDe23lMzNwenoh7YxZPaSiOTFAXZmdynLNi2szZURb32o+o7jdEPK
PtQZnItptlM8Dk10Ue1mPCeU/YgdmgboBKx2xhaykDmKfVT9IFXh4RfF+kaSDpLlzaOlqxAd5q8P
y8KSzsHrfpd3vg1HNnhbksdYNdciGx5W3e4XtsUcop6UKqlAYDDOBnzxQkkV29WTgeY1OlxjMapd
0sV3X09k6RySWZaDTnNXCYjEnsseHVlz7yHxtuxb/FfqjGjRordtPI71A3rkAbgmlqvDhKwUABeu
yzkuXTpDLdGgNM5+rjYerA0q68eloegQGboyP1W/vp7k0n6YnfLYReJCRY6vhVdUM7pH39En7uEw
rB2CS872yQ05l22G9FOsVVInkeiUGbjuVASXTtPXP3+hC+rNweY1yrPaS0USdbWdbYq+2PPhehJd
s1VQGOdFWgdjoq9ZJoJaqEeNbncQl/VKPWHpKUFm8cM2enPQFJ8ptuxHLweN2TDvGdt6YwKIy/e6
syK8h++NtUfownPYm8PTMzVqanW9cU4dZ3yVSWrcC/yEgMMXLkDx/6lKvPaPHIuHWmTFpml+88T/
TSBgGPhx7m+rZvgzuYSvpAMLh32OZLcGbSWD6gwgaeSr4sltkrvb1RO4sDnn6HW765OilRwft3L0
TVfDQ7MzKJAJJbMRJktvu7KLFvboHMvOBQ5B4WCg2j45jpQ/i95BScxt+QYKCcMR2tX3PZlQpoM/
swoAM3ouLQUBYrPIN045+gFzipVkY+m3zKKOB1Gesm0Vos5gwYQ0VUOQyWnz9UyXVvQy6IeHG3eZ
FgavjbM1yC3MqW/zrNmDAwKTvpW67NKJnEPcR8PvLfglJdFQURTX/RsbZW32AB+bMRuepLQOg0BJ
2KoP5lRcrRbeFgLmXK6ZxxUppMSwos2DZOq+ZQRFZ2bk3xsuN7K3q8C/pEv/to6z10znQjSTJH18
zrLimCXennDIAjrVYVhjUS59qXlksQclEPcNKFPFGygqb/IxLgK3bq9aWq7ccAund45zd9tWxAOA
W2cxucbV5OhXS/D20JacrpQjFmbxH83kQquuqHl8nroKRyl59NwRCaX9FA/DSgxemsQlU/iwpaXL
lVU7TnzOh/Jo9MZxSlVEh+zfItxcKjkvqDeJGC1LYDnPIiaPZWues35aWaB37Non1+Mc0S79kmfd
5eeDQvPc2Gb3XFI/MG0LNkM97AXiy5VPAgWEDawigc7qbz1VbgoCIVgzt+BtUalAQC5m6wAjA0Nc
u9kgby9WsrmFfGuuocx1DyMDVibR2EAPrM8hVg+dDtmPz7Hd71ebkQund46IN/txALEcSaNrjifH
9/5oyq9qvw9op14G8/fYruyWpQt0LousuO+0OoF59lSmt70n0MCtji6sHWWC5/sDz4D+JN30NMm9
TsudPbBwnIy3Jol33FArF85CjJ8j5EeiPLiksfgMrfyw6lHv7Gyc7q9j03ut77MtNQsdeU1caDFf
gnyVo9yY1+2h8ruDbml3rZq2p6GWeFnKNiffBaoy+xp2eEFZVjqQGfwrcogDKVPeaCK9G6vN8Nxt
mseyhid3MTALrqswZ3Ab+zWuvG8SnaJUQwiy6SCLx9rk1rbQWghgb+OGiaBdwJIYVl0SnJ1fFRHO
rhexsfErJ/tZpkpksNiW9V2XloBBlIXXJhDRcbo/AvyR7wrPI64rf1PoHHwIM26cXZ5QoJCo2b1y
KqcdHubwU+yL4gYy2kYXNJnVUnS1vAYdx4uudpEBRZSkT9NAyy1vzSKqPHeCtphth8VIq6uxATaC
5Cb8NvkF9tij3dSr8oXnCZpRwpqgftiJENbNemNwWhwFyp8n5aYo9bQ4kvaYNzdTORbfk56tYSQX
otqcd6CgekJq14vPVm3uY5o/DASX12oB9x0e/skemVMKXEd5LYoMSVSlz6gX2ZumVwn4teZ11nUQ
OFG4Dso+0CWQb0Kkz3WG507S5WMQ+/kUwh4NX6sRr4WCn5DDusCRoH5BjcXadAa7S8x4D/mkU1nl
EIip1myTlpKLOdDGdUaApevaBrdUwME0hr85MHsZtNNF/cbzb1AtOl4cAVmn5W6SKJjyNVrrUuSY
UxvcHHmTHTfIRlO6U3G50Urt4w7GRujoWhQGxHIKmH6hTndiLtTckfrQO+rx0HbeVo7252+pOaeB
g+si7TI3Idg/wQBDP5ppuzcG54mP2ZMBeNHXwyzc2nMOA9SeQHqxpAloCMrBuX12UeXhqtkX7PD1
CEtv6/d9+eHW7hu7rgcST5Gs+HlIuqwKwOOC36euHiRxf2kWI7FuaGBlegPASODp7qFmHAiqwmmv
AW77N2tMb05UiGPTNRMU2KK2bo91DIgPJc4eD/9As2TnqNqAH2i78qxfqqrZ9t/ZCpeigCteC2dp
0zxZFjkWSX/wsv42xwuZq/FAuHXHhvhXopqtC3Hjd1msNUflhdvcnqWtumWFN6W2CR/LxA9avw8t
QLKAgnEC023MvUNXLeoWrCC9d57Ghy9ctG5M3d40IxjT5X4sT73Nf5AkhuYnSrY3ZekisLCwsYgD
/nuRP2tn36X7FvegWfsPKey0oB8Hn3OfBVyO3k0lNZz84nxv66epeDI6D+EYKMAYTLZJhrU+geKD
FhTS8DU51oW0ZA6oG80Gchkmwo0PTASJuxApwfUwwVmEDluzb34Za0du4UCQOZoumeIibSV8xDSZ
Ng4EZV2RHLPyypquzYGAM8NuE+h4qUoeqNMe3Bg6TQkalEKtPA0X6CDenF2RV0zn5ZSYUaUp1AFs
q5aBaziHTLVsazhphET+l5Xnv3OzKINsqmBby+Q9uySGqv/tw32r9zUwvE4LrqT/O+elyQJm5VlA
Y7fdDEZrQuQ6GX8Syf+N4+zNeRpycKBFZrIpKsdy2Du8TAPm9c2hSNy1N/MSAui9e/hhJ5easdEf
rClSndcHTZ/tTRsaqQoYBB9KS+SYteeJt2NouaMX+GbVHbK+SUNoUO3MabKhxVZSbPajgPCcDXdO
XB4BkN7Dvuts9NL7Bjmn6ej2Sjk5vTX9uxJFvwFygm13/3W8fb+kPrnv53QPVMlqQVMxgQtOjwWK
CuFkaBEy4r9pWdSRPxB/V3Xx0WNN/jJkkM+iclOaWej5PccX9u+kOWxsbp0MD+I6DYXgXWr9qFzz
QCZqhaTxvxmw9g6y1BWh1rTaFzk4uhpqk7uvJ7GQE71fzB++AxunlgtWYQ7u+FLo5koM7h9Fye2/
/fWz2kjperRPYHQeVWb2inJF5/DXevD/7SH1fiF8+PG5OcE21uZTJJyYnUbSkoD2UobQX4thKhU/
dSVbgeItZUnvf/5hrBKKCVIpXK5Dw7dl+71HKi4gsCu4uM77cR8XDMZ5LAlkqc4JKYJVi6nFoWc3
jIlzlwjbnyJeIy+fgBrZWsY3qsRVOXXXfVv/MXD173DRBGXPA8dy7s3aqdbahJcnzmfbfPb0aSvW
N3RSU5SirxFk8RVMg8eNTJzu3ol3zMx2ycDw0DBzIyKUrgHT3ysmn4z7HwqJYfnSR1IWwSI034gO
5t153wS2aVoQiiwfBCCoAcDe6Ko35bbIeADl+SkQJvQKPbd7FCPbxda4T0dq7qq03ZjNeNKmf57M
9FvsThaCBGQwDBAV7hJhPDiqv2JjWeBZJfvN2HlPYK0DOUOVeUcbA72QMQcSCjTvCYy88pjZqtym
0nSKDbfKABIn+Iea1pb9kr38d/pkjiXOWmgi1TVAWtAoOnAGbeqBQGITTizuFan6e8Ks0zSqB5uZ
Py60wdVm00I+RebAYqM045HDMStym+IG8qjyZnLE84RH3G501YsQHFbRtbrzi2o3Wfmx9u5kbIY0
UysFnPfc6bO5zzooFaFuAWT4GOEDRQlNTqIwt6Wrg6kFnMghN31xEmpr8uqWJcnzoH2YVKhXI0+2
DfzdL6sEKVED1FPzp9K/7X4tefm8a03YLNVMsrRxYcs7ROD+BoVbK5BrqisJAOROG8l+EsaTRex7
h/SPXwfQhRwGDJK/k9vEGtoKnT8z8iAr4QtEfxfqmsL1tyLXoYnbj5suatqFd5ADfS6m4ZykMgRp
88K5/fpHLKS4c55TYjdc6Rxvl8n9BYMj+MLXzxn6d5kn70Y9rBRwFq4i8/Jy+hBhDW4wtGIQYQ0r
O7dxemiproNY2SuzWIqj5mXgDwPAvYM2jOZ2JPyKnlBw0IGYQMjyuteJuzu3sCRKGKQ7K9S6dwNR
G3+4B6fy+etVXHrsztlExJXaI3S0o3rI65B1KSTDq80FN4ycjootgMIKluu488UYOCJ9Sw2y0W3z
InidoVlp3K/8kMvF8d/j5c2ZRdJpPEO3vQ1ArdyPvXlNRj8SlruBedVVZRono0rwdV0TC4SNRtFU
/3rkz4+PN+caTXXuj2nV2ZE5JqchpQlqgcme+MVDW/zpM7Tlk1cGGtJK+v3ewfvvRBER//7iyFcd
WPC1QwSYS+iSMdmwpLxL++xnWvJpA4m5t8ZODr6s33o5uMd2sm86X4dNQv1Q5Ao63jV5mFwPvRX7
OUvkPiHu1nZzuFaMMD43bYhMJUOhAt+Jv1WV8SYpgPrQEk7GsJcVuBj7GD3U2lZHJz8W5YEVXbFv
2LSBDj/7IVwFFDvkrbEtKkgVpaG6ANIY9MNM0H2oRzekdTaVN238+Cn316hlnx9oMhd6j1WtTYPF
4HIN/vUI/AR0eAMwMA9ayJO9htv+/KWH19Tfq296ngAfxbHPqQXt5AESwXsbeoKEOvs+ZYDFrRzs
z0srSDH+HqeVRCoCE+AzOuLbXo2gAnhBBX79aiNs4eiSOdRfuQINRMads1dJOLLyLQD1QBPBPILc
pj7dTWq8a7zh/sINtuAUG/hg6xtt+r0qCzDHjJV0+vPzA8T+3zOtbVEi/zfsM5p/UBzZmqkOAZO+
wCbkcISQYpgN//QwIHNYf5X2gA62rn1uC37FPfOO2VPg9mtN7oUdSGcPA2ssPDbo0TqrcXzKCL8q
XXcLVseVxLczcnetc/r5pYKt9feKKZpyeL4m3v/3ICjlG/jPQFIcBn18uIFFsQcNleImMx4BQoll
ve4avDS2/ffYAxceRFu5d4Z3KhRRrH7f1OkvaFZsv46mC0gJMse1o8sSm34qPCg0NyEnGnAnfq3K
NEyHGxRtYrUHi/KuSVbeQEvfbPYQkBa3hmlKvbOhnnGWJ5Wdsw4sG5fDg75ZOcxLk5pD14fYQsUc
zpdn0rIXbPhue9nexB7PEIGPTNOGyorT7wjXx6EBf3llLT+/E8lcgr1gk23RUeJjtfsB3ULsENN4
whLCm9LQL7WjNy2IA2P2fWXAyy745G6aY9fRQ+Fjg2Nw9mvgj8AwpQgaVljwIXTFi/CHB7vOz0PT
54B+HlGwI/Tf4EPkvcn1IRESI6yhjDbxz4Mo92Xq6DClfO0DLkTjOY4942mlrCQh51q7DzktH0wF
tBUTWw3s89drdwkSny3dLHgwlngFnr/kLLT3W1M8ul2n2X/9dy+Acckcv15WrPYsm5Ez2pRoX4ph
o5NbCBPsc8J20kfKn2Ro1zqwLPAgnAYTC7rSR11auctO+fBZ0AaEPqxnY1oFC+1enaltQHTfeVjV
2124P+aAcaObIIRiuOQ8mHwzNeipVPxienHFa9cMcyt9tUxQcKuV/GshYMylsntZMpTeR+9syf7n
AKEdqKM8l/kAjl6xGeOVm2oBEUrmePEpz6x61Jqci1bschsJGldXjP+Ps+9YklTnun0iIgSSEEwh
fWb5LtM1IdqcFiCEFfbp78q+k/r4iyKih6dPRJFIYmubZTZdu5uyN00wUn+o++oRdow94H5JdCqb
1zru9lPFIWktCN0gK11554WgPweLU+FRt/czLDFwBDU0ZwOv+LdjP4eJu7ItIGSKP43MCg7tUUGC
fJVNvHA05mBw6HDURdbh2MO0lgEdRZuggeYL0BEw86DGq4KyrYsNT8BdjJvy6LiifHQscSaRU9Zh
ZHxAieFLkG5MPphtXxVjWPqpE0pbaIx+MrayCksXxBxCyrNhitvSmS7wcTh7sTiWQwt5VzL+qEj+
DR2DvcsiYKO621W1zIWDPEeOWrR0oGUck8sYFQ95qS6tK58iVGmmGI9wslm50Bf2gM+SlSor0kHL
bLjUqOAnJxweJlXdjrZ1b5oJAt9QtV0FLS8u4yzapE5b1RW4cFDejC5R5pwG9DNQfqKRYZ5S2PZB
xKMIeo2mKtHQI10JrwtLOcf9O11UQr588oD3Edso0/sS4luy/wnR8S0EAJMRFA5CAs5UWEUSIuqA
ZfbmuxD+tmPtH+IPN01NH7/+NUs/ZnaRQIrSWDF0WeClkaOjOd4qW+ykQ98zo+7pmiXb9a99cl25
s22FfJ9TuWAfXbrcYxuVDNkt6RhfOTQLfVI+R/W3MCYtqeTehaApqiONIX7uJnvQOUmoJmh6KNbv
c0fvUL9OG3g8o7ng9EfVNKA3ltuMQp7GgvENqJ3OqSf29xz60rytHmkx5LcjVOHCigMmKmvM41kP
/Umr7C64BPutSw0/KWjQ31eyr47pRH6XtbnXxtEPFrP6lwgorE2LCvzRj7IodHPxCIptunGJTVfi
wV/4xifLO4crcz24mP9COskg822mx6HLtw4cNcleMnRLhdr68Y1Nn7z8ntKfFmZK1hAHNVSo9R0D
Crye/PCKBncqcgL4SqMAQU2V0oPU1QaKuEFNvQ0Enxp7TZtoYY7L5xBnYcGinvX4yb78yfNn+NMF
dmEdSvs7xBtHFHWw5gGh/BGjMDvaJcNd3x8tOj7m5GXwX0WNgZy4y+W3WCpMLBlMiXZ+CROj8rXT
bTj48RYvMnpDmFZkpXWzMMrkc5R0Gw+1GoFVusCqIcTi6vTWQ24ae49edSj6V/xyEduBmeBD0UYB
wWwEfryBXauQee4OtPykGm6THM5r0LPGf/qjtc2KYeX3LcWzufBR5IAKVjtUXFKj8PejCALDfGsY
/1bF07GRVgolpvQx079WERdLH/asIPIAWnLz0qMXjAN4YOWQFjGpu5JILGSDc55LkjiFqceWXTjc
E7OmetZlcVGjfVRrAgZL182sb0J4UpalbY8wgfKh5mPiF8Zh1FtMw8ZFf0NF8k+Lja4stCe/jrcL
LVg+J7LUdZ0n0qumS6dH+Zx24qhrNzom6fRf1lfAMgyJvPpmw18LJma7lrnVpiUW7JlgNPT1b1ha
1+u/f8iyHUjVjaKdgEBLWLSXkLkptZvtbQOhqs5nqwXlwuGYw/ivpom2NdlQdMueapGHEa8CcDND
VUR7dGmu2qxql+f2PrpWs+hB1CYY/YevX3JpgjKH+XvKnuD9A+vUojKB62CIZIe2+oF69truqPWh
bn/jupVsDEf+aGBDEatNOQKHlYeIHQg2IYc/rxkw6Fzb/IWVnzMC+GQKWxETXTxJ3ipkccehU2Eq
+P7aNUVv4Q9yzSSsZMN2Kqk3ruxPjJD7ESp8UI1h+U3GgCo10l/DKS2VDnNB/KYUbdxDaugyFd+w
HF1xe70zOjfbXolBfam2KFN6Dr3G2ApIV3ybIrIDAQ0JsrxNEXmxVra/ko0slZ5zvXyZ2sk4RpZ/
sfRwTkS56aKHDLBoxl4hvLuj7o0tpw3XIhCIrF+flL+g60+uzzm3wLIrSaOcQSive28nubFzqGV7
ySaHaXETvwqnQ4fnNeVpeEViKPdX0Y4bDewOAn7N364sIJzlEUpN3Tuiuq3erncQFgUdKBBm8Qqo
wHDUp87bXzHe13sinwI6DkCU3q2/yEI0m5MVMhDwBlGS6NI53TMoZZCJ7PG5kSS/txp7C5ngYFXe
8C848LNFmw0WOs4aL+dNdBlgEairx3p8izpQkvEpW50FaoQVXhOPqcu2A4hZOhMhFgmfvQbuox5v
SPyO3ezkdE4dePB6N20bb4x71WlB0zrVv1Y295pifvY7ZzcUYGmsjoGOuCDXSbshkOyWpySo6t9X
7GnZlIEtbtO+v6vgMTimQCYWN/gNKS0xSK23V1w6co7rZwFBTOz2lWWGGCKFOLoYcWCLx/GR4IrP
IOOIA8AgggJHsAs+i6/fYCGKzukUeQq7yDZqUOgNQT/lye86i8jK6iyU6nMihYj9GEfVr8/aKl61
kzzUEYMj+xr8bOmnX4uODxcNhZqMdjDXObcJ5nqN5MdKOWt97YWNnVMoYnNt0Fe8OMvINqGy6sBR
0DGG4g8j6MXS5C52xZYNx7iIjyBeiS23fvFsjeO7MNqZMyzk2MYYZ9ZwOVP984RBM6MthB2to+W4
9jbxRnH18vz6CCyFxTlfIpMDI5a2yQnXtBuRrS2rs9C3BYjxbrTjNj3kcQrnqPywSolduBiocP53
88TYEoGEssfZKMen0obRQ5BWHggkdehUzUsxybdMORYkvh0gtwoKkj6D17YP1F45JNlWFfRPrgHJ
MW3vPI+ZE50mItNwZU2uv+P/fthQ4Pnf31cnvIRcTD+cLa+Gd+1ASogEkAtGqs8OoIAwd/GbQNMm
28SNERtF74TZddUYrVSdn9/ldN7asxkr26j1urOpbaAP3PhnX+f7OmkeijVXuM8/Tzpv68HgjsBA
purOQ+/exzUG0fDS6rZuWVcrq/j5KabzXl3fUls0nerPEd1xqx02sB49xsoCTwiyjjhq3+2yPX69
Y0tvM4sGHFOSRJrEnFMKOFKqjbuNB+styfhaVfn5BUjnHbwigkKUMW131iS7TU3yHsFSW9PkxVj0
dqgHD9440ZnWKwClpcW7vuiH8AYF/DZX6dSfe1dOQdEr2HlH935W/R4M23RMHeK+XmuhLBQOELz8
36cRD8PITJTDebDzLqRFQ+5tLu4aeHyZnSP091GIIqxcjtoS0cAKYVwKroyzVjV83imi8x6OT8BI
9uqyO6OCefVgvJewW5h+S/QR/DfL//31IVkIdXTey5k6aupMkOEs3USpw4gEpqgg0eUPEGEleTA2
RTB4GEQoUqVHdxiz8ci5t3JGl15yFlQULT2wiyg5dSzd1UN9JyN5aOJkX0RIC7o1742lgzpLSnQR
+03XO+QEHag4Jpu2SZ9H35zazP8BcN9T1vBDF4nNypouhMp5IQ0SUtcrKKaemwIlHsvptSFwaqJX
E0+Ba2H0XPcgBsvdSMRbX1S/eztfmegsSNnQuTSEYRPUhaI0PzNi8x8Re8AG34vWAOtTHmFH8JjC
A4kleeBlmDRS2kIMG7S40O0hl42OhcFZCKD8ugaVWIhC8/rb86YkLRSklnw0tSC3MKFTkult2Q8r
R2jhXphrSQin0H40WOm5L5sThVYWID/7K5UAqkRf7+fC6Zm3/wfLURG3/fTctemNXwMW01RhLXa1
HYVtn7w0OUSv/000i84b/1NVdE4q9HTStNyQkj4Vbn2Av9iTHz9Z2eO/vdE1x/sQSStPA5nqWvkZ
fkTBmDT30DU8aQNZHOhw3kRxdpNn7guwcF8/buErn4tH9BmLMWTs7FNn4Nci1DuIuD03ByTzpqlW
dmkBREr/T1fWgw0XhN+m08T0SzOkx0EbPwSpuA5ldaihaT9Y8ZbnRQh9/wqc/PiYc/VYjqtiO0vf
/SzMcCcqB6uyu3MD7G9cpyws0uyQNQLcMSe0U/3W5WNISNcH6VQcrWF8iexyLUH/PPun83YpzCh7
aKNVPaIOJP549DJizOKa7OxTHgoDCbIWybor6mfZNwcAN0BE9C+oKpOgW/sYF772eQvKMtYYcVf3
5ynxgjaGiCRTOog6+OP901Gad5k6JIBa9VV7FsyOrqyhI+7+Z12QDFISsd4rtOP/7UnXePPhG9Ft
kWnStT1UdkW300WpgwZ414A2ACDbhYGCku+vFBxLyzbLbNAbjPtOyubcI3ECfu1PqcaDtldxoNfr
9JPcfd7m0bxVFpwX2jOGLFVorF0KTabQCHTwSQYiVGyNoXDd76X1izlox/XpGnx5IWeb93rKPIE1
iEm7M4cn96RqHdauvdfA2rqR/btl/vdhTR556fxfv8oPG8byBA4khJpzkgxtKEmdh1W+skELvX7K
ZonKICQxym3sk0vfYs3++HTamK64VCy98dwWN5txz1YMj8FhreJauHbYLJq4rsYwvJhqmNYYHuY5
0LsW57cKJg8RwscpK3N7F4NzFzqtSdVKhbIAPKTz/odVWHk7ebJHnTcdWh8GtlBFUWEswVBwcuum
dyCbzGPabOE//gIV7TR09QA15fyXwCh5X0LZ8HuEw/xvX/y8Z8I4rEm0Js0Z+GEPpEL3NSJQGI37
jQIiJ1w9PguX1Nxdse46Bx1iXFKOuOX0J8ik79cZXTTx/K8D0j9FlXkXRbkJKLm+6M8mZxDS9hsW
6I6rgFv8h8Cc4MC7YiUVXPj05h0TOvod7HjQDWoEyBoGdgnbjhe3fYRccKIhJM26DQUT7OsXW7p+
5z2TKHcJV5DxOHv2EdTCXTlUU6D1rcQlIBTf1b0MZaP3WZP4AbTpz2UHgRLPdlZ+wEIMnYtPiLbI
YbgN5yUnNYeadseqLu5GsWbnvpBmzhUnqsmHm5SbD2eIjQKPy1MQio3nbUkN0HXeeN0/HvdZoLGb
REN4uhrhD14+Dd7eTHAySWQfNLr61Sbfvt6tpcWaxRYYBqROESfDWbt9CrCtUx8oYPI3Q9OzlUCy
sGBz7QPDhMn6uKBnQuLbtu9O5eBsiqi68de2ZOGLnasflCmCXyGL8QQd3hYguayUm0JUw3urkJSP
wNFVafz89YItvc31N3y4XGJV1zTPveEEoIF1RI/Y3kDIylxIUYCusP23h1wf/uEhZATBmlX1cEpd
4x2SvPPu4PdabDLQi54gbmH+8TnXU/HhOU2O9iYs9frT6HNznw0peZLA7faBGtLpHpoS0Pj/tze6
3tUfnuT1TUnbJu5PjSQ9mJ580IGlCL2kSS92POn4Wu97Idr9BRF8eJIDNJmve7xT0ewGNnjbVqbq
Fdwbfq4imzzCfSj5WUdroLul8zBLNnwL3rK+GukJeFOIO3pKu7vJUfVG5oUDPPnY9yt5/dKLzQJC
6g+6ht5te3IoFArJCAzMQHZul1nQ9fX2hYqPZFgRLV1IoeZsf1NIrwAOip1MwSoMSp2KV1u7IRjO
/NN5mLPTlZeaitOmPTUuWHPEcs8AQKOF54GctNIPuB7iT3LdOZc8K5Tf1tlITjlsONpz7iMGFDFU
H89lKp2Xr99jITebk8kt2Xiqk3V10v457vvfuadRTo1uBnky+Tr0sEMQlh1a8tfXz1t6qVlk8G3F
aAqvl5Ns+8YcqaWiII58h6KGc5Ju8/VTlt5qFhcSaDg7XLXl6eo/FIzDtx6yGUlJHqAs/WLBMTJu
xfdcRerfosNfBuKHb1bYNb4iF1pRXdynF6ST7QAN6aw/M0d0IDtb6Nh9/WZ/T/Bnp2LW8cgb1mHW
jVezTRUU44/YvtDuuyWLywScqIh2svw5cn6D6FGM06ZKIMbYPALHhuEjDwr3uZHloRrk2S1fv/5J
C7fX377zh5dvkQfptqvLk4m8LW8diDO0uy6yH20x/EKD5OunLMSpv23fD09xzdTptOT2qaHONN7n
Ku/aMPNYghFEmZKrI+iwik5aetgsq0jh3FTHWUxPA05lvvGAKD+0jaV3kxlss4Xv6Jrp3F+llU/2
c07Vri1dRtqZzCmiD7J5BBztuocqxlj41onuxbirIBhOmLOJZBzEkoaTHq8U3VKkIRygQzNVW6xy
hTFabJwN6dXKR7QQQ+f0Wc9vYhVRV4OhIu7iUV7A3/3xT5s5Z8VC7smL+gpRICMAc8IuxwnHWLfP
jquG4xhP/cPXz1mINnNerMi6Om6dbjylPkh0hTT46g11DpPi5PHrRywcFTILNVJgD0a7hnoOZCzy
0E8VdD+EPf6H+tm6tdJmLddZepfrNn34ABRlIzRWOT31rYDGOAHHrIfvt3DuJhgUxCuf2dIYZU5w
ZRIySJ0Lud1MNqFnuUmYQNMPRRbAKhLO6UI6J1hCovXBzYOoCdwn1yiuCwnCnOIaVSB7gSbnnLLG
FmHruMYJ6hxFCZVQ8Eq9ywS9XPT7c9iCfb15S2s6S0lAAaO0c2vnSsLCsED3MYAoMIeD2BrcIHdf
P2TphMyCSZW1IB9wSU+18tPXKEZy3/Y+PTRTLQB78damip8/x5lL9ni2gK6uKIpTQRlYN+OdGrrb
oQWsJLX02tyXLwBwnbm9jgcRCTqmvDjJstLfHCvdF6x9iQ2FN2lJSGjbVnFpJQO5QEynoajDscmn
Cziuetp1xpUvlunVEaioOhQRjE11UheQ94mT0PjNbz5gbOPkTQujaVHDVtl+iGrYVsVV9hyNV737
GlxktyU5DDgcfsJcHpih7pcY+N0ooeYMgpZ3jx6hustIJjcpn4ZbBmW/k0g8GcSxdcxa9pTU/l3K
ugfUc68DrKe3A/wJheEuwBB4LHQwrf4bTpraGZdIWJegRapqYD2zunxQI+RqM3lVU7bApbNbveMu
xflJxvOADhtM5HnbPGfRcKBZ3RdgZRbW795JRID/0536hp68jjkgpvd0X8Ysv9h/gXp9epeimr3z
qyi6k0CYE9l036/aUyUz7gZlFd3yxpxtr36D4y2UItvszsq7ZtdDDe6bqIvhx+CzbeGSs87VviJR
KQ62lbRyZ6f8mHkJTwFBsrsoLAawAJkFPV+b5jQLnIjnh25EGwf6qIlsL35bnO0yO7bEzlHAR9Ge
Aw22c3nV3RIBsZ5yhB94lz/UzLnvOL3vPN7vJgnJyv0kBogbGn8I88jChZn2beimfvaaJizZgDqw
tzkZ7lVXPTiudVv6cIfSRfo8QeAU/oVWPkIuzzrgCv5WogQJh/wK5k34Bhm2GjeTZ90zeDCE9cid
EN/ueDA8hWmrir0Lw3nZpsDmWhTCab3koS2jKPSw+5VFudhUyh32EfqAB3jb7cWQix3JAEzJ4eUK
BZMYjmpT3tpHAaKt+y3L0kSFDkvtMEoICpYeQJ0Q00DIgaLdcPZoA+RvE7Hq5EFOLTC04TBFGc0F
ztK3EE64dyDRtfWAj032Xk1BfdFNDyh3Nx5a4156mT/3ZtzbymvzbdHpEDLbbvbYSNNeRk5uUhnB
08LlsH8VPu58mxnIGLHozPPIhKYigOwB4kvSFkDqLPV1yD2tYLjpeXvBZeh64IYwua/4hOke1Flh
jIcFLds/vvKARxTQXRO1aI/tRMkGKo9gX7l/y4DJJWFL/pvY9GCMl9VQDBENeu5NLW89G/SXgY97
H312nbi3nuN3U2CPw82YW1EgyVgBoqcwdAAq1HT0JAcIfLK2lWpTeyjUpwZE1b4AAWkalX7t7cpg
EVgfZq3tj0+UVTfgmkrnOSra74IVQG+75JIAPvrWVA3ZtfB3qKy0PEzIuWsRb1LfPrro/oSgR++a
tHfu0IO0txWH+TVTKbZgHPdeIqsj2E5JMPQ40yEZGdxn5fCgotjawabsZBQ9y7T/KWTn3dqpo7vA
1Piyx6mc3qYkgwpekiR8n9qZA7VUEgVdFZ80oe4fqptRB6AV5He58H03dLlIpl3VJfTCHZFKYJ5Q
83ZZfMOhDuOBZ0eh/jN1kCSxMuiQ5iMS+zF9j2MBiWXaZiFP3eI/O8r/YvCrlyQh6mA3eb0FsTy5
QN/sJUtcICMhvwhOhiX4zsGAgmuOb8PvUI1ObugXbAiMZQ+BB3GjMInYQdXiB6x27Bff4uXJN5ht
B7kCZNwaBb4CN0lBhVEdueOqTrZDD24RKcqr5JyoLWvrwX79Oc7KAmx+3GIebkv8BFljL+JBbseE
5KCnZ3dR4Uc3nujvrs6DZe5UMKGDmWXnSHGokl5fSoQDe2qc77ZbHnJoo+KAWXeySutdJOJvMRpJ
oQeSTljAINcEvAKpxKksfM5RNf0uc1bsVEPVUzchWfCg0P5mW37/lBLmvoEpYt2QAv3OsG+N779n
ftH+soA/hf4rzatvUd3+5+nWOqP3CbWzEVspOZzapGVNsG8AubEyYnpUeTXtwOUHBcjKNZpLXt39
6litdqxz7Y1n6TM06Mw2Gln2bo9mhJ1nhwyelDADnupqE/t1DomZ+h7CIfEdrMPcgDKDdJ7U6PAE
rHB9SAD5733TAsJvquQ1w/inOHUW68bQtL4BkavzBfwxzfe6sfILVWw6dbqX4qQabwQq1TU/MErI
w9w3072OwN3w6WCCGjopAfDzelN0UNbKm0He6jYGyhiU7bApy/rgd6W3n1QhLx18cjpu16dKTPHW
BrP1XgmiYaLbOUfLJ8cmdsot5U0rwlHLe7cXEG6aWNv3Gyel8c4Vw5+u8F1xtiAlVb0LDB2gq1BD
qKQUYaX9+lsXZ/YrwZYC9Kf/sJLpsGCQoXgeBZvajYdmN914qSPeQKkkIqgI8W4rPR1Kyx4PjLvF
fnCTfg+E/kQ3FlM/UCy5GnMUONPSjP6JHeM9FnVdhiZLflPSwIJQx3bx1o45Qa/el29dbfS2iqm7
gT0RtQ9jEcMBCjlNBiBmazBtSxiBPabd3VktlCnbSDPESePR46Ccbxhz2Efp+92fcRDxs6jK8c5K
NdubnEOKMGODvfUdju3SJs52OfPuUtNN94xMcYgZ9gkB7Yr7ymyP7comE+kpr5omDUXpDFUIDFqN
K6uAjw5cmzHt19BFO8t46KL9pNP2AaLb7rci7cByFl3+LPyp3RpO5YtCywMJQgs55R1gT+PBSfRQ
nJRdqACssZjDfq3hYdrGOWJQmoGjWFrDyYKjOObbsbXRESypo8oCXn6kG9BZb3qZ8GCybES1Pntm
TdTv7CJ6qEaKrlCc1ZC/xE2KvG4cniiQrSEEKdDcS6rnCIlYWGRVfj/KFDunhbUyD/q84eDMPRgt
jbKjaTDwAb0F7XI6eNW+lclvXYl6I2woegW8wxJ8nb5/XgY7c/OzjrumZA3tTxGGiU9pR9txq5Ti
eqXMXpjIgh7/v4VdVlFWj944nEpf34C8AaG4ASlUVeloAyWvKsTcWQdVF7UBg/r1k4rc/75+tYVH
8/moKfOlGiVBnkeZtUPrwbaOHauqrYOkkHSnqjE/TdX72zZFxfn1Mz/fPD4fPzWqcVMYn9onv7Tx
+VaXtLD3uSrORZ6HNuSLv37MAuqRzzXN83HqugIMjLPKErFnhQhLWx8G0OmqKd23hQu1y/R7nL4r
ahTgnYl1rpRY6z8vlNH/v3r6UK27NXVLamMIi7MTTG4cDJrvk74NKgzYaGYu1VXl4SBLa90/8PP6
mc8HVWOSuFKA9nXmiquwz2JybvokPVcNRI1LGNXfD6xFO7Cf0hUg6+clJ58ProTKdNtjoc/QQBr7
H6lsDmlmXtyoWmkULb3S9RR9WEadx1FWyLo7+yT5U5X1maHwGERyB+Wos1u1cAf8p+kEn2tZT1Kk
1C4SdR6zF1ZtNFjMk8NeUdLceGP7MiZrFfTfE/h/O358LmedFG6PDoZFTr7nPVr+2U/MUaWwroOW
u+gVWMVsC3vsG+FF2zz7Wep0P8ao8Bpz3xflnwYdkpDLrN0wQ+qNHz0kYIKWE65kBv93+QjQPHhW
WWglRQxygWtBW3VAdpY5O2qa+yJfGyV+3j3hc9HsyKZDlo/XT1kLzAvK/grEeV0lvX0eePl8EEYR
3ctI+OQUt+OTz6xn0aqVzV46t87/HitqSF5MIiInUHyCjpgT9A6vLoipn6+EuQWFWz7XtlZ+A2G8
CIsz6SjkLig4UAhgj0lKL/SnIVAE3iCR2k5kzxwZqLcUqvSmpIHvQVPczjcuxHpcKGo6/Fe+7QS0
0J6FZKHHD5HWG75GnFsIx/NBmdWWtZOhZj9bwv2Z8nof2cU3msYy5KRONz1Z45ovfMnzgVmW9Xlr
PFza8XjLhERmgLoJKEoZDdukdg6rx2Zhb+djs7yLigbRvzp3brtrKv/QDA9kVOfWc/4t6s1nZiku
EA9mTN3Z6+2tS/xTh75QheyaVf8m6Mj/gqI/xL2eg+yb+yBwcG49jL74Ae9B6LKtDJGW7v2/kKkP
f145w2DysQHfoak36PKHifMEUegszKf6rZzYFjf0fYy3W4UeL5yz+YQsBUSUu71HToRDaW2K0AKI
tkh6D4Tw27GGAvXKvb8QNf6iej68WtKjI8VrRk6GI/19y2vgT3qIY++65NWDFyh85wOnwVoeCvvV
Rcya/s0iic/nYFBp8LWHwcIJpiG7KNbfmLJviNO8qTVaz9IiztrVRc06pBN4N1LTwGq+w6f1zUms
V5H5x1XpwYWo/vfMfFjAQarG5w0SsjQt32ta/vKS+NeVg/X1Bi3Egfm8C4Aqp8tsECVAjuTRro3H
oG8vDv1VZ8muW4NQLp3w+fCqjqIirSJsBhSY71RuASUtw9bd5s1u7Hey3/XVqw3S5tcvtcQZnw+0
ENnaPHdwvCEHLuyNqsCLGjdxdYTjJCavVIYQNRy9ZN9QEw5lcQvprcBXLyX/Xg8iZPIn5WQbDVko
PHEu1qBLn8/B+Xz+lSaOG1lS26daPgpxZ7p2T2i2aYv+lqvhHd2ji6PStSn4wvGcj8IS08HRQUKQ
kOr8eKUV5GiWvuX5cOcNj18v9OK+Xj/7D6dTCcvJIs+Jz5kdh42CjH9VbKImvxuIYBtCvSOwLH8q
kI4CWg8rY8SFK2U+E8uL2lb9OHknu69fyom/Nva00T2BhDFZmbstPWKWkXgopeuJRu7JEgXbCUZj
CKpY7qafAA2F7fi/DaP43LHGyB42dwJpic5felMffSBiqRxf8VF8vUNLLzKbdkWwUEqrBofA1b/9
EbDTTqN3JrdoSn79gM9PGZuPuQQ0h9q8bIqzg0j4ICP9PSogIQ2zint0T9/7NQnWzy8SNp9zRWQA
InkSyVn75mdk1c+TzVYaGJ+HWDZvYJQdbEIt9JDPOM33wiJgEuXRa+WuFE1Lf/66NR++EZ0mBYNU
VHKGAXYBgsZ4LK8VKNw5V7ZgaWmuD/7wAGm0hVGbsU50TF4dWZxZ1h6+3t3Prwc2F1Av4CqI7lRv
ncrRe1eYpUAioPnVZrCYjTFcyQdyINDZ+PphS0dphqWB/wVTskidE+qMo0wFXMJHjFa8AwTd/DvH
mJXnfP5NsLn0eWPB/yv2uhisiOYW+MGNS6oHKPzepU25hi5f2pNZbtBGA2eClfKcO/GwacscCndy
WolOC5xuNlc99nzTFo4BzNZg8GGaPnvlaOgbBZ6j93Psj7ash1DDoCzu0EgCnIy6vNw0dCzuMeeg
YSktVIdRBg4hGt4l6Exf7+ACWJvNhZKhsuuUExQMz2nnPvXV+J2J6Ekl3Y5dXUQH9tDHGhQpFW9b
p3/SpN/HiQlXi42FT22un1woboMnZKlzNdRPiefdTlxuWLdGFV84oHPtZOhigGto19k5svg7a4tx
b2AKEg4ZRqZevCXR29fLuPQas4hBGg+IJoiLn3TSg3dfGLvb8DoV6OSi4bmyVwtfwVwWObMinekh
B+inwpidYAYxunkTQCsv1Gu6TEsvMksPPChKMQ9WceepH9+zVN8kozmS+OfXy/R5OsXmisjKcmA6
o2l3loPcdFl1duJyx0QVXt0S28jd+pApXxdSWNr9WU4Q69rOmWzqc+zUv9s086CWgI9wM/bsxS/J
y2il1g9weNSWSa88GLgqh1kBT7J+THVoZKl3uTCXUgwkBEIV9emYgO319Vos/bhZvKFRalWA25NT
KlRQZu0NgUatkw4BPFbuq/7/cXZmy5Hi6hZ+IkWABAJugZw9u8ou143CNQkJJCFmePqz3Fd7+7TL
Efuuu6NdrswkpX9Y61vzJ3fZRw/Nu3KCrsDrdNjGnCtjd0PwtcpeLBKcFGs+uXA+mNRG76HJW5Tw
eaxxCdRUfmmq5NEgZxn2USz2IsNyvax7Qe1PqtffCdYjSZWWf38HP3hp77HJGdgy20rgWhBclv2G
xU1c3RMLLnPwmbj7g9v0PSh5hdggjmYUY+m45bO+RlG+amQsBtBV/Zg/y+39x1n0/yeaeMP+ux6A
bEYvy9zYS6NGU/IJTq6+6Z6Zi9a9bLB/i8Tq80CqH9I7LFmbCDQSRG4eJcWyCBv7q47aWzW0TYlV
4FsC1cpfZzIjKihZX0ckrRWEcb+ncL6LUk8dVD4q7Yp6qvjr0g3YV4ddZQEJskOBVX3f5rDjf53f
pAeE0fZrH8x9SYMY41JHL2xFKO3Wx591fx8cC++BJ4YuiW2btrm8hU3sQpUeoWkB/WQ94ELmRWQA
wapTgsQdMmefPDwfHHTvUdGsGsmQ4ag7g/CDQIS37yBJurwyD39/OOO3GujfPtN3J6neonUAVdld
FGwOfUHj5loy+QMix58QG4/JUQMAgh0rSVJ4+qYE1JrOP03wE+xiBW+8rJJrs6wgSGIt960T2HeE
WBSGob0N0vipq20NsaT0193aF4Gpm4fWxg8kxUfTTPJrPMCXRJs01HncJfGXuSLXrAmDCzDPpqyx
ma3kFJS1ZvwgQ5DAM+UeITHTN7LidwF5C2fvkNXYsW4tEWWEByOcmm5n4Yh8YnJEzAASlMFGj7vr
jmZ6Z1S/nJIGc4+qms4IHPv59zfyg6/ge2xA360VRSh9eg4axHSGW3crCPuOVLKpaJTdV/Ma5GEV
3P39t33wKL5nCNg0WxIYh0AWZdOxdcBpWQNykfEIXoop8ishC6Qp98dQTfaTbuCjR/HtCfqPbgBM
ljgTVaYuXCc3HApAPiS/Ph1Qf7DIi/4frmdiJAHBLjhDUeHGq6p+NewZqjMWn0R1taVBvuqkjKLr
5jOX/wdv4ntAz5j6eWETRlQgegGWNA2PsIMXlXjGuKRSP6M6Ofz90/pgbBS95/Sgjgu6UCb2ohAV
+ZaB3HZfMrEdkgbyCJ+8hg2ky/O5FhNiiWmuOLLZWvYVMpdi9aKC/l+9SkBrR5jlY5HtGUCJNZSs
f//rffDBvmf8WL0IlU4AUmBeGopvgBUt/cvf/+h/9gv/cry8B3LPfdDXHt7tixbdFwEkfYF4Y34c
6v5bAJ4HwtjO20LHfEARBNgaEM5uAB5NpLeS0j8aF7OLyK3WuKoXUpcBAopzIUmpV/4JbvmDTOLo
PRSIiJZLK7Ek6rIz979W0e8IvwWLDo+Fe1OFzF+cvZpSILoR0CIvWNLlbXiukYNhYrC8Bf51eaI9
YqyX9ezD5gk5OWc6Vqe/v4dvJ/G/vYVvH9t/fO+qis4s6BQ9Z6N40VP2ktbL89//6A++Ae+RQR14
viJcRouuSqOEDpoT69LdUDfzgYZYTMHB/KwT9+CyzxKmPnox7w4REhBYsgWPz9EsvnniHkNMeP7+
Yj6os96DgVZoFsOEr+l5FuEtW6Y7HSXfs77ucl+H/9NCERLJ//4stqFNtwVDnTPOW3DLNluXsete
1liER9PRz5z0H72Ud9WwZchmJ3gsL2BTNzkJhM4dFWlej9vdp+iLD37Je+iPqdbIa2DGz120TAB/
xCiCFb/VW7IVXfO/Zc5H7/E+qwMBeazC9DxsEHoabAePgck+i6/6aC7wHnXDLIIfccEDc9AcsnYC
yxpZh7Pviyg4BUPS510751ARlbXIEAUHhw3++dMgj48u/XfFUzqEjU/hgj3TqDuNYXoQjs27Rpil
dIhH83v3WcP7wTf1n/LtPw4B34akXqqAnzUgoXlkYPkKPV2/JF7/gXoZrbyOC0TfIUa6Vt///oX6
x3j/LyfPewwO2zbPgqpJzm++hvhpg+9gH4VJ8jg3WZBji3FrCeKCm8EZaJblabDVaaUGsmUv6rvI
wtRe9OH6mDYzUGAyPHa6C496QYi27hCF2NK6v+dez2WwdVGOODmx5lGMWHXRNODN6X5+SKgIwCBP
E2ibBSTQJqsPiJfMipE4dcoqEL/qRU1PccbKv7/sDzre98QWKJfGySH34jxnaVaOqmLHCemexQL/
1nkZ2u8WJf8nVeMH8IroPfB3HNdQqjGMoDoDOE1p85QEw4IA+4nfIKda5lSt9yHjDxHO4V0Pi85+
btP13FcsySMqHtbEi9zb4LNv1AenwnvdlvSQSZmkXs9p6G+3LcPmnkSXbLoGget/en/fK7bGDIEx
epPrOUMBQEAuzqPw7VuTiG/2LUJuJT/+/os+qGve85VCgvXKW9V6HkPbnVAg77bUL4Xkn6o/PvoN
787pgcZqAbslPofbvOzTHtvmxCZklzRV/8lI9oNf8R6ShAynMJp8HZ9jZtobxLKz67p9S1W1XXf/
9/fpnz/rX77n7yFIQbjVg54tP2/SbeGe+ZWGpYtSOHfazmJA0gCD45Bwka8sdo8SjW5UDktMYQUK
3bgVtO86nhso3xFjhAUs7eLoxNH8PKt4kV/qGtRuYFpA5vNZOiCc2z3MwfgYOMuvmq1CjgWSVfJE
wVDajX0AOeRM75SG85HD2HfUA4JDddPPXxrEMJ6QsYsSLJCWX5LFfN10JHeucvXBTHLtQAFkU3hA
TO168IzYrw1zBHmVMTmqSvI8TXx0jBOGK7VR/bOkMHz8/X38YGkZvUdluwDkbouYrLNiJntoF/3k
q9kXFqtehKIusgB6YwJGfYE+MEAKRJPziLaf/faPnpR3lxHrJrBFec3PnKoUiJ2pKjsy4W2lzXe6
wTmC81vt4g2XReWyIrZUHJus744wmWb4gDNsFq57terPJm703wvX9ygl3ks/A+4XnkXjd4GCHyhq
9M4hwLT0Tm2gNvVYgwPpHs4yJy4jO8c6/yrUJ8/1B9qs6D3vulp77W3WYtlKYFk7SV8/LA4k3qqD
Y2LYeJQ7Ih6tCZ5VL/m1mdRcCjvddQG9BlYK3hUMc3q1nSgi2H/ixH2WI36optXvaDUxuLXTtW/S
IzYDvBBzd+7G6DLDsXlGdNIn7ckHt9E/9rz/uPirPlvmHoaHM5+BaQvlARaXmyiAqaDT8V5L9dmn
9VbC/tsh8K60tZAcQ8ovtjNHAhUlEzpTM973s8OKv30STwFDyH1r7HiI4IyJY7f/+7fmgxf4nhoF
9wGMwINBx9Q+Sb/YYq5T2GSA/c9NRsfdPPXyk18FMO4HFdt7WNQGnnejqIKAA/Q16OwqrE1VV7iA
Efj0sgrc/Ydtnnj/S6FrhetBb3rZ4JrTMwlMrlIaC0RW1Tgc2xyBGlbzOwlS5NQUXR/iO1cMKU/R
SG94zsO6wNajiZ6QgbSaCFEBUGH/kaPP5IKiFMPaG83rWP5E6kyN4fAiJ8/QBkP9b2+ompsdvD30
INcoJrs+cMEN2ppRHQ24eemuYln4bRC+O2B0Dn3HCtiztCu6NkzYAowjq7icgQg+Q0KBUyYbQBs7
epLGV41m432oAgElxaawSBhFXe1VFv6Rimy/xASZZwNEF0wZ2fAskkXcONnwF5Mt462vbLCvEr7t
500Y/WftVwA6m4U34hbMwuGbSdOAHCoXN2DXj32nwrzHDWbOSaQ0yWuGwiJTII/0JtC52UhWyLWe
0rIbY7NLBuavVKiqX8r5FjD95rGtt+gqw2tAcYucnAK2YVFyUuui1qOBORnuDNhFfbJv8XHeBSrg
000GVybszLGNb5tYilsiEnVsRhOSfFQhhTatET0M4gttH4EQ4w4zVWBqdYctYiI5LZmhXxEqH/wU
Ef3DVzilW6061JmpdMj8bQJVkA0jCRgw4tK0aCu6aBj3wEv39S5VRKgjeLtA2U99+wT3B8WZ3FSL
unQVHuvjXG00uM2g2BWHapr9fNSdWNhX71qf7Iiz+PlxjZelQOIGZqhTwg2sVDw84QNw+FtajfCp
UzvLFNkfcwh/eq7gqNRPQqYzvSR9DVnGLkT4th4KYoF9uQpT/ChG6m4qtk4Gd8rIAKskbuleSAfs
FeiB0UhKLH4dqnko6qtbu4zdXuF5v2rWbt6PrO2Rf5a0CRhSCoPVnsLBZhsDu2xSp02wj3ufBHuL
bTAHtW8BfrRszYauOceo17UwzJExvY698NWT9Z4Hty4Nt4HnAndkUNjK1ohynkbfkAMmjbBoFsrO
QLzwyI7Nnq49QtYpQSTDK+yGarsjwkJwpUCfa7+BAVDPIGU4xDf5nGJwPiGHYprsFaVBw66WtW3V
T7XJUF2Fqsf/avCexPeIFUOEyooPI95XKrZ8z/ouS4+zFV1aIO0dwq+8DRoXF1O/Zum1gO9Pwq0o
GQxsW8zsberwA+VmHJGIVFqiQdzDYJ+wPdwGfN5XHha43wBy9Uj9qaJpkrctw4N4SMdp4mfnWg1M
F6zFWKy3Ep6F6wFBotNdnY5ypzsiZpT50k9J3mfzzJ8bxlj74te4bu+xwIrVTsFtNd5GY9iy4wZY
2/JH04pM93UwK3+FfTyRJxgX8ciGlQZLdOBVO/xmWafZdRroeniB8XmBKILFinyVJmqHOXcwvaa7
pdUMmuRkbsUTfsqOdy1cpnBtzYyk9kYlQT8e9LDycReZHhFzTRItIxRyeK4vyWhIsvOUr+0zx7Qp
Rv/WVHiORxNkh7YeM3+9MTkgZlFr478FW0rN9Rq1vQxBPvXBCEMvHxg/JaB321+dgOXTFvBU0zdv
ZuyOzYKonEsLrXd45FWGYhb2i6XZTktmJsxQa9xWqhyCJXo7XUdk9j3bjbth346+ZVcUp9Ea75xy
Qp9hzGnE84QxYf3VcJtxmls7iwidWLN5cQOHNzenBa9J33fIGHA7kYG4cgLZO25erFj75FwhaXGv
ugozxGbG/1/abXNixyG99feCgsyNBjisKbqFcFpnyLztFDTHINNqsfstS3t7tTb4YG4Ij9QwIE5z
NPyAiwjGlTBTMBLATzvb3wmyMPmRupYGuQJnVOZ9x7uubPu6CX9t3UTGA6icw6LzrkumNedVTEqJ
mC5isIxxfnx1FGvjO9sAtILILDApJUFRH3h57kOOAVrfAJq/5VvocEFlsVHiB8DbM3lIfAjGk/W8
Wg4R0jvSqxDrmvSndjQMvw4A/9u95mwQ31jYIUjdJJEf0MbiIf0zob5IThUW9z7AQouG0Y8ooAOY
bltE4Gax02LzGNtt/zuZpgnyMjZR1iFpRcGZ7hQcCdf1EPDlavYM3QAwzTKtX8dhFBkcy01fvcAC
E07wRSRzL76mqxLwM4uZcpDQ10VeKeYMAWt3DeOqNDRil2YgMznU3ejjy4yZtXqFVI9i2RDOU6j7
UiiazRaB2RgV/0S8Ijpu/CJTIxMIX45+BToDIpEZTAPaBQDx8zCurxRFyJAqNin59GuDxKl+1TbW
w+uwKZLkMbLe16+pg27lC3NgcP8eGwUxDVTThI/xniuGIc9uGNoQaYAVTtl7qknQV0cEAFbpXECs
M/jjWPmFyWObIW/xt4ECH9eDilkkduvm0G4Dnc3beMn5ZlTMy6RSQYxqhLZkuqKpVyK3mYgS3LZC
9Biw827oYmRUZCtCrsqK2dhFh2QEneqlV8G8xId58wrEoTXCYPo7DOkekXF8nPy4M6sIojFPVysn
DmdDSGCEGkIFJ36Tur5GlhPnMiwVajZiz5BLjeyeTsD6zQVbMu5fNWrMts1ZDVQE1GADQ0xmpMLG
bHmTIjLmHC8ThG5lOg02gdESMkGk51hSt3VODAP+ANiAtT4mxIbTnzhoeXIAk4G0hwrtM+LiN95B
KZ4YjYJpUcgnV/A6JkI2+WombndcT9t6aPhc0xciKtvvljGN/mAwasPfiZlYDZNvWOMNjGjRDEjP
oWSJg5zXoY4OSB+V6SWTNFiOPYlTMAviLQQIoq0sFHrzbOq9QGMWfLWsltuOZ0S8wRroUpOrtSdT
+DM1NDhGURjpQxrj/t5Jq/oYJm/AyOW1QlAVvXbLuvRNIeCpxibez+IO3EqbPoZmmvxrv7D1RMbO
7uQ88qJpxzf7AtIVYONvTfcdykqohfGSQeg5gVcy+yyv7JIBDchSnQ059m2ZPc2oLHFqKK3GPFtg
sEiBFbc+R1U1R/aw1gOlD+HGFwkraRL45Wy4U/qehH0cXqKYUpRr+OqGqysSZrPqhyTMd8dUJWeY
Yt0JJt7A4ITN3MvcZmSEhw2cmVInK01Pcdhjk2mz3iLKiWCQo37Uq4CPZJsqUp1RWYNtO3S4uUDT
qA19EO0W1KdpSPEAcjh4MTHHWHQwB6Rge/xNUripR+R+1Et9vwG0cI56o34tVuEy1GI7ShfPf5Kk
r+A2nSc7tXeMCzteJW216lsGHQ7YI8vSZY8rW9v1CPyXUTAWNVXMLknD1nWPSLbe/c4AR4n32HQF
6Us0JuP8GGPslT4KaTrxU+PvinqnTuC+/i6GhAC/sJit4rebybRzGEw0Q4BXFnCbVzBYXxTrI4RB
8a6fljeVRQC4hAtgrzmlkBPv9eJASIcEFzYOWk9Jj7NiqfWt4KMkqCiR2u45aQuVGYgodlOK7fuX
GOLEKUT4k+nI4+i8auddmKEAao9AYWCanqS4qodEpFlVdJklDMXZFie/hJ1TBrfq1M7BDZ/mWJ3e
yBcup/O0wLkc6cdEGzge8QrtBhyTdhHg2hj4BOY6SjvbVjkCMY0H96puXJiPHCGBuJ9Jhz4bcQNS
b9dgilajK3S7rjn+O4E6rYkr9KO4IHD8YXMrsP+UPXgibEVm8q8Y0Jh7DlzGvjPIpblYlOnDhhON
dtub9ZzIL3hqQ6DTdMvnEyjirkNcmVmDGxDWUjBzRRZn8orzFGIsSE5cOu7wBzfHesGXGISCNpuX
a5+FrYc/T6xJ2UCuGtyjUFDBDmiLFXYQgmjM5AFGfhS/tuNjet9lbTUf4KQXV1E69FAZx/KAkkvW
LXKI6swgEQZlye2GMhApAxTPldt1INP2Hh59F7ceFfXbQKsKJ3KtRu0nWAP1kPyYwax4mjlNf6M5
xWG2z1bjOJgLYhnLFrrIXyvHnAPkWglqfUBXUcCMA2ZFgcOHTetOz/BB+kM0Yj7gT8DQOLATKw9a
SBmNzMxfqhbwlKH0hg1ewsS7pUzto7Gj412c9RjRIfCXvCgPwAbGqugM0oKtVtXpEzrjdLiMYHiA
Xg8dG6JHCk06TqBRwLQxAsE7sohsWIZsuK4WFrz2EP5ULejIRFP4oSdgAJLcaFh8vvkwInNJ2GLH
Oq+3WWDqsswasa2DQCWL1CGg5OkOyAPRfk9Vm867Gt+I+CHFi0CAt0/muHkT1w+lhocf9uo+xbjR
ED5tgFUMVUjR7rbN9OpYHIaHNaUCmuBkIR15wiFreIfeldTrbqtCnc151tElinP4VOV44HUVV9fr
gmiK4zxm6Yi4dSttlQ/SYInRb9h2xo99rOvuytgopPDwoL5/6QU8d0lXO1yPmBFggdXUBTqgNtyl
8xi/0bAYLbs6WF4g1iSHhNLo1o4rISVZ8O+YNrLf3iS03Q/a62s8K/wSAS8RluGwkmKYWnYybJ2+
6IW7xzGBEySPIHhGu0braMhDLGjWPGBh4rIvPIqWs0dU52+mezaXrplr0CYQ3r7IjN+nE1oslCQt
eBJoCw8KJ61AxB2i3fq5vutZhxN+ERs7K2e6C75dfVggJRNpuD7bTjWyaSAX2QZU30BNxgGYhmrp
wLFZU1PAutIddDshWC/e+mPPYnFIAMM5a4UDKg0nV7TGxddhiIFNWLUaBRuEYykAQBeEOAa7pId4
wDdAiqeUzTDN9u4wTVH70k89Di3X0FKLBB4+gWOXGJvkLJ2fgcyo0ZZFKJwGtNxb0we7SuPMGCk2
oPXAZ+SSRxlm3hh4ILT0iVXTgEcOFnkcFGKHtSxofZhfiP1QBwgpMG44rWT5OUANhqpRomEzCf4+
ytULsht7gfdf0rAvTD34S4oSAV0AApu95+HXtsHxESkyvTQORjYfdfyOd63+qpkWJyM7cdapB4Qp
A9qHEc8Lo8M3AgvbUIhyOC+g40DZVGWeHAH6HcvVa5R0nNvh+7jqNG8FEkE05FxfQMnCtJ4zuU8F
Nce6RRGYa7NAVxoTIy7oqlHbwX9z8NPALzTJXJvHOBoOEnspJD0yNlS7RUSpudgxXn6AAYwCGM1t
dOdrp9D+J0v7u459cOwjsj5EsHcfoKVAliW3G9400CZKieRdmKB9+9NOc3oZOe8f5dJSPPlUYbPA
5ziv8DDsfSwXsFBbjO21NDuArfGgd5DgNqpbtwK5OPPeEF9DUAmxzG/ZGHWrMya/IXGJ53QixuzA
DXdPjRVQedbQtvGzCly9V8iYGsswauxjLGV730YNImjCVv2Z5ELuupmjMIN9++vmCGHXjKfV7dRZ
cQLfJSP5goS5ElkhqAHWenQHhY3I64Bz0B/5hjFXCX+tOOhYLHMRtU1QFZsS61Fkoax2LiDI0UuC
Wodl6xxspWk/rR1GR4i9ACpeorPcxBq+9GbBvZwrIGIvYZRswxONhzm5ZPFEFOKBDel36NajKO+3
rLphWyKvWcjrt9Fp0mCIZNafQbCaF7746pqTpNnw2aFFRFs5YZ6Ae5LshiTtHoeNOpZ3IzLR/gil
67YIUEPdSE0XXkpsl6Gmq7f+ToYoMYdNj+cV0W5dbsPUyxushtr6ZkP5K3f1EMnbiGY2Kzfp39qR
BvVFkeKqf+V8gQsjrtwe8snuj4C7fcPMcxZnqLqrJEcodxYXeDqwSGoCN+qCUhXdMnjmlwIZ6EEL
+EfcAMDSkRkYpCWGIBIZU1lajH3SmtIzzfypSXD77Yxh/gL9MoIjSGri+wrJdPyadEP6C2wzWxW8
7lDQhkiVfwnaKMFTDD9+sKNbgzIlwafqdk26Dt9R4/XPYsvEb+c7FudhSsAl43OE0rga7UTP44Iu
s1inbBrxZemDb8rN4w0OhfC1wx7od4c91N2cjmuWBwHgaTsyb8P1PGf8PFey+smbIf6Bki15toEB
/giXyEQuK5DkfyqB+i2nbbTqUqJOupm2vkLo6cKySyh7isN86OlDPaB6Q0DGW1GKXE15oahAqsJr
S/u9WPrN7hEcO7kTD52BUultBJLgl2HJQQfAFhEggqFG46umYLRxyTNIelFTyniE9JbCLPqPtgJR
l0Mc1EhIQZZovd31S4KTLY1w/t1t2yjItwVV3TnulmFXA9fDyy1YMHGFuaTOsOKZh0fa6iUuAlCv
Y5gmhczuN6wfj5h4oDfDoRgIDIbSBmkVQxD4IrErOSbC47yonOf0uZJtdrvRxX1xIULAyi0ZRFdE
SYXZx+BFv4G/0Sy9f2x4tP0cBj0elyDtox1ZjX1gQ0S+E2eSg+vSQV1Gz1D+xT6q++M6K/XEN8Wm
MkA/ez97KX/rrW7qI8hw21h0C0Z7e25gAc5X2piXBqrc26yf7E2bQEe3E7Gruh1mFnwqLHoQeZaY
yo9H/ER2phDd2AO4oVyXEe8AbtjA0IHTIwWaasc5lLBFFSQVeg7oLoZy6CJ2n80rPlD82ZVHyK7d
bgMDTW7ucFmI/QL6ExhDkUvtZQbO7FXFfQ/J09pgn8F9lB6CqIN6Ds0JivAIuPzwaVI1YOY6llVZ
0RUMLMUW6c5qa/BNrbFupie8b5LvYjbok8ogmp/tEAYnirfulYwzRu8NCpPrjCHDfC+Ctl9PSV27
6GSzCCrg0U31XcIVKJ5jvYHgiwAvwv0Jw4Oq3oHhNk1HwComiKZHk15EtUAdS32Ca8jyaQpvUXut
A7qEaaiKdFoChRZOT9jOefZ2/1LwxrKjHGT9HKmgau+zIazIfbKGdC1QoLvlQPpWDvsalLO7cbL6
tR42NNKxWjHOBKmpxm4ljMKfMAKgAmFp3EuY4VtviwDg/PE6ArB2QE87BUupvEpuW02mH90wKnaM
a5ft0OFhsILgtBZYcHxYr/GkWZlso6Z41FcsXy1HZdChMXP7NJurQweLQ5LXCimjAMEl15hIpPyw
Ytt+wg7E6J+s7YKHqZMGvVAnwEwLRuPvkooFJ4wg76pmZrehDLZziLbbQhTqsKTrqAALTllTsQOo
X/AYWlAgX9qsWfUbDGo6GT4g2ImqRR42OldomTcT7wLfdyjw3Qw0m47Qpc+L9WW8xDI4kCRsn33b
06xE1ds5qKnd2B78OtW4kkEVc3lb03TnMKjMcuNCnTxMUdVe0zDVQ96jsnyLOzXDQ2WBdcHpMkM8
GTbbr4qNGfKNqwyCoJaCz7UDXstC3OBx9GPKm6K6iJXtJeongmItoB6+m3yIVVSVC9/ctKOwiupj
zYMU2L0Im/Z9HVVmLm3AVVbMMohL3s8cO4+Vrw6EO0xsQDmacaKyyGY3cUqWgkSp+rmwup7QY6hg
2uugQy4CzizUPMEq95yCw56TjDFMmttWBhC6OzOcNtuuvrRurZCg00zOlMZDBrZrMH06JSPjt5hb
x6VuGNCJIsJzAhroEwi3mFeBL8NzAG6EeZJkAKW7XrIGpR54hl2xuEhDTIh149tLCZoqn7NR+nwO
2XBAksMWACfJkJUcx3DCjhUiHecRTX/VA+QPVWj3MHZu/Q6sXRyXicECoZgBi9t2o1I4CWgap8Fd
JReALretRtiuaOsHUgMEeuPTZgFqOpklKx1WE+suFmTBdNTEtoXoFVPcAl+8xOZ9KxTJsUpbH5z0
61hipo97gI6Y/+VDG7QwYckmeZVZVds/G2sRkI32EtOCoAWhsYGsSV5ExzRFPFBkp1wDxrjdeS5F
fegcQYBbJAeEe6PBvROjFNWOW9jtSgUpGDzgSVZDmyi8fICCCMr6FXCXL9isdb/bMFnTHWopfYyb
UB9wz+Nmkt6cDeZiy56ha3zbLEzVrZrxTOWdXJv4Uvm56s+rSniLhRrmDMdRZmbZNXptXj2G3Tvp
hPo2R3x6YSZcf61obM4YwOOpQzz3l6UJKUOpmkJeUQsf3Y5obU74akFJsIJsCdJGB6saupsmQfRC
xUj/JXRgvB64cU0LZXum1gLLgfnGRpqbCxZYNvu+LluIbVyH6hsHRmd+QzC+/uy2isr9HEzhFy2x
HZPKhyfoK/hlRCr8LzQ8cX9YNtBLMeQY1t8D7/AUyHQJ3Q7hfEjvad9CDIxw61XMMfib4OL+kiLa
GkxYgO8QpABSVR/BS0zXCjWFH35lbumnaymwI9xZpJhe6ojTE/CS3dUwA3VVBSmSCzGWq2LMfBM0
RB7qx5PDB40BqQvRgiY9LjhUcwoe3yVCqtuMcSlMEbBPHhKz0F9A/jqSTwTLGfAppz9TjXkxjnqg
Jp1UiIVr/JLg8eoTV0rSTTh4Zj9cx2RRf0yUoQhGYHcSA0UaYcuSSDVft4P1/8fReS01rmxh+IlU
pdQKt5Yj2AYMQ7pRMTBbuRVbrdbTn49zN1WzA9hS91p/JPljiqpnOvQgObEL/lm42riMR5KSBY0i
EMF9JO/SJnZuxvLaH5lb9o7o6Xbn2HBlJWcMB53HZEjrYLjzXDu7Wzsl99rjf+/YU74fixbML664
ZBpIno0Mo3wPLNxhbgrnot+SCd3fquq3lSpbC6j3wU4vXdEy8s7VMn3NZdVv00EIbhWrpm88ctd9
WtDmDWdFy2U7x2TmhHJ+DRdFTOg0cIbgRQ0vugm7o2fopYfbQbfLBgbfDWmWyFoMgABp5n2MNRZZ
bPnZE8qBaDsFod4undBvyhoNWY5DeutDq35oBOnewJztMQ9T65W3HRGmHWEuBg1zDiod7J0eARC4
C7MDgaUVb1CRspZEWegmTYOcZ2hWyQhnMIcEOv9ynF7eg3+3rG6Fug5NBA+RMvcmDtTW0R3BAOwh
Ky7Kk+4GSPS37H4aL2IZfLIQ66XYYhv3tqbpb7NtxNb1MPeIJRTHpiVx2XcgY6U05syyYRDm1xbp
xFZxLIOaBOS6jfaT1awHxP31eapFvJN9+S1xVCX8q9iEuiEtNqqtHL0xbWG2bbzEj1Up7FddtO4W
YtJ+ANStr6T9Ot887N529fOWZNM5TbdLa8NyZGQ6tV6OGFau6S6t5vLLy8AMvcamFrZw8m1I/i2n
uGV9oUVKATSLL8cEzSHQabSfI+pleC78nxAhvsp3qwc8uC2DsH7Kw2Lag0hDi6bLsvVI7iW42oTW
pkjnv2q2gGZKtZ761v9h4P7XZzq44bg1WxVI+7qUcFYanP7FzuzwAO3rbgtriU9RPFjXUfdfQdd2
u6rPYVcyPCX+CLXHClJyW5ah/wKyQMt9NVRE+aT5HpVdz0Vuyn+uP7VHcMjgqR6mlzGsi9faDvw6
UcwAhz4f082aVhUW8im6OaTybdcBPIL03Zh0SbRX5GG3xOcamluRWznfIaocPs9ZbFd0aOhXckMx
OxFF1ZCgZJGbWItZk0KZLzmXPcJ4op2HYtsvpBctVvHhlrhHvkhF9ZbqzgltGfi7LGytROVr3ngH
PSkuwiqw4GMee1Pa2blRo+tZexOUugKVmqaMBFOWRzG/zYhe5ZGxjahLoNSyhawyg08O7jj736Ii
RfTBzpew37Vkqw7/FcZbiRZcdIUVPh/z3r2s8RpNX1HR2+0dH3dZfwsXJQE099DlDy7B1N55HZpq
62dz474Zz1n7O7dyGuhGbyLj+xZjNid/uJzpcmaj6x39h5aYvP8XWTrozUZS6DR8RIq/YNog5lhv
SOFWeaJ8zHYH3zjxp5pqZmifbOUr9Gfl7Ib5N0kaf1y5c8Npesm1ImsBedlg7dK5LwmK1W7IaOlP
k2aTlBM+8Y3oWjf/Mn3lw3mllh/UV6Kl+1cWyo4Zqea4aZKiXs2rveBzeoqLSOd7MuMcO6HrursA
qrjIGahh6f6brXSSL10pjLw52IiHJC64+JftEOqhJLNa1uW5HYmcT2LHXwv2Tmgsf8O1LAlbniYs
h0u2gtZuKgNgndTaGaAaCLZs5V0ce745Iy9Ns/fJak30wLRlF69G06+7WZXf6ddC9jxMLo5UxjbP
aPcD4jVyHitAluy/PJrkfyrER7fzWsS2xXYWdsQ224IwnNpBOV4C0rRaj4w+U7Ybo9x6iTVPCT5E
v8p7G2FCEdJ2k/UCl1ZmKdx/0TQV4MaTmBdycKM8UsvzlEPObIsR1ZO1CVuUrc5OtBP5kfvApjHw
P0d3FfG08HmtL85LnWdqMwZ4lBPufdpR49Sx1HtFiLr+FwMpUbZkLCqpic5XeZwvSc+1DqbM9VRA
/o1Ll715pQUjjmfci6xT0+Vj1GxLkgflXe0iOfp1l8ZTeomNaIjLpcbJnMbBGpt2G45NVF/HZVji
Q5iXUdefdOhkjEVZFKyf/qyaLCFGrmkRoSmYpm3TUBv4Jwfa8p4WZZuu3y5jqIJ0M81iYPwNnFVc
rYI5F9LaRaFh+3xC8wYzzaA7inWy5Tw6Xug19+ykbLsb6ZJD+CPovRHj3puDYkX+k7dAFuQwhVk7
7LECgIEpOwvqSw8fVn9DYMn1beTAEv+VzmRDTAZFrQsCRiJL+A2zQohWDm6r4ncnaLIpIme3OoGU
7E75RItBhvzBAm04NHyZWX3iPGGBO0qas9Z3O5vDbuuNU1RUN8gCo9trZNO3bm8Jj+/Xv4GTBctX
HSp0zt5C5dLfBURAEdbueVm+76Ji6btkdMXaX7IVAhvTdoDndQEeIGE/m2Pv1q0eoyl6p6lP4EOR
Mdsrv8Jmikok7huNpOw/8P4q3PH21dG8jSYzXJBo1/LiCFazds9dGpIskCrBfmI8zgk+6abu/vIy
l/7FntyCdDvtaZ8KgSnn7a96L09mZ4zwA07xf1luF18z888ywXPlAi9f5SEvyCgtyNb6lgYj1/Vq
N8Mjh0lQniC3GvFcRYVKH7Rdz9PF6uzZ3BE4Nu0dErOaLSJtsSt53JhN5j76yeOywj/tlT2vaMZY
wcjYT9Zrw5nd7vj9a7UrGunUW2RJ3s4J7FVdUx9A50tka9B9ovhyf3pvWSOgBQhUYG0d0SkASc3O
AbXhHdJgQHDltHF9I8g/tprNEthBQNCD7Q4XoMb6PUdkox5i1guTQIyG/SVvi6jYG4/3d9fFkMAb
Ty1r5yZ97obiVbeT9naxYy8jstllfTBtq9d2M2PTXZOyBH99tFC9iD0U89xsShpeDAPJ0t/3bq+W
JE3rND8SVok3yc6NVW14eaw7v3WXW0+oiv9m68BevmwZoc03ioUccHQ2r4vrzAPDMUmCH7MTt4dJ
o1jzsiA8xcSA7kEEV2oNqlpMGzo9eJUAMogC64oQBDt2A0FsvBOt27ZFBbARax5OR8kD4L6klQAl
6mqrTugmqh9HP+qDB1rkSInO8kktsIVlc1dVRbie6HcbTmO7Bt8iXux8h2DDfneDcH7O+GbpNNC9
OYNyB6hBQ3u4DWgEwp8AbP5vmvK2HJdKarl1hQ8yGNqMgqcQ9t2/Q5QwP/mFT3JV08go3Shhz1dd
WWVF7UDeMm14jfryO3LQr/YSd59wectPk4ZEXsVdmqPyVr4Pq0chAcuAtBMdp3OU4HnMCRjwRXgE
ZuSPikkYqokvK9sUq1VfujoiSS5r5oOIQnpbSbIHhrB/X+TWjWFDTDd85prKqmSETueumDsMo5Hv
Vr9+0PZfDVH4QzVFuz6vvug/jYUm/amsqz69H4bKGu5tY83xPoUhH3YIJ9duG8uxYTDRXi6vwpBz
mMgCEGWP5aq0bgH6DnoW1mr4CyX3qzP+hetx7C6tAtFf8g7KrsrsIYWJyUov0cWvi1gYj3z4yIlo
b+EptNMHAFwcVPiw+mr8z5nyzKHIA9U1AEWs4morhWmcg9UNlvtut2nbv/JWUYXhNAaAS/d2VT/E
wNiUlFeyCf+NcVf9LZy2d3iGVpXvaR3ogns0ZFzVxYh3JYirPkzIGHePCJTKkbptgIVpbLunOXB7
wM0BqULxmLmtn90AqoIbEGyV/QQjO4Wtyvm9JU/3CRMmKnEn4HzA8K5Gzn5L1dYt4+x68tMlC5Mw
nEW0C5a8QnYa9pZf3GsM1fVb5XeS4zLLLXHULGDhkRzWzN6HAfDIHoVXobaZrZGoNCbCwyKyHo1P
WJe2ee7522UgdKX1OZdCX0Zm3BXzQNqEl2W9+0IMgi+XQ+02JNZXmOces6m1452PKonnam00NjkT
G+BZ7cYIVzb0VoQtnVtVnn7Woi7FGUBoTqMk6NLI3wAiUfrl9UEoLlHGaPxAlfhwatrC8yGhh55z
SZXxeDdFRr/gnqb+1xLumGMqb2AdWijOQ2NUdgobTnpaX9SoN8CmQQHBwTl035lxde9/kyuq55Zb
CVG7xNqAkLwDqHwXq2r9nY4p+dx5s54Hcupoc0iCoolPgUrlM+6E8MWOg/jN7XmSk8nRtkVefpfz
Z4pL/rmTN3xG9hy2e5LqievL6ZzPdjUdJHScMJYF3y5nH2koKibs4hbpQKy7ucnH/tUnis3a16R9
pD+SMSN8WzsxP1EIU99bjDq3sYt6NCjVwPdVp8LAMSgVUtNIERDAcWhGnnpVyz5/9HtZ2w+zgw71
XKeTde4aFC3cnNJcO4uxCnV2WVXXfsrhVFB+4jBq8rreidDKf1OV6bWFLXcy70Wimzu1DhVHj7IZ
8kSzJWw6lmnspyKIj4NE3zlLq3/38LjHm5r4k4fOIQTgUXAq5tu1nNoPNpMMAUDvM3W1gDjyUjXk
7O9kq02NbqkqaZaI/IVDTLpxukHz6HJGRfn6ERinTZAtj+pXLu8+1uNoZ0/NXA5kY4RtXp5otet/
Z39eFVpXPOAlM3vitgRTgfbaReB3yJn+sWqGqVnRvoBVPrORxO2uH9z5ivtFXLIu7U8x8wJCC/I+
vBuKlsXfsmyN4+tau8graSho6peiS225K+h3a3EOp0v5FsjcTGi3ulkUZ+R6JVDw3E/pf5AH5fTB
2hO4ziYFavX3TPurlXDONO/UbkRjs4nbadYknUYlN1LNvczh7HpxgOwRLqs7zGif5hacuWkhHC3F
U9tV2TR1iSosRx9jFo4vKcuYn6BwERsOUYeeKClWEbs7w/FWXzTbo/egid2yicvRc/C4NEFVH/sh
9bz3paLB+BWSaurBPvkEm2qTCxoYaHEBxoXU9QW4rJmlkx7beKVGY4mqqXjjBiHftNAoWA/yFwch
zqLMaO6oMhIt79kDAiIlUQI7371GKngM/VL+p9Fac5M4i7OcHJnnIAsC4dA5V33g3XuBHpmH04qt
85uX3ze7fERXuSPpnh3Wrxt33tNQL4NXP5YDeQQMAjpIZIB1lbdJgxiVadccvChg04s1aNQ1Rkga
89m7xcpLnQ3eX+wEYASRO80V+fl5TPD6mOVgLE5l+zvR+Yv7B//u5PgHjSXFfR8GSnGJDkBqe5/2
btO8rFaJRoown4A2duByOlRsMVQ/9aQibLsjV+67O3aA/ES59f5bUKNHACL1/HlnqpoxYIPwlSm1
mEKx7kHK0+murybzQ/ckyVAbzgDe7xB1MQKBkqbEE6KU2nqB3UcMaQDa9FMYdVZ79CtRenv6Z/gJ
HV8DcaFF02ViEG2d+MBG/Re3E++YBHyFiu642v/QTRv6CU/l6D2Q9Gb4BSgrdTqVZHVQfTkRv1OS
tcpeXlnQaWuapK0zOIxwtba+Lrp+2eZqYGy2VJr9aUg0wr/vDKGXbcGx4yLx6rYLUckTcTE9A+Ko
Boyz7WrcN5mgys0ZmjdjOfXNRi9wIk5PHDzdNvfDjIlh05KDcy8H290XxUrtELkV842nbLnI0LYe
U3DY+ZSWKRX3iFt7fyPzOO4pGZHRrkSIxDjfhtmy5c/11ZRz9zZijMNtUTmUY/XCJj0yrQJz5PSZ
10OMaOZP0c/iXBW9980S5xVPKy8zURf1bOxpOyg2mQvnAh4RZrPzQrJ68R8LpV9yA/Y5iY59ZSG6
86dY/GsaP+j/hK6Z3XOd1ys0f0/i8D8coCDLs5DrD7jE4h2HIKIBiw4TtpmtH7TtN2eAbT+k0GTo
DKUbonSJfYU/WgSerr/l1Ib+L1ThDcEOmi0yVHcFAOeurUnIYXJtnIwc2XryTyUfXf86LnNcoSOU
jkToBDZRuTvfpf828+oGaaBrR6lYN4Mdp/aH58FDZUw6KorArTjtsg0QPLKXhKg7Kupoi06Bf/lS
0c8lxkPeSK9aPwhki8CH1h/+2dmnh43xiE8xOjdD26YXZ/DqdKflkr16SuZfGHIAGP1c6HA70HkG
YBb7fqRe4b98ed/HVv7zW4PzZ2Wp48FyMlFyP9pIg+UKzqY6JsJ6ndcQMXIUHyNdiH8V4mR29XH8
4+KZ6PbNGBJDgyl1/pflXbzPA5rbj6aIfRRSMq8uqlfq2rcTdXfrbKLhJldVWagNiozONIoNh3w3
x7L6tmBPx6vMs2jc+X5sDkFoaXKe2zq3NuWvvJtBpcn2Ji0KVPu2JZNgCaIfBD7+rU+74py3IdRT
lLusFPywsPzrOpn9oFy0HtgT7O4Fwoxxz8pCG/iTVOmS3vTZS4+q7Zr06lmr/Wuzm6SHktduLevi
kwkoP1o9Fg9SytBslAnEi+i05bEc2VF5JuRqCS56BBX+l1UhBptVEgg3/OpnYEYg7+58oMRm79Iq
CA9gLevFQsPACFPp9TiOIn2sVzRtzw2b0qPvzxryFkPTNhXjQlkeTXLhPoJf/OTum5zElUtuig0C
0/XNngRdP14xIHmNjDeDsari11SKEV4xZ3+McS95sdLhX/BbrraJY+Bya9b5W65H+QJZAmMkUveo
oNe++0Ksz8sigrMrx/WvodBrTypoeQ7tMPgKUshkYF+UXcVQfpMP1cmEinEajDOxnC0UUWOiBo4t
SLXhvUFJzk7QqfDaYMk7p20QbhxuZSxhFdhk6E7dR1wEFjxGvb6iHlseVmifU22FmLaoFSp2BOmJ
e2tpi6tTz6wka2pxoJNT4VPNsroh0t5M7XvHxQmdW9Mngh7rgUJOqE0kcPc4+vp4h5NI/qBJsROs
CsCko7ZeolwPt9Z0yxdxhPhgcAk8LuFCahKy58lb+md77uFV7HBQB1S/Gd2Lw3BqLRdZq1UxHRCT
a+8cMX+zEGKDGPPyjBwH+4270MEkY/GBYrMjPGuJWUyWBjVEmk7taaUt7OhqaS6hEuWXmJv2rc1Q
M1p8I9/5XLT/yTrARbBM1suCXOMW56k+V/OiTj7s+9nzyuGHwGrrBMrCZKN5zTYVNQmXKKjiczb/
SqnG1KmRcDn46wYmmnruaDkSI8VAsSMzWAjb7CCruMxRwnJyFgtih7iEFMJkLSCoVdDdiFZZZrQ3
kUU6ETmcT66LskxoS+7cqdDvzdyAdYEq5PHW0Jp7HPNlYh8hcj4ZSqbt2aOprQsbt6ISELXfZnFH
m9kHaJFLMIaXnrpBIb4K++wyWlSzBJTU14ldOV9jFVonClbSuzRawo/F8um5aCJxAXye/prSUrDl
dvmqnRC4W2n3DLKtT9a8qnscCHKbxsQPZcS03XXKKrZWmS2v8FHyXEa0hU4MVL+2L+fgsTUQ/7ns
caZ8hQgbjxR3zke2CO8r6n873lbRPoHWAHt5IzJLMp4TqwvnGpzb9o+TV1gHRIkVmnA73i+438gW
TNfv1cHiU+LCfQsmOfzNZtd5gpPEaaphiDqrng+N1U5B0vMYIfsc1Jbh1B0TI8P1lecXtUDfRjSY
BrD57mxn/xlS6XcgsCwLkIVXh3cO1kyl9rQpY1teRlMJJxGe72A3F/0CJ2o3dwZ9OBtMubgXxhH7
roNp4s5ZLMg2zqMtKfTkdAFwitfcDFNS9TRjbSSwEx5lqqEXdyXzxlWoL1hnzfNkqS7a+5Wp36LA
B/4C+9jF4YhIKWQue0SMwzrNhmadDP1Ux9aDfIlolvnLjQTz32RBtcXspL4DGRTvCONH0GaSlEXk
V5cuI5AwHk3QPjWEkmzzvGveR6mxlNLFiFoun/zoamoMqViZaqQc7lRdu4o6UhtFz6EWZXmnmpTB
KfWmBfKFJK2i84kBnPVwsAC9m10Dq/SyzB6xoNRoSVTwVg21oyPS/TrvjV3gUxJ5h+FzUlyOKsCH
7wpHwggFnps4GlXrsTQD6kjKoqH+sMtuNZfnNmCZQ7ehmoNfGvHlooa6joj4t24k4bX5WgNuET3U
2xxQOMEsTGJFNy2vNuoesstWPn1cQ/50EvaCircfWY1ySxZ7DQ2NoRigN7zDiOY9tToYnrJ1Ncfe
acgt9IZcISfpnf+qcm3IDYhthNSNheAr9hn+UcP08T+6hWGUza/nKnG8Yrp3fVVdMqqZw3tYNaJ/
6hHg+og22CArQdRRbjC2yXSjmbOP3qyiS58P6Q4UDh5/oGex6YbmL4YiGDwkONPOHvvpT4r5zXnD
Qx4/LY6BIc/6QtXlhhkL8xUuALUPm8k5NQMaCbx2am/mDLNNTocZlZEELt31NQ12cKmtXO4cTOGG
ecmRZEkvzgC00q2PInDZCwhrmrdhUK9vjKUpzX2kMx6qaLE+szYY/zFUiKMJqH1cRW3v8C20Ly4l
wS+rNzv/uhbbgFBRyr20wrVor84+82F2c3QVrn9mVZh2jlei72SRFvR+YZkC+dAkQ8asiHdQ3RoA
aLI+pxgXFMheWP3pdeOfmqmwvio6feTRYD29x9XT3kNbFydt98NFZJZEXRe3/bmyZp4NepGuueF3
i8UynnmjwAIIsMwxj4w63gA7LP/5QTHSVEsFuuPZZFzWGd4FuEYIEWSTz0QapRSI+O4VD4U8sON0
GEF6s5/cOPM3VjZ3+Y4UrfZ5bvtUb8pa8UaVXns1hWz/ysKSj1YcWEcR9utLj+wG4x0oAJ3xsepK
TAYlEFEQxHtXVfXTumpv7+hVPApkdP8CjCE4x1f7VwVbVceJvJSdAvB/JAuuOFep0a+/WoQru1T7
Jwz9+b3OmT4wsqw/gzOi0p3mVqGvXWV9B3ZhEo8QlzsL4fXTr7sLv4HFQ5H8ljVclrHBxTC563du
e94tRON6ohu7eSzdVf31Bk97qObpJee0B+NFYgm85WlZgb7Owoyb0HM4CP1QpXt/SSm+jmti10iJ
kmXijyUoIqx0gCQli9o/0YxZccdNYx6ySZVyN3bSeQ5srokKY+HfRfloOihYnvXVxgRTfhWpA8Dv
GOS5cd9a/9lIvHb+oOr1H82tzn6cfBU9RLODoGOyanUeMgTvd3RY2a/jmK7TLhd2j/Zq6sLylGeQ
+y1oXDZVtFeUiB+KMq850VDKNc+LpIp4N5q8vSDRtP64HejfPpZ+n+/Z0yyVVAjNsj0uDvHT5Smd
mKbHorDJI+7vDXVKjf1aOUHgHIa5AcIyNV8CSQbzvLIH1VJih12Uld6NZl5YBDuuAXpzjXBSkxAE
rvsz8iYjwXcGfCwbguZmgdkiVwb6CXcqbh/LK1fuxl8n1zBN4mSFpnc/G5jQZKpTZ75xCYbTi9YR
2/jautp/CvtlXTZVb/HmSjvy7kPzf10v8V4PaG6i+tykVk0KE4N0OV7F2Je/Faaw4HsiEtDiLkPh
R1ur62er3XuCulrUv24JQhzaXcc/mrVG2VuTh7b+QBX9y9MUWWmxzHdtRJ4E6Rzneuxn71UC5Mcv
kGJVy8lYV+aty4G+iksXjB5ksuypP7Ib0tXMYVwNOzN8WCUuxFS4OhlW3SNKi1FDz7dlqliDKmp/
KF61/W5JSuGPwwX+ggrmUjRiyBDwhMieNiKTw3rfqdiTt3VA8vRgBzaq2wSf1zo8ehHJl8hLhYhf
bGnTeLvMvlrOvdWZL0Hc4m8ke1upfZtDMMWbIUVHxEAdimAGCMI1gFt8Graw2O1TivIBv0ZnL5/B
EiGM/0UEvATiorjRbze8Q9D0d3yF43MsKrIELctHJR8K/28P0fiZ4Ra4U72PPNrReOdbUDgubqiK
v7wuIJIDESHVkA8PuTPRUiKQdologPvXU4CMHSzgQ3qTZE+M64vJu+iFWyE+AGpxMRUVd68bjXRS
G/xbDeDjlsXZ/wgovwWx0wQ5geusTlIOCjkCkFeT0P6t120RWtR7VS39MjUaYqpTa7EpqRfwt0g/
3MeqzsT9NMztHZKi9oaG+a9DxTh+qXL8YGws96MblDuT8WrQQus821E3PcZVVb8sak6fRhzbIkG+
aV+CIcT4bI/jTK2A7cWk21pzNm/71eKmgTBq944yOM3XPqve/Tjt9atOi7A7xGVuU39uc9rvhDNk
XHu+48/I43xs95FGWLrl1phL7CKLzA+54CRmIi+Gbh+UCxfrnCIUwzoOtmA54OdUzrjaOUJ/Rk98
HyW5ZUvkxNe2jDwSESb01NuqjvL2JydlId0XRGYEV8QajUlIOB+aSyiXoty7+dr3BwFjyMmwhNal
xjaAKAbP4Geg1vXSEMP0Nbroj3Zw3t6jnfYL82XQ8j2BqnnxB/k20IEuyoZu34N+ePdLTDzKKUjx
oZwCEfUUFg5y/NIonIsTnpbawlm0tORjY2SMyRkpEYmFaJnqOxl0+qvX4QzPDUftg0SQnrjxBoqx
AXPzoTrOjeRYgNse3ceVvFP1GERZOR0G4ZrwJURmdHYn0xU7Y0hgOPYjHv9jO6pqStAU0Pabicxd
d7WhEffmgiqwdIPuolyHTW/fq4YOiXMv8fhu57xUzNGidQgaQn3FksMs0J0NRvz+GNqwEbsKFCFZ
dLPMj/Sb81NWZWfJbZe2q9h3oZg79AvVuG5w7rgsN6WiG7xuuFK4YsJX5XbjcVqK6jNCzSMQOy0z
p3YQn2zuFpFuEFwGCudfJdJLOKNp/+jtGNsEQppR3UZhuzSeU0IHXqowZySw0PP4aHKo1aIpnOfR
xzm0xT5qDhPelQFloIy6jZsiJtjYFYafXbvQo5u4SyZdtJsgHntAGiui8CFEWz9nNhwcsp2lfED+
330GY+fQz9X5ilGINLVlo3HWQ1lkAyfNOJNhzDAwry9yLbPPsho1x2Mo/SJDehEQP+IUHZZfLBXL
OS/r8N3o3KctuAvt4qToDNqV7iKts99V1XiYfqMfDkjbyEEmTi5bDs4yuNY/q/fmMhmLjHZnVOhl
9l3zsulxQ0G1QfbrkEr5ZYm4QzRIDoqsbiZOG14lNVX4vFXq5/7PXJR989/UhFCrWUCazcngGGdE
SRdSSfKhzudt7A4S1VNE0zf6oLwust9436z9xDIaErYuQym6Wyzt3M8Tn/Vpvqt9rcMDFko14hxp
RwDaQofDEZ+3vJGEEt+GzplfJt0t7m7gS2m23MdLc7GmRul7MJPySdJW9rbOgakT0G5d0MPc6HRf
wwsc287v7gtZoYdn7c+A8cm8uFt47pK86qPXYhqQ+vsMrN+Fm5r0zmuZLj5KklgCJOmuINQgM+bL
oL/rEzHo8QuVLdlVs2LEvIdXSMODXfDI7Xo0gpescoqvBRfIs2cZ/21i9oGZRGfAoSTywr9TuNnN
ZugUeS9kWg3Rc21nun8u0zaBhQduarhHuyi+TzF176JSYSuK0MMvO8KtkFHD60+3drGdvTut9tXg
Br+MUyug4K1s6g4jUTIETgG1/IE5LlEGVlm6/1WzILwp0Uywn4kiaZRQpzJ1hNpo7aLvsGv5mdWw
zJt1jvSX8kX5nKul/rcs1QhFzwMCZMgQtOUAa45AN+meMtNKYmxNu1dFDtRhDvPgvklx7lPnY13j
jGtHdViXSJvXGk2jZbf7hv/yNZ6i0D3U6zReRwKB8MaNaXheAuQKZeyO5S5PmS6Tyq6ql1hZzruM
G4/QUlc5JzbZkmU9K5ed9rLW3mbpKrpEoKXmioA1QS4BwHbwU09s48iByOxM2JJ9gPp/s3aNgwul
max0Q99CAYxXIqyvRlzhA2FLZ+Gv5iRwfEFX9P56SFk9NsSozl992Gk8ztUU65OKDV1tjJ97MZTy
ASEKCSjoC6hcKhd57odaX+um+p0U0vwq2zJFyTB5f8LGcqq7ElT8MKvOtq7R1McHr4yt7SDiJ2P7
zp1P+MklJfU1vmMX7n4mU9THsFzG4FH2aTxeyCn7k7G+7MrQbbe9WQj1Ac3mZBJwasCO6xM/hbgY
l4Wgo9phLxs9kdEEY0wGRnOHYdBnPpXiNLLoTQ816R64hf7H3HktR44kWPZX2uodNdBibbrNNrSg
JpNM8gXGpIDWGl+/B6zaGSaaCOzwaa3TuiwFPRAO137vuTA+HTzhJgJM23OjNyE3imPSZsEBpw+h
j7qNrSoonBc0e+VP04tzBFe4o/FxF7AcdPCDvQYJbSHVHEqvnT7HTKgobnBGey+3IRiFdRhWBfsF
jHrDzqBU12pT5fjsdOSlK1tVSLLgrYN86dwH8ADaUlfS10hOpYuSoPg1IwwOT7eOtrHVa3eVJxYv
UWvmVw3u933uBcotV74JXFI2lQ5dQULcYBrcn5tSulUEDsU4mEFZRnZBxlIDm5m+wE7eHZWibVhz
sHJb0MckleNCVS1RsnEJyKFgxOFSmgQcvuq9e46IzzxEddbye9h0/RITXXzfZlK6tgFnnLmpaj6n
QVP8IoFLPOv0AQaid8hPMBLv8FFJKG0SuBuFDpPBkFXngms1/YaZtV5FEierMAi0W3YpwpkekvWY
SW5YrlTefnxAeSUddBXWPp0flkOCLxBPWlJZ9zHCZmnZMid7Z2oYps9ZDiQ4dU2qVfMree2opb+L
XNs5BnZFGlXvlc2udrx4b2dptbKdUv7F8qC7E23ZpbWQFJhzVOVkgMwtfdM0HUY437d2so/kQEzt
kCWX6yePhZYhlubuB9kTEs4tp6Z0R1s00o47JLF2dmYSZHdmLjX3EZq9Bf4hAfRYqq21VqZhcrfM
C0SjkC7qomb5U+DS7FkK3oCo085MKQNM5zRyxppLYFAlRVtOF1Epxhcs5UoEPxoHAXaPhDd082zX
hUV8rrmWvS5Vuzy2PoA1ZJX2Qc0E8QdRsdxLdaKAZjwZIFyLIhNf04ztXRMiwpd0yb1hUg8udd3N
Vo6sp/diUIU7U8byqjQ5kZhyyxiQcs679bPSWnGWFhwY2Liu0V0vflTQONTrMup1cIGsOmxkTSzI
h76qBPWjKHXaQ1NUwkZoVf+cXRMuVakK14aC7s1JzBpKFnia1wCv7a9+GG87Qw4u2atJ3cr0ovZc
qhJMcFVf+msc+hKmg4R9GggjYIlNtwQNjOZrH8qwf7qNBfTcx93ugXr+5fuJnJ75TGouNpBGy4oL
vUHbHC6gNbFiXuSCodkXosuijdPz0jKqG9RtnuqzKE4jzj19ECTg7xTXMiNEdmCaEJ0gxYiudPbp
3KQRb1EysEZ62hcXHHuzv2DrUkbBJfMwttJFooeI2857Nr6+sOlhOzhvXUSs8sbskRndCGh7krfT
XMwJUr4yECw/gT+7RFdwPSjKgZ03sqw8gXntNKb843TxH4m8X/A+P0J+PpWfIx7U6yBTD27LgOzJ
+t4qLpS4WVjVM32mXNHaXHZb0rXgi++SVR01EgBDxX1lnTwDN536jgOE+tMzeIUqGWEYSwer8aEb
YmvdFGE5l6omTQBoP7jmn4pXBCfADIJ71Y+tH4krniP/YpHeHfBT39hZf4z06qVM4uuwa1dkt8RL
rnv7GR7vFEh7hOMNgkj3oC/KB0EIlKXglgcJeTjD0w2/Tr/DCeKvovxefYAQIqPpUvlAI39M9fJG
F+s1d/GL08VPvB15YNF/qj4jBQMnF0J7SCJTueRONtvDWqhWp0ufINrLo/aNrALjHrfiB7bb/qWq
Xpe9cab4JPZGkA/a7i13hHBF3m6zPf2BE7X1QQn+9HVMBTRTKRX1wSaSZM2FvLZujP5JRMgzw5ed
eOXyqDnjkJECx3OlAzrY1wLZBwcKHWyDOniejRyYeinDt/v0LYTsAyWbywe10p88vdgmSfg91PhH
QMqnojub2RbhngwoDBmB72E04NUskrlY66kXMGqueiNGvixjpkgi+1dl27fARHcGY/NMe50gCcvD
MPDp+QUpKpOAffZhiGRRC26QAvWVc4L73hN/Ao6rZz5n6hWMSMmOYHNOmgfywSmqS45GHlgmz1CY
J/DEHzE6n75CzjLKZWeeHuJONKtV0lYygQ6y8SOujHqjK6asLnSrfy/auJ5JuZ94K9Kol6swYzU1
ydODLgXvteYi1Ra1rSh7M+PgxFv5iBr99JXarMq5tPNIxoEUYtfoC1E3gCxg7bGGdrw+3bmngkCk
4eM/fwyHU6wx4/RARt3RjMqV7hdLyeNev+4XZunjhvG3qY3cIuYgIgw2WBcwNBfS8+kHmKrGUd9X
FBy+Mvd4ByQkQJUlhJC1sRK4WJ8ZXCbGy48EiU9fEDOG6WviANYQg0vovnsvdc4h0KybJDkUokvU
FyB+VZtJGJtoiR/Lhk8fF2Up6A9PSymafah0TVVyZOzsm7jYBZV0m0XqzLAzhc3/eKWfPorrbDW3
FKM6lH59Zfq3KJyWSiLtleY8tYStoGy4Iues+Xvd92O18OnjMqXsM+b5+hDL5ZoQ3cfCKGfigaYa
wWhkkBtMXL4s5seIKzZBLQ+tZl5xDfn4vTY2ipvA5GxhyXWqY+QkxmWDISosjPgaIcDp8ifmL3E0
FFiBFXAU6BGyq7SHNHX3XOBz7mEhGZ3JkJtakomjWR9zQcRpZ1cddbxtSzuRgrXHmnptcd9jc3Sn
ReZGN7lCLEx7SVp2cxNawoPupnPjxNR3HI0T3KB7osY+8QgWVD/DhMdBCftByd63ZmlvmrYyNpij
k1UHh26BvJP7ch/rclA2Z+j+rx0dlBBWsWucbg+nq32qA4ijsQPHUSqT+lIfS5yy61ZpXjiMoMXr
7UXvX0sSJmYSMRaelOL4NvzvVsXQij91hMRHt4bng5jb5MUH4XKXZW3FwsjYIUbZthk76mbfZvI9
GO5whQiC9UC4T4LSgatuB8Nh52vBZnZmQTg1hIvDfPvpeVq4sbVgSdURHZ+0CWLNuSZRZR0FabG0
4wyrM4eZ+6avcVfU3s/KuU2LfVrod0DwhJkuMNGDxdEaBVRy0QpSAm+s42APLWxxQFEgbUwDA97p
1z31EfLvX5OUiVSvWhtdMhyWQ5gX7qpQcGgaKlcE3/uI0Thk5WICIU9ojlotWsxIXb2Ttdg/SoU9
t9adbLSjwSiCso/aBD1yaiRPGFjitWV20NkUkYNN0/uF0gV1xNrsSe7LZubArzuvYo0GKCXTuAtQ
qTqMQcmqMHLuzbwqP5LUgOZELOtvrVmUj/SITy3RoF+gKNEaWgEQoRBpz33gRW+GALtOhMS6Uboq
n2kOX8/rijUakCRLTVVLpx5JMIvqfKlDHzNM1iviDWBQVIpb8llON4uJHoZj4vemVzSGp+LF6o6u
sa+kAhNQfysWwUXeiK9ZrMFllfO1UMnHMjMeXKXYeSGLttxzZnrXx9bx3w8dgBn8/gAgzcQ247T2
WEf5a6/7+NnOgFVsU7864kjYlXAptWxX2MKbnb8PmAcxA3buIIMNovIuDNtHMZJuxFLYozM9d3J/
JSaQoqLOAsPS48VBcibQoSpuDlp8Ne0FBykzAYMTTV6xRgOUZbEyhp7XHHsZyyUK5VjQj44oopG0
0OYYP6HcXPqyxw17pb7NvLNhWPiqykYjUijUQpEB4Tj6gvvO6sIl+7u/JDFi0/WcyO1rBadSq4C0
VAZmuroCNj0XPiVNdbjRWFXLqpsrHh+OdE1sX2JCbxT1hig3aOfJBn0ISdOJ2CG4gCsj3hudtimS
8yqwr2ej3qVh0PqqAkaDmQ8riksNpT5ypH5m4rMv7zxLeSC+YeeIBWRPe2Wb8rNfYZoVCnXuZU/1
y9H4Bvc1LU0EOUe8CNnRigKgUzYKLt0B5ugBI8f+++hxbrkMDJ3g5C64aiU8ez53lr1pH0U9X0s9
rHTbiJ2DEBZP4Bqjc9ctZlboE+/GHA2GRSc2QYxTHFwnZvoSwgdZRcnecnCj5zObw693AYo5Wq7F
kuPr0CpIHkpgWqYRAfNEEFmNci87zY3ceAe71K+/19LN0UjIOSQmfpC6x8RR1FVjRZcdRPBeEI5K
i3RYTCXpIXPz7srEiHwwgImaiFlK8lLmxsehI3/R1MzR+MiyA8hTQwdPmpAbf5TSCEjv1Qijcijj
R6mfDSF/Fjpl4bpkL3G7gbc2TTjaY1A6XQsTzc4cjZCoaTm0FuXmCKx9hZ3hPumTdWKIu8wmfEaU
jtTAQbO199MfN9WIRkMa6nc1TMS+PCZ4UZBXhbsuMm8gbQM+fjz9EV+vdxiGfh/zXduy0BdoxRHM
4pvSBAfDdX5ImTyz1vnY4X/10kZjlJXB6kRVIh3l+CKSgh374WWu402U6hVawKUTyWuQMYHdbHNO
9zv7V2EqyBrIOejAKpYP1dzOcuqbjkYqojCgpsRee4SQvqyS4lcniq+lO9PfJ/ZOJBf+XpEKCYkK
gsrmaLnhtlI3fWIc+Q+Ut4UQ9we53XT8ieacV8ket/rptzfRJYzRKFNG8EBKruaPgtolF3Ia17ug
xDJ/uvSha3/x7ozR+JISEmVAAKmPHklfsenfIF3Z11W2S3X9wnRnvsNEnzJGA0uFlhsGNOdCfU+4
s97n56jtkBlEmXBwIGfuMhXVASq5eNkL5sxXm5q3jNFgIgXwHjKL12WCMOr7sOcYI3mrI/VcFfob
M4s2KaTJBQoUnT2OfZt72uZ0rU60Q2M0hnRDZEaQqyz/tfpG8IXnLlJI+goXp4uf/GZDW/m0PBbL
HL9PAkglqBT84lJw4ZhevnKb4SYpNY5gBX+IpXnZEpaCKaj2D73MXnbm04dx46s2MxpP8rZpYX0n
1RFYkXRpyyq86yHPJCiDd5GwgZUsGVd62XhLDyoCYihm5woh7XUn+/4FaJm/83H/46X9X85bcvXX
Zxb/+k9+/5KkHctdtxz99l/bt+TiOXor/nP4qf/6V7//zL/ukohf43/y209Q7t+fu3oun3/7zTpG
sdNdV295d/NWVGH5UTpPOPzL/9e//MfbRyl3Xfr2zz9ekiouh9IcL4n/+Puv9q///EMaZr7/+Fz+
3385fMd//nHllS/PXh7/Y1+Ez/Fr8W8/+vZclP/8A5KD+qdh4My2LFFW4MvQEJu3v/5KEf/ElKQa
iijLqi4Oa2kSF0qXH5OVPy2Z22oMh5psKvKwCS+S6q+/0/7klEtCjIM2RtJM+Y//+5S/vaf/fm//
iKvoKvHisvjnH79PehpCGrgO2qAa1AxZkrTRuKBbZZbWVdxfaG0irGFmDkA6Z4F4MgA0KMyleY8G
7uHzTF1XJIUNpQ6GbHzlhQip9SSC7C6whuB8cdVwLWOxWRa1ftE38pMohQkJIqWP4+Uqwg7vZMzJ
mdxtP72tv+vh8/f+uOr6767DgyiKocuaLImShBlWH02ZSQ8TtuFs5SIdqKu93MOvg/4jRa17zIrn
IoptVG2ofhPVNXZ5rr07RXML3FBZoTjVLmKjuOYiP95GSnOHmgTJWaRKN7Jq75ANJGDromyV5Qoc
5FJUODpCHNE/IkiAkOg1c4Hvyig9me+jgpgwDM2UVAwIWPZ/H5BSLXMjjZOqc1ZsOA2qHM/nQnnB
ygl6ZKPC5iZPJzyowZ7tfF7uwuKaPW1+ZaV7v8KcvNOEpf6WHHD55/m2SJ8Lc92j3uPoAhucdpEF
rK3Pk/MuQYCw4Z4YsFohoA5cOOpKW6OHzVaKsXTYGqHVJq4My0y8kV9xngTChrVIf8HKI4137oP0
hEGiM7ZecZC6c+AiTbbHPtddWvE9NBw0MS/ch+v6rjL2RrvWMMXtYP0YHKqEKwvForiVom1loprc
RC58ySXG34HqSN6MvsBkGhFqaS1JW01vqqscki2g2uv0h/GoPFpw6p2FcQWKTCwgrCPAfQjMheWv
EnslsWs9445p+wtDO5tojJ8PybXwAERBJDpd37TRxhbWXfGCQLWWIcWCs1uWLx52GHtZww89piv7
KRN3moXQfjEYkaItmlRNWsjn/rmxh0t7m8Emqhb2W4E/FhscW/Sj84u3pt0WfKtBZ7TMAIvfKQt9
a2/VrYtQZeGeew89oeDdrs/2GMCty+Z+A6XsDO7ARWcstLvkyDHNWfvTkhbqeRwDOFsRJ+H86slw
WHaHfKPt7ZuQiHFkc+6yTc8hDLftVrmqBUjDC2ulM/9fWo/hVjjrH6Nf8bmpbaN05ZNrsrGX8rZ5
Rw5nX4dnzdI6s/buWlwV9YLF/1O3NzftPdm+S3sJMXtl7DFSAGIJodGSKbkgGz19998J0vbf427h
i3vYQ9ohXzibBGL3gs7XX/nnarKiQh/jLTHu+6wkVGxZbdhbvgb75Gfnb60b8wxH/nm9bvbWW30R
XljXqJuFbhle9M90W0SuWGdgeuUL70pax9fxtQo7pFq1WBqCpa8uiKIgaQh92sdo8j+a/s69lzwp
kvdyPLn9Nhtepm/xbZm/vZXnz+n4X/7/OA0OR9DT0+AuiZ1/HIf/u/3f7O7+mlk/ps/h5/6aAyVJ
/VNVcVTCAzE1+LcMtX9NgZKk/Mm4JammJWuGKclMjn/PgLL8J8YPkWM/1NcyukN+6O8JkL+SNEkn
zcACnjX83P9kAvxygQgve7yAw67ZoKIUj44GxK0/WHG4lIXVp8r4YpaZKny0Pqs7po9MbsRjQ6iq
XhX3qefswdiuTxc/PON/z2GDMNzgf1TD72N9PTBQ0Y6LRwtxXSag1/MWp0seNh1flTzavpli6kNO
rMRjRixbiLS8RtXm95iu2nOZGcKr305/0NRXGE1XMdEgst3zQbkJAuKMYMSZbzBR9eMjoaSSe9mT
sc1WXIi0MtR3wnUTs5+5vZt47vFpkKeYtdAAZTjCC9CZUtLn0/XxodD4oubHJz+CTywKxi6JfJN+
oyrOwSJjtwaD1hgJYOT6sgI9PGTh4szd4ee/4uQf344FUSE9ay3t0pHI4wnNowmY2XchYIpMoYTv
tk06s537cqeqsoD7vdklqWbCsBLFY6v5P8k4XKQ+rojgHV/RAS/4zAptqoaHF/tpZwUxQSpt+DJH
KX5SUIy2c5d9Uy1j+MBPBTuxkBdhQY83xHswOQu93UTmjIpvot+MD3gcfE2lLvLQUaWsU2Vt9AS3
gfUFk5vLOztZn24lxtDDv2olo54PTE1GLdqLR01501vOk0IimAu8QJhDgIZG21AwcUMYKylB0y5q
G0eqfkRBDFposAQW66ZDeU+UWG7b2ypON4LRX3Jos0KDvXI1fJaOsPbU+JygUGj9pKnaTb5rWf3U
cggYHO0vx9w94tncsZZEfq/c/L7tHtKq3LitdrTTc/CkCwF0gla7F50YXw6IPTPrN4kcLoOqvWhY
Tzomh+gaib/yBjjOWnLKtRHkWwae1aDCRG8BqKa5EKonomSgK7wmpLvWHprknJBk47XtfeyQPus+
mCnqjd8rCxhrM4ewU+1kNAbGja+5Zu+Lxy6+zfIn1T+TYLOffoHyMAN89QJH457v13lUhfQhzpQJ
/iYjogxZsA6uyMLftd2+K4kyUq8Ie1hWMmjUWIPQa64azz2mLaZDBVYMtCclR5pdVofAigEluNGK
yEDATvVMQ/vyuAhY0OjIi/QJLAw57bmu03Uj/wyA0+XdkwSpP8l/9r05QJVn6kQbKvaLOhmfgNEt
Yf0LpXhUTPuh83EYm1d6wWJSVBa9BY0hfAPHTdfSLku9jBalKK2Aex6hACB9JySA2/iwEh+cMHQW
LoEyDg0+lzT0DQN4IGcpjsjOjpaypS4J9oL9ge/GP1gKvi31UaNtgd07kwp5qaXvEoXk4JExICz8
gEu3oFrGGD/kFjO5bi4d8baR7pPkHFQDpuA7M3hLkJ9A+vprUfnbkcrnLerEADg+qoMVU4Glo+5l
OF8+bgcilWZa31TR4xGc/BHAChKv1dGWLhlHFdx5sV2jvF8Ax24FXCE58z7+Q+nJ7EARBTjN1JVc
dUu4DKTnPrSGxx9pTC8SG8FrAhGWlQQiVCZg5/RTTj3k0C8/jdN64isZwVXdkaOgHc6Hc194OV3y
xARmjGYAi1gxO41lphYYR5ayFkACKa9RtuPuYmZ9MDF4GEO///TwZNH7YK6ZZEqBGfu+bp4V4e30
00/Vy2jsRyRaBwU+gqNlscnZddrMhDtVK6PxLg1BJaUS5eoMIzYnQFLRYg/bm8SRq/nt6YefqpfR
uKeHMVatgg8hpTfRL/zsRfdnLugm6kUfjVWJ3hCK45AM5+bk5u3KOQWJOjEu6cNk/+ldZlZmGiLJ
S8cUcGLk51vQ8WsMi4TT4F72zb3hPeYFXtP8h+fvC4log0S9a8pyZaTO0hOKFbF6S4Fs6Wbw9dbe
xio0hOoDbSnfOLayqftsK0Tk3wTSws31vVddFV57XRsXMkqEInou1JjArj0m8rRM9x7HEuIGhrnq
+DNruqnKGxrFp+8o1AbB8bbBoignvzjb5Nacxmeq5NFYo6cYQTwvGjYpN353phA3eropTbRXfTQ+
AIEIOWnTsS4UJTbIYCPW7trVr1uyjo1QXJ3+lKnHH/78U8VkZd8LhPMyVLqgKva5OtMRpp5+NEBU
kQdOOmUBEHjyonfOev+h7947wPZBJM3U0NSzj0YKVU1IiyLN+Rg6LxXCBSK9vlcp46GCi/1Gxrx1
HPB3nPGlMw88MTroo9GhaV3JMGy5B7cJEUAiOCh2LwVnZkyeqA5tNEAoGqh9xaM6ANvAWB9kzzP1
MfHc2miEcALRTggw7o+JfVtwGqrarMKbZKZWJprK+GxeFFVHzbucxb6FYRHwE+lVqrckynAhN6+n
3+jUNxj1UoI7ospoh8/IUR79MIIC8Kg+8wWmKn7UU70kzCsCv6ieeJXRR+f2+FPlDn/+qW+6fR2V
ZkS51XMI8mZueTRV7KhrpqUpQJrS+mMj7lxAc/3qdB1PlTvqjq0FESMPedwhPbQBWaDPzHxTL2/U
HQU5TbVqKNhxLmvxWmIPpsxcMU4986hHhlXHlTSRIcc4BU63cpObb9WFOuqLoIxItx5encW+pt9p
f5/E/k8Xzeq4J0a9hY9+eF53a9wk1fp7jzuaHmWLfUiWUWzgnXvKEiDs98oddbsgY5GYY/pHxn7d
Kk9Z8/a9ckc9rgxSz9YtBiQS6Nrg3PXzmZFuoj2ow59/6nJi22SoZBhDzZbEnpUbfLMiRn0OKBYc
3lrtj6p+K/e35dwGdmLsHI6PPz+v6wFANUoqwk+v9aC8rmBqtw2BXrm5x2j9zVoZdUCndMkIhn19
dPHRdsIhaedkolP1Pep/aQ25CSateASrXXb7tv3eXKiM+l/kegG/FBp0uCM8zLe+11HGVt1KQL6a
qZTbsWmouHz63vp0bNFVeikTlIDxookOsbqxv7lpUEYdsCkjqeozq8WmstLg3AkzLWKoxy/OMsZ+
W9ONEzNLqIfeem7yd7UKtyQOLBW7WFn5neoQeVNefauvK6MuCSdbsuvc6Nknc5RU3Unxr9MFD4PF
V99h1CejrEmNMqVPivg8ZFHcyh3TwJwyZ6JlK6OeGUDIBZ7CWq+VdXLwuKp9Ov3YUwWPOqOviKAD
Daq+zte6sbOrzffKHXVFkKuk1rUmi1PDXPTypffNBx6biztFJsqkpGA1vVKifVXN6HYnKuLfNBZK
FfmGy/uL3WNYgeHs5mQcEy1j7B/OVadQrGH0sMgnNNjYVvJVTNjI6Yr+8EN+0fDG5mHRkBvHHBZg
kv8EEvDKtcKlOwA244Ukkeuk/UgAnpDWsgRBuegMMjqkm1DakqCgCOlS6sSd5zlzTzO836+eZjSX
epWXCErO04B8WtroItS0WrTSoSpJHqFnlL63rIwbQiUXp7//1Hsb/vzTHFsTawCANeyOduheZejo
85lBf+q1jTp0S0CLm4Z8E/ITfRLsEvtyQCiefuqpwkf9GdE12ZZDayshs2W4Sk3x1oPRe7p0eei9
X72FUa8mwl7Ji1xuj3LOWUrdwuJwNrFeAQJ7Irt1JWBhdWThIA+GOkleRJq/Ssmsa4DiAKBcaLK8
IY7uIomFVeiTJWuIhxKA1unHm3plo7Gh16UCbBVd2BUhqPj7lrjlb5U89iS3wDRCFiuMOsR5J3uy
CU6XO/G6xl5klaBdWHGU60HUAsyrwvUlbWumPkbyqv+6mh57kDM/72J9GNOagggLyFhBt0T5DP0M
CKvcb1tfebf8B7G21n79KzbuVHkL6p80Wn0VZ69hox6h4nXpg9pH66IIUKUE25ToaJ9wSitUMLvd
a8LN6boYJvsv2taH5eNTh8tFv7CKBi9QStxV4F0XUFMiqVyqkvLNtzgaQ7juqbICiMmRdHqgte9d
+b0xfuxNDjUtBVEUd0dSZzo2Jt/cWn/Ypj5VSS8lAZFenNqBil4KEVpxPf/eUv9DGvipaC9MyXbx
qW1owlqwjOuZtzjRBz8kup/KRSrX56BYGYAM4kDMZmmG3zxIG4vqsjBCbgduAmPaokdR93C63U08
8b+ZjGtVKEjo7Y4AyuUrJ19/r9jRHhjPZthJptodCZHTLr5d7LDF+lS/xBESh5PZ7bG+6736VxoW
L6efd2IoGnt+Uy11yhyxJAu2nS88tqa3tpXwexsHcdTzCETyNNTY3ZHoPu4M8+8tMscG3bpjaQzX
uztCreIAN/vm0yq/13Frl85guYVndqbd4No7XcFT7Uz+vdRGFLw0V2kQsXsFy/EJYNzcJZ02sToS
R/Nyrit/9zq7SMjTfbSYmrVymSX2Ru/3Qt8tnMK5Fv18IeTaQktUIOjW2jXfChtt4hC7bN8KQrpJ
kqNlQh+Slh0XHPJdkD/oSAc7AnYKH3J6EhNEmGHmaDGhvzS5sNekbmfaO626KZuDbu5Si7wfIHac
NK5DiVCcXF12qIZFPAUl6YC9iC8vB+YrgSD6kYs/v1e5o6kfA0iUA9fujoR6FPrSzleny/3aoYo0
brRFNyzPyzpHbI8OuhrduHVcZxlI4iZqftrCtei9huGbEN1mzYNWP5EJ/K3GYo4Nv24rljjM2Wmb
wjqOd4QIn/4+XzdCc2zuDbxGjEmo58ThuU523fdmE3Ps4zWsFkKmNhT7riWHqp5ZHn29JGCz8XuX
YcaTunB4qzYJbizmwp5wqRe7+d7lvjmWHSqQ0nSTxB5uDO4VfeGpM0fBX593mdZoACFiMtYJfGm5
2iYbE5hjjXhC9W80IlGjucX41KscjSdWWCqswDkElOqtA4Q7nWnyX08EpjUaS+B3FnWOI+iIWlrH
SwyrjED2uculqaceddSgMyto+jx1goAj2TdzLKcPxti/Lx/NsdTQDlM0ZWXF4s4+IxTxWu4OTqOi
0b4T3R8uYqxebVZijSo98a88SQJtfSFZArBqoHJFttPcfKep3SHm4lJxQAGBchQT41oStJUgsEtJ
4ZC/Veku9+5EyV3FUrFsuAACRLwKsV6f7p/Sx5T41fcYrRvUWqpNWWFXHxU6lONmXaUq6ckauvxX
YLPLhPMlx1G4Hga/LJprUhsWfeuugnZfh0SPINPHKrwo8os6bZCkxStTHbLuw13AxA6FXxZ7xDwO
KjV1pSDdSuX4TI/PWk2FwM+AHYTkBv9o1VcF+KQf/DRS4VaV6o0mR5dJ8Ess7w0gmAVOJiIxFrqg
b5Q4X8e1t+jUlyFCyxVQtOibMrly3YfQ3wBVO5fqftXCiTS1fYz7rO6v65CHLJNFArY9R5Jvmj+U
NFrlJFOHQ3THYxjLy0IkWyAnSkjOl8CAF61RLE2TGJDoB3ERRiJDxDC2GsJ2wt5WDWBykagbcxk5
6pqkvwvdvDeVsyCxFl1nrazOWhsNXhZz6frilenry1YX1rksIYp/F3Vt7fpPShlcFUq1VLI50/pE
kzdGHapXyQrJtOGWhfA1n8S7ubYyFPBFUzFGfYlLZTM0GtbaaXqXmGfma0L6w8LEZ9ZvUnjtwd5O
9qfb5cSgMJZ1eJrjoihkJ2mHh7oC+0uwSTZ7MzkxXo61HbUkYN4x+SKiIC30/Jl8H697D5WzNLwL
cZBXRHJcl8AvLeOlcG6TtDmExa0QbCKtwdpgLGs9X2oZuQjqOZumnRlmt2JV7VyJoweD2KKUtErz
hpSGezffhCGU60LfgFGBQ14sBGsdpcEWDVqDvK5ay3GGOK1ZYdNx/XvPuI6dbWkQPTynO5xoEPpo
DQ8ZvbU7QaRBEHVoC9yCX59+S1MFD/Pop82BDYs5bwTqMcJw013l9d3pcife/lgO3bu65GXDwYpZ
nPn5ofV3Qjuj1f36iN4cy5iRh2caxFL2M4GKVPCVZJJlXEoERfqbmhG707NDY3qr019kYkExNrPb
CrbLxu5ayL1XWnGXB+eqXizKeubLTBU/vJdP9W/Cmu+JnmG94rXgX7112j0VhGzqmK1Of4GJnjKW
NhdVDUF3WLGI8VGNSWM093ZBgP1BD2a+w0QbwtD423eQSbTG6skEzVZNqTZhsz795FPljkZBKfRC
JUgpN9A2rbsht/R75Y4GwUaRK03ROfHUg30rLklpOl3uxLv8N9FtmuZSnDvdkQPVlZHHyKejZaFe
VZyjzbzMibY/ltrmQlWrxE5wPJfdh9mTKlzkQbNQxIJ7HmLSukFwPLewmKj+sY410YOK/BGOqNoy
XsrY9RCafW/UGfvKqy5LYtUtuiOYNMc7+nO3jRNtfewalwKirkgvbblSK86lptsnibfMKtx7Yngg
Unt1+kV/3HV9NY0OVfap1+qJV9agXzmQV85iAZ+KQmxWtuzFqz4piTBKtqn1q+yuBLT0pgeLrMWt
eKnVzaLJemJFSSvqNnYuLcQ+WzWCt809C0tff5dmP2K13Pbwd8z4LSBxAYuh4OUbYlpN3dycfv6J
U17AX78/P8T/WDFzelZc/gxJpMraeuljObWieh27v/woYJkjLxIuGbL0OrUvQ51M4l95mi8zpjo/
QnXcEw4YZPAIOCGwrFXtb0pCdQr3Wgruo25FZsVMbU9MJR9eik+V3bYCQT3EbR3VYNWUqxpu/7cO
Yc2xEtF0JfIch0nKyX9VbbUivWemn070HX3UQOwSX5ybDQ3EfImTK6F5PP3msKHzir5oevro1fWl
6Fa9xQY357JEzpOFk98EzVMkXebE52COfRqS/ohBudYWeYWXUz2E6b3kPCkZ0TrkjGUcdhCVtlXB
ozrde9PRNv2fYZMtcQ0gU3uUmmRFaHyRbX1ijVSBjCSjXsqltq4N0K2ORDgHxhLwxvYQonokglSM
bqT0XMM+G5+L/XlIpFH3Vua7VN1IwqMe3Hr9lVAU3iYkq09EfS4K3bkpOTdGbtLSc+khUAP2d4dc
f+yaS5jXK818KvOzXF859UMcZt7Sdq11nxZkKL4b5Y1K4meJ21RvFq7KBkVF8U6gqGKsFNVawP06
d0sRKdyd0ZHtfiU3d1lz01fVqnKuxPi2JyzC3hMEEcSEFJ2l2WVHGoh61JVDT16zi1XXcI8+Jmir
uQxkQjzyH4F6TJXXglxGXSKawd56fr0yC5LBmzWUgEuChB46TE+uTsptvSyEax5drV5Pv/mp9z6a
ZGtHabJEZKGGscQvLzzhm31gNMmqEeGLSUu5jYwZ5byfG4o/bqu/aqijWRbWq+2So0jBok2+Svh/
OLuu5bhxbftDl1XMBF4ZOwe18gtLliwwJxAEyK+/q8998elrWVWaqvGMxxqKQgMbO6wAQTEaZumZ
1Rq8WB8qI7TK5+LpJY2dZad5L5rznpYgEpM1JU9u/ttR9V03VGcHpoCwc4e5sVGABI3qtIU/pfUz
YBS5BZfCw1R2uQEUBtzlfcfb6uybo3qtvv/y899iS/slt+BNg59/geMXgmHWJ5N6gCrppIewtvpZ
oLnFmMLTvBQDH5G/wyN9hm7Iz3Ik55rj/BF0ids0ttddkQLlrvDCagr/vY2/6DsT5xrl/3hwWbnN
/wFsJrBTYeICB9e3bIpNXClwaQqFcafYu+W99/Omg8LEwkUooWrQQKdtWHkKfFkOKQG4ruYTHE+W
X8N8QEujAg1/7HWwmkK7OWhwAXDBIIpGM4PhShXl5icsmFYNzFVItxZNc+iG1K+MDcRig5QsMcsn
eNQ88OEIM/NR7D12dKyD48TUcX74SV0P9h8/OHW12ahT1PR9f1caOw8NjH8v6ReRwbm5EYpJGaXN
sIMNM3LfRf5NkvDVY28CDiwLLa2+9iB0bfAz9zlF5+pnL3wTcmZSdRocHTEseddgPaq84RvQ6xeZ
wn/23B9L3AjFdAm5+i0nEHxGpZy59xP8yv792n9X6bLJLfY1azJLzxwbpSCcqYfM29oQowwq3URX
aoyZ9ZtggAmDNA7LKsuvywrpil77eV8cxs7E1ay9ek3+G1JiP4vdt6DZBdD1GiSHGSYQ44cFtUv7
498/6hefvX3TbmAyLeErKBcg130P3lPfpXJfPfcmqjBi5p014LkC6WwWZr9/9ro3MSXXMK6CR+6y
Nd2nQd/8EJRMbkGzrVW7vdbidWt4iJNYfDv7uN6Bf7kb7JsjO+mF6DKBFx6h/ud5i0/dB1JbkFfZ
lR40OSbIbKCwGMOi1wI7O6ORCfULMEfVXUPes8IBrXcG39c8tgVYKNVzN08XCRolXF1C3DJpDUYf
9I+J4etju+IAvU3Pi3lY2hPrk6paCSOB11ZgjUfJny2mr3/2QdzEjMKEH2YPu66t/Wp1m17+LBT9
h+D1x7nmsyqWfMFyabCxmRKdf3N+vigX7ZsUJZuswhgNC3N8+wjdcyjdtOiPZFDcsQlM4rOfnaZb
zC6TkNoFGQ9hCUbCkzfG3Lv/0XrfonZbeMTrnXc9T2olODR0fhahb1G7WpuypSV4rqHvxLP8ju/w
xXrfgnaVZQm2eBPQ7cO9C25vA+Uc+0GwqOWXny3ITSSw4K/kQl0evcGx3guOFqz4Jp374m65RevC
Z8ugjol3d62Xvll809oNhH5ztXwRF29dcCynsQm/PnxxIjHHXP/muV+99M15NDubjX2OHNQpXlz6
WWGcMnhZ9LO1vrnG87R1FFxekdCAjZ3Cy/Cbl/5qMW5OpQfDlsJrgXoYYY+9arrkR697i9ZVdK5g
d4fX9dI3Zuxs9rP5+C1ad9GGAfqdAjGvQiMuEv0P3/d6iP4IegSWWfaolwh6RggvG6f6Bkz6xfLe
gnRnWMNxKPCj45ykp+nhZ4t73YB/vGwuHDjgunjotBui7wQ/vnrT63//46GS2nSp7P97U7R9/v2m
5Kun3ty9KW9QAxhKbSF0GhQlAcKkdn9JQwStzTdVzYMm3Y6uEReVFZQQoclrTD8bhiniCSaYhs/h
Yd6iwijOGsBqTbPvm8e6e65stpINC3MHrs9MvgMsF/UQifAqSC+kInBGvgSVZW44JA+c/IHkpwKM
k2HtTAfLRAvl2JpTIqBt5Q1P1dSvawvt6eIFCBFYMy8WNLkcwF9deCvqoMYESvd8jXXrtKzXU8s3
WQZ1CTVDF2w8SLPZkDEZ0zul0FDZZmzFKzMxueC+oUxAXR0GS3sNNsD5aYGaXQ5VNFeuTNwoMEiV
vl0va9pCpgsCeTYzEgLeciPpPc1dx+8y5q5aq/rZZXOVSvzzY27hL++lssWoCAbzrd/Z38SRL4Kf
fhP8eh27XMG2fZuPO24+u/DCHfUfghJu4VOUibxrLJzOzvkQ5mWu7/+9Pb966Zvgx7tSL8ZqAbti
jidiRLZ4HrCp/v3wv299CHD990rzepAzLIpxzYDHWIS5/c3g4+8vDQeX/37uUM9DNxlY6WxKkIn7
dR1fs6h/v/R/0Lz/P1n2bgFIQw4FZAgo4Z5RsKa0jHBsKCLt45C1cKqcgkEoWG+zsK7NUJBPzX3u
gHstObT3puls29/pnHy1ejfFS0GYMRYwHd/q5FlrH+uf5SzeLWQp1yGoyYB22JrdIydHS/zo04ZD
+n9/KobgqobJLsrsmD3Mv/79afx9Ech/YP5/xORWpzrMJ3MMhWK2n7/ZP9cV/P+fMLm1DLN5R3sx
ZfPWW2hoo6e9jEDIaDBF/o6veb00//IdbtH4zphavexBzbBSN24gg6Q7KqyQ7ef8vpqff7Q2t9D8
HLBSWxVY8Grd7384o7gF5JdG6trlFQMKoYeHHn+zn6XKt+B5jeuOa6MPvy3sMaqtuw7kin+vw9/D
Abm1+eqFHJQOBvJ2HNZC2RghAZZffEdR+GIH3iLnge8zlSHw3g0HKOeig4X2s9e+uYdMb5kzphAd
C++115YzqYQP0avvrP2+eu+b41inPZdNjt3RL0c+H7rvMD3X4P23rX2Thmtzq0otxSw1hd0U/AWu
Q6GgBIumTstA0/VwMPNo+I7//RW69RZSz0S7uBPHVNjKkqWj4di+KnTaHF0lsuKJXU8BpCSjboA/
JcFURpzK9GcB7RZ2b7mtlDxH7CnvMLL5Jh/8T/H5l/W7tfMaCoDMaIfg0xC2zQQcl1tfEOfYoKOe
VjmMvodVYztRh9xphq+nrkM1V4MfOlAnTZPMhIBz8oInBLJJSvJY68el3ZQMfOXpsSBizcBKSYEg
TI3pl5zeSn4p+Upf1qKfYuWRYKAfmvedtOTfPXFtot+UDUVtzY3lDMvWMtDr2dhAjLddDYc9zddF
swUKBxLCc3kEe6HmRsCNc27e/fsAfRFkb/kAReaA8lyg2qyzvWBXV+g1N58qupXkh3PVW1bA7BB3
xD4AJORxufvOU+iLk3nLCRiGgleVRdS2gpJw7UXT/N2ZN/HXX4+ndwsYtiUwN1XbILt1Jn8Ugdn+
cuWO6c+Ev0ugC2trxaZj2dGg8d6mjGHovgGGBJqgAyTfPX+aVhnbkU5Bq+xJek/E3UjjGTvWh3d1
Qgx4SGngMkJujeong+88a23hfxGnJgWi3gmENSRLKxINAL/WXUHfdcUhhjZmMM3ONjA/V3a66Wi3
NYZ3j8IQvCth/m74qYLWiv27dfja9O61gRzaEShK+4AWe0Qckii9S8wcKhBtHk7tfLcoMyw7GJee
pNGg9eiGaZOGupYGg7ZKPZRWbgf+N/GF1exbCndvySOMnANQ5cOhuKvRmKiXLlBQL5vgzJJ1euxo
j033u/MMDLTxO5pI6gUVgeZ4eoEjTVqZ21TmsbJOy7IDsDlo+hByrb6n7eEoCXPuIJMQeJ4+Z21n
ZnnQGiu7YDFUzLGakAaHNVuf/tblm1TEtz1gPo3is8MSuZMImJCRph9ovdJlEQ19uyrhJePPg/I7
GEpOs75WC09mHZKG2m9Zq9OMqNs3n72+KUe+ssirvCJv8xYt3NjBLK0wn+puS+XvXF/z/NFs4eVe
d2g0ZuGsHRSZEl44jzy9K4HhH4b6zqlB/sUBphhlMxlDDyGUpRs64lO2XdiMHTiLZqI7JwoN8Nw6
9PCF1xCWfDnHBqNxxfTQ8YbAQjTS0iEY6Yj3fi+h1dwZCYTrgw7sB0N1cDZfQtu7oGuGjpHPFUnS
eQxEXgUUczrT3A5D6U/lb6/PD/YC+SywOaV1WKCASLgTAIvpW/StUgnwx6Ec3GTJDN8TdYSLFGgQ
roc9jeyosC+OeeL0nqn7qdhN1WmaY4Xfjtd/d7SrnGTQ91CWfOjKA35t8Ot0TxMRLX2MyelAo6DM
4JiEKkOO6J0n3Bx8E3X2NB0m4FAyzO/cQz1se/N5nHugahCIm09ivvDy3eKvhCRT+jKnL4b4rPBn
npGUkL7LvTqoKm1fFVFR7dPlNTVXhQOccB2w6aSqY1cdzGqNdDrQsKAGTcFdBhozTOW+rvfwPJT6
Hc113wWTpdcOKbAUBSwf9fmIPk7MtH7VExby+nkqGtwvYEohuxhe62LdiGGfVjOEClWsm0089gBX
gPSSaXRFGrWq7SMAwcGoHZxpL90xGMdI1qBU12/EuW/mFgZrVTgP4l5BusxETwIqeXvkSdFoHGuG
F+abYdGCunxa2rUzqnhiW9Gaoct6P4eMdzP5NjapVlJfIepoRgo9dQxm+9hEIPLA9Ss8n9slINlY
clmUvuAUrREATBYVEJOHPbTc09LPcaaySuxpfnLso6efagJcdghAOmZihsignfDmDWfDVDtmm3eq
AgrFsn2tfCzQV12AdGow20WdTppLOeYrOmgh5CMiCKQ2GubDQOFW4q7uPgZVnlzibIqq9VOrSCzr
LiW1X5WD32oQCcGARHHor8Nx0oTfV12LkMp7Sme/43bk9S/uUILZCvx5xyDtrx4qNFNEO4SFcYEu
r+/Y0h/og+DAQOHsEUjk00wFHjmUWAFav+UOgDe9FxRdvcKMP9Cg9CFAZracnQukfzs82NBkt3i+
UtXaAe/cm0LwDQC0KsPBeqTuJTUfRT4cTEhPMvAdKWAdptXFgNZHHX9lE/ouDX8edPXLAKLPo9pe
cVwCzVJdtTODFmrv6SBWhV4FzBrXAyqmqQQHQe9e4CLoV6r3dYAkROWEHblqN5Wxze/nvvGpSGM1
i3BY8tBrnLiY4ZExbrsqzlg8Qr8fp7dRF3hUBlMRNWJb8WdpH0X/6Jog8J+15gktVA02xUh48BWK
QvJfe22ys8QO6lOK8u0qGVv7BSD1pXU0sGNMcWEtZvIm1PynJBsiAps5iUbVY5FfbByWrBkxqt+k
Jt1iOBY0UPR3y1fVdhsEawrOmWZl6NDpwF8bUaffTYaZFLj5JuvB8u4WDrBlFVYSzLP+qU3B9aQl
vhN89/Zt00awX0NbLYs8U93n1mszbAwN7dqsC2sN3TjQy4DSggKtJl959+GYaxgHNna3bp1zx96N
heNE7CCisyr61Vj9MsZNgVdq2QZgqbU7jcgIt5Nj+mlxL+dEm0Q4p49AEBmtEVLb9Lsu1j1gr/J3
BZIdlWeHh4xfaP88kLhWR23aCDNfj+Mdmj24QqtZvi+24U9DEZmallQLdtGL27xx1FKZMaBJ520m
hNiig6BCsTYLsKrhGmBAVQHmdWxYsXb26zau5kMrCr9vEL3gKWicjLJNGqjB9nyJU6/wDcai3DmB
DLiu2AHWl1HFV1L77ULDEKAdvcXpN9D4HAK0CVEZOVDoYyD4Nc0cdLCKuMabpYW7KR/vBS55fq7L
eGZH+D6qcpeBZunliW4luIyBHQvKvPPzKtSNN11fKXPr2A+LOBr2o1GdrEpgPHbuNQC4QGAWtp+a
x4mQ2MAMCjoYBa5DmT3BGGFoVhglQdThLp8eNNx9A4GS+thB/3gZ0LzF9wD1gzbsyBiw1IW2HcY3
Nmk4mLYvp2FtijQsACxr9WiiSMimldeKPam4P4x1YBPkBUt/NIe0woY+VDXmEMha6rIMIS8csHGN
8Hzwuq1AdGq7LsgZg2UFTzTpBKYnkWpBVrWZIhPUeNFdqMbictoXkie0gZuGIXwKEw5LO2VoXmUc
7VmMffPsU5/3pbmt29+QitSMU5VtRnFJazj89i/jkkaMn/IeMVjtuxye8JDEXYaQWNGItrWdv/D6
qTDjUkJuTsQC/BoYr/st3PSIKGIPWi2t1BHAP4diBaJSkDc5NpEXctQw8E/r1BOl95W3WsZD78AH
KXeSClZ2tD4YnTyUDDgtCAMpLd/10BQbgbfXctwvrvJQGf0GczlRLb/r+j7o4GiYL1WSTd37qPoV
THk9/NApHYI27Xe1lFDGPSM5RCggMdA2bvVm1q2fw/RjHrWQtzw2zHugf/yGlTAj3E3OL9NY1+l1
Xa0TT01/whniY3l1HA5dVBi5lrjFBD3ppNG7uCnfF9xvNbKXBTm9RdCDwCa2kGH3VhbL0gnN+ZeG
C86FGrAYDjN7a5FM61Co8DK4dOBM9zCSd5ajcPSose3rAaCZWDFO9yOITpbz4Q08Lj0SwWknztNm
Pc66bw006LFviq5dVcararrQrUYkAoGxN0bLTx24sox5bORuNHE40/ShqkAm1K5aGJtS7EtXXAr3
07VPqXtX1ickoCPnydDKaCm3lAFeYvRBW6wgEhO4ArYHi0B8Bxul3leGE9pF5teuAzuOMuQ9csPW
XNXd7POlTtoKF1tfJbwHHcwxcDTawER4Hm2smjBBq7KTyfmQFFp/MwYPk9c9Wd7BUg/d/IycYTXp
8hVmEPj21pYZZQBeCoKbBH7rfe4SnTlRgVbs4h7UBPcVE+m8wGZEWt710ymvq4Cb50bykDgdDsYY
aEiohKsA0pYoCFRiwLS1tuJFNLupcfw5U5B36s8D1CqzwTjZDq4cKXzel1vTgokN8SJWbPM+TNGL
oBWFEREJ+hoiYS7sXLCj6ILsZiABz73A0+G/jGyxxANqLMrAQ6eMF09BVbo7zeLYd03clXx/tVGr
SbYCjDzQoH5B8FAP+AxYTGNpFwz5yMrqyt0EwW8Ly7xoy442wI/ZzkuFgDpAXsdAUrSYn1ePVTf1
fNrWay7XjqqCHgwiRZHhQ4jGdKrIqtVducikweEk7QQRFuFPyORVmZ2IofbLCPENy9GDsflwvfZo
5tuhfeNWGrnExOUlQ3fmK48DpZ8deAuOE9l2peZDhDqCkh5qW/Dc2gTSxn76OaU5XMofhUvhS9vE
kC/fWnSDn6MynjInS7I5hpe5ZakohezQZCUwU/xdTJDKoU1UeirMWNhdGdM7Ice4nePRO8Ihyydg
9TUSQHUhDjBQi1x5Z8L1aUQPqNWJDyW+WOXmeejqXT8CEDkAwkpQOHah6cI7Z3wYUSIy95FlbdAD
HI/MsWBpRFgb5YsHuqqE6Uz/6UEb3JcjQpsn+L7rLlBv8V0TVk75r9rOTjMiDViQTZ/kSx4AvlDX
0EVWuwZOipDOgUEUonbOVbOuISwDl7kDJVsHPDEI7MCtvAFnqwU6mazS7o4Pe8lcRMfnnP6CMF/n
dxDyLHP4MuaogPIREH5EcWgCW8I4SII+zzKwwOhVbOhtWA7WXkJjwDOsEGcr6ZaHBmxJhovXkRfI
KEYdgVR52t5LR93r0O8WVRlg6ANiY8KNpLLxDRfNL9W8o5qMJunF8IoAUCAQMo36TPhucW+wKvRM
Gswz6gkUkrJYAokjqOBmLZZHjyMlgJ9SDTsmWhi40KmWNABB1giV5Qjt/UGdqIXb1TDGsHfSx2Uo
g9rJDotNQ1Nf62V5ov0n6W3fBoGTWypcQE9egDVXyg5GFAsz4Qd7vl+sYyPT7TKakQkbpc7Z0vS8
oCjPsjFJKapg1ofmaAfwmUmazIP9xLTrWvvThio9VPr79jRasdccGMyjpOtT48XMH6fsPMH0iY47
xC2g2Yd83xdoa/QCSOjYhbS+q8/3WlYEaWoGZVudMOZC/tD5GPMm7kzPVpGt0pmux5Lt7VrGDjM/
SmSo7pTtpPc4Tz2mVcgYaI0WzOLngxXTOg8aUGObEsHD1RKLZhsdUCw+zSjI0WCAbhvEoU3fsqDA
A7/mDrUEhryxm2rb1D1YqDS4h2GyvBfeAn8alP3eYiXM2k8uCLhXLftW+RX8dU3a+g7pAnjF+6Zt
HHMt20uMjKUe2qCCach0agaOkhlqJowGZvdVkU9aXU3OSt/If41N/oCpzBFdEYg3GJsmww1XCe9A
7OGejykMQyGY755I2x677Fyou2thGtRIhvPRCgq5r2A21Xjm3pVzQGBenSP0zN2WucOhS3ENLG+Q
RQy8xvLNRosW8lqgpyhxitA3Ah63yjAinxa/woS4eW0r0NavnZzsbhzeCrRrXNtGZlaFPfuE+wX6
WizgOGscQvWz9aYAjDQx9XXpe+plFzJhB8+JI8jKFShVemuXlVbYuTC0uVJphgguaUlNowFv5snP
1nNhmOytnO6AjmNg4KOHlHjCyCqDs5lbTQHV8thF682ebBT4OBOwBRgJONrqGnjWFuMrqBU541Pq
DgiynwsC5wjKZ5GyQ61NK4aktYIHgTBKIJCLwMyrT9XxANB0mA+cr20RA/eYtMdLYa5If8DQDSwY
SJs1v/P+jfJ0m+tjYvS4d4z5BJe3yKs+tSVxaic203VFrETB7SxbhkTHri0s5J/KWTnIHlAbG9YS
ZfOCmKdb694jqGvbsKjZqq6mU0NfG0McWnSjHMfyBeyEC6YfFrzaCHorhxVD7j3Xy0b3niZAdJj2
u51PaGvM5OKEZSTzj8EkO4quUOkdZk7jEjlVI0uwvF9N561ONxKd9mElxybhdszBRdbKfYlMbuLP
RbNu0cSwReTo+zQf/RGwWJn9aiCkXGSu3+EwDTk8XpdPhYRlQXWpIMYNZ+/SkFGPBnEBUSUHdCf0
1wDblsdaak8DhC1F2RwKxOm+gnlCXa2zHowWuvhGAThad24mFZa55beoSxcVwu74iv3esYnsvMxa
1Ujhapf5VL3Wo9jq6bHLczDxjy0jodaLcKRvNrehmpXvC4wudLwv012s/rQe7fKoOT0y48+aTMGY
TtHUI/treVhOEwzZcvj6pGhXPqRLuqIkIZhxuXD1yb1qWw+PXZMGdEFu1TpbQUCp0dHJHa91pLPv
s3lDeQBeQDB4wKa7daBVgJbwOpiBU6elvesUgjiFq2/Go7ZVaDUZID/IoEZWoHobHTsAUWG40k/Y
gL0B3guYysichhZum82jx67S9MWRzV4E39KAuTR0+jSsO4kvFWFW9EFmyp0k2Ch1uWPzQZnVXdGr
06AaMO0RxAotto08mdoUfQBw+xu5KhGqBu/Vc0u/B/7FxnYxdaQhWo6nIW64TyN4WYZmnHubPjpQ
dUF34gEs3QBa7/t+oQ9lI9c2N/ajPe3nVCUcUFodnW1TW9cVZPfRgLx+eWFryMabyIPHXTVpa1yH
5gwHQxN2hTWb9uP8S92R0dqO4/hiSkBRTFShIpUxM1O0dFsHfGDtkgm02Abg0Qw0R5zMPOkDQfY7
LLjgocngTflKzsO7TrukNpew10HZq+1NbWjR2DpaIuvXJbW3DuAGswPrkhIWlyUDAwrkf52Fc/ui
OEDR/XwwUyNspl0LkQ71YnnKL9N7hz2zgW5EV26hbfeSLYjcFL7Nyxw4BQ6I+0Qm2N0Yn/301MOf
A/aU0aLBRGdMo6zsotqURz5Uyvfc7A5FCdAB4dSgUKfP2Ug2MmvelAR014WXY++sjXKAooQO5/TC
GzGSwhwKhZBEICoL4OAl9tccSVsLvH6nGXJnDVjj+cLmHdGOqsBHtuIZ3At19lB4UesizacjbAoI
tCrM1g1tZ4CZy6IH/XB2oOEmtIIhiXKCJT3c9fny2dlJN3SwUtHQfeOoM+gwxhJ1f0Yf9OHOK+DA
2PcRLc1Nw2f0r/uYQ9aHWUBDqQtFusp7uhk6E7UZdhiZKASDOt/NXyW/1GhcpNTc6KOHzmbf+uMA
P95haUPNPhTwwiQ2xIlsbIChXZnm2V4OGbD4RMqwhUlDZFV9BTj1ncNAY5maN3JlNpYizqiJIZiI
r7+HWUxsYVbV458jhgTX31+5omm7RAuSQWkQvwNNbcyba90DtSQ8uBYGUsQKmpL2FY+91iHXYvW7
EQkDX7KzZwpfczL0Up1PlbZQF4IUDa9J4I7gtLgn0BnDEmOdcitrNGEGpNLKGi689RIlB19i6pwq
PWYC/Sd6ZDm8jwF6EXofjLO4wMrlraPgHwxNIOrXFCNX9ekM9176vghck5oXj06X9DbawdD6mLoP
r7vvvU1NJ9y5PBrkXmVNzEUeWeLoEi328OXd8hvVcTQ53QZ20wmndgixV3AoqI8EYDsK+Ejt+6FI
2PzazOvM2dZm7dfNjrqPvc6jTho+W/RQQ9eg0COig6tpmEHueqDmv3Hs/Q4tXgMzNpMiD2/RMJ7B
pTCA+jKyJNeG53wyHzvpwEq0lglaX3c12WjdqvRYJMf17CxvOtLOQY0QmgIBkq1TuUr7fiU0CHs2
epzl6FIJEaeGE+s4CDMWW2Qfqmzecl7jhFWh5kpctR9kVkGryGNuQWaSeuWFFEZglADTa8CfLYW5
hyBMzEoDufVmkltcG2ts8GQc9PVgIA6U06eLKNXybrUY9wzWJS7ev8fqz7lAizH1wpnYb+M4ASmX
nylzfWvCHe00UNNq0UBalmbVTKQOPd0O1XKGUZARULT7lJqjxsp3UG05wzNmJ3m5I+6yynJznWr6
Sm8Iqjp7l+XN2QCQaxx5kqImgCt33JfTyp7gPIKxhVHtmfVQzk9t8U6L90K+MVwBBrRNyt1ovbUS
rfbxyJyDdM8TarYGWsEMnUg0TDQNzp/Le8Gf6PxUik8FulUzH+xphR4+YII6idFBtTInckvQFPbX
8fVgMFAwTxgoGkODJ5yYeSboylB9rY0bJc/lsGfdwa72BrxQjb0+vyvzqud9wTYMp66MhaadIQra
IDQtehFUKYjJpZyfMxA7uXeYnGN1vQHv+6y8m10UpH0dVf0UYDE+2vZ9cOLOAryR48ZVkUpppPIA
kYhAwSW7uMh3HTThmwwanyzsrS5YAE2BQODGs1GAgStrbazqcC0vZ3oqteMg0D1q9lpq3S3WsHNw
pTEbo8AVZMkxeku4A9owsv/l5Mh1Wn9CpBRwi53Q3w2NrSwLB0ruiyLi2qPKHwYVmMYGrYIGqlGl
vOrU8K3pJJ1Fw7qdNyj/K3L9vLfCsw5afuDj0bEhXYJpL4ZpDN3LrSw3jSDWS7GYCdhF26p9NRXd
WeLO5gpazI0ONRr6JlpxdOA0CKvdN0d/HDMjRqUVM5rD8RB2VyOMuH8h5p8XRle2Zu2v8jiVOJPs
qRYAtosHLX+sMS8aLwT2sR3Z2NmGIDVf2d6HJi/OS1OstYFHfLYTrh+M+ggqP8YaAU/IBLgpi1gK
wR5u3c+1AZ9hfAhpj317sKrpnJcHj2cRBNKTykxf3OycISLoDgR+kCNiYIDCj+TwJU6GNcqZ2rUD
QS5Cq9aahfpHxzfq4Mx0D6RkpAt0JbVLxz5qVr/Tvo2Wie50i21dc9mZHUbPnFtB7wHbCwHWCnk4
zUnkIHznfexi+AgnlBxdgEuJktRuiliOsNAZiYBvMnBLmRWa0wN8AaETzDFz3urjuznIGLgp30Tr
o0Ijw6n1cDS0i+o+QL/qOXoZHf6kKR6EbC9EXAxdi/6Nr/g7TsGjNwAlO2N8EBJAwYqHWoP5/Tfa
Y1899waZVKi6xf2H5xIe93TfeT9CxsPyHJCI97e7vGEwMjf+R89zvXVmPLfAIFOs9J8CJm8wsg0s
zMyOAAEGZ+YeKgTfiQF/QfDzbgXBWN1baqw1XEqWuy7y10mbIpi8447FRNa0E1X2AavMuKa/Saou
Vcb9Dv1XRoeQgfLe/HLL8hsw2hefya1PKVj+TlVcf8bewWgqLH/2UZMbdNBUSpeULT4SvT7MGGX9
L2dnthy3dmzbX3Hsd/igWVgAThz7oVAti30nUS8IiqLQ9z2+/g7IvveIkMi6VjjCEdoloVDAanJl
zjmSAvgfjc0llMeepNOFaYpjSFu30SY8Jfj5vTTUsmeN4U9jKDQqO/Z0/M1sNpmZ7gz7kmP7ykum
E96ydwDV1g+fwM/foPqN0oVKD8WUdF3ptlOz8wtibIrjnXawInU1KPQgNIwDJ8ZjaJoboX/yxoQw
9CpzqK10rMNkRjQvv1Sr7qpJTzg13r21xYRPunhSAx/FcUrWm3axeNX3sAf8ojiP22/UoA9lu8+a
B9Q+Ql4UINQlFAultMA4xKuEMwQnIboCnnvpvW7+mX3XshfLBa8jJ5nggKlN1+Sc6ZT6Z0NosVyU
dtrWtYrStaE0O+qv7Z9x2S17sV70eZVb1cSFxU5pVvTw+aP7XeJ+rD7WhOJIkI26qxocQ9d/dt2F
mt6qRFz2YcXtjvraR31okgb5s0svpj8d8fRsanEiZs1RTbbh8Gcr/ZLnE9BOIPO7cTxqL9On/NvH
N2v8Xk9oWYu5r4W6YpmjxXIsUGch8+hoDK8QZ1TDFFK4Tq7C1CAE9G4cZa5ZAwapqC/2yXkhnihB
KMq5iM5Cookioi2WLg5UIrYxnXLL6VvWgZXth8u5Oh+qzq7TPqvec1feOrq6k8p94HcIos60SYIf
ZjKl2u3HP2t+jb/qTa1lE0tLjwJNJ+N/TPq7EVZJX3X0Yqj7J6Mon8OCnxh4wx8O0cUCMsZmKpOS
oWRFV1O1tezHj3/DO7uTtVgCjEy0mSZCVnv/PI/ms8LH131ntV9yD6VoC1ibPJtOyVmI6cKoeCSW
bDqAnwLE/sBX/e75L1aDLlINtTSZA5EeuFN2k+XnqrjPuy9N4pBl9CggHzrjvM7PreRLVl+xrefZ
p1JRELrFK7KYpK4TNy9f0u6Lo9x51qdQf6K9uhxJ2NJRg07o9Vy1VMDs+KR28mSbl68GdVI6YUu9
YDt/CONHM1yjZV7ZlGwiZ6cBX7LKwG2sC73dWf21Sh5R/RpGN6b24kxPZJ/dLrjShutJzr3YrtPK
uVSq4xBdhjmyg7ykyPilIL8jy+razwx0kSh4/FtwhnY10WM3vxuEui7Sx847K9FnO2d+e8L1/Y4m
nN6ubzdpiSmsiVqYRDObg8MgwidKNbA1x4FEv0T86Limr9FxI18XnIQFyXfHD/4IP2ctUZD14ORK
j9HrOJQXvrfvT0mp3xnkS+ainvsiUNAPHNvv9n1xYk9/b1GT89D/KdwYQyW3uxK5ftZ9MmkvihSU
9JgLdUv4OH9r0nFttR18ba2NcqWqEx2mqUj41rqoD0F84LTfNzszGUka8rCpalimfuHn02c1rK8c
kaE2kDd2FqwhC+40kstDKA/+tE99ww3S8Hwknxwb5ym9WULjlLP7vWe1WKobkfTZFGvEBGcQCPo/
o9BYS4xWV1PNrgIuG15SjQtPEVPmu/rNErBkaM3NBuI0ZcR4JmW5bxgn9rL6w71QLtbGsO7bqoQ9
dwwnGAybNDoRqL5304vwSFNSHNcF1w381HU6Mh2ISfo/651oLTt4qrTrSNUWaLn2QnX0z04bS7ZS
rehZnQx4RazP3r38+vEe8c5QW3KVYunXSodMZ2aT1NG6/sMTl7mIjWRf514/P4Hp83R5ivTxzoa2
xCilLXh44aXEck65qxz06GiQLBWZhN2s/+x5LKaeiFhQ+sQYjvmXdp29/tlF54f/0yoVQWNWQ5vB
Vn0urQ1ZnD+77CIeSavQctScOBEVI2Uu5+njy773lBdTTjf9Sul1nSOc0e4tBMCpX7hWbeyM5BSA
972vWMy+WIetaaPEhStPUeK1kzcRjeqd+AS56J1Qd0kuatUoMBStYf0c+/PB71ZO0h9t0pmjfo2Z
58/C9CXAKEpEL4cYcq6eIjPfO41/Ym16Z04uQUR6Kbp2rDU89Y/+vfJnA3sJIZIip2CrUiIwNe9A
Uh9P+8fD5Z2VVMzv+KfBLT0f9OZ8WgnjfYzIifgqD7LNxxd/71EspqPu0FI4xe04Z2v77jAaf/g0
5u/76aaLMTLJjPOI63o7znrx1cf3+87IE4spCcKg1OGHjbSEQxTcAK6P0czdlGO08cR04kvemT1i
OUFlbPtNxJeQFp11HdQXBKovo/6zjUYsZqdh0i/Er2E6yLIOV1Jo6xy54ccP6L0Xujgv+Katxa3N
CzU9aHCQH05Eze9cd0kFsuGJp+PIPevmun9Rot3Ht/vjzP2b4GbJBBJNbzqx0w9HFU/YCBMwQpM2
+OcRdFZl+Db5HYpHfEU1Xo2xXCuDioXrINFcqvpKUs5KctRcV1K3EQBj8yiDXVQYFD3TXT89iGyc
K/3HwNZdxJIzHdQoggcnFRt7lLt8Iitr7DTZrUmYuQKEhpd9nd0RSqwiVfgycciim8O5BNg3TMlR
qA1SzbsaaXcoqZ9Dk02tZ0r0G41Tlk+qT1JyCZJsNyXDQW+qTQPfz87WyiTPE388OBEft68mxdTm
YdL8bYAzqUuva3j+nri1dZQJqY4f9QGAHeqCrx8/ZvPHmfR3z3kRL2AV1jRi0x5yd4PX9tEbHkz0
RgoCyty+y0eej/elj5Sd7hiH0Wm2TVydjbWkhnFmNSN1+X6fWheZB7kcfaqAXD44lMqLVWd/m7MS
cX5WWZiJ9Hw3I0gGYxMjA/DVM6SCO19g2OHTcboq42+R/oz1AYfDfUbhMBP7idrz0G4HgY5l8sEb
rvsyXYfovMP+Jcf3BcLIFXW9ShALW8OAD2gvtGgbU92YECUlFOrNb3SNlv3RaJ+6xNmldr8zA5Ik
KLTHr7n+NaJTydAfInQZ2lWTbBUH3Q0121Jzq+Iw6N9J07u9bB/iOrsqlOY4xhSVOiqVmJRrI3cr
JGUeGpPYgAHbP441SunuekQy76c8iejSoiaHQQ2NFBS0EOy+0t7WQYkGTOyTQLjDqNzmDZrPZ00b
Vy2HzSLIt/EUPw70/07Cx3waNnl1NOQ2V6nVw3NstWpt8WGfPk60Qu7N/kbBQV4K/rEedihkFXVt
IBhvR33FNCjkJRys1VDsZdGsqvqGBhpuFrYbQ7wk5bk5mutIZq7Ra5+yusSmiCadu+pC46sE406r
qX3oQF3vu3arTnS2xpOSBvXtUBaz+ssw69uxa9Y2TopWV9boNnZDeI1u2kqzTQKg3FI0tw+7Q4cK
37cSl7aSU0HbiWA6KBisxCUN9tYJcnTHjGmUYbsat2Dy1SVKls5HijUXGDe68NbCqw6aV2+7XkI6
dc40rJ6ON+CpSjeB1exbam1NGGwSxApxNexK+b3pvG0YOvsMtqYeGC+Zj3Qag5ZPgdZO1Y0M9XWW
3I2VMSNiXKmA9q2Sy0T/FlrXI1YGkqQu6RCkqQ7981LXttpDE5juOPsOJw8x0efEKW7sCSYTFRRz
peBHUJQLJ2ouCgq/5bBJxeeR9rtTeG6Bv2v3HISuyZdd2VN/rjm3WvA6+Lg1NSQJBcp2M3cHca/2
/ZkT78goURf1diZ6C756NfhbqnSWI10HDTqyIKemhcNFr6nIxTJEmOWmT6b71sYQVCIbVcUq442J
7FM1fFIZiUijBooEXue5qZcjlUpXta+41QiDhLYvk2OtjP4T3OM6DNx4wGKSokyd0m1vnKnIHGQT
IGejalmg9k0wATznsYGt8FBGxiqwDPokgvlLcTZW5+E4bKFAgR7cRPFdnNoIB147w17RoUarz5QM
czp5oqHjhXfSNeAFGeqtiesa4w74cB18Vm1+qfN0G1DNsKP7dLytVQTmvuPyMtBYHXUcw06G3t5h
HJOMbOJPSlpBJjLwYuj7pLdvfNO566wj8q0U2XMRnvUQzYthKyt50bJAW/VnJcETGOMVDeu1WgBr
jgitIG5RNkE9mwTxJmk+Dybzs0WmQ8eRzniF2OjqKgasUawL87lE3doMj82Q7dTQovZ6E9tgM+09
4iCtid02oHfkbH7s4rN8utLYwrTwU92iio+eHSn2RSGRG1Z7x1LJznWrHCtnYnYrRWXSYfi5kulN
HjOMB3Nlo+tXnf3oXHgW7dpqC2J07nbNg62h3kRjv87j4FWNkjM/uEuprzOX5g2xNxFAWZ9En7FE
Zpup8T95VLsaZMGpk15I/4vtI4VnwDXo53r6w6xGREMFU1S1HyOUHhktdPJ4upal+pCiiR9T7MVD
xrocOV9ShRUxGOJqlwxyLZvBrUxyz2aVP1WdPHTqOaLUAFoMjAeswxBIZbY1wmPTfdWqizC50NUn
ux+2Uc6uPFCUrGdkbn/UBdv+t7EpD3Vh7OLoFq3hZvSyC04AruC90Q2miu/MAiYzNsDGQV/bUDzy
0r1mOReVftFVX0sq8n7vNsDrZQPH0C82o30wq2FVWg+N/YXc0joKu3UpH830uyHvuuiJvmFrgZXE
J+hos68WPoaJzjt6bd1U0XVR0y7Fv4uqxzTcMqN2vcfVzCS88OPxuqcnWKicxb2Flo4VGA0ubFWX
igtGPLNcxVGNJ9g+qzPV7VPEA2kdbdro1subY5fh00CLI5F5l2g3JZEJhynpOE/eeKvGGTpcBCx+
cO9Pd9zGWkV0pNrdV6Pzziv1RhEPfbhryAljpRrC/pAoZ5ZHTti5iCkhFYjYZ1xKOlovbc6O073m
ePPCMdmm7XDeWFjdHOZv+dlztMMQUGWtUXYqDNZEVfHLeCuTIt3c0lYJB0LhnkDt1mxPEfTeYVpY
S8ZbQPNED0NMf3TGy6bW1iFrc13hDC+/iz7aZYRWDUKXsMpoAoWdHf8A3X83vlTcPsD7Fn6f9PQ2
9tjcvLsqTdep6RPn6euc6Rnl5B3tQ9N2iK4wvIeNWwXKvmpzVOEOXs07J0EZmuVb2SCqQhj8ccgl
zPdC5sXBLW+CNi6Cjkxvh14xwfUOvKa8CfR2XyvlOmQxxmm8741dWUzntvZU2d/QwK70RK6tvFsF
E95LjFgFKo8hMnFkX9FhZDVhi+gnDKTKphTtEVlhONxERbIpQM7L+LrNMK1G+rGetYQFASqlvkbg
ircKN8nuY+2mAXwwNf3azo2N6o1rzqrfUkyoTjxtQx8qFUWD8YaG6dscI2d46PGJhc21iYrJGOlB
pD50oBktzCSRd5EEL0hpzaI76+VtxD4V9dnG5yxpt9ZFFKNII5vvEVlhYKPOkMe0SeyxTtdnkIK0
VVqGWMq3FZb7nup0hSiI5WCqvkzlEeYPkRB2ZSv/pCqgr0klzhjaVjk3S/+2YeEacQIM9dYpLxzz
sqrWTXij59NejQ4j773GzeX5qIqVfG/ovos4jbjgzCt2XnLQ+9qVMlhPLGemhZ4Ts4UtEGdrxUbY
VxmLslq2K73JWcWRfGIkMp5Fe9untwH+M7Kw+ZyqDm8KhHIQM5zK2YYxAai9UyQ+NUM9D5PLSfnC
loEis18bRE5FdztG1En9repdTGyeVXlnT/ba13fKsOpvrfqiHKaVN9da1KM/3ejZvaVdm3G1odnx
SlAkD9uL1vpc48tMDgPLmiRcNjVG8qyLhycQ896n8IsNbCLG9l/fef2jqt4E/teuOobRJw9vdchY
SBl/hnlZ+F+dCi8VF47u8yqcO14Ta7Dg2lj3KWnRX8Hz7esAF85goVumEdqmxYhYper9kNzk1NUt
Og8gtN3YqX5wdG1rS++Wptyb2DnSCMOOq21RIL/X9fMmDw4Zpx8PiXieSJRTvB5npFxQPub1l9S7
q8MHLXXOMAkBBDTuvaH9rKjFMWFK59bLJIebjt6fdF6gzds6o/FZTf6pze9FwwqhYmQI8jMP9acR
8gBwS4eKf4fAy62xiXYqm8B4k6cercqGVeddjnTvLFC6lc+edtvp+arCiOFY8AvEgwmgNg1xy6rx
uSgeumTXDp+jeFzn7Rm4srlRKGErKizBwqgZFxlT0Shu6Dq8YpLhgcfHTOsGJvuzFt22hBcqb995
wN9F35Gmf668o0FVWL8mXUK4v9EREjfThSnOw27Y0QFwDQGkUY8j+0cqvkQ4HQbnUdivGi39ZJhv
/C6/tYT/kGHWDsGMwEBpwMCvWw9pfMAOFHP+9GF77/iPWgLUYQx2qfbiNePGHggDUIW7ldiLYDf2
JU72o0YRM5GcfetPcZRjiI7RzbWY2sEwdPWDrdRHNadpTBk0nJmlt58Ir/O2/hwAyJZOiwcr2AkH
kAFVIokHsWvQeabNxsd1UIvyXrbOAab+ZY+r3xpRtSbrVIJP0zDeaY7b02Inmo/iPaEQ7v9WXpuY
/wPvcnbRAE/x7G0zONTmWMZ93MqABdIp2GJoKjkD9HMwR1s9Rxm2AXLfzB/WNqYJqz4L1XM9fxxI
oBnJiFFkcmOPiBwvhybt22KiT8j8Pp1xl3X7ujvMm5CelN9Dkewjz3CxnLt2hSFC3I2kEFKyTQqW
rCnx1xg+QFYcwhYZtNwPw1kd2VeWSDHWhheGASQ3QVRYNpvA30VAV+w6vfU0sWtwwvhVe+kJ4wxu
2m4MkE71NHurhv0k7IPVqsc6YTyyItmAmHvzSZFzXMECVd/6CPyr6ktXeVsrRd98T8+eYvTOx8y6
S+J+r9koDwHhnNjOfl+EMhaJQpxLPAw808cRYyG+6KB6/fjCP6B2v8tMLFKFvdbJXujlcLTb5oHF
7NID0zNI4lADMAQ9okbifztF9Gm/gmsgBpEu5rLjpGhX8WAf1Hp6DOzvkeNfOt73j29q/lW/u6dF
mrGanBL9vAQblohVTBA0S5T7Il9/fPkfbLnfXX+RYRSx3XVlQkmvUI11M6kPvX+W6bQq6r+Hyp3f
ahTmD1qP0rg569kT2zG6TKzL8mT73R+Uv9/dwSIHCaA8l4xBfiF5lAmHvT6m+EHKDUqyM693cF3Q
ZTK/GuijEOJ0rtmrUp1dJjtviiNS1wGqAmzEP8v1G4u0ZYARLIwpjB8DZaf1D1N4Ir/I7vr7V7kE
KVsyw7/BfnXEfL8q6bFLNg5f4h5pxB2HZ8wh2ZEAiFYeiZtR9c/ClzIBVK+t1am+y9lRpkCsS0xq
7AUbgVV6wLeQZBx/b7riyfDF1pTtVkziLCi6TaA8CRTiuWFfOfnnvujc0Q83afpYTpbbx7jhikNd
n3vjY9aUa+hGDo5YrbmqoshNgYpUJJpL79qwz2xWU9Y0t5DnOP/K8lOstqTXYNvQTGjAUMbqXucY
guLJtYonUCGJh5vtrOkgcqtrVCBtahE8YpNXmk8BC+WA42jI0zmT4HpKvZopA2VbEFU8xwHBYoxQ
F4BG0uAMDeyLRg4HRaDon0kdGzs5d9QNJlYxYVcsL4P8UI+ea5Ii1MlDDEa6jwBxxRwL8gYzvXYQ
RbwC6IZHNR8foiZfV21wAMcKaevJMgjbw0NcnhWk2Gi1FPrP0/A9y/1jgdGnDNBP42KE0KIbO7M/
d8BV5/Q1oER2Pk3hZRWG7MbE7eyqvRYxV9K1P+AA77Ez+jtv65satCmLV431dXiKhH6R5d+NvNwn
9rhO2tndf1YE92E1PcU9wY/ENyi1DUdOtwjZcbDp1dl9F1/o8QVCUeBOXrR1xq9Gqm1GNbq1mlcn
eBF6sC564HGpReIj4qwVrypddYdsrxS3jVWsJ6P43tfZvlEmzmxPljgiJMfu2pynhrGBZ8JBXrhQ
lVadTK8nzOQ9fqOqG7Z97pFASs4xvP3oMO4HyZONsCBIcnrmfo5JELezvRKQojVFpJGsY6pdBtNF
Q/RYjf6DqXwao+roZK9WgKvWTNeDUW5GfAVt71yKwDhrfONraJCBQLjhqK9KZ+A9pq1WbYKtLWi0
/inCtwVdrC22DnyNLBXXkaWeqIO8U8zRF3tKGUcdQ8briTo6soZ3gx+sFRsJSYA7bjqlcHhnLf/R
muynUhS01kwHItQfm/ghpc2wWZ872Fo/XsnfOePpi43CmTIOKURSx1zdRz4N84bx1PnxnXVrsUVY
vhYKMrv9cagv2u6OHeDEhd+pbv2Q7/70PKRj5H1mkSlvwUN03gQZDIgczY4z9dT2Nm8iv9lcloRc
08qSOp5MXixOjiJu6CEoSZedRSBLwughUHdjZrPOhK4jbPfjN/HOa14yc7NJU61x/llV8GxYc2SI
pw8EwMdXf+ehLWG5dhwE6dTynn1TpRP5cdAbDKhA6PpvH3/Bj2THb57ZkpwbeQ1KWtNgB5TjvFIf
wiq8jAvxVfNJ0tOaN2RlbbQXqxs43iaXqffZrjiSzJ3wMNxBWVq3BeAwf9zHBSdaNf/qyPTQ4Lek
eLetOm0TRckxI5o+ccfvveWF8leVo696xUCpEYehDCgryPy8T+7i4KkvPvtDA2XNf5pAcgmgH04M
08dSQJo1K6VH1VVg7awxI9m5SknpOVNeIiDwH9/be9NyUe2qvUiDLmeTS0R3yCYykh/8+MrmPLN/
954WWZ2Sc7DWCkZCk0XXqTnuytTfOE1/0OW4y7GlKVqxqvNkDbgeyg80jix/dDAIaSS1/WxvR70b
yS9ahJIyN86oNq28AE1q5ObWVz9i5Y7vyhlUQlpT0wgz6Amq4hDuYUH5NTgtcGmOF+9ru9kYwVPs
PcdmscEfty/G+DEfh32M3DgJrw2K+RltVlvni+cJt3Z2WQj6YRq+ikHc0jWaLIFx4qm8Nz0WK/kY
O4FfguQ/aklOEiRxB4DBNHujkvtv/fp/vQz/7b/m1/96xPU//4c/v+TFWIV+0Cz++M+L8KXK6/x7
8z/zP/t/f+3tP/rn5XOH8T1f/p03/4Qr//ub18/N85s/4CsLm/Gmfa3GW/zoSfPj8tzj/Df/fz/8
2+uPq9yPxes//nrJ26yZrwZEM/vr3x8dvv3jrxlB/18/X/7fn10+p/yzXfX6+vK6/Puvz3Xzj790
5+9SkN2xAaarukabr7/+1r/On2jO3w3LEIaqm7pKe7YZ1J7lVRP84y+h/d0SNvkDhzDZMWlR8tff
6rydPzLE321aT/KRNIneDU3/6//e15tX87+v6m9Zm17nYdbMLqm3Qbela3R5NU3bJqdrWvRgW0ht
+4Q3pEhTgSg8kpYZ5HTlqFSqlAHXNjCw9lJYfXdT+Iaya9o23Iddfqq/8dsN4V/3YEnNdExNM1CX
LrboQYa9kVal746t0Pb5pJaXloYYuRiFfWIpfLvc/OureK78Wk2Y0nYWy86QKrXZgayBP1BY60Yv
rX7GclFD+On9//s5//xcxS/PFUe7KjQJMRlHl7FUTcSNZ/e2ym/KB4/0wpQPe1vYZbhLmk5e9lYa
iZXpzUU6jLJ246pjKhWAHO34YppjdFGNvXnv+Vk5rg1ZFaU7O6LuYwQ72r6HZKW5Zd8YhAa5hmsM
rgRRvrRmYqOqlI5cjb1BjFnGsngaQt0EKkeruM2QaNi1/bLpv1mZtDb10NOStYviOncD2wqpZo2D
iRTYbr0OR4QsjnSBFdO2UlJ4H20fgGKhM0shzqxQwZt44qm9WbF5O47qaA7jXeP/Vd1aDgRDTzxL
AeiCGOJFlhRXvU6JT6i0Fkd6C5Syymy0Tc2Qqqn+0oWtBA2mhwoABsuvtb3ii56UCeihkcny4HRG
tdEUcyR6UGCi0UlBu+ptkDlhRUvJWGvadWpoGnWrQlv1HYPpxNB5u0LPt6epqjSY/7qlWmIpcq30
uEmSgtubaiqERS2pMRaK2m3Lcs69J5Fy//FT/xHs/e9G+eMbhWSozg8EzcJSLDikg4nBfFTwoHZz
bje2IzdQpxTmY1K++LGgXJaJLv1k6QE0K8Pu2q9U52W40aLQ7FyrN4MzvXG8dNvFkOLcpELHQ0W4
GJ9tb9KDXaHHdENT6zpwVmpRlPZ//syENFXLMgyh0356Ma3bKYuaeKKnTqCmD+Bqml0oSLq3jbig
FvXt4+e1XK54QY6wbENjATZMZjmj+KfwnO7ZWTIZBEoiNrwLRG1il2bJeJVh7T6VbHkbuf14NY7U
aUzkCEM32A7efleQebEi6W055/TVfJMmBZzHjgm+MWNNGak4SW/GIGo1IGlT+K+TWTnXgz/aFskK
BA8rFWYz1SmpRPaBrHT8UDuDdS1h/XHQikuDztuUwM21irYqWKt0tbr0UxVaWmOGTucKKw2HWTDS
XedmQYTTGUOQbDpdbxQXGQXVrz7tSgUpQaZfN0J6zhUfypt+Gs2vg2lD1MVwUJzlWQXOJ/VrFqoG
4jrUyzBQL2sGSbDvgjLoT0SWC5fjv56dZVm6kIZqGb+8p9jGnTZJYlgRwIhEcFZAc7L1gdQ8qXUT
eFpSffZT09HoCttgiu+0ItiQv3FIb0BMAGzb+p9DgOdfq9zxPtdpJqmzR/Lakp3ISF70sb5Nun78
NkykNlZlacfPH4+1hXX4Xz+CEWDNwQA71rKleJNUcZfMPDmos1G6NcesOxqKl699pybsBHuWrEyk
BLvGRGxZCw0KmKlUm0qWnjvBeQE46nfyTNXt9sGQBeg+hW1nnTax9u/A703c92bTWyzf88Rw6AIk
bYv1y1zC9D270oCbsXJFsdGvtciDllNbp7p3zRHJ29VKV4kTHEuzBPuqnKfMT9OvCAfpeyU8VK3w
gLc3WX9bTbA7iqG3zlMz7V294qBcGL5huZktq+sTr2S5tc8biGYSs7HWMC2Xwv66GrsuSCjDNGkw
fi2lQXUvKMBZmIH/kPttMkNUSLSNPdBkMMMK5HtdNdsT9/HrPsEd2Oa8amNkcZZWAKv0TKVFEIHC
aQJAAw/l3MxR+4kxoxSvZlBFPv7hv/tCWm2YAkuUrRKZvn3wA72ROkMFsK+PQbOGEy73De4wYC4w
AYfGSk/sS/M6unzR/DDHNqTUHH259jUMnaAdKXD2UDnWhdZRIiSkO7F1/PZbCAVNU6qOJOh4+6uS
wXGqpOdXBZWDV6pXq7Wjatb+42f322+RliYNk+BAMxaDtrczy0az6buOQ0HPVGKEsipf9Z9/i6Wb
JnPPlsyNxW9JPZbpToRQkek3sxYlgF+z8ZPNH3yLbQlWcc0UKgeQNxPQ9FOh4hAhfgJW0K3MxkgA
urXD7cdf89bPOq98BtPMYtvTJfvsMgum6kMII4UX08d9v82NwYDHokvkRrE8MK3HRyea1XhxZpz4
gT9+wduRZ3AQMdjficTQYy8ORawkRll5LGTgzRFgNFN+35RKu02CMdvkk0NVNG4md2rabNsCVUmc
ewIhD2Ik2PuPn8KvwYZhOLQ8kvPR0dKWGVhz0BH+Ua+YH3bx7Jc5aGRDFHtHYGT4+Kt+DPW3P5sD
C6dRnrVGELX0bMnQp8+SANGUh5PzyGx36lUWtR10eHpYCFdmIcjQsFdpiVzFiOrsJPJIkueewVmh
DR6Lpre8q5Sr3A6iTQcwLBwt0TAF9K5uq5YS7jiFALEdoyZhQo6mw4CtxV69qhHawAGr1I4uESLn
OSaRI8HBVMZe2F3vn5j2vz5XwaASulCt+aC2dE0PEMb6ETg8MC9C68w3NFfxESVMhkxPzMpf101C
CEMyNqVqsWwu1k1ODMkgoLGtlLRQX/t8bGbsdczp0/mel5B/Pn6Nv/4y0xFC13TODw5jZ/78p/3R
MdPUmHq+bhwnexUpBYrPpok0uJYkYE88Ru3XAJUfxZmdfVi3VftHfuGnb0s7yxNxHXmrRIeHV6hW
dtbYNeqlIvG23gRECy+Z9Zgmtn7b1k51UI1YXcca4uKPf/avy4XUNJ3jo0ZUoMvl2dHo7LATJYPX
6uBv6jSD2YVDRd/2siqhSrYzkS1JVHOjhal5Ikz/9ZHP67pgyeDg+uu5NR6R7aYtj7wpYhprT5zt
6xC+RqBAMv/4Zy43EmFottA4eghdOqbzy0nHS4O4hlDvplH7omUIWzxL908MoR9b+c8rAYcNk5Og
mA+ipsb/3o4hep/n0NPVwi2mFPyXYjkIuTyDNFGHw6RfSYNE+H5CNzkdrDjA5E4THmVcD90AMNyP
bPTiSVqCkFXjGpdiUWUlmObYITvaQ/K+YTEwcReaiTlTqJXwE44AdDAwFXtairdlXGzppleEJ57e
8kXxuzjmWoJzouowJZdT0ZKFRmdAyvjWFF/6E8WPcQiU884w8xPP8NcXZWiqlAYHeE1lfix2/EiI
wk8nECpKnTYw7hW0Qh3CwI+Hw4/1/+2bMugjpDqCrXg+Jyze1BiQx2lpaOmaWVc+DUkQYTmweyXi
yGf2Vx09DmykyV1719RQRzlHKiwFAaihz0aCzs8dK+p5cdKG2zEwo41ZB9Na60KSrmnDgbPLFTq4
BGEDDVj0qQkoKs36ddF6FW5hw6AgbmV+E0BXiLxTEecv2UmmMukIUgkqS4vJy3s7Dp0+bKYyimg0
lECmdtLqGTc0fv8xtM5ArrIZDyZ9X4o0vPeCrjwHh2CcKH3++h6Zcmy8tkZaweQ4+fYW2jSxusQD
79Z7HYQTZLCsINN/1kGVMyrjxJh/IS9y/qJF5OZ3TRT1edYA+w4M9LO6eeg8xHAfj5Yf5ru3o0UQ
HNoklFWCaudHyeSn1Tpo8jBss6RxUzj71cq3e+h2jRVXdxwzi+exEdpFZQ/0XLDC4RK53PBQDNKA
Nlo4aAUI1YCf2AqhEQzVGV1HWbvYxZ4Vh9TnHSM5i5NJpSFW1IGRrLp+cIP/Q9mZLdeJZFH0i4gg
GZPXO2q2JEuW5RfCsmzGZCZJ+PpeVL+UrxRSVER1PXRVmQskOZyz916lk82byPLB/giO649UtJFZ
zk3c3NjJmkKpuza+zlIxPNVlRYrvRBZSv13td9dL0dF+zMxMaHI/6fI57zPSGn1jG4URrNUvqnGX
X2VtsnpD0wf3QKej6rEkdm8nEkXT9OMn+Ga940UFUehFbBn4uziFoBbEmlVamA6sWD89taGK/oxk
9Z5lbSwfxswFx+P0tdlHWZS+xIqSSsWCgSR3XNBxfPJj1unq79e57ihITGIB5oXaJ2MzRYa55JVv
tq6DuHqzHZaNRh3IvvWzK52eeVnbWNxYEvgGOHSG6z//18BpkCSoxMKOFka1P14tnr+gAKh8arV9
l4YFMm+dVOQQ4+fbN84YQNtB3EJU7pg4D//1tplVHZtfwQwe2MHpnsP0aRwjKwZPMMUVgbQ+PQzG
yxShiUqy8U8f+r05slyVxADbqExpaAhqYB51EmxvdvaNjohHZm5jjZ/sBN6OD36bSx1k3RU5SGBP
Ziwl2km0VlFvE+NhmBNzFu9NLsc/fkOW/HnWRiUElcKuo8Myz7CkQEEM494TBL03U0RL/OOH9f/9
3t+DBEggc8o6bH2HxeLvVwe0QQxJAiljcfKenk68+JQTo3IRB1NOfkaCqyfv3Cpe1cssHc/5UKGR
KYrQelbZbD8OcDqevCrAqF7MHXimqnwsRwdwVGSN05Owe/NA5Sp+iH0PY4rbzeIaOJALSovnk22M
51oPXtxbyW3dF+ScTWqVX7ckMEmYT8a/dmgF/CgyYf1Rble2W+34Y7mPZBx/G1Yc6cZpqvC8F0P0
i730Sl7RHvbFVKLBxNtXI0eVURp6uG7od+GVUPkLGxx5EdMumfG811AFQupivzOnJccmH7x479nJ
4mwmwDTNxmVW+T5FU7IcqjCtfrQ+sw2VapFOhOSW1L+doAv1QbSz/6sNo5IJTEpESDkFRjgV/ozX
tagjzDhDLQ3mCJ+19cpou8zOpZr9H346Yf3wacJ/8+hpME+RiKAJ/y4LAnWdCYVSrgd0745OJSiW
NrIxaumii7bKoXqwi3HYPfZQkqxjlufN/egCBYvHBFLdQseuIzd/ZntRx2NxU5hs+Ib1RDc7TcjQ
78aZhh8ynfOrOu7TaUtw6yoGVkv1yzZBtXfUrOZzL6HVy0RVBz2B5C2yJLeKIKnUtfW7JYsd91BW
Ld+s3GIIu1gBnfPed+iHFFWp443Tl5LsS12DmGCrEL7U/mLu5imO7vxwnIA8zsz81IzH8ecgGD+b
WuRLsnWHrvyp/Iqk5zxfluuqUP1y1KM93FBeqr6nU5A/tU1d4MmbO9Ftm5Eu3sHjDMTpP7CITahc
Cs2XddrmBB65sbquOxWZncEgMVLSjoG9zKNSoBfbXu6XymXnYJc1kJ5xdKEJlkWZsMuZ47wCbwhf
CDlM26JfjqHcb+xgiYhGr9sUzZ4bsbKofgx/14tvUR+vnUlRnMXfiLR4DIJt7FGOB2EyhzTt3EqF
Ry2rgJz12WKV9NuuIB6cfgGywBxY26D9DLKhPYA1KMrC1QenFM65MlG3Prxq2deDGOxd7mP33Nhz
hsYcklt/adWR1x4sBUPlYFQ8PDSZpenhqDz9XnfNgJhxWTSC/RIxYRCi2DuMQRhfTzHnp6t4ydNH
7UAm+DZqe7a2vttApcTINfbwbgroCG4qK2gvmKzokfqcxrdpIah9aIMZ6ZLqd/OYZT4ibKEdl29y
cZq7Mkw5zLM/m38bLcPLoumd8hhWk34oVIU422rY+PNzVPU8aEH41WDC/iqREu+o0Mo6F5kfwrxJ
x++mkVgA1v2XTW8jH/iwxeBja1mi4mG058C7LOYA9WSDh+xK4xVKj2XBPnSb5cy9m9nzZtoYvQ1Q
UJjRPNd+OsMfbPR8mxFeBfE07EbvomlKx75wbLbDl3aS+HRh89E9EOeMj7jQRXWfOTKuz6fGWl10
aRW5KPaisN5yIF4dvh2n8V3bD/ghLLjyG2VKCEZ9YMpxm7au7nY0FlDplYaeiZnyaOYsPipsVHls
HyORiPCAxWrFZciZeOmkXZJ9JXHWWgEp20EVQRt1KR9uZytuXjhpEfEdozS4LRMNpogeEFvkAm/H
rwTjS7h1GwsWTtWxMwH4YFYACJSQudDG3TJN5NEejz1OYiup8vgwwjpryKIccI4PUqvmzLZV9jgM
jpfu/ErR9Aljt8B531tTsXGjAf+KjsxCl1ll2D7nFI3DzsMB1h68qAvWib916TaDOH5FpZ/gtXEm
1KK9CgYobW1ht/vW9av7EDXl77IKs/JA2Lz73RvmlMTMxGXxAM0c5dveOJEixBfla1l3i4bBNCNH
4gxZjVgxMl3sxr4gNLmSXfoyhqWcrvyIRe9skHavAQFNdH2yiIPsJufMDKZtXFk6NsvuJh3Jm0dm
PX01jsWx1kn8BGZlQM9KzMsusWB75mP7lfho/5C24pq6FA7MWF8C6qKyoOwbZbK9FSZEEoQvCldn
ldBDymMoEnzuGysw+wYIgSpGnPThrRmqB4Tl+YaO5WapvmRt81zCT+YMuZ+K4red5QfH9s59jcGD
xnPtBzdxYNPIjModXtKdYixLv4bUY6JjmAZf81Y9Yc/dek1/OQvCZOo8u5lmfekH5UuOcRCz5/Ui
nuvxAYT0Xrq/xDAAmA7PPf6Efs4IHYbcAiKLlTU8hJksdpnXEbraQ/wgqNrfpAO3gTAqdn8kKStX
1VDHbmL7CyHKNsEPIh3vY/SKxNf4EdK3SlxSV+XfdUGq2L4AH9Pb6jaJgT3ZLSClsH8YtTrYCR/G
qOrreCqZdlPeUhjeYZw/Hyy8G4FRX4eue2K/8dBbkIvlkE4/7Crszuw5PNbz8iMgxLWFnpY4PrTt
7t51FJLa+szPcM4Ug3Mvm+QuD8Jzv3iUybXrKyR4AgMfwUHJJaNsIGT+T9EmmDHlQ0ycPQ3K4RGL
zbWXkqyXm2k5ukt63htX0q+cvoK4Pk7aEpuGGIHOdh/jPv9JQPm2HYjdKHUDdMs5xLR88AtXB1BN
343l3IqUSlxKr8au7a8O+Q7RSqBspE8129qF3CbYGVK4MV99ddNxk+bS3VkawJZKl31rlQk/4zZQ
/nctpier/U4+wDaxSGEfytc+nlCO99W1k8NBhS4REd0gI/UlLs24LS1xnifC/SEzXryZEQGSbnch
0mqXxKTKQFxNl3w3OfZrzQDag/x9hWg50bWf/PnLlPgQt/HNoNYEw2afgRBo70EYQDNJ2cYlfOvT
3pb1qyeKs9noG8oBR78lZthNcgoFQ/fsWIig66y4LbFT11ilQswEW3sZX/jwv9RyLs/rGajmGDLF
tbW5HzuUeLE7/CrGQq8gvhyFKiweNkkGWK6uq+tpaGyctXF4YGGWTylDxzu3J/8aYcWZBF9mx8Y9
k013VWjazqG8an0P3EM9IL1zrZsgLzDxBS6N1cycwdAbjmlfvHLkJcRRdb9zRz1MOD6BfGKL6n9q
HVioBpsG5tuUGE5b/uBhlq/qOr4qlG++BRXQUge9yKtyCBIhnj0EoWWzB8Hf1efoBUqRRHeRbAhX
8DkqsodkgwXxvp/bexOlbXTeD6lTb217nsNt2jsC/yMyO2SyfQnlpSC3+Hu+KBFv53TO8Ezjye0x
y2oy0GWLNn5uKaWV7rq29E6CqbMKveB3NMWB3Ll5PYEv6mr7OOSJR/uiscQOikr2JY78DKQXX0VK
WGhohUSkr6Ikws2LF0OX+8W26xbsktuTqC6VRtOPOAbHRU1EpMGTngqcvo7bak4Wqr2YbRnPe3vp
BsDfSzUxRxITDVEoc8VPZXvVXeuk5h6jsiYjJElpAyDW7CYgA0UcIxRZJtJiOilfYa+kPwZPx4xd
vAF3oebj2rWQ1QFryGJi+hosH+ePO8uNpiZ0MVSm7Rk9S1XusO2xbSzSocshMi9woaBEkG0Jn53y
h9e1LXGGLC73Mq83C+sg3BIrwgdeZBNGk8K1mt3YBhox0DQSeCw8wzbEN6L71fSe4V9RMriP/JZE
DrQPAe4QlhMM0HNdgHPSjZiJSmgmj4waKf7M+MgUn1qnAcu0pcZ1akXhuHMnl9KbFU7sbienUEDB
KHjpy5byigtDXLv3bon+A4pmZIqtzR4txAZELn2Udxkme3vq1UZbo/8nr1peXw044snTEt+rH5bp
i4jQvGI9Hrpv1iAAzMx9QhJMO840I+ORoFCsNPaw6Z0+vw6lYmkP8mFNqU7CBUxunpDKPPlTAokz
bHHmLVHT3y60NNt9ZsTySLa4SnYoMaDUtn314luZA/vCr8RPJwaOsnrVmy8eRfLrYnaFOld6UWzL
3BK5UNaubb60GqMcssCkE9yeKpqBjCbRyAhtUSpQzrVJlggHeUbJo+hWFlF2X0xCXVptWT+FRaNv
7GAdu7M18JTpSlprbXmC59eT00uChWOtsjnyir/5xPezzyB6+geTN271WCys7HLUbN8Ce+H/kYOH
l6uNm+Q8VzpDLV25emflWajxugWI64zjji+2l9TwgHKXD9sDyBw4ufo2FaTOEk+y9npR3+DcLWO+
xk2ZVPJ7TrAKipNZKnCTVTOd9y6aXHZItrrMhiCzty6FLLHz8zi7s5KeJA0qYnRxs2DMv8TBBLhq
yefAPfOXTt90rsINPnXV9MI5I0Ph4i4QEhpd1NeCCNh24yorfWn4D74HhRsq1mDptLuWxvtIkgTZ
QnnbW/Um5GkPtyIuq58L4EucB6Pl/MSDVl8jTBqBiWhs3sRfzMEvkOXjHfb4hZNBqIQ8qt7LS85L
ksoY205k7jFxuDxRwrLVYVhGEW4gKJXuwaqRwK4UTQHhZdG+f5Y0CBpvXa/pml04LeMvijOwXqRy
o69BMlW3/LH6uQR9zKKOQOlrStYrB20OkuB9+nb4I9oqvm/rvH8eukAk+7lf56acogGHoMZLMUBx
DF15uUN61nVVWh4Se8aZ3dUeO9ogLmhyRFFG2WOe+7nZTRmRspvcWYZ8LyNyQQTWnifAQcRJeaHh
n81NQcxEGagvnVWWeNK9kg2l1STwkytKBdAIQQfPG3dQ01XWWUSW6FkCOtUDR/atmxi+F/jy8TlJ
Zj45NnZToZRqF/t1Cgks2Wkg0k9142Hlpd5ABkkQjOnFUsQVOUXWNMhdmDMANolljNgVjgqOKvQv
815RP+k0SL4JZe+lzSmVbocvr0t7zEY+XDH+yoyuqk2FyKXcMAR7fPyWDyIL7g002zjnA+/c2mIy
73LzS1Yzc7+ExcjOtjDjN3a0Vr8XXswuK1kw12wjSJ+381wlD4DP+kcoNikLWKImb0/FgjHR5gML
d2RWL91gzVhl0yDw3O0kTESGUFmYTaBMAzZlKuZ+A94sFUe/ljZZLYiOdkSqiFWVn8p+Ny1RcpuG
M5BoJ5/JUdZDMeMy1z5nkT6qNfBhj3goRBCuty8Vh5EdKQ/htU22ZYJkvw2f2yqoSGYOpP1zZj5z
Drrp7Ocx6JbfzqybFyL9vP58MW14PUxBuobwJPHdnGaRcyznbvhqsZNotyUU2BAYUwCPMPfCpIXR
kq8VLtfOf4tyFAyGtM0Iv+qpPm1cVEAvJRMXWrGynrOdZ1ooKn0y9jb7iRE/Rqk74kf6Zez3MhiX
eU8ZtcFRbAVxyuJV5XeUAzz7Ymbp6viUk6U/tmEB/an3ki8DNe8aUlLM5obAcdeC7FOVPuOK9QtX
fJKQ/tgwGIKemuimiDIXO/a8QOodrQU4VdqJ8juUO/9V2CwyrE+jw57ZbVjBLcrYxsGXevSWoP6R
FxFp6aHR4OZKa4GapObiF/XH4No1xXBT9wFjqmBPDKm17KafElTXtQYbw37Ilv+oAzxL/UehDUsM
7SIYRzaNPnoQJ203J18AQZEWRB5TlV8aNZlrDsefKCXe9IS4iBs60nNoVoT0Yv8uqQod0VOGKL/l
6Jntu5IHVShyEz4u3b4RKnt8AR7wYxoNuATkqdDGgVDfUepptl2eNNezCEJWgt57qgyVKCctxWWT
R+4Xt6KsTa292lslXIbRUCdgd3wBPM/fzX3PUc9jU/Xxj3vTSf3ntwW2QLEdROK0qmyqWlaK7fB2
XstXTtURyr26IWVuPmlanRigV/0mIjv0idKROCmIy//7aaOXyAGnJw3TxwSAa+678E9Ue+xcVE3Y
pqvrnb9u8Oo8GA5B6JI9MxbYmoS08eM4EhRQONhXfeLO+xF214UcbOpdOUWHunPix48fzIlL/v8/
l2Mt2nIXoTkt2b9/rqEzXopSE6eHS/Isy1s6pGHUH0zXO+djBgo0LWFz50w4FwE/fs9mYiT8IH6K
FFEbBduXe0pUCQcb176WfeK4mwUUMRJ+4vbKFX358S9+ZzSjM2f0BCga6ROsr/pfvR12hZUl5hVT
b0Xt774qo5e0EcN/v4oTuNKloxs5SJpPelW226kmz3qCgoY4I1W+GnaYFj5L4X8j+uX7pzlEuwPF
VMhLWGUi/7oZDh5RHWLu2UKqrwh1caIDCuPu1VeOQwckja4rU4Xb5Z/wjaYOCHNZa+/KUR5eaGEI
bTE6IcVI1MfZHkIJl9CCFlNB7C3LsD/2RvpfvWCe9gmb193Hr+LtV8Wv97HiINzBD3Q61LPa6WUF
Rnvre7PHC0/Bv8d1Sjuh/6+S+fWr4vAnXXrB/HWa09pMpZgGMqqReNThoc6wOSdRzffsBLik7Oyz
r/hUKMT1PBvFFV4jtKORfzLKRoiSYyFMvQ38WINabFmbPI94POV35wh1/EM7LjauN7IKKZXVOzfU
3ZH+tPqPutn1h7CzQT4sI+T7pwoaW8zKhNSqt74Yh99W3sfYXabqEFBjo+xeBZ8IQd6+Uw9lKY1K
ij00T0/1yia2/bSbOT9FY1d9Cby++q4CHV5NHkDN/zp8kOfyUlk21ld7qjmRVkpdYaIwTRm79iCU
QCItYurgZCZE0eHji72dNjjQ8hjtQHpByM39/aV5/mhcl4UJYwz2Kdkpb5dCgf7kKu9Np3jdGKEs
AREiupN5oy6mXOYuIT+WGWJ/W0V+/CQRncV7R1cL1qrCFeOWRcT0t2IZM7MRPqKQTUkXFmhEYSz2
gI1ub5yFWjneTRV8cWYZPOg+B9QbxLiGN3Qfkm+LtglO+/ghvfPyMYIR0szHhrPmVDNtQQqmeJFi
1A8Xf+cYY91klaiuYjEG3z6+1NpZ/qvPG/DHS9Rv7BhwC5y66FtNCPUsF7VtJqiNaVcQ6ClUcw6D
zAbQ0OSfzFXvXe+f3RbTOuvcKZcgj+u4GTkDAiqa/eM0kuRJS6Db25GSX7IFG9EnW461UX16gxFK
mXXThSjIO5lB9CCmUPSsUyVKbU4BTgwhW7bXYSfCY9EXlNXGZPg6C7lQN62K8rPe/ltZXIBIB5Wf
v+5HIiyLJ0OeE/iANFZBXa3Ua5qL6DKvq4jScGv5HmylYoLqUprOIZmisF+7KPH6K9XIxGxcPkNY
fkkCjlNZjXwKRF4B5Y27nqKnCmmJSLuOsV+rmdyvNPdoEcQd4W1hBqMcQWHl4SKWXh+c0+60MZDP
bfHsspkIN15WQIwpspgyNd16kDFh1pBMEsaD5BpRboc7ou4ALBetGa7TIWy9PfC28KsAT0aeyahJ
H3HnyrEv2fuuB1TUSv5mcGxqhIgdkm/jGDl/limmoJ6n3lOftZneEFbZ/+mrpX9RXGQ8QxYCJ7KC
r0R8YqeC33g5BVGyrjTtzuMQHD3pbqjRSDqDH5KdB1R3Z6oR+LofTNnz4FTtM9WP4TbhUEhwrh8M
39JxoCg713mDcJiSn3Ooe4RhV4s7s+tzoKr41A1pJhJb4g8RVHav/N5lBaLUuvMJ3rIXjtxnE9Vl
CwNfOlrbbNED2ZUyevXCrr5PZuRf+0ZUy7PJUf9vrGGpxMGeJwqiTti3MU5JnVEw5zS5mSWt782M
KfPJFt706Hi1Jk+4zuk5tjoQ7S5EyqA3E0oZ2MKGdOlNaQGugHmfCYilFZqQuVpMskNADgJdj2n1
taAeRt2PIuUVd5f/sdMcnVYeOqSx9qOX/bFG1RKSaDpqpYlJH3KIx6S5TDK5zHQJ2rTpaKd2sUfD
ZYhaj3CWKixfRB8u22zw9cPH083b6T9wPBZQYTtsdalc/P0ttMbJIpWlWHx80+9p7Tv7YMJN9vFV
3plkOALxvbNrkIL15u+rNCRpeQxRRcxb5d+4U57sSGHqLhLXpn/h8tw/vt4b6T8LKPYlrshr5rJi
ve1/7R+npLZT6bEPEjvrfjnzvxPBeSRE7U95MZGO/Rne8J3ljevx9DC6SD7aU/hdnVd6dEaSXHY/
zu9/35+fHzf77dm02d1Nm092B2/f2N+XOlmwaT0pcIJcyvRPpqapEH0mqhfvvK6/7ubk6c0JU5C9
3s3l4eHArRyPxz9fL+8+uZF/1vyTlYDLIArFGy9ZEk4kTfVkJz2fTrNt9/2juWq3860+8y/Lg9mi
xdj2O3NEqgFqcZPsllvrED1/PErerupcG7s2Bxl+whsLGnWNDq90k209qnikTWlJqGLWHLphkZ/c
69uX9v9LuAwQjjanPvImHl2rI+oMK4qTPPXomtkxR//VM8BOzuZ/nIWD1b136txzWkWDk6QHNllZ
+dAmlX8/eznNwDV16uNn91bTy7WkazPe8UJwHD85oS3BZDzyEjPS1oPxwiA12XaaXkCLfoMwUNdO
fpTKmqCYCfdAVGA67sCzBp/Avd57hTjNPb48Nq/eaVwMvS8K7rxIqtVi2NOpm869vPoWdUTffHzD
771BaumMEipSPoeOv2cU/Fd5HWQsQ7lF8C/63gWr4uJ+NnGtZYW/vwmEkBJvnh1RkXkjTEUlIx0d
Qi9iIdEg35bEU5uloVy3cY2j9g7xlt9ggCeCo7Gyn7PGll+ValJCneTy5CVt9BorEWD9LldRh09P
imTieIoOSd0O/70cQAIDTjgIrDYFXO9kpuhzWk9oeNYSWk9NdnVKhnXTfvLs33soqDpDgTGFl31q
ChntqId65nBPi1ZXcVCFd6mr+z2ZDfljx/B0kQkQ3/Sf3zhGP94GO392/admP9mGVlS6lAf9dPTP
o5aMsZlc1k/u7b0PaS10kEWOshpP5snJKBMlzS03KcjT9HIHwWmRm23itTnnGRX0EUf5JnX2sZuQ
8inqBX2uzIloj5rZ7j/5qt/5nBwsueh8ooid4elhwMqKHngFOmAOmsRnOhRgkXfOR+l06e7jp/vO
7E/5iDkE3TR7j0Cui9C/lugk0mSjY7LZhphjdxEBlC8zWyZylNEakQrqZPthKRs4tbAIqjbrdhpn
EBYMEm/oHIaXuezN9UD1ZdugrYL82Sf2FT551JIdCceD6gayvGOL4qnpd0rTQfn4Ft55WtQG8RWy
raSm+Y+I+F934KIxNSKF705weXioOgSHCKMuafb9d+E2FhRH8JFR4sNO+c+K/e9LoYHy2e4z27oL
Z/VFo8vCN918sSj53OXaS86dJe3uim4JzpGZ02a0quiTSNJ/zp4nk9Na9+MMzGxLOeTklTWBQXAj
OX6YoQiAUKGovfbr2UM9HkPpsGT6pzOpu0+Swj5azpTdMTt4r0aaYhWdCP7WRjvAA/iA69I77xaM
oALlSXuMtcsajCTEkEcb0lnOyzLba3uV96k2J0+WiKaPX987s4orMU9I2maszqd02li0GITFzBCv
3fkbbQ75lZal3rhUv/fCnqJHEhHST57hO2MGi7KQiLFZot/YYct6QHG8pueSxIFsYxT5VT+26Ohk
+lnEJ2fqt4sJPRQ6D5IwEvYF64/516ih81ykKs2tjYEWw9lMaAu6T8pxRsN5wNWlaxrqvWejbUPz
XTxkxRLt7cRt76q0j9AHuLs5IgW8G6uM2MxM2fGuEkv+sASrKNEfSkSd4yrqJTV7KvsjHmAChmFd
uf5FIqLwp1PU4mcTLO5LjUFH7a1hdm40IneLA6Mf4DuOaTjiLOvhBIyithGqGaMeZ6jhbMya2g02
mIut24GgyHwrxqi8wdwafLeKKrysi8ZHOB3b5qZoF+T6WrbiBnV4Muw87Viwb4a2+T0GxPFvjHJq
9NVzCAAp9qxmxU7kwcM4+OJJJ6b57qIWb1eTbDPfWyG4hoPDjDzuQtVaFwMRo3J1wuYXUZTOHNbp
996XdhJ4G+z7boyAB2bvhvKn5X+pC1JF9ok3OMVGw6H71WDauaA5hwqzTeb2OqWk1O4Q4jQx3BzZ
8zXJiTRYK7X51WvdReKEca3woGKFtC9SCKe2bBxQ7gVRRcfGdxIY5Daib5gjaC+/yMQnu7ufe0vB
L5nmmzGYC/cwWxptelkELVEYZZJ/62KVkK3deN3PoFbEaHSsPvk+LPGHbYKy4k+NKrM4JMr73RV6
KWntyqWz042Kq6HZjtbgZAer9BC4MLoaXL9eo81WmgFGOhkO6ArRti/1TtAsuJgiRfR900j9SCAL
WiuLNlm7mwwBraUfh+pKGU1mlaItDBfE618pESzLtu3trNwVQ5Be6zEL6j1i/vG6JDjaOfYos1DA
GRtNNIpU+Tul0MK75dauwsZ2yI8tx4ixaoreR7eoNZpJ0wL7MZMF92TwGgPqwi7kK4UiU1x0ztw5
WxgTCDbGZrZ2SMmNv5fWtDw3cGTMdrA1McEZXSG0AxWbXnIcMxS0jkGuicZAUsQAsZV8sYfZZRB7
sUum3NTNaG0cmpj72g5K4MAtBba2Liprs0zro64DoYejlSWD2ovCMc1hwVvZEjzat+1ZjJsMyDXt
P3JH26hdDiqYvIaaQK2J1sWURbWmF2SpapmiXWcgAnkh39q9XLTlDZBgivlH14lYX/hOM4BoKIIS
jNE/raEqLptms7hRiqu5rWAXhF0ZQddJk2I5ztp0wZlGsdHcyLFCMhkhq87PChVPqFsaK3R2BejG
6nxpwBDtSVOu533eyelrEkLJPWOV8kJoEtl0VSOpf9IsWD9TXDXdvmCRRIelotbeoQdtxN5KgtH9
Eo0F4VqZcRK8E1nymg129TDVBQeJsBd+feX1ExNlZ6+EmTygyrOX2hvRcHdx/OLN8/ANDpEjUaxM
4e+WrRNGN90X075Cmno1iay2n7Wk87oRNp09DAVx9IyOMUbQo3My0AP30WKnfZ+qiZqBPRX+Kiat
qq0lywWdhT+Ii3xUHdgtO4CegrP+EVlE/e3jxemdCga2I2xh7Ap9AoPck5010iZK8/0EtEx3uX2P
AUo1cBaEqJG4+DEuAytJbwn0dp+t1A0uLI0H+BhxANg32EPYkSfE937yo94egtaGRBgyidsc+U4z
U+pUjp0h1woJR+89kulfoezwbf8yqKuWuUd53q9pLBsXEYpmaQgSAdjNIde62462q376qT1/94LM
nbfznFY/P/5971R2CeBbyzBs3Nez2smhFDvkHAqNjlcUfl5dUWZFDtb3AsNKifOp3xWh1CvYN+yI
qO6HV9/EstxXjeWDEMpd/ROrUHdLAv+yqk2duWKVGhpcqWJZjqVTuAqTno9NJmxbqz1aEejlQMay
3aRNi4i9HVs4Wx/f1duHHnAvGOXwcdNBOb0p3wOMpRbKFPg1CHPlMHCjLLt4/fgq/wyovzd3/Nl4
y3hyHO0xIv69WQhkQtLAwGWIgtovOxAa2/LaPSciZke+5QHwx404WvcAnM7SA6FRh+hYH8q92NcH
f4/VaFNdz2dyj5rls1H3ds/09y9bH9C/tjFdE45dIvhl8AU25e43cXn736iaNl8BbOywdn2yMXzH
/ff3BU/2TTWtpylbL6g2L/eb8+ft/u7u46f92S2d7KSzOUE9arjCCutz2quE0LP2MyT024FDKAa9
nWANhWRrcHIbYnAHuoZs3Bqa0fuw1awtbvSZV/KdW+Hkz6mRcmtE3/vkVvIewWRKXtS2sMru3B98
GyqOgbTYEEL88VN72zoiXJCJh4w4n3SM0xpM4Vc4LMj5QUJdIzJLOjocjQ7qlyleggulDbYiQjP6
h9aCSXXm58lnnN83QV70SFGv0Af0KfQGmK//HovVsiQjTklMq0VBM78YCngkca9fu7mbbtlVNzGY
SScaOTjPzS8y8ZuMpMHG+2qlJhjQd7lm706RtM59AKL3xMVn1Ua25ANuK+wR3v7jR/ZOeSHkV9JO
JOFHsp6cDAJKf+1oIvp75aqZId5v+SpdNW7bsCq+9noEK0dO1q+FMNsfKYf9A/4iRx0++RVvZQPh
GsITcYh10Sv4Jy23sSGKJyFLhiLHFFmX4UgtalviDkyR8bP32qZ66XBqzG10J2e1ImYI0J32imLS
z36pipdPftC6EpzMdgiRMNJy7GTOO41X0SUxf4BXkGh0AzGdzVBvHGJTLxPHIz7bbcJzIVsbtGY2
3w55ah4ZF9hzRGF9CasYlj2lnD093PmM81RxiEQcHOlse2TCO5/Fe69f0OlvJaYQgRbfGCEK60H2
X/OfTT7YTPmY3zpmyWFsY0UKj+UeyABItvHc9Z88nHfmjYgUFipeEd1B3v7f19PjlIcqNuU2oDd0
g2q3OWuH2Zx98gremNEDhN5r7ZBgEhSap53upU1UlCdZuc2ykhJPbHqyCUTiwxJqjbUkyB37oNqE
sBGRaNq6mjc+ffjn/3F2ZstxI1mafpWyvEcN9qWtq80mAhFkcBMlUtRyA9NCYd/h2J5+PmflTCsQ
YYFRZ5VlVRpTdMDhfvz4Of8Szqq9csSczrCryrI5QEM0IugaHb/x7GTj5LkUGDvhic+xVrq7Nuum
F2u2jBuQmvHHy+9+Bt9ECgWyTKMCARNsqdXpiYJ+okHxC4/XNthzwaVF2aWK+ivBVzTa5Y1n/7CN
qsDUC1TcowVv4Zed5g20LlvQKnaM0rxH8WHANz4wUASZgYuS65SSgQV6p/4WZk343pwn53sz2Oq4
E1B9V7sAp8Gf90AZRWquIWWz3Nd10JRGU1CudnpPec1axBSI0Nr7OqFSUEeZeU++UUN1MHu/w5Ln
ELgOBl0ZJNeNMin4MGjZdI1uEwWiOXBWKrhngh/JIHUzPisLGQGu4++KKYOnhxHdzRbPk/zaCCKl
v59KJNNRV3GMX/GktB9aMYQvDXVVUPCNot/jT1mOKynFmXnSqSJLaB6iRpxfxw/S6mqbjJMObG70
rOsOyhVMrM68pYOwBuk8c0QBzwM6izwyCK0TiJZuxBMMFFQb2zmx9+rodjfFbGdPFvIeTxo6M2LD
9g+vOBTEJnW1Frc7K7xtNbu6dooGW1PVLh5Sr/M2aVyXB0VJ5muN21e6Uj89jcGUwSiu00ZSSduX
FeAuAqLQoYq5nYxB/WKMbQeZUO1uywRtLadVIpi1fXUAtmquiQef1v4YWkI/XNJ1uliLi4JQA6OZ
jRKUjdP0E4EcaZx9CugTItyYlZVfu/H4rlPD+DZI5o4mvFN73/ukHz56at+qux5ItQulrWjvijgq
Cn9uc8fGOnUCgWGHjfZnBu8SjwrGzaH4SkMLl7xliHLafp4jIuXWSHGIoZYR+rbWTP+DT+KCQLKp
EaOssOwgejUXddFDTnLDssdb1oGAy8H0cyR5eezaeuRKHLTdpiATW1HoeUOaHR9zLiexTb+OtUCQ
WF5AQL1nyuCm28BDwc1CCei2tZN+20HG+gW+MNmNXhmMezjJ07vMAxG3wS+s/giPwcYKuw3e49DT
rFWJzz0W+AHDZLl47OBl0hnqXkOXscQNVesS08/hAD2VM1UWJ/UM8Nt68t1scBfWc50g1hTas0jV
dNyh2OQcgjqvoOSF7RpA/kxAoQuAQiRSf6CTlzdxZQRgmYIt2c6JmJ9yqjA7qoXWIXXpF14+rM4M
xf2BHgdyOWiuL7tv9qQZ6LME7bb0UKJo0G3w9ThO78vBXuuoLFzT5SqXODsbtSgZEMAZH8fJKBBt
UEdmh69Bhs02XMF859ESTQ6RFlYPUMIFsphRBXtLKTvpY2njVzu0noGNXkOVpsSk7rkGRahhUigi
/J3KUNpO8kPfdBRJAUzm+sZxkunTrBvoYHvkOhbknFx1Hty+wxS8axX7K6BW7RNSK+2nDI7mi6Zo
P3SvUl/g3alfG7u9oVWZ7ee+Tvvd7PUxCibFrCImWZscLl1Wh1dl4rTqHh94433rYV8DpksFUNTV
vPqmM2L4R5CQ0FpRMiDbW6XqaTH2Sh7hoFp5was2wJK8SjNv1PYRQB2xQXsfwZuyyD04m2qIP6Ol
FdhS9ZneUfQFBPsSB41ew24Kx++DzfRtkmHElKOI+/mTNY1oIWg5RC3+eKyQL3Q25hlwEMdfmU48
ucIHFtIr7P/s2Qhte+0Gdxp3aZahPiSlTWWAWVwW4bxD0jKpiTKfwYFylumbjTfgXWPp16iXhBAb
x3YlqJ3Bs3AQqvR5pJKbbLIerypsp8TcNuQh3gSnzgIEdmfBlX+cE9WmPDs6tt9C5wSKp/TXAy0u
PGMzcZUZuf6+Ub15D3TMPIQwtbjWqbV3VyCpupKCGqc5KEc1iE+QWERBcsPFQ1aDqseRRNxZSan5
1Hn6wscPh/bFUFXUq2rTwtlwVI0PE4SY58ktY33naoVG+w002re0LtGmgR0f26AXY1RKvKpMnqM4
mOaNwLuAPAy63r2h9YmDt06jKL5mIWcB35hLH61FY7B8sxYYu8ONd+wtHNAJV5vYM37G8wCnck7T
5F0z2cGPtiuE2IeePb1DwaW+4RCMTK5QhvLadfBZ1g7s0wskuBkCHW1WmTEsMznDCnJF0GvYOsgV
7BzVS30OY/xPOomVBSnsAsekK2OQsb8rSS3vst4er7QogB55OR6eWcN01UCdS2koAMGLpBIcY+gG
dt1uzVnBOa40up+UYjW/ycNgk9Bko5sVrcF0T4KwA+gEWAjVV8Da5jLeB20MBQX5kW2TKfkhcJL2
Bnoe+UvlrOWqpwkkY7k6Mn0qgAtqHIuVyJlKO4XAsnUL5KN2wajUP2lYaM9xECVfFVOQQVohCvH0
VocnwLIYTlCbtO4jfdZ+Nrr2y27wUMonY362amd6jey2e09jYP50+Uu8wfiOUgYgIUC4LIO4x4J8
e5Pfb8aa0zltVVdbQ8FP4GoOu3rA3gLTjb2p1VN8ryXwSPxKqwqEDJo5GNA5GAfam66IqIuh54hf
G5X9aSOSWJTv8r4yVi4hb0yh5UPStadv73G6sXyPN3bBfuDrGXCdJzP9NlIz/jVZObBcL9eDT441
o8zrjPb0I6yS5KWfVXSOYHCT3hSA5s1tqMHW22ZOVoOExX8vPKh9BfFhEGglHhCjJHf35KXR9Lr+
HUBiVIpIzxzE98wKxDDqMmnvo4HkVjvdzOgeuQrgyyv8yWZzpUJ3Wjp18MihOifl5eD3LgllptMV
zpACA2r73Dz0iUbTxajNvRs5PWWWzPURA+x3gjLRNhI0ETwotHDv6DSvrI2TiCGfBOVJ6HFUc7Ul
gavj7DQyOK8Mk39x6YRudKu9inTlJoxD7UrH+A+szcGZ0MGs55yeWrYWtd5i9uLT8ww26CjLNPnf
xbUvIHSWrSOfQW+HhyEE8IhEsm5/sUPTDTBQzLUt2BFyB0el2xQiDzOoGn4pQB4eJbbEb6NiPgxF
4Fy3YaTeeyZNyICy2V0zWGIfF0GNoM44XmW1gfVJQGGPbpoKhT/NdnZpNnu2eLjL6wZCfYu/uVug
hVCqWGIqJc7VbtN0L5cn/jRS6SA6kS3irgu8X13UUpIEYcrWs8hnWi94Rly233WlcPbZpNYf/nwo
JlZyCsFUAo853lmo2KRNF8OkEybm2Vpmj/uqgwMOfL1cqVa9ob2OPyX3LtCb7GNsEfiax2N1jjKF
dZ1whhYzCrn1MJGqQV/JG63fQUl2/LL0ChpfSC1teq43PuTtEaseNuagSbEwBctCGpIOeHsjsbZq
lYnDXGJr3A9l/Uk3APrHLt/TDTXzMY9y5R19KO0x9BysWJK4ujbrPtyPaY7ZuiIK9WDYU30oMBe5
w261WqFJnJaoqLUbANOYW9DUtCCPX1ibqgkPURpeqTPZr2pUZIWP9JLyiHmtXu45qHvlKhtbAd2Y
4ll8zcUYzcohq2hkMI/wgxEFrE0ypry/xrOzft+HbnWlFZZV+eNgqteV5sIzqLFIy5EgyawXvauM
H5fXyMlpzWvgEcRxxiakHLI4rUkHmzmaU6R9kj5+0EQwvquEMxy8WU8BjHpUSLBnWwk+ZwelcMo2
kAyTpUAx3hxdbGK2BDh26B5VIzBvkIH92rG6vs3pOD+bnVutQIxPO8a8KSkuuD1IVuiILs6ZuET4
kBpfASIiLa9xQ9Cuq4Z0fgNmxbsJUrPczvyNy4WCEOEkBW0GNULhQmgN7IVEWav6yy2x2DKEYLI2
gi/UueVZYOAU3w0ZAp9WzFg1zf4rCXxd2Zln0hUd/Xf52hw3p7LdVhhXhWciwzGi8/+EpmiebNQg
cW0/oft8M0UDoIV8bKd+H5VzhBBtHw3gd0Q9fiS1aIsdgjci2imiAiIzh+4UbCglgoLkJgqmIooq
ii2XV+W5jyXZELYH9NHm+RfLkjpDmtKwAuc+Ne5dG+fhx0mvsy1szujQefjCBmluPpQoqz1OJshP
hGTGO7vp2z1aU9OXy49zJmZT8qHkT4HyzRHpeK+LOR4GlNzyrRaL5Iud5OiEh3bwVQ09kqvLY50W
ZalecSTypWih0QEwjgeb0BJgaxBYQi8Yd1Fs30Cuw+14GhCtwKVRmeIvLEu0nVwkJPLsamV8GbgW
y1Know69kosEcW0x9UaWgnFFfWZbT0n+lFg1mRMyNMDXORqrORk+TfQ032EII3ZaW5lXc1zQoFJy
/bkdrGklPTyzSbhF0Hjnb2yTZXVFafpaKwxMPVMNXE5oK9a1hbb+2iY594Vl7UYjDQFGutS/dsw5
0qPeA7nBbRcPJLf9oE9687mD/ImlV1yaT3qld9muzPPiivYnxkmGy2ONg9pGm9ZIM/6AydmWFmqY
UFbOs3p3+cucmQqOcdx4XPAO5PWLDxMJVwVTy4cJLUqMHTqst3ZaW4fLo5yZCcZgptEiAOy8JA7D
NpocM8bdZ3IRgZr7GJ+8LAFbjj7Cyi4/90KgNritmRgKgBQ+Xulu6dEu9giAGCh4tybyeSFKN8X8
dPmNzg3jwivxqG/Aq1zOG8YUCLh1XIPLGcys25reLSI1a0ZcZ+aNEijlcpaPhM3KM++3u1YZlbrb
xRQ6Ey0sEINT252hmHkNXHfWVjbFqWYG2EIu+5waDESnf5E4NxbaPxHNdOAuA7cFeaUh0SreFTmK
plmpIRI4G7PvFqVzrxsYLaZloWyD0PTe0VdUfKH2ZMeN170fAYGtFSPOTAWAfR6QljYNvOXBplWT
F8E6K5AFbQKxoXOlvupzaH+XyCn3fgpIIQ8JLOaHKjHMctdlRf+B30SX02HBBWg5qXm7cZ2RJMnQ
Obs2DWDkNbDCmXUBZ1mi08FESX3xxRcLYyqH4Jm21DGag9Ch5c/G2iF/Wh+nzUSllkhuUrjnVx2P
gsmLB1xUNNtCbVD470c0cqtZ+Dr2gSBs49h3UPV6SMo2eiiRzc185M7x0020T7OmGL5NJXst2smN
tQjxOE8aUqPAJqVYOv8UfdmAbDWRUCqd4X1ldlKNrk5/Iec8781hEtegSHZKkr92XLd35uhVV4NG
rfnyxjwtPEKl4DIsVwk40pOr/4g8Q0tDv4aZa6tgqrNsR28reWwoDX8owrlDlxd10qSfJmDxw8/U
1d/rAyo9btObvxq1RmUErNrOrsv5oKVGvZIznuapcL7B8lHe5z9s6uNvh86tZ1UFn01RAMF2bene
I6bq3WbGiCUS3LgrJRvclUbPmUFR3WdvQ5rAbsVcLMu5KvrWEsgutcFMmEcD6x4pnu6qHstpWwdK
4Zd0BteyjpPyKh69LAn8qNiw8F0X2XEf2aluirbejk3efolYNk8luKjPbjWYD0g9oomG/Jv3zbYj
1GWpuejatrBQvYKaHGQvdtRF31vkXR5AD+gSZuRMX4Re2J9WlsyZ2ZGoFEA3wHVIkOTPfwuzNfCH
OrGqemv2IJ8J7bj8ZZo5f3b1Jsw5pfT8e2Um06OmhOOnCRU6yTs3c9cPqs7axQD19euSUzzZNWSu
N02QpK/IMeaIGyUjqs6Xn/fMtLK+AfSQNmImtnzcMhOt0qk8bunk3b4JlOBOiXLj42g74hPa+enK
ij0NvUhw2JoGbodsAHX+4+nJIL5JKqdsIKgDSWMYPYQdxQ0BfHLl9D43FOotsu3F9ReK4fFQCHpT
EzQo3vQw23doJ3qbyk36zYSk7cosyprIcbwCpKeiqkJeKnEhcpZ/++h6a08jLJQa/ImZgQmc9Q8Z
m/H7bOjhjeKpEwLACGCTpCSZ8rnSLW8lUp15VzaFJPCRqFBHXUwral4ZWocqmi1aU+/Ctvf8wizS
jWf24Ur+dQrSdUCAAUGRSSSNxeXVxy0ScD2mHCtIC3dbgcZ+LRp4htIAFXHbdDS4OeuwK7396ATW
sHOITPN1ldmI6SuK9H0ng8ODFjaRgrRtTm/Szt0o3CKI1+iHEI9DlLZDUe+8UK8DX0E69WtlJ0Wz
6YHVexgkkHevRJgzG5cGsWSdS9M11s3xN6xqD+xEHlTbdLSiFzJQcSvps3cWroQfwJSofj4nyfvL
2+/0iCc9AtzJdZ/bDODI40HdkMIeVi2ot9RlsKsoRm6MZFD/PB1jGLoCYEghgIFEOB5m1MQAM9CD
cx5POvSFyX5vjzPceogq8yamNXtAVxOSpFnVN5Vq1SzaBF9hWQNGTBJ1IlIpiXJU9nOrg1a6PAun
QcgESEWZig6alDJY7FQ3M2lXVSq0HqwNvtpZBBkBVSJ/spF03XSZHV1dHvBMfgoJWJXicTZtIC4s
xxOiYL4xYXDQbPXIVXtEoW3Px87B8lDr0WZvm0QD5IIIq1l1Y4aGsxeaqKVBU51liIsGTrgp2sz5
Gql5+i4OWoFWpcheVp5SfpbjsMIyk8hfFB6kCsJiXgj6Yd8peKzmZW3sEJiz97oKooIg4nwlO44S
mMGNi/+zWd9Y2TjsmxYvRvTlww+gXO1bGtJr0LdTHTh6ZnwpvhKZHRffRajJlUJDelhHswdfnwru
pOv8SKso+RJZ1fxapnSB9x7FmWCXVhBQdn0pxBMlq7zcB4GLeUJGOwWWKJKVn5SmM36CcW5N321n
Td2OM6B+jf7Dj5WpPM0oySOpGLDOMG4DoHD8wYcaaJvaqApaKT1GI32b0WiarPGg0zvdgfU1oTRG
415r7OGh9pzO8nu1Mn6ihmzvLz/LaayWcRMU2Vt+QJPu+FEq1HjJudGhbMPqGxxl7dYTxg84Q93K
WXsaXBhICnZQNaW/5sqf/3YqKZET5/iHMlAzBFtNSxMavrQtLr/OuVHANbFKEeWRje/jUVo9SKK6
4/KTthGLoi/c3Vgi/Xx5lNNJg1dPrwDOIWuPE/14FL0vUbSwtXQbR2WzlTDJPSKY4U2rWz8vj3T6
PrQH0FLikKPnSE50PFLNPVmqzuMRmxbFrWdaVPSHdlWI7cwLeZBIYa6SDZHULiJ/hxOVodUBXNwh
9e7jahxeQ+AhftOi2DSwND+FWZds4ONinyxmCDCa6H2EV+ttWDR0PRHWuc3CGEn4VDgrZ/zpwwHl
0shjUWCB2b3sAdFV0IIgyyCemvXPIM10tC9b40Pipt3Xy7N9puGIggf9JrJ7ydFfbkwD4R9CSKps
UCXs2H6zlm4STW9vgHwmuyEZsapXONO2YGB1P7Cj9lm0TfhC4qz/sUYEjT648yBNNCTyQIsdf/qk
4CI40CfiuAODYarzeLD1MF273cpPexzWyRI9rt3g+qWx8mIth4qYgrRGg7HQm/SjRxKwiV26M6gu
g1wx1YSKBGr5adeLnwbXSh8Rj/775Xk//cLgoWFb0Aijtw2T//hVoTDDdeTIguxgx/to4qpIMUMg
z1+vzeqZCgPvyH2IkwzOBYMej4VxHzE3x7rQjUqcgKwyk3X6OOu02760CnR6I8v6lZWzE29kEnM/
TRzP20A1gUyZWNRi1aX2NELm1k2c7eWJOPd0TIPMmt/w+cuPXkxGMGhtnlNlEaRfPWKMVzq83+cO
jOUziu7NTaL2arwNDegqAHPCKyS6P7iFC39k4kJxCA00F1Ye6zQKgfwFWU9rgZSInXE8Z3hOZJHS
pTnOKyID0WbmBxsl7j89ikBWA2YGv87f5YI4HkUbk07lClhs6Ugp36ssLm/ppM90+y11peh28kIM
JUlwMohTLF++ENJXZlWAdtp6A258fWKEV9zZ/7hiS1sC9KstVTAQe1wKVRWBgkvhgI47vITqGpgV
st2N6/iX14zcHEcbmHxd6tKwaNjBJ4XuOHPmMUD2dpu5xfixTmPjo4Ec2YtjtOoB9LO9CW21uR5R
Zt9aSNr/+VczDRvwHbHj7dZ5/NWsIMRpB/D91h4IDkLxiqvKFZCHx9Za+WonlyKwINxo+WzSEZPM
6Xgo6gV5pLTIiOh6iexWvil0DXeqm4hM2ejWxFABJ53OLJcvmGj8RYq0BAS5A0HerbED4Y6OZcQg
0NvbUkZTQaAU+uBtrXTEPmLMjfCdLXL86yZgZN+yhvrYxi0N82ccggS8iqxw+DZ3xnRL81hc1Sih
6ltkdXQQ83nBERNW1gTxn+73DEzHmzuCcQaUcw418QHkg93BG6lV6wk3CWFuoBwA1qIOivFWpE3N
cxTonbU1wwHBiaAbELlzmmHKb0xHB5xZEPC2MLERYlNDBUfmbsAxZld0Zhr7kV3qD63iBQk6IH17
K1B7Qv2+iNzXPJr6a7saMwWfo2RGBx80KUTp3m4epCpVgqDhgNei1wgj2tLHV74lTjzcehGAP0jw
sUGxPQzxzhaDo3wtEUj8FDqBjh1eM30WTmv8DJNS+VqpsVVs4LlH5UboqeMRd4XygFWugtG6OVSI
BZKR1He9FOvxq75D3BN2GGp8qTqjQgTUJVEOsxrFV6OJftBVHtrRvKnpQSFCWlYQ/bGPU32l1b2v
OVYDvCBEsc8V7rfmRhUqPlbKBHfrXReZBAUNiUQAefmII5LIJtveCavGZipLZiScEa3lM41Ypid7
+qjVlz4vcx2983ZGZKxLxmfwurrpOwgKfMSCIS984XV4lYC5bZxNCQK99qG60GKwtAnppRaebrUZ
pkq8zDgbPiOETl85qequ2GeskhAwYDWWOw/7xPJmriTbrZqLnPq/QFoWewKK6X6P6Ha/YZXZlo+k
Mt0oDIQwuBqLClk8Lo/66NuSpAZtec5+JnM7somQtNc34ehqXwwNxMkm9CwMhkBQiRfh5bOKrGBP
VkfhN3XxMBvKn+AixPjkqaJ+SU3LBNcHCooVwq3vjoK8qm07rQVLHZOwRACijP5R7VBb3BaR00ii
vIsIRz5FlfQ+TxGQYD9FmzAYnI+oeyTl1og896HCxuLOYDb5dU4o/eSM3px3MwRHrHDreQBAnkl/
AhaiI/F2KV5mZYmrBlVZQt7lEHsKDZSyTZLURTVGk9eL48jTohTlVT0lsxw1CUhkXuGzb/JDbQ8u
CIjZ9vU06a/Q2TW2hothF2xRiicuyCgNbMiGPDreESL6D5cf7Mw5RinSgHX4b6nuxcEMjmimP26i
eK5W7ruyyMantlW9tdeXv2ZxxHBRlc0zSecAHHn8+hRC9BztyXyrDPQchnkfmB5exOqzFVp7p7Be
QPLcJe68zSf8VicTQEQdqu+avF+pHZ0kigCa4eqCvwburZG0Hj+IplduN+hwhwJjCr57+DH4RTm3
t7WNtdCfTi1Lkeo+gv4kyNRljocazHrIyP+kaUDlXFVGFvyqWuePXQNop8lmDjVMaCGsruNRTG+y
nJZWDqaVXbofzNB8juM2XLl7n5k2QC1SAc6hxET3bjGKPXLHrKiPNEGfYpPRzHucxaTgqLNygzpd
kKCjZKcMDM0ZJEpj0JF28MPeWi6bIo2daR9UwGIvf5tTwAtfBEdKmnFoE0qM+/ELCRzJ2yTGSN1D
/wOjooK6yXZW0xngtoFRPeabffSRrYyOi5JMw6faID0B2T0k+GZUtTgIQ2T9yj458/JsEtB4FFSo
9C/bF21UZ2bTD6h7NIW9gwno7lIN0Z2Vlz9NSwj6JCUUJ6lRnqwZQH9OrJfSdmmIMRMYo/QJSZdu
Czu83tM3tR6o1XnvtdHAALuw4KXpShchXFZZj46WJR9HUeNbRrncezYyz95Q5x7+fCqQVKcp50n9
B7Lt4w8UzGPSJCmdHC/EZERVO5JgD4rK5ak4TX2Zak2T1RHZWlkuAxNY1iwyihBaDT1xC7Im2rNd
OYji2Hw/j9b0EQQh4lEYwG5yKt6Hy+Of+eC83VvllrSUO9LxW6Z63WLLSeHWyTTM5DwxPKhZpq2s
9jO7F2wRfkr8JWuvixhhidTuh0SrpNVNgzAOIDtoGfV1FpjF2tqS3+U40oP4kIsLnAQAxxMHgKAs
Oc5rLhNOrz5GeMa8JLM3fRSxFV3rc5A9CqGl78MgjDGv0O1PZp9az3XPZfny1L7ddE+ehKIXMADp
27JcQRF9KTWIAeLZyIrFN1Mwq5+jVHTfuYrEwL0gyreboR4K9xZBMONFG+okuunteMq2OUZdTwGN
mo9aWmL9V6RC3WR6KQ5T54zRLkNq9AdqsuBJdWq8t5k3Ve1+ngf1Z9oNGKKStlJUT6o8/+UGQ6P7
ZVhST4zN2f54+T1PPy59FlCNNBo0yd1eLKEuscdKA2W4RSc38cksTOQJE/2zBmlkZajT6xNkdIRc
uTsBVkII6Hi1WlSQIbR0DGUYsX7TqPrsbqqkNB9cg77ZtcP/gAwfrHrNTeTMyJBN6K9S5KF8sET/
2k09IQeDrdCoD91LkSB7ja1Guzec2viqR+m4N4M6fbk8s6dhkuoZXg58R+Kl+tY5/K3gbMxaywpC
zdWdWxCjwWBZnxDzsu7bIJ7JZNI1BvKpQp7UyUW9lPoFTU8+6/EEp1x51MyETJGmWv2UuzP2yBrk
TmNfh64wDlNohA0ObYbyIdI9eIJuWmVPjlcIzMi6LHqMh4DLTlkpCHppAEifUgS9fQMb0RakATK4
Bxo/9Y+yLZoP0TyUdAGtKP6CV5OHaCk+XI8tnGccHgv6SBhhKWJjCCXJdlVYpundGKS2ssEIsoax
JaoGGpir5Jpvm2BnfG5h5i/FmdriOsEJ2twQVBHArRssSuM5nT43SuNEEtMYiOsxJEvZFNzV1whR
JxsCQAXbXtZNpC/UMtdsLOxIsS7ElWxu2zvq/AKyAtbJJjwF//IKkSiNoxBDxcKVMFU+GqIDngzv
v62QELaVq8a9oKTtZPepDiVMynM117iS1NdcuEMIFI7+EJQpwoCXxz45OhibaE7yQrmPtvVirUD5
UkJYlEinQAq7AYiAMbjuGf8+oP7Xj/E/wtfy8d8v0/7Xf/LPP0osa+Iw6hb/+F/vqtfiqWteX7v7
b9V/yj/6//7V4z/4X/fxD5xDy1/d8t86+kP8/r/H9791347+gZpB3E3vxWszfXhtRda9DcCTyn/z
//eH/3h9+y3PU/X6r7+wlSk6+dtC/Hn++vtHh5//+otbzW8TLn//3z98+Jbz5z4Wcff68x//u/n2
/R+7PG6+da/tyR9//dZ2//rLsv/JZzZormAiAZRAkjWG17efaP+k3Kmbb/Big+/AWi0oD0QMb/+T
chtEQOtNdoSa7V//aEvx9iP9nwj9ymMLixJImMTZ/zsNRx/svz/gPwqRP5Zx0bX/+muxThgTlKQG
L5sCFHVPZ4E0sr08rzM90X2epd+n+E8e4qBYu+AuEqm3UWTTA2UfOBpcSY53gmsMsVE1Qvep8IHf
KgfjqyJEeR11anxHrFM2NVUfH1sI4yUbkvLxt2/z90v//pKLPS+HR6+Tv97Qf0gzHw+fzXFeBjZd
zwEE3E7JVXr8WkTka6q1qt5iz/89FOcstwedA2IxlJFlkY6vt+mj/bg38/l5sDOLaz2KprODq26v
SA9xPf5y+Q3PfEbmF8gDH5H/s+RwNIDUcSJUeMOI6lweeMq+CoL+6vIoiyPv7eUQv2cupU45rcnj
eUx1w57dwLJ8ZD/ju2nMiq8K4260ODfv1DQVPy6Pt+yXyQHZLxTrgXFQSHcXq9Or6hI0h2P4kAXH
rUZycVAge4YYZCGP6neZElCqQ/lhL4Dx/xrm/CuWtcW+KrRqJbtZtk7+fhYQgNwJKFYsF1EbT5zJ
UYioQk9THdKAP43YGOc2Fh19sDXmedqiZXhv8cwHAGgYD5f2V/yoQ1+hmrW9PDVnljQz899Pox9/
CjdHcNQzQaRaip77s9V+U4NQvVHLlmrX5aHOrC2Qj7ShZQNP2v0cD0UZt8N9upG7p/UOY50+AWrQ
/6yE8O/ZZVZIHgmJKDYfD5I5kyaKQudLs1NvaFgb29FJout0DqqVVXx26n4barGoTOlPYyem4avS
ezl0wGY5orrvwjbd/Q9mjsa3BOVRSFh6RmArMJsteGS/GttmVzpqfTsYwv3jpQClkN1BXOMiTGng
eOooDKIQ67g4EsoMrsjn6dCnGbxrIdbECU6njjodi18SpLh9L3U+Iz4TXrAIP+RD3lGVC5Xr2c31
l7ANmpVS3OmqcznaIIDgaQiNfBlrOq6hpIYqMvaDU12Bg+gpqjdrRo+LmwPLjk+D8hlkNMpw6Osc
z91ke6NqlFrlc3prr3ZroHA9Q69R7Va9GhCZ+J7ofXB9eVmczuLxoMbxoGJ06twJhsq3A819cZW6
39q4JWE3T7VkZbGfTqP8VBSiWIYWeGL5899y0LKuR9NCAYQvhshSN3r1DZofwQr/8vRgQFNRCpLJ
Zc7tfoHvAG2LSVFvUS1FKuPaoKJ5DS2DCvWQM42asqY/ceaz0S3mOgRi7AxPEvSXExmNJhAygt65
KeZy2AbOWN2OXjHd1Iktdh7u1yuB8Mx3o+gkJxFmBD3RReBwyig0vBxvELR0rK1dNPlNRjrnu4nW
rAhsnJlQhBChQ3CBgCa4BMxEUd2P4djzgqro35VWI55gfroIYY/13qSDsVbqOnPUcspaFBfJW6jR
WIuXa8O0HXVpXJCq+L/rSGYgMmiDkNhkyAdugrim2WVjbvWtckxa9U0nuvceVZH3sVe7a/hUOdpv
Vye5LyXZToY0WqRc1I6XbdwVqZNnXeNbmRHQAukyrdiBt02xqyrC+kObTGDEp9HW5m2SAAlc+dRn
FhhxmcUsVSApKyziQl+0ujZEjC9ba3tD8tCzoe38rNW+icSLDrWg2/6HYQEhW1IIytsEJWSFFu88
uINGtxF0pa6hwN32SG2mpYt4bVm8Xh7p9GMzFJEcSSbejUC+GKrqjNC12xwgJxBqOC6OHlwhyecd
GrszVJ+yl3k14Wm8m6fWdLZ6EDkHdzDFjZNhB+BffpqTbQWPExQSGsjQ+1nvixA1FNncCV1ppQmG
tXGwfP5gZRrCSFaZrBwqJ9uKocBz0aGw5DJf1mzmArqsAq/Gr9Qy2jUxAJsKZsLHIEKqK5yE+/ny
q51EX8ajtKpL+AIZ81JSwVYQr2kCIkYTed4PuNTa3usa5XB5lGX7EI0g8iEIulQxaQvoy8+Z9AEl
J2vgtao0uKU9ipxOmZbS9hyE781kNoiYj6LdJKMR7ac6REA/HeObgXbXY66kYLJGEZp3M5y53eVn
OzcDsApRBpecHUp8xxvZ1rNesQuDjcwiuOkNY9wjIxCtZI9yvR6FCwQdyX/4L0NQ85BL7LdTLhaB
EmYW/fEpjatI6rOmd9SUwsCnF6NfGYqa3LeEVF/H7fDaij1PWVnEp9cD+Qi08fgOMmwva5BhraW4
gGOcF0apvkP/BUnJoCi3Q6lbtyLDkTnPImpaoTs6H1mj3mM7CIT+MZH09bmB/q5aycqxfHZaaFww
KzJ3X0aUUC91Jy0EOysoY2wGKgwYyKfUDg2XMkqvkeIcr4OgbfZ60Xm7qdKUYCWonQRSpoW+IBAD
9CjodS42d5O5FvJvcmkmWv2uYjY2djqlB+iz3q9ZcUfW6Doj83RUYGQSzEMbD2nYJczNFuqohGU2
+IFjfDKbh6Ls7l3MdQrF3NiGsoWxgyAFFIxouk3mfV+kB8P52bf4vQwocoQS8zH/GZOMTUqpmMSP
UAe3mTrQ8RqNPA0h/8aefKsxxF06tOBiKq1+nE1SCFQrm3fO5FTfL2+/04DHkgTNRC6hQUBapixo
DAzCtSnkFq2T3E6/0hb+YJXvONrWaEFn5pwj05LcBkqrBLvj98sHsxAuysw+LufNeyNPBCD+ApPJ
rLGugyx2Mc8019itpyucY0Nq+1PykG10+f6/bXzNjIKidpnU2GUWI71IbkLqutfZBPIcQ1aUPkBW
qigSeGJ66PRqXom9p4cX45pSPYPGGVWKRdoUVvi5dWk8+2ojgm3ETfk2cMr2y9Bk+spQp6FU9uiA
+/EpmeFlEa1KKpmPST0XnEh+5kUQvxTC+HJ5wZy+DxA/qjtsP9gz4BOOJ7TCUzfEm22iMi2ap1qz
qp0Cw/FH2vwf5s5rR3LkbNM3tPxBb06ZTFOmq72bE2KmW0PvTZC8+n2iRsBWsrhJ1OzJCkJDUEsT
GcEwn3lNu1dXeL03GYosQOKhpQTI6moQMx4gWpzOgTa0+Z2NLwsmqFrCnd3l6C0l6LS8+TGSLyQQ
RsQLJN59PSLzwma8n4MQHMjFaBvlnS5Ga+fKe/2d5CjP6ZZJF23dcsMoEsBanXPQlWwKNDQb0L0s
stPtD7U5CvExJX5KUsgGX3+oZRgxqki6Gb4lsUvRpfbDkEbTzp7b+Ea0atEfABQjTQtX54u+5kh1
zSVQ1Cf9rqoa+65QwuYTvsJxQO9hz1JwY/tB/2b1NB3GHaCS61lN2ZAWicV4hZso90aqKNhnoxfo
AA6b9p7HrcmB8gSgq4I7ggl3PRggNqrOHbJ4KODEQRqr51SN/lbV9AO7Z0+adeN7kVeRScibSr5N
14NpkdvaDSoOQdMiG594vXlAKny43N4VG+snzxIGWjpgd0RmrkepBiyJI8UagtSM/lOEiUmwY/zs
uZLO/2YgkjTyU+lzKH/Ii4tXGdrW0GpjCMahKT/RJkdMiXLXY7gMb7+R2A0GuELecdh8q/KjAv8K
pSkVlIen1R+MyjKOiqPUn6d6MnayPl0uz3UcKWvb/2esVdq3wIWJXIe0u6md6HFEAq49GM6SIHZV
auFHo+9G+1QomtYdRq9dSukfOUEGLx0CP2PuKk8KnKOW0FvVuBxmoQMfLbXRRccIyz3cgZSy/k9r
jTpmzlkxO9Asq2wPsb0WrSHUQFnDJthiv9HTWWMbFBQdwchWY2DNkXqMY6N7N0x9/2OmF3a0vMI7
gqFSMCxHFPJR75LwAsRzT9dgayvKxQR2BqxRX0PPhpmEFtGWMahMrTlHOnFurdoDSt6atbPrNw6y
jPMkt1He7GvB8rmvK/QvxBg0eZO9K5FtCcE7KPVjqxfCr2OjsXfu+M0RaSlAJQceBlTsevtbJZ9g
zPoxMCmb3CWGPVyk8XruR0OovTOgCH64fd42rg+pykh/hyCJft36+oANwgefRRB7OJW43lz5kW7v
CXduTAuNczpIkJQk5F/+/YtT3edmOI/CRGMwRZcPk7zhvkGq+LKoSfte6RDKuD2rrZ0KV88Fz0AF
ltVcHe4i1VNbr/oJH3sx+njNDacl0svTmKbVl7nJlT8LDLiVgNKt+AgJ1PvLHQiC/sW5J4ajeMlL
QNnJkqv/Yt5RVAHYjuYpUO1eO7ZZVt4p1NSjg2HGw+OEZ8x7jBbHhxkF7UNlV7YPDls9CGUBxpAP
9YccACsVSFD2i4tlWyw63OPHqApyCIO4/zT0qRZXH3ae540zJvtRyHYQSUFhW133M/mLilmACGp3
Rte0tJXp4hVC+1Bi0/rr9rfa2oHseI60ByAYvPL1GqHXpqhqUbBGcRseY7xO/GayotO/GIXDTJsB
nAvE++tRhOK5i16XE5XkOrzkXVrd1964h8x4RnmsLnquRwTNSMUseuzrhStjpCt1NroGlv+3yBsA
IYhxe0c9C23vDu0jTHF0CrtfkalEqZvbVn0aOzW/g4jztyqc4mIRkZxmJ4s+WOaIUN1MlQMWjDp+
u70iMgp59VOflYQ54FKF4HpFJmAziPyz7hQ5lru5TorHPEIDL1rC8IxiXYckXm3+dXvQzY2FDh6M
mGeJhdXz3ni6NVZeNQVFn31vB1c/qGojgO8ve7Izm9vqxUir6SEcoaRqxUglMNGgnNP8XbzkYqcS
sj0fQNC0rQ04nqt7ZujtKKQUNwWV60Z+Gw1q4Sf9wsnUPSTFbi/e5pQkKgy8HSiN9alMsxAArOBS
y0SmneYK9kXbqXual1ujyLopdQVZrl9Hr40DF8VEHjwwhUD7bY5h+9TTnsfC1sK9HGV1HjNN7RrN
qNkI5HGfh8rCGgXpm28mLt27xsHyK6y3OoopPOWy2Uw/6XqrC82c1TTqBdtgEAGqs2PqY1oh7seo
cL+L1tPuJ8Ntf0y1mn/VM0t5DPshecDbE/3E299wo0Quy3moDXEG6EI+k7dePAkYFBqeYnYC7Ukt
56afkiMche+T5kC4ssu/MTUOSiyO0APsFt+GT3qa3WQnzNj8xhSLYEcSaDtrkkA6hLE6YS0VtEgb
XqxR633Y5sXOK7KGu8t4Ufa18CHk5acqvlp3pzbdyqlYcrjGDqTIKPuYEbtipGl3bqCH8MOA4znI
QWXlX4oLxDMEpvhDp6T35zxSEto5QFub7uXvWZ1Ws84cYU5CBJgVogbfsgD0M+pjpdv/5qwCkMO2
m9ARkMMqBwRJSc5h85m12eh9EZpzUNRZdLy9m+QpWW/sZ2Yr4lXQQT3jemO3QPVHS8QiSInZB+CO
RWb6QvaePpoqHL0AscP6UZ07KlVGmFa70NGt8bmJqAITQPJ4X49PzzZylsgSiFV5xX0zpu2hxp/p
0+1ZbtTAOSnArIilpKryupOjNxJA7VL0aI05/jPXUTsNnGVQvsyjZz1o1dQhMpuO3RNgvPiXlXkT
zKwRcMzdgqbC90WNXJV6xkLT+PYv23pDWU2JJXAohxur+TdZo07ZqArKGKpxKSJ19lXROx8W1y0u
dmVVvmkW1pfbg8qXa/3RZUQJ+BJ9ARCn14seRUOiZwW32VyhdJjE3YdBqbA6ta2fWq/sRAlbNwUg
UwBgxE4S0X49GNhze1JnDgqtYv3eaNzeV3GA2HlGN0dByAHHJm4kopHrUUacSp0iYR2NyT5iNIsl
Vj+2n2+v29ZhcSA10zWj0Y6e4vUgiTnnBNd0BnLH6L6Fvac9gXXu7ksEVP4IFdM74qTT+Z4qtJ3p
bX2xZ8UNSLl0SNcVSVpzY1qBDgqMSImoQLbxfVMrGg5ndqbhKI3+zdfbc91cUNp3ALuB7aH9fD3X
ptKHkV80BdhpewFaqmagjPD7bo+ydZ8yIzB0mMfDBFjd70nc6i4eoVMQhoX2ZHSTd08Tpr9T+2za
ebG2Ph7iRs9S0mA91/hHZBQRhdWyGWFwQ+DLpZtfQ2T2L1MbKUdMpxC8UhLxo8R8418sJcVWRBSB
xWGxsDoBmAd09EYVIhVjSr4lFTbTqMOaO12crQ9GNYNKFDmQQ9p5/cEQX7WTEcXBoO3iCnFIgdqx
0Cvv39zYqHPJ3p1EG66x4zXPb2nXZKQLsphHT3jz2Z7rJri9MbbuRdqVhJBgd1i01Zo1ETuyNacp
sMxQvBuSMEf/fdCouaq46gTtXChBqOZiB92ymfajb4hWDy8vTf/Vtq/LPupVjahSDKYqfKtsnA9h
P3dfuRztSzhO4x0c3+a8VOn4Xnhx+SFfmh0q4WaEB60LLCE2LTqlletPCSmhq7SJU5GLUIcJ7Y3n
0VbrPzEmSs7zUpq/YbAYP8kQYEfkXZ/4UdpbHyJo2jvxztamevlLVjdeWto2/lgLobxdDw9aGeun
1Gv39DM3RgEtzttAtYCi/joIsOrejJDEJbBexiz2x8jAInzKa23n626MQ7RK3Ewln3hg3fKtC2i0
RddjTh93xeOUVuO5pa+zs2YbW5f2LtIXEthGU2z1FJVwMlvLwHTCdJWWSxNLkqLIynMLMof2X2TF
vg7S4Xz7wHjsidWbznZFBsPRGZJO7vWeSfW4KaM41wLRxPrHIXMgBOrahMdvqR8G7E3vlxQ/ETWM
Z/Tr61rdmfXGTQ5AhnojcHYJFlrNuo1bfCSiSAs8bVA/FKRAR1wQ58+OUP6+PdPNkSiHESzS+2HD
XM/U9bQlyl1UDUTnzg8NGmfHJWuUz6rR770ZGxsGjAzqULKNK62KrodKRFqLMHG1AMsZBAUcWxz0
Kg6D2xPa+nTkbEAr8JYH8rn6dG5rhW2LclgQNQ4YJs/u4u9aDt//ZLtoR0DypQGEhrJ7CnVtgE9a
lhgx3P4NG0gdgqcXP0L+yBdZpY1smN17iR4MRT3+nTVm+3409f64JF444gdnlmdjEMXRVJwOxoA7
aWcvtM1veqI8uGF/rBI8tyIz6n7d/mGbn8CDqCSlXiTY+/p3iXJc0ooabRBXiGTP05wHGGnoO9P/
BwVzfX4IvgGikIZIWu0akaI6A47KXTSAxFgccXHmpfmBbqhvastPY0ZXPnfb7GyNECwP5dTEXyqn
rrKg02JEj9G6LZ/wjMC0qq8w77qgn9VbX4akVaL3XEnlO6zTIizW0SOGdQwpTr3HyCHuUS6aXBvp
Ij2tEdpuHewoI5wYTlXWeH+EWJsj0deGleX36HQ8ZGE8zZdlGWZy+r7To0d0SWaQhx4Psi/KWUn4
nytzdsZ4GH0fh9umPSTtBH5ETcmmA02POiAuuJT6E5653lETebL4Wmnm7tGbw+hxRj/wq6gQ8JdW
fIw/uY2Hmshoiujoijbs7zMkO/pDAsOipIeRKSH/lKrPfV04lMvUIRORPw9hoQcNNPWfbbsM+qVE
C788dRpVtUNcp5ZzbEewNn6nd7V7zrU5i2nIVJKEEgvDPsP8dc4pwnz5vdsO3XzJwFsix1XRrXro
jA7HF+A7UXQYzdr+HE6wWwJz6oXiV66XiENFITw7VF1iZV+NKJmsrxnihh91S8wtpXEsY32SL6U5
IdVMwYjYEAuwJNGT7ygEO3CBjLF5V8EX/2FZnRH5utPe1zOof19oSQ1PWMTG55LKRQa8fW6Ue2Uk
aPK9bkBj1QwtzccC0Jt9uuCuc7AiIx0fcn2IHD8Zu+5TZyVmH2gQIRs/6uknn/MBlZJDEYbOY2o7
rZRXXfTp3CWT+l2PinT2eysznpJoRnDSw4eguZPaFMbB6fVOR6onzuF/wyjST9h0tEUQGkPz4BmY
QfpZjIFO4A1OhaBIODrNZXTVenivO6XyLazH8Uc7w/07OIKmwYM7lPZfMzv2T9stxXsU4+sHt1gK
us+q0H3SHdU+ZWMqvqhm4VV+arbi3qlcCB5AbLT+oEVVj+8tBntTwhaP3CcVMyPlIhJ8qn4Orttb
mJTrxuKLvh8V/swL9JlH1fh7Kk0l9hXVSM+j0ip/VwkVF/wZoaucRFOyY9Uynz9xY+becSmX4rtV
lEjklRG1kgP1wPgPFETdOyNJiv9UXZt8ENo0pu/DyDG/Y8Sb9iBuTE1H7SyO1cA1jbBlxxQAdQuv
RztYRF3e3RXQQVtciObkezmqLRoLqQirD4gdKlngDjSADouXtL/xia4qBEnLsvZDpx7/6BOcoy5N
7xb44qSR9T1G+3s8I/AXIpXTDMb7LMa8mD7nFJ9i4DQKuvbe0vmxOXMox7IohqOZ4ZF5dBCljZAw
WLz3GZ6urq+E/JAEZhLi/Xw0/Iu8WTrFed5T6RnjXxHKmspBF/h7+5abmd8TwPx4JTj1ItgCaZIF
ExCU9ghUSnPvPCXr1SDx0LE5lZ5iG4euW5IPOmc5OjQRiJTDGMI0OKC4L3m5aV4iTZuYJq7ypUE3
qh1qSta23mM/PzXeiMZ3mncfB0WnfzzFyWAGjZqVdSBca0zf2boirEOyYMqNd1rcDvz+scXSpjPi
Fo0hu/yhC7Xz/AFhofQ8ey2nU1djtwD1PYbZBRHQAeouckJ5QE0eEgnOXT24LiSRPk6Ta31WYtHo
pyZfWsjewhaav8RZIoICcZwSwygNyZxOApCxsdOUj5pVZeI82e0MpbcJ7eW+GLtSS4OiETjx+cht
OOhAKpMSat1foOTwG/+oKmKx0ZJSsR7Nv1ZTBi2f+Yc6nbX/VTbQ7FxAUsHYJeUTEGfvs8VV9MXS
WyTZx8brjnZi5/dpk6d+pImEi0VpDm3j6F/nWEv5a69rvzphWbOj8kopdwLFV7Uw9OUwugUJKuU1
wc+sEsUIbONYTp4ZpHb0meUqwDbhkpe1ah5UY0h0WrZNYITZb16l7DCkinOowOOiYs1lUw/d1+cX
/k1U3f8rAfeKtHuT0Pv/IVWXguOLYOcVVfeu/A1Avkv+fMnPff7//MPPhXL2P7gdElPThwbYI2Of
f/i5nsVfAGKSdRNZNpU5xn/5udb/ECyB8sUohaoilQACqv/yc0F//A8fHJA50DaZvXvuWwi6q7BV
ytSjvI3AgMzQcYlYpcpW6/LKDZ51Koq+dwO80Af2zuKJ/EHUWl2csB5XpyfBHi8uDRLNysHt82hX
EkfWiF5Ebs+/g4YIjRmA2rL6cR0hxo6aTnU4mKfRyB39HGeVKJ9Ue8yQ4ksa9e+5RDMET6Q+/7UY
Hj+IS70K1LyJP7/4eh/+GfIlmVfWJK5+CJRQoEAS683JMtd96EmPvK6ZOvOkN9UvhcT+V25l4qdS
0rkfvHQvOXm1/gxHYZWJ2+SbMNGu5x3qrgLtZDJPcQ9VP0sd8yHWef997MiMJwXHQA89BmX5yynB
tdhm6H68Pd9VaC4b1AZFXerWALqouq5qNJ0eY6tgCkynutw7efmQfyL+L3buq81RIBAjaAFaH0zc
9TQdA/DuTAPuhBNK9R04RHiUkrw7/ItVUinnQtpMrwZ4EpnlGiNcsXmjSDTGqRJdd88rNB8GNbcP
09QPO5ny6wlRB0QUBDVoeG+U7K4n1HnpvFRktieinuzBahEIT1I1+XL747yeEGsFfIVbnoavscYR
lEIDndAq40k4aY+Hperc94pUSRyy/OftoV5NCGketMIoqpLAErGsirhNFGVKbiFKj+i4c1ArOFjq
VDs7y/ZqQvScaHbC833mXq5xRgZiPJZVOeEJM2WlwpUDwU8pRVuBZyFF//3WOcFOwNgKbUw6cBSD
rz9SlCauN9paeEqH0owPpGwQ+Qyi1a9vHwcWCvh3mpsQAlYVhnFq0eId2vBUe3Hx0VVzHVOGTP3+
/zbKqsLQOlYTmXUXngYFBTBEPebT2KR7OPv1F+IdQCqXdiWXkSqhWtdr1pCL6GNWipNT1PM7aZd7
GBaz/BbFbX13e0IbQ9F1prxGqObwAsm/f1GtSMsIBcW2F6eOLNOfIiVvqAwP6g94PmSQtwcz1jct
EwONK/kRfCJoPKvNUBROT67QT6cSKR/jRH0dKYPYscKHzBiH8ptpt2oayD/M+7RAkxSTstoanwaR
E4ca8aAZUlhfqH4CXHTy026pv5vmOEh6bV0O35IOAPNn9Le92Hf6zBn8Qsua2TctUS9Hw8nrj1Wh
wLJsTa/u7/rGSX5qOviDs9kDmzsMLa3okygWrXxIakzvyQw7+7zEljeca5K64k7YSj+QBZDMNJdZ
z8pvujq2j7bWlmREvaFMO8yn9WsIOEEWryX7S8riEWtcfSJNwXoF6SgBEilP/GmZntK5/h0Wy99O
rO5UzF9vBwYyCGoxN8coylydomEI9TQqcLIpQiiiDRbsgdkk7mlK835nM8h/1MtHHmVjykOOZL4C
C2TA62nNCm5+EfisU9ZoysPYs8zh2CynsmyVD2hRVg8KWiOfbu/AjfkR7fEyUV4Fz7V+A0Gl4eoU
d/PJzhT1iEA4qC7VDLUL8gDFHvthazCTt5B/wWNGKeR6hl2ELCNLDISsmIbDFIrpTq4DgkqpG7x5
XgjJqLT/udXl474aKgP5EZFpnmbsvM+ojmU/bTEVF/y+jJ0tIrfb6rtRjmcQ3iepaLp6pNCgGI2x
BhiHdqoIvBlL01o4yyUpC/2xUpXpuze4mPDqM4q6b54lnWmpzQEjh7h8FaCmY507blFOp7ZI1Sww
qrRGhB211gWsdoEx31uH4yjIx5/5PiMirxe1cb2Wpvuonsq+1o9GbH/EutcIaEG8ESHHsYaIgw4C
0R+pCJfx9Ui2mySZHXrLSR+s311vhSeqlG+0qvpnECbCdQ/q8tV2JOCnLg1U7QRRMPab1u4v3hAP
h0gdnDcGtM/zeTHU6mxXnV1HyVyop3qkkje5MWr8aF6+eTuwakQyNnBeqB1r/BYxQOGqvbuclpmK
tmH1wzmPZbKPIvXOHSwfputNT8ws72FyRLDl7jpCr2HvaU2injDoMo6orc1+bTbWzil+fdNTl4dG
jBuo1Mpfg7Qo0/QqRRX1pONaXvmjLaibI76c/NVqM/aW86K8kZktNwWtAHQnOcvAo9eyxLxctlo0
tnpyO/0rffv+wcnjP3Sna9/+sUhxJTpJ7nHSkOstbhUz+gPloJ7sMpm/jHM03I+IQZ1nJ97T3X19
73KY6GvZEjYJKmd1mkzg5Nmy6PPJjNLQu0SxU+vnyepbpLMNI5wut6+Jjb1Bzkj5ziYPAU27uhCL
wVWqorIWYkJvOjRt87MX1RvZCPI7XQ2yvvp4TRPDXbghcNDEB61qtKCJpwPeG8sXo83Kna24bmP9
d0CgOSRxBh9ttYhlVy9N6+jLqTW6NvfDMhfiGFrjMvmNFtvDwShKy0WzfNA5ezXaY4fEjGsq306T
fw41NXvA7qISR2DtODdDUK9/vnXdicgAEcGZIAOE73+9o2Z6EW5NYHfqUhGfk67+YRsIb759EBiZ
1EPonMECWS0Dbae6ShHpPwGHaf4oQif8wn+1BwJ9Rnhf3y/cLcQCGhOCWbtGgGuz2WRqHGF4VbrR
SA9QH5RDhqbY8jTpg7n4Y1xU4lzXXVFdqrm2q8epoK3Sqq2if0Casc6fClodNDkHxWjHhyjD2xRk
bSiRDUM0F75NZ7Q4DqrF3vQKt57uUr7gfDHKZbKC3lYT/dwaVv15UFoz8otmjJL4oNSx98Vumr5H
7apSwuTea/RJipZkyfhbb+2acnqRNa0UQ60NP+F6G5HuntNP1hBBk7/9OV4fbakexTJxZ0Fi0Vf3
cNTNQ5U7JnGOa+ZHA8T3YUhM7yB5UjtDvT7WBGNk/ZJf7pGQraK3unEUbvxGnLyqnM7zPNKEs5I9
XsoaJ8M5g9uB3AxXFQzMV9K8emWmUT0Y4wn29l+FWKbfOh4tJxut40MyL/VjNMzVY9dXCI5C0HwP
KmL3R7xeVUQyqT2yolK2dw0bQX1tyKK6GU/5lMBvSr3hezw6ht/bYfI25IicLshR6NxUXeV0V5dl
ZntNUXTleLLNYfDVikgYS+p55/bamBCPGW8xmllAzZ/R0C+yWtOgRZA2TIh0pvRTC//KZZGaN2mz
R0/fHgq0AfcDFPw1SxIrh66P6o6h0jH/FOU4KMhU9ifNjT3q1uZQNgSdZ2FTvtf1hQetSSh1Uo+n
pku6c2XPhbTetJ7sSKO3cvugvc7O+E5SABC1dwgOaxkwdUrd0LMGxvK8Y6IlpyFzPyOU896KUWNy
YJHtDLg1OXnzYQstQ6C1EPbiOMPs2XLACtFUUt78WKrmdCnJsN68OyiwUS6kwsy9DuTheh2bxGzm
UtPHUx+H9OPzBpqkFTtHLDKW0+1l3Dje7rNtOPe65J2tVY681hniupnoJJcT2pBpmkWLn+cL2tAT
EWvjA41uFJ+3pzL8VJ+Tp1mDRXbQXSxx3lialQ4U+CJx1sH7EO571/NeetNUdJffYjSLhpyxsiy+
O/f9XexArLw98defE+EumExIPFGyIOC7Hmtokt4N24Uaj5LIUgxTGqsM4w1R7dmKbw3FhNA5op7A
PS3//sVhx7cyZ5BaP2Fq+sUb8vYSlxRKQKbsQcPkj75+pRHQlcBTXAPI0tbVkdnq47qdev000dz/
kNuddQBAlezsmY1R6CzSioJITk9mjXLVSsNVLAAvJ7hi5SGqLdRtKBu/OUVDwUwigSDjkk6vtUoS
pzIWRXTRma5PMXAzYu/iR+i2vpFGzo0PKp/wmH0HxowK9/XnsYray7Avis9Y5ST3dmumx4E/kFwP
9zRoX19aDCXFM6BF8aCtsetm1hjhrCzR2WhK3TzU80CkoHS5hMIkvfZtENoA7tMsdif5+pvJTqB8
wUGd0ftYPWu4lYfoIyXJOSWASxEwa5KJzG3es8p6NQ6VQBaUDcgno4y12utZzHOXLQBTqk6ZjvOi
oqYV7kqzvR5FNm64iLkhSUbXcpMjeoiJ01GOKCfbPfSmmA6CBHwnp5bXzdVpokNLAO/Q+pJ9t3Wn
CLs8DF9LdTp1HTTrg6L1muvbaq+WB1GkY3ZH9dFT/tPrZmkfnBGVYwBfo6G/EWZKgkNI+RwpoD4A
k321pmPdS0+TnN9hFo/0fK1AWPa73NM+oFs2BKAI9lQGN9YXbRLajRgdIiSypj+MpP/9bFNNMICE
ncfZFacej9sdqsOrUaSUPKhvKTXHkVgDWe1y1LD7Le3zUDSoAzlYFdRC7Pk9vLp9Ja8BIgWGOgiT
cT9eH++kYv0Kb7HO9TDHfpsA0RJ6+7sEcBG88UlhJId8noIP5R5i8+uRRNFoRTnTmHYK/bdNfPK9
crrqkC6Ru7MzZVJ3tTMZifsdNh5/kF6usowGSA2I8NxAk9TE9WGqkmCCFXNQwY59LhTLxkl7bh6n
unpz6eJ5ZOZG/5vLfx0ugAlJx6mqjLPe2TlJTuRexlnaf6X9HlhWTuLVJB1oMFS2mOKaGDC5IN8H
laFioWXvZk+oh4oG09dYafJ7G/z4r9ufb2M70snAhZV3QIaWq8/XL6I0Ecoxzq6h9IE9dsXRmPDZ
uT3Kc6V7NS0uYMoN0uIJXZt1JRxJzVA3KPj0eKqnB1D3jnqc3Qa8E5Cw2fBnUeLDgamLl5/UqLGe
Fmtuvi+JWRV3TlHors8NuySg+3T3VyWaIjrMJvRlf4KOOry38g6d6ts/euMM8ZulqCrJP3f7KtW0
jHA06cnqZ6VAaqSWFI04VKMHqzPdnTB76ysY0h8V4R75Vq629uylbP1F6OdQwYfTy+f+YiuZevf2
CVFLpKDNpQCU3rg+qo6eIa6JNwpVGa30h6jwcBGiipRAfNqpvm2tHUV6Sbm0EUla33Id2XGRwI4/
e6NeBjm6HH6ZGMpZeHuUlq2l45gwENJnNJFWk4rHtgWbVpjnvALf1oDfA8usFTtx2dZ8QCNRESAA
fO0AkmZFzC2rGGdTymVkwnF9SwUp78W5snPNrQFswPH5N8KBUo+FF3/dypm7oRNel5rnFHT8SQjb
O/bLrB3NSOuOcB7KByUzqkcbZ6QvKY6L7+tYVIGjcO1hYbz4JGnmziW/cStRyechZo0JcczVUXAB
YkYhYda5KrvkvWlN9s9caaYLzwz+f4vS7zyS2+PhzMmZ4Lpd8+YwydSaDM7MWcuwCETv52lwlGBI
tCpIk+T37WOxtYOe5SOBDcJeW79g3uANyqhE1jmmQUbHPTY+9am3p9S8tYNgpBCpIJPDdbIqWSaZ
KHH9nDl8Vls8jQjHBzUl3IsyRntsyo0JAX8kyoCqoklJzOtzHnnlWM8jQzm4RZ4LJWfvlEDOby/b
q7AeUUVEhigbScMMNsX1KGad5ihMcpugGNwGlSOmoxknxZfFKKq7Kjbrh9Su9pp/GzGAbIrI9IUA
mCzpelArxdKjajP7PGVLWgfpMNR/DfyUzlfF1LZ3ae5mSD7Nevin6qTLz9tT3viGpGRSlwBlbxKL
1cLiQummU2ESu+k9Zfc6rj8XtmKeYydujreHkv+o1YOJ9oAEziBZxslbvQg8wXhLyYlmgAyMI3Zk
hX3IenrzDxW4Hd33stCc/DbVhw+uKbrpPMRxEe78is3ldtmtZBzkN2uRxbhCv7MCty0pkBmO6XkI
NDkDa/9O1UJR+a3TDJ8I0uvAmUrjdHsJtlabzwkxRra1qXZdf2sQjQ3YXDwaRwgA566txUVVbPuk
GEu6M8+tE/NyqNVe7saxp27XOeehbO2Duky6r0VmFdye0NYoLiUuWLpIsiJYez2hRCyjUdKlOTth
Ol9MROfv9FT3dsKWzVGIIfiXJXfOai6JJ8rOxV727BXmfIew/g9Zu9o5/HuDrKYijMVp53qyz1Zs
mCfVmlBJd/fEG7ZuGMlKo79LkxKbnOv1MmYAp6YE+mSifwSIEyLd1jxSGkO8QCR/mkM27Gy5rWmh
qoc9KL0r4AWrU6enLiSlkuQMUHDynTp/9ihoZ+1JEm7tbOiTEk1L+/BVub3ExMVIk5xhEme6t2tQ
cc0S4rWrVvrOjF4PxesJVFqWeTz0PlcfKioNqB4qe65MCCYkvBeaNt3/ZSl+397dmyMRr9CYIRyj
qHT9taa4n3DTVqxzoovmaJeKEsxa4wR9U+41EuRnuL4cmRR8PkldJEBfZxO5oUH25CU/w4Hovk6c
tUO8aGGAhaF+QjQlufsXU2MkLkKNWtkaCo7XgLvwlNrnKFP7T7JdGIBqF08j8ODj7aFe78DnrhbS
dh54A4g616vokFYWeVGxNdI8vqioIBy8HBnhfzGKh6YYmRjMyvXJcpZabbHbsM9plM0XNJnGd40Q
+f3tUV6/YdQ40KqQtE+wSesWfJqqBnw4yz5r+Dj6buyoh15E47lME3GCNWQcBESuQ9cK/SI0ik23
h9/aJbRl/oFRUIGTS/2iAu30CpVaR3BH5UI7lGALfbUbmndhEjZnd0aw/fZ4rx9LPBwoBCI/xVsC
w+h6vKotqopkyDpbbgueZ6rUKgeiH2W/25G6VQD2wf0IZC986mhA7N0pry9LOTqINjAHltQVuB5d
ww/D9XrB8fOsebzLiB7EHebqZnEO29hCkn7w7N/QvkjFbs97Y8vKHrz0EaD1y3+6HjnLO+SNyDzO
ul660HvrMED0Za8Zv3G94FFA7YzsQ4J+5PxffE0zzWBh5LF17pgqGwdQh16a2gGhzz2y8NZQGJ9z
kclH57UHBZ43ag7J6KynWOD4TiWJYYu3fI7nOt95SDfHkiEeFUwJZ1id9wSRX89rC/sch8ZyyJUs
f0wET16dTHtMks2hQAeCwQFazA69XkGsNCRQurbPGLOjx2bpJLIN4ZVDfWNnS2wdBQPVYuqphCHI
PF0P1Tqp1+lGS6TTO/M7PRIY0IWRcRiFa341zRIGYQE7Mql375ytzUi1mGiAeiQ50Go9ZzUM9XEm
bl7MxDq2VVOcU1ttdua3NYrUSaRzQs2M8a7nl9eI8cx0Os7auIhjA1MfHZlsr/m6OQoq66gB0l6g
uHE9ClnFgPO0ZZ3zNk3etyglvVO00fj89uNLlZ5nR2okA2e+HkW4sWlyVZtnpHfga6giCexM3fND
39h8CFTJ7UAbmaBudUmUQ214FUYLZx3phgMZTHJwgOGyBWAcv3FCPGmEHwhmEv+CNlttAXqpCZ3m
Lj17VR76HsZ8+MhMe4XaVx+HUZC7wWiQYIerdzUKIb7Og+bEZy6l5iKcOQ28xc12gBmvlo1RZCBK
HZJ63SvOVdTpatk6c3wm8IIQO+Vh/0vArw/yRO32usNbUwIr55F08mi/qrqMIuvgXIHaasKk+lWg
EOPnYzylO9/ndYELVAurRj8QY2SS6VWUjc/c6GVo958nWRX+2ripo9X+nDRz+k0xvKgNCqVPm7/r
OnIsX5urqTx4FuTlY1PZ04TRbqgqp3TCE/r9bCFX8+P2BpI0xuv4kiof4SX3B+8MvaDVZlXxWMuV
js3aTEWJ8Xwqyv8Ys9NikudMo9Ye4sYa1a8LR6o91bUyp5/xtk2MT305jeIwanbZx4edH/X660jI
AuESODQ211qBpElT9KPdNEEEsUoQJe0bfO7NKgznTxQMXftT4nbjrzYsLO17rqRj86O2kEQ4RHri
JI/gO9PoqMQaJn9LQlz4oCGhvYdCfxXxSXUWaD4SyUCZZo0jUhp3iCtLTc5R22fVMQkjJCMgR9fT
oQTGUX7QysKy/JHa3gjOn9UKHARh/zdn57UbObKE6SciQG9ui1WiVOpWe3tD9OmZoffMpHn6/dhn
z65IEUVoMHMxQGM6KpNpIiN+450P5mp5Ga4eCDyuKddyzIB1ACS+OdN0+B9NW8gswIwHLyk8ZXEX
cY0wzH+EETZwn7VRxwv1pOhJGiPsUBpW/quq1OY/DWKymXa5/XteZKL8HKq5HAcoyb4U188SVTEy
t8oC3ZoK+tCeVvrzHGrvNNQO3vZ9WB8slpdrhebtcvOSUdD63haqQH4It3a5+zzFit4VvZb/ZqW/
up6xtIihqwHqYpfQHVvfHEAj6T/HeREYCQ4/sHRnXMfV/u725P3Jmzcf0wHxhKohSBJoBpswVTqb
CJmpaUAOSFUxtxNY7g0k+mk+mUmrR/fW5Ayub+WhZj1SCqvzB5ON8luU9Vy+GwuEGO4rV3o1npOO
Aj9Jj0Vx1nsUMC6popl8+iFVC/Mkjd5pj3KFl3uCbi9ztKgzLg3EzUUxOSK0rbotgsSOkKn3tGhC
0KoILXSr3RriCUVUR14UPY+aC6wiHW9xYzSVgyXx8ibh3Qq8iM4PpTwa/OuP5VF6Nify2kBYU3s/
tN3vxovSK6yto5fIzmoH0fSnV0utm77BOlKvImkD4D8LcmkXX6B+4i2+CPhl+mSfZ1EqBwtkZ7Ev
qCZEjNhdZDDLnz97GcxZ0dTtHGWYSMTx+34Krflip9qcv34XUxtauvbwQCEpbcZF/zmNhtQqAlTT
ksuk2na8IMcmlLb6+afMs6Oq5MtPxqdCW5zeLEhqugbrgSm9gVqfOVdBI7T8aTQm5WLltAxKr3ul
BR7vKnqCkMwhl9Fgp2ewDjXgWm9bKBEFwk7iiz25FuTTyoL1J9Py4J28NyzQFVQfcCwy4O+uYzVR
KyO3SKpgdsvuNNkiufQWNMeeh+T59tlxFGrZm8+WRqEo82S1GTM4l45f6sN4cga9ZsupR+YzL1c9
MwiJgh1Owv5Cexp5DjoTdlsFmZU3vrDya6bJFoydop2yzJkOtvPLRb+EQzcBPgo51NYwwOwKajhN
XQVpn86PaQfcnxdqd5B+vgRKLuviWZjNqSFmcooRC3eIQm187oY0/OWOkzzPJtZ1OU053yBjQ0rJ
TqerJ8v+51Dk7sFY977iYsi++D3wotvSfKZMEwo9RxbMnIh3+QQkflJUed+aWn15/YIBwIc0BU2H
xTFmvWCmuAKtGWbLozF9D/u1DbR2QTiNrndwau2tF0CLeKkyxdSMNpFaEeeuonl5MIs0OfVagURJ
Wj2RBYvTZCYH9MC9KQR5zQuC9jURN2eX15cklnVRBIq09LOaTNq9inn9fS/1+GAK91bm81CbJZP1
kRPaVbzcd4KjfwKLWqAWI3P74BzZm0GwrBagW64bZGPX38rRWk8v3KgIIP5Gnyk0tP/0aHXc4Wg5
PmophjG318ZyLq3zEETJ0VBYIMq0V7dzOCtpBP+DOaxztTorQOYfnDJs33eeGv1Nije/M4SU1zrp
rYNC6u6U0pEAuMHyA2a1HuloJOkoFFZli8TVG1RWUR8ZBwL9i0+3SK7AIV1sQbaiCnOpWLGFzEgw
xZ3hm04IDrVPp4N5XBbAdh7/qPPz+oNlsd3ObV1RgC0copA0n43Osj9P7PyPmtZqlB467bGoXXGE
J9ybQ6BHZKnkQIs5znoODWuyoBXbeaApQChbGpmXlif059trZG+f0ZCg0c+bnWR1s8/yDA0hKhw5
NW7Z/bKGfMx/YV2vVu+ptqNPdTva3g4AukulCy8XcH6b640doDZJ7ObBgN3nFyQq8vvMs9q7MKy6
bzoeL8HteDs7AJ427f6lyE3rf7PjtEIUSosGVgCeWy0+NcVU1d+U1Et50+TtXJwKiTHLQyfnMv7V
45t3dMnufER4b5TWoefwNt8msSRElMomkQeVO9lXNe3qJ7Osjoa5FwXUF29HHjaslk3dDbmPzEzS
uQhAFvwyobEivaO8Gk8OhGAhTS34eKDeW0yhkSGzY1U6J3KdGbWP+J9+5ZkVVgd7emdFEocoVCsp
aGxxJ5VBiSUGXB1kapf7oz7pj1mie6cuabKH28tjd95M1Fh4ZwCS2CZ2PHIVJ+6GIogcA1hZirmI
QGgtqqL7fxEIoVsOYbjucHLXe3mcyto1U3ZZVzXhRYnK6C0oCfnh9VHgMZJ5kw4gvrQ5dUlg8wnA
KacucBo845CwLA3nqJe5N2kLrwBCBocimeN6LJQNutLA3idIZBE/oaOIVpmIhqE73R7NzlmxlF+R
xMfVAkGjzd5t4LNoqaKWAZV3TOlVs5HnxDQx7Y3GmpfMZNIvO0jc9saGpAPdZxrPDG4zg2bXuENW
kz12iq5CeEyGS5Zk5sF9shuFrhAJG61uBIHWMzhaCSI3PGMDVVLrUXSeErhrH/WfdoqCkA5pOCNp
B/cKtvQ6zGwgvCWiHqFjR7yZnGLyUcQHEDd80qP+s9J3j0Ka18qw7udpyvzWSL2DT7g7UF4WrHzq
zfq2oZl2Y4e764xSrVH0Fznzzuhj5ZX2cctTcEl/qdHCCacNvRwoz99MsytUL8/LIGfAd7Wou6e6
oaNf2ekRSnRvQGwtug/k9jyrN/vY0seUAkJbBulQ2yfR2s5pjKNXt/OWAYEixAgCyXOAW+sBtbqY
0kk2rPwucy0/NsKkf6owHQ8fEZ09snjfHRMmWgvxiXDuZj9PmZpRay15mJGfnWqZtG9Qk5wObuK9
Ux2Xhv9F2WZqIFfqTjN5/jVmJe9mTR8vuTUmvi3Gozt3J11DoZ4bhASUXbwlQUMop/hn5lWgSwdD
iKTpxxM6VeGpq0P3VFFH/8S2OGpW7kUFlU4jHSMPA0Wx9UfLJyObkwx1yNqARnnpxz7tPlcyn7/a
c+H9nCi2Id0rVK35F6c+r7KF5UVFiSRjHZgwGUYQvOPTNBdoC3ezRCfT6Y9YUXvrBJyMsRRPYf5t
v6AXZ3M/OlCe2ibBSzaLugvyueLgBN49tTguDB4t3GM0mtfDAWGcKY4hq0BJC+29MLPyEhbIwCLU
aX9Wimjyx2RQH/JaGX6YMbWKapZT0Ls4ld++f3Y/6LMfsjk+jVhtwFBTzCom+R0tOmQ5PeVjprTf
+myoT2Myfr0dcG+CKZx5LtJjGDhthQg4DGTKAqoCs27i89BBgLe65ggZvRuFGjh5Iu9Qcp/1/IZJ
3Ni4t3P5mM7o13n2Q8295F/sdrA6/y/IZk3agCttNMGqwNKT8DKYU+drPKPuW0drXv/UhBaKuyzh
QM5sSTbg9pPE1jhYDFvxvlD+yU6GHqZ/3/42Oy1AJFWehVlWy7NLJjKbsNYQPAykGH5ps+2Xrv7J
U5OfjtpdGiV603fiXTz2p1Dvn3IDYzKkku2jd/XeKWovyRCQHa6H7VVnK5NuK1pFfjIN4WPqyepB
k1l9FcBBD+Z1Wd6bRy8C+GRzoK486KObq07FwE2hQVQEudH/oxqIQqeqfNDK8WuKsNzBXtsNRl2E
FjicCIrj69nV7NEtMSwog9lpOsS0x0ppHgbFwTdXpoku71MM8v5N3kB+CQ0Cz0SI1Ztkz2nRjm/r
aan7zLPvwGj2u2KKLtGgDgf7YW/TLbc5VD0VcNmWHhD3uV6bkpZKMdYdrKG5Eq1vOeUQ391ep3sL
BKDukm3RTKQvvp7IyYb0lVtpGYzkDB86czAueV9V/mRM7cE32x0TcEaQmgveentQh42jx/AeyqDv
YaEbZaTcWXNuHdTM9gbE3caFDk+aSv/mFdDGXi9HvSsDhPLKQI5j7CdStJeuUI68VfZDgScA20Rt
4gX6r5r6vJrrEvhdU5qnqAGv7keyoROrjyadsNufamf+mLSl9LII8jGR60+lZg12yyi7B2YWcuZP
+uS7gzkfPHF3BsWLEEk3EPGwH7bHozbMUH+A49Brsj1UyMVQ1Q+dqAx8OtsRffvbg1p+9ObUoJkA
+IMyMUWCLTVllLFVJLNMg3lRSH9LMd6NTnGUtbVvN6GRP1W1Z+f3TebY7b0Rxm53sNP2xrvwcIFE
g3ah27Ce1ciCPprqiNWrxSTe9+2E57LiuPc6mdfr72seAn8qFYtE7VYqtNRGRVcglQSNpRXxQ1Na
1TfOjvgIVb4zJDAuGGRRwkKybgvuGKyuMJxMy4N+ghjj1G4Y4BBv+Ck6r69/sBGK1y9bDeDT1ikU
0wc7T3IzD0bdYkQS6b/KG1+NxQfNx3okwVtw3i94ioVuV+bYEiXN68KXmWH5wEv78+2luLO/FjUn
iHZUAF+qoJlibJfeK1GAXf6G81X4VhY6/9yOsvdxYBFzgSB0yVt7s95SYQu1V6jShoWXfqIz7hqn
XG/FQ65M0UGmv9yCm81F0kZuSBwax9s+9UQ+J4YhyQNpdfWbGFX4S1XxJRFXkeGl13gaQnU/lFvd
GaK9cKbIxb2FnbV5jg5AaFQvyWj85Ongd2md+qUxlH5tYCJ4ezb32ncoPCxfjKYkjYslUXiWZjVG
WXYyDXMeGdp/8NMDdlLbv/AW+O4OhXOa6eE9ab55cMnsLJUFAg2ZDgoKRJTNR/SQGUnFNFKeK6Vz
N9uKfrGN1nl9RrVIXS4qUAi+szDXY/OQnVXpsOZB4szZSZ2r8jR480MyUEAzivBf7GWAV6Aw6dax
arZFYUc4EgyvngUYNlTvncI2E7+g1DZebn+zvcljTf4B1iDFtK06DiCjXBMKJy3OSJwAGVYPAEP6
g3P9KMqmSqGg4ROB1M4Dta6MezcMs0fDzo7Mn3ejUCv7AyoEnb75REXc4UdmlRy1NW/prJvqU2KJ
7nx7xvY21FKR+1+Uzc0v7ZGfruWcGQIrJztBSS0dsXLSo9l89YHOUUENhBYxXXcq9+s1J6cyUZ3c
NqDmjlTuMbT6WqIW8fv2gF5OG08jstuF/gefZit9Ucs+jqah04OoYAmks9FdkjQ5kn3eORzo80Ge
WbQUwJg4m8FgMDJkg5JoQaSamN5M7+28xHap7U+JWgeZnr5Fqvu+s4sAmOZBYrMcPOuzF1NMyt5/
8HA8GrbrL4oroNPwqfF9ccRd1hvZVwMJaBM1B7O8hkUWHelL7czqgmmlqMkdiTneZpnopuD5FRHS
FV5/j2XdeMF4vj9IEP9oyqxHRs2KGxmgH5DdF2ve9dJIeHrSBF6Tgg7Fnyh2/TwSXRbEUVHGZ4BM
eRuMQDrSoIfA2p6NTGDSYw0GlilDHSl45MZj3l+rXMNrK0ahST2ZvZ619+YwkQ9BEMBFJnEy2T6m
idr8Sqqp+kdqU12cI8xcplNhamF3Iv9tJz9uyxgLVUoXGe5Let7deWXaZpeuMrLftQXk98Cp86XY
A8VWEEt8W9IRQHubW0eQugnKd5R66NbhhlXZVfSgNFYPIaXvo+icAQwd/GYekne9UVe9Pwzz/DnM
UPM8kxZEoELx7UrPqVFm/blrhDBOlCAj7TGUlZP4emFgU3Z70708RZYfTYeYbADO6RZFZiqVkUSh
R0V1Up3HLsa5ppQyvlM1fKNuh3q5EgnF8iADWDgE29Kf1QNgLnujChyjqc+5mIXfyqI9uB/3o9Cr
oAtNd3jb+MsrZOnGVqkCO+/rgN5G/xSH9ZEv4m4UY7Fk5FFElX3zrT0pecwlbhXkyEm8mXA6RXA1
C1+rkbasKAjP1GqAjPGN1ueukdbYos6MpcyoWFaYWPv0mGcE4uSRnN/LrJBQsMU44Hnu0H5Yh8rd
pmzEXNVB0uftWzmq2qeuTcUlsoYpaLXQ8JOkKw9S0eUv3RwaC7xj6V5xrwCfXgeti2bSQUTUgRxG
/ZPN5XzfdVWEeGjknSJV6e5ERQ/ScxTr/vZa3CkQL3A/jmC0dXBq2BbaG8/plBDCWqCHeV7fZ12V
RT7tb2opQ990300rtH4UMTvmfpBqn6AtG6b2ZZzVxvE7WhD2QQL08mrgB8GFAmJAYkd9fD0XvenE
I424CuTVCDG28EJw7lrZf6FQlt8NdT7+vD0FRwE36aqq4WiQliwu1ck+CFla76JwkB9VK5ueovCI
N7IbbYE+opjAOtvq4tV6aLWtYHhxVvYfgdGLDyZyUJ+lKi5hPoiD77u3P5GcYD0vnewX/DJtNuOy
jDnWXFmF3zqgUv6ARuzv21O4d3iSFC0y2exSuv/rb6amk+GGKseMRpfwkoyZ8ikbje7tNCrR99uh
9uYPDr1KwoeuJw/SdagwqU0wlS6hEAT4y2vd8h4fJu/EhLuBO0bFAQRyb2j08tAhoajJbbZM8LMn
lIfYLG62TRXUhZ2/rUNH91HRMi4aLu8HucPe0BZsDcVTkjIYxOtQShJKxXKpvcd0NRDzNbGgRibM
8cYTZjdOdFUrxUsPbuu9BUI9mnRlQWwjt7AOGoeKnvUF7b3CkF13atErrh8HVZ3Kz6//cCQZHKmG
BQp+y2ZTimmYRFbUgauEhZ/hA/rZivFkU9CAuShaPh8MbG82UZHjOocoTpNt8+HSeW5CqbPRWmqp
fkGXqPHxs8Q7HCjiFeXg6YjY9DIitznrEhFTFATsLSY3nuZx8splaZZ9dwob3DFhIf5Glv6LgB90
kEXsRTNozLI40cdDEW394VpMWntj6FCqm/Uy9Z0WvWjpTc5flpK5X8ZUsd/f/oAvdwKrY2lYglJB
/GS78+qwqpnJtA2MTjEvZqd2H7t6aM8xnO4vt0PtjQ3uyuJ/Q9sZvuB6bLbRmRzJVh3UoKM+hfnY
Z6cwVE38K7gRHxzMcY7cfV7uAyiWYNsWQhqYhK26YtPOjpo0fDyEt5KLNZrZeV5MVG8PbG8OqWtR
qwP3TlFw+fNnpwmZPJRB/NyCCNa8DJRhnH4VjeLOuJka6cEH2xsS0r3kTgvukTb6OlhpFbmUdD+D
uAwdP4wxr21R/Xx1ngnU61mUzT5zbCS4UqVqAgNhjnNpJsYZZ9r8YOJepmVEgVTJJ9INFsWyYp5N
3Ghi1duMI6vdaNKHbNK1b0JLzMtgtdWHSdHaAdBPOB6cIbszCOOIXqgGBGILNIsH+OFKXjZBhIFR
c9KkhcS+FUFzO79+XSzUpv8F2hz9lREZmdkXTVD0YX6tOuzFBSKOX73+UGvuZa7JTPIiIMPyKApu
ZQockdmWJe06sCYtLi6I1Gv+qHXmudQUejOmK9w7kZtZ4MhiPshGdr/iIju79LkWDPD6K9oSNLER
pQ1qJNZDYah/R1h4INfUB02b3iXR8Ov2tO5+v2fxNjtACMeb8cRtAjusBYb1CSB7PTyiZu5Goa7g
QBZ1qRFuEkhZIpNUOnw8KdsSoQkQ/CIytLvbY9k7OkAx8MHAStHZXX7Fsx3gJLNu5LVZB2Uponu6
hRxV0Cs/tdTFPt0OtTeg56E2pxReBdVU2CwRUUSp5RsgN4RfNGb4+V/Ewajzj+43n2lTH9Ss1gHH
JBrssT31BwDLzPaVIYyPTAP2rhNSj4XhtLSm3c1VqQgckguTI0qtmuk35hw5tbvcpc5iN06gtJNx
dFztfSwyCrpM0HUR+tkcV5FmD7nUWRIA2WPMHFrr3qyi8VHvdOvj7UncGdyiT0lOjD8YJ8hmcE4S
GmrISz+ozLqHLq3K7k0tUMg502fufzdV2L++17p4PSFlh6HLoiCzHDHPlqJQk5weEbi9ohjtX+WE
lcXJNZXyyKprp0RJOgVib8kZeQptH+OOKjiJzLEMlEx4H7XaTi6tmzSPptqEb8AauF+zrknvzNF2
A2B33lcLi/jXOjOSF1MK4G1MhYN31PZxExnGBL4V2KWdA+mMhVLdTTKKE/yqnfHVr41VrK0wTxna
qVMlGjM7GIo/eZlNHtlX/txCary9bnaW6PKEonOyoI4Bm68/olGid5bFXRXgFdbft1bfPehREn4J
ca8/GNXOeQLTY2ljcz6Skm8OSKOaRT6nE+zCBJ6a7oTVxxFDyAPRyKMom8slgdjqJIVY6JKpfT86
1fi9VKR7sN12o7AWaQWB2occt562cXYyw8wYi+XI4dS4oXERTj0cJPd7K99CQIQa+fKcYPGvw5gF
n6bWWXTYKH6eLKX9oNPcpfcQn4Q9XJsWu3gNLrNmK/5stP3BRb0zSsKDVSLNB5m+vWzarminHpXY
QMll0i1CLd7ZzEXdHIxz5/Aio1tcR/hHAzq0HubQY5rjdiDbwH/FgefOzSXvVPcEctx4CNv89Qwn
PE54wiAdxpyS7m/iYbNObu6W4La17NeYeupHdZqd8+2ttTd7z6NsPp4aQiNv7bAMYhnWFzHU0u+L
9p/XB4FBpbGlIHbwmdZDEfmoWFXklIHehPqbUpX2hcVwpOG1N5SFCgblDaEwwq2jNPj3pXnJUa+B
RHmUeR+/scRoHyQcOzkpUHM+CY8vislbxdJwnu2EgiLYeogS/8nSVH7X9Nz7KfuoaT9iiqC0KIpn
7iOZ7eAFtydybw2i2Q/Ei44Fr87NmghN6VhDWlDC9ozHcg4jvy7HJ10X36uOTOF2sL35xJIG/jOR
oKFtDinHKlOgeaBSkyKrH4vINq9lp6VHWvY7hzvVa1Ir8gIqqdtmF8wpWccSPrdWxtPPoVVMv1Hz
7Byriff6NxJlo0UvhSoZRY9NMuB5UmSdymKv5qj4Cf1Heyjgml5uz9vegBbxIOB+jIqXy3odKoWV
F2lusA57XXkTDi1+AIU0nvB5iw7OpL1PRMkIXipwskXKZB2qqTXKiAahzKYqzgW2s+c5O8wQlxLG
uuRPtY3672IvBXDH3JQ44hAb9zj0Skhm7nAevcSXhnPCxPid7bR/86rG/iai74WV5+uhDEtoBHhI
rZba0WYuPRi6WlzzxeoO+b1Wk/pPBTXwgz29O43PomymMZqVeM5bBpiPVoqzZWImj2ZaRAfV+915
JD0EprkcT1unp7JBot2qofjHZT0AL1CndpGRj+6SWIzvTSWOn3AA6a65J8kbTVu4Bytz5+xayvlU
15lRg5r0ern0ttAmpHfpkmeJ97aKtPQiVUX9MLWD/bZMUI13ncoJ+J+96PTqTQEmhcI2dFaL3HST
+scJrpCdAjy195z2SYc09r3QRutnBfX69ecWpyMIZlDh9Ha3ULZWsXCbUxIwo56NRa/Qqyc11e0v
twe0s2ZWUTZnCV6UMU4qgGDnus0eI7WJrHvbq9vo7l/E4fDlvFrE4v44Yj97wHgikV3WMJpisPqT
AemjPWVTPB3p+u+cWjzN8NdW+USAvTY7ra7Vyh1p9ASiry75VJsXd0i/1U31etQQbd4/4uJIJGCw
sJk4TZ81FgOBkrj0HuOueRdqnnOQYO+NBvtWJDtgAi1w6PVKd0kDEjFDWTVUtlJfi3f2bMfnQqTT
X7e/z5IgbQ5HOM3wp5ciMI+/zeFYSXz9qk4jUiP9UMA28o1KNS6Z6Hvh55pbYl+LotTD7bB7y4/a
7IJjXIwMtzVgzMIEZ0myqD+M9snV6uxsIjHw+vvF5knJebWQ7Ghlracxn72sUBzQ61ZapH5j6MNd
4hxmAHtjoRwFnlZH8YdSxCaKAJtiNH0RuOgxnJxGVO8HI8p+3Z6xndOXcgq1UXj1uDxtx9LbeV2D
6SCKl8s3ytSr1oUHp/s9ykTlR3HjfkGBKvOtOFKKk9uk2sFk7qxJCttYTADmBWe7PX2VdtZ4kQNo
n2e4BoWAA4dsx/g4NbjB3x7rzoyuQm3yxMryUiONIYDCynPObuv8MrjB/1UQMEo619ly3q4/myjM
Ou/pFqGinDdg2btfUo3s+38xEoeyFEglLC22CUCtdXox4EUalGoMUGngttDI8i+3o+x9GoyBFjna
xdd928QxCgN1jpT56vII32Qv6RVfWnn/Bhe14cvtWHvf5r+888Uw4sUzJTEasxs0nst939BX9BZ6
mRrVn/5FFJroSHYD4AWtsf44jTK1NWAMFtuAYctJM5s8yCZ1/s/tMDubCuAfr28ggJB3trRYtTfH
Ok0kuW7aT+/nKbZFc2qzAcKqicRQdyrUWExnT3RNc8niWDxKEQ7JeLC19uaUk5CuB+7nIMs3J0iN
13BcDWERzGP0nylNtCdXS4qD7tHeWOmYcgzC2AQtt5nSolPBNxpcXJ4w4hOCgC4ibfKrZfUfYt14
Y6Tyrez1/pRp8wFKeW95cpOx0RgfqJvNlTlAopZaUbCda8s58xxTL1FfgQFvsiPlsN1B/gF803MB
F70ZJAT/udZs+Fih1f/V5Ijvdk5753jh99mZ75RkRDnG+FGY+cGuWIawuUb/9CRoGPC+pRS9Xq+9
CKMmyyCdhWXXFH5jRfMPo9G7T26rtM6nuFdT+y6BpNNeKCZM88HlsDvDXKOgoKm3vBAVQwwEl8nM
K1DTd21cDA1F+qqWy4sFAkU/3d40y1i2Y6WxBGOR3hbJyebgxCgqaxyDXFhLVOuMw5rRwjmSxiky
edo7mWUdVaf39seyPZbCwWIwv/mqU2jqcz6wdMdqkWuYFEuei1A1+oOR7cbhsYaa8nKhb7XZoKAJ
ZVLcIpCaV2I4ImffBav4+hqtAwaMFxCvbBTzN6MxRW0wHMC+VQJ9T7Hq+k2UjkdKmHtjWfYcyTD3
NU/f9Yo05y6u9J4lUSlqhohtHQWumTkfb6+FvYX3PMryK56l95nd0WaXBvKXnZf+VdWIT3heFP3M
w0F9/bsIsXXKR9BINKwmN6GsQhE1dVw+jui889DU0XkGsPv69wrihmxjgyYI9LNlwM8GpIZuXpUW
00ZHN/sLIa/wZFeu8fftadvbQnQyYPrzL9W4zceh6hFj+MtxAXDmJwTLj5rsPD9vFXlKxyMkxE6K
z5AohVlLUvVCtQNGgOrm6FkEk+yeYrcO3yqFPX3gQrQ/wRQA5GEcGQLsLQvqHmif4DpABX+zxIuh
dhREy8uAjlbjIyNknepYm/0FcXywZ/dGR0UCNBw+RWRYm7JprGWyiRSdyyUR4lOitWV+6nUrunTh
HH7rcZy7oCby6t3FEoTu4/G0IDJ8n/UymVM5xoPTlfeO29XvjKxwfHzZ28vtZfJiDxOFVzNakdQv
F4zsOgolpVbFw7W4F64x5k96PfTze8cO8yPXwD8n6P8/0zkf0L1egHC0u2mEgBhYRxp7AEJTlaZX
t3JYhFlu2EN86SwENXj/OW30lnmg6zhHBq8MX/bKNJ568OKmP0Qj3ZHIQJv9LHS7HM5zPFijb6Ru
AwG1dFL13Jq1pz1Wddz351D0Y3FS3aj/Wrle+Q/unDL1XS8xv8xJOJtv0xZ2wmmWbj230FhTy/6E
RhS+T0UmLf0OiyyaMHZh5M37MpuNb3GkzunBMbDeoMt8cGjy/KbYz39ScFrPxwR70lWjobwqEt9L
peimc9dilo0a4lMiiqMtut4vf8Jxnf5xUEfZgDNuHa6OcX1LM6244hE8+GqauRegv/lJeKN2sF/W
a+r/huJNDEcS7guF3nWoYm7Dpq3t4iqxEL5rrTwK6qr86/bCXW/K/wahTAZLa+lEsrTWQVqS5zBX
nOJK4zi5mN7Q/Rh0N39TFZV2xpd1eMpiqRwE/dPCWi9i1i9OAVyqtJBBLq+j9jQLm1HJyuvYZblt
Yx6oRN0TmkGK9UBBraM2mpmD5z2hSR0X7yvXqc0TAiVd0Z9KVQ3jz3J2pfpVSfVs/lFWUnnbZjO2
0LRQUTlytK79bJpyelON7pj6U+p68ynqYP5BJgnx+5nNshxPatVl3zETA1Ld1XYrYaMoxZGM7Drh
XGYYxhqP18UpkdryVne6puTJ+d22VxnZ3XDKnWIOJj1WP6AQM31VZS14oKXz8FjEU2fc3/68f7wd
1jO99GV5Bi6cQ/KkzUxrejblPBi6K7KlbgKSpBjlbzj1of1Up57Ivogkr7s3Tda41UemfooeIHeU
f4P8jY1vdtNNsLiTbD5CaLxc3Nw4gNqXFwAI7G1q6nXS8Xq3K67CQN5Nn7r5nWaE4z+3h/9yt5KJ
Un4mt4LMwcWzXmeJI5Oyz9Py6mB/kZ5qN1cSf4z6bL43RTUf6de8PItoOgJgpDxH+QdvuHW4tpXI
aodspiHR6vJiukpSAY3T+9qfY3v8ZsFD/n17hLsh+aykj9QF6V6sQ7p13o40L8prm86LlZBqX5rO
lXcVcnCXJs2agxfibjzyOor7LCg0vNfx7AIxfdNWOJTGIazvoESEX1GWLz40MLZMtIEEsNRXD9Fc
UCYQQRA8x/VjHRLjGS2Ps6S+xujCAWxvWx8flfi+ssz2zH3+OlXwZcOCYoCJAOOeWx247Tpe1MQ1
rfa4vppT1t5pWj69HbIW/lNua0fbc0kf19vTAmbO4c5WQIJzC/5D7cgcVUoZVxNDGFTYF7zGdebG
+zJZYyOuqDm673tzqN4nqpNUDJdl61t9bxZ3iWFEAshF108nE43Bo1rVy6thEb6muA3Ih8LY9l1S
YHaezQLmIaL5IvINHBeLtPl7pq/jj20POlIMXX2wvnZ27CroZj1bRdHNfdiWV9WMzbsuL7yzVkZu
AMLwKJXaDYUbD4ASlBkRdFh/56nGCwtuQ3m1zFK7K7kvrrpaiHMbV/3BQ3LDKPrvmoJhaVkL7k0j
317HWphiaRhqsDgT+LInELRhe0bXcHhi/zK5LeBrgNzCC/+ZJP2RNzql2x+1Kcz2BAcpfV0/97+/
h1xcJYHBehV21/r3KLgUNFrolNe6i50TQn3GZe6TIz3nnUMenj39MQQWSdPczWHRK8YQF41XXucu
84LJMrtrYjpNcPt82PmOpBDqMr0kMJyC67HYKJoog9JUVyPqFCSco5mDr5yvIuTcvR1qb0BUUkgp
F7t60s51KAggs4xNu7r2WmpcOZOGE7XpIwmmvSgGIcjuUZviaF9HaVuj6+a2ra/u0LgPqBkaT2LO
jijioPT4ezaHD30HXq8LhgD5hc3tWMCfCYuoH669in/pj0Sb8vmnkaPv9sYoIhg9/qxwfX/PkX8r
VF8mddNdXKgV0i+ntE3wt9SM+oIQ1ygvaOS3ik9e1+UP7YCK1D+AOYyvUhRVSr+lyU1fTzNV8w1h
NZGPHYLxWTVzXi0d/Vn3bSFFauW+PTaae2ktKnLnHqF6+z4uR619bK2hbE8eDIjOd1XSlXc2fY4K
uZmULl8EOGrBCZ66MlXiYHL0SDvnk4omNSYXZnUXu2U+nxyJtXd+cru+lz9VOmrOvbD6orwmSq5C
oZUdAGLTGqgmWaHsRZDGMTVCkI32zyKEeYx2oa7FH7Fnd6pLTyIJx0rrrOhJ424SfpmmU/4xihoN
Kzs5JnqCopU+yrtEVLb0Iy80y/uyyR37d1mj2fsYS3eqH1LDKc2PxbDIT4yolTq/U4sGx5UGmFpc
OuCb4V+MtgV13LkhfhEwLtVz45TSfhMlwpMnb7az/K7ma701p6iLvrsosP0Ih7mDj0hTV4HDVOLw
p1fq8HOiPFOfLU/Y5mkcWmn6TmIqzX1sKiL54EyJiXY9CmB5ezIi7t5AGz39W4RSi5ue7KROJ3FG
OrrX/+qmiVPLKhHCOSFm7nwWYvass1K1UEIxF0TvPymj4ZNbCKdqT7HdteodauJ58XbukbEIQjVE
mVSr5rG5M0K1Uc7QvhPn6zhwt58GOC/zB/TbG4eZ0tTc99R2+j+UnUdzpEi3hn8REXizhTISqmq1
dxvi6zF47zL59fdBdzNFKURoMb2YjugsIPPkMa/RfrVGk0t/Mq3092Kklf4gcigdx2woXOeH1Kvx
c6EWk/Ew5CgVXj016VFbqKUpjlT+3JS+M+KP7vmiHbLhMYtrZXgQWjN5ie94RKpTTl8aftmQVaVv
kMvNp7FZ9L9nw17i7++OKOD+qcDWGfVqhnJ71k22bVnlSsPFgJqd3y+Temziut3TSX0lSLIO40j0
7umZbotJbyzHKp+yNixQZHL9lBNQHuSYZIvfDjlD3Xc/FhQsKmQ4dEAKt0WP3cWzbuVWGyZEhAMT
teibjgndDgV6Iyzwco3R/EKMiQQRV58tAsNsIlskttKHg9160aeV/vXLnTLtc4EW+fC/WPfk8kwm
C2lDNlXeB3XmtWzZqRpd67ExMiu/SulmbeA1SluGHbfhECiDo/8orU7vPwwQ9LIg7uKiOdipWbYU
Q1H0TxpPRe2PrWJkX61hUZNndrwxXCHY2eNjl8q69YU1NelvVRlk6dOEd9NDXeWyfHz7Rb8Sw8kc
oQuA8mGgsH3RYqwiTcss9PmS6IrsUvUT7NQ/BtJYj6bI43d/VjyHKTWYLeMEyYDodre6CPPkhXR6
sv+ueCyMcrminCZ3btn7ZwLRRnGIXI5Gb3ILX2pjk5mXFQ9hJfLoj9dlnoPSbtF80CIzUpEF98Z3
AabWfbSytVYRjLUFetcFmbRK4vQmxlCdylYcR5NJ+UOFAIF5nPIijn2lGZ32oXYcZCes3jVQblHG
aI/7sV64mwuZ1hIYCzrNjO23tAVt0LzONmVLRtrofhQX2SOpnxs6uM48tgprG1ieV36kJkxyTEux
/357N71sl+0voBmEVj8lLEIMm9QDXrshvV6tw1iQbh3E4jXPEXCq0i+6KO6DkdmVGki9sS6ureCy
MlZMyg7GBPnMr/OSlrjjKp1BJyWGgGkrQzQeSzPr7WDRrTY5o+qR/h5bsTyDUpz32rD3OweKIEIj
pGjouwMWuN2fhdq6cp4o3YRmjX5bT4eavnAQ992F0sXaSTxfKZBQ46JcpEGOcNrWcjkfnUwra7cO
K2dBq4QQdWhkflza5qO5LE9ExY9vf571eG2/Duk6+AE8PuCVr4//n5EHpV5SpyNinBET9qtujNUh
03osrJG9ftDGVA1lvrh+uQz2Tph5JSVlZImeGoEGnZ/t+F2Z7DhVlKLhUWkeFx3GN3jR7+k9vnpJ
rdqVNAfZ/VvSGD5zQh2VqAmNupoCpZfmcak65eCq2Z4b62sPhLgDIh1g0RgLbF5lP5pxDfu/CWM3
mlvfyCINIQ1z2vli91uENj1RjLIEuAcQqtsv1qm6VGO1G8KpyubHulDND6Y668HUGGybukx/JZEt
dz7W/SlYTay54QAfwyc0Nw2T2NMnHP20IWydGQuiNlNxoZu9TIl9e5rnGKnTstkDI79kELebk24u
D8mclH41Iez2UVtmaGNu1nPITZoon7107JRvCNSP48chU6b4a+0tiTwgR0mPKmqhufsLJkbqELiJ
3jQg2MxxoctQNr/jFKW7n6nOhOjUlaYZf5zHAToT5aT5GyZBnPqJQlP4W2pOinewVgGMD0ok026n
P3O/S7gQVllQbs7V3WZTJkctvihMLscQKEH3CH9t+VjRMjm891ivrSYUdkAGsVO2hI8BA4W+WsYx
bCm9UPUdZBtEzKUnvLmN9IdViuIUu4X7NCawvP23F3/lEckaIESjZ0kw206uJnseRqH0Iw6YnXKu
aPr4trPrO/7aKoj0A/lcZbW8beRaUoVRUcIqdqGYoSG08ofajOZOPngfP9ZWOtQPejrMK7cKWq7w
YmRwLF5klcnvhj2JK9Wh/gB1c48++eoDoWK5csVQI93mKAm3/6z35hhOstMDb8Wqt0ahn97/cYhN
3MMcLWgLm3yrd1AsLo1kCklDp0PcGLO/WPVeJ+DVZwHNhOQFfFD6NbcnF+nbRcedcArnjhZQpsn+
LPNk+fX2s7z2cdYhHdjildq0ndc3ndaBFHSncCm7/tMw6Slh3qlPdmMpOwCq+6VoN0GqYx7ITBtS
9+0DRWPt9Es2k86NWvVYmm7+V9Tr1SlhfLcT4F9daoXYA3ahLXQnBttn8eT1cgwpC/52NACWidXS
G5iU96Eg1xwVBMJKjFh3HEDIzVeC6SqH2kznkBI5PkmlLnxPG/eavvd3x4tNrA4JnhyKzuDtq4t1
EWX4yM/hOOrjckA0zTxXSlGrn9KYT0ud1Jrvk5d6ebIV2LluDmR5GNferpmOk7fkBWu6fW9/lPaE
20vVKqhb6HkI0CQ9KW69d7ReedBVmge99VVygmb/7aITOMXOVLI5BJxkHbiO5qCAz/Mpce32EtX6
Hj/4lY1COcx7XYWsQa1sHtJ2pNbbkzuHyqiZ8BVT4+RFdXzKusl79621egBh04SaBlKJ2/skV43S
MsxShL2r1w/O2ItHN5mbnez3tRcIkI19CbCMmfgm17bMKWbmk4iwrQe79ls7txS/HvVUhqnujN/K
pdD3uAP3kQrcHB1lZsdkOO52+l5NjHvtrBWhm2eNHyWzjHx0Ncw9NbrXPhZoEY41SE8ebvOxkOLO
7D4bRBgZdRfmsa2fVzvkJ85le3g7LL7yGsmaaJOYgPTYIWsG+Z+c3pYMPKLGU8O+0ayHRE4Q0nq3
CVKCIx5b1ftUNV4OG38QGr11ukVOf7veaNWq3UlTQzip0v+V7TAlfh1Z1RMlvbVzH7/2bCsdGEjT
yi4119f8n2fr6x6sJRr/oWhr5QhXYiagFOVzvXhIP0dRe3z7Xd5n2wwA6HDBXkG6E9LC7XpFUgyt
UjI20zG1+aDS8zxo5Bs/q7ysHzEXtj8Xcq7ffdrWYeiqggViy6GcvF20Fr1C24W4TNKtHrVMVfw4
qqvT2492v/PBnpHWs/FRUkKT7nYVr6RTl5fmHJrt0knslOKpCxqRtnsorfuFVmAqzl601JiNbUvo
wY6Wouw41p0xFnS37ejjoijdzkDs/oDR8UQZCiT32rvbjq27QkB7K0YRNi45DUWfeYhyZ/Hr2tR3
DthrSwGQ4ZBhjsekbxPoaWNomCMIESIs6qH5iSYybuZFAJ2weXcuvXZXwW3jk0NDbjvNLWo60GJQ
RbjYk+OPkZI/IkO/d12++kBUWeuAmoR6qxBS9aq29NIRIdtdCbVs1nwFs/Gz3UXv00NYgwVREAgS
6fSKs9zuutm1CtNp2iVsHJepL5lHMvoNQrz5eSob8++39/grDwYOEVtwiq1VWGi7x3Vh4QqcqbQ3
PO8YSbs89PPsnnDg3IsUr+xyYFVAe3nGVTJv/fv/RqYmb3uUftWw62LvoJf0quIheZ/P4Mvrg+LB
GeKepLLagm+GeZKigcQdFrjzBczZ45NZRsvZwE3x+Pa7u3sgZrnUB2tvlmoBpsTtA+lGb8RJpjqh
S5v6jxDpcGjmNP/83lX0tUcKDhaZADAL2+xwNvOk6Zwp7ESPDTAb8eoOjbOH+LjbCMZqDEBooNuM
5v02qZ7Hwi1mJaeVsOJZytQbIDC1y1G15N5GuLuiOLCAbVck33p0t1nMaJSimyxvCsesj77aUz4e
hmLRzlIthhN6o3s0o/tHo9+0AqNJs1l3eyViRLgwF9PmkAGz8mBIHXnjsUlOqE3tnKbXnox6hLJE
B5XEubrdEbJt0iK31DnMBoaVjLQYE6aiPjUaBqUmkPOdHfjSKbhpAPECV9MudImoI+nC3i7ojOqC
9IIzhxFa3VjKef2TU/bkunVUX1ywXr/yUVpP5eJ4/iJ178wkdD7j06aFme6UvjQq82Kocu8U3mUF
vGX0cpBzWV1kIF7d/i4YwWM9GooIC6de1QeN5SDqof6QNOUcdHY2fXHyIdvBsbygR27fBuB0cmPw
Qys5f1tIiQZy8LgkejjSzvU+R6j/l18LQwzFl7pGC+BX7C5mccqyxNSv9C3keISn5fZPc6LIHkz0
YEV+kXck1R6m3s/eLCwzAG9lLkyzy0j4mLbH0V8DAxTXZ25RKP/YSmwV+UlVhTqcvTIruyCZ+9R7
GNLcbdFkSZ3qMq5CjT8kyoXZgehf93ghzYXypylkl/hpy2nDyBmPEb/OEmlMh5buVBTUjD2697YE
eDvgNcDnrScBvsjtl6HiLSfSGSN09dRWAQ/o1ENok/0URpXtmX3ebwMWQ05llUilp7e9nKPC6RHg
doyworH+P2Nw2/gzkjFmddBjC2WDDlXfImRqKavD21FzzTA2WwFptxXJsZo7My24fczWqrw4k4kZ
Zp1r+oaX9w/4dwBlQ+j82o+ySQOrbXpk5+zo3QGbBwVnS2mN4CGPfrs0JKRSuGZjhLUizGCJlemx
tGu5Q4K+DzVrprAqJtHaQcB+/fv/3KZ6s4hCj1IzTGIdBVGvtvPuKx3PxmO1ciLw9OW8Jwv1yvcE
tgXoF/0ymhXblqKlLJknZxalFJRjsNhDYTOfUiozaHShDEGRKEUMao/48/j2B71/XqK3Du2EViOg
vS3iqAHMslizaYbgtWzj0NVZLRmKudVwTKoEIorZodGys4vubw4gQatnFE1iBDK2nxL1W4AZEXaq
Y+S5j31ssszgZY9Z6RY7S91v2HWqTj1DpW2C0t+cSwPXzK5lmhHCuPQCvO6e26L5Ni9675tT8q1H
eSyoJ3NnF60X0u0xoc2+UsxJACnjtrI6FbZKc2aAe5E2UI+sT6PDNKb9TmC+f408GnwBGvur0MeW
nZ2X5OeS1kk4QwgJRGPE58GMYb0Id8/GeCP6/1KJrhWhSX2zJrVbmHsPUb5FqcENSzUu238H3L/c
IAdyBWSF8ahzBvwcRacyLlPnEHWxoUEKZxxxVlurtM4C24TmahuR3v3EqH2wHyojIlMlimOGEsxz
IxZ/QHMu36MerGHh9lOsnR3iJR0kYMxbVgAaUElRtpUXgvPqRZirswW3Ik8t+GmzraVPKPpqXVAv
ho3KndL02bEfq/jb28fsfkMQMeG/onUAOwmAx21Ymb15cFoUTMNMrcfvcY5Qvwoj5evbq9xD5Fdk
IiBIxo5seS7r22U0d45WiHYU1pyJyAc61kHOt4peBOVEO/QBU4jB8HNrhX/MlWMaH93RSHNfgvCa
HpWxmx71Llf2OkOvPD5iOCioUEHQl99iRusSHYMlq5UQx0CG2NTMXuPPqE+9G6yzcjBQlGD0hJsV
Me32BQz4W8aNo/NVdTppmujHs9Lqe4add0GTMwBvaR3O05qhw3C7SjwXtQuqmsYC4I5nr036h2ZI
0w+aUw5PSjMN7U41fhfFWBDyIcgqJkHUE5vHIs9VlkqhHWnOo3dNBlwuzkmJj6cv02GOMOyt8n/N
bpGt77C5duLM3dcDJANknRuf7wehenPpd9iJRErNSL7LBel3xVTWl5aXVztP+cpr5SYir6VjD8Fj
e/fWVZkzXS3o5w3JopwK3cTlRM+m+lo1WmKcLAPflMPOkVkr8Zv4gNkP+vlgHl6meds+rDN69cBE
Sg3FnIkp6KqszY/VlHifXE04mu+6Y/xvUSUmMD0wdwdgkY3rG+6Q/UhA2Oz5B7zyrlfmF9gPcNwa
/pe3Wyvvm8QpyTRDw+7hIFhT8hgl1vvMPInmPDTCfyvSmBiMAubtKkLBGtLuKy3soz5/GJpKCbo0
8kKIld7O5nll69JUX1kroHLpv6wP/J+EKqqWvmRSr4WzULGkRwDzqCqW9+gqogzMyjEOkabK586O
3yeS9v8PuYqWUDNSMiFHfLtyZiOI4nWdFiq1NUE/ZZWVhfZXZc/Te+/7VVmOKRNtfMbCdzop5SB7
EL6aFnZgWB/ADzgPeH0W75Jie3kgJusrHZneEuycTVNJyQvgCLAEQzVrMDDp9D9WHxk7B2LzvfhU
/PMMaPlkYH4p+27fGmbqsW3lqriU0ahbodWMkxU4Sqzq2DiZ8yd97GM7MJUCB52ixMlqZ+C5ua9f
1l/bJUzXVzT3VlMptZzam5RBXPihnTjY7lD5JW6Yj1qGj7Drka+1sfpv53TF79kdIMC9HRA2Qehl
fdTbQZHTAuCIbIJdNbgdUnqLuKRj82hOoDF0NHiDEkvah7bZ82N+7W2D9QS2QyJHTb/Zo2XTcwSA
Wl863NQekb1tigDWTmr7gJ8/uGrJaKisV8XfItoTvt24NJN5ry0pBwAtDQ7a8Vt9MWC6SYSNsLwg
uFKeoMhYlB7IJmMu0HwEuwSddrBqN2hbs3X9uOrqL55KxnyCbdfrBwvh19jXBkv939ufYBMDX34X
iMwV9mOCvtneA64y97qUvbx4fInT2Bm9P2SmeX57lZfH+0/k//9l+PcpC146jpvjZDQTF2iSsgyM
llMSd7av6Hh6tRWIe1EtJtKeuTwOtdV+RgSx+1M46fhj50e8st2Yza3YrVXCgyT19riVDiDFJuYb
yHgUCM+48VFXE8UHiGUdybHjE+6f6pm8r3mKaQgE9LHHwI2Vxk+K1DylQnEO6JyYj1nei6Pb9dP7
D8TKRoZRS2a5Ut5vf2Gf4kcbyUVetNxenqpZLl+EN0ejD3Czi8+6nQ//7LyUNX/afhnCzypgSF18
R1vr2qEapknKy6x4TWCNXe5PySye+Y2f2avuYYA9fHTqCNVap1eDolGnr21jiXCCtO8nlWMHb/+k
V84pLRwwC8jjrZOeTVSkwa5IzOCXi8e0Z/BVVWq6P6CPZrI1RX5uO6c/GUWp+rOr5DvFwxpytq/D
eLk/uaspJjfpJqno2OluvlzGOh9iX9aJEzgGVj899k5+U3jJtSjyPeHPV8MDSS6IIOwRaLtszofS
LtBtOQEXl37oRbraUgdoEqnqOa90NfU1i5vC15NUTU7EyQQpMFOvHvNZS62DVcNY8Iuldb/XDOx/
vv05Xjs1YBBXi4EXqMXmc3gK0TDBlugSeyai/xmZG5EocYqjXJANEPQm93purwUlprF0aWhCk9Fs
KjiqVbVSrEFelt41nhRR2J+XcSl3EolXgxKipGs0htMGV/72tEFcw5AiauWF7H7SThrD0dlX5rrP
Hj2n1T9VbWP+azEDLHzEFPOKvA2Msj+NurY3AtxWky8Bck04uJZW5fmtMjpNWkhGUJMuTSUR7e9V
FVp6M/exCHrw7CdVmOqfWFfy2PfMMhtOnqTB4mdOX4/HxszjP3PqdHsdum1z/uVn0VihREDpebV5
3rwiD+30KBkWZGIN83s9mgr+iSYC6lNlkjFYmiwv3ug1xwZfgz85lgrLpGiPqRc7LeIGjvFjAZbk
64MQ39/eli/Wt7cnFeoG1FcUNOgBk8Tc/rROFYWnVaV6WQSDHxo/lmzAMCu4A1XJrE1+Itvqc4a0
0KPZmnzDpHGpu6dodv5JFS/9Yomq+rsUoruaiEl96iBtfC2GDhtatC8yYKb9UPytdZr55Cjgc3wG
z9G4k4Hd7/Tbh1j//j8Zu/Am2+7qRL1AZS+OPbLJgT4W3uPb72otWe9eFTwhckxOE0Ok21UkXb8K
H1/1Ysw0gi60JNwZXEVjFM/qAp1lJ4Dfb2bueNANFkGcFv2dJmhCLMlih82sIPGe+8bQGY0vseMN
rcXNT8PQoUTWzx8VRzJaEdrcV4dOVeYvoLmy+lIaIkp36t37w04BRjOEZjO0UmLLZrsIE9n8CJ79
RdJUXqk8VXGc29FuIRIqyZPi1JMTdLhkqgcLr3HrkqjW+I9mJs1OxnUf69dfwkdYpQXoNGzRwZ2w
Cd5Wr14a1xb/Fm7mJMfaVNB8tPQCLr4rghxhmEeRC/foJEP0lA1KRhkgi29Cps0hEWa5k6Dd7UN+
E3RONKtWgRiypNsdwgh47KEuqpeC4wt7LclQ9HGm0RCHt7fi3eW+LgRRHvwBD0mddbuQqyr5ghuP
eqlnKJVTUv4VC/EDmO8/EKwO2EKc0Bs7vb3my+15s//BcrIsjTra7yTgmyusyZtpEWLWLo49p2e7
aTT8LlGo+04fM5kOcgKxHURi7J7JfRUIbgPylP5SGnbpWzVU/r0D8srrpknK4JhxLXIw20mANJKK
Np1ULx29+PYZZeXKCTWu0g9QkGPvVFLtMWZTzOGxaFP7h6Knkes7s6o9LJmptz7Uc4i0gtALc8aI
zJ1U+bXfZ60TCmaytNy2N2MMHo9X1mqX3hjap8hTx0+ZJb0dNM9rJwEiOQn5yo2m/tzEJW3sR1GT
nF7kPNt/20OldqcEo4nmgDnp2jomhKehmleGdmhtRhf4M/Tj72TwJDRMGv+64WeV3mQ+PqJIoe3E
jBd6ys2+WTHa6+yEP+nIb50jnKVU9AFo3TUrtcI6NrMmlY96VqaReRjcuap8TZ+E/Fjx/0wGrlmq
pKfIIT99qvMlyY+qowA9KDpUsw+rfGD30CaV2v4Y21iKQ9mUxfw9NTJzPunWrChfisid2n8Qalr6
qwejFUXlDAPk+q/WyLzF8YHmWVZ/iAcIsAtj3tmoDnHVz1Cm5JKLP7anGPGHtivS8VINaOPuvJH7
yL5OWVZnAQIXycq26Z02ttBbEadXl6nrCjRM1L/N3DZ+CYDTTqBPeqv5Zm95y0EFJmv8lJmMXb/D
qao86AMuWV8i3IOMnfC1bpTbD0UaAHwPPgIiguD4b6MK/ZsIYnmRXDsnmZ97hC5+N1EbxQdsHGbv
OXGEagSK4yV7zb27cAbkiOY3eRIjTDyPNztYlVPCSEZPrlBiu/ahxXPaPRelKOujDVT4qs7ecE1h
rkPsTLRhr61wd05hHTID5z/IwPTIN5daMddEWttOrm3hQUeKlnT6qjtkhG8H0PvXy+4nReZOZ8TF
hO/29YJImxprMaqrzUSh943Rm7tPai76+S8nU4zvssndz1am5MZOoLxLXLiwsVRnuEJ0oDuxPv9/
0qOisxu9TtP6CmTRfewUT8GaSXXPplUrOznS/atccwO6lyjP07DdInq8aS5dJuv1Vba2fNBh8JwB
dyeHt9/k/SrQ1FaU/Ko7wfvctCCUpNDrduzrq9oVVpBYwjnUBi6hb69yV7Ihj7Q+A/xCjsVds2mY
lsjL9aG+jiZ2tYorxvPsVuZXZ5q8o64pZORvL7je2rfnD0EH2jsasmPQkbZGeClSeboXte21K/PC
8YexVtOza6D6c5JWakfP5KVp/TlW8kYcBzt25t/mnA7eO7VZGAQzkEOXhfoJohNos9v9Mi2e0XrC
aa4pSgQPaqvL6IQsTqP5o6Mpe85kr7xmkJTga5Gjom7fshstvZoLSybtVWFLHauu7B4qV3oPU2yA
z9L6etB2ts/9eaATzWqrNAoQre3EIstrUza91V5jkdnY6GZNcvSoAX9ajrIngvXKViU9oeEBzI1n
3FIdR1eoqVTV9qqlRjsEJiN2KPlozexNjV97jSAGvFVPhDL8JUv4zyFfiUOTY+vtFb14aNpOUl/o
V7Uf9JHZ3pTj67mzW199i4hzgmJfj/sWcab2E5pmcm6v9Uwhr02VGmLSt4S2S/r59sF4dSkQ4qs4
EdFzez84BanTAqTrOkeeXQaLVI3m0FkezqtMFue9Vs1Lu/bmIK5gD87fC3iUSdvmAOhRXcwVGeM1
QW8Rf9egNbT6GURDeTHHrEaAIyt+QMG+KOr8vwwjjWO5eNVJtvT2JUln4C759EGMXt74TlRNf8yl
tf+ZZRVIkTtBEhfaYzIWmV+tcpAr+ZJiQWeorTe1xsVQJOe2LOTkD5WX/kg0eWnhKX5ANETze1OB
6VFl7pOTe8WVvrZ4Er3pPndowBxJfqePC8r3UzOgtaFE6GfJfGyPamKjQIeXQn1Bv/tHKrW2hnjb
4yOPc1xgjuMq3z2d9FH5VfbZB8yixEOjYm4wpxFY9LR1ShQ6IHNjOa1p8SEz3PIzvIzuaV7y/CkX
kXqurE4SKdTIR9fhuUIk9sivEld3jvtTM+ayGZPH3s5F/COjlf8lUgrxR2vLKIe77eWXvnQdzI6A
zdkfHCxU089OlC522NgLL8vLksn7ZnUTSX2nST7Pygz4OiOUOPlFXejNA27D9Z9OzEnid2oTCygx
bZSf8I6kZ+0npV7wRWA1Fynv26xaaNymtnhhGitO9b2WrfOXa85Z+uCKKYcjOzAI7JLrACxffrVV
eKEPzLXN6Efslim0+hGsRmUFMN2G+cFy8ubfCRh1e3QTgYAWRkSiPg/akvSrjF+SnhbHzcndhthW
DyVHqztGCopGB0P2c3oa5gScreEI8YRxQfk/fexQIlBr0r1pYdx4SrRZF8HgDGMazIMU+kHNVBeV
u64yBUhCoBLHQZ17FSnGCVb6UPRJ9SS8ThserCHVxYEKoay+zkU2DOc6nyY0lPB4j8ZPo2mTIGSN
qV5KxbO0c1FlZTP5TdboehC5SET+QMyvU74aUT7/O5idYX0DzKf2zESZuAFdqNXeOyVe7kxnKzHJ
rCe9wIdRGm7f0oTjjj0hUz9VR23O6/w4zKP7SzdLpwWfao+5j9xmUwcezbH8OFmt97mpWjVH1U5G
iOf3UVr7pgeS4dzMeTN+M4dCopuU9DL93IIz+z1NCTlH26YyO1QNbDYf6Yam/BT1TqnWfprhSO3b
SUefzZQZBYCV5Uvc+Vk+ZnowarGO2WzVF8Vvo0kqaOlIChqjP82MGAJ1ysYvcNpdIGDoe3yfRYEi
A0Ikav+x0YrVjoliVB9YJhqbr0ZfyvQ5dmUchXEfufJq9Q2kB05Q5A7hYJVjf13MmlZpPzj5EqSp
Pc8nFIFk8SHKQPp/g3an/kuaDts/sajaOEBxXh1drZX5wejUqfskDNkNX3pvaAbNL4xCna+tl7aG
n0SYiPkl1cyCfkWmIoFYWzTD7da1u9GvxtHraXuq+pQ/uhT1+sGdCsVuaDYuBi3pobSVp1ymmfup
noWRyKNwYqAEXART/bcJOtz7lmRDgxDBYjd4pA6qVGmvjyOK48KZnyoRxygp55Y7/x2h01B8UDIW
/SYtPW5PDNeLL2AlXC74tG2z/sTZzrLvcddn5cnMTFCLrYbMVxDVffUjkQD6fMvBQOlZR5ut8lWZ
z+MTZNoqPyvk2sqBCsGS/pyPpvPJlkY9BL03mY6vOoPZHiXfbUCoqeuyEHVvdOYKvQSLwq2VV/9G
VlHHx8I2J8RB26EoLxEoMc+PMkNvH8fO0uerTPU29UcLMJmvNamwfGgLHTiWJPHUQ7o0qv7RstkU
QYqs1xIu5pxoZ6YuTflIFx4XkHFZNZ/srOi+rzhZw7eVxMD3FVmC8aNezwYNXs63F6AR3peXCqCB
8rlW9bT7xA/plZ/zBCT+6miRSI4VG9x+cJoCPHWXeIOOI9jiGv6CEusPK27sqObzJmZCtKAlHji9
KRmKz9hscAbgdlpBNY+9dShLTXYHNv08HlfBAvfcSGDSB0UFwv4xsjWlIoiCn/bdMnfnc2sWABE7
ilDEYId+aT9KzaxxeRVRrPhV2xPrev6x+kEOGGw9VujjlE98O1E8LB2Oaf7sNeX3WJDKcqhaNmve
dN33Mcu88lCrVWv5auX1v1uU+n/GrhOpR2ewtPqU53oePzUMaWhKxzoxPxUeuC8QcEl5TqTnYJ+L
Sq3j53VVDD5GkYg7pJaZTBzuutZCWQMJ8gcgUr/UtjN7/AcKa3hQeyHMw0yYVD8jSiGjA6AhCRq7
YJjjuxUi/74o02I5Cml31qfcHWT22GP9Iyp/nBRDMGyVgLYCM8nGJLCHycv/ZOZo9tdG8ZzeJ2hF
re82iYtciFEbl7qDUbz4mazotruiGqdzKiIQRH1TmssfLXPz5mSLyPk11SvlHJFler+62o7Cbwcz
qnwlUxz9PNtZgoRXq+Lf10g8C/1eF+bnpVqq8mTxC78stlb3v5pFG1K0lbB7NwJCR1Gf1KJOf6Tq
UtZEoGWpPsZD3KxNu3wsD4wu+/isTFoOnndOJfpevIX1BOWx9BXRdF6QiYpZv5wG8asDHSROtWO1
mMbV2jIFSTV7+heVOVz5aTKzqOn8Gr/GPKjQUFEOMUZE7qW2OuPngtpYcbFaR34osyzGZ6YwjOl7
m8YCZakFTsjPwQa/jaY2tjqPYAiRd0s1oTp+51oJmngOAnpnfVaz9LA0MGF9ZpLj8hgV/ZL+lJWK
s0XPvDXFt8kal+tsTuN8Ut2+cw+zGXvyg2U03jfHzKruIWo0vf8i0FCzA3R2ou6hc9KuDJo6MpSD
wohk+hSDlC1OueIuyhOXSfsz1nNdO3h1nhYnmybJX7SRsuTQ87KZb1ujFj3k8dLWH/QMisYvyj9S
BGNwjPloT40yXvW5QJk9dlPC1tLXrXIUVl3khCSjjq9AGcrpqHE6V8W8GXhuLWJTh72gkgoy/JgW
9CPLaR05M+sK3LLBWqIXhrmczUaPi2fdGBDrm6p46h+9HhW3EDUQTJjmSpuiQLL1GTLINu9PtOsr
+6Bq9HrPxbCQvrSZHn8XLtsCaHDn2r6a0Fk7Zo5RyKcs7qcO+ky5wDRByzn/jBJXeh1KR2sCO5oy
wkZkyOLJjbURtQFnbqMHvVvncdx6RgL5q454WtepPs4pdo2n1Fz9vEyNJOwUg3Qbw6Yluz0WWDcp
X8qZVvDB7PtEyf3UVScSvVpLvGgJZj0p5P9ir8/+j7Tz3JHcWLb1ExGgN3+LZdnd42e2pD+ELL33
fPrzZetcnCFZKKL2lUYSIEETnczIzDBrrXCiQ5tKweRKfVJUbpwyA+GQJ2lRnaW6pM1a2zNjnywG
8zDnUPEl6YfOkM0/GA2kql+lsKr/o/hKEgZHKE9jczWdNnZejDAqIFcjSPcLwysH+eB3VOsA15v+
eCYIL6ePDiO9+d3zvP7SqoXj3AInjPIDAV5TnmCKm/m59IOwPkTQmR0errL7YVD3g0aIfOLNn4eW
cdJ8keQypnj+oZcHWLtpbmR/KoOcIwkFLVq/Ft0sfZcJwKwDrmuMx25mAJk7mrEmvUmjnEVnDV64
V2hx6p9TWdImd8xCIz+WpZS3hzStuQbU0dLJpQJjUE4h17HjqUpTctv7qNXdTPy+RSOmHici1ST7
JKmTaROAEf6+DZpSaUg8ZvN0MJMBALeZFKPp9k1L22VqQsdC2kfX9QOyRepXVRq1+KqXSY7a6cTt
81LOk+mg3lkn4pgQCF/Yqc4/UtbpEcDPfH16aedmHlDV18Ls4BvViJ9Zc4TL5E7FTdSMSMZBkyuL
GwEHE6lj3feng+K3w9/JrFrDRZn1MDj7NNrngzm2Zn1OqizSTkNfVOFnzkLcM5k5pCmUJBXlVZp7
c/GaK8GYXjKg2bxMkTFkiYtWeP9Zi5Qk/sOv5r47KohyhQCUy6r6VARJ9dsUxrrCxRP5ZcVFAL/l
pUBmDUlBo5W6+EguGfvnQUdSN3SLBs063vGpjz4kMjLgZ3mgVepNqpjQSy3E8T86BFRoFIyyExyT
PJyb8QB+zK/fRqjpxF6AS+KTjMx+eG2LrELF3dECkImGGs3hW18wiOkYZ601u2Y8Eqjyr7MGUnae
ahdCuLR/IWa0I0/Ps/hHYaotjdzYmvWvegLo+82MB5TY1JgQ5ZfCyCugpBFMa+fvmO5a+6ZFIRqZ
R6iCEagqOYP4dKrjQBrrA6iKsqMZmTmNzSzoqE/+RINzrj4/UxFAfIAaPUwMBpygvA1LcY306Elh
mihNr2mU1m7U6+EBIAIxT9LszfFZVnDeTQGiga2PgDu9PW1VHW4iSR1iihpXAnsHshcDos71qKl/
P17Rsn4jzAjtNGoNVDlgea6bWRD5W62swuQKHij08sHwf+W0N25gkFW7iWKWT1XB3g0KwC6mKHwz
EWb1CUPuLGPsqvhqhGH9xaGU8adfDd0tS0ZnR4pg1Tp8twUSCa0PtIipg61rRTmCpWTtdXxVRh2M
3mgML32sTh/7Se5+rQvNBmHbOS+Uj5uXvGyTK2F/9Cng4ttZ9HYz0QKjgIQcEkMBSO5Xpc0M/Cky
1yx6yFpQ20lxjuJ4r8C4rPSL5QJCkUl+aZdColiPbaSbYfRtaUfXWlYlkobR/jI4/eQG0dxRnpCn
T8Uwy3vE3XtrAwQLsZ9yHDoMKyCO3VG+BLwSXeVuqr92mjx+qZn3++mxn96zItSy6GrCt99MwpSG
mLKOoUfXKkiQHK5apP5oke3s0/Y0IOlAEwqVZw44LNrlPtlmVirBYETXZLCyT7UW2v4hd0I9PTCD
dfjb0IPg2+N1vVNy/6/o9++mUfATzCQBbVi3KSM0kOmylvEVuIzjfw/zNO4PplJr2keJGb7z1Qbk
kTGvxchmt7N6+/dRh/V/NK1e9k8yiUn7okq+JV00tlh366ylqDH7PaCZjvk0asfo5LjIPsqdHcvV
YVCnXKKP57T+BwW6zfCS+n5BMNAmUnSK/aivd5ozyzLq+wrRYDBoRbNE+M+rmww+Xz3LWigReYRD
4dZVlPzugB1FW8CKm18ff89lT08Yg2jNARNTCSntr4cthoNWBnOpxATQZXm25rZ8mXO7/mgXTf+q
p7781wRv89Izrvvy2PLWQ+kkUsGlhIsID92Mpe+YlKORvJSjK70K+wRpwL4kcb1H/diecYYEwsBQ
yS80YIIrDzXg9JpKY3LGA2duXxjXpybn3ABueAA2rfhHKNFdcq3MNMxOTy4QDg8DpjmDnD9Oh+gj
/VTqzyAJMKpPCq6OZPryIeklFWaYWg5P9Q3ZQmRCBHiQWVh0Z6mlLu0A1I1Mo56jq9Yn9icGdxId
tpGtntu+nfeENTYnHmM028BxCEIpoJ6lscqGi1ZqXXSVRuXPWYLzpU/Kh8GRPs7Sc9TnfxeGf5IH
EkBoWFvaqp25K6TCZIqF6tdgln3zytUMRMMw+vPjvdq4CZg62jKCjqTptGdWbuIXiixnbcpFNsVK
/EaZ1zC+DIlq/66qdsQFM4WAZPLWynaoF5vDjmGVgaq4JqK2vAvLNVpypGajHkbXvukV16y5p/vW
Ttz3mTyP17g5cMIUsqjsG5pv6HotTYl6O6ACjoIdZxOS5yT7vjL4O15/b0H4PVxEIffmqOK//+T1
ZVfq9hwk8RWMe0g+KLEWTY5Pc1I8J8so/IOPBp4IXQoCv43IyyDNc+FMenAtGdhzmgESf0mdek9w
eLsg5NYgPiImyz/gNy0XBEUkmGs7VEm0k+SP1GaCoqOV8fegRs/w8Q5tvRBTjgBKCUA8qJOlqZw4
r5SNTOVpMr5ldeCVXfQlz5Xfqin/0NTlzt1/Z2XwQ0R4hV+AeVjdwHLEnF0KL8qFSWb2VSTKLvWj
0ksp5x4fr+yuKea+Ce0f3HyNbaiV0qTYjSk5t74Bi5xvWssQHEVqw8vTlkDSI8MjsgCuxdU37OrO
VvpZoTMyZZo70fRwKX3LF8Aee0NwtnchCQceiBY2WwaOfrVdNAEG0y7USxH0rduZ6okOw592LB1r
5jHv+Mb29GKMtwTFDHr9+hoBbGqBKjdNqV4a8N0f5aiPX1u5mE6Pv95dK9Q4AGdDS9ioCyuTllKV
Yp/axpw+RDHSMnIY780bvOMNjH4iaEQ0CXzVWlewtJnHANZHuTi5kLj1ScXrA+L00Z9VZUI2ebym
+9YINcRYGd6T1TaFNsMmitJSKIqD2lIGpT7PhlOe07La43jd+3zEbAIihdgZR3npEY2mQ6ZFdvhi
h7XxEiGxes3RPt1x8btWRGIkQIuEiasMArESO3Fimn9Orwy3Jte7sz9X9U4GIQ7KItCmfQhNAC1t
tGJF9rlcS+hXox2EiXrpZ2soLnImZw2dUSN7Vf0xVw59lrSUfGQr3tO2326YGAEE/Ir2CspGa/cI
7UaK4lqfLm0cOC+ZBJ6sHR3bC+fy+Q0jNFMMpFAFH4wHcrlIaaR43+njdKnrtjgpdmu4ij31Ox64
3TDiQJJNELZC91lZfcrUDOWq15zpkgXpcKBiV8JwnKadGOaeFciFYqvALVprK7RXmAXThUhnteEA
j0dRjxSP9uTjNwkDTG1A7qhCoHogUr/VFysl22mgiVz6XtdebD83/9E7pTzldhH9Ws+zfaSumP+C
ztueeNLWLbgxTEILAZGjhbv6irI8ZKFm9OaFunR9zagXujUTB05ZGds7G7ZdJKZ4q7ihVOGCq0ck
9WtroFVlXBqkuy6wvJEPsp00vU1NU7lz1Fln8cNkbjvGyi+Pr6vtNlJyJEonGOVPfi0/sK4WM7j1
yOQBU/y/olGf3UBtq7+etkJhjugJU7zLtvgpfgrTLDm2ej/vjEuchuhToJbUf2/BFewNob6zaY6g
+HD7oilEaLO0k6KwFFZZoKGaHcqnQnL6Yz1N2TEC6LmzaasPx+uIFATISbItPiAvy9KU1BVTwES0
6jZYoT8DaOiDwM1BrT73Ev9rB/Y3qjbiLKyn5SY1Vy/UzeqmTbbkKmGon8KMsvrjDVpdv/9acZih
RZkRYYs1yrcs5nkMY6wgHND9KQ3Iml9iP+hrCrnq9E+f2Yl2iyYb5Phjw3c/40+GVwc84HmZzdAs
b8x+A6RNKeRbWyAF8bwVwb8AQglyk+ksy80CLci8AkrWt9wimcvbzLmGtTT9/v9nZbUWyarKosmy
6magm/8WMqH3E9Tkck9FQ/w2Pz2V73sFdUBMaxUOqKzMqINfzO2UVDegT69mO3zNWRn0UkYKjKUd
/BefjpcRdjcRLrTNlTU7SP05brP2JsZrjkd7iMv0oE6zvEcJuOeCRLfchNiiirE6u2rRAGeDGXpT
8obpR0hc+zED2Itx+hx2VZ+/MWQ2KE8akijT9fHG3fmihmCHwiWnCgwfYeUeep8A/im6W9OW0MXp
sCnz2RqzrnPr1teMPxLYBOPebNI7C8YZHVp8FOAoDK8y5MJUqtngSRETZWLEbEz/AsoLehaRouz6
ShW/2JLe7PEh75w4aAYMC6LXhiDqWgZvHusgYWwCZlVpgP1bOBGDbmf1y+NvetcMSq4galGIRoFh
+U2dLi8TB/ThzfAbWNZzQ0zyHZp6kH/+Lww5IL6JEtCtW89bgs2S631kcrZ7KzqMDJ6mx0uD8mkr
FmGOqOJr3JLrOYP1VAKChEJ+09TiFbJ6dzWU2b88NrIKBDjZ0MPEPcUpoFy/PtlJZ6lwZpvqNhpt
8mKVzR9dVVEOAlj4YqfqXH7yA98Iaf6qRfz0GYAdTYJOZQPqOe/0cr8KR21aieLsLQYu8KUsUyYz
S8qAFE9qWRPyS0FT7Ckbb08AGTMvKAJ8QgdynacbZiZbg8Z6dUSGCxd5q/BLmbVZfSrTYbrpVt8e
W1lt/3j8mbfHnaMOJZ+uD6B6OEjLpdYSqEfYr/VNqfy+vqA+pmSXTCcMc3MljVS07gGD75yHO2sl
vELcnguG/H29VrNCCiGoeOimeKw/lE7XKZ9zhoekb5KTRP4h0XQpuvIQO/V/Hi93exJFyVZMTMF9
qVytTiIaLObY9OhtB62fvfhSltHBKNun4yFRq4VgL3RUYaGK9f8U4ml5VptwzYpbVyEkIKl0wYe2
2mvV3dk6rBCUk3jA5l6DsEHT23mcpsVNTubiBdiq808G5/FIWplnrqxkz80XRaCUIhJBF107EO3U
AFfHwtbR4BxUtbgxPy9xw7qLLmEUPKck+P+skOlQk+XorXPQrKeZ0CZ9cSvMqXCLwOwOqt9NRw0g
zNMBFwtCoxqGDAkHCmvLfaplXwEBovEFB6M7292Q37R03IsaVoH4v5+NVg3zS6AfbrydBzVULMlE
4z0mHgqiej72ej98YZ5Jc37s3nddgv2hUyVKcetSVRUzhEu3cTw1HMCGZH6tnvtyNDtXmQzrVfFL
9bkq+r+Lo6pNIRMSFTyV5SdUg4I41THAmGiJ9RvMYvAxshV9yRzrOSG4fx2D+xG/sIjByKKXppKg
sdFenHAMsI0wlkfzGJr9fHj8Ce/tFgN7IfgRfYl5MEsrDVJe2qgH5Q2Wb/cdMKr5pQc05QWVbOxc
g/dMQXTkQHFUobtpS1NIIplwKDEVknIzBi7pABYDYpq6PNx50e7dez+bEv/9pxuJ3GyuaPkVN0eL
q+JIpduMjyWB4B+Pv949OyBAOFK8oBRDVnuk5MqsjEpQ3EzY9eckNEyUa/W9av29DwdaAggkPRVR
zFyupqiANYGKLgiPy9J/1fQEWVUFNKf/MuR2sBeN3zWHsimNdpzcep/z+dPHi+WhtRmih+NNXXkE
ERleY7VCElplrO3z348YEbFhYivRW1yurAffVccNdzpfbYazB0kARF51fGzlzoJEV5RnUJR1GNiw
tNIWrYOdikPbSoPhjlHX/jC49Ps3KjpQVx5bu/PaA0EiwAYNjAzBWg8pjg2oq7nD3epb8jXOnEMU
qBNCDfYB+bPGTfQg2XH3zT1IQxYJJt53OqZcTquXKpICtOFyM79ZmSR/MuMPTHAr5bkFxCztFT/u
2qI9xTvyPvVw9Yj0ulpKtY3L23NI1CSlXV2ei7xm15og1j7VkjXsXLqbU0YSQWJIeEq7QOAVlvvH
TO9Q92ng3OQpmt5SKsNu2jbdTjKx8RICBdHOoZ1IIQQ7SyuSj5iF3aZYKYzAVetW/1AUU35lSO20
c23cMyWIzTCbUftEK25pKhrAtdt5Ft7GEc1Ait/1uRRXextHwQ5p9Z4pAQoQQmQ8+ZvWG1N6GLbd
BDcIZMbVl2QHBqCVvtatKT8bbIoCPq++6OnQ9l1/QK2Uw8KajOAWoL1xBAD/gxG70c6NsXE/Qfsj
lFUphfI4rknTSBL6VgSz8aoa84cMvcLIH+xD1cTfGPL1ZH+AO10QwWG9kqmjVrAujfngPXItbYtb
THh/Mls/ZF45bJxjxf82HB7fGxsvxxglARFDy++4o6VT6EobNBNKMrfYiNUjGE+E+bV8j8v7Xpxf
lJDIMJkpQ3uKF5iAc/WYMOp3KJxsKG+22vrw5PKuKd2wizL9mhp2U3itNudQCIMwPdYlr9shH6Lw
QxUik7ejVLHZS5HscmGh1cjcey6v5YqNWbZV8hY+7wSG10VKW76C+zN+teN6fGtSVDV3vvHWotDb
QiCGiJE/3oWZfnraStny2xxGzy0C/vtLA3fmNS2DLPHsDhbQEfhMtMfD3W6rOHo0ffEjIci4+t5O
29pGXerprW6a+pBFmeLao27vhPabYw4tXeHiJ4UgttqQb8MGJx59o78NyLodiVS6w9Q2QhTa2BvH
9f6aLD1ITJ+l7OKILicX83LboPOqStBU7S3sgvFNR6zqEiEgDLOvleNXJx3gO0L9OiCVHV5KNc9f
ydus34GFWwc0PqJwZ1O3X5hamhBBFCBEnHv1IhVJBYC0yupbnrf1r+AI1UPttMmOs96zApQS4VnC
CBUA1HLVcqP4MyMtm1vX6114Gk1N8qA5ot33+Bq4s5MCBEIsDmSTbHcVEs3ok4SQplrkZZX2Y1YY
6XnSmuTXtJ7V42NT2yXRwgNfRTWQhdFNXi7JLOwhHaQ+vxUxyjAHc5aML40qj98em9muiMgVPAEt
ZFSiNtjsKa00Ar0ZM62pu0QwzSnqyHCjOTZPj01tzjelAVYC353pCixKrPin8z3NdqUnTTHfoHJU
SJOhqZfEWnKkWVl7Tl/8+tjcZmWgxUDz8u7ROQGptvK8Rq8AcTlad0vmOD6kJcoE4QCpk8d9D0J8
x5SYbE2Kwq0NHXDlflUXyPZkTP2t6ILpaLHSD12mVC9F6T9dNBJoaPrHVOLRDSXZXX7EsMnNznJi
9dZlKRpaU1aejMTMdgIT8QMvbhH6WgZXPwkuyMUNNAOaKFQpJVXJBluYzINvMUctiX7v9Tl3jbxU
X6ExMN788Y6JHdlYpRBHUxmFPGOd22ij5kiTM6o3udf8Ux3WNVQpOzo7TL/5oMxt/2LlevahNlP/
L03L9woWmxNHgQdkHAAAxhBwIFa7qDPmZbAaZ7pJNYzvroOAnKjN0wkcVsg/bFFMZq0bOSHm8qWJ
wilA4zBHh8v8x2gq9cisgL2a3Ho9hEdiBAZQIQU8KMiXpav4Laq+CNYw6rxvpI8D59wrNWT7H2/a
2lXerVBZRLKeX1QZl1ZGwtrMiezZ82W7FPDWb7WQcRaEpDY0fgPFfH5scH2NCINE5xRrCZp5T1cG
0YaKJ0ims5dm5ngIrNA8TmNoHXQt/dHk4dfH1u58REG6YJgXFxeVzVV6U1dGacIAHL3OQktCryXf
hZy5N1tLbMXPnk+4Y8OvBOQi6lZbLVQRUQO/GzxI48Vf6K/px2Kc+8tY+enVrxrtlzSO83Nb7Ibs
9yyjcUklSbQ48P7l9rWaX2WGxXBXXYmr49jMzVGtmubIjzOd7cwqPsFNtA4omzvfH3/Z9aUp1kxc
JOgXorywBt0wpKGctWHovQQRtBNQfMmNAhDSuT8/ez+rBB4cBMpoYg41kj3LRY4RMBS1y1uvK2fz
W1qW+WWulPBbaSEz+nhVK/lQcgRsIU2FhBPUUFK71QXttKkcRr3SeaNmxmg7wOUKvVhqzP47j2Ma
HUN9yOJv9lAHwXVCTWyG/ZnF9geld0LFZZyUXHkElIF0mlJ5DI4M0+BlfvxTbr89yrvvCDUerS3F
h4E8w6COY+fBowL3EfVd+bGP7eLsdOkeVOieLfJCYBI4MX3c1Qcx+iKKG5WZ7RHzlFykK6zXIUNl
Sq/L8fvjZW0PK44MJJ2pkrz9YGeX+5wEoZIbRotLJWXz1UG+/fuUxvblaSt0xQRZgQyIIHC1IHTo
isYOzMbrGWrkRqmJprqptztbtKZhCUciIyGP5rUnYV+bqZxZyds0bbm0tekMZbq8yj2iJWMw5pe2
jdtTUprTS2gyfo+mtHxKCuTMHWMedq7AOxsI141jQw7DcIC10lXmG/MY23LD+Cg5/2D4ZfyGpMBI
PYvByY8/7R1TRDVCfZBlI1e+2sCU535kBL3jVXHLhLEYPE1lSN1lDvRg5/tufYXOJoV7qoBUQwjd
lr6izlnb9H5me3KKVpYQszgHQenvXAfrkOZ90C3ASSAMdKm56VZWLB10ELG8F1pdcK7gWYJLiosr
ot7+uWn65LtO1OM5GTTgcjKTHVfd3u4kRLDbREJIsr5ubs5Z3reK4VteBSjwberM14qw+0aCM58J
Garz3CvKRw2yw/HxRm4faTYPWTITbD5Hcj3PU/XbxjDm2PZ0K/0lrMYSgm+coGWZTocmQHPosbk7
m4lf2gStVLiAcq7yMnM064QU1PKkKNFOXdANXsOrc3ps5Z0mtHymKRHgNYyoM6kbrEuDYeWjZRLJ
qleNyvQbVJQmdFVtcGbQh6HRe8Stcne0QDVzkTtj+HeDJoDiSkNlFx9zu9XqW5bVRQRqkpeIFnqr
Kh+TDPY2wiWd/58hoptwmBCvk65NXfhvc1qYgXKANQE9OYP2shPnb/0D+LAQtyTMpyu47m9SmpxI
hwwGi6QBdJPJb+Gay9mYDh8VSi/DOZcaA6RBJVF7ss2pVHbIpls/IVmni4GP0lQj2V2ej8Gf29ow
AtVLFUR1DqYTtfb3AEm5/9ijBSE65IM8J0DNC40t7lNCbwIfKryr+1siQoDe2sZePafjJYH2f25A
Q1wfO8vGJcWKqEdQribX5S5brmzS/cKgFZR4eimF/k33q650C7RV95R17xiCGgzJhgPActZQXJhg
rZLMQ+KldgmNTma0XhXU4benl0NZzgANhbcwO0Ns5E/Je13k0B21MPXiYBzQItNal6B7j769uf8p
/sFKonYMzgMAysodyhoFmHHwI68YLOtoxqX6Vqj97GpqOuxI4d/7bKQtDtABqpxoqi8X1KRJqqHI
EnvAiuajVI2+K9nlc2ql774G5BWAB8ALKoxrVeEmr8OCdk3kYawiR1EQtnCTMSz2bkCR9SyuJr4c
r7SA8lLuYJ+Wy8mRhMqdLI88NNDsz23CeJE0rpiMp8vB22BJ1YUeqbJzfdwzKmICKrbwlMhclkYp
hVdjPA+RF8qt9Dt8jul3NFfC19Dq46+VZg6fYjObj0974nsZiU0T2I81PV02+gn5Bj32MlXKzn6F
gGJO+Pnsi0K2J8aEUbUkdeZ6XC7NmW2qs3qUeFaMCoUe6NGLj/LfThByx9/xcwI9gN40dNfPZBiG
CcNurcSr1GGIL0hGMbNWSxqmAmdOtotju2eOMh9FdotGKzCT5aKsIER2ShpKr6qROhtGnn27UcIz
qKN8J5LbvCzUe7lkeY3BwpKlry7ZYurLphUDjXxHG8qjAyIj/QgzAkVIQMyqdZgjp1QJuWbklAKt
tPcov9u1MkkFBBvFKzBWyK4v19qXqtHZEGI8rTfmI1/6L7ksKzfs0ZR+7JDbUyBmtjAchrAAnMb6
Ag6COkfRpa28vnF8RKQk/ZL0lvW5am0NdSrDuRpooexcX3eWh6gG7zYcS2Qh1rWysAfSbERtQQY3
jxeYjwhkjYAC+yrZG8p7z5TQg6Bs+z5+eHXK/UT2HcU3C69Suone4cisRRR8hqY5KahySzsx653P
SeuVcBmGFOdu7aRABXy7dog3eG6GMxIx0ytIm+mTBf3xE9qSyifFLPo/H+/hJk4nNSUugJRDhEdh
afVaBw7zzHO/iT1GLDYfxjLWTsh0Ve6Y5AgL5GXYxV+R8S/Tz05uy/2pzTLr6XuNbNKAZUL2Q0dz
/SNMcN+1obelWz72kcswCTTEw2Kvxbh99lSePK5q9N3pZ675XNWk0n2Jav82V0H4CZrdDwit8dfH
X/OeEdGCEkVx3nN55TGJOrcGcm3+LY+y9JxPaetqSZTvOMrWL5FkB9gD3YMXyF4HrwlXSoguaOBN
CuIW89giooQUIhLTkrZzxLemuDSpH4m8n6RxjYF3oMfkhjYUXgY3bHTNcay0g2NIRuSiPpvuocu2
3kgag+szCkh5V+5Y3l1SWvVCviv1yiRVjxkaa16K8500Bke8Rb0VnBUrtI5lEwynIRjK0+Pt266W
jJUnAho4FzIllaX5DJFDFLM7dBHHOZWOCK6DH9Epe/Ro9jlTumNu6y2Yo2oDUZKvC7ZnaS6F6B61
VjF7qOjq17B0EA2T8mjHyr1FcUXTVBesFoLYpZWWmGFIp3D2At+kcVJrSP05SGeG1DbLYK8MeNea
RS2LL0jxa1Plb0fmDjPrxVPkqrkYZl9e8govbYxJ+fF4t7afjzcOHq3KzUWe8a6P/FNk7kQ5mr5I
4FIP16qAgngcQxTSgYY/trNdknhLEadH+0j08MS9/bMdJpeShaq9p/m9jBLoVFxThArObSfPT+dO
QNu4kCk2iUL/WpLHQQuwmgGSeJbUZVfZybszmr97IfMm9xTFLMp3BERkTuS6ywWVI0pn0FgUz5JB
1R/KUMulUxdGcXSoomHszwTr8pM0ZB4ZgY4WszwNcGGUQ5dGrTxEfBN1di8BsnGMJdtygzqyXOSn
9Z1L645j4BECu0cJBpTqyuPrLJtRjIwUT2NuCJ2mNDuHrZbsnKutFXEfErq+rwkM83JBhlpORhho
stdTMj3VgYK4F1Pmj4+d764VsIgq2D2RuK+ytTBS0OwJbNmzEr9Du9uYD1rL3L7HVt6TvmUWxacS
YjsCsEEDcrWYaZ4Rg+lH2ZutOhjP+Lce/TOmmZojkqu2yLFRitE/tdLUV25dG4jl9BLaPydqU0zh
SOWuCq9lXnb2NUgMAJqh4YfoPspZ1RgQOLPU/qFMeZKd5N4x+R/6fGbmbxMSmRpN6ezJ9d/7bII/
zahLMC70HJebE49qzQzpBinELB5/IGTfvwig/t5J2l4NUImouQOS4tGggrs0ExCkpu3UTZ7lS/lZ
KMLSP0psVwuqvYrVXVMicAENDVt7nf2xLX6ElC0Xq14AKi8HWGjITx20qm4+PfaGOx+PWjS+Jvo5
AHtXHw81zshCXX3y5KZU3AnBeMZD2XuI1DsLAjZATZEZLhD51ucnShnB1/TT6LUF01SmGuWSiMly
boGu805YtjWFXADCdbQZiZzYp+U2GbrkdEXsVx5Xg/ohTWXltxgd8hdIN9IOIOeeKcrNxC9ixu02
YJqQ+7VGrfYawvarwYgzt+2N7qKU9ufHu7RNF9B9gQaJLfo+hBDLRbU0gNW4qytPVcFYHZIgkxi0
WvdSdQCOWGTnflTC4gz2OHaefhFJWCG20bNlHg1hxdJ00RboxXLkvaqYlBtAxfbUSIp1ziL6Qo9X
uX2rbCDz8nslAs7emhyIPqfEWDaz9upcyq4NQxaurZLnbtZlvdt3srmTvm99n4YT7z3RH1VZWprL
pVHpNZCF1jMvHJzsBghcPwVS/+3xorZOghH2jCYjPVNe4aWRIWGubJXPmZdPcvgravHWcYKycqOe
MJyeN0VCInr46FBukLYAoSOZ3CrzaFx1bpgiXJ3WDEvKkQT/L0wB9ob2SBZLxW+1qkQIyg3+kHmd
afytzbV6hV4WHIOy3RsxvHUKgjHQ3vS0aaJvVLicSS3SWY8qb6Al+kdm6XnhxarZTWdZaeLQI+FV
jOPjD3nPJg5P7iigF0B9l3sGAk4vY8MovWAOu29IrjVIl2rI/8Zl9FsOCmvH3h0fEZkB2RD9AdRo
VmcsMApZZsBl6Y2OnkoH5mRb80Gv5Coh85LLf55eHVOIKRvxC/mWdYzbjwNtc5oDXplK2YU0KD1U
tvLDH6XbOI/l+bG1O2sDpi9uLxa2BcSZ0aCXGupm9KrkCrnhjgl3J71M6+AKHrNVdszdOdNgCWnJ
kS1TaVg3V+2umZ0yjQCZ2On4TQ5IYYeyzncemTsOQmcclROUW/jnOh0ZJh29lpapoSGT1s+IyoqJ
CKVxaQEz35ArD55+pUHlCPUqQJmWkL5bOqSeR1SHuqD3QBkwRVwzJobKB83Oe3bn24HdZcYM8SH3
x5puaA15oamwNb0x7gHEIZh7i2lW7eQ927cMzgG/OxeUiKPWYJyYRoEaSUnvScBZf8jz1B/1OTEv
rW8VRwYKNG/SpCnPXvX4hOA28xm5QhCXWn7AXI5ipomwtKFWtK+RqoWf6sr69bGrb74fRuCAM4Qc
jhT49tV7Ekx21Oah1HvBNNjXKY4zN0/CPZXce1bIg4l3qSSAN1k1QTKVaecSsblnJ0V6bDPGaugO
kzQer2VzbMUhQjCNfj6CkrTclh8MWR2rK5AXo2s/WR8ZyJNffKuKPw55Fjy/N9RDxFhZISuxce44
lLoqS+rBkwapUT3ZydrxGE7h9Cy/geuHfIfyLvtPMWZdFmx1aWDn88HjmOlfLalnoorUPY3PgT0v
ODxES+QKlGKWXw5qQxW2Na5mjMHUUrDuultrmsbe5NuNH3C78S7y5UQrTF1zF7qOua48JaMX4dtH
ksfxNQvLeuc+3fgBVrjl3uHMtF3t1WogNTs9LX3ZU6Y0cuehQd6+d9JT2e5qHN41xSElaAfczwFa
frg40LppUlLZM9ERyw6Z7fcEuWwQAW9IEeb02MM39UcDUg3tKP5OeEvdc2lunAv0WCJWBtwxPstN
J/3WD53+rc2ikKFBsg2+UxmPmub/XaOJe3ts/c5iiS+ogzMdAmdZV+qoy+Qj2BTZi0IGUZuF5bwE
ch65kRZVO4/H5sJloQbdS6FSAdpqzU6ITSPuLGgCnkxl0J3y7uNg6ydJTYaTxfww5m3saSVvXVOw
DjnQgtALRm2VKiMIn2kTaAivrruxYqyM8id8vd05rttvSEkQbJomxA9hPK59c9LimGMge5JWAjns
LU52Qd9CKa1m59G6Y4qZcoKwgyHqQKsELEYyIem6VPHkPPf/HtpxOOWlVbha2ck7/eY7pkiShTQ5
X09gBJZ+6eT9LGV27Xv+WETVIZJH4yTDXD/4TAZ5Vo+Fgr/IyGnECHQMNbulsSEPuf6d2Ccxl6J/
TAYOeJpadZfHzr71B957zjTwJbBi1FWXVuoUZiMj1SwviYb81JWqUKGuix0rWz+HLwCgQuD48HJD
BG0/1W5t4KehLzO8QqoihvNEQdIezCGxT1BLopvfDaNLweDpMq5BZkczjVhGhNNreEAeBG3Cs2N5
WqkNB7yHwZx6Oe2sbRNw8o7QBRIGqKlupGZ7XQE4zZhzT6sYSWlqjIuIQ3ongSZZr3agFc++yaLS
DlpbACJJFta6NqHoQxIVNC9aFVVi7laBOomf/uexX2xcnfdRQJaBz/PGwORa7pjv54NkxCFWksD/
rZ30/OBk9fA6dvOw8wGXLsh54uoDoUSOJWRnN+A52o0+wkpKdy7tMcMMaDqNoRADg52fWdO/hgih
ER9CpZe/xJp/8sIh98kO5qE/146Sn4OxBwvQV9FrVFAE/W9MkYXQqhCw/dXhZfZySC9j6s9Dq51G
TWs+Fkrbf+nmPST1vY/HCwnUW+CpaY0s1xQ0kD2SxmZNLVX8wYlbJrlpe2on4n3/v7r0v1+O1ABC
JrEgz/JqOWGpqYmTYaVp9eAlGHXjLEVa4wIKM90U2MFns5DGl1budrK5ZSTwbph8mIcK9wAeuHbD
qoAHpo704QNFky5Aq0MCw7aUL7I51sc4ruQrmEHlHPCSM8peD3byruUx+F/7XIviKhaku1XeUDld
FM8z9tuc2WbykCRuE+WTl+VlvBN2rJD7/2uLriutT9G0XguqlpJea1FaDucpR6qEsWtM/cnr/qLp
/8PZee3GjXTt+ooIMIdTsoPUkuUcTwh7bDMVc66r30/p2wduttAN/ZiBMcAArq7AqhXekPQ7F+H4
cDTk+rDkAbB+RBj2mYGVwupjce0YS3034jJ5qGThfbp+ll84YpBHKTCqPrfKC8+PWFp08CSmnDUY
KmMvE78Op6mKb3wxG7z5/6bPhcab9qxytd1qIy3cwq9w27I70EAVsI8nG9J4lMsek7XZKsJE9O5x
cXq8yfqm2yeBmWMt1Q0frs/3/EL//z8E8hkcfEpMoCHO57sU2tAnZTUfvDh1QxH42kMLZQqMXjwc
sOB6HZH8f+O5KLuTKyBz624xegmCg8VMwfrgZjlIpYRGHBZ0DS256pY+w+VxVhwzgj9K8D4gjM13
3EtpoJhvMTVnlm8tUQSfsVss9jkqX2N4fRlfHotGI6QXKuPbJirqlCu+R/58yG28jNse6YcQFEbz
mHjD9Pn6WBvasVpDJkaLkbBMVeK3vZKZJrCRCChDbi/j5kFMXTI+rfBy50OaeoP1dS18952OSXcW
OjNQY6cynDZK8BxvIguHQFIms6iJU26swuXHA5iMwAAleowaL9QLbRAhjbV68wHfyOK9L8S0T4Pg
dSIY/5s+CDDwBWASacJv9lXYpdYNAaNg5TeeLLcyw0YPhhuf6ItzoQigXgFgvVthwsJLJhdQ/XKQ
a/AXvWcRBfaS34gGnpG8528NbybIVUVQVISpzefX8aY0mtGuh2DOxwbpyjhtIxsBtCFcrD7QIvTv
IN7V/ezjzarHRXkUjZV0xxhxsf7BWFez3I16WtjviEXbNSoGLetwEqYEH67G1N+qLb1w0NH4UUyD
Z5beNsycpDTTrkHip1z8r/gqmns7nb8D27xlsfHC+hO0oNcGy5EQcNuvsKDgCNvHQS5Zai1syr6I
yni5Ncrl9aespSh5o1ADaWqLnJyNdnH7Am/mWX0nnQTip5cPVoKYrTNYN/D3KjzZbDbhH/BMAloF
dd0UFhJcJ5oVGtGh1EQZeaNvVmHvW3LvOGv+UJhOcij6Kft+/bp4zqvPhyWvIh9BQ4LWBTTj8yt+
yoNiGOniH9qhjv/GsIz7o23nUx7WQWsE33l85i8o5wjvoc7mMQnRKS6MQ9AbWbDP3MT+rQXmakej
wJQTEwthxU955/nYrKHMOeyNXkJrM4x01P74oykfaTCJL4Nsi+Fk13mCcLRTYXrR6qX/YJZaDvyj
06z6mMWm+0XmsdaHyzyn5tuyaSS2lejpZAflR9TcmePqVh/LuJnd04iTYGLsraUo/+joqMXHuLSa
hq/Dydbuxpd5efx8EGGUKp4bqgRU54uWm3Jy4UZaMHdkdZfKso1Ihl8Hr1ZXGYkAbCF8b0h63W0v
P7WLfPHM1TsYpV481fCHTrXe3GJHXAa0BM0Qr0y6fkCKbDXXf1KBoe0M4Q2ed6i1pnxnl4t2mHGB
fEoLEKYdruHfY5g8OxuizI0k5IWRIbdThiTbVnnVpjJSo3ZR+5PrH2xjunMXOwvXxvqF09g9yl1P
S4yvchy/siLps4y0wWkIKnseavtbkwij8s2lcjvnMIsO+995WQ9Za+g3HrvtTcgoivmoKHTU72Du
n69qwtWV0Od0Dga6qKGWZP6vYSwDGtJO+qos+HlCNneUzWjqD3eT96xNV+cT9ZeDXuCtgVLh9G3N
ffnj+kWxvQuZEMUeSuyEMEjQbOOlZKysDuKDc8j7zsHBXcruU1zPxRy2/RL89J1Gv6Xr/cIaKg8g
1ESolVDU2lxNs4D2ubrCJWBAtXDMuvyAdeK6B+ByCzr10lBQ1mCRUtgFDbapBU5u1RneylCTZ41h
Ls0pwiEeGfZc3kKUvrSQ6uihjaiY+tuY2kkk6B05uId0WUTkJ4X5I2l6HBXwLX43y9qLXr1x9MC5
QRBTQCNzCzySlXAaQ2EhCntOoqRFUd41ivWIrmu/w/zS+D+MR+BFU5qwmiKkmv8/94kJl0HEQMcO
bZ55j4xSHTA8bY6uN677El/sT9fn98LWkY6jz6IURhR49Xw8O3cJ2dV45K3V1xpL+/veqNbvnY8n
3fWhLvJSPgIl96EkcUEFm1tdCgNtzmloMYf1lqn7hrVSXFeI/47l8G30G+F/GGy/c9C+imvzLjV6
VKEaOLTzvWMk60PNkzEhOCdSHTfW3O5U3bSrb/zI7dtEHYwMlTNEYyygCry5z20KR01ra94hc6TY
2eM67Mq5/3N9JV4ahPaUwceiND6dzQOIuB4tMpQ3MZ3HQABqpBau7nCr1qL+ln9jEzUVVWtBmEAV
TLejrEkj8nKygoNY5/5+Fj3Giemo4/I8Tu/WOk7ubenhcz6ayUdvMvr9ayfJm0ht6tkiSeHbz09W
kTfNJMY8OeYzOWiRWMbBbYpf1wd54UxxOtXLS/OD+2f7/jZS+HUdLMkx01YV60BCSkJBtzPbdaMM
fhpxp9vHaR4C40NsSz3OSYedYd1BBEeAOql9jXrEnAfD49Ka4x9vtOb8xjd9ud04KygMNThMqCDb
O0vL0jgf7SQ99svsHq28dI5jVzav0i9UDxmjsBJQ2PhWKUuer3cb27WVSZEe0yFrI70XKaXwtH71
rjIK9BkiDsialIfPR6GBv3o42qdHy6+t0F3yKpqpG/4fVkwpUynVKITNtuDiEoB7gyZMeiwpiPNH
60eLNVQ3ujAX+0KtBEy2C9WQfbnQcZqWIE7sumMUI8j2PfjfKMcE6LVz4W8GT+pSklGyadtej2/F
aZPnWnrUhBsjARdoP9phrX9e/xA2RqJs//MwtMqotJN16ZuHQ2qWu4w9jgb6VLp/ZbA48rPppY0T
EnAk79o4EN1JmzSpP+aN7f+BAN67M5GIh7O9GLAY3w0LSMpf+FRjtpgERvGxyW1oblPpTW+SZJHD
yUqrOQ+lI530OIHBzqK1wY091K0KSTtdT8b3vT/Cgr4+uYtHirnhDKU4u9C7LxSYVWXSjUmZmFuL
UqBt1w/QmeRJq4tbdMmXhqLlrpyJPcX525xvvcjxdoMOc3SEi1FCibdRRhslxN/9Fg9hm7Iq2TV8
C9TTqwSAtk9NlXvuPPcBJPq2vBuUbY0zOb+4jj+slftuxBXi1av4XHtV6vt4GW4TIg1xxca3+/zo
5G4bynmQqB/GOAHRtj1cH+qFL4uAUwF/iD2JQjermAeIjeZFmx+bwhTHQMdP3ims1xkzPB95FXXS
R8AJUikond9FnW2TEZtDftSg0UYIxFc7z+jjG4fvxbmQ71DGgNNG7e18FGsZ1knLKU9lZH/7eTbm
KHcRVL2+YttsjsOgWhNEYmSslMU2aYiDtmCbZUZ+nDyuodau7IdOlAbUHlvrh9B0+unPajjiHu/0
W8akL82Qcak8UatBaXFzddTlnBRex9hkPxjJz+a605CDvtEBeXEUGiCqQEMva8tyq9u5bnXNw3IF
BetdncINlBL7qevr+OIoSqIStA1Nhm06J4SVyKnU82NROnrkSQ/OgtSD176CRLG0kSCCUCwmyNoE
cEU3DpORiuJoSi29C8qRDLwXn69PRS37WfwGpYdmOv+C26eBsBlkzmxrnWQrjkM7IgYrqcYMllOu
Iaig7OA1nfH7+oCXdx9VGTSeYf/SOwF0dH7SvXKKIYRQPHLSYXorx9XaNVre/nYLceMqupgaQRAF
E0B0tBpBbKld/CfLmZEZmvXOLI7GovX6gz2PBna0Cerzd7ZJv/hxqSZ4Jten99KgNBCIj2jJoGG9
mV4y6jDyUi4lv02W3arP89HHFxJ6M1TIcGAX/rs+4MV6MkvQiMqsGT0DUtbzWVq18OIYwu1RLGYT
7OPUA3lUp55/HOwK/93ro700PeJfziNvFxfIZnoEsknm6SujoXgWouY/fG762P/FFW29iTX3lVYZ
XL9M77lTzOVLbLvtFQwu7JUEtbVj2S3tGy02jPcaMPSfTUdSbiTlLW/hlyYILYIsnKYB4jWb72Gg
glxI8EDHal3zFu6qNlm7YUjyu3L24vdLO4v760t6uYGUhsgtiET5IEATnm9gEguhGWgrHeNK0hVG
1fdU+Fn2VlvX+nB9qMvJMVQAURWBFUrl28Z4n0DjEotVHT02CgqG3nxxvIy2RTElcXVnrE3z2jIs
tAjFTKTbRekL1sd2dlSeMrscAH2Oa0LtJPgMXK6/kZW8sISKrGD76vlkXur///OlF35nLhl9pONi
kFCHWhNn7yYeu0/STuTf62t4cfczITA68I+4NC/dfiAFtWLNyvpIY8eOuoLLe9e1gXZLR+BZvfrs
ZlYDKZg2OG1O43blbC2dTE5fc0wCkX+c3azvo1j62XJHOIwq3DoHRVj7WdufKj/rkyeuuuRz42X+
Cvilbd+ObmGNvyY3pz4bi8TBdlyHyhTWwnHit01ewdMSabd8AZXj1BEkzkSeoORJ67SC7HYR+586
Zz+2hvGj9scxrUIKAEvQhJ4916+tpKuDQtKHgS4xnXIJPN/DoJJyFb1fHrWFrtlUxMabJs/k5+u7
dxEBbUZRX8g/JwWok2lWhVWye0GO9qzjR3U5YrVSlsXeR0aNdU2bT1XbiBv9CHVxbLeTixrUECw5
VUY4H7kBStEnQqGfsbu9gyO+7GNzbCNjadwP6Iqsd62RZJ98OMNvksngGF+f+YvjQ5gjAMRS8kL4
qLGTWUOktlKmkiUiW2X+I9WKJSobTTw1vZlGDvZxbwZtCr5kPPuvTYMpHcCr4eGAtE5pevNwjCBI
XFkVfKJx4d+71iTfjgVhxvVJbiip6rkAgKNo+ICLFLJ9s799IGjA4Qt0xCSvGe51KQYnzLK1t+5p
tDZr6BamNv2XjpaWhHrtyfKerLQ1To3Zu3pYG7MPw1Rz0yaqgPnzZ2r3ddRUEGHD3vMWBOZFq2fR
LGyYz31Qre49mntV/jBaRefeOK7q0J8fGvXK8q5zu5HXb3uorBDeCqBsqARPdbgK4UVCGz8hSyP3
11fu8mlQxW51n3HhmEh+nR/Prpg75BWBUiJa7BhhkK3aY13Z1bFt4ia0RkO8zq7neasoI4Dk5Fug
BroNzxAY8OWCTMJxrROxl3n2Kei0IArM9Bbe4vLKJsTlhaX2DB3a8jaJ4gJlaiR5q48JpPz9NNv6
QW+mW1jly6uFIhKxEQAwn9O3bSeZsvHlmFrNcQji77z0U2RPxp57VI8QtjIjs9bera19I3p4Yd/U
UUcKAhIdleTNvhV90jQz4rBHaa/Z0c7NNeraqY5sWSb7SVrNl+vn5IW1PBtvc41hl5wCHp6bY+H1
+r20JkytyWuj66O8cO7RBScmgo5AEL09jaNPAJTPq5KBaINs13fCW/F41K0deg3ejZv5hSWkg8ul
hPSikilVP+afN6FOq3qwyro51rUFam2Z/y5W8iWrqj9yiH9dn9gLy8flT/OKqxC63zZ+RhlUi4uK
KKtq9C5KMAbdlXZwK3a4HAWiHLURBYPzOd2bPB8HG9vHiGI8isDrlWDuoIWxO9WvhQuxXsq6BMAo
sCmiFfVJ/LNyU14WvtcwzmT2Rti60rhzE2Htrq/Z5WGgIvIM7FWibRcKhH0au7g4yeGYmauZRPHC
s7mfHDO3j64s/VuS45fHgcavql5x9mhXbRElw9jlY28v49FL4SiFfuf31R0xg8iecMEt6ndNb3Sv
Y9yqy1A192mBMU9kFrd9DE33hNsbOm7nhlvt/C7TIiEtg9r3eOuNvFxOhe1S+p90oilAqkDhn02j
f9boraHpx3iY5iiNs2zXlH5/P0DIuiG7dXEOCeaoeJPB2egBXbDNCw57tVAVPyZdu+yGpG0PCjN5
49F/hiydvZL89aQzICSeBSS3JMrOiMcCuwRM3Oeq+2q4XPBHo0qyPkqLObH3Y2V339bYNgdoMYEl
18cyF5V1ZxXgV5Mbv+ZyzjRGiG9IemhcXPhU2mU7a9aY2MdgRP0/Hjz9OPv4Nlz/Jp7JX+dzBnTG
4eSM2lz7W+0Nb01rVwe+dZxKp5D7fvCS7im3ZVbt6FFpfpi5qRjCcc4X7QE8aGATzjdG8dhTdJNk
fIsxGp/1rKtc/ShXr53ghgyr9nUYdejyPkVb+2PlAlLYIy4zBw9pU0OQES34+qat+4VkoE4GuSs8
szV/BJn0vnSgRUUWdqNovCiVRrk+UEBHBLnEzuRL6ecQhCd3bpqwqdze2zdN0xp3rQ6S8WHUc6PY
T1Pjjk9l0ICsb+spTxA0totpJ9vUbH7XZT98sURv9+GUOGl3bPPemEK/1WCMN40BJiAKaASe8NYa
+l1C+a6CmWQ3/p3vrbF4L5N0cAnz49Xdx0YXD59HlHm8HZlUNr/pQR4EBwg1WEVIxxu6fVWJPNgt
3qxJSjnLOt9NtonGTixS87MVSKnz1Sjd/habyL9NDaT7W6kjBfsztmKhPwq/y8W+i8cq/n19/y9P
meK2Ec0TaDyzh88/4qUxlj6nDXjsg77ZuYORRLjVNHfXR1HvxPaQIV3ESYZiS2tpE7R3Yxun3BTu
cZ3T5g+K5NVj3rkNsj+NeJSpZeyLqs331we9uJ8UERrEoLowCOS3miV5kK5aU9v0MFEkvJvd2jiW
EFSjaa1uqR6+uIqE14ROMNouqsWpbU8wBPiI0OGZHiugbegf6vqNCW1HUR1+oGGEuBQN0BTZvMaz
biXYUaFGkVnYZYyt1J4A8pk3Kt/bZ0uNwoGAygmxmwdF/Yp/rvVGWyR+H01/0lFXvE99OX8ZBwDF
fHRztNpUtK5v0+WsyEnw5ID4RYQGdeR8vFEMcUUJvjr1ep7v4Dosu8at6huz2gbVzwBhsMJcpB4z
2woauL7w/VT321PSD7HqUFTDFLWuu9Q7TxjRpN9lEhWY+27Uu5/XJ/j8EP57+tXYPMaq50MLDRWd
8xk2DXTHQsNtJx6lmTzyX7+8RCQHewBjuTNkaWe7GPOoOZq7yuxJLYmM7/IhWdxTLpsBOGpCdBam
6zCnITOUWBtwafh7bfVlfgjcdRRvpHSSNQmlnkzpoRw1334ysmb9K2Ex/UcoTiwvuDqnMEniJb/v
LOF4ke5oub7PWqfr913NO7aH6Z6Bp1za0X50kkH/PFjpKiPwgjECcaYzLGG15PUcabofJ+FSxRME
HPCX7gM3I0qctOrc6hBXA52h3plXEaJVnvd3Yz44Brp5lWnuK4GP8Kelz7zgKYi9HBOs0dS/a0OX
/bWsxUv/EEEP8ouF/Ep+18Mibh8S6TQWqOZ0+tiUVledFm3t3V2ZNIH9MNeLHu8QYlviexChPFh+
v7bTo4e82OclDli3uvT1ZIcCpFWR+4qiPWiN63wjd6j609JX0ze7t5rfJkm5s9MxcqS4UU+T8ZAK
v6Kl6nSpdaqQnjNvXI4vHE36gSroUAUrOkHnx8Ot+yAx0Kk++SJY8VDIROT2g/G5lQOJ0RTX79qO
GCxMbeuWTv72iiSVJaBSY6oPg/DqfOjC4+0HWNudQI7l9Fb7bv1pNi6vaTgHqp1zI6a5vFtUORww
Ed+7usI2SSaSg/PoYqxyatu6co8NzZPu0ZKlW0RZ27of06oYbzk6vDBHUIVK5ZCajgsG9XyOSZP5
BOFyPEHNQKUyLbtQs9b6VODpt7v+pb8wPWZHTxJFBzrl26KRGder7+EUdRKOUXWhDfL5rsUl52uN
sdNIkae4Bat9YURohNgoUN2hUeluFhT+gy9lgihCqtu1H7W6PdoREU1l7UGL9EE0mOih39jFF1YU
52OQrlAXldLd5sCuae6aae9NJ5JQGytXQ4/3+jBYzaFw8/UGVP5yhtSseIw4LqZC8myeI6dKfavP
lvlUjKZ4rxeiijIzWI55Kud3Y5HfQoe+MB5YTb56YmFF0dxc1nGxSBmbpjwRoaHrmJWOoYWj3rdL
KNMSqLzV46n96hUFnkwKxT+0HuhPnZ9RzU808qxJP82OWz+JpRLHyk3Snx239P9hKNoBVG9VkY4G
zvlQZm8O9qpL81SVSAdB/VnKcBCIn3ROdYvGeHlQ6HxRMVPyE/Sgt5rCaWtMo8IPnGDSjfdKqeQh
nVxgCV53i017uW2EKwQ/in9PJLFF1tlE35aZpe7J0kQcOrSDH6mVFR9AXKT7ckmH42s/dcqN3GQU
l9CcglJxvoz1mmZAIzT3NCd+HmppU4RlYR4a0/wQxMsthNkzsPU8hFCxAzKjNKc4KFvg6+jMxM9m
RjwwdaKPNGOZRCRi9JI+xBNk9qjIYmwX3bQQU4j7dopbKcCj5EjQvYxf0kWvl4Ntjd6v68twGbxB
vqLibkPLUf7Om4PrGl5hkBUXp2XIpgdMNuyDqXm3DHvhQ7Kcm/lDlgb5DoIGdYBtb9PI7J63akg5
talh3NcUQNw7t4A6+nEkeVu6sBvcqfpZDdIfjhhqiGlHK6JY7/rMbZufs2cJiXNPM3o7aEqW/n4Y
/NQ+pJU/f6qBZZqfCx8+y46z1dZgwwww9rMrfG0vXDlrUQfQqnlAKyqeY9ylqvbHMPd680ZYaYwy
EYl5vUvMwX+XJTKne54tdvvZLVL3cW0t7g4zwIb6AZ9rsT7GHuu003Mtnx+KwG7FAwFKfaplEwcI
XzmIKQdL7X8uvXn5ZQxLkuzWBvrtrjD92Q5BaWVuZJXIk4Tgr9bk2C2W85tEu/XvlsIsx8io5Fzf
GUnnLjsEjck6U0vTxG9hV5r9u0gmOd5PqVUA1PAwpzuVcS3Sw3PV+aCPeSn/1A2mKG+tEsz6I3LP
SP5bq720vwBqltlxpP/HOxNzOZ+qLJZlNFiVyHjyJkub7gVedIkMcxNrvyQErS6GO+pkdrPLjdJ+
69X5OLyds8D9ankVlCuUOUoXf4Yp0Q70BdN1n2LY4h8Ls4mnh8kFmLDrrDJ9X851FTzUw6LJQ9uZ
/hL2iDN/MEqKBiRnookEoU6/nwDWlvdeXPR2qCkozx6xBUN/xCUsdvbLWHqDgvun8j7wWlojoddb
3rqP0cmJD1Wg90+FM+jG3p8zzThMU1/+R29Fm+FzOrP+CE8QY5hCCwYrrPpVm3a6r0m519LKjHd+
MqS/HHpB7VE3RftlDZS1Umk04lsAPa8N/SzHBdYqA2HsMVUsus9y8dfllY0yJVKHtJCheCKKhrn5
NNu846lxA2Qng9l+A+zNOPRz7d0IXi8vAMqboG8UQ0rhKszze5AjDOh/EC2OQ3H1uPg1xreEKTce
rctROB4BUSOgNfwOt6VGbx1k4jh1fbKysjwtHJq3rptPN3LEFy4Z6vYK6g+Tgcd/E0wBxpsKt0ua
02BPUM9ll+4p1HZHqyL6vn5vXvQX2R2qIUr1nhq+klE/X7cE5rppUGs8QZi016g0s/pnZsR9cO/k
Xf178ZtW2yexOf1npjnysRnfXls1Ja6LCXX0yHKK2j9Mox58sAt0FyKz6fIusoVtfPFGqNVhE1Mf
ufermZsMJ/ohPsLjW8Xu+kReWjN2RhUkgK9dYKNEiSK6Q7p6cta5eu9Kb3knC8P4HWiuf6MIfDmU
OmrsDfEuXK6tPFKp2U4PoKY9NUu2vsX/QQvBmy0Pa2H7N2Z1ed4UuBFoMngv7qWtvESZDJpjpimC
hKNR7v3SxZ7RvNlJf3EUJfhOxRkQ4BbBFmiZTApjaU9yqT1e7czcTbGd3miBXUZGzMVXBlq0cXAG
2NwDWjy7dtdnVI1sCtYD/vPH1ZgwQezM6SENEvdGZPTSrPhIFY2Lliwo1POTHTvW0vmop51yxHtC
USfWHrpYd2NWL46CsyHAYEQE+I7OR8HPqRrXaVA7lOX7diyLR73xnBtN0ZeOHLca06CVTTKgfsU/
tTCeEk+6JcKUtRzdne6NwV0VwOsZZX1LavayCkABXhEiINgAcNheCNagdKSzmW2qdQjOU/rVn/Kj
nA1LQUIXQpLKivLa+PDa75feFNkqIRW4OGDD5zMchIsBh2t21MXyHJsWXw91oQFLSPxbB/GlxVRj
wTumW895Px8KZwMUlzuzPWHgUIciv28LO9h55TLvrs/ppROv7iKVUYEActQP+WfX3CDVsLMqu5Mh
7Tc0JOZwGbMxLI2y5MaIb6XDF9R91V7m6SM45TMmEd+8geWQa1mvMx7I5PzRyAbxNvG98U4LdO1g
r1WwEyNhpkbW/BU9t+JpVgYj7WTn3+JkKA/jAnwnsSovDNpiDJ040W680qYqsJ/HzxB/iQdUnE6j
YqsysvSLKbS8709xOdQSu8qCmDQo9CCLSBOrNAT1nscHp118QR+kSzXowE7wOe3n9aePGOYcppoH
3S2fEQDfG0aFFoFHY6TfxbNHkBdo09qFvQHHNlzAh0A8hNPxPhvIYHfenDt5VEzASW9stToz23kp
eT7Vv6J4/Dzvf7aa8BAdHKegoAQEM/LTecQjRrvVJHvhQEGcV+qWUGI4U5uaQJb6mlc7dX9aY3PY
WVWafQDdNkR529XfgSuRQr/6BINlgaOP+w8t5C3IaR566fSL358S3S93FD6Tp7xZ7Pcm3IE/Rh7H
N2LFi08Tcge4D4Du3KXc2pvbtCWrTBYDBU/Hz5IhtExwSqHs7CyJ3MmzPl6fnaM+iLNdYxRV0FFm
gLwSW6eTuu5jt6Xtc+pSo9Of2gpQ/z6z2zLY640NnDBM59X0oyxdLW8/uK1T/loCq64fLDpuxj1i
Qov3sA5+buzbNC/cb1PtmTJc67bUw6B3u7oIaaXFclcP8RScZBr7fksq4GYovVVmvrYPUy+WeG8N
hp+9MTqsOyInmY3lLh3TMTg2ZWmM94ReQ7oDOBxQWcfvxtDfLShz9P+lGinjb9p6S/C5QlzQjmwk
ELJHM3WL8f3cDd5vaKDVD0ryFB2Hpomxk8xEMX7PeTf73dRaRRAKR6zxPneF97S0Uys+Wpmd/wIo
4H+yg2F03wWrdJzHUQ5ieWwWyo6vvf1B0qE2As+V3Vds6PObcvEEoXQ8GacW0so+CIYpRKm45H3j
Zr6x6Rd7zlAggXUVhRBbqRvqny8VXQXfTaDQnWiZ559aHC53lPBiKxytXNyIFC++V1VKJ0IEqgW4
lgD7fKxkgSdPp9g4aYvt/A3mIS3CcfDtj3MJF7AyGvvWib6YHI8NxGuwRsRaF010zR40QafMOmVc
H+1+WWWf7eGL5O/ASBqvMzMha2O3oGAZMH+fSaSb6VUZR4POuYN4YaLvArxuw06f0tDSl1/XNw3p
p8uZsZBKqZMXzrnw0/TTJQg60ckTEaSW/kTHPZjeAxiY0Sqx9dkKY2WmHfXG0PYfu7bxvkqrRWq2
zEpvjGYO+AdnoqoV+f2YBY99ZU9UCyofJasn062zwA97DYHJd0ZulTKEyGdU7ztw68j7LS3GudTv
i9BIkDrcSWPO0V/1jDW9X2UR0w1C99K4T0BRuyHAVDgn/iKS/AADay12PYtSHbhiVvODXKEy7Hxj
9f33o902/gktFMc6Jn7pA8ucBDJyA19Y/8h/VeKwaLhNvefOjyVC/86C9Frb9fH31PLTHwB+aF9h
6+fkhziYZv1oBmJwf5Q6qBC8UoJa+zBNAMT2mlutyUF58sp9LoMiiFoc74Oey6BeHmvhuz/LaSzj
aJ4XUNi5XLw8dMjl/uoDbT3uiWpAiDrDbWgXZE5m3BtWMg3HQK45MURp0IXY5V4p8pBoOEctLGtM
Lf5TVa0BUKN2FnfXV5rIDqWVZ1lI0JxidMGNmRWlDP62s9TkG1E3QHdtO/1AFFM7IeA8oAti1Lwf
E9W/NvTipFjD2ZnITkaMzARXc+b/V0iMbKlB5TIL5apjLNhz9FO85LX0P5CLcRm2eFpVYVHDFvue
aPNU781UjO4xh+/sR8GQ6XhuoA+Ffc0aN1UYL67+lfBjCN4KM2uXN/M6FvXBF/mY3/uD5YqDnhrs
a8gDYc+hORm9+9ZJzXTYY18ViMjOSKlSuNU5fi/XP4eLj0FdXXDflOwWDiXbenYHrr0eAmxF14zz
P0vdj0ZfNLtJBERxAE/u8NDzv+R5mr8WDRQwNC7LmA5QaHGdC7W0Smt7oxDpSazGfOctXRMRRSc3
+A8q2j9/mLnnARQClFT+IVvhDyrQZpMN2FogdxBIXkq83EVopb7efADy7dLJIrlb9/D/zey4WJiZ
RFO7drd4cc8J9uaHgPFRnB2ucB6NTSmmJRhZ0sT1T4YzWv77CqZ4cFdIgqXIHi29OYLU8YwHv5my
mui6C/hqnNqZ3qZakuT7IUde823WB9AAhFPBiWk1Pa2iYu36bkeX0UnDyQQ2pIDX2ndUhVa0N7Op
CA7NXGRTJPyh/JqN0/SV6AOStTf2pb2bqgCguz5puvm+rZvWfD+UhfXTTVqrOmgrZnW4IzTzcMe1
ZGVv7Ib3dQm7tV/1cKiqMbifaqPNXxu8URQBOAknUvUBAYydv3btUNRDDhnzhOOzcdSd5T9Frt7j
6uuH18//RbTNSBx92mNQf2CTbHclNcZ5XL38tEBeeSqaSv9BKfmW8sblIaQLDr8Us0Qk+QkPz+fj
l9PU0uXQTk5deEW4OlXhfQRtV8b3rZcN2p1d6nZ/yEpdK/Bq7AY2fxxLZ/j2ytkSD2HaoCYMohIP
gvPf0TQTPAp7CE6LodnRQFWSFrx9C0Wp/pbzk046RkOckIV6CeOdj7IEZcorowWnqZjM9aC5Y793
pS4SuvFO8WjBvSv3yRT33o3NvFxmcn4yDOJwnnUauecDV6A1lq7Siwdg3hMwiuwwGIB8hTHcM6gM
56KvdrUOt7wZvl5f2eee+/mk1dgUBkmpfLqem6pDgEDiWC9a8aDDDqVEb07tf5qvFx/cPGm9EDWl
/nOO/vNXACDNdLf4KTwKTWsyca9j8P240ub+f5yd127kONeur0iAcjiVKjmHzn0idBRJ5Ryufj/q
H9gYqwwX/E0DMz0BQ4uiFld4A1JVKiiiZShGc+f3c9nusbifxjtUQ7pLGrpnJ39VDzepMOkrEPu3
rbpMtpli2pHdlFPeo3ZW42DOQOXC/XJ+Figw4bchhErXnnbCy1dCk8leEq3ObxJ45CUy+uXy0aBJ
KNHI1Pd1XO6DaZof334Z58kyfWh6MiCUoKIxF365qFt1ejXCZbrRNIqtcnLNrx6WfMT1Wn22XRQI
o7cXfGUvwZ3gN07rk2Rnq4qtp44lx7lNb4xFU1Voc+N8TTPtEhL6tWUYJHo6dQ0MgC1wgM6FKGZ/
TG8qR5+u5r6vj2UyXUKXnL8yZhK0fGj8oF5LEH65e0E2+1jyCJQC5TSfjCqZH4bWqx7ntm+f0kwO
Px29u2TocP7K2ECm9zQKIaEAi365KMMBtATiJL/xs7Q5yioxvvh+PP8KIGbtyqEyLtRT51uJ9bfO
bJ0BDPHiDMlOutv2oB9ugOihMIFuVUhdcEl65LwJ8XKV9an/UyGmBvirZM7zG13a4sFNgCV5ZZfu
W0B6F/Kcfx2GlwEoIH1b8xlrpd1vW3ZiVHi1u3N2M+Zt89dVfUCKILrKYSC69OmpsfwkRgGIkSKM
IlvUe9dtpfaBTiAGe3FhcpAKiYtbmKJ74IZ54g2fHLeqvssuyP4Q0q12b87Mby1QxgCA9b6G5uwE
qrqn4YmwDreL1kRzViOz2LV2nkV5ESceaESGgbvS0Fprn+hB+aOYWPqeLltbYjMq+iEOdYCEnwFh
2+U9szbzEkrr7EXQCnZWMTsmH6jZbRmU0hhtQH9CXDfkWDtH1F7U9o0JzNq9JDb0+lKwqWib0n3S
N501pvW5nXSJuG5d6aGMYVMxxOJHTsVzfDvqvJK700vTA3BuzMfo529Ol3SUHZQ5K2nwlGW7iC+u
lzgnmE7Gbqrn/npyxvHGn4PmQoA9+3rW7VwHL/TXSCO2UhL5opQ/Vmzn5HT+iU9MP3a4NF24zl9b
hREPtEwY2etM8eXzWWmVztOSa1d+Unf3aMoPd3GpvMPbu/jqKivyBXF3VN+2/dYFxKpWGZ12lWuT
vK/LCdHhzrmEo3tlFTSDyUsA8iB5tAWYBeOa76d9cm3N7eAdZVlXjyYILPf09tOcBW+g1CiYkNUi
ZgLxexO8W9dCVgYcxbXm6sN3ZHf9b9ZQdCvzYJq9DyM8geG4OGl86aJ/5diDi2JNMHT8ZYsIpoeA
LKwZa1cwzldgoBQV33aOAGfYBIG8EO1e2064rGtyycdMe+Hl0WhTOg8TuOBryB3BcGC4aZY7p3SJ
OW/v52sLMaCHAEqFiuLV+tj/ieBVnIo8i2MWQqN855hLe2L+rD69fxXa/aBHSZRWFceXq9hKIPyB
Csx172l/gho19NSMq/eHC6bM/3+RrWsbAR72HXhqwoU7f8N4jNaoE6OcEmB//qOWnRXVhpsSIm16
L+9/wBUWR0aBDeTZTF1nljT0fgnIu2qDg8eVGNYQki6Uja8dfgKGsVIIGTZsIWWJ0xVDLRpxbXhz
eyiHst/V1bNT39t5ZR8yMuELj/XKoXfR0UerkK6/BUH/5XtjINh3haPLaxPJyB8Bho1FOE3uYu4Z
Sc3GhRe4XQ1oKt1mdDfgBq887s1qc5WJWqaxewyGZHUjdbN9jq3BAbzO8Py+9/VvKTomQEe4X5Cp
fvlgU9q1RlX47tFTbXZfW2N1HTtB9c4kDIg2mgbgp9fJJrKsm2Nf6w0NuXLUjkOWmfhQaPHOcypj
//aznG0bMsf0zsHyreHpTESEJjaWF6PhHTu/9L6g/xbvYAcEB+Bs8XvfEEut0zTgg+TQjFBfbps+
tPTagtKH1DfGP2kWzipaQEFcpx1+l+88fAA5qKwoNUG5k2psv2e/WvJhmrXgWOCtcRxczf+Vm1oZ
ia60Lk3vtmHw31oOdQctLIwAtgGqcRONZNENjiQEFfLt1I4fyjp4L3Hm/5YhRYO6t7YPNrdXVfkq
yagnj3k+Yk7mqjJsk9h/94Fg4+CqMQHgAsE18+VbklrAlMuIgyNJoY58IjzSHVOxfleldTNceEuv
7BxUGdoRHG+gENsvCRsXKv/Y55FEXYVIsvdRaaaXxrmvrgJMmLgX6FjgblIlcI9E3TKJj0Npx+ku
KYvkF0I2DHTf+y3xalZwAE0WTty2tZNNbt3PuXKPsZI2aEgMPQq7606TntoXUPLnn+2qBwLoFbEK
zt0WjqzTdbRjCODHtlGM531njqDxuFGg95ew6ue7R8ufqgkgMlxj7KNeHgg8zfDNTlpGpG0XhPpg
B1FiXFQyXqPZfwu0lfuKRZz/b4YHRGoTU2vP77HDLOIjPnFWdZulqVZHqi19/aGyrQRLA7tOxl1l
z+2PxXZTtV88U7t0E59vK2UvVm4ERL5VuK0vn9VheGsZagqO+kS4rSTkipgiOerVRVvD17YVmPw/
GPWKp958Z4VTKAClXnA08lbv9mJM9fxqskrrElfxlWeig8tCwHBAVG+L+bhxksbTy/jo9HlLoxtp
jhxC1a5y52n33g/AJbZDqqbbx32/FX1vCew06nTtaJYwYXBy/zZCpAhzBGzfv9Kq00JXmnPJm9q8
qJQ+iIMUcnJq4RMejKDy9nVaeIdRXewrvbJ/9MsY9wLWIoBs0UVDzEyuN8zklNrtN0DjoIuAAO8J
ZpeMpl85EqsACLNsloP5ufnShFagkS/n5JQA4IsaSA2RHYzJ/u2XtG0m8XJowZJYrPB9MvfNNawm
CXd9NJJTVZYHjXw7DIT7u+wGGN7F+6xiYZOu02u+I7YPVCUHY/NBWdACYWaLk4h7PwQljmRRPwUX
Utt/Z/hl9Fh18yBbOiiwgQ1a3+F/ChENepKjlY12tDXLzsdwCCaZPsy6Ww6Pi2nHMHpUM7ioFy2q
DktX6c+qCXoGla2Pzg8URhg4paCfE+nQRasffVZ4Blrjwo8vJI9nx4kLgowEjjKqLwgNbb57Y0y0
okqS/IT7+peqUNDNi/xbkbvThdvo7DSx8cRUxBpoVIJh2rznuBwwy2Fmc2LQLHZe2QL46Kzywod4
dprWVZhk0Jjk5J7Ri5rZWIrSwSjDGs1mivDBLLtwGYTehbgrD9n1wg95CU19voekQOukEKFOssmt
VmLvVhn1r/Shl2OqHLnBiMCLEbvTcmCAk1xyoD3z7EJdjKgG+4cJEVSjLR4smIxAFGCdj7adL3cy
n5LrJjbyv/o8eP4eVyLQhmBpguKkykJ4J0p6CLMwMER7sGqcUC70Mc4uSy4nYJVEPtJAXE43pUEe
Sx+tKp/nl/GPbl6OZsH0LEm+JVN6KxtoFrV3C2f2QgJ/rpfBusQMkniAatwkm3X91iqCMkkC9qEy
DFAaoMZ8GTMVb3XjlPciuDGCVt5kpTk9Gb1mfo3t3Pn4dvxaC7kX3/r6Q6AFtjIY6OWa5stvXZSD
bU8JdzSYEqkfzNr0m32Q55ZzohlBGumLsn2kM4FxzNsrn39R6HIwkKeGXsWutoOMBeMlz5zn4Jga
dZWHTuXNCOQtzvC/rEOw/Mcs5d7elLIIdJQmjJng6HSN9zNJl/5Jh4V4IYV87WnICehUktfRJdrE
TMTkpNFyto5l5Xm3jDrKK0Q45gvx4dVVgBIZhAlK2W1vmUQV4FxCbbQgE2vtxyI1Rrrd0/heniOV
ChUYA3EbJSZcvDfHYnISlJgmknyqZhkxPK9uAq+vdyqrq/37zwF1HjgF4MZkH5t72g5SrQfbFyNl
1civLgZVR9gZ5uF/WAVpBoBYALWhi78850XbxIXjiPhoDem8l5bST72m3Au3xHn8Ztv+s8pm2yrE
UVsKovg4erJ4KBbGkJWwzUMnNfMOUULvwt699vXSDFr1iVcfQHuzHoTOYEI6gwzbcPsrd/F/pPUw
RUh7Yjw4X6uSZv2795H76Z/Rw782yiZoYZjglpqRx8dEzO3RB/e8Y5i1PL29yvmVBD6PLJtTjj47
WenLt5XVMdQIVcVHLW6TI/EvOI250PecDuedtCVOOnPO1Q8FQCCzyE1ONXYjaYPVr6WS82kugKot
nmrIeYrswj3zysfLSswAGTJQPW/V1GwtXTnMU3ycWr0Je1Oz9hDOnfcfdB5nTQ/pgBJfNxlR1rju
nKhCOwZZX7tR7CbxrW2tdirvfkV0NhDkYBKNrPD2g+KKH4ugEMkJvcr8QVP5eKO0Kojmvi2+v73U
K18VilI241qbDhRdwpenwcqqhQ3txKkvTP2mi2f/qtC09tnP3O674zXNpV7h+tlsLsUVX/3v+Va1
oc2CDfekvmipOBmZOVXhWDNy2JmNsHEWdLXmF9ls7B/K0RHFJyvtvCac9bZtfvde3xR7ZAD1WsEg
a/MHjDOs8bEHeo9tOjYLTlg05VhEhed1qI2AwLJ/Dm4f/4g1WNZ7LtuJ/loyd9WuVWaiQp1Bq//T
rb14tYwzdMEs0yTAGFXbd8eky7RfwapjwMXWFOXBaDsR7FXa6tgfJqq3fzrtYOthOo5aGlndxE8w
WmPbR8mYqK9FQxt5N0OJzY6+lqF5//abe+XIr1ikdUIEH4wWy8s31yzA7ifXQjYd0sazXhfIrfj6
/3Arrqk50xmqRJLmTWzvB69E1ngW1GDC2dNdyaN6ocnxPzzLf1bZxFq8ZlyL0lWcYkP9sPseoR36
GLu3F3kl8CGCyHhwZegx8Fw/hf+UXvnsNQIlJI56Oox7HPwqmCC5sRegWy48z6tLsZIL1tsG671Z
qimMmbl5JoFdpNlJAbQIh0oZx1Xl7N1LrSIbMPX4E92zbUFZAL3LpGvKkxKJ3Ht45e7jKZgO1nJx
KHn+VEyLGX6uYws2cuvAkuGUh1pRIE9StVY0QWzZB8Cfnzrblhci4PnhZikU71bRT4AQW+iPirPW
qh0kyQVSayE3dB0afXDJfuDVB0LVApNDmiZnbI+6U0NhSQy64kIir6aCPjJn+QVX6UtqKOcrrb0M
3SSxhGLGUOvl2cPGK7WoAcpT7Y0GlFjPnbtIFMYIQTsP9EsV9XY53s96v0NBRH6HBHDzPaEImBYu
kkfH3J8XFIfMzExPEmUnk2jai+VCubVNldblMEuixGVsAjd1E9OdCmkir6Gbhn0mUrC5rG6MAXZV
W8r+2Ph4c7V6pl/IY7Y3179F+Zj/7es62H25pcxZlQ2ZQzu2syE+aN7Q7mensa8q3B7uyHIvme2u
D/Hfi4v1Vv00fW0S2TzqJhLGSDYsuOZpKKlJDLer9k9hGp+ztnkc/Qz7T6M65Gq8svP0QpH1ysuk
9lmblKtKMif15YPGNbqOSbkkJ2FaWRDmiO89z6jbt+C83epSKH5lW1mNYhWMA93KM4P13o4bo7MS
NBpGha5jQUYv2+66TNLpMA7BPF0IYNtPfd1XVGI5NwBaKbs2NaTrCaGhCkQvsUY1IQB2AFQ5VxeC
/+urQPLkjDJz3eY5cKyKfArs5GTPIolsQ292tp681xqDZ2HTyD9X+i9zr82zGBZ1HZxFeXLz2EGZ
y2Y23ogyuRWuk7thkjrO+3cP4M5KufHsVShzczj02UGf0G5Zsevyh85Ie7g3hvfxfVfnv+dC7JM4
CcD/DImZgSfzZ1XJE+pk5V4XiXM/a6Z5NPv0UtP3lVjCgJJSkljJdOOMi9ugT56mOvdZXdXPoGv9
U0WA3FuiibNwbh1M35zauQBEOf+4/2HUV8WcNRHeftzOvARmqQMYn329HI6yG6Cg24ljyMPY8sf1
6PbZry6WS7VPjQatlgmC8iWm9fkh5cjgh2CT9HN8ttRxJD1coxN5euocWX4YhT9/6Puuen77Zf7f
/PVlKFunOWA4+A6gT23R8r05WXZtUWimU1E094uTDfEB0n81fKwMvfizSj5pN11dqqspbszgVDtV
sVypBe8rKpEO4rwGsH+5HVvbq5/yfjazJuQ6x6BQum7j7kWaiAAaBnym/azkmJGUDMGvoSzxZzWL
aqxDgPp+fTTbprEhLixS7Mo0qYuvetyZ9i7B2dj9EDsjMQG/gNrbdQsK2VeJZQ7NrbGIqQ7BGgrx
jE20m/5MirhSYdLbhpaHQ66Z7Y1pLZ7ANDoGLoCBoz8fVetr3QesIQxr59Q6+CYV153+PTaTed43
Jthf9F2klyFrigVxlGIg8TQEhsSqytR6q4oQSKVoUXFpe4Jm/NSbQCdBuc6hyJpRnorSq/0/Kqms
YTfB7zJu8VRckBus0ADajbkl2ru5d2f9mGZlrj8JP7WaXRFM+ngjCj3Ijinnz4PPUeKLGmhObn1M
3aAMQlco247okiciHLthngBnqT5P7ukzWfqtgw8Arp4B7LIIO9ziZ5B3ef+QDpVvhiMiS07UFU31
B4WS0oF+rs35E2xOzFAZsGj5tVbpY7wL1ISFT+5inbCb0BuD4uoryXm047a4qzWYcwdNczXzRI45
5h/mhJ76VdzEbnbVLKkz7sbVZfXDhM2eeYuibTYdsjZNjW+4xXsjRnAAX+Z7VkFbR0cLv/mlMY9x
f0BUjQnLQ1IUe7xoZRE6yizRfGx7TcABn8itEmTYoXnc+w7jj32FJah4JMlJauo+ApFgKu+46tHo
Zksf0fbpcEVt57ntwgyh6W43tkbr3akZpfV9D3vP3FGKpuNjBlsp+IMDVRI81XVlVE+BNQwZcpaD
lbohyMU2P6WuZnu/WuF2kCh9q2t+N7CcrDmMczEpI6osQys/dF4X8AL8qhun67LrrfY6U91s3Db4
QpTHTAtkgnJLr2JxlXKrm5+BGprm73GylHfvwhKwTlVhmP2nyaR3d2g0hc2ryCZj/DqjtNtdZcz1
UDNy9H5Se+bgfnWF2tIkogXPWWWGIFb5mMJBqJJBg9mU019aDPAQau6Q9kOpxb51oI9aiCdt7Roe
8hbF4L1g8qqiJBgtUuBxNtShnLrhc1MZTbnvgl64EWdmaAD4BkrQSgY1Gg5t2aaHtO6t4juS5a4J
03HytCtTy7qnxS16ODJ2tvgxZDi/HYKHpWwL/7nocZF/1OvRxKwqKEZdLmGz+C6NITwaSGjkUDj3
OjTF6VS6YjQ/5042zjuzHIIgtPts/T91vu/vDKlEdz0VupSHyu4cuEwgxvzjYCHfuad5EhcfKq5i
M2xbS36vyr6z6sjp2846wKwRP6mqCuiwRpvGp8VY+mo/VMk0ftWcTqi9r2c26gBL09tdlIthzPdG
b7YeRnxjWh0EuBP1gBafZomQUUxS7wZRu+jwwdEaf46GbU5XZo52V2RDZqZGKgazMXYS9gRyozF+
RLjjpnnzeegDI/vhz7qcomERQbyETHK9P0be9DmqaTlqT0fItajBWu2VYyK1pfx69veW09aPlgLl
EcHGrJNd6bpDsFOpSNpoTse2flJ5IW/okYzp3sS2Fv5r5ip5G8/NSo3UvFQBmgn67gk5XY0GRl4M
GhYpcfJ9bXIJGbrN2CwRLbG4/YswWPyxNxo5ocvZx1kPjMMfCnQUZC6gqaMU6DdhwjSxwyR3nsh/
wn6QcNGQYXCUfmfIzJ6vDDtL2nt3NqX+qYkRzVn4jLJh2blFqmkF/62qhyI07FR3H9lZc7kqAwzV
PmCx6Iw/UYB1u10x+GWL31gr6j708c52j02Qu1ZU9N1YYFziLpaXYRVhZenOKmWrbtUSTxVGdlWz
hm+zcDWERaosfZRZI0Xo1UX2EzPxIYFfmDRds5NeV6krVA742dohrxBZbOH+Gjc1PNL+arGRYCOo
tbCVFMc27vzQ0wLTv0bGsDQg8ublxwDgCyqYxtwWoQwQyM3rSddOil11DhUCG24I5r9Su7SwjK9t
YKd9NFVZw6DOFr3cLT0r3qVcutq9BInbT2GtYyB059uNY6JX2g3JsfCU7/1UaayW+3kyh5Ybqzab
9jSp2a9gEA7AZp5iN4ibB8w7kAIsUwrrYrE71Fxs41dcxGkSFtxMceRn03jbJn3+lRxCPFZDD/i9
qZhPnDSpu1/xpxk+10UxTREdzMW+FTkKiNdMVgYZymka/qp6cf7E4zQoUOx9nZ6KeWAPw0q0OsVT
4ExWd5969jR/bowBuwuAR4l/8PMl4SuyxOJ6bJMb98+ZM1vyxu8MOddhzX2cP4xFNbl3oLGG9Hc2
tPRrw7K1mvyzgRB/jip8M4NhT5PCNQe4lM2SHyuAb/mz0IXfhWkXL/axx5DcXB4Rn1rsz1mJUgMi
DBnsFcG5BclxCIqmHyLd75NfhRs7BcI3qJeGqlWddqfVVvdotHQwrzVP1smaDiFmqurE7MksikLf
WUvv/NQQH8QdWUnl/LLjMk+jIchE9azFTpWFjguW7K6PhWzNnSOV+xcaufGR70mLPxdDk8v9bJhS
/U1JTqeoQDf8vbMomFxrjg0A0WcaAJLjZW1Za3UMdduWJ71u+xsQ0UuEmbh5L+PivXps/5YiEiFz
DVOHLXy5VLuS30rTk6epmH6TB9Y7mCj58UJue1ak08imSnc8mmEUeptFdAfFG4DP8uQ3S/GoeRp3
klssP95e5bxGBlxGSb5W5QAkttJEXJu1zURdnfLKkY8wIr3PmlMZCafDSe+kXdsXYCOvLcggHbDj
ynNCK/zl3tmNm07WOKe0jxx1a2YJuhjkg9cZAv+Hwpvrq7cf8JVChFIZRhVhnXJvOz9OZminidZl
J/L+5mCOvbgyId9c2MZXVwEIA01sBV1vITdKnwwrt3mqyh8oHFROZqGPTfr17Yc575+AJGcExTuj
lQ2X8OXmkSXrJH1zcTLJ/HaVo7kRkyRAc5nl7t5e6pUnerHU5nMyLGmg9qoXp5wAcTeJrPiuI4y5
f3uV8xKZCnxlKDI9saCibx5IKyckd+YhP0mcSa5yp2cgYizO8+wX9WfpdvpOTal9od12/mjMXinM
GR0yT2Y69XIXK9TnB08VxakxJoXyjNnHa1mjX2LYnL2tFbsJptell2HyazMzLJaK+seoytPkcScm
mp/9JDwjxiLz5cPb+3j2VbGFNLigGUCxWSHELx8prWyGGjh8nPqYdMnWUDeTwfi5sWR7tK13uz5A
pkEgEm4pxBqcaLd4ZbeSzTQGJstpWR2JCQ6KbY4uWjv9JVXKs00kphMo6EHRUEOeYdOr1OdWJfxb
5vDp7O0pU92PwZjJ63LOuj9vb+LZUtwgvCyAGZCvWHNzLupB6mZe2uLkJIY/wcnz6udKh6Oymxdd
u9C6eG0x+HgQbBj2AqncfF+m1dV428TiBBUfqJx0reRjSZ0/RxVwuUto+bPVsMCElLdq2nCXWNsj
H2DP4vULu9ghahKlvS/DPkvlsVTVeGHe8cpSa88QiDl2vozlNy9Mm8qhF3VnnAw71hFcJGWVq0PM
4MhLnuLrB/Si+WMxXYB8DDQJjimLvTz1hjF5OB1k5qmfbaO5Akds/ih0mMGhiUDFZ0uY8ZNIeNB9
tpTyklDJWRhZV2dIACYAOAoaeC9Xz42kk5Zg9YQOz4E2k0fa5V6Cnb22CqrPTFpYw4Ax8nIV6uwK
xSDLPOkZwwC9gUGkQ2i7EBK38YN+6Mqv5vpi9LbaW71chZBYrYZg/mkoDP+qtOrlKrP7Pz0ehge7
Ly5t3faMQEpZxywcRhYzGcS9XK7Dbt6bijw+AYMpD+XizzvdapqjQLv3wnHc7h9LAVH9N1q26IZu
Rw5y6sELzbReyX+dKAORetU3zSXZxfP9A3HAK6LPS0gEJ/LygYKmVIE2uUhDC/dbJ4zbNnfLkPbI
0+guyXsfCRWL9VIhBhPw+ZuXi8li0KfYXKwTyIJq3HVzQ51Vykz9eDse/l/39L8fGEgXgNFMLRk1
6MzeNkfcRLPerQM/ucrMglvrQP026upKd3K5tpPm2h++OHbVLx/bepnsr1NlFoZEbaCX1j3T3NTZ
uQ7uSvcyY/x/h7WSmFC0npLiytbFYjzmQmXpqafVQy8qqIJ+Xypbs8MRZFvxC4uRTIsAOOvtA95X
YroqBYOpveGpWkaDWYt4R5NIaB87s/JRvKrmMt3PMfLY+5LsBiGrINPHvz3VgL0rMzOnVE4R/z4N
4zCNEbKpxogXY9+qu2XKCnmL3gzeO6UTcK356YLoVjWD+ME5KUUe0Esq3947fTw2ocx0a75xoPCZ
WeRLJpEPXuv5+YNosWl5NGM0r2+XpInzyBiREwbFQfV+I/Ki1p5nJ5D2NWfGK29spRIkMy1r/kEF
Xul7MXjFdG/MlHhXzDkBl4RGg6HXycGNsPmbLhOtCNqadrCXhRc3UZymaX4QSMSr3UJpZeyTYkSl
Ck8V7y+AOp56jBu9v9JVXveHJZ+zIBqKOP4psiwvKFJdibSVrzlZOM7uPBwwihn9Yxubxg+OfJHv
IHQVzUlfnL7aQaDTKGDbrNOfx3J2P6I4NWePXRY72l7GafkD1pT+V3Zm8jwrvcGd3tEF3WUtqPVr
J53GFovSTn6S9EPRJnXd+ll5y/TYlFoPUc2ZtNtu7pzxUKAWIDCE5foKzWGuq8jLC2zGMifxBHLO
SELdppnn/NJzutR7ku7M+EKnxZ5vkyqIf6YmgiI7o7RlFyELJlDNclMPSax0cNqPhVvhbjeOomki
vcmDemcY40hvFsqZHI5IEAbV0dWFXn0UejAXN54bj8kuSeZ8OI41DL4bEdvW97Gxl+wnThJ+fqK1
Vmknx56t7HkICGwhKB9TC9vaCx4bdxkslM4MTRifcMoyP+b5bKtDhqtwkYQlYTH+jia1r/7QUc0/
KSlUf9TLdHQe5oRR0U63K6bSxaJ4JfOCRMRz0ag2iXLNEWU0yMlYyCT0EmNMrdIYL5lZ598Vq+PL
fak0/Tsa7o04maL0FfpLVuL1j8HUeNWvMSjUZzt10+RhmIr6w+jPhvGhgBHbMMhMZ1pNalrcKx/5
OdzedG/MPjtBOju7uQ2M+DqmD/t3YuQ2oBnWj1OUYMWOTKSu6Uiw2W1e36beID/ihatLBtuc/NBS
c+x+nMY86P5KMwY3Os2ZDjt7iIvPoy2r7j7pBsM9uHoPn9+vU9e5LmvwprdACwv7SZVxc2fZWD8d
LRfztrsyFq3cGS3sMxpCNf03iynC8ljBe0w/0uDna8zoLhshx0t43ARk03dO4lcPToK3E7GpQ0VZ
WLERhIbeZvk+01Js7+JxxkObdnR5NSZ9ne8hQ7v53tNh7UXSLnIr7Cxd1Tt66HTphYdwm645S3pD
Y044h5nLVURdHphPWFZnyOyJvMNcAueMOqQB3NFQGpO2iSDLgxOj7eI/THbGBMP1ZneIQOEg2Gn0
VjngzNIyH7J7rYUt3aHBH1aJ21g73LdMLfI8P1VXo4ni/kqxsFRYu2538vz4n6CcZhZhn0oH41vP
VALTq6X4bY6NkYUN7nqMBOm4qchRyfJBcneJvWU1+kNiUNzuca2q7/F5Y3eHtGuuJvhiv9wWLOHe
RlXzETM9NEGlvkB6nyd9+YX+KINIZ6n8K9Ma4nwvUHajfYQdV6jNUzXvPVVV+zJeli9Jn2TmjTWb
sXX06Fn/SbUmx3V1KAeHWGzF7k4Tk/dlAsdcRzPXkoHwddrdkebl3/rK9MaDMNVAG9asn9BvrX83
clh+wsAWX82O/n7UBKK2otbDxSJ0EHrLd6PJ9UAR6tEglbrzK21k8k2l/oipTwcVOUo7E2ljbYGH
uaMd44ubMc7mPwRPC1UdyxmNsLQngwkavLV+Jwe9+uKguhcc0nZZ4AMUaEx7WpzvsNchj1K9r0D3
IYU4IouW03IRdv20qrL+GK2mNKPJqZCAYWK4gPIX9bUMzB7tjKyrs8jKYPuHRhCPch+oxvyJz/PE
P64V+ykCLTHCVAXBHDr4UUwAEhmkH0c6/DEJsWeNexO5siBiMrIwwTfdodplQMRv4lnB1B2XgTJc
Yl7GrsJemauu/J1JPbevUtfo06hzS9CIJSnUg5MCoN5bGVSzSErP/+2ZlfnJs2ddCxOOMIM0k1q+
X1B+AbMzDATgWmrgCYMYkUkZj0Mbdp0YnRAKXvU97gEi0DbW0z9BN5rf4tGZ1T5ru/7LgJw1qnCV
F3zKEgQjvKLHRkMMS3YbLz1gJ7/u+yaCTq2ma9GWTHY0UBrfWs0z+e1YNmK3tJZIdnViTHcQRrts
1wPvPmllwM7AYOP+9b2GnxHr0ULu+sThwqDkaw3us3LyQ06I/lTbbvW7Tbi7QT8oM0ehhstnX/va
/MSbG790beFooaGa6oO51GkdNh592LBpEutOJZM37YO6VcVOB5TShyXY2PmQwzX7Ulp2MqD6LNZ7
Vce2nJcZ1wSGQVXZHqScuG9GnOqIGg3ykbbqBIJEo3NF0ZdbkFC92gnbMXbFwc374kNWNV6OBWNG
938wMUXHjLwj0EyK+vK5yfN8DyAgznaYrjkfao+pYNg1rZVF0zg7z7LVxgI96bH1D4tmI0TEfMT6
qi18ITx6X6Fn3erl5wyFwnSPbazxu5xLv4kgHQ8MMGIUZxkvMYW9ado5/6Hh2e7wsRgB323so7I1
e63FDmvT/MPKdSMOhVuW8R4MaKofGUXiHTlNeAOEqRRNGmYCK+Gwruy8x8fUXdLIwKbhmkkBFgzN
mCE6GA//j7PzWI4b2bboF2UEvJkCZQiSokSKoqQ7QcjCe5fIr38LGnVVMVjBd+N2D7qjlQUgzcl9
tgGhCksg6qdxbVYa1NBxP3Qp8xZw2u68AO9uDbtS1XlZ2E6uPRzVxDvbF8oi08HH0bIKpRjXv5bV
2F/6ZBHfKlrAn2rLnwf6XXM/4hviqCaom3nltJ2L7g+w1fRHA/ogU6YezJe2gyBwi428ZhzTeW7v
zUFBz0UfxamJ1zOtICd2Mvq4bV19pvBqv1RFPXy3YwNZj6mX82Mc11194Lbufi67Rf/q6X7mBvMC
whMgHKDMzatVfHahDDzNtcRNzu8LLAp0qaV5YKSmFHvwBvNeZZY77CpbLXnQzKoe6UkpXlLfdzQg
YtuJ5dbT7Aj9qpfpY6bXfhJw/y6ecm30lp0tK0O/UU25VLt5EbJjeXD2hebsGL+NlS1w1/Zq+e74
ffxM5IffsKdTUwWjImgjtIimnwN90DvjqAZ/EWmIW/la3eSmN5JuI2pWIxynbLppZ7tYfk1Ev64f
KMAtscvNdNaf41W63pGn7eObDtd2deAtldVRVonDB3XJf8Gp0urj71A00vUjhUPefLVs0Yt97Umr
Dye/z3F1hg80PKLtdLodJjQ6HocGIR5NYCVkR+vB1OSjt280I6vCtB/S5Ktsc6ykYs6TX07sq/gF
LfFC2wXT1Xo/atqCnmEu+hERGMfIB2hLVkc0Ue96L/GWUH4wW2Os95U3dsXtlDipQShj7KmDE5Mv
dG/RpBt/4FQ0iL3mFYZ/aIZlcH4hGJp4BbrACTup26nc1wwSxTl08O927cXywU8SoSK1rosR6a69
fu2ZP/0Xy1X4ouEBO7XthwpxoPMAs8N65pptiD0vKXfSgODGegpFP+d+hCegP9w5Q8dNZ+FrTlG/
6BjULUIvsQuGtu/d97ZfG6E757ZzyAratBzXDeUm7HbCULR8auUNRYS7AMC0bb3TuVotP2k2CPPF
MsYVAoQR5969SwH6pWvg4W+dSozwVaNz+8itpubSJsDZviXU7snzJOIZFa7g+oLvLhbmzQsOKkSH
AiB3nHFJpjieLG2cln0rZ9H8WKsJyZ1erK1/Z3FbNR/KchblsV2NVNJZI4vpgVBVDPaYipbBlE9J
qPT3EmvgMqrZLucHrOUp/UwyjLy7LCkWX+3I1jDbL4spi3XX6ZlPvmaM9ekdnJisP+SVb6sb5BJ2
fay5g9e/iZbp0sep1Cfsle051kOo/FZ1qCHl5jtv4Qr7ubTagejJcXWdh6Jo3Wmn5GguGxtBrX/a
TtK9IupzJSOdpEwr3cPw8oh+mmXe7ZtE65/6QTTmkY5iy03GK4ZSu21TqFYPQGs6P1TVvX8gdzFP
l0CbCWa+JePVb67ADxdYxyZh5oUjJ4KtD6/5FH6YCYzWtUkVkUo749ng3v9C16/96Ykp/0wozntt
Ibd0GFQBSP+APHxUK6fjtXHXmzEdnGgZhBk6ret9buu6vgJ2XEBS2yicQTAqARI5e09Hceq4UTSz
yyiDtcU5sZaWF5hjm0Ii8kV9zfTgApbaxFiEAMMjgA4Lkfp0ONlJHwJLmUVmrDJ/n/pT/z9csqv3
qnbpBWDsABNv0zVuctrTcawWjIaGck70tS/CJB2YjQaAaNUX14jul/Niy4xDWIxQFZ+M85jMNo7H
UR+XPBJV0+2IHZmedb3Dht/JzJfY965RDC+/2KZKwK0BTSo833Mzh9FZyf5McKx2eraDUi0LztZO
TQBZhd3w21DYq2NhkQySCIfrovGWAuv5saOT6Lv2CV3wvKnCTf7znM6p/fm9Y9GJBaYHXUbxCgJ3
+slsb6oc3KHKaE0xOh/oCTxQQIm7hZLvylLe8LtTfG9r+hJOgxoGtP7cfbfAPLFgXpQR9suZvp+L
zHB+Zh3uYqECwfrUY9SsfTTmmMiVOW3KJ21s5/nm3c/L2DBlSSwAZXTPpqjapJYJN8LIHNp0nznp
9KKPCMVIA+bYfHusy2WHhz3mhJgkQLOHWHX6bmHk4LmQAj+2ak4OcnDsnSsz5/D2KP9cts7eK0Ul
cnjTJ1yEpzsdJuYnOEZlVFGD9bsLekaTYrdW2pyH8Oq859GvKUK4h2Vd0Cy9XO+9ObHVR66WuUVR
lijtRq2e80Vf0jHhu5jk3mMhO5JhzYkqb6nWve4lJhlOw5UoKfxi56duKZ9rtyUbwe7k2ty0ElfU
Z+DNbnnWW8+e730KsXhv9Y377vXB9ozTMFYaDiET541pTKGyGu+nKsqmetrXSRyHFHOYdRpD9Pa7
vVyJhMywv7AykEGyTE5frZl52gQGX0WL3qQfdFd9V27Gk/Xr1/cPhD0XGwsdni0Q73SgzPIaXaNs
j6DFLGEca96+5qwLU6SEV+bLeRec1Y7TGza6+ApgVHi+c0pZgJzUZRP5tW9/QGLlh0U5vPjtKCOq
THMPee/v2093uRDQYGzbNJ4kHOIX7BIu2Q3gZRXFmJ7uJjOZqCZn890fC/xsSy5kf8ZA4PxQLTSB
/U3u1hEZclkWrstY3qYsiXVnYsdxZTO7fItb8wpFq0U1RY2yzZz/iOISG31VUoPQbZuWtxNOg/tJ
r0/DTaKGBCiwt/US0yt/vWaq+8rLpIG2GUrDd2dOnjVkrJ4HK+TURC41bh4Q75CVwdh5xntDSf51
i1lj+LhtK+3ChkG3cC2H+Rit8boGVgw9z4vx5xbs0Fd2yovTnA0SlST3NnZk1trZM9krRB3X0dZo
JUTxr5Rkh1ZT43ybPL2jSm7nKx3Ii3fIOEg/Uerg9rFJW86+ntljfUF8WTRZ2bInL17sXIvIn3dO
+007jd6dZY37gu6dzZEUjIQkbS5Qs1GJX3hprt9wqpmuuTBeTEWMR/EIgyOBGY+P5OT0YWxZZ8bS
2FoUL2hl8tHvoqlE4xpUdUFkK02vJFgIsf3z3qfb7CtYchznME/ss2/mF+AcTjb00Tr6/QFemRu2
bZm9+0ttWwZvEPYW9Jnzd8g3NKcSzif1f9keCSPBPVoU13gfl/NhO0p4gcxyuEHnq7nOwGUKrx4i
yxLTbp1GN4RQMOzefmOXH2pbRgwDm4+2zvldpiq7Aui7GyKtl26Y9+W+x8w8SYo7DwJ5SMbutV3q
cl3xyrY6ckte2KbJ6dRwMovumORYFPm0PlV9R85MIvtD48ZmRMrEcmULvnyP+Ldi+4x1OswWgsdO
x0PkNupK0+coH/wkdIUJn3Qqp3e/R8pwboMQFdgzqABOR+HlmXguuGOEKC7562Ym5RvOLUkXTjP5
CDe0Ev1HvW6sJXj7A25/8Emlte3123bBIYO7gH32OuchnppZlogVVbP+1cy53Y9pre60Va9uVqrA
JOyK3H7RuSYf3x768s1uQ+N/yoxH5vSvCPzPeTM2VZ4TQbVEms8RukVlRkZOV+DtUbYd6eIB/S3L
jYWAPu5sTadF2htjNS9R1uu03PFnuzc7usT+oK7dSV8bCm8aOK3Qu4gqOHuXule1KxeNJTJa0wo0
Kfv96hHZ1MfetQrZf+WpuG8zIbnCMUG3VfKfd4dxR0PNkyMq0Mv8O1rCpKV96wgZ4jPl1Me4U/FH
3Z3sH3O6pbBrydi8k4jKAfqPEQWBiNcLTeT0J4y9VuTLmq3RkqJ7ORhzsSQ/Sg282iXmZP240Lns
ruhfX5syWxoIWw0qbZi9p2OaY2aME52wyLPABbUJsaOYavfdSx4iioNZ0xY4Ai/p7MlWIL94KhlF
oADZN01Pz74cP789Ly/s37b3x1kDDZWTwELid/osBHABETaMkrrENAZkzbGLxSQUqwdQWosoUHPU
P2HPsupsrFoZB6vj4HVXuokYDjoNoP4Ylz1E2bQhzicYZZ8We/QAen7NqINfcr6EfE5hpjbnMRvF
6S9VIusspCtzxERenlLdGf6UzZxdeev/rEzOhmGZshvAxASXOK8C1UB/Om26JYKmqyf8vYUZUmvI
foI0HaYmLDRZZTszLp3sprPU+msxMIk4eHY/aGFje/G1u9Ir0w1qGNcybETZPuyzMkTPO+mO9B0p
8mvvUDhad4eHab9/eyZcnqEed2mchbjDWFxgzk4YtyByLc7YNtRkpSQ4AunroexLgyifDmuPD5BJ
VHdnZ7QsrmyOrz0gZMONpcSn5YJx+mWLGBrUGhcycv1+vAOKf/RzImLffr5XBqHUAdciQAF/hfNt
sTaNZFnyTEblsHYHLyWsuhNsw2+Pcrn5YinLSc1+uAGdF5CBhDKSNCvS1JHKcIfSjJA6t9dje+96
NNquFMIXw23go/EvTIW7LVDk6ZuzqhlsG+Q10uu5xr6t5AKRrYZ1G6OGvWJ69m+enawMBoPxz52M
KeJQJJwORvjxjC+K6UZ557V/M5ov9XEaB0/caDM7/w4NnnCfxkYvXkwc9MwwJeaNrI4x6Vq6tnbx
PUWUAKa4Jmn1kbPBJftlLtovwrD6MeyqIn3K2t5Hc591k/PFScz8qzYoPd7N49yOd8ZYFHWYcc39
Pqsl83a0KKrftMfLKir9svxqpjad2iWh9bnDKwvRi22uSxP1OLDYkD20Inumr2RlDzG90frQO9JP
vik0b38sgkONX7HA6T+aCCKcH43aowzoBHfPnSBgyXpSlc3am7h8wLAyqGr3k4qHMbR0WgzBLN3Z
uPJ9LxYlr9yiTN/SrjdA5mxRVtO0pKTe25EYtS/Yc1rssvNRFC2Kx7KwQrftr+x/r80oNlgQGT70
Jq4//ch2ZntqHjsnouG+6ofBZVMIEgRjWWiqZH539QWvnsoRb2kIq1sAy+lwmbX05QrfKSptsvIy
Uqug18S/3l6UF8U6g1BcWvQ6AJo5TE8H4bwY03lttUgQbBlOtT5ktKGN8d4q0u6TVhXOlV3gYq9h
QAsgCPMRFK/4Zp0OiK2D33rpzMXRV/WDFcNDwarbuPKpXh0FsQ+qn62TY52NsqSFjw7T1yKPPLRP
Eqrkl3VJrgmyXhsFCwJcrIF1bZCZ02eh8Z02JoLpKDWN7ibXiDuD13Kt63A57VBHcfTouB9Tg5/b
khp+sjDfUjtCZm7sBd3XsNRreAKWee2gu3wg1Df/MCawHgq4synnwlRg8Rt21MutXyhRAeb4+V5Z
uZcPBGAGgsr9kDLxoq2xeYAmBpk9kRXLrHzW/CLPYCvlbfEbvx3r6e0ZfvlMHAM2a9ZGyMa5czYV
Znodi+w7L9o81L/C8c1eyoIkxf/HKFy0TUKj+evckLKeuoF05sWLJt2bXro5ne50kcmXt0f5t+ZP
zxmmGrUXrTz+j0nD6YwzKNktRPl+BBqMyhAJPhl1K2K0LkSlaJIaa67eH9Jsi//FopvzY5po4886
Q2p3gASkdNjKZawf3v5Zr3xQ9AGbT+bmPMxfp79qqcrE6+LKi5xCT51PclHzcFPZVaG+rBCq/rw9
2isfFMI2llNsiyAnF0qgIZnbbpGM5mR2yHqxDw72N7u3R3ntmdD9kGIODo/ubfv3/7m/kd7daEU8
+NESpxNMyVyLJGYH8F+n8crcuTzJyOEAqkKVQIAQt9PTobbKAZYKH9W28uroUYoFChuV26zX6kAk
tvbHzK4uwlfeogX2BOyEF82mGzgdlKjeRkOCFkcTDNSw1coq1Kblmqfp5fFiUJizp8DhwbvknF6f
Qk0cdTOOoxRl8wPxvcUvXNvxzZ6xSeyAha4cZ6+8SgrLzRZcp9uA+u30qdpFxpaNi0g0JpMfCA1X
Ci1x8mcNKHLn671x1yxzr658wNfeJXaMJkE/KHNBok5H1exhTuMlj6O65KT2vEU7+oa6pgV6dRQE
9BhLuXTczq1oV+xCyA0d4shU5S+sZpZ92nnvvlk7pIwxCyEJ0K/h2nv6KJXWuwVVuohm6Rk7ZRni
UJZOca1e5k8528aooLCL3yTGiNHOXljaIULjUBORtIws7A27OlSOQsGq6p9vL+PXJsR/RzJOn0ez
8Q5JYkbyWzzOXIwu7hLNZglPjVfBQRuqNShjMezfHvaV3YP9GYAJASEZeOdVjkFwdpvqvMZyzuKf
YAj6EC5T36nQWbr+x7sHQ4m2BT2BS9JfPitDqIItOYHSRxYlyCdTb2DQ1mu1mwbNvgIpvTIHaf9Q
WQChsdufaxVVZioIRW4cZbKPcYvpsFqQznvt/TlHwcMBXzhM0Uae4wyZn7v6IC0R4WkPlVbLIaY7
k7x592vzeRKM3imvNpTzdGqMomiI5sqS29gcyhADEn9fNb1JnLq0Pr091OU2CAmBPZYrC8p65v3p
UNOUzXBr1RpNMv2fJeM/fm4+Ka0h86Qsjm+PdTn1GIuoh80mVtsYFqdjGZ0utGRe1ghhn0mPGit5
LOM93JD8Zff2UJezgaE2Y2wu2CjDL2C4zMm8wjYAGEtnCXsogrtMje81zfzXzNLAnDA9ALc977wn
bUNltS4WYYH6uGvc9NeofAdapHxv+CEj0SaBiMX/ANEu7MwWgghpJHDS15r6ZKmsuC38QV5BWy4/
EOc8jTmuJmBJ+DmcfqDCjbM0xZEtisfUOrRDZ0W+8moik5X17msQ/VrIV2hVqS/4VqdD0e+u3aqX
ZoQueHO08eAVy8K9Us9fTgOkgZt2mVdHNeFue/B/SqVMQnbH5cOJCkAOvMPcT67b6v+PQbYrEMpv
hHS0h08HweVJmY2bu9GQ6n9HO8lurEJaVwrZy9OC4np7BISHlPHnras4WTCYaQc3wnCnngOzFWii
Ckd95Yos4H3jjoKrCLTP9zoDbm7sOjOCDWnTV54L6ZdR6EXfw06Q/dDdpO70pE1tfOXpLr8TNAyq
c6A+8AR4UaevMPZKDBzakTKl5b7QSxkHotOmK/vPK6NwWd18e6G7uwBsp6OwK6UV0FIcWUSu72a7
qcNkQFXx9tYDRMGfc1pDbDpvtm941+CJ5xmiGhqhLm2zOCpH6fo7kc+ufjPMevoTw4XxJemk9bu2
Gk0czHTc5OAY+XfeFm7mr7BPbAjroVvMRvnByACNnvqyFfPz1r8XhziPJ/ODQRO43hduWcePXFQ9
Z79osT4eEvyhBGIkzZw+QNBr7YNHWyxFVFkBqOlGg+YiqYthuUPGtqxHXG8m5Ih+5Rd71SautdPG
3oaynjXTcIt9Z6nf26s9OmWQN+1Q7FEUTutxwrFG3TizXsb7uEwt64slxPKSLX1lo+DDVe6xxUPO
uqlNkS47t48hi2urWZVyN8nZUTel0ks7MiWAS2gPVU+3a0274WlVVWIi5OqGv30lh/5D0+S0EY1+
TL4sAuPs3azFKvk4LiahBxVa1H6n2IUVKgYIxTu36+3n2ZFtcuOYwvhInkAO+E89ae1rF3HBR+ka
9eNg8MQfksUwiwMhuU53M7mWWvZ+VkpchozS8qPZwvss32GlX65BUwu8ovR8xXbIrcbpy5zN6//y
dsQ6SqiptMM51+3ySZr0fYKuMRekdGw88BVLaDgEXeH2Km9my+QQ4tSCqelmirxGFGJzh0YN+7bq
Ee1i6n9IUcBW9CR0IR+ALVP399oJrfwxtFKmd/qIOejRIsxK+2a4CjnYSIKduF1Jge4ChMSIzZCc
2nl6WJZskTc0gbvbDmz0qz00Q35bdzY+g+gPRQVR1CKLWY2LPh3ymjiT3YKvnTzq1oR8pepKu77N
bavqCKqG2byz2Uy7sJnkKG6sDI+KXQpttz7mJYXerTB0yeln8VnuuXavf6bVnowHV+ro5ARU0h+9
Zvce2IDt9Deq7etx79ZDgnOVkbczdiqmeszi2PFCuPFp9mDNgA33thp0wostRE1HJ8c4a5dCP8Ui
a9HkaqNYlDgcrK1V43e4CtliidcVw52sZBGHa2WNuGQ0hqrCfopFEkyDmcuddHIbFZQtxjlQ3YBT
U+s4KSKctpzK2yEWswyytjD7G7OHsrwrcFoe9g6GfitzpdW6kIJ9RFIi5jyZn1xf8nkT6EkyXDPP
k3d+76zmYdJUYmEWOC3jfknnZCai3UZyFNT+YMyffNpC5BUtsSb2vgm9+lusUnO49+fC+5aOufYZ
90HfD7O4Tev7ZMZyIdBKLEyD0UQ4GBaqZz5tVopV6DmziAOVoN0J5ybVu1BwY4sBgB2ZhxlIyBo6
JcoZChUrkwFcWp/sRgCZj/Uq8s+G3orPBi4w+aeEfDH9S7+oSn7SmS/4TRcu/HmnK6Qb1EU3VN+R
pw/TboYfLnbWUsJ075zEmyYEx3a59qGM8acLssqQ0zE1F++b7cZLc8yk1ZnotGiC/xxTEj+RGqBi
7MEMF+upHNPyf5Pd6u1x7s21RFygzS8w9fPiaXUhnn90kdEsNwOAR/+M7xffPxv85qUTc6LvkNL5
KC30pRyRBKXJx3xUSjv4OAn+GOy1jD/oBEqm+5x1LH+us76Q1Vaz3O9mbGSReqOVHe6ncZ1QPUDh
a0KkMOV83IJLnf042PoSsEp4hcjXUv8723BcHBFpTn0wbhmSN6sbW+NNnLr+cPBLD95d5zpJ+Zeu
RuuF4zIlBpadCp9Usfg6zoyAgOreHRunfMw6B1Vksy698eiIJVHHKZm15WAWxvBVxe64fEzQn3X7
TGvLdjfzKQfEzave76u5VfIhK5IYNW4vTNjYRTIOGhEjk7B20yJqzCrtvrHuOWpjFF4VzclDai+F
vCVdwSLlWg7jElX4zomP/tQWVtCni2vcF9OC8mswfTlEnoqN9Z6C2zZ/xYYtX0ppziaRup3vfila
T9RfY/BM7bNeplMRlZOWDUGqpK2OlVEPD7nCveDg5GjHv5D9NthdOHarLXZOPK8LZ76Mke8zTbC6
xDTVQ5eHr06709DRVYh4vF5sTm5TcqhbzIoPVRcXSygHMRoPZJ0odfCWtm3CsU1WJpZC1nv02skh
ArNcB+cbO9bY/FSYlAk3bLSyRpDXxvV8oDc2PrtitdaQjOzY3UKRLVwwESanEQtcf3SU02j7Sfaj
ceP3uit+IK8r+0Oagz8e6CiUuhkshUjST9mK7S4akNYuaTJZQh2kzS0bl0Uu/HjvJep7umW1D4Gx
xqLY2T37JvKauuk++sSnDLewfc2PSLHa+qcm+yTeIdDjUptRR/yhdcWVaSw81dzAEeuIIBszyJao
UWv7t5UlnQqw5Gj6XcneTOMUswd74D0rs/zD6dPNH3zhCT9Y+4qMCVHlehbiQzuKuyHPHf7jld7K
3m5wfAxw4h3jgC6gDSAyeAklpi2UG/rNajy3dtVjeTg06B+V8tyHRBucPFpd8uD3qrQEfu2VNrR7
jbNTOzr+Sl2TN5o1BAlfaYlQ9pp2yH/klZ+Ekaj14EngzJ3TpT5ZdiptWUlSn45WvoiXPssn65O7
FjrZmJkyv41JMmaPufA6lqXCq4XdTHTm8KMT2N2lAXOknj+rWbj+Zx+SOwI7Oofm3it7GhU4y2Mz
iNOr0xwVQuiv5ENZKA75kTHHfeqaxDgmwsAsehVb7Fddyi/YP8LJYf9V9xANLC1a2zwTuxFh5fA7
W7ImCf1+rn8gG4wxIYOZ9VOiCfy5IOlSe5VvvKHFnQz24wTBHApZoy8OGQ7iv4kczeTeQHeWP9mp
n9X3VVJ1BsXh3BpNUC6Il3bbxY+4iXptspdc5kX/UuMai5LcmKGnS6xqcAxYzOUTfcYcAdsqlfi8
OgZCpCDlHPtiw9HtniSX/W5X0Z/NUZP26wOR32O5n4p1aD4s85xMH1yhzfIGpa92D+GbQLfUHfOS
1yz6p0GbLPrEOUq5YzMMsRt6cCu1EDk7+imqS34Rvgr1Y2LDxHzUSFZ2jp4l7V+4mjPbpiGt049x
2khC3ATOZPfAYLO6ozpW/U0bG5l8KL28r0OstFf3GGuTPv10MW38VKnNnpUEJWc5NkrP5k/mPFZ/
vcEb9Ki3Rv1FzL41/fLjuDP2NYkv62ePf9QFS58n69e1ErhhlEubHTuK00jH+MQOUWfYC7Vbzl7Z
Tu0kD2OlIOsPRgNAEnRj2xMH1HqYw96aeNlCsehQgoVIlGIOWzNusv2gCfM58UD8DrIeUwgEqrPI
vcGL1HODSliInifLy9myfdGMoeklY/rdTBfP/Oyl9ti+DCOTAZHLFnBk88/FLhk2G5QA1stc3Tt9
WbX4aeYVuCST1X5MrMnVHxomXPfsJa0x7bu4FtaxZreHjOGs9oFboYkLR4Eq4K6u0HETa2Nl811h
9YV3j7pubm42CV77p3S6uNwPoycc5nOJuHh2K+y7S9xkxyN6VdiYhEHIMhgmw6gPkH1d46MhOhHv
6yyNMcnEVVSb7ltc37QikFpS4e8ik0z8Lb24GA/VKBWNIYGq+JDDD7dwmM4UqyfRNlNP2kuYYnVs
aU0ocxk/TG1nfU66AZGo3Wdy+CAy4iiiRBAEHCaaqL5iwseEK3u/0Q5xjIo4mKHCN8eljSf5sUwT
t8ISFjQPPctsDeWj7UqkpMHoyM0EvobNfe9XRa8eV9sZmW5CGvPXSqsxU82RAqdhnOTKD9CmFlrQ
NC5ZXSlHobNFiSY/2mWJ65C6DUZxrPx0t5hsQ8Gqj5RdHG7OtRSdS7AOZ3noZfRcXTLMzgVlmD93
7LNlcssLV91h7JWLVpUT7qvCXRV9S4WI4dp19vwyS3W74cVQzmhWX7C2NbFIi2UYR6jvuQC4cXdQ
3mg9WCt2GKOmr1cu6dtV/+TyzHiArDBVyLTTaMPz7/8D2ejcBvn4PVBABkit2631ayxZX7mUw45g
s/gD9dr8PXfGa/qkC/RrG9nTafJu/nqAoacj54Q0DdyfubbnTREWqVg/Iv/Hzhrzr+9vYwTbQ5w8
JE6BwHgAOVBzaOWdYf9xXeV2Ffs+MLKZHDMfG2g5OuaH1cR2CN+Xx6ZLMeoR1TpglW29N8KIfhfK
R4AxELFNyXOGWCXjODetyTuGAVQFjSeyB1QUxCFm3bXstn8A8tmj4l1F1wuaAG5g58Z+wssXtxN+
HPU4ceeB9OT4M0HE+rnBjMANRqMtfjRFqpagolh48otE80NViOzXu185wKYOEOjYW9f07Jnx5NUa
SJ8iwiq7CaRbdAdW73hArNUfsIqYIj+tyPXIhnSH2v3p7dEv4LttbtGfoIVKE5Bm3OncGugXL/VC
9w+S5voN64rqMPdOd6jwFjqmI9c3aGJY5rw96mtriSVLExXInUbC2TP3lEqjJ2kxJXrxtfTpLeWp
vNOn6ZfZcJlFTx4UDq4xb4/6yjpC6woaTsQT1pvnMNswaaXgZiWizh31/Ri31IGlK4MYM9j/z1D0
j8BFN3vF81bxkiN0b+1FRG4be3uMm8ZgxYcAPCG5Zih6Aeq58EuBkn0Ntgar9gw8dIRrlUJM2NJ3
M6btM5EHptLqK7vfa6NAqAIVR/UDDnQ2T0SjVTX7Il8MSGRXo7wO4SFd6ya8MhsJY6ZhAdiPEuc8
zxMTsFwaHqG+WS3yLyPa1ifJmzRve4s4WbEsHpAMxtXGzdsz45X5uClXaJh4cHg4xU5Xga5aBYEv
yW818uCQ2XXlbT5JjIdsC0/Mesz3idSXpyIduysb7uWcBFveOD1k2wAxn3cH4Sw4/QoOcouXuwz7
IpVfJu7eIYDRNYLXJROGNU43yLEhX5nbWXb6lLFYEfTKor41O5+kVFJNC/kjkUOSPRRaP4K6jqNu
36ZQ3+0bHaz4eeXCMxw6Lx4xtnFMjFWYiNr48vbbf+UdGC4Lk1nFyoQMc/q7HHPrUuGlfttreD7T
0ZqTYKANyT2XsvHw9mCXU4yNDqYD3aqN83CxXIbF1OilF7dqMfFKGubeDybsf+4kLgD4FJlaWj20
eRWvV+bY5QoyQDrRz9GdhbF3PrdTrst9T5Libd12YrO54V7AYffujYdRfCBLg2YwEr3t8f9TpZhF
juuQl5e3uImIL0WdxXtzVRNBI/G1jedy0WwcPha9tanSWT+nQw3kCaPXBJS0m1a7zevcOraYM7FD
qA6LrAxZcoloFQjj3XsRAwMRklFG14mZfDZwaQwIb6vy1sjFtMfYbQnaco3f23N0GQUFOlRS6kwi
x09HcWcbdxs8uW5xVXF+mxXifs9U3bfYm8b3Ejz/DYUrw6YBo/AxTofSuLewcBkq9nuDKpZOg+cV
v9+e+NtbOal3GIQ/X/Mw6cCM/Jxu52G61vee4nMVpfcJz2RD7SAtAAsXBXTc1mvsaz4Tr015akiI
MXBW2Fi3f/+fyTgMujOsS1neVlJV35epVHdujovU+x8MDsfWg6R975+XxzS09K6ps/K2nTX3QAIP
V5915W8DBZs1F9r7x2NOwMQExYJYdL6Q195rvSpLq9ssI9hQqfJloNcZjMUc+Xr+9+2He2WRQTbT
mOscilv89OkrtCdnGvGZZGp4u8qVzbGxys9GSnXcmka8n712BVXrruwir3w4CNsIp2k/EeFtnp0U
q5+MdYHN2G0hKu9bO7MZMivltTLwcuPfSn3kQuhjYHmcX6k6fciLzRjw1iyQxc5g+Ye0Nou7wVVX
Nb7bIXI2/bkUUVN4G3/FO5dSKAWso61xe9vhK6WCCvOOMdBsnORB+F3CeRbaDM9aXw6f4F/2P5au
nWWkxQlBJezc+bBDCLJ+rgt89oJsSXzzZp18s7zri8E0bjxbCSKVqDrFjtyVatq72Vgsu0nRVrjl
HG03S3SW2KHg3uV6gYa1sjpyGm3p3vM0jj9Tzx9zTDf4IGEBT2Tdgyvg81qYXZPcNvWYuCHtwYrU
wkxP1z1Kfa5nmBvjmgmaHhc3AtaJHtqIfT34nYqCAne1vrlDG9xcib5+ZYb47A4a9zTcSHC1OJ2X
sTdYzJG8vrXp03zDLFM+ktJ0LcD03yXs7KvR36fvvrGNkPBvy+M/O4jOzPPKaaxvMW4z2zsk7Z7/
lZQeurOFAmoPNAOf3lsagrTpxrRbxnsjM5Nqh8nMmu0aZzb/YOPaL0cv7tsOfHaV6V4lbfVTIK61
oy6Hzv99nLV0DP+Ps/Pqjd3m2vYvEqBeTjXFluzdi52cCEl2IlG9t1//XvQHfNijGYzgB0mOAphD
ilxcXOsuAwXYOLh/fm9scTR24PDIWwRw2+b8Fsj2RtTeylBRMuU1Zw+O4NlU7bTYivVuJQB4fTyr
QKbwH4aJmysLDzd70ShPhHgyDo/9nMYn4Rj1mY6YsjOv6+9POEIzhbcbz0YQdJcfxumQvzIoxBEh
Vts4oWUyGCh4FVNyvr+A19cWBQmKAgzGA/UK5uGkXqq5glC0khf3hzrPUd4XhuFnEQ5l1D5pYNwf
8fqTEd7Jx0ls3q7KTTpaoarZZoudhxXn7ICoWcWxo5GGg/geQuc6uktYNtAzgB/g9rariJ5y0Ubm
UoRaU7RHfflQ1uUBjymKg7KcjDtpIZVzo53wfmtNPcmOUwE4kZPKFfjtVOWYFMWYgxRhLLLUT0b3
KOzcPGiN+TIS53fuyxtbRQd6jzq5wwPySiaplGjiUrhFSKqQHIvOSJ7MJH835YOalQ0YTbLyeBFv
xepX9Os0JPvqEG0RbNd0qq3AWxAb5nMe7m+QGxOSckESfg47j9f35fINY4xquDLU4VjM82fhePFj
lOG6cn+UGx8J7CN/HSgattdbYJWL/BHUsqIOu/rcayOLVqaTb860dQxlZ0PcmBG3vOpInJOE2G1e
DXNCqlahTBnGVIPODXiLc7Lky7f7M7p+eknaFE8ulo0EasvEmAzu1Si1WbeFFy6pfUYrS8vhvVkV
Bn+zOtWHDJuudWclbxxotAC4B4EOwmbZ4uA6pxlKpJbrsM1b9TwDCfatQvGO+Ay8G3DOVQXlCDSL
fF2Cbr/cGkaqxoPbRVWYpNN6rK2mP6bNuJfM3JgQ55aEl8ckZcNtuX1NgFusrV6Haw8GqYgb91sB
eP7BGFL73a8gLl4NdB8Pc7hAW/v1Ec1qnFbqJkQHvjuR0XiHoknNw6LhKHp/e9zYhKh9UQRAmQ4x
kW3NTOKnh3SsmtBABdQE3e4p3mkxmmGvynRrIC5HqT6EUQeyKJcfaZ7FmKLx34QYn6aoX0xQxBRl
7yV+axQPBDP3FqR4YLiXo+T5Yo5ej9wi4snqp0RZdRcpVCBtO8t2HSfgBkKwBJ8oY9KW21N1BVrH
sz6EXpTGzqMxL4ijC7WPp9OieIhRisVp9tKa68mR9HGDoH6HDBbPrsvJ4VpLd3WphrDrvDwcyRXo
D1SVyHbSjOudLg26aErwAgfWvj26rdu3XTGrQ4iGfHOmKzP48Mm6AxTyverwrSmRH9uOxz/gIuRP
+e1S7HR7oBJuD4AckvQ8GvqM/Iqyx3u5OSFb3vcQRbioNgsHE80B/hiPYa5NxQfFAWmASLNloMim
wPC+f6KuAy5vOEsaTaGihzjPJhqNhpV2LWCicLS7MjtO8eQ5Z6NTeDxYTj6IkPK77j0seRF/fv/I
vAzg39NE4pKUm/a3xVxNG2eaZlUes8Yo7UOJZHP5YFYeOJZlAev03PbYHx51ex7L8/2hr3MqWUZh
w9FcQPxlK+ygmX3iuiJrA7QoWt8pjfWHllhoT69q/LjSoP/c2kZ7AO8X7Sz39Q7i5kS1jYNhQoHb
Mlhao+mauci6YFAa8yGtO242Xezhnq/PO2tK5JJXmnyjb+LKPGt1D7KzCzJVfBvTArvmon51k+pf
2+qix/uLeb1dYZNIEKq0rqd2tBlMEyZwJtVGKKgVqNWv8XLOeFcg7KHtYfzfiGaXbz05lsTEU0+E
rbXZM7HQy8g0E1R7mrhzjk0CJuSIkPqgHudamJmEeoIZkJCe9Yj/qPpMA2IcvknbS1xvgRBqvW8m
sxFhGTv3PZrzQOvOiFDQVxtjQ1rGTs0ILit14r/ur9NbwNv+ePADFJR5olDL3pzrKdbTSWvqOujy
dE3AmraF8dk0kFE45Xnp1sKn3J4nh2mucieMYH2mh7wzxu4omjkDVp2OJN5rvXTjGTvCOD5lPVWT
3J/jQnOfarU1zPpLMaeG/mIiHKI/KK2b/m3xdVY/S4ieKD7yAj+meaJpPkin1PoIEAL30olqdv5F
x5tlPMbwelEZA++W4pUT5/Xr/XW4tV9I8i0+pEqPbWus1I2lCrjEzGCpAXNRl/yFbMHynbp+fw7k
yPobLo5k/RSpNpc4MtPCmAA4B6Ms3vSTOT7gqz3hBBuvp/uTuj7XDsoFKKihVcjctjX1pvM87rao
DCou4g+gg4pjrjv5TvS4DtakdLITjNYd76Ut6ZrHSlc7Lnbjuju5x26xxVObDF918bWfESjEJ+P+
rG58KoisADYoZPKQ2Sq2FQowKysZmqCxkvy11fQ1PSK6mj1YelXlOyn4jSWkNyn7LbI1gfTY5X0w
rlppLFrSoPnovkowZTBy3+/M6DoywkaStw2PC7q824o9ePLKArbQsoLW9IgC6Lqicd/1IlDjzPwV
2crQ7JD7rhcRXWiuGfJjcuQr2h08SVTUay6bJE+T73NrTuhDK96Akz055vRw/5PdmKC8X1DuQEeQ
t+FmzxtT05BFSpk4YAmjn1l204IgxH7gHC9mYoJCX2hq3x/01hRdmuXge0iPrqjWurJ4TY+vU1CX
df0ZCsf4Na/c5jnF/GYna7jeJVDruG1gwFDrJoBc7pLcLGqMcdY+MHGK1/y2yFyIcm27ZOf7c7oe
CCdH6NVgapCqusKZKBoOcAXmxbAfes2fjQwcamy8m8kNi5s0jzIS+QgVkM2d4BYxpWbL7AO8lv6K
reZBK+aPU93DvBnU95fsZYZMOk7tgyR2Gz4a/KJVK1H6oDf6/HUAZX0CJTztPOGvNwOj0K6mNY/G
I9XGyy+E3hPgVLUZgqmcyyfE0hzfje1ZghP3Xu03vhElU+ZERs5p3varHBXXLCoGUzDVmXIAqIHL
vYTlv3sn0A8ntAOhoDKxRd/MSkkXxKTSjxgankN4pH5StHXdSaOu5iIbezI4IXgiP9Fm2VJITc6Y
AGOvMNT42KtZ4mtd5e4Eo6vwAD2VQwOWiIaFpJlefhwzF57Qh2kKMsOhkjJo6gmDPux/lFw8TGas
+/fX7uZ4qC/wuKAXZmwzbVVNPTQdXZTE5tj7Sq19OlXTXP8a9SR7ULQI/sz9Aa9SeyaI76CkrslU
0dnEv1bJsffwjCmwmsU8iTh5nFfxOk/aA4/RT1qkP6+FuZdo3B6Uk6WzFeXgl6uKWUOj1qvNt1PV
V89ZD7QaW7+rcVRKElH6Tt99moo97+hr4Tg5V8oHvCPAEZETXA6L42Da6W01B20MjH/U1OM6gvLs
Cj17inpF+Yqj0Ph9LksBxrNoza92Y5q/5sj6cX/Nr9ISfgfvx/9X65dOC5e/I0+XBpS2PQdxadqo
7w5N8UWh0Rwf+kgrJdmpVL5AzuUdcn/gW7sLiY83ej7lQmdzZrR5oFCke3MwDOOCjZ39dwMMt0Vv
3++r+M/7g13FNWbpkUVSfSJ+8oS7nCXVd3saBLqPCQX5TwO2LCD8Ffs1iqxf7x6JVylQKrirxJ2t
uOwU9ajAr8iCzpiehBhRQWobtDyYR90+3R/qOuowEjop3D2oKFOJupzUipZsXmdQ6D0g7i/O4GR/
ZW1j7UTQG0tHP5XiHCFaygtvli7R9LRZylQN8FJNP5d17jwVhRJ91seu2MkProfSeYMC1oQsS0dt
W/fkCZobZafOgZs60ymN2uk463CNElGN7147hgKLQdSWF/j2PUehWnNmmERBNTbjNyePxhdSPbGT
0F0fLi5TvhFVGnQKKb1ffqF6UoVosngJtLVZDnrjpj9iIcXfRkM5a4MAzw0YaucyurWKoD4JpMCY
Kelu0hKYfe4ym8USiBgYpAcn6efIqvtKFa8/3rsD6Q0ixCh7+yCftmWgOFvaToMNFwia4Y95D1wa
f475eH+UmxNySRbIGVGo3WruasObZI+2BGhDf1+QAzyBb4P+is3OzkjXJwrsIxKqANXIs4nMl99L
6LnjJIuxBNncrtjWeZFv9PDD7s/nOvLxacDpmQ5NM7bHZleseGrMtleuAc3vb1VfBz09UL9cmv9q
tA3/l8E4uhL/y7S2DPc21yo3gqIWeIO7IHnhrM53EzAwzCdYo6FHsqfv9BRuzo+rVOYqb+L1l6so
eZV2OU5rMLuQ/Q613c6HRoX00nh6B6irXHbmeL1BTI22FmwBPhr7ZPPZ8KBxlwXcR+BGZRtoiIif
B8/Dsa/1lh0o182hQIsBsULdkrL/5dymDvNid12sQBL6H3i5/IcL53wiQrU7k7rei0wKzRdHguZl
O+NypK5aoshtEHPUHUWcRTmYKDhRa72/F2/MRwIJZJ2Aph0KR5ejiKUctcGsXB64WIaNRav8ZRYw
kHCJtV7uD3W9LVg0Xn8gj1z6Z1uFoywfOqso0birTQtU2lBAIc8NIz5pWK5h6+opP+4PeGMFkY+Q
ji/IotF83mQYrbFi7EOTLViV1PkQr6AZ+tWcdnb7rVFcggbR3Xn7XpcraLWQDHFgcwKjd0uirFeW
f6pZlu9E9RvDUDaVm06uHR3Wy2FE62Zko6YbLLmIT8qQYwFDV/r9m04GWim9RsUInMTlKGnp9di/
ZlGgCZzts6LxTgMp3M6muzEX4qs0IaGUzjibD1OVWpJR33N5+i3JL6tY3U9qFmc7R/X2KGxunbjH
tbE5QE2atFpvZS7+4Uv/wckr7xgjkr3z+W8cIJlCgCTh4UyZbXPbxnPaO7Az3UBFRg1RvEb7gCwp
zsBztifv+nbRXRShpa4r1yBlB5XkcisuZJdprcQFEhEaL6G4e0YC0+8bBzAJyO3B1X7mDvTowlcx
lh7T6si6HFB+wCErRYZz+ZZgDaksPxf3u7p0hyL50CswQezie6K8RE366Hi4PjbG/Ger/Lp/FK/P
PomjDJpUEHi+bm+hwYnTAduFiG8BptLIaxFOtR4fjNpEKDwa9wwXrr8947G33qppHP/NFcszVRmX
FPJYZbgz3jBldaRHtQfvkfv08nsAt6cwSF2BChrF48vTgstaD3NrRTCwq8eAjIzeg4Dh7sN59j6D
QstCo2+bZ9wkyxdeWdOOZtyNVWVkDiulV0nM2+xwALCVjU9AHNJnSAKUNnD5xrf0SL4muJLSPbXf
a04V9WuL/Qd3Q7ZwtgLSaid0B2W4GL4GBkmgO5wSQGJcApA9WNiUDg+ZBC88rlw1ynGBtPnLsgqJ
cUnM3D29e0+BEJeFYJ6PXP6b2YshhW5d5UmIl7B6HM1JD7VUgUCC4Cwuot7x/nByy2w+NjGRpiOt
eHrQW1RBi1AeTZykDaDfi1OvtWYwz5P+5DVp8whGNH107XX6eX/Q6y+MwDm0S0An9EKoC1/uMCw6
nbS3vT7Av7fl3As0iaGyOcIJMCBC0C6r1m6vh00ovporjzBD0mUkeO3KqDBKpEQyDdUg7gZXOQg0
s8dD23ZTd3rjJTyPY7X+cDWjcQ7FpDbp6+r1g32y4Yh+6kcK1whDqTjvlgk2DBkBKYmyghAE4oXq
VQ0NOROIVR+gWRbWD7HWUeUPMRnPR00fjda3ByhEQdMNZvalXfJKeS0Vehe0tWdrkO71Ff5VRZm2
x8kSQ/VPPg+xQzcg6WKedPVQVEc6Kln7bdEVK8FjWKEg6+TdWJzUyU0GTJkR5D5bEKl+KFPvtq+W
SLLshE+B453sZlDdB3uWoh4oC7S/Wpi84tzEkFWfsmgcU36mA6lMHT0H5lc063iZGtoLzBDMRhG/
Gb6KbBoGbD6rDs/pMc217ADUZ60edNGr6h+KqU3Ko1ava4eyqVKPP3WTp2LmR3Huqae6izLtJZ08
d/6YNDwkfmGInqEkUMTLnP03GVGbPOsdojFP8TqgjppreTsddGGj2CHGPP6ZZmmiPWTFWiQHN29A
KlHKsTP1KVErl+bpnC7pzNgZYk7OaXZzYZydzHHqYBidOfmWqVUcJ9gMu5l9yDAVbuGVkz35wPC0
6ZPn5TpHwZuz5jCPAjJhSzlXf/DS2nEemXY2HIxeFfXnaO0zXaqNlt3L0OSKhyqFvtaPuAlF/zZK
vxYvsPfjf23kSXACRNI9/lDXmhvVB6OMoH1PXQ7HPx8qZC06KlWoRA1V1/ijGCz1FNEXxtK96g0T
cZROVX90ZLn9d7dvY+3bQnGZBlvS9GNgWEuHxhKa1xGq8BVqMElaOMNJABNtPo95Nv65GkhJf+AS
G71DgkBQfEzV3Fvp7U7IXmE2HbXHIUeX49RZZSoesKkd5qcFmQILCYhyqc98avaYoRP7Ho21au1j
m812EmZOmk1nlbV3fAGF3PmTrrYX/9vM2pAetcnyGpgueQv/t1SL6lPTiaQ6ru7UFI9N7XTZs5qo
+h+rWPL0o3CsJgmqfm4gknQJPvZDgkbyxyZpoPCjHJP3hypStK+jubjts0gRITnkkz5aH3U+O33A
HmGGZ0dP7Q9IReHZ3mCB2z3HtEG1M0qCo/N1gZGX/BBVVOSfhAfe5QhMqOlfm3gpPiLEjm5JwUL1
D5WjxUqYjClsYQRWbO1n6bbunxnKI0grF6idfVRUEBPnhM7I8pC19oK8iu5GuuqXqVFMJ8Pk+tSC
AVte40c7tIn4PlnKon2yohot0gxCIA7GNXp9QvFxTFp0nHwxqjnP3kx3nLpUE4Wzg37UYRVIZn+o
lKl5ERSpIsOPjCL9UGda9zxP1YhOeIHD9YPT9oal+C6sv1e6+tFcQSfJvTH3US8j5B2RWkrir7zA
YoGDtshq72jGitOdO7yJu0r6/SrMWomz6GwAOFM/LjnR2Y+iYoiCheL4C8B5V6BQ5Vk/ybQR+wf7
OCFBlIy6fYBjrlDoTBrXO84ULJvjrKCqhSxK0S4cx2yYMU3xKsTZnAUPMQ3XaOzUXQur+r6ZnMDF
5Np7mtSk/tdI2OZPGUJk1V8NNTw3UAy8jF+tJUt/6Ykp0lcoQFH71Gnz+A/kOBfXcTSkPH9Sa9U9
KG48msfVihf3YeTWV0IxY3L0UfXm2AiShm/71RqxPXhQUsMp/FKLm+Qlni1Kc7gjtvOxRR6jQTPH
6M1AzdzIAHXnlMUHlQtzwRxkslb4LL1AGjWp+ukw1XG9Hp1hds1PySqmf4BTji/j1Hfqx7FwMxdV
NpQa/VKUy/jf/Sv16h6nQ00GLeulAFFIny6v1GnEnc10KpO7TbcIijAE8J7W82crVbqQe9wL3MHc
M4q5SkjfRpVwKcTVaURtngmjx1sNJSMzaJDJqvxKE2L0885Kd55Wt2YH/4vSH20bqsKbxDczeEbj
VmEFNMeH8USIGcTXEdtM46DX1VIFg5H349PYGEq/kyDdyA5xF5BFe6IBwKwtwLNJiR9JtRoQ2lP1
BOdtPiqrWX7AkikJDNRrH9DpMrF1GtsPo9kgr+Mig3f/675Jn16maVBWLHgLRG2qbNs3EkjFtqkS
0wiyPsa+cF7jrDiRKMJPm0ZszxfOif3UDB0Uq6ngbfrd0Bqn/qkVyvKZKF82x1KsAzIqxtpOlq9E
WqYVh0Z3yjQ54WKfG45PxCuH0HW7AakO0EbdLz0jCE5z6Q7nqOtG5QRaafb8BoKceeZoeT+XxmjJ
lpwUwJw/D11fHeoBebxzC3NEL1EPo0PZ+vpsTkvh2/Ho/FNMWrR+MgE9TO/NnZEEQAeR7ci7gUlu
tqPVoLdFLoWoySr+GYrpuW3Hv73M+S9Joj1Tv6sc9m0sWVaAq4QGgvz/v2EFm3Kx6oHmadDCwEIO
SC8Qo8Pi7JDWBlx2Kq2v9/fAjbOGeQfIIaZI63ILHULebLF0hcmVelWcYgulybg1jJ2d9gYLuthp
lLzpJmGDxI6TVKnLeU0t3kZVqXtBZcNRPUFdMnW/1IFIHSwL2bXDgsJg+2ShG5kf3apbuZLyBXIZ
hlHKUyOEnjx2worNY5InloAI5mFHf7LWZh6PkdOWy5NpNwKxptQZ3cCSBl/2QY8KpMGUvHPFzx7N
APusI7r4AxmzCQKrGnfrgcvW6H5oCET1P2ow6lDc3SH5I9FW0gBLzOp/NS3PIYjSMe4Cq8pEj3Cf
7WTHAtQkCSDvGIQ58HVB9K+NXfUAhKjo+X25soS1tkInzedGqR+tSKTrCVW46KW2lXz0vcGbxXtr
UuCXJPCB5jeADpA4l+ucJomZJrmKMCZyPuJgo3wGTx0xyZ32+vW2YRze0rL8Bexyi06JZ00fGh3N
cM3u0sDrrfwJLbFqb9vway93jRyFBr4GnAgG9+Y0GGS0QOtRYEF8dH7ME1ccTGPYi8Xy7Xs1CuK5
si5JwWjrNN+0bcITlr0JwqZ8aZCfPZki6r9UhpcE7z1tMtpL1iXVSQmRvPw8M2vWo0uWhLVR5j90
fWzmsyPQl313yGIcqO/wgKTi7LbyrqClKtaxFGGJC4VxkOGr9cnlEvdh6WsEMQd7ztX/YXKStw1T
h7nRq7+cXAzqekWcT4RdrI2nVWkWrPXIYt+/hC5gaqjbnFhahpejNPVSrqtjiNDJk+nZbelrZVZn
7cxFnpPLPQE7VUcPB4kUFbiX3P+/xeHFnAa9mpQ0XGnb4K6owcM4kkbCMO5ac138Fhrc6o+OMth+
nhX9DqVU7uzL8d/Y/BKRyOmib3g5vmHhk1y21ADxEJwPiOoiheyIR9cYfrj5uLem1ycAe20qJirJ
AJWTbb0cvmhXDiVSQ1HT/KWp+XQuIRD5qwVQ/b1fT3pKsi3pw0t5o83Xs2MMhWntkvXngtpbUfxr
ldO7cUz8Zci4VP9pWIBs21zYjl0JvRWKQpVP8MwZZxLqZnw3841R3srLmK/YFNY2oXZIHbdx8iUO
43LO/wZfUIWzle/pXV0HWqr/FIccD4lqSiKbUVKAFzzgnThUs5zCdVlFXpB09p7v5o0dIKXLief0
m8gEN8PESzt02VIkoVIm5hdrNYwAD645dEehH+9vgVtDoe1EKZbqoERKXG7ttM+HtezcJER5dDqo
9NzPaNymH1GjqXd229vGvTxGriTVm/Igw5l6Axb9doxbo0PiUYMwO6WVOR4Hz6xHvy1r7qzcGqh2
g2Ru87/aUks12x911EB9z4WVebCSBaHf1XKT/LkHhpA/NWsstLO9ltDQS6xh9MCYsjHZKVPf+N78
XE6jtEsnLd8kSiCPq76vtTQcTGqKjxqFauNxWFueofc/w/VAMu0D8aCDu+Eq33xx2yzWts3iPGzd
ruKeKLLPlif2fK2u45hcflpwXEV0YrZ3QpaZmHEg0xAOuRp/REtSuit3I5q3GqRb5E2jZufquzUv
gCqobACcpXuyOfwmlqsphqvweYcVxS7UecVJRKn5/iDjAcaUwGM2MUD4zfq1KU61hnAg/VOvD6kG
BjAOmp1r4Pqs0CiB2cIDhHcqOcrlWWm9xtEqc6hCfeZNeGjdOUUNbNCHLyqA2j37NnnyLk+LFFwh
xvAWcOh36ZejZc66DKKHNuxWi/mxhqiwUjkflAIhkRYtRg14df53MhXlDNxvpjRFPEf24N0bU1Yb
eAhhPi0xTpe/wlGijkcYBXyns2PfWnPlGflN5fu7R+EmAi4AgEo+S+TK/xYZ5ko0RWRbUdDEmfYB
PkrvYzpQ7Hw/eVp/X1HZfEStBk47FxL4hM2KRm6tFtEEuRzNi6F58KBcLY9xoY6ZjxjtOj0mLoqp
fmVFOPven6Bcps3QcudQX+C5Bbdhs3VUO3ZwU3Ng3zqpi4LsrFGD1/SpR6jfSVo/4bLS/EkMKq8U
GrA7w2+PITO34GnDHiQdhNu3iWOzO41LURRV2BeVcuj1aT7o6hLvtK1vrC8RTJWB5Q3YJ3/Fb18R
1kaMw8pahfmi1X8gnlyWh7LvxtNs8S5E+lk7LKmw/3jv0gKDlmBCcjNCzVbHYl7QoNa0sg1hof+b
tkv9VSuK+aTKtnC0OukDaKHp0He2++2dA5OS0kzioUJySvjeTFd0Me1ztHHD2B71EzW5+kmNiu4w
GL3d+UumO9/yaUFSOO7mh/9haKKDLf9FIXGznQY7okRsxHpIApd/rnFL+MfOCu3HOtjji2qMNNB1
Dx37zt7rJW6vECIfxG5ZhQQWKM/s5TeOWqsXU7RqIYy48QMGtMl57HvxByxPMuO1eW/MleOhjMOp
5fvCt91EBgNCuzYJhfGEo30pEGc/qmuTcm+N3R6i6OqUMBYdRUM+mOgebiEkDaq6aB2tfNB8Lo8p
Nr3nKrGy4/1v9wZ/uogFb8Pg1cfOkSpemyl1S2TX2WLqoR1VT3MODa9WAiNRnlU1/lEo1kkdnX8b
w/yM2MFfWgs3W5sRIjBS5Hd1pLRta2c33Zo3bwCAJuQfCIxsf5A2Yx5Ypno4Nyj62n2UPdH82FMy
lH9lO22yKMS2yDKJg5vXtlKnybDWSA6JtCi+QQPJwjgV1mltUfi+v8S3NqkMQVK5hHfUtpSsggxs
Uoeh1CZp/8ZPYgyNZLV/REmUYnVBU/rd45HdwLdSdanitI3uWM6p5upmZtgVQ/Epx4zs6NXA/SFt
RFDDG2cn0N74YEBEYNlSAbU9oOaXh1BLWy2uEV4OefdKR2FDx1fN3CvI3/hgUrYTxBtlH4c31eUo
rT2soiwcI3QdpfNpa6dwWwvbR+B/2jkTtyZEfm0Dn5YJwDbLqHUjQsPYNsKkK5uvkxPHj7WL9cX9
z3RV5ieYSO9Y+O1Ea6mFcTmjaWwmM49VI4zX3nsAmxEd+qmMPi3FIqswZtO3eGMgH65U83jOxiE6
TXpeH+7/jBu7kwMgEXfcxBSGNjnx2uJwQinGCHMEP1S8C7sIDSZLRZF/8sjrTNo690e8tbzIL1Hq
tXjKXEnp4tXeavgYGSEdo+Vo4SRyKOt+Pd8f5er6Z3XxvUCOgzGk1uPl6o5OW8MBjs3QsqZfNpJl
+FR8mEX/ZdG0b65YvuwMJ//eJqBAWyKrAosHG2vbmHKKQjewHrDCpspL+8HDWEMEheas07G3ZpEc
8zVVZ9+BxBy4St/3D47I6bRma1uX/yClUNiB4g7tF0QPLPNbMec4rUdAApQD5X7DfUB/w/nUwy+H
OemKGZNw1Nz1sMdZSP9zzHlK+XSyBvGhW0TmPWKw4H23qLrVhzrJp/G5I2/ug2jV1exhSVA3p9M+
usUjtZiRmvRaivHVgC9kc1HTkyXORyvoD3ptrzXahO5p1tXePeJOYmIjMJpVHSZTamEH34Kr8FOl
Jok0nUS3EY1zop98+f4fDceo+Jg1hez5RMjzHwCaKi2Ny8HD5DGfJ2TcgbR8c51I/7XEmKccsHIB
kDPrdWScKforr3ZtD80nS61j/UOVFECfYwf9pwEG9c8ErAsAh0TFQSMTsZE/NmB0/6ghqGm+3Rdm
4i/EyfEsNCX7BSlzzJCFm/V/xqi0QdChgjQ+21knkPPREbA+ugqi/O/f8dSbgB+T+LIrrc2VxoNU
8TAkIHbZ0Xo00sE4zCTh/8Mo8IAMWQqCpLPNAKvSsmtvYsdjemH56kKLUDEXZ+c2u3F6ba5n0i04
ZKBojc25aqLIWQfNDNtuSI7GOAN6icbkf5gL6EYe6aSUXGObFZu4TjxXiZiLpY7fVzWbXosxi0/3
D+2b5ez20FIKQBqf/JGO/iZIzMjhYSWim+FQms6AWI/hKh/o4OhGWK0xF1nZ6pgFdXZC/roO1PGO
qbFUv4qk7oxjgtJZ9lThbv9x7HQnPaoYbaV7v1EG4O1vREwfwCoZmgps7nLBk6XKVCNSzNBOYvul
tFrt65IqjgPEwTIe0z7tVB9Cnvb30k7ZmbLaQvM925OgvPXZESoxJDJXSjDL///ba6qPK9r6NMFC
c+7WzxkOJh+VAhus+x9EftbNXKWVJKPIyjYUxctRVhcbOrGQ+xFx/lnSKAZHQQMwH8a9LsiN+VDL
pq0NOg/u7Lb4lC+OAZA20sNkhoourNI9FBKWcn8+t0ahGUFNAh0qmMCb/TVaVlYSa/VQDJo4Y9Xj
+lNFpLo/yo2rDkLK/x9l24S2namfjRbYZgF0GoxOYX8rB9ywikmsT1rT1d/zsTKO9we9OTUUc6jW
QrKnnn75qbCXAxEHyzIUlTv4Cgi2x6Z0rJ0FvLEhIH6BMZHJAsXIzYaIlaQ39Wo2wjSydIR5vFcV
G8KjwHBgZxGvaiK8QTVaD8RpC0jFdkOsQ5LaiDsY4dpRelaa3F5O/eJm3ZkGSPbJbpRvZbK2TylC
hC/vXkqGZnbseFnG3+wSA8lNK48t1Nt5O59yAvkpGZI94vuVRij5pictTukAk3yhR3n5xRoFoGLl
5WaYx+3nyNL+AyGkYL4ynF3F+ttDhzpVXrB6+EhI/LbSiznAEfriZkrmk18dO7cFrjVMX0W3fOlb
ewWUuafZc2NTeVyTMCYMtFG8rTihYcaWoy+sxKK7zVO8rO45ThtlL6TKvbkJM0hx8qeAnRMCtjrS
pIsaazWYYZSYXMOJWTXj4zyu5ieB7EB2VjojHp4Leypx8FwzD2M5gIjG2dTrVSMPypy9N9utifNy
oncpCfCIXl1+m7gGLkWTzQjB7jmoduGWpqZu//5bVb516c3TaINoo1+OMkPJ65mfGTbW3J8rfTSx
JGva/2E7o7JGbwpgB09eGa5+uyrEOi1JlLPPSO7GU6Pa5YNNVWznvF5HBohxBiB6Gr7MZ/vK5fVE
y76qzdAc1Pg8ulblewIHVTDR7182ORRVS8lQ4LW2eSKhrJvmRldxA+PzJXxS8OnVSVAEvR8Gbs2I
dghlZ6DikBA2ewBnykEoBrGOjkIqfCelGBNnlkfqGlU7z5VbY8neAVUsMgvKPpffqHKMvDVt9lvc
OPEz+NfuABQVE9K22tMmvr6dyBbJ4qQYC8p0W32/YeixA1MsC5nYBaRLbFafSrMvHyTa4m9acJPf
jL26swffig6XR5xRoRdYb3VuiB2XExRFX2pOp1okkDzKPsGmKP5NhYc98bFK6hIgGm+GhKeZXn/R
3dFc8cFtu1eUZNsRwJE+tihPF96XSJtdTG+yCY20CRR4HgCTtkuf99NQn626Gj5HXlL9lbZzox0G
08zXQ0ZPePWNwou/tGj9fbESS/tB/bRtfb1Lo+/1EK2FrwNxVh7ub6G3yLWdNjotfFcAepS/t9Nu
skZYgLvDfinw/bMK47El7gOZJaLgrsZbLLW/dmjuPOYRxjF1BhnDn4Uonj1FVO/OEfgVks3F5QZr
dpvOKWJu7KGc7bBI2/hYpTysYMy6O1Ht1gYjZ6ThDiwUuoXc67/FG31IVitrdTs0hTL/AZWkO2SV
KB6jTohwXXuat2Pt/Xl/pa8DNjVk2RqF+o4I8lZGZgTjZFiDcEgX4j+0wki/4OJmv94f5MaVTbAG
VahhH0GSuoVEWN1oums3RmEZx1b7h+oouu5HXqw0MBUcNXtaMWOmBhYLV3/gyjZhFOWQQPyiG/MO
+UdUMITvxVMUf49ArX52q0bPAieN8smP6DSniPOvZYyLS5k7fmvWhbGzJW9EGq4ACiKQfrhytlAI
qD24vpYxjpzlVB0XPYFq1zfVCd7AnhLGjaFYLip25NuSyLVJcNa1XDNOoUO2ndvnJvJg6dFheshq
jJPuf5kbn1/KbEsm/ZtmxCZ+NpjKKq66MCvX1E62aO2HpMK++f2jUEySpTnmQ1pwubN7aDE6bgJu
qKyWd+BVXoJDWP+Ps/PakdvY1vATEWAOt+wwM02NsizJN4Ql28ypmPn05ytt4Gw1m2iit23AFzK8
uooVVq31h/D0cBSKVtyWPIhUEvnV9aYXbV53cWJeSA+0c2cn05NR4Oz4eBQpewGMjiYRmIvrscy1
B34+Mc0L0F7rLCavx4NvSs73o9xm8YhAI7QqPwvX6FpIYTYz6rpsXCrsuJ/2avbFjOdnx1iWYxEn
xyS0T/Gi/Hs/qDxUV4cu4ChaNBC9gOaudRVqx+683Musi8PJzvZU4g8QgLRvLtiRpziK+Wz3A26s
PvKDX4q5tON5+l3P5TAUaYtarnIxvQpdABOX86S1i52dexuFTqVHP5EOKvLr6zbtgHWi6vSLczHc
tDkDgMd/YqJm9uhYJGue6gZZCJJM6y8mrNbpSK69C2Lh5YewmvRzQvP/8ShSZZFkwHNIRdaamQMe
43j1Cu/iyNJkr4v2LzujL/rwWPRfF5Gkw1NTWN++aYgbOuimS+Ga0Yepd6ZzDjHsy/8QReKWADnK
Ea1OhVFYc6xpaXjp2r7Gb8SK/ZiH6sNdHSm2wpEAvAza9xpLSUYA7daJw8sCoM6fFmPh+V3uiZfd
bh1QOAgRwoIFRgs053ol48neeU3veBfbSMzkoo7CeI9ZEkaKUvHjbALw/fTw7CEzJx/4VJl4B68u
iTIzF6OhHnspM819CdVsONqNsbeqb68iU6KMkIl3UThX1+Uytx76IcGo+xIvmGCCykQpeYbGjClc
+CDcmpVAlsUTSIrZIWK0Or4ZZ1O56CXjfJNUf9NpTN7WVePuoFU2DgN6sqCFGQtlwDX+xwu9ahkd
+GG6ilZ7hUTlswpj7vP9j7M5bdTKZPWa7va6yYddSRK7NVHctg5Pqh7FZytZ8lcod3uN761QYAdw
U5NbiWPheuXFuldAs+pCPknTHmDLuocydAw/7/I9lMLW3HEs8HD8VQRcl5asrh27Gt3BS4nt9lsX
UsB50XdFrDcHRDrKjpUohXUjL2u0Lh4xfrnEoVM/I9nP3RPb1TEfy/7l/mfaGhBnA9gElgRYa/16
7gZYIWi64CSW5W121KPEOjv58CiKTi5s2fKlySBLp+sKoxqVSecmBu3IeMn+yMrpCyby+k6KvXUA
wXmXtw/TxmtlNRTFLJIccsilqQ0FH3E1e6tVMeSSQS0+OepSPj8+dRReuMFY37QK5dT+9liJVTOv
W8Dblw73zk+DExuvHBPF49cdyC7WNi0Nk17QalR2ZGhQpflAlDOm02JE88U0F+/j/bFsrTjMnKTM
GCYBCMNdj2WxC1qS7Rgim6AlxwjX0NfIbJXnBnub8/1QWyuO+/RXv/hXr/o6lCkqTcs9QjWkmH9V
lZiDBEjT3rxtjui3MKtDQaBPmhbdwqFQdfqrmljvlMqLn2oEcXe+0Na6YwPJdiB5CWv8ekCRFs5O
26KiAoHty2AADIuUafRFNXQnG4S/f3/+tgYGjp9NRGsQ2PtqQcwz9HCrMLnNoaB/bvus+VphnZMf
w2Sad4Z2m4PLGwnUK68JVFbXBgFdBqgCm5koWBxLnGYqmj9bqw9/YAtdmr7djJZ1mFFMeetUaBHs
DHRjoYAeR5SKcx04ypo7iVqWBQF9sC9O0ZenkhPsfTc5xs/707kRhVI6BxQwXyl3Kb/ub7vYUroi
1yLDxgN0qWETa94p6ao9nZrNKNTDedJQpqYAeR1lbERIeYaxaHZeyxNpfI0aNXk8fwB8AoOXdI+P
pa1WojNFtYsev30Jl3Q4FMCvTrZwusc3MCwFCV4H7yLBkddjsea6ySoKBBdVL6bAjUGxh3G8R1XY
mjFaRfgAodTN36sZS5Y0SjqtcS7FYg5+NbrhqbNgVN//+rebCTsPHhPsWiYMRt31WLzYVlDXzOxL
pS/DsSgr75UmrXvK4+5R3hSJEPcE/W9YRADl1wNC6DnPFbW2L7UzGUd0Yww6vGa18zbfGpCGBDMX
oYPIj7XKidtat3LPIEqhgi6Jk344eMOsog+x6y8o5+b6rcxQZGYnZXak58X13CkTLjJ6zJqee/dr
nymXIW7+jpz+tZjZSdil79TpNoemIS5Em5JizXp1K51B125iaHGp6gcJPf7kNrr1Jjc65/j4sqBX
+f+h5OL87VBAaqMvs0xuJEWdP0/6OJ6Swi2f2jxOdkZ1e3uwuKEI4r4C4I7X5nUoDX3zosgc+zIm
1gfLEX9j2vAtat3WB0z09/1h3e4pGQuwh9Q056ZfnQ+FjXyCkAW8RPEaH0SROPXtsgde2fhONItk
KgEahwx2tQT7fsLFyJycSxV18XJoEsU6DJhA6BihQdq9P6StYJzJpApSRgBWw/X0qVrupnCKnUsU
oYuiAG7y83z5OUjtlvuRNiYPGCs1SWaQ83WtLAWX2BNjrLuXmbr0Qc2d4SxoYO/cuJtRAIewdXma
3TwBRQOFs4kX9xKWi3eYnZnCp6j+eXgodKW4jHg08b5YZyzc+GOS6xQENNEpSAt3xXNe6crOUPSN
sZCx0geldSPZF6sDYtRtVEeKnKSSqp24lCOiGaKz289jlTq23+izjTqO06dvlYyddcyw74wPNdaR
A5Jrja2z6Qr+Ey1PyvGbOS61fhBOuLS+PXa6g1CnXX/QvH5Z/oo4d8OfudLNChaniaFUIZYfUZx8
iyuhtQeQ5Qi/3Z9FubRW59/V8Fb3oFlMkvbm8o4mIS8u09BWJyhkw8s428uHrAi/lFCbqc0n2bu2
TfIf98NvrHzIQlSTZXkUTLKc/d/OKBhQYW9arYJPFN4VoqnTM1abYxDl9s/HI8nuG5C3/9j/Xkca
EC+ZY/l6U83JPbqDqpwoXaOx58XRzn28tWRk8YMxAaSlKnYdKnTTzlSTUrkg6hedQjevn5gDsfPl
tqYOhDyqqHL+gNmtogh9UeoyUS5GLeaz29fZQWui72anWsf7U7c1Hu4qSq5414EHWZ2Fg1EUeYHv
KTS1wj0OY5JZwIbGaQ9tsTUiKhLwskkyAL6sjkHaMkgJVXEUOE6FRlLRln84blQ9w6Hec+T4da+v
1z01bz4QkgAUXFbfyGiUhcKsUC7aML1y9n4URvVlrvX8gJZD6ttOrPp2WX5Uyu7JHJQvUMj2XL62
fwPjpBsl5TPW1SUyjkZoAFwuRm63/1ph13zvZ3U5uiX46jy0PV8L2/ApK4RzHF1dfMDBHFVFTvDn
+x/4V+NzNRt0LCVnhYqDvFav15LTWalaUFUPlsHy8oMJad37ktHVi8/zpKbmX2o+hT9qc1aWl66N
vOFSk3bUkLTSUgmPJIVwI90805tDOA+58rlNZsU8La4ivPMQq/X8BE5T+QItxuve5RAQkk+j3Sv9
0e7MsjtljVo1h7wrnBbTodlpegDAArYXmAP9LbI0nKVqmIgTtE8v/zaa9fQlFYZID53rRo0PKSxs
jkaYtFlg85Y1zsqk/upO2c7yovZiwiKat2Gr+I3SiOWN1blx8Tkp6nJ4X49L9KGEnmVdNHh28WEu
Su9znOaTdgh1SFuBMXpe/Uc+z2p5AM+kjOjbxl6N8B0vz+wLekx6+TSQM1RHHi5xf+ShVHeHsIo9
IKnaNPZntNlK5dUYnTx/cuvWzi6zY3WTP1kFtk+WovMqMBG8cg7ZjOUOZLfWdp4hU3SR61MIFH+n
qlZ4Z/qHnUdapU0hv27SprQ8VG5ByzRXy3Z+78x51nzAgKAs/1CQcDI+NqJz5p+ZmUb5Kdd0ob2b
ID45fgqSvtaOc+qE5QmcB+pFiGI50xNqvpGZH+06sszANrwif3VxqKiPkb5YPGQXO9e8x49MRPyp
7pOYUOFfZ0BRWVhdEWrhZWZxBKUJdNsoon4n+9mAI8BwIKkDnkgND2jT9ToXy6zkcVsjhFXpWqDn
ZvcFNb3xkEgz3yOQieHFCbs2iESGI1U5iVMyL967pVb7zxHad+/v77uNg5VfQrMJJA+QkDX/t56M
phlSL4SS61oHjSr5KdWb8X+YWwABkv4HsRN80vWgTa2xtcXjjrXT2P0UFWFM17apdvozG4e3RCRR
GQDtQcVcv45i6OXopaglBUUYQjHwKv2TbHa/xlqk7iGTNuYNEActE1rQDuix1dVXduiSLSE6bSFu
hSnSOcPnpsvEHu38Vza8OhZBYeM9z8saxMjaez51umyGzstyGZbXyrIPih2lflrGbzgnX9rJe05V
98jbBw06hHWM6KVFot9v++hdbudHAaql0+anSSvOZVH82eXNOc2aU1ZAh4iU6jCr09Fq58pPDPPp
/tK6/Rxk3qTGtJZ4R9trJDnHpNbhvVEGBbSZ07gMNhmoNz1Vav34mwLSEHQ9oIIkB8gBX3/5Ms0M
ba4J1XhhWKGRl4TT09hlxU4asvFUB5AqKV3ANvjoqzREQ+URIRgzCgCkfuu5z1A3DDFVbsVrYfDv
yn6c8shpJKEI1CmZyjVCtYC2ZkeLiALDirEoLLAqII0cdqodW3kAAWQWImnI0IOvJ9BrEnsKpzIK
VDfPMYVJn+I8hxkHGtKy39rhgDgn2DTRljCE7fdj7+zc/1v7iTmVvlo2RdI1wSyvI6NI4jkKINBo
fyda1mt+IwCr3V+Tm2HoPwLSpn4I/fB6nHQAoJYvfMAYfcBjmgnNryA67uTFm1E4GXjWYABy0wya
B2VEpjSMghzrJIpu1QCSSJ+TPVbe7XKkPMVfaBdJXuMaTFYpNXRi1UwCFW/S/ERxqWxOxZINjh/p
6My9z0cv/ogonJrvzOPt3kaaDIEQlFwo+1G8up5HILM5UkpVFrAXX8h/sieVCimJefbx/ge7LetI
SzcJkgKAfFusSrO8U12ga0FCajMcalUThW82TvLe0aa588sBDtXOwbUVEyw4Gx3UMW+B1SJZQrVF
KS0qg5rP+AHxTZEcerOrWr/Je+udfEZ/uD/K2wXDF7RZLvTF2e1rJBCSAwYA6jIh7dD676HdqC+Z
VuZ77iC3Xw0rVjYZclA6hqzrEzlFIgkMg86lFc2Kb1h1cqq0vAeCpu+hGG5HRM9a6kGhliLdfOWf
//aqhmyBF5rQRDDAlvtB/cV7cgFo7Plx39QOKCAB8mKbIY5Ez3q1Duu56YCuzmOgKUvRHx2jc43X
JtZHtH+sqPoOhS9OX5emQBiwH0UYv6MaKPbc+m4GK+Gc5E4UgRDsA2R1PdjU6pdsgagQ5GmiaYei
6DTXJxFSH4bzSay1NIOQ4eRpfR3IGRSvjriFsM+rx2OP0PKntl+aIF505ev9JXmzCQAoUwYEfeRY
sD/WF4+J+Ibe58YQmIUdfRUI2EY+sKRUPQKQ1SvMZbvln/shN6YRJAXyFABjseBc51Sh5VRd2ehD
IPS0fpvAv/QztZ7ePRwFhTwqq5zLoAhvSyMLEFxhIlRKU7F+VvOl+JhYo1nt3GgbE4hqndQPoI0u
OYjX3wpvplxTF2MMTKOlG6IMnfkU40IY+WnndvMhj/d4iDL7uMoVsb7kY1HtwTIA6YfVuTXWeGCK
XkZsvP6fXGvL52HQpqfcisLjYGjx95IX3SHRZ0R+7k/qzckiQ/MIdmiocuGt4XeNU2lGyAUXWGGj
PJvoif2B+BuGsKLZYyhuh+KYJKXkHFs/oNTF6ew5HsagD20Bk1etjOK05Ln6RkuWvZLdxpJ0mEkp
+Anej87C9UeMUB9fsqYdg6yyjb/0sjODnoT/+PjswQ1BwkeCvsBAXEeh2GJT0FBG3M/0FK2ZWC95
WZujU79By3nIvz0ejpuGsg8EMjSMVu+kXJ/qeDJDSpwIbh8np2vOdTh+Gxdk8+5H2toDmB9LNzSY
q0jlXQ8M7nFUJGk2BeoyLT8Ah9V/DdGsjc8dRlXJWa/TUttZiZshwTSyDuGwsiKvQ9JpH8bSyqcg
omD/nBuqsP3SS60/u3oucr+pInLZ+6PcWpHQ6iXQlWT9RrwHcW41tZ10CrCmKn7YaHCeqcrU/jhG
7d4NcHvhUZQEf8pjmqorzY3r4RHFacg/pqDT+/SQKpzRviLK+Lnnvfthwiv0bd6V4uCmRvVU1fVe
03rrjKHxRa4p4UE39QLNWlARovAaRGODamUZFk9IFmUvYv5h9rQx/VZKbIM11PesI35VAFfHG1uD
YgVNKu6+9dBrvNidcmbZTk0zdRfEveLmUBloURzKIQr/jVB/TnwzEuX7qG2HD5pi+jUFh3Inu9/4
3DzE+A1kNiAu1+J/cxOOSzvYo/Swrc/NsPRHQ0l+DlbY71wht8+yX9xiUhvgUfS8zdUdksQ6tBgn
Yf9wG75TKyU628VYnz1kAY/O5M0nZ9T6E3Kv2tsyHHqoPYp+IvfbA5FvnIMuPVVpKwpe5uYcrLxU
NajPTqThNXJRRpee+ywUO2p+WzOr886l+IYODQzX68WNUHRRkwRMQVPjqFtqVfmuc/rxRI6X7GQB
G6uJJqQUWWYlcV2ue7hK2kSmUkYAL4Q9TR/1vK0cHzhc+joVmTIe2jAWpY/+PfRGgzpcdlAMGFTn
PKLnu7OibjcVp7Fk3FPkAae//i11ugC8jSNWtip+lF7/B5rWL+04fRUQBHzKzn5o9l/uH1q3X/Q6
pvzz3xL0eWmyWjTKEKits5xqYIvPSEQ/XAOyeJhSJqDjC/z7hnzltlEy9IW8rJ3C+aNuWuNPM0uR
jQ7dcPrn/ohuV49kurB4IEdjFbMuMmqRIM9BQSboM/TEVHOcTtS0lcMYe4+f+DIUPS9ElvHXXftg
ImSYl5HOsHL8dJ9nXDCebbUoz5Pr7q2Nje9Ez1W+7rHLoWqx2hPk+fNUxCMvHFxkzi11x0ueV9EO
4kleG9dnKwNCpYXOC+fMDXUdj8PWyNVpDDoHYkNewhyN39XY7PgTuvsHs9xV2doeF3cZm1DKXa6S
EFtpOl3tmMJu5KZKUJl4g19quoPR3lwTADQo2FHYYpNdr3IWgl6UCM4EokfJalCiCQmAGlyzUT7M
QGGps84R0SX/pnG3amBFoerGqIQyoF70/mwBGmvoIZ/uL/Lb9IZiKs4SUOyYNl4W1wMqeK7VZaWN
QWMOoGpwmcDHJTu0M88zJJb3BrUZjvozkqSSzrOmomjlaPQ2rO8gGVP3ld7f+L6ddOffQdWUZ2oz
D2MVmURsHjzsCFnsN0LpTmUjPpYNUxA2NP79GoWYzE/cvn18Gvn///JUB4J3k0YZswDcVStzYNR4
TrxxW/iMx9xtxpZo45Kgc6Vl1cv9b7ex5OUzCZAkHmcw2+Vi/e3IpXVNsSUb1IAqMhDksPmWoPFw
vh9kY8WTNLjSc1yqma/BIk3YzpT+hBqYyOK+5HZsf9B5jr2YjVtnO4nvbTKqg2mFxCxLZTz/VmfT
kiz0JiMxADy28/NkY5DjY0yznCoTdYRcwAr3OwvBavwCku+zsIadH7A12N9/wGo35GWvhWXcD0Hb
QNx3UnxvjEGZ3isa7uf353Xr4/0eavXxqqEAHZV1Q0AWSi/cizG6ybI9AeCNTECihMmusdWlP7ie
0dkloRPzEGSuO2HiUaA5GkVsbZzhDmWs/ZX2qee3nb2zarZH99+4q4mk8b9giT0OgWalw0tnNNmr
ku4i/TduGQkVAWnD+sTPZTWHhsKtb8YUeEwFfh45b3wMbS2E3lRF/yjqEPq9aNzj/Q+3NaXcn79W
KMWzdW8oRvRrHlwKWV7R5d/mvC8DMx269yl99jOXfHtI7DZ6TzPvYQypRMbAUcaaEgUPcpLr/a66
QxWKnOEqNL9eomj45g61eE7oj+4kkDfK3fQIMaaRoESp4n5DGkMzNy3NhPpLahaT9IGbAEaIXL1A
uXePRbRoh6E02mDMzfYpqUrvbLqx95RGlBuMqe1OWuS5J2BfKml355zDRexBhG+VpeRvhLkNGpcc
g0bP9XTUcwr3xozHQCG7911EYF9rk9KDmzVHrzOio8sdfURkqj7n2FgH44wWkbvgfFLwvz2Mbqof
ctep94jLW4cIwifUCqjUAZNe5QhaW1ia6NUhSGsrelLcNP4SZk70lFaN2FmLmxuA1gKxYMbieHk9
BXOhukWtMQXOQmHzjKFnUYGCiHLhu1ZnvKq2Eo6HdF8Ze2t/c9HxgqPTL2lK14EhlqemM2e8WUe7
xQhGRHHqW5O1mDuNoc1AlF9k2RhI07qUZSutuuhuMQaui2pEitKyL6if7RzGG2kJVQCYVtDouVHX
dXAP2l03GCZRyibN/TzGD7HA9ijxOT3j5tT0y/Aw2I3lyz6Wn41ZvBHisgQQHFeWAmOA9JHfW/Vy
Sc1kfqORH+0cx5vjw++BhymtL9q/158rylJLgdrDmaU4A40TE4BRodvY74Jkei2XqDvdPyQ3PxvI
X8mdJVleg1/qwUZhvkplTWNJwqdhXvLMH/qs2hOZ3RoZQFYavVBODR771yODWRZq6tjx1AXQovtW
ppGS98Y8fUOb0qzPldLWO1WFzZCkJ+T/PNlumF/5Mk+1kvCC8mItfhJjX35OGtUNhtgzPra0iXa2
wGY8ybQATErdeO2uLgaRVfHEQ6AQ5hED0/lcF2r0otg4rJvu+On+l9uOBs2Vpr2EL60uGbqfiBUk
4FXFrKSxn6R2/M7ENYcnjj0/27Go/7wfcGupSIshblSgUpTBrr9gtJSanbgeXxAXJ83HAJlaxZya
O+PaDsP1ScUPOr+6ek5hsJIuXkJnT7Rd9hGTxekdGpzT//KtwO9wiABNAmR/PZg5toelHmmZaEoX
/anEdnqyXSf5no9j9W3Msr0O7OaoJIBVik4hOLUalRYKcxw4SYJ2xEHxrID0mg7tqLZ/3P9IW3ea
PD3kex4V4nU/JtNxhMb6CwPRUHdPdpnVZ6Rru8sS69ZO7rG5AP8bav3ujXPdWqySsizygcmBLlCN
31z/Rg0xJOx2NY+3blDmj9cTD3oWx+r8WLxQF3XD6kOBzn4eyxq/3RbjqQExjdMMDyryW0rnO8fj
1hh5S9HHJiabenV96mUPtyRlk7mRlZ/GtouO7ShwSo8BJ/joTZbn+99v62XFDpO6VwBV0Dq5Xpe1
hcfqsPD9wMHoBSaS7H6/GrT8axc2+acRZtApz2blg6QwCr9WSvef+79ga6JdSnZUZtBFA+Zx/Quw
OAB7BD8xCKcOt8Gh8FRkd4vZ+x723fxmjtK3Zeza8c5Mby1cgAMcMNSapZTidViltJQeJsoU9GOk
z4cwy+wPZEnp2yrnqtxZulu7EUIwqCraN1Iu8jpYFhbeFKo0M/KmE5/bwejDg6o4uN3dn8vNOHSb
EWOSJI71jUDHktq8Lahr5xqo1zKuTn08iJ2zbOuhA8OT1i/ZNbCI1U2Q4svW1ANRnGge3rvLXJ37
ZsYzb2zS5ah1RvUyLiVJZmGHO9X0ja8GhxG1FywR6ZSuTQDqTHUW8vkpEGAk2B+edbDMIvIXpS0e
XyBQq5lEELRcsGsMiyIiXDJpAAVMQ/TVMQocLXNMj09pqXdP97/b1rCoR6G9AJARTsDqsLHmTloB
JXOQhrgZ+U40ZtVZyVUc6XRtEHv1oY0tB6oQ3ji27NLMSB4Kv9eHRncGYASPOzSF5h5CsqgfJAya
7veq2f9txZ69PNlu7pg7VdKN9ckOB8zKjWRCzV0db6o61K4WsdfRGM6eGxT5XqOyyneS9s0o0sNV
kz416IBcD4/+klCWjkUC7KLAQ1WPDjN+qDsn58Y3k8Rd0ECQbHTkx6+jlE6xlLg6T0ElLPvrrJft
aws84avSlgS8vz7kL15VzXk3UhalH8lpveYsZGYbCcX2WPa9I23nO9M6eKGFGPiYpEI/uo2lPb7J
iSfFwygC0wpdrREXD8zFNIY5oIXfhn6CKOvyRjfyBu8mECXfBx5AiV8WdVwcKI3hxn5/yFvTK2ne
6N9Ilf5fj/zf1qgGB6dRxIzWQF4XH0ccuvVj3PR1fLBbTMN3zpWNHUE5/RfclsIw0hfXH5NKROrO
EAOCTHgD0o9xq/QHp5qX6qRl+ty81FVav3OSWot2ltHGYpWvIU5sSvqIO6+2fkF5Du/GWYUIZBTH
TnXSdxgsWY8i1lF0Za9zBf2qBqwv2TQdY/r2lgruT9RBoZrdGSc1tAnVwd0JtdFLlt0jdDTll6NS
tJrLwWyFkS2dFiQWtT5/iSmWAjGJDsIGpvQGPYd5OhVjWpgHakHoxZdhqUguYRf7KY7re/oLWzPM
wSpTe7xj4Ghef9t0nu2Y4pQaCEQD/T5Vh5Ou0Na+v15vo6DSJWnOAL2kk+hq1EJYU5GnvRqMqO69
7ZXOfdYcpPzvR7k9CMDAkqXJOh/PiPV39OIG/DbF2mD2AB1Mnlb8bKp5+hPn2u6tShf37/vxNkYF
sVUWIRA/t2kMXs9d1cSgOI3CDOa5mv9FpXeej7NnxHu5/W1KwbVHiYVKNFT7G7RH0uo4b+hlGSRV
YrwOdh+9sUslfsnTqPmQ5qF1SmNLfzKEVT+8/8BUYuVIuQq5wBtI1NA7WlOapQiKNExPjrXQjEeu
xfv86ERK6CaK5ySb2NGsdQsyw5qhySZt0NtNegZNOr4uhrP3GpNL+fqegPWJcZHkvoBIWhNTNFsI
Tx37JrAUuzsWuZP7YrY+gdEyqYCUJwctNr9tyg98hp/3B7iBcyC2FPQnpaA3rq6e65bAy6+e1SZw
lRG8dCw5JIXriCNU1B6DzK4/G3nlHCnJe0c8zqrPBipdj39NIKvkh7Q2uJTXYFJjpBi01ErLpbwk
ky8Stc8O9tKm9fP94d5uRJk9yZRNegazeK83RuIALGsLpaPFpjtf4aF189GOZtc7TFAH+2Ma6c3y
/n7M2yuRR7a0NEVeA3z1WuKuzsxJMZsazhh9k/fAsCrnLzGnWX2cCrrAO+f4bTTSX4jKPJFI1iBu
XY+QBlFZcCr8amJUT0a36O97jmokV8rdkv1GLFkaQaZWZdnyDLyOZTWRZ0ZJVgXumMbPtp1CTS2L
/FlZdG3npr890QC1QXNBSY1HJyLF16ESjrORGa6CSm3ao1VP3eelz9uP9z/V7fKQ0o0STEVyaJDG
XEdR9aYMI4ieQeZo4lhWtvImstwhcJdE+ViIds/3eyMeL2cOFm4eiyWyipfFSzj3elIHhuhMLAES
I599ZYgKcQAvkKWHyIL+eX54kATj/QCSSCaKqx0Pw7wpjMyuuRwcpHG7pb90IC1OYd23b7LaDnfW
/+2n+6UvwxhpBEsa1vWk5lncUy6mwYY727fU6JRzNDfT6f6gbm8iumJSjgxAtY003Wp92CXiIZ0B
QEVNW+0QI0PwsUaQ5amM5u+OFueRXzule6L5/Mf9wLd7gMyBFy0vPWq5NxYyZWTqIQot1EGKclje
ejyMvqSNNg/vgNEaD+8CDmhuPbg19MpAOF9P5eSMSQUvnbIdPpuBMSfxoaFcvvOsvf1g/5HZYi+w
CYy1hHLeZAC23HgJynGKpiPUFhwvkT6fvIdXIoxawA6A7cHg8LC8Hk4SjhmGSb0epNNUvCnceDi0
Tty8z6puPA7clTvvsdtvBfABqD39ZTRMKBBex1OsKLWxLDKCwlZ0z9dTo6wPUyga79msTPvDoysD
Vwa2GegYihHoplxHswT47JR9HTii1Q8LugHnyJrit12uKjsTuXGLkwqRKoMCle6da21tMXZ67s1x
F5RDmD/TCYWMlMXdz06H1I6eYTIcq85RjhKX9i7r66SEhWLMxun+kDdWDuBj9IolIZEqzOo8UzwM
tvmTHhBEVh27Ls+UVxuxLLFzpNx+SPSwAJqSkEk9mvUrM9HxyW2sbAiQJDJpROn0EgHIKy9xN2o7
d8LtmIBSUSyglgSzhvfY9WcEXaEVPZrSgbFE3lFX6/GUkZ7492fu9iWLxpzkVtLOkASv1WLBqCnV
BwVgUzNVyp9j7E7zu45y4FPWjtEX0G+pghyzNe8Ze8hff516Qg2kHgJFj5cCHLPr0Rl2ozmiqqdg
GRvtqa378QnicHZqqyx7p6C6+PAWRP2NgwuKO5BP7r7reJ2TiZYUjxMsngs0G9LuXLateUyg2Oyk
tjcfDnUfAPdwC9gVPGxX99xQTtYIwcdgShEcH7TRObdD8rAzr4zC+wOKGWkXl/j1gGKrsDGvVoyA
d9K/mtu4vj7UD99uBJHwQQko5ehal26ppzToeiY2hNEqbr7UhSOK6JDiy508aXNl/1P0lTe9jbIu
K5+z2sjdHfznxlyi+wcimNKAfMKuTs6mSkU25JkaeLQNz52quAdDj7WdOuPNYpRi6tIKkIqHwZtr
9cUitgYMRE8NBjpEr4k5QZPTlLZ9NUWTnGZ7jMZHlyNDAdhK9krhnR7panMn4VDjtWFqAT4P8Xfc
ftwPhZq5b4tKzx7ti8pQHCJwheiY3OjSdRYPgTp0taAXeDiGcwcIFA7Pzt29MYW4gNHHgiaH5dha
CCcxMchOKscKstaePseJqh2mqlKO2AYWkAGM/Hz/3Lo5iWnE8O4nTcDiTnqoXi//sItnb5xbK0C+
2/ZOmVFrVN3cGgKAtjhD+nI/3O065PoG1UFRiKcixY3rcJ7aIECcalbgkTFgtSj02vUhMjXf/4c4
nIe0fQFkIn5xHUdNJvQ3IWMFvZYO74pEkEXWVbtzjd1+LAptwA7oVfLW4Pi4jhI2kGDrOrcDNt6L
UIvuqFh10GiuckzT5tv9IW18KW4Ym+SYe1kyZK6DqaHbJG41WNLjOjkanpJjfqmXCPw3eySkjVD4
tVCW5fzlalkD26Kwc73Bnp0gV0AV/SwMp8Qpo1bRpk56ylI7idbGNNIIBO9D5YS24BrB1w+xk1kI
yQc29ewLzS9H+JrX5U92pIJU74Sy16rYGCCTSFbHicE/6ydN7ZFB2XbtBnbVj+dOSftzmON7Ng5i
T9J5M5RkK6DVBXtsjfjs7Nyq1XkkVNLhBoKMmzGcEL7Bq7OqcnXnnN+KBgJPQlMoX3PZXC8SJBbK
Ye5tL9BDZHZ6pfmU4Ln63Or6zkbeCESdAq0zPhy10XXCmmgistNhCIMCtkIwJe5gnTrRij/MLlL2
jPc2gwF65C+wlgAgr0cF7SwvYpwNUXWwa9NPQrf/U2lzAB1AuX88vM0A0skqBZcYj8JVgjPGkRqT
jodBqlvTcarq6lk4oGUVYR/vR7pJGXnCUDIzJMtO+rKtTg9w/U3tNFoY2KJKvyEDo13gauZPZTPN
xzbtlqc68uLn+0HlVF3lizKoFDREop8yybpJt5S5jScvQQvF0M+ZQ/82Sd09pfnbHc35IV1HVImP
AiK7+mAJp9OAFWSAY+Kf1bh8BVmNymolHH9Omp/3h3S7Ogjmyvo8lWw4Bas1n0Zuo/QJp3CkNeFJ
a6zyhYJw/WwsabwDNbudPRlKAkSAP1JXluP+rTtmDV7Xz6NiwcBOFvUU8h+nsMdkwn1/TFuBAN4j
BsnkyZbDdaA6MmMR9rkDudycn/PYsp45YPbsTm5XIH1UCmWyMserZX3OC5pT0+QWjqxE5D6Gmcj1
1z8mXX2xOu994Xlf74/qVhyLG5lg9FLpU5HXrxLEQmnsJGlGJ0i04W2fimNaz2jdw4Eb3nhqf07M
FukiytPV4r11yjE6NI6xx3mR6+F6C/AjyFN/Wa9w+K92OGwxjiwYrIGNMB4+H3mTH3Sqk8+FiNHM
rFBrPmZxPfuhM/Qf78/AxloFLi7zBWkPxgvq+rummWJaXVg5cq0KHwyM8gzjHsk3ke0Zo22F4qNK
QQkJ77nZg5WI8cxdnCAFGH9x9cymhEYLsBxDbeck21it7KhfBEdAbzdnZlqXDvYyzGglMvF3AfXn
X+E0D2tEsng4TbhxQEwxeau543HU2RW2X0E2xdn7yhnjtyLtlZ1k5HYsxMD8kMSAnYe45vUXysN6
ya1sTt+g/2tAvGJE6sH8P9LOq1dum2vbv0iAejmVZnYbucaxnZwITlMX1aj269+L/k48msEW9vMh
OQhgOBxS5OLiWnfJxJy+edF+mv4SJ9mI4I53R7w2mm6ae7uIgdToqEVo1QmVQDN8fcPdmY5Sf1Ny
Csqz9ia3Wlpkule/iGW5LlEgnA+56I/Yw7dbjalAcGUm4PZwZbles1xbSfVTp4jHZVjO2Jek58UW
Rjgaev7mvAP4Ef8A5wegesO5sDKxoqknyjirPKN8WVwvmSI6F5v11HRJfURKv73IiFN445J2KH7c
Xi9U1sjocvWXMcoawg23wWojrXes9+lQgQysybXeHPnViEoRiYSGSKlfryXGCVlZdnMZs8w9hvdw
wAteaQdpwL0v9usou8ptUprQcYyxjIFZBCgMu/kJduYYtl1eHUzoaKhdzBdax4bDziTWnXaM/a03
P1idHD6u3irfWl6nK+KxExHFVfixvZ1o47W89CyGWlLkxdJi9sIB3O/Bwb27J7i7VEbPht+DRTUq
uYUY9TKeCl0Lcdh8XEYPcRL3nezH9s0FDqbE24jmiOpf78MRjntOMbRWGc8k8lFQT+s5SWT+4hfz
0Ye6Oy9XoTXIbm6Rd2IRS01cLOPc2t5XVXGCFv8iM8OJ+ik5oj3fXsJU1lWFw4TlqnAO19tcTmvt
NdQoY7E52TdvGDYrNDFWMcLCGGYrnBql5hEsk1xOW+UdCi/e25UI6ai5cqUAob4ev9VhJlh1VcZw
5C32vTv2UQkYb4wmSkkHR+BOEFa9OlIfNEQgYKs//yVtHLE4qfqCMz2i5fqerF48UsFPHt8c6lFQ
pmVMIUeBz3cHzc18d5GYr8X5vAT4hdv50zJOR6XMOwvHKDwfYHd4lJ1396O16iYFHIMALFAWyxNv
Q+468ZGl8w5Zb/fGUrAUBZSgfKrvNkkm7LpKq7WKp24NzLNRt+lfXpIMW7hOgVgi2Qou58Zz4bt1
WVL+18B7MkAxezpQACRJ3wnN2f6TfRO8F4UfaCEJhG6/+VEAZByxNUIBUYdm2PXX3aRuSK1Kyrik
jvYD2d/uPM+a/Ov1r3vndAKmoshJeRWA5r6CWyxalyPRWMar5v5eWvmTD2j0tGHBmJbm0Ue+t2FV
vsB2VbnDHoTQZVm9ib6p4sz0xUMnhZKpWEGUvD07UQVVVYLhfsWh+3rpXDaqUfpdFXdaUp0yhJ3D
zMvtg4B9bxuRAKllA1gBqvh6lC6b23yUbRXnrfV+sTUN46F+C6c1ffuzjcoBQArVnwfatuetCSfo
tXmyq1jbyvlUB976sNbZ8vD6Vrj3dZRtupKNUVnCbj5V02YjRdYqboKhPtVrNSEOa9k//odRuF4I
jqoFsz/o3KBWhk5JFYPGFA+zX/ZnWwIu+v8aZa/WRoVZb81Uq2IY5Xk0TwOp8Lge6XncWzHVOVbu
Ndyh+wKSlzLFrGWUET3XSEylSSRAAfz1udzZZ7yhQTDwL/2xfadxdhrNlqJcX9Y67XGhw4NheqeX
Vv1lXVLrSGn67mgq6KgemA7s5XpXe1me2y6Sqi/DDL869BvbjRKjtE5Dbut/vH1mrkKbUDXlPbnX
Q8mcKilotawvZuePj0CTyyo0Wc8/jCqbDq4x9buvn+eqWcujB4i3qrLsgn6rz2sztc72khXgycEt
jOUYT/6st+fSTXL7XGpVp0c+9rNHScntNlGOL26gYC60X/Zhb6s2YQOVN19sjNu/OTMajIUDreL1
xbwdBTYVmqfslQDk8b4iXPZLz3pi92Gm7vZgJqt41o2pfSuODGSzygVwe1FSIvtcWDOafkttia8k
GhsfBQ7wz1JrjQf02o/u6dsvph7kSkDv5zNwzxBLsXdcF08ZCla1F1mtW/9lIjX0QdqpfzJWzfjb
naw3IwGZH66CtDPpIlHE2mU7JrTudSmZH83SfAtdGciTufL5oikHpu9N05QdnO+784RmSr2WiVJE
vT5xfpuss6Gsya181sN08TKYn9hI9Ph3PlA4XsPCdb+8ebOQWyBWi3qPZd90jmuZOGY/Y4yRL+4c
a/MoP3ARv9kQjV4BlDsQlaqWD5znemYBzT+vrnVGyTRA4m5uPlmJ3j2+PpefYeL6aKPuhnsBF6Ti
cOxBEoGfN3qqIeBeDfYw/1ZmVtWgsC364UsNTi9/Vj3DOaxzMU5hAo1SztFW2KjOOZ2OLDqZeZ1E
g7GqvzbQzn4f5AB8L3rWeXNoBU1fnW2rGvsQ8kDgoHqY1zKCPVAeXVu3wZeZsBFUPx369v4K3hC+
ErbHTIbOwkIOCwX7P2ydsVUdyk0cqsTfCRnqpQTSHZI62LFdiTtIZBNkTpNdNmdx9bNERK17CvS0
8x/dZDCMeJqRub5Mhi2Dryj3Nekzv7A2HrUtp4WAMm/TAHx2tC6yVvyA69BJ1i1FoFGbv5jSk1rk
r1bSvMtlb47vxzKZi6gf9EX/M3frOnl27U7MiBhgMvB1HkUwvblvpQQHeR9RHTXo4++CvrP2W6cP
enkp25p39LjmD02QVu8HanXn13fhbSLNpQkbiqo6cG0Sm+u9juMKEjJFX11GzLeglm3Vue99HaAC
uycR25t1BaAGwP4AYkg9B3bg7mz5bVDqiblVlynp+/q0OUnln0ZMND6bZuHoB/nUT0OH6zMGqxSF
d1DYWCSj+X49vYSuJm0Qhqux4xibcJOdJb/7IAG9kyyppjchQtSBB6vHRnIsHIrBSaPZ0f32Iw7y
QCkKQ+Y/rN5FPBc4wOA+lEVqWHG2dKjVYNwRNF+DvDCXU5t65r/Y4iY11G2ngdyfWlp2dkcKwr9X
Jo+xB83aIH8sGU/7904zBf9Sb+qK0OT3BJdNrvrwWKEgPR1845vzgoIDjTWFf+SihV97vQiQWZti
FU1xmZbRDldPK05lUB3BEW9Re8DJ2K+UZRRrmCbv9TBDO26lZcOr63FqOa+9gXCz0zgPRZ/U4ZRm
ZojtDs5MjYPgDy3Mx2Hd8gPMze1UoRBjT/0Tb0OJYfcbskE0pLfg/1F9MJ+NORl+M7Js+O31Q3MT
7yirIWmlYJC8b6AtX89UBuhHzEbQI0uatKfVX9uoqBPz0dGzo/bMnQlB/+RmBw6pCta7140Q1oD1
httf2sr8MTqljWQMbjWvz0f9T65OCfPh1Ym8MIxvVWC7nk9ZZ62fblt/4SiU9rndOKKnxM4d66R1
w+w8o8XpuOeZUsc/9BHxbB0GSzu6RdS32f8KVFQYHhIcM91FPQS8hs5zkfuuOyHeO/lUPC5FPT9i
EOmADJaI1DSLX/1bzq5+gGa6iYK8UpUOIHwGkFN0O64XYKWGavdYxF2STH6bSlt+SOTw1el860Uv
suogKqnztpsogAQafwhyKtv23SZFTzWxtTwfL5ro3adEt6C3t4VAAD8XdTJE69xMvJd7fzuKh7fz
hCuqmvlo9wFU3ktSodXnYKaE0krdowj6PHsl0+1MI3uYuqmtXvpEdN1B9Ln9rIyp2iFkxApstz8s
NR5zY5Esl2GbyFqqZtYQdelx28pPg975w7spGVfxoW2z8qsQw7Y+vL67b08reQIvdvI2RLgonl1/
XKUMYsyLqxSPDOdbWQX6s61vcLvw2Tu4uG9PK1LuhFq0n8lS6SVfD0VkNNs0QXioMvP5iy2L9cMK
PungMXNnRVWxA+QpvGJ4cbsJ0SjTer0iirpr6WgRomL6GGoeVJlzI6a1v2Bi5SWfeh6JU6hTaa0P
ouztNiLxAq7MDoZtiILO9TSlNOyhEtBiIaxqqhBSukMkUrfO38FSQhS0h5l0RPS4/YzqkcHTBhFb
NDH2SWaAUiGg3mG7pOUkTqmcgzDQwR5CKvn61g1D9KEIDrUKKyLogNfTS7dFovZiwFPNHfcJ8Ynh
bHVG+mi0i33w+r0NBbh20rpjg3IieW1fDwWYzm7KtTMuXuUk6IJJc4Axs5qfSQ3zz5YxNe9nzcgO
juSdpeQcIuUKzx/gxr4N6siKfHcEmRrMg/+EyEiyhkve9Z8ygV7j64t5u1mBRLGcyjiWULcPOZ4S
Xas6x7xsNYV0fCqMjGd+hubxQ6fMzqM0K6X84Br1/Ec6C+Oog3hnrrxMFBH//+Efd0fSS8wShrCe
XmxlNmavtPsx/FmeG6wpD84lr20+13Vk/1lnULaXvIzJMa4/pzGNK3JVS30pGiHc92Pn2q3gPYTW
20vaT1txSg1jGJ4JlLoXmUNma79XTV6kXzoJw/ViA074Mg1IH7bR7G46emmz3RTDafSTLT97gVLF
zYNiqr66iUvHdarCoeFpmrF/vvKg7COV5kbbktpeKG2tfEB+o34pudb9h3Lpht8AWWhR6SJKXE/p
n76dTWGZoyuBvbhXGYjHIzgR2lMnI1E51RgOZV+LqJ5d7zS46z9d6Yh3NDG98qNh54aFN9SENsro
LU+BU9nPw+gkxSlp9QdPC7bhjFVfAYl9G4cAhB/Cu6HbJ9Rp9dYyio4f3/sf+6pFv6wOunTOQguA
rx8NWuC9OBiIwghCf6W2zHmNpFy1//pxIkNP4T7/UP7oSbTkRvC+8ceHfAb0hAh9F/rSqH7rR4uX
nb9NmxV5XKVhunXZo4WgpYx4yfpuiITajyYxrHA0kf5N3Nk5+ySLS7i1jb6CdvMXQM3WBoDKaU+5
l3JAfLSSwiRxl2jGj0RGo3AfrLVCpdJu9JPPBapFcOxAsjcFXrl/S/7CD3vtMAsd+rW0QxmYZRNZ
RZYV57KXg3zxkcqaI6Qa2zacyi3wnipzhLPu1okzPubpVvcnq0Tt5IxfSGo8UV9Kvtv6kvUnPo7k
7DZSLvzUbNvqMBsQnIgGW9fGZ2mkzfqgr/U2HMStm1MFghPKEcVP9A3h2e6uoE06S7tqNsSHwc9o
OoE4+M0shsIOZ08fvrweQm5uVW5SOFxAcG3Ecogi16cqyFrDnG1pXzTqlWenkN+qpj5CbdwcXZg3
8AepHtOAQf1ol32m7lrofBOfSJyjEGlRlEmjzd4GprRV/id99UUS+fbU861brWw+ak2rZwep4c3N
qn4Fhq/8ABBoNzIBwheWRtvSvyy2T2871en2Bf3wzmkLHNMDnC5fX9rb70hqiz6lgY0cNbUbE5VZ
jojVSuThjAEtUi9d8r+zJgnaEyX27tPrg91+RzDU6v1Pp1np2exCsd6NnZ5Ru7lMZlNGHuy109KI
I7j2zSig6ZWWrPKGAT69505SRXbSlIBxGUSB66bdpUMGVyBpgoNvdbN2aCzwBoQq7DEiL4TrbWmJ
akqSWjgXDc8sN6rsMv06TVb/7+gs+QG2/s5YwKW5whTSC2EL9ee/9MxXR0zZlPsWZkFDt0VIrg3u
81pUpnHCTfRQ6uXnp7i6yEBgUeRAPpA8lkRhdxq0WVWMakkxMW0nSTFxCpJQL2s5fwiSDNvVtaiD
z4BL8vzJ7Eyq3c7m19OLUzvTeOpxy3DfiZRs7WXDlDI/WPmbrIlfR6cPSwP1XmVhrlfD79Oy58qH
pkEZ+IxHVPau7/UF4KAmKPUsXvuu7iGDHTyTbw6nevGzgRUSCWzNXo1toWuW4h3mXtYl8x7rPqjm
7+nSVd6jbJNJnHnFb2/tpqPaTaZGmZjmJmZbu1TUKsoSlmyrXabRdi/DOBcvwEbfXJSjhAFpFSwv
sj5A13Zpi3RyvzeSApw8Rix8Zmf86skueb8Fhx45t58OG0JcrYHkK+7LHocZ1HIYG68LeCGV1Wcp
Pf8xa0b/ofPn4eSNevKvWx6pQtx+t582E6gi02RSil3X20WOY96uJHPAhzPrPc+ICtey2fCqkz+s
2vqYaX0dHATWmygE1YanNjVckHK3Uagr82QoZCq4IKcyeShtDx+6YfPng3Fu0mugUDS/CQlolkBo
2x0FaSNLNyXFeqkbIznnaDKExTz9E7Rl8MWzVkQuRGJ/Spv5qL17MzB1VdrhoDzUs54fcL2oDW2K
xnbm4OIYRvtt3Bbvycr7OgJ4g3yrm1bVU1dW5V9tMxoHycfN2v4cmgaQUrRHpnA357qbKcFOdnBJ
ysQ8409tnYNysf6XUeilUedjy8Drvp4gfK980AcnuNSUrMNZS+xwQPbm4PvdBnaM/Lit6DKperi/
O+CLPo2lNmrBZTETEaFn5Z/6du5jV1Adf+P1y7IxAA8T6qL85+4YeO0STJsLYnioC+Mvqortu6ap
s/9eH+XevkAMltAMHhXws8qzfrmpvEyIcQvUAaf6vf3w8Az5YG1DM/+o1swfIs0j/32wkS3xQqEZ
9Y/Xh7+3N4iznHOVSRE7r4dfWyF1IdOAizLJo6HGFkXf5HJwAd0kiywlMRPqCGPAcla/4pdJVmu7
zcig+JcK+Q375GbeAGqu3DIZykoPijDHj+svqx27jS4lRErwAeV8hK+58yvAo9ikbtTbEfrYHUFy
cLiQPLMug5x852zKpfkg9W3Vw8yeg9gaZBaEVWFu2wkt8sz8ZtcZJshvXnCl/kublGIQpsS7Douh
CaKDHIJLsObN2U4ShMuCZjwY5U4IJ3aTZVHugvG2r1BriTe3Zu9zGP2pCfFR/0MkRh4alvjDWL23
X/R030DXcyeoBuM+UV3zxCxW9Eqh4E36e9gi6RPw3PG91WPj5tnJEQ/0ThBQRX5yVdV2hjt5vZ3a
Ms0ouBXJZcJyD6UD34mLOQ9Cr3e3g9Ldz5W6zuyAA5MYQzzB7RJg6/VY6aIjWoJPaDws/jacSpIC
paaDkXSYlo31afHKpHpwkc79bxKoHXxwg8zPQ21AjbXKzGmKMgsHgdNkzO30TTTl0H3Vt5JMO0OD
tw6b1l+9k54GqfOhZXmXD4aom/Rxs73lB2mdUz/WUyOL04S2iB7LevTFqVwTmnMLbubyJF3sLZ7q
qUMq25oH7CfMibMcTl0/vp9HLbUjw9sKIywDmRYfbdl4IGKc3s0fWxoZS2RA9BhPE2hJ/1TViWWf
52Fp/q483AIet7S3Jg6pPYko0Azn+4QZdBPOwWh3Jx2iC5g7TRTd02q5mwi7wE0lavUqOBvltqwv
c+Mh/Ou1XPAHe/x2F7DnSLtV9YhG3b5XuVEynTqYXZc899x39apTDYE5Nn8HwZp8e+upZSwlGMlz
DEbVz77pLwGsWypTl5PrkcquzTltmuGltfyjyvttMGYUkmVAvnAUAOFe77WuWJquWTL/0kqKQC19
jaho7aN1u40NUJeV4hjWNkp5aHeFDhbt5GH04dvk859at31aWiUQRVAKrQ4RsNdX7k4CqxRZyeyg
QQQARK7nxMMAKG1LJIL9vp6RQZkbGrh6+U7KXJ5L39o+GknppwfD3i4lrBhqHzwzFSBs/6ot5w44
djZqF70P8v6rjs8MB3Y2tfrgxXHn/iadhH2sVCBom6v5/7ozunbOjH5K48xPus91NyX5yZnHtXpC
Zt0vs9CkszuGTuN33qfJh7d5UDC+M1NKBDDCUHmnCbhnxeEN6k1el0IElbL4KlbdPlticg9qtfdG
gTyrlORV4N1Tz5bSxRWXsHeZVzs959mSR7Y9HB2A2yONvgRfjUzBJVvdb80g6HgjDPBLh6lv5tD0
qu0JyaMljbSuOTL5u92ZpDvMB71Z2HwgE6+/HD6Z9tyJOo2HdJHxhHnWaVrYk1VtZc8U68R3PM+O
fH9v1xHaHvKggAvIKW8UGvptCSox+Wls8PaOgrFPSWK7N2OWFRUeRUuqgEpeaR9ISvow/ZS5aZz3
qfFs1/7we0AHKMzMmRL1Ww+4wtbTcofrT2Fnr6FJkT4Fj2WlsV1ukXDHv5GpwTVHjM8uFb+Trx0c
uNs9wni0toDIKhWZvVxi7ldGliRlFgezr6dhWuVVRC/V/hp0PDlen9udUKkEl3kFqApcsN/1aSm0
rcOkOHZGj0bTtnxH3OufxNWnEK7akV/VT9Dtda5BlRDDO8DmPIVpAF3vyMVDoartE+0y+51RRFK9
VC+uM6U6F2uu6X8k5UTkzOYkK6MUUBfq3UDvxOOEOpceDlll2I9G6TjjeaQz9QdK0bRvxtkUCGqJ
0dci115F+8/ri3Tngyg9LX4vvTmKIerPf4mALtr3njV0LhL/6PyDQ/inAGL2kpvVwVvlNtRSXYPR
QTRHLoxC1vVAa0AqMQWlexkBdsBHpfv2mYRqmaNM860POGvIy1J37sfOzoa/X5/kvbEpdyutUyi1
NyTFqef6N0Zo4n6qx7M3mZE7VBYdJWPAwAztvI8K//sOrJx4c+Q10XQGy4Lu98/y4vWsfbsu3WVG
bYISTP5QjK4eUpsNDnb6nbhEeEeOQV1ivNN211hWtIWzpZN/wTLYf5KisM6t5hxhG+5sFWRwfyo4
Uge+OU/tZNZIb3Y0DRxv+X2lS+Tz4A1nVCf+e/173aKrwFYhNAV++SebYu/3GdRz6grN9C82Lhpt
iLZQU50CX47PjePJ9GT15fxdTLwzQxL/QgA/G4c80l3Ut86v/5a7a0uKAAWU9y9o3OsvOAu/GSu5
+ZdM0wxee+ka2a7wn14f5d7acpfRjaGIFqDOcD3K0GceTBuXCU/FFGruPD5WSSNDb5uP3l93wiLV
CrBHVHW5q/dV1iKxlra1aEyAhux/r319vJiTLb+hm2mGvjCDT69P7c5NrXxbeTbY3NikxtdTk+Y6
O1XVBviVjNusyBfdk9gMMBSZGH+jOVtHmWzfrO+v1CB4OyuRAzoke2xcPhjCWBalveIXqCclUns3
i1qcfbdLv70+wXs7RLW/aVUQY5A2vp7gDCczyRJO3zbRLk2N0YuGrT3yurs3Cj0YoLI4laja7vUo
XZ5ms9OzD41lmF+0pszOsPyPMpx7m0Np5qlzB2Nq3wpJkdVN23rhETOx2+cmnz7mmWjeLZ7ePKVp
0/77+trd2/e8i5WmRkCdbq8p15pdwNuXg16QMDytqeF8WXV0F93Mth5eH+rnd9hd0FSPwDL+7AEy
xesVzHwUmpJNDy6Ws2BJx8+pPspgtIxw22Z7jGrPk/X7vhdGFvqahQyj2XWbFqZCKz4iHmh9HSe3
MV7Wsqy+BE5RfU1tZ/3eovDyvUnE+hG+SvpHYY+FHolB+0Yp1HyokwLQwRDM7eOcdM7yZI9tVZ9b
XKeR9S+rzTtzFozvduWP+mnwixFPn7ymtmaUtX2A/LuFbLDICuVD6RylR+Lr9RJ4KZxNmZCim1Xm
B11YVYsuw6K3gPqixeFQZaJluaQ/fLNyrT8zDNj9kyUcG/pkDtjhoiM52/DUBKjxea5mt4t0uHRP
MDJa7JX6ZmsfkmEokudGH4fso11p1X+vf8Y7dzlqExCtFCtCaQFcT8HMvAZQMpFyMesNhIGZGohI
zstTL1ZRhm0++89yWaezYYrk7Q9Ti2ovUROIMXXAPRlKRxNrayktX3wB8SQo0AEgk3v7G5+3PU0j
sErkSwDfrqdYlg48oQXi91IuG4UxCsAAJEw51qeiyVsyJFm9vb/LxY4oFrJOwENvWlWeV/dbs6QQ
CwcqPu7Q5MokUQuXFmuz17/gbYwBME1sAX0AiBpb7+vp6Viz1zrmzXFBiwrs/TqcgUzKZ18s1kmU
1XKw628jJ/hTcNI6o+JauMcppWliB8OqlrNapnNGrfOEjdtRnnBnVjQAEJ2jVUtBYf/RhLHq5Sqy
KnbKfMWg035cK6pmS508aP7iHWR890YD1aZERznLyBFdr+FMjUkEpgAwYZTy1Ol98WA2BqLvRven
Wzv9w+uf7Cd79Tp2ogANwwMGrXqW7lUsy4WsvsvnOras0SweeQMDd9Lg0w1Pie3XRVwNQrQviw2N
IFw22ACneXUCO8r0wv6BBbPvn2ddDNXZ3XrgPl6/9u9naBGAgcti/kvolugpZta5R3myXuq/Vm7v
/uTPcvhht5RwEQeQ3hfH4Lo41YsI8t8zkCrbRzKLtT9BUSn1s1ki4XUWWio/y941urCbV7MP66WE
nWN1y/ZPykafwm0a/Y8uIFIsw81u+iJtG/qxQ6ZePLoC2u7pYPn4GrvVo8JJxY70Wfm47m6eRcvM
zcZsO6atkEWGtU2nWtTb+fVRbu9SoL/gZFVPmwfoXr7MAG/SSqdr4lRznC+mtvhfkzkR30c7fzNJ
nLI9nVD+paBEoqCO3C+vRjNYCEqdbGI9NZ0QuYHi7Iz6kQLL3QlxT9P0pFFwI9WXezKoQE028Yo0
/gNs8vzcAPN7qOVhln9vKPimihOAkg2p/vWENM3NUXzqmzjLk+1Rw0cEUdiufGzhRBx8pjvhiAKu
aiIpqDgYl+uhsiaotUyzmhhhVvnQu37yoEwdD7bc3Qn9MsquM0lhUxSiXppYQ+P8LzmDaxkmz3hc
zLU4iK/3hqKApPCulBFuHFKGvBl0FL/ZDMP4GbtIbPvGNIuWZToyZbq3dNxNGKHR1OFBv8u0y6Wc
wf2lIk5Ts7yAfsijKtCCl7efo19H2WUYPToo3QCaIW4tN/8y53YS+uW2xXhGjgfPvrsT4gjBvOTp
d0NRSK1M7zTc6GMLS+6Qt6YeuVruP74+oXujMADgN9pgSBrtJtRNU+FOpiXiqnKTs4b90bkfmyP/
yzvbAC4L0yAtoqC971pSMsjyrjGauKbVFNIQn59qv//cJVr15qI54jGAVsEt0uHnSbQ7QQZtnFH6
xIVmmXIapEb6nJbSf/s+uBpmt9uSzB99Z9CbeHKrf4zCM594BMwh0mBHHpT3lg48BM0p+J0W2rXX
E0JKUfSr1Jq4kLn/ADmpHaPCSp2PQAwL/yB1uDMY1EceeQRVtvneRQ3YV15UvdvGpl9Nj3mOgIpo
u+qPtvOOFMhUFrK792i8IWel7j12n9qYv1wT3pAGRdBlXaxEOBAzXowP47i6l24tjciscyeu/N4+
ylXuDKqkw2lbUWakGHs9qBCdl/rT2MU4D2vTw+imiTxlQzD99vqpugUkYNNGpUbBp3+SYK7HqXgV
mf3qNsSF5eMydGh56j/KVkCiLF4KYeVhuq6/YQv+9fVx75xmVR1TaCRUEqD5XI/rD9q6FMkgYopn
9bdulflHbH2a88EoKihcfztSFvAzqF4qqNUe6pC721xlnOg4X/PR/Gw2m5tGrc2dQm2xaftHX08K
+Wlurcx+Jx3ggeGIefYYBVxrS4xNcpG9NzcK8y9jbS7Bu2ZKp/5TaspcvNsSRMjCbdmyAfF/OX0F
Vdb9HQRFkb4Ie0vri0sv1XvEtXPrMSh1WjKmlE9+DjoAmKC+ID9ddJDYRqTPAy+wWerJn9ls126o
+2v6rzctWDEZ7SS632av3T6ZTl1ND1tla58rSlXY2Q5F/l/Qtdl0cpPC/G6045ydem925UGUvz1x
LCUYJPyRFJZy3xnQUP+l21mJeK0gjHvSHSPpwG0oS1scHO7bzXE91O7EZdXWj7mdizizvPI8QjY7
dxB733zEGIXes0JzceHvKyndsqDHGHTckEmqPRqFZUUt5jP/wyhUtbm5YDNjmeleb3RpyyzHR64j
SKyb9zRZ2dKiKbG6xcGiqf/RfqsT9tSlwtuXh/f1QAtbLXF6tnpSdkbU+8tw6pYZx3lb6+Uz/seb
cXC67u0IIrDi7FJappd/PeLgV/k08r6O7Wz0/3G8ovtqiVHooQNi4GAZf/bwbqYHnBYTH7LOG76n
F2SlpY19h1JA5+AO6JRD+2nx22x94KXWf5dGItsv/orGFBUp12hOw2ivy6OT+Pm3Lq9bPYSBrDcn
v+mKAIKAu6GOvPXZHxX0iyDyO+7eCHKGadEwDJwpKsetmr+49lR54TiNjv+QbfAKQjk2a/CZwF2u
jzZqsGaUynSESkxNbA1tP3fsxzF1exkKgqg84QG9aVHaGt4a4iRoilODv1nqhz7FEPmse8tWnswm
K8o3X/08A1QXlnYVKc2+dWhYSd6MBLK4D+CXJO2ohUlnNNG8dkdvw9s7Ug1FAxugNcDIvQmFlq9a
nyx1H8vWoiju6/MaB0mZP9ftWr6shTmeaz15ey8HbiiESjSkAPXRZ7negHxl5fi0sQHzvD1ThdXO
ZVCUITf5kb7DndNFq1413ygc0D3fvXcEJCN3bO0u7lc8UqphQlV7sCYQMpv+uFXp29kDiEkgzY+o
mLJM3quleamZ0XZbutgpmvKvDc00GbZp29Nt1nLtCE1+J+AyNaWsjcaUQjJdL2SOKJLb5oym69sQ
wYkrIi9LjOj12/jOJlHNZWpYSO8BeNiVzAKKVn3JWyFe6EZ95hSKr6Xs5hNhuAxnK93e9VlQ/fv6
oHeClKpZeKArfhaadomGNW+lkecM6lSLGU56JTnk/j92PW+n/2EktiEJG5sEJZrrRWyCbkmE9Ls4
HVfwhkh0dIjV1hhMne2cu/PgdN/7ZmRQfC/05DnluwyR2l9R6MgUxZs+J2cLE6kPRrAdGWze+2Z0
2JTTuSLY7VspQWEXiVO3fRx0+ub87cC9m8NqyHFbLVpfBDFW6bZ/1kgxj5APt6kpCEoSRHY/bCfi
y/V6lsaGY+/s9fFkTs2fJQnIkoYaREot1FJhlGHWDCOaTUVRbqGVelof5qWVuQf36r0NBCGAlIf+
m9JbuP4ZvWmIbBqqPnYMYT+0vS0+JbPdfXC2vH9+fQfd+6R0kHjbUitSbkzXQ405Yv3Y6PRxVwZT
8pg6mek+LAniCufXB7oXzTC6VE19xZjeN2p7aSDO7jh8VdipL2mljYA5uql7Ccx1++qCJz1AzNwZ
EIk3+s/q9Ctg4fXMXG3bYP8MXVx4E8gcK/8ryJoy9NMyB4R9hBS788kI0lTlQREwv31t3knSGbQC
94LQrO5TVnbynA+D/0nay1FWfOeTqfuAbqbSEwWVcT2xtsDEzJwJL8D9QG6XehUuzWS//Xuh+8j1
A/qTLHLfYKyr3JhpnHL7kKb8Rt1oo8WVC/O9My/u7yjOHTH31XW2y7Z+HXDfXt/AZiJG5XbxKIyK
ZCv7JKrqtw20OpDxdwCu/usC56DFfm8peavxVKODwytjd5vLvGEJPY9JbprRR+u6BXWEapRxVOO5
E9NoDimTM1CuUMN238xLHC8plmyIm9VLn2Q5GA+pPY8P0rRlbE9D9+TO9dGFfn9QmkXgW9Dy3Jd7
5rpMA7tK+rihmfLcd9sUmjKxlaZdf8obrqVKHDapbj21ScdQNAdQQ1ChSrKLocZqFcCmxBBPW9f1
D4lWts/0VodPKI2DRnXF0CA9UTWnXrdKMNW+W8YwrrB6yx345q9HnTvHEvCE8X+UfVdz3bi65V+5
dd55hjlM3XMeGHZWli1bLyzZlgGQIAkQANOvn0X3uTOtLZX3uLu63C4FbBLpCyuA5QF+4go9fLtX
KgLuCG40fJg2BFBDTrkGcDYjcKS9AFj64GVDzQ8yF6Dhget8fnWUw8L7EVJ3p1GN/IV5NnmG06M4
gKVf3Sae1eOO7sj294/3wfpFiw7NXMgyI+Q+F8Px5YCL2O/0yfKX+npp2+gAPnl7YZRfefbbrYky
AsRm14oN9HrPn81NRvh8+niLoRR90UwOh/Z+H0KmAcamsHqtwFrnS85rpg/ohc55o/mcu7w1G90Y
6IRBfrX5s5kFsRz2DGsvG2VTTPA5wlot4RhWOjJHO0ZlxStFu6+WhB6DcblEYjt7y+tQAFMjW1+N
jPHHWSDOBAPosmfTEYKQVuomDknx3eHmj+by1ygrWx43JN4zBN3eLlUOl2wvmuR0tD1uZzSw+w0i
g/lCQHyOZMAwqyQeWCs4iNAHPS8tgqJQ656x5egpVIFPPBG03479HCGFQkcCyG1HqW4n/NZrihBu
qC/MUuHwxYsHY4Alr+0fIa+W9q716EKbVDMdfq3B5/UKz2+j0yI7AQCMVXteoYgd/aFzzfr58QQg
TKLlDkeU8xIKWrexI+ZgPrZTiMo/uBgEn8EAldV4/MLC/+Xs87eFvw6GPQ3oHrJZrPxzDdwElVDf
1pV3FKEDvhgqZD2Eg2cokGAdAFIQQjFO8WpXoWjmptxBfXgDxzFbZo5bdSaHSVHwQyGH1Z/GRoTs
htj1UOe+bCkEUy2ybJN5HqK0dizzWbujrJGV8LB300aLGC+Q6b7+PDiLJXM/MNrZeBRCJRh7rroL
Dxu9vX/XZwVxfM1eUaACMe/s3A7B760Er/2jl0ADBeSXSueLZZOMu2VwN3is+d4F/R86rvwaFasQ
2bSHHAZZxdtVPxoIiljC9Y6I5p0w9QEl3C6gyDWpr/4UVPprMJTTwUoHlB8VxfUV/K2sHnhKJXW1
+Ecoa3k4wuiSg1bdX+iynAWeGGW1osBxiUWKqPr8kUBud2XEIv84Q0Fy7w+UPHjcj68C5iw7WPGO
F8haH40H9OPKfMN+AIfg7VMxnkyQxIDCAGNlmKID1x2ckFV7zxDgANr+kq7dWaD26/lidCdgtIH6
x1/yNn97i6VOVAc5peCIT0S/QhBt3Aj0dvYdWH1pRxfnGn3zZaMg8H7hzD+PLf4aGi4mv3gnwCme
TaDq3BiMUPj5SYv1KVB4dKvL6VVB0Go/MtqceidguUB4v63LpIXjZAJbhBnv/fdn9VlY8etzgJqO
cwGJDJzgz1atbsFZ7lFwA7eYhxsksVNWgniQW6K71Lo9S0n/GgqCaNBGWjWtzhO0QSV2t0gSHHuE
N2nDOztnTdfmzdjZO7c3R2Mw8KwbOPHRjlzI+D+Ya/QKQdoAhgVA7HOrywbEBx5oF56Q3RJmkrnD
FlsILzaoNFRzBC1A+oZGUW3mC/nHOZR5ffA3Q5/H5qJXoSVpeOylHAvtzNDnqO3gxndFtFnAGstK
TPthGFuTKWnI1id/CID69RFg+bZKU4Ek/I616oMaW4u4Co+sasKNdByTUSUvSmKubde3tww6RWB2
I5CBdAJaY283cInot4MUqH2UTjhFm6EvkbBqCUvCYmDU7tIIOpgidRVzbnwlhykfNNpMWZ9Ejc6W
EKZjF/Ki99MOBg0aCBDaRmbkntM/uQuFTM09+6ioOC64h6aDp6IrBJvw0I6C6woaBRcCk/dBFpJa
rPP1PQMQcX79AJA8Q8PSx0toAl5YNnVSmApOF06Q97sJRySiuRUGiYL+eY1zqblEH6z0jrMJRnhh
mGGvgA3KW16STQf0MOTgF/ECUScUd+lwScjtg4dc79cVZ+QhBjuvWct5QRmENf6xc7oAAkEJO0Xo
/l/YOh+Ogq4xzh3km/E5bq91gqbn1ugfEaTaB7z1+rEidXTBOOgXcPps2aKbhXYW7jmUO8+rVALO
vlCeE9HR7hI+HCWrHQK9MAm4GfwRhWqvXUuo4Ar6hppczVWYTKlPW/IaL1FV3iohjI2Tq/JrsLMi
BUEAmkGwqnttZ7h77SzwyOwgbfoyenQrR/rY72RmKbNjaMPJIJAAd1p1Y0e30uFqTNmMKgZ8d0z4
DY6hrQIihEKfMP/90f/By8VhDMATpJDXMPrsWAooEG8TqfzjJOP2WkIBHJzjqP76+1HeB2O4vFD4
Rz0eyhjYg2+PBFTkfAF6vn9sSTk9NPWiH0isQSsfpFegQTtseqsZLjzaB7serggr5BMZCE72s0F9
l0TKXWBhKxwtdm7YWPAU9LwdQgofdm4JK/okrjKqZX1JKuGDt4oOIu5SNFZQ2jq/2F3eMdjWwHgP
5l1DDoWtIK9Nc0lS9eNRcJVB4hg14vMzxtZYosBsR8dpmHmBBod/gEPZpUrnLwr22cZA0WU1EERi
vmJT3k4ec3qYBlAQmitI8cE3xQJEcnTgXzT1aiPDqv661LZ3O402e0gwtS+45mg+9Gp4gcj0fPvH
S2lNKVHiRY0X5cnzvFJymKMpC/6RQJEeUFy/UjXcdmIQCKkpp+vE8qrN74d8Hx6h7rMy+sBOAPXn
PGYhhIgA9FzohbVWeaVN4hds9NWu9Sf7woH+fkoxm2gEYzbRcITAzdm7NgGRCAOtIwcyIExnEwk3
b6Kwci9E9e+fCdMZAjcCChB2/buyVlxO6LEo62j10/S1QU5cp5Hs3U/lmFxS3ny/EdelgztibYCg
4HK2EdHqsdtkiTFWWbVRZvPBb9OmjjuZAzBEVWr7PVPZ4CezB8n5yv1DeyYEPgEwYsgB8ScA9ef3
f9ItiyJOS05wfY5TgcJsPk3yy5+uEgwCNVNo6aHpgoLh26mjrNHahxTjKVIiTBs/0o9QN1iy1tDw
Qi/go8kDSOEXiA+H9zl9w3EwZx3U/U9d17i7HmYIG6mb4NBR4lzYbh8OBVNdBE6wOkAG+PapPBD9
kA1pUJ1Ne9czX+xQcv20RFxeKDi+X/mQdQFYefXVAIDn/IoQia4oUQk5aWVbV9oemheH+m3++0l6
fxHhrgNMC5pAv8RszibJlGyqobvZnKImXt1eTful10p+E0mgridF9K2Ekt6F6Xr/aKvUGI6rVboJ
UmNnXdtmho9WHTLA+mJgfsCswf+CjRZ9+/2zfTAMqInYXgju8ZDnjZQJ1APc3FrAlk0BNsB9dm1w
JW//fBSg6nAfYB8hxD/LWSmim6qUQJGU3OhMALKY8ca5xGt4t+wAFUC3EL8fNQfUAM7uHFGGAAjC
u/w0DDGEQI3RqY6mr2pxTfH75/lgpBUTC5sEHLsArK5f/1v632gIJ8aNq04A/kjALuxnX/bAFBPr
wtL7cCDUKEG9wikIxObbgSAfu9KGLHVy66HMeIhwgDi8hs7En+Kjfzk/AIO9vrmVin5+3gEC14sa
WLyjHrR+8JZAPA/C+0PIw69RkHz4yDywqN8JnSCTH2bUL6AwR9j40C4QhV1YqC/E5e9WNWAVAGXB
PAPiVoh0zuZHIUbD0QrpET05XT4ISvJkuSh+9H5yUBZAFQ3/oK0FqOrbyWmh75HMEoQuKEZ5TsGW
sN4mTeKNuStgEfKnSw4dHNTVwQfHWLiZ3g4W+jBSUF6ZHNm40HDfxu6EImrbzGXqgpR74V56V09b
7TXXiw8lLlyB5yGFsBbRzWjzHwNfhmnIVZ12AS2sqflC5/aSNN9Ho8FlD/kgjiH0Ic+Oh2mwoLNN
lvIIjIf7PIkJDp61sPYaeSpJAxL8YWMXq3BVv0FZG9UcdDPO0zbbGDuxgN48ecD65JL3ujBBOytI
MWvRbhEi/6ES3zriatoFCBO4Diikn9U3GCeBHuHgDZPNIXgdeKJeWMOaC6Wq9+t+3VOgLOPqAOXq
V+3wb+cSB9HWQRdKniDm5D4mopRPIDHJ3e+X4sejINrESbGSNs6epQXVCXJXaL4nINoX8LtGuVGO
l+TS3t26qHZjctZq0CrZeF5fhCcYDBBCbU5Ju0Q3tc1kMcC84OBVcHeqw3EuuHD+EFuJaUJiCzgd
AjJoPoH08HaXmdCriOggCmN7bMq48fvc7k2Tgmhzicm4BrBvMqSzoc6OdhOg29WjHXxym3h5UH3p
5YkVAPjteCxnfKpvk5nyfW3VY/H7+XufnGGTre0cZLlIN1FRffuUoegq3tHYnBZ/1ieprAFy5iAW
KbB5gYhMeayaYhoU3dcUmDQ/5F1u4ppkTjzGWd8Db/n7T/T+JEUQjE4WOk0OqAznEpl4C2LpJzOe
MECwB27TuolY3BYT5Ksv5DAfvHZA4AA/Xnu5a1f87bNDIVZ62qfTaVAV34KSGaZcD2PqTP166iRV
EcvpJ5KaOf/9M36wniHiATQAckL4w59TC9AuGbkFIZkTbDHbAwGKalMLfzjFIIMfPZjXPFZxdam1
9K7W5wL2ADlkXBwoZb7DySBBI03f1cOpsbt51yUWbQ5NV0dZY0NnfYHoecYh6J0aAGqc7RBEF2Vs
P5haRM2raQO0o9Zewdv3HXRsUEKTEcJzpdlM0cxyORCkb4ZM+9+/4fetEex/mBciZYtW+vM5i2hI
UDSZZm+E5xRRbdqSPgpSYhi/c+pVOMWrpvKlxVMuqXFcauVc+9DzXwaJolnZVyS4MOcfPTzoZgiw
Eb0Bmni22IRBlxuaIzDga+D8FwVDkunR2iZ2028vPPuaD5wdJ0hR0EREqQz/hud7evUwCQ2bTqX0
kjEvJ+jbemGdz/NkK2gNVtMX44+DDS+F0W7TAVXBNICX14VGnPPRI3uQQkSYAu8R6GK/nW8bjN6u
GbC/3EEBZVYniSlESJOrwG2CEyPOs/BcCCixbmJfqlruqR0/hsSndVrHapO4jZ8JAqGDLZOQNvzr
oPlf36f/TV67279eiPr3f+Pv3zsx9xC20Gd//feNeG0fdP/6qq9exH+vP/p/v/XtD/77in3vO9X9
1Off9eaH8Pv/M37+ol/e/KVo0fqf78xrP9+/KsP1rwHwSdfv/P/94n+9/votj7N4/dc/vnem1etv
I6xr//GfL+1//OsfKJD+bcWsv/8/X7x+afBzx7kn86L0y/sfen1R+l//iO1/4pSArAOQBSsObL0U
xtf1K2HyT2xfpPG4hxEP/qI4QLRY03/9w/fwpdUwCD/zP19SnVm/5CX/ROCIGiDy1wBJEpBX//Pw
b6bp/03bf7Wmue2AjVf4aXyKNwv8L9jkWrvDeCvT7TwemKFaAp6IT3eq79spjdiyFKzk1rY0rruD
4VzQIlD1resJMhNwoOvHfRSxoFiVCHbwhhXHsR/4Dy5c64YTxVbxwYeQOjDuE74lISMgnb3m7moi
Hxp9BXxr/xO0bwDxamh+50HL/ddh4AomiAPKwsY0/mMNLJvIJkWRjiGU7LfN5H2WsDmz0w4ukrfR
1LYwHgGsQKdJ2fpfiJ+U3x1A5g8VklSRMuXXEr/QKm/axnFSFQYLBV4axPOO7GxHxRvD+XXUUZgb
dzpwnwSr/Fdgq8lWjbTd2G7T7d0pmfZyinoOVWm7KhYVhXcNjbw0Ye5S9E2knigO4n2AzsGXOBx/
DokAU4INXOygW+1ryJsSsDQQGNPHIGr5we48dN30KL+rpglBbYJakzfRG3BooyzxZ5flZGmhSKK/
sd6toMYmlhwLECwor0KRHmaWvgqrjYkqBFPznIIwWCApG1IIcDxp67uSzU0cT1YqA26eLXBxc8iA
h2ks0NAzI3lWVh1cs+XK8XekD19Hre1MVs79XIpnEVVfhC6jzHIbmoYNzFJAk1/Peid126jKpjgs
FpiAAJ8Fw48l6r+NiUCxF+CABIngaiL2lTEVpUsfW1tkizCO8PoiWLqsRswBF0P9ACrv/NkHV6RO
ggLZXoocZRc2Ht7iWPj2vOMhqIigRB7Q9/YPbUt+jCP0VKuEZXCYDbJGPjtVBdWIeqt4bJ1kpaFn
OI8ipd3SZjx+hV5Ayrz+zqDbuANj9MWIJEOfJ05DlQSp3eA09JD1paaZd/VIv6BF/pkGIeOptLAM
U9rEqy9aEa68gQomcHtg1HDuAtJqdjZVVjGGc5ROfbTMWb1U7ncBHBlNrTKZ0waKYmy4s3QIo5vR
21auMvsEbmPoUajUh+NF3vHewCrc6YvK5VgQuC/pFtD0+FHZnBXL4EZp6Nf3i0ubjaMGvDCIjn/n
1A5R8AcV1ZaVdUx612ysoIwI7FmZdxwDc89CD2Ci2YsLwKWHTYXMy01hsDcUrRdcjb3/EI7u/AXq
aNN2Gqc9S9o0mDu1KYNQ7oOS6esYare3i2rKz4Z4zZMO7gM6l9uo19WW8DB5GDiAcCjfRIDjxay/
FfgKNCNGufd8ODCmVrNGtdbQf1rCKa0G0+S+3baZ0zgc5E9hDn3lOD/hx032lV1mxo7Mbi2i3tjU
nvJOU5E5GiDnVNfVHVIicXD9Dq4TY+K9WFHVAg0xQWzGObnIL3e1au5H1G8yGSXzvoRy3hWMucgm
KMWOg+KYRVN/FXQ8IWml7U9tb6y0aqR6CWAHV/Eg47WWKdKW3PVMtpjkurdnvQuGaGeVZS4Tcl3P
FsEuaSFWVYsknfgNQuifyqIdsPpyweoPcNrEOiX2+KlCbJAJmePImff4pNPVmHRPTPN8YnF1wyv5
lXh4nKYfDmpkD+hqwkVscPNKDBlvpwOd431r2oLz0wIfNUhgXPN5Oih0Pz1CP8/guaayGcvr2Zky
VtFnNpEkg84a5PO4+MyqIfdCftBh+2rBu7BKQdqrr5JpWXZ8llsGRiIonjU+tf01hPjWERzn6t6D
Ain037HdI21lTl/lGtVfeFU5sIBpXXQnOvhAgR7B625bLsbLm5Vfg92KFd+kkBZorjScBDuL5TP6
s1kEpuDW8p18jGsoMoN/BqHadtfwoM20LVJ7mejOth8t6MTtHAiH4zRgB69foN8EVFqra7OVTd+m
ag6+2Mw8hW29nSMu8hD6JpgwjtPPprnl1+xotcDswdzhay3V19nSMlM4W3IekOsqdmFHjN5q5jG0
isaR3MNvat4hDZU3S0SOXV0XlPZtRtBefxRMPTVVLU5R0N9N9herWw/E0myVhjgzmKyHyY62ZQc5
ozi+sqom83oL10wS3lRwSs/q2m1TP0D/GYNsED1W1/5g9KGR2EJJ/ezykWHPyaIXw5wDyKufZ7fh
4No5Pz0+e8+TBbia3QX7UAZ1ZqvhS+IAHVHVwXPcABZjlXaqTWt/EUCw+Mq6mcJmxgKm4j5wtmPS
HkL9UyWT+ozdgYOQhfM1QIRwxq7GdltXah/BZHYbqHFLbPB0QyqvQaO6XeYKZD5RfuoS71MEONte
iWDKXZAT82rwoqfSHo+LqiGlw8gTHa1jOLVF6YNDM8xyyEtphkNtxLhRAjxC1bHgU9NP/i0yw+Z2
6Z1t7FdBWlqlKnw9b1BDqbO+1l+kXdZuijvP39Iy2g9hWFCf63XyriCPVWddAvctl0ESLCNLz9Ku
VjsmI2fHkElvuQLVEZz5HEIhEB+0IfUMZ+o6VV20jYV44ok7ntqK33sjq9J+9o6hq/RWzd23Wshn
g7heQjErHSi0CydaLxtK+usWXGVQP25mNDFzUvN5o0u6rSLlZ13g/NR1vPe6maZUrPChcPAxVpxX
oeGpLhuYvNXOnYQcbtY66NLKSn6CwejOIRqKQEpGV52I3AfgMd1NNxGW0Z6bvOsHG0K2dM7Cysms
qXXviQ31mHKcUMHQuspVGba7ZbLFZ+nJZUupKUIxp8gEdVrSaOc2fdotLoShB5NkQlUb6IIVpItZ
gTTGz0W4JDc1YF1dM25akQyH0G+KxFYdpL5riAM7zdaF9ErBx2CDimgKum2X8pEiHJAwA68Hf94q
Um6nvt3UpBvTqYaKu6/tJxFAVB0SNFu3i9N69pzNFOJmcmNx7fvssTSQBkMId2UlA14hMTC/XgHz
9mCR3O60KIYwwRE+9ZDqK/WuBc1Uo3yfhba+Y1BiTVFDhAi65LkPzlsat3xD/ZIXnXNTgnpTmArx
Q5SUe4DFy8xTOI05WCxzudSZr+yH3ppOYVBHqeU41y7pSOq0MjnBLxNhVm0/QZyQp2C4T2nv2Hw3
wpq7IIhHrkiIqMlE1wyKRzFLdujXkj1ccXg6mnntYQ6PZYsrqxmb5wHR/h6VH6BLBnoPvfoC6m7+
kQSMSlhk6iZ1oYe0F7TsgUiJE8CDlPNECCx1pq7/jD2zQyaaDw13c6cfq9fKDuAsR1m0C0Bey8PZ
YMkx95uJuu5+ofJOoWaf+fUYFQoRFuoVFe5fHL5RBMW8BwSkYwZ6lEoXqB/4QC+2hP7sLOPcWY2L
m2xorzSXewD809GHyn0p1K+wh2e2tuDd1gB37EzxsBnbaY86x2u4GJR1abJzF/PcaDc+lkHZFxPy
hQ3wvfRlBHB1Y4bQ2bS861FHF+GwA20D2sLCXp6Vy3ykyFMJZzlPH5m255O1IGDTI5bVErfOp0SG
373SVVsJBaN0cRhM15aWZVVvT1giFtEPNgp78OpL2vlGDv3XQDbTmIuaO89+0EVpwKAzF/u1uGVO
PO2qEHDohO21Ix+iaD4xMHwLyHrKh4b5Q7GqwPwwFe2yHmi5k1UnSzYQBy7VE+kKJQhUq7hadgHg
nvDrlu6rht2ySGc4ox2CsDvMg/NTxd53ZwEyWwr40KOZVJbyOWBdedsJLoqgU7BsSrxux4Of3ohb
g/rebRzPT5rYcbZAEmAXdN1n6N/GGxjy0bRWrU7xsocN991vVDW7hEzLFYLELUqcRVTVJgNqyaQl
FHxby3YKmMU0heSro3dkD9nArkNAGFGD9F7BqUDQrtVu8kH0s2PLv7VMkFJ+OyQevbJEA3e/iFd3
Va39zKVY/8F8HzPv0eB1X6GRiv/Ec2y/JEynfmR+OKVwbgGNgEdBPX9eKvWtj6t7RbxrR5IWa92Z
bstItinqaKvsfs/yEDqBqfShwl/OpCWA2Lsw8HOC8eAhirldYrPckHZYCgdiRceAJN6uihDbiwjw
hD5u7GszOhs5yp9lAvC40141CxNpTGH5UUOuCa3QG2KWMfd7atYxvIJw2l2Nphy/eCXkmjm1hkfk
jT7uV5ZkSGTNT2halY8lzMLug6Edf3hM8AzF8/HaFbZrcBiE/BvpS/dES8+Iog1NWcySGUReg0Df
xshtVbredxYMPUxnoCtHK4Qvg7DuBNfufmH1put5siGmSo0nfoagegC5r9I6wBTULv9MbYtt6yFZ
PTHFV99ZMmOVSw5+Ku66fgJCoxJlPiQmsOCnsuw9Em9n6i0p1Nlg1CxmlqEUtdFzzXexcYdTXYm9
Gaoqw64z1wNM1Db+GIqcgKZUVjg929I4OxgMfdf+UkGizuQoMqJ+B2K2JatPCyh6mfY8IVODwtbV
MjjXAFLt53pUW2E14QGtWuBGS5K5iUJokgwFiaTOg56qK0A7rly+bOLRzdC3mwtJlq/tAhHKNLBC
CQe3Ojn4q3Pa6PlP8Vg9QGCq2cPG10PeNzr7sZm/wSqmTlIUHH/UZf8QyGkTSQ+XdRWlBD+aEGiO
WFbtX7PqDonBvjI7y52zroZMOr9irdjPQei+jBCuKgLqPNE+3nl0uEaKumRgVL3Cc2szKZyU2l0T
SxQC2sVJpynKSeLMxehE5FRHZXjsOuLmSEFlbtrey+A4UtDO0IwCn3CEpc2UQZFogjSpHW8C02Rw
57npdLvheJsPIkQBpXHDnYn9NuuWZt+GDXzpEcWMSzAdSmoFWW/Z5RPUAax0GKdOZZFsnKLzgjpF
0xhwrjn2wGMn6NJogAcROCdXlUGmWXeeBEx9vlORN/5QbRXmMgq6fBKJ85C0qEDrcc0R4CEysw1k
y/sCyg1T6oxN+ZAkcBnNSh5BANBxhtMkXfHYaKNP9tzTPvPIyDZ1E9F7t5RhAebEuEE22W1HwLT3
MffHXd0tZW4GJ4YcVzWa74ouBTjF7hZl8BduSVgKKwJfk96JxiEt9fAgesjlEifs94GtEaR4fONS
2hUEjZvjPNdPXjDcaiFRQDezc9U4Q/8gI3GC0giCXuzhNOlBlm4muwZPOxph/wWi72DICPxDsOzr
qRNba+6GDPW0amNPsQSzyGGfyxkZtwu/oq0J7eGHXyGmKQSP02jynomHW1VyvG8EAchcHXgVhZwj
3JRhLXIBy274E7fPU0m2CUTx21hMCELNIQqhYRCMzEHKbiAUpqxuYxxTZhIUnEMzTUlOfO5uraWJ
P89yfqITAjVofnU72OvCHM3D5k6Mhe4sbppGuI/drI8aDlVb06MwM/d+Gs5ldwXXP5Oi+3KAGYKV
t1NVIeW3sJ/AcdnM4P98UjjU4l66uFZbfmXIjyH0cBmRoS3A42/3NgzXcxGhSuLU7ifbCD/HuuYp
iYMpRQlz3ttOcjVCNbag3uRmoM5wfC9aL6mukq1Tolkdzz408pzui6Jk2My0spF1GJTgHeltlxn6
Vbhu3CoZ0tZvXJwmyXUX2k2mWPNt4nazaVHMLWyySkdG9cFS4FAwY1pwctmVGK3vpGzvSku9Gl5v
7Jo8RqKin/skqHMHomxZEDYwv12YewcLi1sO2cXP8RDiuofu7VoFa9LZcoO8m6j1o3Osagu09idI
Sjpp10Re0dnRhlTx0QPkfpmdJEdEP+ezXx8bvrJzWYVYh5AHZ3Bvmm66YuDxFEY594hTaSqcwAZb
K/4s4R22gesvFiU5lRWDDJKP3qKIbwHV+SLVdI92yR43/7XRqpig4xvILheuv1OQrcrcGbD72M3A
q9xF4fhY8r6iaRROcgP1p/tIBuuSQgUshPFyOuCiwBanyGc9hGhkIhAvIPSl9CeUDrWYqg3jjHwl
1Mz5qOgMUU6HbJSnEJPpBpEFNBpTvtw7ilgvJa/o1TK3OcX/HORoRzktrc8O6qOvosO9o01zCDR+
ohe0zaTn0U1Z/4Bo4R5poJMTNSMDGzZhBa/i3vDPphp2KMi0r1DNwccricw6i5MNb/1Nq632EYYZ
QzZVMYxQgbuCWZ7BLeJ6+noKpgi0D/THmmh6FA1qlK3qhyc8YrfvPP8Larz4dC1kS8EL4Jk1du22
hCblxu1jCiT3eN+iCJFBj7dKo8HarG8klygYpAp8hp1ehsdRoFBl90gHahMNeWcmYLkHlDYFwzsC
5OLGw3yjQjXfAz2MwiBVw9Zzkm3d9j9QiaGFw2Em5QV6KABmk1nQOigDj/XwLHEcpjhtHoPe30Ob
976KxB0fZrEDzFneuRCeTZPZf2rm6daC5uf1wIyV09Ert/1kj7mBLta9aZh7D3VkHJ8Q9/XH8msn
yJXB+l3F+u5NSd1jpBZ6B//qg4ZeNxQj5v24tEM2llaWAM0Gv204LytmoebVtAV1hkM/6CLAtv5k
ERp9E2MAcWjCUefzUGz1TXIK7bG/GVtE7Uvb74QlvpmlzNrObEFFBAOmxP3pJoeRL0sqGvaM+vGn
1pt+4ogHMjUp5TVMt/M4AqNQ+JCSiODNHcCc/q51YUTNSCkzOkKqM0UMJDOGOkrRV8m0C2qjdxZq
wSwBNISP83grm+6IlrHOJzI2yCRGvU8a0e3H8dDU7BDQYEj9zkIrNYEYAXy3EBXhsE9JiWJTXcIk
yKvzKKjgvKqWfIDULoxtZNEE0x4hrZX56A4c8ITDdYnsOVCoVvcgaSAVGmPwIReCTKW753rR6TS2
FiJ0OX6ySmGOQKoeyFDWxy5uyDUCRYXycv2Jjigj0sAd8gSKq4+qx7KxausEIcp+A+7Kjg3JM3Ta
yC3wdFvIi1/LxB9gt7Mc59p9oZG+def5J5wQi4ktSdE2EP0AHGrV/0Cui/LzT1iC36neOWqUNBNb
0CzQ5UY2xEs99dM3UZKXFt4r8nWVe8q+17570y2jvZkT4PiBceIFOoComLs6tYGAOPq25DdRYPFc
Sa/9AWOeu8ad7zUh/4e5M9lyW7nW9KvUqrFxC30zBcAumQ2ZqVQ3wZIyJSDQ94jA09fH47q2xHtS
WtaoPJCXdY5BEERE7P13O4I+V3GQM6c7VGM7hC0haLHQ7Tt3SfSdSs1us6IGZfHW/qbpSF/yWnvn
FCMb3KKxQwyNE3WJSRC9HnlJsz4UNY+dQ1Vsm0WPRu/T6DXtbd0tSZQ3S5RIuS09sHMC3von19fa
U0r06qZLaGAqQtYfyl4cdTwKAF10Mnl9Qb3MJEyr6ak0vfuEUlM2gOTUURMcTEnmQYMCPhluak9W
nOcgdwU7kz6dPfchM9x0Ywx6umXqaxcGTY5VJLVODLGtjsEUrFtXgIB0Nc4S6mJTG+TGXMz1xjYo
xGA1SGHn+vGIwN62prsh0A70qKAsjvpWW/k3q3f9kGGyZ87LkoSodNc2ZCCUXrcn8jBarPd+Zurf
wdUK2ga/2ND8iW/+pH1KKIPCvjPsQ5+5ejQkmMCGmYqhEDtEDWfNSdudlXeHsTBU2K5zuZtb7yDz
h9xj2OnU3Pru4MZkJIfjqBvkyHg0EIaod22Wp/FoiLt+LesHdvEUtk3P9qYzJ7cO4N8eBbbQsQj3
A6DTR0bFpzcTIA6vobSeWzr4MLMYldPgBSu7dZv7HTzEOHa3tBcvbmk9pQJCjcf6NLs+BoMno87i
Is3bEOp4fMyMcY4g0/B1qDZO/L6PMkKn4oXCJmsWSqopT75UBE9uVDvLTRfwohH7MO6NQLDLLbJ/
P8myBBcjneZJV9P0Dgr1ts2nB3MU3jfay8euWo27aVxEde9040Ap52T5F2E6h4bSSV7YTNWkt3Xq
Jo/M5XSxXaHFUYlDgLuQtRWuQvW75EIVdFWpPc5pd/IG/cUusXDIvKoA++c9TEGDD8d+apP+CDy5
sn1OOycY2VAbz/mi2fq9l5iRbtz6tR7bla8dmMlMd9LXEEBzoTN8k7xfst3WTSLXj+Zaq93YV4+A
s+wFExiumMHCsu6RcLBh21bViZlWezJNw2SxvIjMU31TtNY+KJ5xP8UgY4/siVo0dGqOhjR9V5us
HZnLMiqMed6Y/vgq/GSk17OK945r07DO+Xaeilgfkf4NZnWm7UObYUgo3hQ2gXEKRe5McavNT3Nh
I3KY0k2bVFtJNhiekyDSg/lB0QPR+ppRUxZLtBKmhIxwffEp28jdeTGYvrVlH3TaqJQL5Ine3quh
0HaaVmn3anS28yruiPYL9vYCmWBrTdqEgGXMO5hm/1D0mkXw43ov9LnfNdLm77MxCUWCyqSkiArR
e2wrp7tP/OGDTthlaCjHibTBfzc18I8KTVXo5UKdBRqdHXFVC3MeeucmW2XUo0J/r1tdusk40KLC
mreNd2qn/mZuzPMI44sRQpibAXgvNNbZj7B8GPT/1R2O3/vWNx8I+DKjbM7jlYaondMYH2cSL1ZA
fJO+7o3FGmO/NdCB9MkQrSYQ1UrMHm41SwuhTqynBCdILMfgJmNoDenPVQTEKOLCNu7o7sM+ady9
Sw/DfkMmgp8q49aqre/VYAJZSCqUsoYTcYNtMjFXmfk7a3bAA1FSAk3dsJ2XKds1FIl2KLzF3PZ+
Ye+DXhpEJlLoQD8lKlQU9WlsVGVxGvNWi/0uN58hYI9pYW5daUSDl584MvcDBkBekoro0ClVBXCJ
15ShCAaWv9L0Hb0IX9euN1Wtt59MZzKfnLT6ODOc9uToUrRxZfvDpmjQAEVjajg7EaAJ62acrxtf
EYWTYxg7a7l4yExSDmrbHONc2uYpWVr1uXfp34c20Y++Vr0HsW1jSlSN4VSeOFoiy+CeiAed1+yx
sGUeSzf5Ymr2vUFxstQf+WUJPqVGcepsw0zqiluAoRXTc87Rtpj5RvcUiEzl7Kk0SZe4UALTjeY6
8EBVEyYYxigK5EOblI9qkO1jN+kAGhXt0ih3DQLCoHQQHKxhruefXM4l7DSncpUPAfNIimgaZRep
JX2ZrC+T20Eri2JOQyvIYTdfHPteUk7NjrfFvHn2W9CBPLduGOu+7gNjEGHWzXe+S6SUuBGFt82s
4c7J26Ocqk2lmDAqQLgeyU169Y1uudNkXsR/3XKhXoO1jGd7iMue/pRASXakaTklSZmxlZPzt7bh
rGUvJJJ/SN19readkSac/nSulWF+SkgIjttgOayqYYCHZyzBtuQxQD/U9HkGCGAwQ1Do2hgVtnYI
iqbb1RbbWErwTozqABvT8th37UZDC1VK+bmybXBslDTI4W/EWG+WtXnMl8S/sZMpCO3VunFansei
sND2FiRH0z20K1TjX1Br1fqglYFzsjsHuglh3abWHS32kIPGgd6xtQbCCivhT+9RUgexuwQ2/zup
3+OFG6PE0bIIgdtROOOdnOq975Yvi2Od2zFfo7yrtWPt+HBThU9nP/R82CxVtLjiBvPoBCLT92GZ
EUbvezSvZL1FWp7uIRjGjd83NNxd4915RAJtdH3wjdCrBWCdVq6vjAXq46FP+62FSOHdumQVkpq+
CQ5D11h5GDAS6SD6zvpgmxIlhXLndJcapnY3/8VGlE7p5lHvKX60Ca/Kp5zAhg9yWklPzBr3vrcR
eeyE0fEiVdp7uxTeWSVefZcPQIrb3KW1lpbFW9uY4z3BOtltOrnaKZjN4VOZe85D38jgNZnz1g9X
uRS3gA36Nll9KAvVTSQptUXDfXVZdYB8TDaOl1nHQSS+BV+S2O+G2Wl2xiw9uF8ibj3VIttxyhWS
RLk7pTvFq+2uS2QlHihOZw71jnloDPUtg2zZkdOx3E9WKXc6r90Wna77ULa19TE1L7ytvrT3nmNT
2Xi98yKluJWWMb8A2haRSrJtCT2E7HLfSePeaTrGXrh5ezvWjfVZN5R+YrAEWUEMat6gmaSsKVNa
Jq2KktlMI1EU606pkXminXIeLX8yXivStjZG3eRhqxJFsTfsfLcC7ae5xWnjfgic8T2KARMalTkB
Yum2nT3bXwliPnj6nR7IO2Un8BmekX/OHUUV4Z0cWT3VmvwwV6YZSifzdrKl6A/s9kKwuo9JCeSY
85+CdNZS/17jXnuo844vOcvkNujn4l7p/sYrgwCQVKK22eL6obDWn4fWT5d4kJoQYSfyCNHWEC0a
Tn+VdzMsCSEAe+YfojJx6UTKSpKHrY74BNMIZig4NekQOw1HFxPTN6JZLstqgPNFu/Vqm10Z0fuj
jzERGnAQxDlc5Wdh0s7Ocl7o44aRMR+5dfYVeIPo1yoSY76fRDqDzmnthTR0D8D1/gapA/4kouqN
d1lTzqHqW26a/Rg2wBRDDhvni29ZN4wPajCMcb+0DSh3zSyVNP9nWe3EQ5nZn2ZHzqhCWrgDx36Z
Ky/yKqfa+xeoJVvn9Mb1tDqGXKMf1v3yZhkhwrweTLcas4WEnE47zIXyP3T9PG1qp4Om9pR2UxRe
dcbBvI6RXWnqvpescNiA+oIZI2odqJjT1VWRUPQ44TT2tQrdyaxf0qKtNvik5qO3DOu2NUW5K2vL
PpJ4LTb+oPQP6+q8cix99qzgwOgW5xb0gWO+szT3ixKpf+zLuuZAU/Ud4J4Lv1mKW02mON3nTj6h
ME74eQMNpME2nrXF7JIYcHa+nae2ec2VGvZoeCuLfsAlo7buj+k6sdvUWt7ctZZXhXOSTK/5mBVP
jjtNH6XZOVlst5NaI8BN8HpzWZM5Tlus8dJ0l72YerEHrspjLx0f63Lpz6hkjSPxoPZBGqo5jGzL
x9pbLvmLNmIjx0mKLcJreVfotfaaDWi1mCSZftWJL9oLs0Wzu+rS4vjFNR2qJZGPhBZ18ZKv1bwp
B5k84DZkTpdWQE0Ufhnq48AxhlyERqt8MAS//NjemRTPG5prjxij9FIFeuKwYMPeVG7Snvu2Q8Hi
ondhaojxpIwqOzhjNUJR0d+ERDy1D3hTxH4q1YoubF4sLD/pF+wPYBYGE+SnYmkPTm6XH9DfdZE9
9gH3TOoSCTGR03btHfmz/dHQrOzZLqfFi33ibCnEsgeEWfql9lMNXKeXzoc6HZev3lS37wxklndN
o5Yobe4QrfF7G7oWJatVntZAzJ/Spm++6+3IwFLplNXe6szpzkK8A9CgZ/NHMfj1GrlaUESGkQEp
19P3zFHTfVKu+gYQV27yHsGcU7n5I46dObTKCpGInPPzXDq0kmNRESw1GfT7pG4lZ3NhKxqQjsd6
Xhu3rK8hXn2d8KgVzEvhwCHxZ7TaSDAcFl2F9PkGQfpJGz11VwcesjAwkrB3e3EgWWPdihGHG/mK
05Y5wdPRX3qNghAnejYnfO9yyONO8+S5Fcn8XiPP+syViiOdnfvVcZee0G1N2HlY9pXxjEogB3Ws
bOch891T5g0f7HzEYo7aNi5dZraujR/ss8nwH3XQsn6n6WbxkK3BfFflav1MUByUb7FWn4I5L6AK
reDeLdBReMY6xsOAzKd3c31rFX11T2apCxR2GSOsu+B/3tjcVvQVYWNVzGnOmwSlXJGdLuk1SJDa
bE9wvgeIMFXnJNHkbkmrfJsbNQzC2nj35EeII0E3wWbpSH7PByuSHA/RNKnsdjB83is5O1Eu/eLG
KOHYcEvY6UMn2uVz6khQQdWRmdUPY/CVqbTJU5Wa/fOSzmXM1MbgJRWO870oy/ksLZU8DI4k0gbm
q9zDKARtyNse7MH+L8WQ75fnnlsWZDe15Wu1zuK9BkG3ybSLmjDoi3vcKu/zAN2+VpTel3ySTXRp
aDZJ3/lpnBiNvLWMrgLyXkFInbJ9UFZTREPV83dI5beLxl4fGJr5bnVmoWN9EXYfTtI1TFS4KK3o
aVv/TqyNvW9MTH2pNY/faxKRtkpv2E0aMDq2QG7By9J2X9VCPEyzdONaVEOcmCUAqYFwr0R0+0Dz
mom9BgrVh0gzvcfUYPcaKnPc5iNWnU2tKOUuSbSHmZmJ7c3skneOhBaxP6/N+Dr6c2cxyI0drbXh
PGdQ8MNKPnUcpMjzZEo6NUwCkby149y4ZTtuR9mnBxVgMbIZJ4zydXJmyLrR3mhLq39MGH61gTWD
ehvOVp8C5NPCarw9cSrkufOfyLFMHxzSwt4p1xluh4ypDtHo2BcdXl2dVWmj25xr45jDNGzGFjUe
NsWVTakkNiNdhqMxL9mpFhbeJkaHhjNBO+Bpdbcvyr4dMd046bFygOahk7UYMVwa11OzfBCmZMzv
EugXcg/Fk9DrVyt3/bNSXvXCDNLWjbzystXaAClDpb/mzmIC2FW+2lHm9lutrr+rZaq7cMjrcaac
CpoXc3a12IGejW3XQqPizOXHgcEzJ+VM3Veaf5QyyAnT1jzo4qVZ3Kix0EQpWeTfjbGp4kab1Z3q
3G4IG4YYnD2kgZd3ailCo5zd+0umi0gX8FirfQrSBMkh7LD+nEMq89OMWvAOVg9tbatXG8WYgL3r
Jo4ecl6Kb5VlDtTuhrM+CRSbUaEq+YpbAj2ql+tfwX6zR6gfgOG1qVFZNdoHMbHZlonKEJeQPyPN
gVoTW+x9wcSLGBi9/6YvpvmcVsu0TbvSv1XVRFHhNuvRQV2w14cBBq3pUfLokDrhUrOFQIMLAJW8
Kc4a3/AGXYYZWoU2ngzNXx9TzXe3kyX1i9SLGTpBX7WxqeGeSX2LKepqoRKqErlZUKy5EG8jL+4s
bY4VracHys+SYX2apXePSlAEIxPK+cpI6+JVEC3V22jFj0vaZwDfXntKaH/DfiyNIa6tCVSUNyQL
gQKnJ1OAiYbNMjhnX4M4G3o1PWvm6D7bYix289rCzzrZCJYg23INiXvco2Qfbuy2r18mUmcjl9ww
esZh2tXmWnAsdMFzX03uq5ZQBSed2mlNZmxwxo9xOsnhSH2HvF8biMB0ScQmk6rOHvXC0TZpBSCT
eYKHFSjeZOICPqJdSm9pRppHo1wroM/8UnDKag2Z7BecU7/Qzg1hlJvFQ56Xlk35qI/dZ39AaqtW
yjov1coNiz+ImqSRUCmjuGV0iffU2Bdqs9cvRD7pEci00MDTS+XO1iqX/GM6uDfG0vR39Cn5rdNq
7qe5bfN4LkbxDYGXtFGEpeNBSU895b2hoSQeDRPmHQT0lNdonhAKaAx+SkqAckae7IUYm/tmRswS
OsFaITZwU8GEUuAwKubB/GSPbvaSMREltISXfr1MmzkVI21UxjzDre8jMrJZav2NbQJpAvUu6Udm
6y24K/zqzm/8/iCSjiHryrOyvVOm1rAPNNB4SbsXLlU1bcmdzHcaHw9uKTr1kMJpxSTAt9sJB8fZ
An+8daa1ujdrc4r9pCyQcyndjtbM15G9CU5I3J/PyyrbzxpY3yNDLvqjOyAYrgpHoXg1DT9kxhWD
Lgg4eme0QFEaiTa3Pf8UM0EQlA95Ug7Q63jrnn3A7XclXI+ExDG8+WYiKtYEYxuteFhktcmVjaiv
YwLuziJNvYwQNUDE5ItRPk9p+skj0rzbroEjPyGdBfph+pp3t5IawgGPOzQuGmXsK6/os6hxM+eW
BRG8dwY5nWTVGjwg+tFQayp6FX80QLbd3Ee1nEz+ZjR7+2ae3eE54asfMc1Mod2V40cA5wIF2IQY
2ULHGdedBKLF0/JkYX8OfR8hr5x6CaDgiV23VE++OT6YjpYcp0UQwOQn69Hz9OpDuzoJgUgNf3iA
iUSxePGS0prS0BZI3er2C7/M1ESj8i88v5nve90ZNoYU+bapUXAVYEPvSsfOGG3jrHHiZm0stcR5
MEZNMA12mI9KcGmVKXM7rSi2s8FLotXL6B9XhK4V0JMm36UU28fW0LSwGizz2Q5aG5OFVp1Sv0uY
kRE0T6pzqtdmxrEUVvos7mzHgA4eUBltbL92LzSVjS5qTfXPFjKmB6K3FDIQThWC1JxzbtgkRpdC
/5wPy3xrMyvizBQl/cFPnTRiHVQPVjDWp66X+Qe8xON2QICDhbkSDwv1xw0UP8i0STZZaNHVcb7A
vKe+LjaACP6mLhzvIVg8GefKTN91FF8f2haUW1lucjunrdrmneu/lsLJP9nokr8ttT+HKSqdyF2t
mibLrrZBiS8pLNPKvbfU4H12L45daRcFBholghwNTJPt/dzLnkVarRpoLtixtqDiVc5QRzAT1gHU
OPmkB3l5Ti1f7to+Fx9JOKjiuvHWr2lnNQgf7PGYa4u3H+qLIIvhSwr4edbDSQNs1AU3rjla/lIh
aX3n+OV0O7dGf6Maq70R9UqlYHFialLDh+MZdozXQyKnr9uIFnH8tjAH6rjYU/6yzGW6kUWPUMh2
nCCiqBHs+wPjaTarldOUT+j2vla95fBvmAbegQBUseXc+2KUgXjtRfFIkSj3w+KMYQVt8YJwfTgW
U14cEkE8NvI/1iknsa934RjM2Re/a+ZddtlogsFvtsB4440P5BSx5cJiJ5gOBqwxUT0ifSxcaR0W
nCyfKfezbwHKx+eLVzPbaVXg3Oh+yiEWdLARF98SdlNVpe/SfIHjHw0t2JN7bMfK4xOZceFDHi6S
ASd9cydNDDmyZ5Z77E0u5hvXa2iZnIOmCkJyVb2OG5oV78nocng+7GiptRhfBkaBvG8Nd9zLybCi
1BXZO0M0QARycIAyCwCcrslQpbUpttSAkP7TRQ7Ogp9VgSRilmTdM+UlrHl7d4tUCz1GcsNhYMK1
m8mDQCD5XfM7kJTRyEoYyQUzUtcJ3m1DrqOKKn/OXoVT23urmf2tiVwaziao9wYu+8hhCVGQB668
6VigVEpTVRz6Sx8G+KJunL6bX5LATJ7TzKkdkFxYPen53Wtvr97WwTi6NWXPw9CV8biWEjzFvGDG
vewf/tHMcLCqW4PdaFX5w+LN1hLhd1njDsT1nTflZZgBj+/B11/NzLCqyGMjA4MxKTqTJKvDRBfE
Wq3aXO3NXCfJ1US6gkawS7obDinzbPkZ/4zB1/az203lR2ocP+p0wmf+Aa8d9I2eEXSfBP2+aq3x
e76i0EH7zEZZNZc0K2ahfaOWnzZk8yDmYl7ZZupkHYG8aLuaZKPDgJQ7bgezAf9av/VIAO7doEbS
uVQLlM9Uu1SMvmFBvdpV+W6CKy03BYwFTsIaFrka7RZyGGrIDBMqplvdmcq9KjT7tl8uvXZRLDdl
qup9PlqCdjyFoPE9KT6sHpHfIW8hrBal05lq4470vemroRbz0RmL4r0Y0SxvWg8iXlqoHXOrm24r
4kpDcrL1eK5ZG8OYiqdKah/JEDGjsS/NG0JAs5tG9MMzI9wkho7KPqc4iW5qhnzEnj7KbZ6r7PwP
a2QyaG57Yj+sRhFZnRZsW0aGbC0XQEu0SIBz45mjCbJ+vLggxkSg8eqdlWZE68YXpjeLuDQKzBRW
W62Kedu8XJ5n9p/ZGOoNnc3K/EJlxZOqzDb8h0BtIxt9cXc55c4uzzLUHwOd8D8YSO76mVVme4kG
75QnCI41VxUbw86XnaBz2U1Yif7ArvymCfkn4/IvTc3/X9qVidb4P//tCP4fduX7i7/4fx2b/tuX
n03O/L/+6VfG7/xfJBv8ldjBcfRXtME//cqGaV+sxz7JP2R5wKsQOfBvv7JOihKGQgZ0GQEzfP73
/+IA/suv7P2Xi/kZw7oJE+Px53/iV7643P/txtcY2McmbRGy/bP7fZmZiHWRvj0SS5vvKfmMXeav
+m9M9m9d/Sonx3MTKJuk08517nyqeCVDhXj5h+f8/5zXPzqt37r2VU7DYDCjwKT3f2SbeEDZ5McD
kWt/ePFLaMAPuTQW0EBXmXNyrsv8c0tcBTAjtrQ/u/PLN/rx4kwJwkXBnQ8LVR0I8BFbmvUfJZT8
+we9ynhizJkNrFGmjwAbyWZatOZLWTMEPoUf+U18xVtP3vz5/hc+gTk9fIShJuYrLMXWK/XfTQJ6
6+K88D8+HL8NsIbkfnJeS7xUiW2/l6POmvvX0vybV+bnyId/P5uriLoBIm5VQgRnb24onHrKS87C
LPIz/Tfvzc+hLf/6hOug2bGRcq1dmPeUKZx35dK2+94ZDOBmMXJ2XQTOxvRV073iN3Eabzyu69TJ
kogNOQIinfNpul/RIgKu2L9Lu3nr4lfLlwCcuq4d1zvrqYvhfS6jpnc+/Pq3+OuR/M3OY1yt34Iw
gckbpvk8dMbG7MAT1ib0k4M5vvfX56bH+ktVXTwUXb7BgorQcl9OL0ly8MYtfzbBC/qi3yyaq9kR
//7drtZ71xiDzRix+TwlHdLLZbumRw3vc37n0nU61ldA5FACVs7mYfY/evT2NUu27CisdGZA40n6
5391s3P5dyo4wWz2IFrURmu+Xwzxv3lsl8fzd4/t8lv9sHlQqyWVzOb5DKN4sKyvCpzb5YlY8ohv
0FgwyWPQ1HofJc1Wm9qIrASyyGVEOikUXBf9+j7+mkL+d/dxtc+g6s41Modg9AikGRcmZfLk/Grc
GS5PCJeXSXMBZHtGAwa2TW1626jIM4hTQLKWMGZcjmjS3ENRbPH4hNRBv74z741V/leY1A9PCAFH
gSC4FWfiWPBr9d5hwWvsk0VdWKjoRga1LH1jYi9tnwytnBhTN6ONd/L3BFzcDnr3XbTBrWirj4El
Hk2l3U2B+Ehs5rM2EJyC5R7jx81Cddhn6ugb2p03oQWR2XAYE+sZkuUrAdfxAiqAQ1V+Rp6yycou
JuznOGnQm0my7/0c5dR6747yibrgBsXVbpq8o5aliHDI/+aJCTI8ABDuh3narbZxzrXhs6i7u7o1
mFFKSFqAlCsjK0i4AUynhkWmxB9elu8XbdmSx7XpnRz4GxbdLOWNI9obrMq7Ye6OwJX3llE/lmW7
TeeiRo+VnECJ/3AXvNrDjaVK8RcW3cmcOeAySaDFxV25m0qzutOH2oZCsoYwwbX169/8rY3qemOX
YE+OojOH9d6aogdzqP7ssL4eqZYvmCoDau2TvfBCrCNzXNr20x/d9nUarN0QD+y2VnfqMAiFmZvc
+754/PW131gF1xGFszbgbPOc7kQSDnEPCmXEmUk3KFw7N/jdXKc3nvt1GCv6OeXZqRpOagnOk01S
tV6cfn3/b136akf2+sEIMHN3yIm1KVzL5nFC0hb/+uJvPZzLh/6wRWiO9LXcSgcsmv4SaU4BADAU
+q5Aq/iH783V/igdP2gJue5PeH1P5MMhEnLr/s/e9+tooYmQLtI31v4ESuCEgZP2+4WRqX9WU+hX
yxcOOh98uxxOpSwvWC9zctNvv37wb/2qVwu1Yrar0LOpPxnI9IGU1pOtw37/ycWJYfz5V/V87RKM
x7ZTJoYdBdx5VFfeH61V+zrxL7e0urkAOqdCBi9rCdTQCP03tdDfPxXmcv9846XZM1ChEeOpGvxd
3SPiHmCCf7MZv3XxqzrLQonRFT4XN4NkCzKzYnAZfpcV+NbFr1Zp4sgea6nPLtP12R5fnBPnCaFO
v/5BLz/c/6wxSPT6+blUM/TGgrLxBNg3hUQdbeeyeOqK/Ag19X2xxQ0DT+YTo4/T/yiP97/rQDLh
fv7EwXWZ08xEvJPZFt95nyKrRrz562/z1rMyf7520HhpsSB1OZl9y24fECPQ2Pb+1xd/ox6zr6cK
4rT1U7Ii29M8evWXunK0T6u3DmE5J/5m7aS+LXjNCMHpzHuGdpIe0OF+jArHeKRk6B5IGUy2qwcb
KVfXui+ZtUsIH+kymms4DBZTyy1U5WsB7QQ3arjxr+/7rYdytSGgl/Gk1PTx1Pr+t1TitZjm8TfX
/vtmzL5OzkymKukDdEkn0yu0feX0HiZx771OLgHRlv3thCdmU7b6cPij73I9imMdlyqogfFOGDJD
o9eh2EfSPf7s4ld7hGfit+onjaNWuUmk9d4YDj5786+v/vcHInPCfn43DQsXFbbg8YQdU6DCc6oj
k06reJgM448OdNu/2iqm3IGwdIv+lGkNHYN0bbJdkFv9+gu88R75l7//4UQnQ7IdhfSHkzcqE3pp
eHUVjslfX/wqr/Nf24J/tS0Q+qYqAed5uiTUHvSxwUK2iJfLaOHQ6tp1kxMJffD9rLhT8BhQila3
KTNYk1/fwFvf7mrraLySXdbt+9NaDY9N2x+nOvj+Z5e+Ouzhpu2+Z6jDqfHsl1a3XyEvX399afdy
e3+zf/tXixv5oTUllxiznITig9EpF8i9DuhXNUw8Kf7VmJhPOy5y74ObZXa8dEYXFmxWNxqZiMQn
4ckIVuxd2NGnJ6+qtTt06Ml2wUVAd6M00qOSKiKAj+M4Kfrdarrlhqlcwa7MnHfdnFSxsS5dTG6a
uZk1yKHMzxwkR8QrzMZY7UfQ8hiduLVltspKcEzXIbZ12kOGVSkcSfa51wKoD9jMIa7M1f9YQO/T
+aGPtrAdPjVKjh+TYlE3Rue0Mdi+2ihff5nUkEf64uWxKoY2XBejgqdwsUe4wUdvZvzpgpmINL+Z
TEU5f5UC42FXiT88ba6nYA6LVpKk2nQndBOXUFVmn2tj9Zud7o2D2btaD9Ddvj0Xc3siX6mKYGi9
i+DpG25VMAfigzD+tklGhgadx8q8jt8Upm/sUt7ldn5Y5HOf2UwnddsTW3l2wDGBxSmouoNkwt2v
X9k3Ftr1FC6T6MqCZFwkPH1CBi6yisbsjd9sspfN9G+Wg3e1hRfm0iQz/ssTUDxD6YIeUVzgaSAH
mjoYSit+8+u89SWuNnO5FlXLNIOBaV3dw9Qnn/W6effr5/PWL3C1iUtRoFfrlu6E1cL65PdW9Vjr
K0k+bqHHv/6It+7+aq9Ta1fUnlDticTCW8xKr3nhf/j1pd+6+6u9rm+VmS8pNVJfCvM4TkiqFeq2
O4fm+De/8VsfcbXlTZZZeEQcuidT6CRgkVcFUd63UatQ9v76W7zxgNyrVTBpk6d6ZbonF7YclYR6
zoPlP5pT86+Dzr2ig1bP7cTccm2tJG11yvu7dvgzZJ/RAj+v3gJxY+rCfp3yMuqdXfZnzbB9Yc9+
3BW8wteUQwTCqZzHQxUsX1Ir+LOaxb163U0p3a4f/i9nZ7Ybt5K12SciwCE43ZI5KyWlZsk3hGTL
nINjcHr6Xnl+oNudOD7Cr6tCuVxpJpOM2BGxv7V05+SmPh1lUZwH2Qit43s/5PkH/mM4a31tiWYc
1qcmMYhakcoMZyP5XxkW/t8veTFEW+M0wKktnZOtVdmqLfqbaNaqL678/JP9y0j2z4T/55VPTW8q
WvhOdL7VN2PEQUrsk2ZQvgHdxhckEV2yLv99m/7ySl2KREiMtG43WPbJmxraCTMauT2v1W7o0JSb
//4n/vZKXby1mu/ntNMb9mmsU5JpzbNm+p/f+mj74m1FGjObdTvzIzdaDsS0A95n01L1vU+/eF89
h7wJFFgufI6GwPDkw5D870wg//cJsi/f14TwH52Y7UlmFXhe+q6TWrz+93Wb5zv7L0/QJfneoSsi
yVDUnKbsKHt3q3s5yeaNKR+jBLRRfT2l9gqt01R+mtZHYb3oAvu5QzCM/nT+W3NIlxyexhfj3j/n
Zf92PRdvOn6Fas6z0j15BJudaQo9kCcGPT6zT2t1dOSgQqhbt8n2+XAjJa3rEeNjI7awZbLmfIjR
OPKLt+svT6N9/vM/3q4xy/D2orA4URxsqsK2CHNl6psffjEuSNGnNUvJ6hR59jX0t8Noal+NxH85
RhO2+f9feQIvj0yoV5484AE/YQaoM7bhnc35dFMv56BkAw2J+PJHEg2PwqifAWV599O8WGFtQ4qC
VQO8LYduMDicW1WDka6s2hxvB0PEd1XH3+t6z91VVf2WdrTdlpP5g8OGa6tpvhJX/+32X1QJE4f/
topaeSIT9Ns0iWr6Hs2B//3g/6UGtC9GmqWsnIZsU3lqpuIaIhUdESzs4NmU72Y8fq8AFBdjzsgJ
EsnPsTi58fSuyIc54/N/X/5f7o24GG9oXYWLRn/ZKZr8deln9BXVX9138y8D/aVwJMUj2IATKE6K
M8t9Asn+obaq7NrUYMjUoJgA2HR1Hfpe0676WJtuaPku7kEVATYd62Iz0ii+AnrnfCRphajEkvom
Ttk67FkJ0gthPNrmZG6ifvycWgviwkhiYlWSr9iU6fdO5IW4KEfiAsSqkgM3vwdxYCZbVhSr7939
i0GKXmhpFW2cn3iLtiAfn+2++GJA/tsPe/7zP8Yc9CSsXIs+P+We/PRr/9Vwvhha//bJFwOOPk6G
q6sqO8WtHa9F57SEorrt9+7IxYBju60n3GVMT4REyrURN8YKauRXL+u5y+rfZql//vyPu2JJza4X
2r5PJYZviCBUNWyO3Um158i9PMdgMtAE1bt1ntpTemhBbgnyaASY2ZrLjQUamL0iFcv+wbMnko0N
4iD2E5JadMYbD7yndPk/5mSavfqFxgZq5CC3zIdoaNYdu5P8S733OvKnsGr/5581Yjf83s27GItG
XTNpDy+K07ToHwAPQ5yUX73Mf/nVrYshiNNoI7PyKj+1Q8VZ+bSpUvN7v7l1MQalfh47Wi7zU9Tg
BjW721p9b9y0LioeklsZjOryPG6y5ePBao6n4ulbN/tSK1QwwCSEB8uT7ewjcWq+OZ9fmgMrpGPG
6CDfsugfJrRWxnu6cd3vFcbWxbCQR7glWHDy6VUDMFy9si/38r0bcjEuyKop87IFX64vOVwQlUOX
JAaw+t6nXwwMiV15zjSYOcFfGq67Kr8Rkel/88MvKoS6Mh1gqyo7zUX8YjgJGZIzcOR7V37xVkbL
6FlEfeRprmW+iemWttzqez+nefFW5kKn/42q9mRkfrceRtiLpQ9i7FtXftlLurDrFDtGWkISEXD+
5Qfk3K+OAo1/tiD+pUL/x2z/x1gcxXWeK0emJ93UtgzER15723lmrLUbb68XbZCW+w6rDGM0zfzr
pH+BwLY2ZzOc4wUWJUvsUruLwcNZytq2IC3H7peVP/IJGAiJcttHk09xyF5ajtqx9xsgD9lbBhKo
Et0MD2n1UrH6dBjbrRxoag9kbDkxgNfS3lVqP+ib81DduWNQ69mWP1l4LLRR3zN/NFYCoPbHVFVu
2PbX/I9mLigQQAp484cX/dK9JyMyAiFuWewemQysxfvVTntkDytGf40fyyNB3WTJeVqo1NlLILb8
643bQwdqgokvktb3WbnP+T5a8hnNNb/vz06BP+Lf4SMN9oLJKQVDds1f83Sx5jpsuLVeyRZu+T+3
sQML0FrbXlC/APsjslQOkI43WfSphnrDDWE2G/T6EBVipVIdimREsqw59PrGj2L+6+Y8x830+5dD
cVsZgLim5iXy6bSsX0x7n+OPVixrjPKcInJeuIaY/ZWYSL5pvLYdkVtpvxGUvIoksIVGQqon1xCT
EeivTefocoCUAF1y2EFVHYZZAHfTYp6J+rvzLTSwhLAoU/pGtQ450U3fv0G7C/RxviKctSoS2gfr
VV4TQkC/o1693AGe74P/1VfNNzcV/lkk/fHAJiPHvT4AxVOXxfhtIvsHAccvpu7zjPRvL8NFJRhD
0yQTzjLC7cdHMMsjJ1DA4y0gu0HaJj0MDaLv33utL+YAr4I+MNATcsqTGCle9SRi5wvH4fkj/u1r
XMwBTd6QtlNdfnJUIvaELWGZTu74zQu/mANqNfkO/DTW0Vr1Wo5QM/ryiz1Y43yF/3blF1NAw6G1
bY9WepI8+8mUhCgFDrxgibKJqG/OFU+X38FU64dklyzGjdF/sQT7209/MT8UUy+LKYuyk2cVvznz
0k6R39WPpePlv63U9m88siFfzEV/+5qX/cztHAmnXpz0hD+vuRp9EoWyi4ATEVwJlNKma+llaRgT
lyRLCvORd9Lw9zWOCFAPhtoTqjW+mF7+8sUvW51xdRdFW5TypJNnviYPUdyAJixeU11AuRJzjKei
6L737Bjni/jj5SXkDFdpziR4ofGdGPprOcfv//0+nevUf3l0Lhufi95aypYmlpMRwyEsfTcGTEGi
7Rxo2ut56+80v5hXMBur7y3B/lEg/vFliHDOkTflxcmU2RDS4MJpY/HNg0bjcnhwz55EDktP+Vi9
SbKzpW7++O879Zfh4Z+n8o/rtpK20zyhitPZg2A4ww/2O794mP720Rdjw6y0vM+EmZ16V3+OugxY
kf3VNtjfPvtibKiyru31yijggOkvAPk3RdN/UcCZfxl3jIu334i8ShW+SE+ta5aHadaJTdt4/To4
E+skM9M40EimT/DCGvMMAr5zhUuA1rfLbJVgm9tWVWKiOtDKlTY3wxoqPuzo2McqjYRj10LcDsQQ
O5ucL7EaTUPmgKyb6Isv8Lcl9WU/bdvNmLBqPzkp+Oy5TXCTkQQGAPB/L5jkHfXMTEMF/6EjLswH
zhMotUbnxYaWkNmnc0W1ECRiVu+Wk5nDtz5kSPmKDHqCvmFR3TvlOndL1DyYCcT6XDoMXhSeq63U
+lHm96rD4iU4k+/Erh9+6ep1UF/MC3/56S87ep3S1Ws749tR+Kbz1vjqJTNRkv77sHHZ0Nv6VTuy
O5qdCqNOHua0Vhs2T5cn4YzebgBLsUZ72a5zo4SxBiV5KzUQF2eWj7U1PJ3IIWBYKhxkXD7YYzOk
zaJ8zs2E/QqtEzhMOqNcpd3Y3oxtyqZ35TjB4Gbke1WCAMwfh5upsnMoNbSGNbWNSGgwK5LsTm9s
YIDlV2Mvu7CNS/OgtzWVCCCTYZPQc8gvJLQnr/Lv9UJf2ZNxm/RoGqwJjCe0Czvol7mAj1K3gZvU
Z36qdKtAygEka5paRy3xLSr5mQS3Kq0nMYplM5sS4m+hpb81NWbvHuSOz6Ea6s+kzrrbhew6UEg/
X/swvTe0cINiVYZ6QecXr3lD3AD9pGRzGV58mk36MaKJf+PUU7G3Ms1bVRbUNcP+yBJrXkdE9EPI
Py2p02Q60GfnNpAOMnQ3frzNm+Y99doB/ssgrj1RfgrLjJ+TJXnzMdS8IKCxrxAURtsR5PzG1usy
1EsUJ4G0xuFW6kW/HftJ7WZHOauCBpXwbOY5CIKcK3orqFRH4JxllT4XaVvfZBpQDK2ImmfWRC6W
A6923gW049usb++YrsNeS8RubkS85rNlYOg4wfJZGfwFTqUBxI5oY6p8XbhufBvlXXqbIoxgEd5r
ZKizH+MEcG3OGUbmEmbmUM7mqtWMIczBrzxomct7WovfNA7h5jJjecvH0unRak+qoKE6jye6BAfg
I4d0SOf9vKQREfvM0T5gB5krSyqEKV3a7yyj0YJ4sdQmLV1z1cXJsItzaewzYfDrEJaGXtfP8V6X
hbt1rHJ602FLrvxG4CWRk77tfXqwcLsBYMM7s9ahhp80T8mPM9+eOC8NQRtYG9khcrI4oL+bqsyd
58dCFmCWdS1hfx/4CcH/wvG6oGVspX0MWo/qfTqQgEMBeTAIsgfgAcciBAi7HH3m0Lu2F/Fn70QV
afbC+hCxaEvWhRHuMyiaG9zoLYwRXd9WkemtZl8D7u5NIAYX3Xop7c4iS65F/XtWWO5ejnW87uZi
DrNERxJgqqH7rQubJ7TS84NH3u4divYQipnVpTqTGGZDy7eqgTAxOHEGmQDsCju4hJntGoHfoKZ+
twBa2bfw598jG1hvPbqQB6qinngjenEYXehN7cCCV7GkshpMYOarDdHGN5N924KALSdIdU3qLkRl
fB+CUiIP0l+st05PrWtjUWdd4OynB8WLSelZAHCCUXKXdLW/jplNtvrodc06693y2RgkqBNNQCAG
GMmJGQqAwHcL69POvdIJM0tXGxpMuqtWsV3Dxmlq3CSJn0e7wTg7V2p9yq8Wy4YAQZbH2IPMlrde
o+f+2vRNekdtu3wepZ1tSxI1T313JrXaVlMRDE+8CdNAmUMraVIDUF5FgGpJTNZmAMuXB7hTTjg1
4/KrsxcSK15Rz86qtyd93sA3IYTgeaVB86unMf2YooJB5dSxog986n9mGkAkPshWz8rP2dTK2/F3
DWYG9qQ6m08G01J33tI568E0y2Vd+EW3UqIZwRc3ELMndJCIJheig5GqbxqzHLZLX1lru1akq4Tb
laslNuUhQ5DLmQXfRiaoftvOwiWCB3Ld4i06lhhtr5rO0NZl1bKJWXnIYBaY1iiipnjty1Hd6WwQ
rqbM0dddT1dbPox+mEoLwx8EIxg3bvWZ9f3y3tEbF9jzEgGHTkPVNGFUkWNf5LFGeFNh2aGpTPLA
T/imNHeXdcpcuRrEzNnxAQCk9iiCaEBSBWxJTz68oSHJNOr2yYoNZwkYKsSKbAFZurpHcWbDgoLo
ByHcxMKlbAX3y8ExVBjJEiLpoX7t4CjWSY+eEtJBuxJZ1zs3RleZZzhD/6Mfe/Uy4qk6xrTi7hpX
Tci3Ii9/AEcU3SV9iqCbzlwoeAhqVsr0E9ArEamsQEh9QgbFmQ1mBXiAfgHtK3WMd2u2+48Z7FgI
nL656SGzUKrH5UFMuDusZGIHwZAINyreo85uauAblnPrzGk3BblTUd7MnMvLCBB80g5oIs1BrHW/
lE+Q8uUuEXZ6UwNR/J0lDjG9abr1uoi6Je2sW76VBXxhGj+jaJ7vBpqcwx634EeZCW+zzIP2IqBx
7EdVW28KCSxPF7BB+JmMbRD2gzjTfxhp9lMv3dskQ86bdYZ1V1RiCcQ8oN0w1IjmJHoYTSaAUkAO
9TqJ78G3sxVi65onb1Jolu33RcwiMAHVhJ45FXhIOMPwEm1BfQCMhTa5/rYrxy7oFsrKYbCAHFqI
CVMD3HthmfBjiE4EdZLgN7Go7Zpcg2lT0KIJidwOlYsLlKo1mEv+PLbea5mBmChD9LFliG2tvqOe
+alLNE2Zfabmlr52TXK+3Zd0x66K2vYoWid6XcyN3xT7OWnTbdmev1Hcx5s2MdBkxljAdN2TCDN7
96bVomHj57V+PzqFsebgLl/nIrLo6tVza5uCY+Pfb0HrSTjcj1gdLWtTdUZBnaU06J2WayYr5Jz6
PlqQ1KfT3G6UcsYQVY+zmS3vrR3UzwrTGyxcM1oXgEa3DrX72ipTbVWAxeXhn8oDLHveCN7RaG2a
U79xcwVRP6pEv65M298MMv7EOAit0U0LAcFMDmmYliBnSU6m7aMze5DNWQmsEgPxKLzAfNv51bxl
MGIPD0vjtpUINrNzNjMFu3ewjAEGeT2SGq3b2N8PRWMd6V27FynuJpHaTbAIDYc2AWY6HZrPc2V7
Q1BXBUD5IY0i3IhtVICsJCozBveYtAgSddx5qV3bW80CY1rLBDYsaJN1qTIAIswkh7IyQYBD8L8q
NP81WTJnL1OhHct6fIr1Ad4/3b77oTGsN8fHtpCJ/Hc7owzO++rZrZEwCwo5tk5z+kPaxdaeBJDF
d3ZA9bCtbbmRlHPYYYA12a0PU3feJLan3jouMOyEIW9SzTZ2XtVET44Crrowfa7O+U6chw8MJuOq
16bhqVn05KcHxxjd2bTszSZuNrApuxVvbBXAdZl4OTo/3VpF528lUL+QkL0GCH2yzKMch2rTSBcK
kDWQFPbbHmOb8QDPikLRJxtbd65zxJ4UX9WZk7P/KK1DRm2CB7GVHhyidvr0sVW64djN6JAjCTQg
0ASAE4MBIqhFMbpUND5rKM2bQzXaxU2DoefoNBPVb2wMCvPf5D1WbQsLNzZT6yfCDGPjDG18BWru
lprRfMyG4RlRTBSOtP2DcIv1Fa6n8j7LKyoN+kVAvFv+bRu16lNHh3mI/fS349f62qpTExE1jMGA
aDvirdg0dgn4Vzr7M/e6qOC9Yh9h5x2m1HyMGpYUoSyS5jxnN0GlhjlgrIy4MRCF9bHRNfDQrnzL
JY6h0AH1jtk7zRkL4dUmmY9bPu1u5iZ2r+Cnpz/AAoJWU7UTLGVZrNw0mXeTV/5mD5/1jeqSq5xx
90qRMNlMPTzzKJKfhe32YMnw9XHDkpvZQvEQGVR8tTm0dJ0a86bN7AVBmeUTgMjbQCAq3BmWxbAo
EsGp7YiKVqkFcNwyg8TysimctdRP1zk+IwZs32w3fquLPkwELhoOvEE4JfVrqUfeERAs1SFFDNHc
/GfVDBCN5wpJB9JXnigdSnAwiIVkudSpLlrfvBqTuAwyD4FYfM72Vu48rbU0/xSQX+4sq53Xig3a
zYSIpUcrqJWPkMRKIhAlO+tc9y9VlwOguhg9t5m5m6mtnS2kiHLfFK5PvavkBjQpbe79WL81DoTv
OsUga7kLHjt2xwFupZCH8qZbacOotjhXuuMIfGYHpF9eq8modm0/wM2NZsxa9MSHmYPuWw2WeGpR
0B7tvgXXRitA4Pc8UjGBCvSSDG/AAwsWA/jAqorpJtNmzEtDhRkccjnzfOSFnDq4e8eq5bOHd4q6
wdGPOpcA6iZ1aD+nInZmWHOTLNobI4l7VrCcnTUCfLaYqmQFqAcLnavyh2zmCtg5d/dEaJKU307z
gRDDogsQtr6VXS+stVfF3nPTu30WTDM8bw+j3nUbjcttQfERFrUrfi/sKywAlmAOs46NusdhRmHg
6ZPzK0ZQDIHVbcPcAePnTS602ziZNqntvFZq9MJBhz8hfO23sHR9AxDGAgwVAfMiFQZxjtT0ox8z
64FUL69ioZyrudKNVV354MUKEP58vWUDD/d8SNQ7B10atLXU0vyowLi1kshXy4qB5U1m3I4LZp3A
FhJcYtqdGaPvdm4PFXzoIlkDnPo1Rkm6LrFcB4VpqF3XMWP3NcxIXXX6DSvhhTZ4IpV529ibOWeE
8lQ33w6K0W2uAdmOWTzfs5Ty72dTwyyTJdNaaWO6kjo/EKkHGLPQQDmFWjBnRC4JDOFV1/K8JrFN
5a8xcep7TfectQUC+lB57hKgirQfCo8lPaMQi7xZG2To8fTd112VrCMCDnT8DC5vgmM9SKsB48aS
ExhWW5FYM0st9GjK2/QGBNwBS2GIiLN5zqaJvg0GcqzU6e84nvtw6NFTJ6NnrEgpFRvDN+U2k2rY
VoNjrMeMZLA0J1zGw1TfDGabAoHv6t9JFaWvKJHjKyZK96lq+nyv2eZ5ud4I8KoYz5Y4ikDMtqwe
F1XtwX3NN5VfIFEuFrG1cAPeRHzqdtIHDNG526wMjzbI6AwjqxWiM6JG4x1ntNz8KtF23WAuv+bG
clYgFDm8rf3llM4c/wyy/FkWqXbnFIO2rtvKefKWMtrVlN9XDbu/gbewmJhK0JDetFB1WF66ERkZ
KcKy9mNZQ/9dChHdDa1sV4NN/qGkPKHKL5IUcZph3SMRgspPf9M+bpaWOKA9PJFpZlXBSmM/iKFd
O834OgqHWB2EQk4RXY+DSrfb9UxQyLxSdRVxpBCks+ti0OWEVTXSu+50JY/9hH6id/wZz2EZD7vZ
oOVAlqLjuZBya+CJxbY5pK9myW2Sro1hJncFbAP1I0phIDINlG9IQbuNbMv7dhC35jD722lOihUg
sOymI44XuNVonvCyn5CP6Q407Ekc9CpRHaBHHdHN5GrJpm+8Z6dyDViN6asHCdLUsx7Dz/LJCuy1
SKK3vCvK36C507BV7ip1J32lJoUFzoFRhz1l+qFHeOY9YuDrHIZhaMHFxPuKt4/TaBRSbORsurTO
11UyDYSChvQ42xoxJI1XOXb6Zs3L/j6bSR6wZ2HzTvmfESQwtsowMho961hldemBja67nC68M3FP
rrGZ4M8CJzsFBVXRWiWgLApV2I+t2ZqHSjJaCTnu5qlR98YyaZsi/QDtuzDmoffMxXxieeTuWHgP
oXvGE6miesmS+FaUA09y242szpzppe909xceZZO3QtXefc7J85WZaeZ9IlLylZYqnzGkiFPUt1gs
QaYGA0TGNf53utxzdJtsnBjI31ggVzpszE73Xzu13FiJuIoE5/iAUCs00Sbeo8qZr6IkT1cjmJan
ku2Ga53S9FemcDZhnMh2Qz/7QY8gN6+yJ+4ZFDVR/yp6o2E7yVfrsUT7PFf989x7DxRkJ1gCLJsN
8z31i8e+lNmeZl43xK0i0anaGDSWiKlmGtmFmK0b1ip9wMtyjR41jMZMoipcij3s8Aohie5m1yrV
uqNGpof9BgmZsPDmH7jazkVGa4Q95iQEbe2qqWxcLf7RV5kIcqm5WG4ixf8HDOSiZsQEDqh50Nts
dvsqeTb8BHS8d+wL01r3vfPq2PaTEPb0bPG47lKjao9OmTiPbPWnMKSTfuv08HzbMvL4Oe1VpNS2
6rzyl4oVzuPWHeGaWnp1SJwCprjs9Z2oLCdkMYDPdXYAAo+S9pPALmnJHmvr7mxY0qXnrS2ZQoAH
kHLQrA7iAOv5VVWmKCmBOK70xBe7EjcAVqTS3gAnRQDclMm6oA5aOZrmAsoUc2g0U/nSJL5zUCbn
vSpBO5HJ7GYxuzlwweftaSM56PVZn9YlzKPGuIG5Oh8BX2p3YPOzJyvjrvNL+1eeiZJQ+T1VgGbe
up7BStG2eb08KLSdZAVJNfDT7iFhp5XowrPVnHELmS+T53WziCsVVUfXSA38GA3NFXJosTgBGoys
+R2uZBKWNUWK7WL9rqay2GoiH6gAlp/OeReKbr8Ht1V+iOzGDVwPLDXnSim4jfan0TavWnJuS9TT
m2Gi1Y/jjoVdUuNuKsor04rgE8TW81K6YFtqH32Le2xGwkJmp45t26Km4TEJAF4fuwpmPypolE+D
8dNiamumGrJ5iXpEHzTWBurHwG6KRQ1qTNGdsH0W7Us57/SyTV8wdmhnFU9yW7Og2I9zZV4BlbPD
3vWc0PH9M549ObiLeXA6znRNY9vgWDTY9XSN5ilpTO+EraViaNG9A2Ye4I8m67wJTy6nDAPTsqev
csdRSBL9fZpU0zrBahK4+VmcYMNrp8E0+2ko/Ea1/sQTwRSopSn2oN4NDFPfjT2ULJg11Ho7ZyiO
ix6/dxYGx6K6QcuVBaU2QQO+6xYH5OK0TZO04XhipNvD1uKVZzvtRghz15hIUlzND5ZGnuu+V9qD
IQRLfzXMjPRzeT8s0cHzNBSxCRT/hjLzrsiXdWP5Vz0TXN97m5ne4FguA6hWiS2qbG8zIM2tJoFB
luqJw9MTbJ0rI5ruuo5fXwoMTkZui7AslnE3DOMpphUKLnKqVrOdylOe+9VmnJbhwYsddsTT5TWW
Zr1Jtfe2zt4Xi319Ae0gdCDjclHAUznRSzee2yJuKJdDNQ/DLoFUHaQZj0pCmYa1zS/qZ6Wyx4Iz
r7Z3nwohV00Hw3/S5JubN59xV9BJzWQRycI4pzKPKRM9mi/jWpPxPUcs4VIud2arl3vTRDXQmxym
LQ0Ie69MnidN/c4Ga2c5dL/W/sQCqL1nuyDfZs7orbxFJkE8DUfWdMdi1HsMesZuog82zPMoCd3O
z6+TSddu3ITLN8ZlLTL9qqGTmaGnzLG+Jv7D0usJfUTcM/DJbITC7Vh6UYRNY69BGz3YapahSiOw
UX658lt2ksak3qV5THesWWK3zWURyEL1Lw0ymLVIIugGXXLMG30HDv6VVJW+Hg3KJGo8BRCz88Oh
iNh9mqfruqZ515g+WtHvKCQ18OglRprsp9P6w2HpE8U+WLvzJrmVdfqWNemR9fmVPTP3R31SP0aG
ddW4v2zbfKn09mDp8aqdbikNVnnKZojj5+lVlvV0BbM1z7pm1EckI7JLX6Qjf3Y4Kyl1801rpa9j
1LtXYvKGg9ez52fGjXVdmtU9e7l2QMv6Y84Oe9COy6Hr254OVWLQmjFqoemOb6nJ6NJY/XVecxxq
9ycxV4euit/Y+6xwy737smIDDBY1bfNNAGL1qDcsqdvUMPZJa56Nmvj42ng1pIRbBmXeAgiFztvi
5GRsyvaNIqvhLy+lr2MEGOvtTGOLhGsVKs7SQlfUDc+ZKQ4L9ldsz0BNcLicYLrXweT9YLi/jqzP
scN+TVs11Z5a+uvJhfUsiukzFr5CYckQMQvtd25pO8N0mj0ZlT1LHrmn0yvjqEUVH2NUFdphMGbP
3hKPydjIXmK3XdEXVnCijW2cQt5SAcv0p1rzZ+YVz4oZMt3Jp5fNbX90JlJ3jaMpTjmtu8QcnrBN
80ODWeYQwWX5ZtSCYkUb6OypfTZoB3wHOQF2rVE3c8sSvWyoIFju54/s739qhVbvNFKlDUz7VZHX
eLRZ/uIPDPKUmGai6/baGpw3tsadlVkbv7vCv3doHzQkcLg4KfqQTc1mbUVVuW2ijxSc8aypaqVN
bcf2Y/4yG6kXiqLEC3Okf1wPdYSUecc7i5AqDlwsW4jTgqGoPxX1n27COHMjo6GSlfTIzTonP7rY
aLSso5dBU2c7VwVq9SpmcYU7rSCiU14N3KJhRsump7CmdYxL/FXSveg6C/3hPJ2ZzXSl9FbeTs50
T1RmnVj91hXqxfVTN5Bu7/+C9LnVHSa8iIUQZ+I/49KAsT7On1neBToCjZ+6h9yk7QiszaDQtOLk
tfG93rDkri3pciiJSsuJNoNXZes5ynawhxEplzK5tlMz2/pm/zx2rRvOjrzmjBPb+sQxiTUANoko
qNmd+agKmuEUc+ty1knFOGhTI3tjq4u9MSfJIeNx0KZUs+o0fA8VOnfHSWbGnvJBm/JH3ba4P92N
ZdMgEdU/ep7PsGv6Rw9jwTqRaiFtuvxoDP8Dd88P0+8+OGNc1ppn1qEhJ7lignGQ2VUPajGPmf7L
EK3LNqmd7QRd1Uc15kWwxD2CJemLp4lifW11ycGAjreSHocamWY19xDg7VXdV7sy7Vk6JbgApcm+
eITxINCMpviVTq0d1oX+Ug9av9IyNh2auSxDe6E5rbGYoFxT1vcqYeEUA/NmLTm3L6wC7yMoUlsE
BLR4ulPOqDSLnRdpbZi6Qx3qwsh3jhqe7UrrbvQojdaLZ9CKakuMg1M+PRSiyZ/RdrIxLJLuwXPZ
ikuSeLzm5M9Za5PnPLhqcO/qSr01iZipPzx4/xQIy2mq+uiapY14KLVUf2QmsO7dGDWwj78IveoE
8aeFmG0qShQncV/1ZWi2btlJ7jVjeaSP1n1Ty3H9T6kKqhyhOUkfdayZAo/Yeukm7Obq0Zorsbbt
7L7ysDBqAGkDViVytRjKvxudxbsyG8lIAokqSEX6TpRVbkuKZAj1IygDg2MsOhDMLScLKJ0bJL9L
Uz6ia+0Zua3hrmht5OyTzANfwetLKja/8QJrvdZdD5QGV07tpnh/EEJWWpSvckPhOsIwv1vGarMY
PL1zkmlrp7XiV0ZsTJaq+4GM3Eb9gOyGeJgGNdyuUCA6cXNl5LX4P9SdyXLcSLamX6Ws90gDHI7J
rPsuYp4YnCmSGxhJUZgHx+QAnr6/YGZ1plRllbcXvWizXKREikQA8ON+zj/tjVGINdlI0xIjhmNe
iHaJX3ZwzqNAMAkMe0QnSOceYkuWJyHmBH8SXCm9bLolzgcWQGYiuLOtFJdGJ2WjDPHMy1P7GmLC
eBsr48K+MX/YHc8rKx37QdplvnKMDuCx6efVWBjf1Ag2oLu8oZsApNdBeO+5krHdQOGslywPW7EE
02nFfMF4xDWDwdKIxpkXiOhrr3XImBa92lkDMwOmi66zSnx/Po4xN3GYnGYfhYRoLKHJRGJFFNgl
VUomD2XWTofKMepVrh19o73LyEFqj6jnvOQgZSRPuscZc57agBAu/cB0AaNtYHRJPQ/7HQFNwXmc
/egkOuJUwjGHT6B1sx0SRWQoOdWkHjj4ZNV2El6N3Zju3TGx31Qi59WMyfspIdm5IXoWJIu8AzYF
J463XUIrkoGxbUF9bZ5ZXchjIsOEMWzoL5R2i+9hK7EGGgqLAyI8EgFDfDbDd0Kssr0bOGLfqXbe
a9HLE3bSxOXEblp8aJbVNd9cy2WszPnJHTrcm/KOpDO3Ne+8qstfZSbsA2HrdKdxWH+TvrbfAclc
ODDkDacgeUvoXewVTEzlKpmn+IrJZ7Qco0icS78JFo5tFkyQXYapCQrYkyhHcrd6Yl7rxEM+l7Xt
vulzxnnT4G9Boe1vTWFaNwMPZS+6sjs2nG4eMk7yd4FKm+/RICYCBHEfX5mF2V3ANvj4FhSXpIM6
Y2llrGajj29GhmY/pBEXW2tm3EpmXqWHJSnxDL7zMChXVZrl2MUog0l+RzZwQl7TFfRqIsF6aAkL
i5ziwzxk6Zn8x/m7PZcda6TBzXOo+7fGVPQXVRnsssmkMpLgscVtXX7y1hPyEBFCAX/Rv5uHrl36
RK1i348/1MQ82nFeIvKtr5rGLzfZMNPiWxV2uwsQWolMq+rGeDt5MdegY7ddkXzXnLQ9xjddGVkn
r42MVZF41Tolp5U8WyA7hqH+VvE54ebYHvw3NfpvvXSLndUyuE76/mI3QAi3wYBaiFfXHQmf8stq
+gxzuKGghYClURm9DYan96Zpew+eytMWixmpV0K0I3gNhRdAmhkf0wDXJPlKBowBK1/9SHlzrbRs
z6nHw4QWJ/03B6z1FlC0fBOJq39UweAv0jRkwCZ856ZrPAq9GqMfoyuzu6QrvJXX28B+YagPhI16
S7IfQHIsO90UkmNuxHZ/ymWLAmfSx9y1m33uSqgTY+aqb3PF5hPk73HkRe1lcpPvDKH0UqsGe9ZA
hruMvFMNy51k76liqmSgG6i0j9Ldj8/gYk9Zzc5JpBtviRne50FaP87NRFxhxFSjWhdt4X7ISDNa
MvjpkR7zQyCowyk52hthZdaJxFZzSURfB/UMGk/ItPvNNILoXHsDMFNGGCGwr3fd2xKLE9UQy9eo
hlDNOaEmxrPzSYbBgLyNOUuakgca+CTEkpJTXBEy2mWLGtTkpoKWtyFrKL5v2xqKQGJAFiCugwld
Sam/ELc3LflKG3vgcow+qvY1etVV7DtibWSKVt2r7GPph/FbmgFCmnH+LapKY1FSCYwlpmBOslJW
qV69yK2+ae7J2nNGdgf0xRirQQGaBmg1i8Qos62K2zedkcLXyuY18b1xi3a6vcmUbknMDsRO4Fx5
zqVrP3lZ1+5kMhWgcDajqbHmpN86E/1NY23MitQ9b8hheji5XhZzDVuNKCYuhcOsqqZX4UyXkFod
bkBxfFpn31t7KekFZWplsPHBi2cCGzaBb4AX66C7aufMBTABG4pCLJgtbXcLBXDznYj4gVE0oVI9
xJ9FkqNpmckt2drhyKDLjLKryHMIgu5sO9oKW/JSJqWzcluChxKflcD+nL/EdtNcV6P/4XZmcxI6
oii0l2x50i8fqfnDOnaZeXYPJiZQ93KqGRU0lb0Pe9IaZOxlx4kZ2akUoOZdORgEdDQ/isItMKLq
ipPWqeJ4m+LJqXV3r+Fngqs7+skZwxSA0wTfwCIcQXLGoMYuq/ZqFtm0skJSTvEzyjZujg2fwJnq
2pHNC6+/tycSbFzRsRW7sWjNl8wPh8MUa+BkD+4SeRXmY9oYMDmz+o7jWE0wNoHrURgb19ppCcH1
fG8FQ82i8cszYEbIsEnYJQsMLemro5aPn0LpJKTktY/0DCHItVkWTbn24qpad35Dv1bXwRnSf7rp
PE7TBuj2MnTz77Ff+9shYGgVxyaJmkQU7diM26PLNlSBtGlxHCpN/Czh43eJmIg2rcZwaxvhcxh2
YjvGJEuNcS/eQtXwR9VNp8wbnH2MTHtLgnu8z4jH29bVEN1lI3OBxaAd45yoQS/lYA8fHVGUFZ9N
3geEruI3PMzwa+Kk3nrhDIzfDB+kvEEiptu/IS5kqkGWfevkRF66nBwQKWVb8iAh+xCr3vbNW1aF
I4+wp48gFPgj663ySHqWe4NPJ8T8zHgmtD0/dQpYUkhRrFXIwMnwho7YHFtvmfpN5zk1+lVUlOWy
m7v52Y5ibxUXnr205dTek0XePChdNBvd2HKPJSfZZOwNL4kuNzDeyLmvBkYn8VImsCwMs79jkM4Y
vLXlglQ6dR2OVrZOhCuiBYA2P7uqmmVXxJRDSxA8DQ4JXreWQzJs6ljBBC72AOEr7U8xwUdteSCr
nLulzeFhyCe1NoYpeUhmSGNeJPoPnxkVQ7e5OaipdtbeFPLHKAGB4AxRLZxRPvFP24PDnkvSq/iI
YVFyP7th64ZJ/jbji/eoZdZtKAzhqemH+FhC/8Rwwg7W7ozsYbKy7s2CV/FqyNZ3WTltuCoG86nn
U225u/IuJLP1PnB9FS/qpk/WqprVKhxJCh4NtZ7IpjlaA1ZjohPTPULJCQ85aa+8KS9vG6uGCpXV
cOKF8tPrKPCdHXZonL0bqz9AXBjv5kuqcTpO3WoQKrhqAaW+0SrTYcbkvHwYIzngy7CmD6pTj9F2
L7pTag3TNR30o2cX0xYzVeLIrahXp8jSj/VMXyvUrJaD7b8NiSOODX7Yl4TkxQTwmAFFwopEbXiH
h86rk1YffhiljAIS5quYNTC2cGv9wxQz0E9GwCpFtexW9KqkDcf0GLj1me/CC+1tUTnpXtZBjbQN
yDBciCiyidhtxdhgA89fE3tq7CYnyna+7XpkkJavhp7ggM541O3cICGCNZngRfkoHb2axLymrEvw
V4dcOje5scIKhMtLmtupnceHxMOkrgatQ3IHYh4Xmd5mqfGaj366hInl7Jwa6CS7eEducU2MjrlP
CjKgqL2yI4oDpqODOsNffpwMks0bWef7Et/M5UDeJKH0zosDdeWYFIP97PjQUdJ4iDfBGD65+fie
YN63yopCriFEIAaseKWa0A7vqszfmc5ZEy0duwkpeW6RnJXflHdO47JREnAEecWaEwPdYDzjUQ/r
PQK7WLi5cT3nNRno0n6vKchLdvcfKXmRnbON1K1pt91ZEJ16dlEnzr0brUOSstZ+FAdXZj69k6Vd
rqx6YNjbpj57V1+y2zK3ywuPFockSv8jUDixkVoOmyqeSaucbLPdjInCl485xbpzIIG2AWw8lFbP
Q1sRuCd6THfM0DNWkH7de0Ltm2uyMuMbBQPiJU2q+YeYqvJBmBAxvK637iB2ZBSivmTebnjkNg7p
N8dokX3C+yPfEpLjCtI9LE1D7MLeqA9GQAdIQLfIb7t8hEvEzFYB+4Weeg8E+ljoOvW6hoS1s4Bg
4WknmGWTqwQ9OLeW8GDZPnQltxPaVCAuo76JGc3tx0Aku4nwR8Adqz3hC86RkkCCsNXFMc+1IJKw
D4Hdo0jf9xDvtpC92LF0HhI6PQ0PyqzyFaf6aVeHabS0mLWf4sSMltAmmPgMNDgueMriy6Q2NBhL
REEWMKK13/0uZNDmWQZjxGw2gms9chDXURpsA8h23xUYK+34DNFJDNm6HZLySbmygn/YMAtZ9gTI
rRxXiS0qAtM/xn4GfJfTW1xlU0sABILLBLaN69wmXsdeicdDRzfxo2WMf+5lmpDG6g7+D6/0oaj1
8HZCENFtWMzumRRERj9JUt7rS1g9ejmmkl06vQcwUw+VgZywzhgfDg5ynDAd0scB4hQDqUEfu6aG
CBEGlbshIVEvLMKB+CAwgI0paK5amKuM4lPoBlHu3XlmAaXEGMQiHWHzcVIxt7VQzwwfCWSrSMWd
Iyjkczx8x1OkeA/MsTvTg4ePBXOtbaDm6lDN2ch+ltCU1LygTeJOOzoisbTsojkEfZmsehqjpzmZ
iW9oh459iMTTIHaJiK+y9jA0GjGAl8LlGIUzbH0yXs9lWAZvw8BUr3HbcO0VY7OLM04z1VCNhFeA
cBxmPYgdko2Bw6vLeSagRYsnOJRjFs0p42FfvTSOnNcjtXDhpsl48hKEipyIXEI4OT4QmAC6aVvE
lJLF1n12whiTpWyr6plxdXE3ttA+qoRsSIX90dqzwXpni+Svruz1aewhU2IqimamoCe5xHqBgeXu
nWfF97Gpwq1ZpuBxhfUCkaZPlxmboW834Q7GbLUtdWjtu9qDwSUjO11UkSvvbRLjThOMOd79Jlsq
1hGzHZIBNQF9KKxcJvkGGcIaC+FvLPL0HErIpzTJxVMX4DiwENqdmN/4bbwOeltfE1EfvUZ8fZn6
A11xyuZZ1SE2HlPSH6zCT9ctFsHrOohIu9X0+bnDVCPCmQ1HK2ou8/p7B2r7Cv9McMQoUe8tkRn0
A6neRRC3l5Yx9cfBIrxOJTrbl4HfbpI5GH94TshaCNhBt2w/9ZK8zwxwVZOmYbQDmpQ2naM1chzq
cpvkjGqi6RuZhN6S+fDHbPb9erBhVpp2NMVLfNuNnXTVK1n1wJYQjNYQd4hEgJSi0YiQv8GcFImH
p8bv2pkJDM2AP3tviFepTuKtYgWezXRGbdSb3TOQcb6uMhShM83q3px895DXfgqTICxfsyx/GSyT
QWdMDZEeoo6wml4Mo5qRxkgHbnhrLGv4vHcZCgYk9DlLeXI8J4M9QliNG/UsB0mO4JfM8RJmFn1W
N79rP9uvCLGPqp4QGsXdL3/8r4eq4L//+VMA2s//4r+2n9X5rfhsf/2mn/4NP/eP33uJKvvpD+uS
KdR0S1TJdPfZ9nn311Cz/+4X//H59VMepvrzf/0PCMxld/lpUVKVf40/E5dEiP+TzPQvoWn3b0nZ
/eMm+Wyaz3+8ld//cZWo/jP/Nz/j9wg1w3F/M30pbd/mjOhJ96Ie/D1D7fIlabow/2zHclAF/Bmh
5v1mSb7bhBvvmFbgIKX8I0JNur95jokAEktX1+Wf/19FqIkv7eKfil7HFgIBtOnyS7DwYiT5i6hU
Gr0dJ+UQby/xJjtPJ9/4nRvVFpQnEDdpz1DXZ17LHCYSIex3HSjHDFtv47Ps4DggYUbFsXPSr5BN
+xX3exd+N6f4EqK4SHDlBgoGoqP5Nu/7Kn/VTf5DMhPk9Tz2rnGIINLheBCAdYzp9z4F7A+oTXGF
O2A4dmvRXyrg/BSAai0v/5NGoGVtyrRWjtE7AQTJDrUP5FsJZwwS//tstZ8Fpsfr0DXGNdxEY027
DdxNJA0f+GzL8jUxxQ5poIn5P/4PjCPaBZ025FeA1rycqxUUpvlqnuYZFCm7akbomKipuIIk/eGP
l+qTNTY8VPWc18VrUBXr0goPXW8zXk7DA+zvjRXz64suezdhdW+L0Ka+WGX9+2Vx5AUXVQzxB2gn
VRo9BmRF1vbNPKOMAUR61ZN7jjGYp2FOvseh/xBJrmQ2CeEsSahcJJ35RPNEzgtsOVjWeP+PKJcW
AkJm76XfQ1LJllX2DrBRLMH+9ELX/VlW1reiNVZepl8Hd3qCOhkjOwR+m4r4Xc90735aL0PR1OsJ
ihTzaffcEveYxg3OFmV+Y4Cnzpr7JByeke9Tfvr+tu/qm8xUnEYnPk8WzOwTvmNvxQxJid61we3h
kPvLixfvpvD8504C5OX9sCHUHQgbkj4F2lyO8sXj1E3JZ0CaA9bbVfIetiOcViOHTUwE5Jq2LTvE
FeGbgUczOU/y1qUwpu4Aw8My7EPTIopMwri7k6mNDRX09qXn2CPRqtNV12ZkYLYNLt7IV9YT2vZF
CYVAGAWh2DMpSVkZTEsjwJ7CgU/6EMIxWpTKbiEsQHFhMSfL3ITfDonikF60OdGIrSKabMAYG08g
2PNu0Z0nr+OEEfNq5tpgKD7zsrsOYoQaiibDDTsN9hYPC4L/61wPegV6somVdbCYV+ZpcwNrBIIt
9vyFdZ6idCNU9jc6dYrbXxT9rH8/cE1TElTrCMt1flX2u6XJ4RhS7NbPOe97lbOdUhfSbQZOJ/O/
EfN/Sb1/qjaX32Zz0pRQdag5l6v5izp+wJrfMOIw2np+xSkoCraN15P9Xj6LdI1p+hlkZEnSL9h/
1j7/pU7/sVP9NXTxFyf8Pz4qRdV1EMEClP5S6soCdKNy6NKrLHu3HbOC4TUtxTRS4DS15utBFGB5
YX7yy+JkcIb4z5fwsw3E71dggZqbl0pr+uIXJby0HVkox0J+Owy4QRSnKHb3SmFHLtn8w+xvbveX
p/kvt9sTgv0CNpIHmeMi+f7L7S7p2Zoh5OGGgZRINNxlPD012XVXs+QbDXAdtMGDJEZ3GTPxS6V7
1dXvQjW7nKTtrGP0HiYbp4M6IuVTgCKv6I8qHZ6YyG96ke3sWp2LQG3n70aXl0uVd4wx6rU1U4/K
3r4tJ98Hp/f2dZW8pRpebNQeQxVjkMO8iwhnJA2Q3vr8dcwNHxjdOk2KmRAXLhmKdWvS5lehj8Iv
jvG0sIOHIqJqZqbdHEWDwBgC2XdPNc+k/5RMiOx2W/fWbSwlKSK4+27zqOYwO81PTFMeIl88ZZP/
EM/mE0goL1njn4WDDqXy4wOi/k1VG7v6QjL7f3JK+u+l0P5/dJayLuZr/+EsdUmF/XcBtPyrPwNo
A95d1yLyyw44R/3z8GQRQMuDkL5E+nZZTZSSPwJobf831xI2uKPt2bBQLzXtnwG09m8CZAmoybFR
YwcYkf/zJPnTWffPs+9PFeVnOxQIOFxawNVJzw44v5m/rGcHTnBETlZ0Q87ddBM7Y74cHDYTp9fG
mTDpCt4WPWbjd/YiiWiQFkbd5TsSFruT2+YxWaG59Bc44uirmkZixeiROMww8Eg0F2R2/J0nzuWC
/iwIXxdMwqyUHjXI9SgLPxeEpo4J++2a6AZBrnELHRfQUmT9Jm9EtHT74lmNEtS8DFCQGwAzW4Vv
4d8YJ/1cBC/XgPpRcMf4j8f3axHsIJt30sPC0UhdeR3OnngrBkvtEU3B+WrNrF1J1cXf/vJm/bvq
f7GX+vmj84BEYPHJL/9zeZP+WgvjZGxVJNrqJm7LxL3ukJW/OIUrzpOoki2OnN5pruvogbiAixB1
qCyxCOqZ+hV7YZZsirH0b0WnwxzlcFSu0cpYfxM5/K+vE+Erli/YomTggFv9fImcD9uprzlgdcFU
nrRE+BsHbYu/G6oAtTOVZ+0xXXDO9hCPf+d6+fXsf7lBge95wpWsNe9fc6TMJrW9oC1v4qQ5p2Yd
szGATPf0DVcGFMID/s5AzOQyka0urWbfUo9XQZ6kh2yKrdXfPK9/eVUvC9SiglwWecCR6uebQT5l
79mjmK8FA5JjVc0V0n1ffmSJtM5eqCvgmfw8a/IjoU8j9SWqZ/ufr+HL/e+nW3K5Bim4JTYXIn+N
LfC0VQMuS/N67CMfJYpr1i/Yw1nniOlUvghhN+EekWXuppzm+Cw5ut2Ppao+qz6J55UrnfoFA/5O
4fXbdI8ZFJm9MUhx6+FFcnTK1jlGyVDtG8ttmWJpUNR84pgOUTNPNlDDTcHAJaEz8j2z2n+9d1jH
8mb+5w/Kbf2X5WFzJOOhuxb9ne3+uirzcoCL1Gtx3c6Oc8wZjpwl6fS0hY53i/TFIqrVcFZVpN5S
gMU7uGL+LbFwzhGvTQEhz5FbWqrp1JTiPkpcuR4NhNFVgCFH7jgzcjmpP9Fi2GdGSM+NPThH7JI1
FEkczBEitE+e59LDZQxcGLFTRcfRtq8V3pIT0m70C5AXFFMyNve1IcbpDhWkwm+B80CfziiRLdlb
5zFzWKFGZTvHYEoypE8Dg5nZOA5dqg59i2IgyDqHflCXz6qIUOT4cblGuVNhsNdktw495TVYG+9W
BvOlI+EcxhZ33+BR7V1YyAc0zephCur+x9zhWAR8AlA3iOgqhpC5DXIxA44bCH8Hw3hnJmdiQ2/R
Vdj8OYeP3vDh6soZEH+W9jaF4nYV5v64rQIi7mmfIv920GW196mTtypAElrUCDznLDzIyPtmIplC
Oii3kRmhmTXqPvmoXAQXcxkU62HurHNq1f4BD4n0QA5BsnWUWI5FGm8yULcDAp0RrZ1QWxEONPNa
AGiQfUEe86BpctX0WXpxdk7SATF6GY7gF7k+Klu1+KBL45tf6s9yzoIzOQFpzTA3xHkjxJQmtou3
IuuDgzWkxqbvMrrD1Iqv/QDqYAHcAxzUJxPqDefGytNhxVT7lGQGRiy6t6o9dKTusVD2cIerAVWY
3fXJs3IFJNNaIwlGqGXpp/gmaeZYOsSNc99YGarTHi65l2JnLzXatmYM8keHSe4H5jgC+lznHJsO
4q8BN+IlTpWzL1K3usG03dzaDtjPQjkw+GIn64tFEI4VegBRIdKXzlH1itvw9dBgHYhlyInjPc0y
edUr09uWdKaLfghK5tZTpHaTRoKl22NXR9WrHQ5X+WB5QPA+ZFmnDJed1u5Gtg5DdqzfVqSQR1tH
Tt1DPWPhH0OcPCVO6x+ajADkDlXcIhOqBcmQRXYMak3JUG4CgUvNOFkYpf2QS1lfWVOGdaf0jUOd
V/kaspQ8JyKpaC1IatKVqm5KPAX3kWMMq2RkED6UFo5ECcmN3hB1WwgbHtLsACmeXbTBlSqDuwHl
/akM1LhrQEVXiUEkX8ibDFE3AkyvZWy9wLmB/W9OyGz7Anh21UHuX0ppxmCNXkoQQGLEK4s5/VLU
jfzWqoRZLPNcA09/vOMCAAu3RqQHpLGEq/tktZ6glIZvRZRnd93oeW+6j5/DNrLWfimLbYSvzk3O
bHtZN+jCvqpizDJ7LHt4npHDhSVlv4I8UyxZjG8zxfmsTGpp2w6vdhMzmB7Lavho/Bb6mrSrfdqh
OYEwOSCG6Qb7jTa0fcQ9mxetMVkYGteCxahyXkJTSki0UxW/ZQ3Vz0jBJPiceiGQI20tBUl3DjHk
nKYmOoWQibfuEM6PChdAxhbRtBkvqrS2N9ubVKPzn2QXXRtFF+2ZQSPVdMriaFgc3eBOGagpfcmQ
f+HJeVoDYqS46/rqm5+a4Tms3fiRiEbKS5I649rrpjsMg4lHMN36BfycQtiNESWl5r1G/eVyoLAd
dpm2SdVLrMBEFuHlZf+6e/nkuliVwYtM5+IjpD8CkCUPYYs+BMe2S1Acdkr5B4oV5xnjE/29iMbq
ajQS/9otKuMeUuR0aLVwNs3Y2nvTa/XekjPYfNi16zkp6g3CSvw9iI3CwYQZ09A1JIGneffo+ZOG
YjYPKQAPQQlfpWwaRfcIiQM9CwYPYhcz6rsVKVRr1Y/OgS1HPLkFVT2wqweRmFfzyC7LcLIpF7XR
OcyUEJD0Ff5fhjUfClrLLcLG7NT6qPSTaOK3TZNVPzEFVasROFfzOSs8nfoOidoYPBedrD9rIrI1
MxsYKmhPzJfKTe5KLSboP7AwQXuPfkTSu5vlctPks3/VMQzeS0s4Ox+jmqUYoAlcPKaqpO7uJ4FO
Jmh8Zy3AO66KuLhxXZ0eh75zbv3L+g56jycHoa5+wYbVqpeIeLwtNFmti+FemDa5cXPAfDWZP7Ha
mq+GKa+uTVt3j+nlcJQmhoTPkXrLhEfFeNHG/NKODL2EDIRwI4I+5xqxefIG2LF9FrS40FUIMlQa
sbcZ8TMeKifXcFLk2pE+mhqAv9CV+VBw7tz6nZo+ytRwV3LMI2+VzlhxLGa/ax/hjXOU7gOVrOrQ
+i7Nsf0m6alh86UQQezQEks8pap92abTgZkUkWKNV8CabYi1ChVj1gQXoHkYL6ZW2dkaext1RoYv
7hjpLWppuCCF/qxIO7myAEcPmWujUWCmcs49mdyLzHSRHfUXq7Uh3MBDDO9yY+yOwuuq65xc2bUl
Q7xy/MuqhxpiPrqJzK8RomJGHE/W8IpvQov7RJdsv457GAskt8rOis85tGlPLjkqZZtFi9Zw3VXl
EArvZyleqZrLWYgUFoOclHfttSZDRQnm3AV6esonwzjMddlesOvmjLN8sm1blp5nlpJxh/Lhv3Mj
kXRy1FwJu632AQv8W9jjccRULbhieMYOqdIZx2ip8Cu1yWbumezVi7ZPWeVzH7CbVTPmcHat4URf
1rLg0Bapyr7rA8+7LQPUPliBrCtGpdEqy7lTve9nmr0LoySWmR/cT7Z2jz0aoy3HIOvRNDA7yYCw
eO0cf4VlmUc3O6T+bRlVl1PxpRvSkeu+mvlo8PGz2L8dhcWaCXJTvNQcK/JF2zTs3QqCbIqCr6Xy
IB/nb7RW+uPrHIl2rX6BlcWX0FOlrADX7+/Slr+dAciPkTe1z1Eb8QYGPuoczGfkgTYqPiSp5X4E
WNCcmyDDa9EHQtyDz7VH+CkCeG9u1buUil+XYxsABj/DrmZk8BDVvnHtVwmIhz2PaAKtudxX4UT1
FYaH49uABhreKXNyeSMhmRnrSSEwO6ch8G+SZOOdLpPrLLTVvByGCx0mcbzh3vdli0mjMTx3wklO
uLyh7XQVpwncFpiwS2F3j9ikiO9Y0xrPJqdeqBMMmG/tvlafVSM0eGQc55jK1dXrgFaqZx4GDoCe
XCTwT8QGquCMoF2NL1QelFWD62T7GPk7GlEfC/amNl9hZkU2EpRYH8dZPLZ+Le+gjtxMqfPo5W7w
ONmjv6eODlDHNBdvmQanrpJVVpEjGMbmQnDQWE9uaqx412FPcF6JjKVbkJpVV4KJIOqmhe3Vd05o
Znvh+9NatUi/csN1XmKv1icr8+Umtge9sb3QPRKueJCpU3KISFCqe/Eb/SgnNwCO8XqCNroUDOsg
SzGcyLpJbWWM50qOO7QHHdluPka/vkjCI3eGHVIazTscIAWLJu/Cc4nBcbnqRlt+590Lgz3uAX16
VcWZ3yxdgi93XoFgoXRr5wzvs/5RBrWrN8aUxHgeBjL9lk/mZQfwL3iPNdrNsz/ErXHK9Dzgi5OK
Qp08dASvaFq8VW21QUSjMm3zFmgjhJm+gB18Xfj2YdJFfxC+Hs/axT1FpLm6SkPzUyWYtcG9TfLb
vPTZvNkHsjcqoj2huxqDYukmFLO12zviNOHfFgDbBN5bO3CWR6bfxu0hK0v5lEe472K22I/XQ9sG
/Q3KmFgF0GZylW2Zf5tPFpwyfp4/do8M0TgBOfacbLHQK9e5orlALRwuIe7Kgbh6OoDZtEtn6QSD
df79/JC7qvUXmICH13Vi99dFw5e8S/FUBsKIfsAhQrn0sYzROUUXocH6FsXA0hFFxdL5+rbUtJJp
hdlEtTejlKOUHVsMVr7OHvWl1KYFXcrXt7Yh56186lnvg3b9VYCIfyMb/Nhi1+5ucIn3V40JHMKm
mWwtt6NhKBL1kqSN/qCeaxh6tHJsw/zG8NI1R0XNoQAjz28m6h38YV00GUtSaeoXYHvc84MxcX+g
5SRQ8essmZeXhqCM+vRou5VzdN0+W+WIl1OoUUn11F0a3qjQmLsWjM0/wgQCJVXfok9HTkZ8co+h
D7UZ1u+5yyRlZ6zd7hK0WgcdBJCOiGqsmG6R2bTXhvS6R9uBtO4GEcswDsXvl1HVLT/QiOqvKgm4
B1X/IuKvJ6ycIA/5B1SwUJohC57h7lUhbK0S7Y9lxNb5q2NF1MQU3Vdq0wbzuAPe+9EPPsQXNU57
toMbrVBlD1ZT7os4CHdUB+8x0jjUx0nPJsVHXHDcjXZGFuYHYwhSRLOcrQw/j+7bqhBXrFmsz4Ng
GJcoBay7quu7Rx4794/TJv5+YxytuwxLEaycittChvO8tGfbPNSxsdG9gztB12IBVZKS20X529ck
xNIOzXgLCCjMLFwFM12Eb2XR98Dw56vJVxYq4siM38sEru2iReTlL4bLzfH8yytWtsONO6b2cTRs
TN8mGDW/P1i4xY/WaOmP/83dme3GjWxd+lX6BXgQHCJI3uacqSElWYPlG8KWbM7zzKf/P6arG1Za
LXX96Jtu4AAHKFeZTDIYw95rfauzY7VLWdE5nSTdihqUvIsLonXnVztFQnCCiYVHLq/F2b6vm/SH
zcb7CzDIfB326ZOWBCzGqMEw70d6urb0SN2nItb3nP9AGUyC4kcMvTCnzHsNH5MmJTuEL1rYsNgy
DzI+fC/E9RRzakj7IOS4zQiO4okRi2UWbySI18Vpofi9opowHJYl5dN9OVcsApyhe1dXI+6Z/CHQ
wh+2acljVGL/ZQW0xpVjcCRHltRe9jXUAt0xzdt2rKoXrArOXR2UscnUwAOzSlf7WdtRkdCnnBDr
+oOOJ8CKi2t/RDCvqQlXyRTB4sLIKBCt1Q20QREmiyIthx90zqDIdIJt4th6yQbhKj5jUit2VpCI
vaPZybp3hvg4VVHlQ/gJv50KNH4Cf2dB4gMe0qm0x0cWZ96nrdCme11iPlDGerKSGbsUI5f5ptUx
zaLGDFCfE0xzkfhO9poMnndzGu6lDy8xZ28BF3j+uuMkdhGiwQ5shuQ+zpkqhMpp9ht6iWKeZjOz
iE+1BKAlsxG5gfVDqTQ0q5oJpu/3dKQbOIxsVMdLvkd8/30TTvkimZoHNWsrtiIyqtn4AzUfixsV
kKy6Da2RDbzU+go4aZJgTZw4dqcI4huoVJWPcm/wSjY7AgTJpiH6jJHuGek3Osgd7EAzOJ5mN0vP
i50h5ZewCp3rrmbLtzlVCU9HJCodZYgtKtFvPLOQD7S88/3peMd6RLGw6fkKsQsUt9hWsQmySnqX
gFmd215St5xOE3El+NGZF1xETQ7tIRhgabSZ7h4scHIXMA+K68GAhYE5in8E4KsE/vUDhaq3NsNS
3AhRBeT9afGzDMdqHw4WGjkprymOaXfEJHB4mSt9hTn1L42eAZxgrKVXvSyq58SiIanjzMeG0w53
Ed7BCxe4woVKew41Q7rpS2ntG3znx2xed7Bew1adC5LoOPOnhATEg6p9rIs9sdpV4flrLZ9LRHWX
13cxiI7rhF7Ebed2MF2Htrtum9lPjsWfXqMtv5uGnVyIeeFDYtteBy5WiElEKJm7SFAWQSErEH5s
pIk2f4Gxy8O7xw56SAW4VDAPu7QZg71emO6LPY3UbKiVd5nd/hhTQUjJmF/r5qTjOmrAJ7vCY1ek
Oxut1uxbmyhJZyFLduWdMxaY0y0ZXMtwKp6toWaIND5u2hpfIKf4JglRIkhsLBS/oAnGbtK+6tik
rEM7wphjxYn6l1ZO8iI+1SpO6zxgUtYoe5oLAXYpGGvKTngPQIUecjf0lrkr7Vld5d/C5xy2VI9s
ihfwFE9jiW6Ivsldi6IBRuMDntxqm1GD3bdZ4eycUhb7EgLs3i37dZF54lIXXXDfxcV3xHzBJRsa
NmUyii+BEO3wPBk/6sJi2ys43zsI5VH0YfuEvBJc6ZwOEHsM431suMM9WLH42nXZGCiYT1sZwf1N
u87Y5JZzbXOovqQXbbwynsLnDin5xWnEf1ITnxtCb4v/yKwQC9jUnQ0TbvHbBsQU2fzNTR7e/K5G
d4XZv0xziVm4Q51uAipN3ycGIo+SqmCcIw5aGLIYL330DP5VnBkpiIhuZNb5vFV0pqSgi4a/Q5mu
KQz0mbZyztpZUotkiKDGOZ6mPjXk07XTG/WzrlO0PfkinRZjFDTT5iKJIu2Q63n8SY9mbsG8fUJ0
IITE7mdaSipxdg9VHuRS9LU6hgm1h3AucaPgkhdU+ildmF798PEreYuRn38z16NDheXNtWEXnvXH
EMBoFsnw8gjLOtpJKNOLTg/zL2mSU39LTRSQFQDexHHcg7Sk/VmX5G2Awe/r67oUKJqEy82ctXu1
Sod4WjjyGGuy3SMk9XeZk2Qv5QwQ1CO50kfDOgpq84/d5GRXBlqD2iVmJIp7tfOBVn/SMDylYJy/
AV3SZVG6Ahatzt6ASdu8MAuljhy21EMV5T5NSzPyN4W0OQO2yv5lWRSCggrwCmHKu7aMm60eBBns
QAOlPKK+8Ecv/P6FCHZqCP/6hfGUeNRKGObf+pMCO4rmm7ZzxJQ/Fysqi9pjm7LNmavrsR4PL6dZ
Dhh5th6GiZrSxzfwzmfiIE0hClKXus059iw9rBlyyw0JuDmiVhzvan/GAUcx2t8xvshl01wgjZs2
OjTEXTgMyTZWnLc/GTen3tnZW6JBJqVrGRbRBecJCxTycjVFBGC4sj2gec8opA7NFqgPdWxtmr46
yPYWZcV+nSqyRaRweBuruL0w8wDMa1LFWHaN+nvr49vArBFCEdPbo9LYB5eEryGWsjnbffzo/mrT
m7OsYm4K8rnQ/DwbWjgA2QKAiLqpUfFdcNSwb1vDkBdWoeblZK7XtjJxbj++6t9TCjOa4ZgMakeZ
5rmiIoWAiDfJq4+YUYvn0U1Y/Yq5+3Yqh1pzx/TjC+pzssnbl2POUygSDgNNCD/57TTf2HraJprs
jwg02DrEgVsdkqyI0REyn+VaplYyDAEQC7uj3OZQKIa2qoGL/ORj0ecnenYnbBkti8FqG4jj5jfy
h1rLQwrlawVFkECQWtU4tbspaDFhKPcDc1FJEV5hl/Y4y6TxZZP14bAgy4GwsNwGggDQdpqi7qsT
+sePH9FfsgSTNriaRy/SGV7P/Od/3Ffaj37BsUMc7dORe+goIRpmgCszV89sUV2woKO+8PMp3H18
5Xfmt3llMZlvKRzpxvkqp0uKofCkLfDihf1QdBQSc7ZwGfVkl1OcUdKlRrt/Y4IHWvpkuy0mTXLA
0mrM3XEgitWY9f1uCMZ85/g2graPb/DvFYkhYyrUAYopDgH120dTihobeTlP+nP1vW1MzAJl237j
I68uA7bZR3uKg47ziC5huiTqx8fX/1u0YSJU5Hux0YsrtBJnS5JQJPUC2UFHQ/P4qR5TrHROXa90
wye/dC6t2KUeXvmVxga2pEH52Pkex2m2+D29o0p8MuG+M4bf3M9ZjhD8irSL+8A6YjD+ChLwoLvR
r09+899SBX4zmwELARO7gfNB4dBcrhy0fEe7GkOxdKam3ZxKSRnE38vWT/zLKCaGHGlr8YyXUu78
qQPK1GXUR8H2tEt04M1rDv56rbut+8mgPc2Mb79jZkylGLGzmMZQZ88giDh5ISKGD8HZZqtkWzzo
eGf2PTzB2zrTmWWk2xCaEAesuJSQYoztHaVWpFn5zRgEGMu0KLFJFfeTx9GyvuC0GRaFDOpycWpJ
nxraGP+oPfWc1GkHIIV3Lejt8XBfDi3FYzO3LeCxoMO8qLzohV5Mq5acnXDR+1n6mJ1q3OO8fRWC
w2yJ0P2CE3GzoF/Y3gWTmz//Po3/7n0W0aivpjg0dlUejkfXz/qXj1/r358SIj4UebZk4oevfbbe
pJ2KK2tgvbHCXl3KTMQ7QNTd18AydBB1RNgHeaBvprFIQeTU2Sdv7b3LS4kuTSH3Ya9yJjfy3YTC
R9+HN7UWaAfIG/HvGgN792pX9DnAQoBX5YaF5KUg7vjm419/yjd/O2hcAWcQ2SKSbCTSZ5Ps2Hku
nnM/uWH7yKg4VbNKV1JLciVnZ92xgFzPCyH5Wfo1HOjsl1454JyzMuH8l8/6jQLQDsktjoQGD/UZ
kUlb61jkZn37aIwspZYXcMDHU1butXCgOlmKcOu3IX+kgzZvl6AJ8mnBVqb64mnD+DRxhCdFhIgc
HV6hS+UllAM3paUZjcacpKYF6xD7lmxqsIidysNt5YlhmeG/eThVkjXmmheifBD8lH76NRBd+dCA
dzkozu0XwUlvp+Y2O8HI6KvCgr//46f73st1DJ6RmudotjNvp+lO1mbWVzK+0VBeYkoxBbIf3fT3
NGd04jen8UeGa5AjxBistdG3Phlc781YrF6CIxuHSSw/b6/PSXhyOwWn6FTOq/qq3KL4hvyQVgMn
9I9/7Cng8O1QMoHYuEw8/M9B6P72appsBiNzYAmPclaphUXdPdIiDy6ctB5eUuYeMoIICViYGiZr
Tqjd2rLr7pLh9eDgVya425flxidUg6J7XYMa9CuyKYRfb2dm/U6MQZd98opORoOzu0bla+kmNct3
DrSTdGUvjVqnt19QxY4ABiwrBvQl8AluKXOp6OKnN5sLG5XVvW1Zr+48UtpWN381veoPRt7Oebkx
QrFaS+47vW4ePnm080A5v0kE4RZSXwij3O3bRzs5k44YlJusS0pEy36u8Gd2nG0sPWm3flK4+9F1
vftkFgnC6uqhPoWrNCfjUXbhTyms7rN4tXcfnCUt9sqc6XiEZzMX15wsrYSfcFLu1XNxh/JtsfLC
3P4SsSm7oLU77BMjmoCMJnQTm44lSAOG5IiIkjSWpctoro6eFFPWLK/6bzy2k1gbkSHNofMDkBwE
Uj1gnqhu+7k3MSU3MvKe3L4Ay0cbfJlSe95Ruc0vqJLdFVXB5m5SDpW1qTlqfvBJ1N38vb19jbgv
ZqGto9hvK/1sPvCxTCKaSvIbf/CMSyumzLkIQmjyWCbnqnaCGQ0AY2Y5B+oN5idHjr/POAxx4XAe
ZipwjXMfimqSckpQ1N5UvaL+nQSK7lziiGubMKKl3ZgIwz9+AWfRi1QuKB6aJt/VrCpmb3I2AQUx
yaOp00a3MkyqZRv4londNQfdndMKPJ100Fxj+mr15iqxm2qZlLK5qbJWW9tF+o8ex6hssYlrFyDu
AA8zsNHkNrOsgI3McNED9Pb8EKvFXO6K+RjvP/4Vzjxx/fnaGOW2jWQcmxJbq782VjYwzgKwansk
h624dCujxJdSwtCtrS8jhfYFBcuYeJIObD9woviljcuHSqeiijDPh52NDnCP3iNaATSCCJN7Q7Ci
ywifyU2v8ij7GhFlSitJj6dv1IvzLWZt+jSmU947gdn/jOH735yWM/QTCDRUON0NbKpewePjaRO4
WVbxIIdv6WQYTzFmX/hPnrwgEHDYCafiDp3S3BljCSgUcsGm7Du1Snv4KSA+3aMHdhSkZk+G1yid
NXKDQmdguuk275GUOShav9M4tCrS45KGmAao4dtTyS2LRH/j2GAip6l41DiIXEYNLvFOtu2X1GIX
McmjYU0RKI/Jxe2Wad9TWIu3NbrCtUopHDtNo7fbuBIBtGL6UYXRxL8CV8seTv1evykMgEVDlz8Y
WSEuIpAglw3K2xcnMPTnMPXsPRNnSZw2O4+slEb4ySg+/24sJl4bMywnHYThrnV21pFun42RXokj
5EOknEPLzlfO2xBLpmu3i4ZPdqR/V0C4kMm8BSlq7uUYbyd7H1owSai9fjypLq0sLJ47b5anJAEw
vNE2KhzyiKU/HuXvlKy4rGPpkuKzwpd1thF2Ke0kM7b56Geu/8NoSTKRKGiWnD9rhM9Tf3vqlFRu
Yd+aBu3C3zuo/8ZdOKZUKMJZSl11tolw437wtYEojhg0KPId06mhdqlgHSnkiMAlfohy8r7DjSeg
af7niC/r7Sc3cf7Bc8ZjK0a51aHTh8Pm7I1DVnVyCPjsCewmueew9epMIYDgHqRMp8vsUOXC2fYp
2Qlh0D11XcdexdAccxm6mffzd02+pHKyTVTvfbJl/3sR4d04AovRvILY50+oHSBKJkU8HQlHBKfA
eTc+zSqWFRjAYfI4umihEBISVJSe+4m1752DP6cEYaEpUA71kfNauJfITPV2aR07P4TZAuCgeD41
RRGKirUexuWVCMRjnyURp4MGW7FZ5MHPWCQ5E3wabj5+Veffpok1ZLa5nyrzf++ww4qo1dbTnGNh
I4kg5APrgPCEvBA2wtzYon/68QXfeQC26+gKx4xJXKZhn5VeOrS8UZH62nHUaB8nyHrjxRAK91U3
RnEci9y60/KZhuU77hXZEDNdmJtb9GVTHVSo3MePb+idKi83xEc778Gwn52bLY3Qoi3fTLB5AEPd
2l7gvlQTEmtBCs+mqetfSde5WxYTqEXTQJpi79+OjVP8cq2e1CoDpzFk4IKcEE1E66GuvAuRBYhO
wtB5sOi57dq+DT/7xN45GjGKBO0UllT7r0lVdHBxGscwj1BE4vVUF81OKwOkmzGm/LL3vnFmb278
LCKEBdhjt/ayTLu0Iy9ZtjkbszlYcyLYAC6rD5T7phJNtet9qHOnlq0DiOL24wf9Tp3UQXUy92BY
EFz3vGKbW3EGDyWQRzu2E+LfanPTBVa8DXFJbdB0y4umR+Di+KN8Hoaq3sR+/0wAMMK0f2SdhO6N
Y/DZJ/n3esF90bSl0UDbUJyvF/jeCsBNlXXsgzp6zHPb21L0bx9qGwooCHvjNh2iVVQR1Jl7yj3Y
OC2IcGWdvtLbSR2cWYtgUsNdeaaqX1rsYKtTZ+ST5zcfUv7cRs2dK8Rfinuk0GGfHxjmcnfvw/0+
xieTxUmGGo5x8RyitFlwZzACycrcm1XyPQujeAXuBbHzbKn5+E7+njRgWFDCwEbJuc8+L14ie9Cr
SuA5OnmqBBC8Vxe2GRsuP732ZtPGx9d7b6wr9t0uZUPch87Z6Q1WIq7HLjGOZu5FUBWyFxwR2TYv
Iou9OF2OHs/wnjSLDh8E29qPr/5OMdsRONkYHWA4qMadrWYhHLEpyfjUBk8n7qtRiMpH5Vy3boKO
vOkOiPzjSye1QlIl2IzHsixvZeACtcpS7WXIi3sHLNstJYN/nsz/bYzL/3cGZcXJ73/vT15BU8vC
l+9/4mHm/+IfsovS/2PM7mN37o6wCs0W5H/ILvwREfW87nl/YLNOM1f8407W5X8U5T2KUDpnYetU
Q/jHncwfMTJswfGQY46Y/Yb/wp1svt2gzMNczg3puagKcUGdNyd00UcwuvRyZTSp2EyRA1sjsQg1
JYYMslTampyT7CKgeY3IKnPhzGFIkrpH1Eyc2gVaJ+H8jLPoYHUjEL3ELSD/D8a2rZVCqZga2S8j
B/OIo64YCBYYbIhpBqHmiza1EV+DVygJgfKty8rp20uQT+MTmmGQ4IHVpY+q1Y2HDJbxFovGdMA1
MFx4Q5GT81CgB1ki0pLrIZiuC52a9Ob0Jv/ViP8/G87H7mfVtNB+rr4X9f/YtNnr9wZm0P8DKCPm
1I+G98X36Xsc1M33N/yj03/0e4Q79n/oS9HIQONBNhkNuP85wKEQ4RU1MMcqh3M4p7L/Nb6l/A/b
QHpSrIUz52NuY/4zvi3xH8lQxFxMxC19ZY42/2J8ny23c4fYkLhV5zY1nS9j/vM/2pJZYKUtqJBp
kxMBTUzJ4MU/9YIkK9jmmnFB0JC8ppcQhp9UKs8OJb+vO9+8Td/Pxqv99rohDT+v9wQeT0WkhsDF
tqmsCaFen6jDH+/j5vea/Cdg4GyBPF2KDEuawjSoKR+fLVjphBWrbQjz7orePiRm++gCZt0Y00RL
0dD+3YHm99WoTDFdwKr6a//Sl+yzo2aguW137JBsnVQVxHErspPCTdH3/RLcGr0YlX/51z+TzQhS
IiZRWlLy7KwZ9oBZolzjTTp2vghqJX61Kh3XYTTp6zqp892/vx7zosE+yMQCdCqg/zFyKpxugRdj
fUmDJB0gEGqRvfKrqbtVkCvdDYTsJv1k1Myn9j82XTxcdqozdIYBy4dzLkSpVYNDt5fVpiNsiyQi
PG1Orn/mWD+/ClAdqhWoBzCs822c16fZfII6r+x+I51ErZ2iCXZlFKlPzl7nXwBXsQ1+EE1n2t5s
3d5+AYFVaxmnz2HGwmbouVlNnqKCvIgFjU+x//hlvXexGZwG3Y7az1+jsglQV3qKbrbwOFOqYHjw
DcA8Zmg8f3yhd54dej8LUfRcXwIR9PZXFWaUZSFsx43m2ke6xhXYcXf4ZOi9exFLzvMWZ3amrbcX
YURT7qgb4jJN68W0YKn5sHI+mTbee2QckHhazIq4+c8uYgZeonyHX6I7qtsW0wTE2s0vE2z5v1fR
N/S/Pyeosx01XsNZdcZpTEEToRxyNgcrY+zhoCeIaNf4eT75ZM7+cpr888oiKP4gy+Hdn/3lPecB
Yu3SeEOhGRzQFAqvujNVpDe3eUqM7m5oONEvs8mLJEmNhK4+okT2hruPx8XZOjPfBrqmkw6FX4jz
9u0r0+DROhPg6k0j+hitVu6VMEFCUCKoHWOn2NlZYH4bOtgq/27on67MtG8Al9GBzJzXeOQ0mkk1
tckGh0myHTF8bcYIWlHF4Lr/9z+SaYNVfu6J6Kf29B9TIharzMQcSABxQCwslKbqBUVbu8caNG0n
I23v4tJpP5Evvvdk508alCEFVla4t0/WiwxBZk+VbPJQh4/bQkt76thL7jPVkDs5+EZL2F2Xmz//
5Y9l/lWIDSgt8j7ZRJxd1xB5Fosi3UAibb5oykbSHGTZc5305bavW6zyRmI9fXzRsy/flDgeOfix
D0e6i3x0/vM/n3BvWHbm6ummHHUk+I3TJyuzD83uk6/m7OP/fR12WcA8+PLZar29ThB6bl8Tp70R
re9dybizbgrDlijcx/yTr//8/QFYUhQS6KvzLBmhZzshzB0K82dLEluzbL6Fn8jO5jIA9/rHokmW
MPIZJmO80goSi3s2JZutpRNvZ1jbrglQqotxyg5dEAuQLwgDSVmJOzJGUJDDHrbzyMCmlXHSgJc4
6Nmi130SVBOSspDDWFJ7sIsxdBdD5LtfrUZaWJ+CeprzRWu6WZ0jfX+VSgJgF1Ne2s/0CNtDQuyU
vzSdYQDFbdakLZtd+FggN7OXhZalu6jPbOQ7oCAP7VTV8gr6h4a2B58gfIQQ9Xqqqf7J9m2Cu8LC
CO6y2KVUXEvt2RtG61qPGvlCEJr9KjqR3dIYbGHBYzV5DmPpN/QiTfBsQIRlha2IPMNlUPtEAhUl
d7JSTT7umiCvSU31gWKsU+o9X/iIveu2rqZ6VUun6fCKxrDl1WRSmM46y13WZufvZVNL3NN6E4Jc
0okv2wEiJ6lCi12bFjbdyPXglINagqzj8XNGGKxdxgdKl9LVxh8YcYyvQWKCrBozPU04EsZkxlq+
UR4ipvaRjPpGojZo27wg6NUnwMFGfvTVD706JQ1bJLelrQqctCWBhIgOaPwn5Nh7O69RvrkonR48
elXWMyeayk27oyYCCZ59Tk7gc2+DZoxp42YhDYSVOwKUWSSVwNckYxUNO48/oM7jNu42Mcm/Yn+S
Jnvb1wBWl6rR4k2fOMWrRyfsiPNCGBtzRGGw1+IiuSpALZs3pI70N7goCfbpfTxEl204ZQMzP+a1
RT9WWbaznFZ/nUKV18RjENgxjIb5zdDDnvibgIoNdGsMH3AlsoC4ErpyxQoMMrGvJDgRuxJL8mjx
7nU9YbaO2eUbhcfjrovjirRrYm1/0dsqHKzLTpYtA/aPz54d5sbezoHb3eCsHy5KK3G1LXYW9nqG
HNJnNn26uc31MKo3sBm0epf4FlzosQ9SICmq5g4Hs6dBWE+kFjazUmzV1uMIYKItSatspkDCI1ZJ
uaryUhMklksDl19ati8EYegk3lDPypaD2RkXhTICe1Pobayj+2nFLbcTYXUSdUtP2WtR5vd1qROq
pCaC+6oSawmRNwVS6wFR6XHK0Icv0WWN38jMKtBo+/ZQry0va+rL2BubYquFJQl22gAUHMqQXa9S
Xdb52qcHkG5MrLDenjgjcJuGPtU+lNfcs1YjmtYDT2KM1jG7VKoLlUsGSN7qJb1TmTzonishnWW1
yA6ePjLkZhO9XE45Vdm1bbo9U4oZ2EQmEABKegAJyt1CwwlDX7apS8y/OKw9zhCwHXEB1lhuIK4U
JFZOovF/VBXBH6u0TKS1QThlGCASCQLdpoNqsnvXylsM9UXcOGtr6vCmisbR+1VQEVC1CBK7/0rL
056W0gzaJx0+gHzoZWE/hiHon01sxuOr5jbSWEyWaKx9jYivpsU85PWC/MD6MJS2lMuoRqfrkSHR
7H2RYLfKbVU9Jcxv8apDKfsaejIzV6NMwLCS/6laZi54BUu7bC0qRG1BA8NJpukJrKJ2mZWiGtcy
MwJnDZvDz+EuCt/a9CLNm2WmymRbjaMWrGWXj/jAlWb5G7cI2l99N2j6EsB5fO0ZEhyIrJPpZ1Fm
/GuW0crHQk/1dunkGUOgqE2CAW27Cb53bpDfdXZI8o1OrhYN2Bwl4kWsZiVwThTxCGlBVYRzFoiF
tmBRyGLxPVfrgBOEMF2zaWKOUrpXtYupQNBwqBOAaqkz6N4aAT6yYqxIIlnGhsr2TX8aanVa4jea
8Ef6cdsZK4NgKUDyBHK1qyRIPWNtBJZ3o6w6eenigVyy0eZfK0VE/bycYjQ/gDgak1WqkT9boTT7
knYxIx/ItuuutZLuK4FKU9GteRcB/3zMwmDpVB3Z1knfKkDwYUeqi846oHZ66cbQWdn/QpvKscjC
UqoJlp1G5qO0AYPb1+QlxGlEqIY9SA+eSpZ9LSpZIQ+H5LKUbaOh33PxH3RN+IP4iFfOCj3BiZ44
pjR8Fxk4oK05JYTv5uwwwIaXd5i/iCzP4d2SC6w7tBnnIssySzyyIWwOtTxZRCFXNVsF7omY9gss
t12xdQmmmYUY3cFDJ3XZsh1jYsjXrXS/Z0Rf1zJ111mavkIxAhSV453nlb/Ktp6+9Eb8y3DsTQCl
2QydL0nZ5jRtxFeoOiva719J0NnRVbyTfp4vRVnXi9GJoisTtxucXfLGnQQtxAx3TbXysgyq8WKc
81nzkE9rZJVb2lJDR943B2sGdKnY3tKBzpfI8qrLisDVR+yawcqK0xvQUP4aT6u3iOsKulAX0qkj
2ZCUEcKsyTSrD9HIe2ozf6MV07jX8bQdCc7pLvuxmOp1HTDxLeuoyqqVkHzzJGWWP81SL15VnbbD
OiKx6b5CGHlI7dFZ1CmnO/AKybitlQ7zBHHcSz3lxsRvZ6wtyJ8xvkwkIt1Zqck+NnTH+1BH/szw
puAV8UO2bdeLre5m0dEq4WhZtf7NjT37kuZHdySxJPSX1FfCr37h4/PWcTIdS2JdNPZTfRou+6ax
XkuVUiDBIeGJ+woQGdIZKwYb0Xfjd0+SMTXKO9VSRo47HKUayYpEaH9pHEHOXz0Yd/goJC4Fbyz3
qjPtOzvsTTzotVrR4xnXglwAAg/EahpYlZDK5ShQdZLN1/SFqh8eW9loifPFG5dOPPMgpq4Saxmb
cLQy/k9bYYo2vpm1KS5hURBPj94q3ZV2zdeQ9/UNvVoDIm1Dfgubnx8RCuf+sUnH3lwjWKkIRgFI
Hi0LAfNsMurhMA7Tz1za7TrvteYKUi0Z3HkqnzpfhK8wKOTPunOaVUl6iyAqJH8cMGXdDg7lkPkT
mVnCAili58NxxNFjgj8RXbt3e0v8cvzw2+Bm5q1BRDeCpXHH9ihZ65qu/dJIzbnMXa9cjrH+NXDK
6gkRIvntbXPQS/xZixgKD9OUP1XXfZztI2KQlxBRytuy6Uk9clqCsXrfTUnNcX51A964cvSAjIGs
WMeNPa0xeNcrbLlTsYDzh9PStYpVDBhojQqj34aoLZYCCcFP9DREpxdExeuiNLiwnt2psN+5Yjo6
GjHTC7gw9qGUOeV+31PqZx2MGcsoZhk0xwjsv0PJTLqlWeX9ml2pWChCLzaj6tx13wuaoYa56T0M
epYRGmsU5gl5uRWJcA52iT3SPTNYIqMqDt6U8snqxbApCe5bda1yV3HrSdgjtTB+WJanIMIPj16r
4i9FXgO48gt3PJQC8oHrCYgdvZc9m8Rh3TfICS6daGSzGg/qJmpBp2WkPN5h4SaknqM8mUxho3fx
vLs9hhN5ECgnGFSp08eXFmvawq6K9lCg7d+SgNWv1ESk4jCaTCmy4ZNDniR3GgkdMcGEa6frxiW/
OdgME84UEthr9isNoRO1nS6hLoxE+aZtdkBYWx/ZBFZLmcKf9gqpeHEp5FU211q9HNtE3kSAMB6t
oh7MhRmHZTlHmZGLUsB/wZEOIXLsIC+nCQv6ZpoM/0g1FwR7Z46pvXCjDiSLkY/MGo0zHXre0iZw
4dMv2QQWfEejvWk6doGLKktIregnI0iWUmneRN5JH3AO6WlgR5IN+Q79rXxJ9bwLL9LUg3VlKpbT
KwBCTUOYc9n1l2bqKCAnaOjYseiZuab8W9ZrB7izz7fMkhfmmn5vBRqxtQ4b20VpBz7MaSuc+iU2
0CndTGEJGw0GmTEWTGxwY/kNbaSi5kjgYF6txxR8OWEBZTszSEjhc50quFd4ldrbUlgFriHtJ+4x
rDcjGRhm7Ypl3UptY5p5ym34zYPLHudnmbstAdbweO7m+It1Htbi2FvRc2vqFsGB8TEEEAaWJdBZ
pNmWLW3fIce5J3SyXVROQR4hcIYWqEsACstv2XAtRt8dnqe4xTyPQiHbDv0YbwYW2WQJgyHjvFmw
jpecX7NQ06DxzROtouBBTJS9zwL9KpuiJ1/D4h34QFoyM1orNj+HJCjsK1uU/mWnZe0XSF5OtrWm
qcUlkQaEoEAJ6OIqI8VWFeES63hY38AVLS7D1orXfDzGDbJGR61VoUqQZcIHwuAq/tyq1TXy/oL0
q2rXaWztpsgXJAyFvn/DiYoQk7wi2ZtHvCPLdwQL1yfRMSJWtyrqfGvao/5CLtL4KM044FRicDqS
MC/mZC/4X8xP9oo6ULHhCTzSaxAlGVuIPUn7wWOxmdw4tRY9ujSCFRJcZWu+hWzP1tDemlVpgfKW
OZaaKLisIufFmHx3z9HlysrG1FgMSefHJASG3c4OtadshPtCGEB37XiOuAEel61rSAjAG4YfaijT
Y6HL9IgzdnhlZD1SaQNXQ85rTlPUDi673lUHYJSopIPuju7InnQMLVyOuc+zJXVQ7PXMH5dhlj/j
3JzXTTFs9cQBExbo+nTr2ZSXMBtMiCURIe1Mv1VLAEb5MstS44nNQ3jfJC1ZXxW4h2ERaI1frKPK
S/qtWw/+vZMqF/PF2PkkJHu4hOad/TdWRpJuM3gyDnMpO6mUDYZN0FKi+8dBZN7eqVT5tS9KESyj
ockeEH0LHit5c0tMGd4XMmQ7GHjKg0lgp7ZaFzpxRIFJLjrQFu1Bz0YxLOCfOOGyS9Nq1bfi68xD
+ZLkqhqWfdJ9H2v9gQqTtfFjQvZQmEcLaYI0DTOAnHhC+mLjoM4JO5KrUeR67C1zeyhnEB7rj0rF
PazT/mfYheEOQs/Tf1F3HsuRK1m2/SKUQTnENIAQZAR1MikmsBQkhMOhHHCIr+8V1V3Wwqzt2Ru8
wbM7qbKbyUsyII7vs/fa+srMpp8rsyp2aoYXqQwBHTTMHF9dPFzJhQVtVneDWrrl1R4GehwF2Eh0
4OYjDwFLjnkMDsmDiYTPp4h+h8uaUfscUFC920bbGUkPiPWQGxuLSdgo+yHzeCanUdl+BRW1lJ2T
W3dBaEXqFjia9dTX17MD/JT1g1pTxTTOEHGfqTgzR3S1Ru3VvIrXsrA0xwqmu087yv20Umv95Wpg
drRyrD9nYewXz+nC3YRgNO9JHcc11e0YgiC0tOZoWw5Avq1qoge6Gum76EbvnBUefdtFsVFwHDYu
7URThMWqqzYr7RoLmGa8FSHDJ78OUCZ6XMFXLtqNQRLx6SeqpAgMAIO7HHyxeW4qjQHevE7B+HOK
ckZ97CTBrdZh8OYXkorZYuoDwxM7moY9dErB50kxS5OaDTxtCLQoP3CB1DPEZ6Xu3EBCCsMi3Mhk
gHb8a/KYKJOyG9rHjO6iha2Q61Dr0jpOlaptXU06O5v9p9Q81FPcigHAB6JDM2SvSf2oYrtmCO1s
dwLESB9zGsD0yPc8PcB+hn2kn+elwrvuwuJpkrAzeCwJ4DnfVmRTqLXpEVuq0GEf7ABUFzlUvtoG
2ERRi2a+Y/5K+95vj0gK8lpZXwX2vg7D7jtjTzynmVF1l+ToTXcwJqJLta4cg6sq5KmObcE8xt4m
qSLgsn+0ACFR9B5PBDvnfuAowSy3jJd4ySkGo3acnRhaL6dCt+JwUmTGp62SGmq4dv3mJQNwEZq6
/Wl7R7Ax1IPPeoSs5E00RmdiMYdQEgrkzwnqs3mBb8d2IRbGSWYpmNyHOKTleN4KVh+wWq7laTXb
RKAzU+JDECfbMfbete5pzZsbKGT4hjdabuhXyR1xafHLxuhQ4fSU86qyEGIWDng+j1pKTsKwlsyg
dWid+3oNq304jF23G4p2+FHXmh6UYLFQqkLax3+ba6CHUHTJwQPpz6Boe3Up0rgNuge7snlpYq7i
iQTJgu7FvkStSCWuPpqEYqM+Sw9kKFqaUSZZzCS+vS4X733s00Svu5h6eacWJoRW2U4iIZu83vkQ
Ah0SbF5PtDbcVCKdKf/NVwy+24IA8y4zOv8Q7hh9a2/ZrgWdzXLwLAonkgq79XpcY1lw8Ft14BOD
ZSEIA8rtu30bzGi2YKVG6sgwfpcHQJzeOxBpEHpdYNniFPTNwIyI4xSEp+2jO0h7Wi9i7J3xKoKh
bmTdlps9ypZ5yNd1iRIrihcFpc2yorQfWshJsVCUXgxMRdz2DTjMIzG9uL9ppj4XKH61/1RQZOnd
AH2ot11uiuYoMKyBRl160nhOa8nwMRSVNyQW4la9B97DTgoDzbVazi0Ce1d7wfoZhqV45WeOX8po
JRbVu14eJEsZD8NtMxl+LDySKy/OsJP+mWZXSUxIjv673Rec6keOse+EhSygY1ngBqm7TMFLVLkr
XyrHWgGkyRlXfOoVPZB17E4/S3uAcxTEY+P/Xkl5efeRBf7yjqnX63cV2b6vxZmckqoyQ3ZrJmfj
X2gjsZAtOU9Q3+QhfflprwtbU/rXu2eYnB7/CXD8MJs36gm+mVItHSU20Fu9JUG2hE7/mMsAZvo5
1s6oeGdiAJzbvW1gg1G+K1gjjqdS8msNEvhBrZWfqIKpr71T4JLXZJawTB4jXsYYcZHdOU13kiO7
axOvTGuWOjRgxpsEZjXRZUyem9k+bWw6+NJusD0Qda1W6g18HiTG9toPe8xlb8Jkipc6S1kZaicJ
0PVwVVEBaVIpsTSNhoc1P/kIAZFIe12GtxqiiZMYea3ZrtkWV9lZYVbt91lf58u76Xpno7VeRhXK
I0fNFA4YCrVrYfbaU31rAFgPWTfEqe+b4Fh4s9e+jX41M3/gzy25/KvGhRNptwWFhHOxQXkicbDv
O6drf/Eembwzyf72r3HynuLCqOScts4WSxckYQwMns453i8dUy24DHpX9uUgvfwN7WDI7uUUKYbd
do2XPf0zPdhIzj0WDers8ZEJTN5/SV8DF8Us1oh9tygv/oCEzSJV9o5mvhJ+Q2UqP1FxGzTV9FZV
yCMJnDyflDOvxTK1rGqEkryum3drVObDDw+vp62HrbhmXaI8i0a0K+H/8EQH3436vOVrNIJoGcyp
dmfKFSB5VmfLm0vc1j9jXicImzlLE1/8CuGGh1oR3lo0RoX70pjQJNqQq3qcZJs/o/sCu9oVi7as
g91lLtXCeZTHXFNEr2lvbGOXfAKWmfcMM3d+8YXxp0cfTUEegzCjdcizfKr5uiZYf4FSJnrKpWQH
SGY4BPZ+XoXf1Tw5KM5oGzHQ7YjXxQ6CVeCnhuvEviVk2wOHD0LZ8/qXjNizE7ANt8cKynrrNXSe
oWeXTVJn+aJOHbfkeMgW1TUncgPLN2N36fOOodHzqZwXb/ksm7yjlrRz7CXF19G0ewk614PaCv6P
/AlF0PVfF8rCyqCzUoiMlmlpHrBXPifcx7lJ2J8XL9HG+JTit4bPCVhjoFTN67viC3/RtYa79fQL
GSFILP4aOi+bD/Gf4ikA0lsOu/HYNgE4wZGqa310NxXSyx6SC0+dFnbkjvLjqrwJ5lGmWQPs+qyd
bfN32t68R+V3/ksd+KFMHFtNf+McE9N5Y3NW7taqtx47z8y8f2ETvPgchn8Jt2iru7XY8m/PptJh
RxS/s54pfg+e6Z13+GujjuOP1SMX/YicOr+ssdsHt10U9Ns5piEhP5mVM+RlsgpfHurRbuMjYYmp
5bVSbzOVoQQwxEMvy/plyUPjHLS32tBaXShB8VUS4jANqjqusukvGhkn8G0otui4DAgk0NYp8r7P
iinnKM+VZhJRbz70qWYTfqK5uh82nQ33zGFg7+BjD82x75oIN7y9BvNlohLWSvAKiY/SK62OkytH
2b0Dfs7eRRxluSf7KvvD6DKdFQUI3W6D7rjeRsNQmMOS+8VL3se8mePGZn60RoVK3lt+m+qN6XTf
9Ll87XVFoyVlHQNDymRTs7k0RY2a49D+IPG2/e3yRa9JXthZmVyNq2Wb+kFmNWeeqdK951TMVsRG
qh250R3vQIZZfdt5bBdpNMai5rKk9PUwuLZRKele5dzItarrA3QFRTk67L0u3/HHlTkRL+VbDbo8
3MTFayqG/mo04QK2CUBZsrQ9TQhhWfbtSzM59bwfaCZg/7Fm3gQSbR62pHeb/F01ETmjWLGk3sVc
quaMD5tjdogC4UPlF7LmWD7pmvZqUX3Gy9Y56QA3/1OpidnFpsyn2IM4t7n+yA+qmpsuK+f7HGoj
MzCRbPs8Ql0Cy+pvwZfYbEERIP+/SjN7mMY7OU5LuPM2r7dphw/V7biyM00921t+06pYnVnkSXZo
WtpnBSmYW35e+g8ohyEHaINuzVg4F68OTLvmPi7YW7MfkOuRj4TtTcZFG+wdlMMwjS29ncqxDljl
Z61Yk6LfKFCclArzy8APwnTt+RTcMQwPYChE0RW3/SI8ddxoKK0ASANjPS4gaClC2BxU/9nuOEFr
3omggiDjfrqzYgPM7gOZHbUHHYUVpwXEa6q31xa6gn0bV3403/oZB1BqCEOmw5zw0rCHnzhFex2R
h7m97r8xfVbIo37QovYtoHm2k60B1e+LkeaavfBn7ewMfNDTXM/Nl61d3IwFdk4aYPuiwr3cdfTY
gDxvT7PImZCHbl0uGefnnAFv4hMzoIxbmvAWHylVMGQfWna3mju1ZwDPGn+V+7qOYyvhIWe/Z312
JSfIZstvFavu32ucL3IPYq9F0NLjdf5ChVF7+AaBc1fycuwOOFjh4w+8e5/dYG4iMOtMbim+6SaA
U+gV8a6MeZjz9u+8+bE2HVckyfPe+WBX6/4YyOA8e3ZmxadgE5FMNJAKizfWJtp0rKQanwcmHPZm
mbK+tjVo/BOpOHFTN737k6FEirTmta5SuG3Zq9+6q0z5XV8PpJvk4XBly0zJ6GX+uo+ku2anaTGw
RWvoEeoGlb5FLIxAmuiT5Hp7C9m+r7tKIyLtMXUAch/tGuqlqp1CvpTgXFjx05M7Ay4OxDYctjkQ
9S/CENn4JKBRXLKSk8hlIr2RJ4BiBec5y8UZjoAkPhu5OGN6HSazm77zWSH0zJDm4NIoEryIaogf
Jmqb533t+voZMPt6LVusO2iKdQexmn1j57G5DuYf0rHX+VjYoxC3g+VH2cnCHRhDSJv5FhlvVlpb
PKjPB7CKHpktZ5u7B9mDaT1sOSf5e1OrdUlJSkJNZEHiVUmZTarbT9biILmuImoBfzYkcetsCI/h
lOn+s+slSL9ENSgS4KwRdN6xBOjPpTAh3ZUkh/ShCtsrEXXqKfDOKv8P4eXqx8anR+mTXF3Lv4iA
e3ZPU0Z4v9Y5QNI4WFsUXSLemGVEhqe+BPTj3dBpHQZs9gUK0N5bZ/LFDNjh7z7yZcW+FID/bllw
8jOmVe2v3IINcmpw/MTJWndTdTS8Sftbt7aQxbceW+Ttlhe+/Zk5hXYuViEmsaLYZZCP/I4SkJ/h
5iISXzAYL0vqd6SEf4aFYhLZxXO+jPWOGID2kzlUnL8c+mHnc7GtKt4Z+jqmAwUR1Mx0S+ua20Vy
zNuH01bMp4B3mlEYbXz3KwOFCU258CShA0gL1Y0ekeMSiDzVH6+eWZBC3hFYlZdgCM4zw9pfKeZ6
SMueoqNdTSQ0fJooARcvoZ7nercGVzo9awH5ZbBIeKwjOIfdUvLifo2D5f1lwYkGMwCr70+4VKbu
iJg1TJRXbGGQlELMt8MyuNPz7Jrlg9VfUe/pGKBPXhtDJ+pqF/63ltKy7rml6le9GPu1EMH8GY6l
eBw5ezHWmqn7jZkJ9v3shWCYZyHUkyHaeO2S6mf2A5BoizSExrNCz2Z1titdZ/kOhuraIkPTvL6h
HNed983CXvyu4rzOH2xr0npsNvxPxjD0hpaOEXVB6mRwwm4DRZabWb1DiOF/Wpz6sF4Pkccuitx6
wSpi6Cc7kRAkyr3DLzy4rKFVRQeqRxxq3L2IwDdeMTocgJqhjXpLCasTQ7TOE+IdmudfLzeIIu5U
Xds+BW2XHao/bXOei0WJBP2YRLNHW21guV7DTB3yGIaElIcnO88l51kBIn9XFv0SX3BtB06aS4AS
J4bm7B2hQTMVSEo+9gGGwr+BIC+lebS0HI2h0ew9CWD8EGDr+qWV09PVBwCw31n0AQ00+syiX091
PLnbWRetHK8cacYJKxhoIK9WQ9J9dcF5sq0PZ/e81ZmPYj937TlHYlcpWA//ObaICiXKj5szn34V
J1aR896WNAX8pc2U3ojWYaalRqbZuqQuY3jTIWq1lTQl8mBSGqbwZKt7xXfNNIeEtfE5nSvfYe5t
3PKay5n42zcUylbiaDUsM5PanbqHYLS3ICGH5EZ8eVk7qVNRtEAZkuzDxBoi9vnEd/vLTJ6/T+2o
Lv5EoV4U4/Qk30K9MuUPtc5GltRsNZNqqNw7YPLWH0oA+1e8EdQ/ZL6svx0ft8xh7COEunkRfGRa
rOs9RMnYfcCCiw7NtwWVAMi53OEI0CXRVit4XAwTYNo07fw5IUe4ScTk9Dx2cy12bRj1OcK653bg
D5QAEM+B59HkTXA/srv8yWWML2auZrpBrXzp813PahYBQQ3eD98fWoc1MZckj/Zx5ogdtM2jF4+E
koY6uo40NabBXR/Y5j3j9N9Cr+5yfd2X6ofCTOOCP0xygbmwOQ5l4K9/SFCKp9CT3kcvatY1lXVt
943RWB/ktnT+Ps+bXyia4Y2cJ0BJpojErznw868QDbTZiXb0L9lkg6Tp6tp9tpewLh6arreQDidu
LnqnO/EHoKn00oFYO0fOXAV/BNVC1uMQe6Ozkw5uqJNfZcF3RF+VSiyamQ4ESTtMUJshKKVWt7wL
lhKhXvNoiDlAWpRQTyXki89AewNielYB+8w7CbCxajWbcyUzPe+cnm6Fp36z7PBhocCCP6P5HneZ
yEgcKgAX7oXFSbiljtR0RnUQPLlXfdNL5vhO3EVS+DYOFaDzO1zFDBnDNpbfLrew2fEEJL2KS2bs
Dvi6IutmaN2Az1iXyDMq902UEjqzTxXHb5N0CmXrTkAyJ1PQlDRLV6F7KSoof4c1LtzHVjn2d+zI
MeaBulZ8Urlu70B/QlfOSVN/CyXlK21YPN5pVtB/eZ1NuCksIgy7EbDXth/F5jTYDcZq+EEZit/C
iRa593fw66q/bFcF+rssK7v800d9KfdKFXJIRr9dZFKruPzNelQpducTNJ02ZwLehbXBfFXEy3p3
1WjGVE1zdddjfqqwmdpt+epOQcF0oAuxHYna5e4f3AVm2pfoc9sbX3GlO9BeOOZkbYjqyWIE1MM2
N9hy2jZS+FVgRx+o+olEatX1uKpkVHr1T/wcaIFGdBFFNnG4oPxrCmNulcg5alB9NPQeNQUx/+y0
n1WwsYeCGwJ9j/0bW5tiSoSNdo9NIQveoHoq8RGDhdouWkKSxGsRin1Y4fOBB9bMEL2oLyhBZuG+
etFuM551Bkc/lZRyIRl307WicrKq/MTaj4J2OwxWedq4zmA5l4tVpwS5MK76Ad0MOwKVJgO3k9s1
Q39DG0DvMYdyUqvcvEjmFX26Q/JFSoOanTPwffZ1SBm7iXN7+GlsgoQPTDjksCreZOpPtdFrc6sG
Rwx35Bsh6t/RXt6yAXVku3QZJ7M22lKRm5z9pqw7dx9xZo8uipq8/IRRr20uFjVtSClCr21G9toa
KZ2cRmyDjEoRYZousC0aJEh+5gDjGfyuwJ6iyXlJSmF47h3Y01V+YsZ5LQVThNW0mCwCPrI/hd9X
4y0kdK1p7FlmMJX5sDR/mEXMcBgWUX30ADfkYerosTotXCAULmEVSUdWUCj21jL8srcGRpyDMybc
z5h11DmG7KhwxM0z6n/gL0AF2nmY30u6XKa7tXHb6YTfD4B4M28ZTtOlbG33uEpbvFd57n1rrmKV
9FRQLGneuvV1KWmonuVz1ex4bN6HAw8rq6+fO25F6j1w1c7pshEuv9i8tN+4fJfhmLFk+aoDVWZn
QDsGb+aqG6TfmgPfTVYFgOL5GYOIWwpLTVLNvg9FxeeU+UsteeSngATCKCkwQBc2LxGbpb+lOt4f
peE6ufdpTag41WbjG0Y2jG9eJVmHgwcs8xP0/AhZ1uLT5d1Rqem3mCg8xLq0dQFeioKCGYSOxtxS
/RJEeUKyLdSnze2ExQRsyiZ8wpWikCU23/uToftWe7vyfRt9p+EXjJSRl/usaDQuWLuRAgtpjaur
S2m26raDH5rwvSg9LAqVwgxw6CXkeITooDO3oo6b9RDkbdgeRqQSdUutV9WcMp8fJ+2UrHnZW7Ka
U2dZdYxAN1Xw2fJljfU+Fqs1HcORwMAZW2FnJ8U2UnKngrXBIOROrC7HfJhjWr6xV33AFmaC4fyz
Did3VXZxxpzduGlBLVXH5qTc8j37pWjb43ZUzEYriudOFRzUHyZ7DDzYT51tY/QaB01LucAXyUdt
V+fFnYEO9VhkecyQ85xfuBuk88N2l+uCkqIDm2GDYuHM7brg4liZDZ9k2HpyqBEvMzpjhsnZBbzR
LZAlhKQ1xP+IW69E0FJe854FQ96fW06nCDiUk8inzs3WkpOchwbUup2l3rTe0Onxv+f6l1WxJXyU
Xdbqn4Apc+cSu9VKeDEmkFwnTkuh1d8SDMcEUY7QceAwjylkanf2F/Z9c9M0T3puneltyr3QbYh/
+JQB7UAzj9veoQFXfwTIigx5LO0By5CKraki3RhyuPpncIPvM66TgCGwazOd0jjWTT+4/m1DB4Zd
x6OB1r+46t4nvVBTdVZjCLKKac0xDSE/mjQurWG4qegfyW/XOsTNsXbdgEbBHj/625b0U73Rgmlb
N1PAOexpG4cV+0qfycJ52GYoczhE9DZ9tKN03LvOLqMozbYypJMKuzgu+WunKDvgWlbbuJ7bPMil
PPttrqEMmbgGVo4z3sqGlFbPQh47n7rDe1S2ob2wshTlWxBiozmXbaHXh1m3OPYaFbckxvnJLmqz
qZXTVBDdlPD6+12ASIoJMa4qQDyQ/k8cgFkclkxxOEEGzIqkGnAL7mxORX/qscM3SG1Aj9iG9kv/
nc8heDT8i/Nkc8CywhOjYR7iYBJYA7LjSK2MvxyzmWm1e4mrEunpppqqRjQnFiGuGn5FdtlyR8oa
1+J6jjqHaMAmzDA9GdueXLQkoepw/GnQWjxWREpW3fpH6ZbT34FHW2CPt+BHiz46zMuITMYLTPh5
6jkbhXEHKBKFg+2hXHW9N2oNMIJ2XRYzxha9wA+gdZT3PD1d9oG8jfOB6rC6KtSq03ahw3Y9FqPJ
43I/254OnrMsK6phx4oz8vQNBjGxPNaea/OqMHxv8YsXlNl8GlisUKUb9jm6KNVOA/1pOjqOrVf9
7OXEGri0c/tp9jb1XZKKAeVYzeKL15rxGUn76C2kHvEzxqQ77TpsxT+qKYqPi+1sw0m5lvx0hl68
0fQbv9OTXRgCMQpQ3GGA9IkkNlJxvidJ5JBiKVsq5xq22/+eLv1/kczvvpqXcfj6Gonm/3+Rxyfh
9r/jJi6/Wv1fURMgef7FmgDQAzXietU5IFMCyGD/SuKTmv6HDTGcN5EP2S8KyUj9B2nCdf8hiFSD
1QVVidkiJnL2L9KE94+Y3TwxtPDfw/3R/00S/79H2yziguH1n38imv5LpK1rrTKGCRTf+NsDxhdt
/x/yZSRJ/3sC7D+/9P+I6MkCwPAwWTVKUEOkwZ0wMW44x4j0yG0/eIX73Ma1uHe0Hd85VUXev2xo
03M3hgFVbiWCB2rvyM4bw/TO62gRTrfBWw8h5WcHimP7bWcvwr9dSct+cVZcH7VTI6voNSrexiyO
9rYXm4dtHLvHSOXzq9dvgP3mYPigDL392dOi8BL10fi1kQVIZ2IFOct+r3uqrDF+icaNvgFbze/4
LZcH3rG0Mm1T9tGza6QSSSC/LTyVbbbvpfzWdOs8A8zwklY73osQU/87RjRN23KcNQ4q24Fpxk4H
tqluxpPb08iyKXbx9EeL4UZh0uW8j4a230SWJTVjsEwVgKS30cYnZGsSQekqVXyg/wrBCfPE76aL
p33MW5pe1qnsbyrLKfc6WBWd62RaNCf7v8umZDplS8kUwbvDj1v0XUij/okgdXDqLd0TgYgdVJzB
v1NuVZ1jinzytF68/Isc6fzLzzdVJCaO2RbJcLm/YiNYbmNJua9QlkGnAUHEO+zu47HP7jAIUSJJ
yeRD0LPZJBa0Ln9mdOOPqfTZgI/V9tioTO45Y4pn7PNhysfHfqsr3ZewKuKJ9Y2ITvFqMs7qbOhX
XsIK9TKkXtOy1/1SWhKGZdNz8HQidcM3JCiphTO98Lu9xTIcnkpcsHQyOKP+dq21Qx6BrPoDw0n0
SpkdBhi31ghCfIL5yzSJ7Ji5MjgZ6aJV2b51w0pCmoPiBvmBryegh1kZ7xEyxXRXdgsz5+bxWI1g
kL/IMrR27RKVJ36E6jx40r5MHBnrdBO18pOpY2dET4f9ICrrn0etSEIIt+bsG//GCMPTsY++YUF2
KGm2PU1RgS4ejfMTJs8hzeOCCtAmmHbBHGk7AbWavW4taJa54eBKxLM5YaLwfwIoyh/byS0/K2cr
7oT2oweX6mWNyKrlaakn95AR+EYJwlr+GgRL9HvWemp2I2NxSkNXd5evsvg2ovTTljYS9oDdZpPP
6tvwcZ0W62Yd2e1nU47/CeooPps6+Ku0XzxNAz2aXaHKI+okmLRI9b91WPjnquoyPBsCo+1Q908m
5htXVlSRmZEj5YmxFWML7bLhEGL+ODmcHDkC8PP9jfxB3yiL5faOGOAIVsYNnbRjQYRdoGEWpbk8
7ChWArlVpUT3cHWquoLTX86fK2Pyu0306cLEQesFnXOvpc16kvW9eqgikjQtzsu30W3811ivObW7
2/TLYHx1ODIE+hDwm7k1W26/CK7Hx96lV9ozobLYL5WkjHrTIRFTFNmy5tn34MFf8o7XdNgszoO/
Kq8/d/Sz8k1FY/9skW06iHqy7rDvUflqbGWYvxoT++y2RUtuiCPtI7Xx4ZlLgXNUx/0VrN7y5GLn
IVMiY+/DUSG+OTwbLv8Fg3G0Ftl0w1fklmKT9RGs1vKaWZw3Fm9afkxdyIeHZpxIUy9gfaZtuRpR
6OQs1wh52J6oJSMc2EvpvdvgvN9zXzrHcli02plhEDcTutRhCQqiZqHSZ39R4UF0s8DwWNS3YWWx
jC6r+T3GU5GCanUO6AhOsDObNZ9XZnoejdVknkdS/pduGWeeckADXrbFtn+sXoDKBPmlx1PvMEVi
MQ1v6gKhYRfZ4fJY4cK46GLgu2GrlX8Vq1V9exSNjmlNH9reyqhZgWa7OMccBvHTUm6YM+0tGp4x
p4i0L938aPJKP1SOpZ/IxZqbcVrHUzNtVM9NVvlAvkncwViPD4FlzBsOyWi3bnm3PnlODjt7I8NI
GnBxWxt/IbIeA7/OsgMrOn9IVJvB2s27tttFoq1+Ccc1A4pFhl2SntmHcvBxR6umctmsoxl9WWUb
4PrP1+64lbLjTF1XwxP4x+GmX3zxslSLORnfii6DXa+UlPnum9+btUzkourXWdrmsuFE+QQHvx1Y
PdEv4qzeAxoUq4LZ5Nsl5kHwBIX46lcshwMfLZbKWT4zfHyW5erdr6Fc4YoQMcRYa8R3YFXLgfCt
PDiVin9kTQBHwK/iq79Fnu0Aw3IaTzxmOjNUf7qumG9GFECYZ5X6KDgQvbpzoG8p3LSJQmFt+FFI
OT8WfaFvjF6339g1rXSK2vhuWhr8wlgRGhIvOSEPXnnz2WGlefQ9b+EBXMbcrPmGQ20ZKBeLyjeH
wWlv+qF/mUUY/y5cl4cJl1PxqnzppnQzIJ7zMMsv49qai92r7cv4Oox3dp5tdGeEcUqTkpXac2Y+
2sWz6CuFiWxF47qfsZ8S/yw3iyp4lm9gRGhfGISND4uIlcJ83swPKFwZY8zcxfetxgkZB8a+XB2A
N4YjAX+QQISrjYf2A1Hcs+kDt+Ii+MD+SNom3rDtxbRM7QJ7JSLlk0ulR9TblmPcq+ipi8qSl5hk
wdpNxU00D+6NZw31y9wt3l3gt/4t69SQdMnaowDw4iEXVozYDghp7MO8caiC8zKinSoo3rUZ1mdv
Bu7M+YbIMw+ZRp6dZvYy0rFd/CxGr3ryjdP84NncH7ELYCxfqLUl2rkSbs6cGFMhSwpqTkXb2ueM
ndadgJR2qwllXsKVtXRmsVFmHsJhnI1jfJdBuEyw7cNDCEWbPbiZqG6FrsY/eD5wJkTlvgcXWBJq
lKR64il4K5bK/KE80rvLtO9ftlBERMFqDtzKON7GDJQtJ6wW7MRc9YUrm21JNsHQlZLTE3/lOZaV
yRPU7xYlI4qfCbFX17O52MsOKAS5afXQDyq8XTWlo3yqbDnJ3gaffk5D+rSMLKAodWUri6QEEEAP
b3BgKzhGgX3mxt2OTV7Rblusxe1Yxc53C+kIs1gbw8qBJB9ioxumiwlC8moBLoIPcLoV5IE2OmBu
oaY7X/O7ug6zU1izdWf74N0tTqxvxsJo6hzysErAh84s/oOV8kKk3Pq2FsLifpswhmNwh0vgD85P
sPTRxRuc5bmvZu9Gdtp/E0Ph4id2uye8RuIUt0Snj6KzrTd02pGRw5q2I1ar+Fjw7HhciKA9q7iW
B+wkpthxTfcvogjytPULsmOdJksmut7PCedVdZp1/khbUmB+jbMDyEOZ+4ER48gTLLvZcCvPDJKe
f8Ca4NzwiM7eFph1P+m3in5QrJP/mLO5vNA1OH6i/Pb7OWjEDTZmcrmyC76yyDCU+PoNSsB+6whv
tegtaVfWmUgYNMPnUrviaLhQb6NyRNHEUxPfzxU1jBn+v/tIcDvsc5dySKNFlpDPmF6rDYhBogsF
uh+c01PpZfKPkG7+C39Jj+1nkxkysbs9ETVV+xkr733kNvG33FRP5Svq7oLzS6HoiWCkEd6z0OrC
mbf9ri1UcDtmmOlodrnKAkEzrwds9uana8L2p/1v1J1Jc+NIlq3/SlvvkYbZgUX3AuBMkRIlSqJi
A5MiJMyjY/71/SGyq15m5KuqbrO3eWa5iQwpSJCA+/V7z/lOiQ6TaDSE9Bzp8DnPTlJ9bxQ7OGX1
BNu7aWzmGzLQp51OT+Jhhp53B4QwQ9XUM80rW9kX61xrC9/FVLsrYoYnfpBP2B1Rc+7mrmtWXZE4
Z0aKw5FxvE3PBUnYNtIDLcAxhyk7YD5h0HmP7KtTOv2xKiznWDXLFYk6F742cdxBph5+ILdqHshL
wxQzjvaPJOvMp4gM092YMxr0UiMqlTX5nPkFdEJ8Ts2ZUKYg4XaCtfEyTSGPqjEU4kpdhe0PX86p
iHTYZhmayLuhY8pW9DodZ2wq/Xa0CfjGXlki8jYoide6w/SUV5HqD+gVjl8rfU2IDmitzTTM+V3F
FHiraAUB8QiSbb8IZnvtdsZ81dw43EtRDQ/WhFLKjfXy0uQDMA7Xobk3qANhrUFDUl5f0+HtO1kf
gLqInQJQ8VjGC8tDgD7cBY1WXrNZwTTJMc0vrSS8cxWcmHqv6F+ii+W2tI36FlcW6rEWHkeVBvoP
YqB5Ds3COg9hZM8UhM00r/uxyu9EOg5bzF3da+REI1t1E+LW08VD08nqCTdLjJq0reEYGxaweRN0
Keti+EMvE+NFn7UEbs6kTxqnkDEiiZfQ9ChHEuHDjae/h66oBXwauGvZWHBnJQNEj3iA/oiu2zh1
iXS3JhgFH8f4VPhydsNNl1gcQQ1VW8bzrXHTtLrxC6Drjc8UbUJzJHCRBX36xhy2fGHqzwaXmKrh
aSZGuNK20B1S1Fm4i1QH40ouPpFrj1unUolZK6PiPIfafMR0rfItj0jxE32gJY2F44oaEUMK51Zr
O8Nm+6pQ+rTeuCgNXYYGrzr+zo5xbsNsebKKa9O7w75zA/c5KHXBqTRpJ792UB6xPCwqASSAAS1o
q2NSiTcChZOtPUxSFd8ZKWMfSzWM4xaV7hkWANamwa7yh0wy5w2x6Q1IlCfP4k6i4B7z9sXIY+cj
ZOzVHNsp1DFMoSmjqR3a7wQNZseQtskDYGhxLdqE+QXCV2eV8i4Way5LupyD7i7W0xSxRkthAXOd
L6Sdw5NOODJRq7Z1Z3WCQpq9fJUmbnyGCGW/gSRI3rUywxmbWvYjaKxwNeRkIjDhCq29IZ3sgahe
dZsyg/rhaLmxqXTKDM8p+lvHCCw35o7WdNMaHTv8BEcr1gMiwcL6ZM+mOKHYU88VncGNHGZxr1sK
d0XauMTKGB2D3AakyVyq2jNJl812ZD4NLKaTT3aiqHfoe0dU52VS++QMuadBb4qDLpAhm0QdZ0NK
EG4C90nnPk32Vomlw2pG91OgZ/yGTx/h8yznEL1nb1wDV0py4/P0CZgK3gDLxdtiaf1mZjb1YuC4
/wKLI7dtKKLzRG6gD9EJPbRj5d8GQnXZeqj9yYSr8qPNDr9yaI771APZHTOuBPJBNKBOml1o5X0+
w9pxxfvIIaDn6D3RrMZalB513srWHNVu48au8UKPqfGYPCk7CucrU4j5ySlqE3BNJzdFX9SngvVv
2dS7TdNQL7L7iGrfu/OEdABX7TQbvR8igDoj5WYrBKqBjyVp3oQFGGJtNnr3FtGX9WLoKze6DRxX
i3a5950REEMtilsng6eyEz3+KG06EU3PqY89L6H2KsqdJF4JbWIh6KHYxBQzbtSU+UOI9FmqablW
jFGLNq3dKRfALcqpLGX12hua/EyUwvwRpcubrnuJ56pUg43KXrWesLD5IHF7mt2AKKdqmjmcuIdR
kxE6UJYMqoLlus28r47LhIq9wM12uKmUk4VSgGzxwoWjMCMBnfTS/sZsJkB/gDMQanZK5dYQdsGk
cxOOSkk+lZ1tk6TrTjLvs3NPR3tcGYOKRzNQy3kz4+mSHhoyRt2OWlcPkhEouqXckTsqE+3AeZyC
C6d0/tQaafgWpSUNnrrtVzxUxWNG6sYPgbuDqSaC1jvMMwwQm4pQVLpyxog+PnP4/Zrjl2Dafc+E
UN9S4yFWSEW9VivtNVyUglZTFei32p7MzgJ9LEqLMdyMtKA0tpNJP2iTScmUljjzKZDL+tHIK2uL
lwRrv6Tos3zZ8rFqI/bDTc28W/dyU4+mDacc1kLdZDtctYNIdjIBjQCVa9yqhWBhTjigAz4Idbbm
FjbeuMAjlnVOBl6Mme2Bk6t7dJuoQNSiFtWGFn9zNlrFvmsZPqiUXsawhp7RrSiaMobXyExsz6li
yHPkO9j5ATyD9lXFafYKDwVrSxymSus1UJw+bcHs1gOgVZ+GMXMejE7G2mqM2nz+IQjWeugTYZcb
FgA0kcRFc57p46EpPUPY3EtJbIWPnSAl0NNnK94uUP+C3mBpvphZNewLlGCLwBlGhm237SvhhTmV
syKOlpbmByBY0YY9FDdMVbv9uarxSrmxqUDwnmOr3xTsH8jSEDG+xj0aDRRJRNb7oVW0m6IOLM1z
ZWE/GyZLxEPACH+ba4l1R8dB5OvWYM5NjsxwSXumvp09yB8k+w1HJG+LoVU2KjVRaxUbeMjD82h1
is8x0nweFFv54eB93dpM8k52ruVLiFbdXlFQoAQ18/K+FcHwVuDtBZ+iKovCPJ8vlWb2F0vpw4O6
+HSo350C25PrjL5ZmP1jHZbxZ65jZk9nkeqebs8abJ3ZXjWpwpg9Buf7jkgaFhFB6KLGx1Hi2wzw
z+Aqn5+iSrZIDeIldqhQlK+aBS5Df+wWB+jN6cbNefLzlKl3O1HQ4objFKjHmIRKtVTOKfqEPTCA
EpmmZCw8hdb8zRkjnjtBsw+Vs7LAynEq67RhEXlMzrwHJxU8MT0r3zpwD5+0KMXNNvtw12ZF82Pu
FPOkItT9NoczgfV2FWyFOtwsbUYm2ydGfUfoq/mNbLjpkZEAUDHR5caBiJTsFeBRtwWLlTJDR7sW
J4bGqbuSoXwm9ZBJdpHV5T1q/ea7aSMfReeot/dYOrKVGlCTenMfm9CjypIlVHde8OMCMUuFeRoU
2NO9moJgmOJdKsP7ABGGN0DyL4JopzGZaKPgprcxYbylY27E4PTkNCr6FuNQlXplr9LkqnBmrmOJ
Ak2tMueV3nlosnLlzA4dB7UzyoPSuZWNPn/1gzY+T3nRHezRqpgSNkW7Dd2S29diUzvo6tAlPv2+
+b1rQpYcM0fn6Qomqz6q3+xEn9T6HvNg9l7ZDcEKDyPWeU0L8AELd5vY41xvNdSnk59zHWucfknp
h/nQrTntIZ9VVIhAHtkUGRwJkimOCq4MVlecdJu6N8M3yIj5WyPC+UmnDfPocrfRnCDrPI5cpDe0
hrZDqyjbipNP5yUaZwJOThxm6gnSUReNUebNtuiunVATvEiKfSDloqddBi4DtT6CrQkj7tWaWf3C
0MZVV8Hnj81+WmcqOeOyHtvLhKHe11UkjaKvY79oCp1hcUIGbmAMFxAJUDaiWSGEwjQ26IE4+wR9
dyAXrjwPdEVfE7XtqIc7pdinCYpDitToBSe/cZ/jtG42bak1GxuVlyRmqTTf0WLUO7jI03oJCntz
I8NZkcXZYPD46dIrSHT2zC6pV3xg+U6bexxnZoDrcoizs5oFKBfDDiW8btpnJsHNLpRDvGZDMO9Q
yjaYSCf1JbNUhsFOyEw3QBa0aRidHLMxzy9Z2WJjiNKQs7CBn0ZzygR+juJ8ZBOnUZ88PUnuY9gk
W+Jy209kuc6pjTqRrFBphRiYWePehyjrh01RJNot03rnWjSQXA5FyUR5j2PNVn07EzESY9WxXyYh
hrsct95ei4b+TpFmpvgmsijzJgnUjVd1D8lmo+nlUOxpK/XPc6+oJ5SK8tqrhEvA4E51irjKYM7V
o86J1lT3UOMbntF3HLTdC51KGH7xFNwl4CpeEzuwTk1vRnSi8VKsVZAC9OlnhG+eIH0Il3WUCGfT
Okq2eHCb1sVdFmc7rPaUzGw7ily5+Fmfkg6EvU/Ea6CsbNkOV5CYpPHls/KtMA2UJ3U702i0a3Nw
ma8Z5Y5VuetY3+fmtRlza8DRoPMTKA01c4uOHT6NYlXptTSbQPNNVtrvbTD1qteiGI84uMjSAk0I
gIX1y4BW1DPvYyXBB537ow0vBqp14F4KQGbZZiobo9+xlgXbMkvd8MjPVsP7ZGp58M2CdtfvpER6
jWJFmTnhcme5svdjrFIs25ndNGs7X1Zrc7Dy93iYjeYcKVYUbSN31tHURi1zjrmwBan0QpMlltNk
/FQaBWMRJzhZrS2n4ZBmurPh7tHbxqWvpEqNfLaSw7hvYyc3/LpkfRGaiKONg8/vMXcoU9f802WN
QkSYdDmdsNG25awnm05ljuSHhaJtVZWHZFZAZtl2PkW7BJ3vuIHD3oDh6o1sR78wfywTt/GDLFKe
41hX7rUUH4VPyV2+FsJJ5iNWoeqxqbLkx4zJZYsVtnmok5A4HE4C2yQ24PAhCIPDNw1iPFqK3iDR
KZP5K0/I/fEgXbV0irsIp4yBdder4pK6TLUlB6UMg9SzRQ6uWDfjLFQPUV3OMjQ/ixnWo1cnlcAE
jv9hJwjrpEWJovaY6WN/jY3C8iO1sfcqfBZrI8O+9UjsK75PqkX9HbXt1inb7oTOQiecBv8qmptm
k+gAATHouckRj079ihNq3vPcFudKhNEOlFJ2YeAaHiK3pimD3t28VllhfnVqnr+1Qw8dLbQtbFgG
LSm/S11Zs6LUOiiGGudHNiYJxga9+WxZJTPwBC5ysUmTT7GmJ2s8V7lXzRZk8Mxqn3JsD3iCOlPx
4H90T83UxY+gjiaftm/5qEejduSxwsjuRPkptOucZNi2v2aAFyBXpfadNPRpP1ozA7qx1/00nbON
GmGu6avK+rJwRJwJCZ6YdcwG87c4ZFSRzE79MoEYgd5dp4deNXQ4AhP9nTZtCK5Oi+GljXOn9eK+
TvaIlhZoRGG/oxoUaOkyqW1G2AYPsSFre82Tory2aYC8Oai7CO5bGPYbQwWA1JdmQt9jMF/CtunS
lQSbdw+XIjo5+sIoUofQYIBo12fgEZwgcCko60KQpEufPQoNrzUsZvoqYewYfrq7qUM3LQqEu2So
Mj1Azaau+6GbfaQI0WoRYL/h6EY4Lcus/0ZYUuqsGf84B41/rkES2GVM+i1tsu/Rk2pQL4js/NEU
WrkCdjVf0f72yvqneuR/JaS5ljn//aqNge/9vaymBtBg+5/bz/L8nn/KX39oeZ2//5T8z59/HX6W
q/f2/U9/WBdIYqdL98lY4FN2Wfu3TIflJ/+nf/lvnz//letUff7Hv38vuwIN2+NnSM7GHxUxxEr8
MwHNA++hLf/tMf5e/uW3/pbZQsSKrhmWZutAhLC9/l1Io9jiNxeQuWWj81OFSjzL35U0mvMbP2rR
sWdYZZF5gTDnb0oa8RtmSWvBkwuMW4Yt/jdKmp8hYWD8wrLY//iPf7cACZBxaCL10cC0cVP/onsp
cG31WQIcl4QoZV3N3bAyJYRLT18YH8TJZauayeZh0sWTo3ZPsZEWa2ZO0SHLZtVLTTsGfsRCF7UO
QZYJc0AOvx9sOd0higAJy6I+ctznkVR69z5ENnSos6n9/db7h1z4P5OhLcsh52MBwxPOpWPX/ZXs
PVSAmwMtztfZMt9Upg5eaxA/WLkqfaWmEO8SnoE/fNf/l7CMBQb9x4+OlECDF7M1gN5UUtovNGrm
u0pbTAVMP9qKSEKyL7A531wkOKt//kJ/ljstF/fnF1ou/g+yJ4gOc+wEGXAaM/vWJCEgGqae//vX
4GoAsi93l/lrCGTb4dyn14xov1JAQwxyWCltU/2Lr0lbbqdfPjOLICL06ty7trB+uRQ7IlF8rnIF
B0rnrkJA/mXuvgaxtXW75oZa8rmR4HfSVmPx1i4AUx/++XUuX8pf3oCFSkwwgDTET/3XHz5Lu+w1
t0pi5lUpAQXlkJ5mNjU4Ea2GwWpwf9cW/sP78pdwzZ/fHbkxPPjA0U1dF79ccIyVU7IzB6uow1tc
1vEH3kRMeuGiasnEfeGiImgs82J1yVdv10///HIt1fjrBbuuTaYBjzgTg1/D6+inKCjMA06FbnWo
rPqcKbO+Nu3kK0T3f0ltRk7pABSvrwyvEdkH49ovxnh3sJZo7KGHX6ULxbxU52jDzmE+dKZzrmPr
kov8zlHs85ykX6o0z4zR0lU5ZZh4B0xHZQfNQ0ut4JAjiX1INUZyqAZ/9Bnjm0ZdwGaBcZlxPIHL
jZ/Qt39LA/sqHfNSNtbFYby3MkX4nBhD5ttW8iEq6kuYxHK1vNrQBtRNvA2SfyRNPnEdytLwqlG7
mAB6Ak1jztKpb86ELqBf/oqjofWkBiOkDj1bQlWdZmcDDSUxipfKZMHJbALprkzqfMHi5aw4SDNE
7/O7ONEvCSqW369MT8zT1NeI0+plzUPctS6UYTyoAgYXzrsbJz+uSiTjDFMv94dxcFYKQ2uk9fa5
NiB0z5b9pghZvLYuJ+cF+oBZj09OyRlswvrCTV8wGdEXzBkztw+OSuexd84W5B26A+V8ytLO3WD5
vdqL1Jk1fD45NLtxh0R42owwxsNT9Ct2nrMGbdnTJ7fw0IGN3iyMS5XmH+nEACfW9ZUr5A3HwsJy
5y1ocTE9L99rIAoyfQUg8BEnGSMO9MRCo0VNMiumuQVlYyprM2oMRP6QH8flQ/75MTIkxZ+PVnEV
teH0LNCCr9WSD2EySneDOcDdTpHq+kxJgARk7tYC4Lzl0O54SyeU5NvEN1KcXPgLHS90B30tlWje
DNKYF47Opcxs61g63ArjPBKjx8eAIn7ewIUB7zm70ylYINm1YqQrK61xXOb8EZ2Isq7r7MsZqhsA
8f3P944juVg6m3tYC9gbxvl96PUvWBHXeuyqTZTwuKooOb2+jr7sCRQA8Y4YnSQWGWI0+s8u7lto
vVONIz275HZcUpCPOpYr3jdYp5mEYnmDt6ausKOkq1hzR45Vg1xpcrH4RTEds6SYtoXkERRFe0M3
zq1gxV/AGIkLnJpby/GLcQemkkGBGyZyvsyCAYYv3Rhvp6tdXA1KPpZO3Sfpm98OirvloVF7/mFi
PMGi07tEN2BdOmxm3tTTNO9xX3sm0UTrsSOGesrTL6vnIcvm/CNu7HM0aCc9GO5r1b3mXYcyZJRQ
5gxueHrv7jYOdIk/zbzMQe/6tYQyBcnkXBQahmDgQl5buGfEPpcs4UHCjvdhoN9fT6XGawTNzdLL
O1OpbkgL+b8C14FUOlQvfGEaUbe+7kbKNYnt6RSJiDjQdIF59MsjKubvTA5gSzmM7iEHrJjpX1Wd
u3v5P0ZYfrUy+yhCHlmExFcZacp6WXwxd6bAnppbkuuXBmHkQdV5OKjEDYyLdPlhGlNiKvBgdEDq
NSpRzzBZMmbRjIcqbscDRBtnBSsVdHvICYvIsojmdjcH5BDwdQrJV2NJ3qQKNeikzrwnoP88olX2
YbU2VwC/pvKQ+22Uuu7o+Jf5d5K39qmJq9KteOJB+90aEX30Rndr8uaWlctnDyzBx1jFoiy4Txjx
GV7pRF9ZXGNJW55TpRLXHKPDtkvQzodT54LKa+g2OD1PRYhFTum5SZxeuY5Tys2luAcXYxqCzil9
7OkKvPSCk4SPhXPaZm7wCRcvXekIkNaKyW8Fqn7J0pzTil4H7zKxsJYuZR/iZZbGetTuDMyujMhz
S9sacqjXuiWGe6DDCNLoSD0gR1vwu1q6xnBq7M2CZvTQcGsHdcuYky9F2YUxlF+6re/TGEYPhpPr
fsL6vet0FvzUKm92XADmJKdYuzMDyXghnPVHXBIIMjBXNMdeTKy0RkprGEUJiHDMR/ym1im73OQt
Az2dtgxReBMEZF7M3LigS2FdHLveB9ZH/nVAjMFrk0URCJciW1uN9Y7kPV3RMZGrwZWkDkaGehtN
0zpKnKSboFarN01xmDEXwYQf0MQ+qSbRhwyV9DFWlXcNuwS8QozOXpSonP4BtylrfdB0znU1wJoq
LXexxowuDXlY+gyHE92+bM10XTLBGZyNYLx6G5LsYxzZnpfFCRnfeDDYsJm1M5Hom9vPbZFy8jIh
yloXMql8CTPDQwbQHBlqS6bcFqGv3IeF4DGoWDCMGXOsnlvNkR6W4ks53Ft9G38rC1bwn2tEGttn
VVbFk1IkH2FWBYcqpKXcljpGqjZc9pSMAA+a2YktmAuzHo8zVsUUOSWyIDhI3akpxXcSXN4KonpT
HKsAP6gS5AhyBMyNu0l6FcB5zAOns8RtQMBOFB2AQawYtw+G+uk41mp6N42CgwoThlWpigBJktzr
af+UyD7f6JnarVpIzg8AP3CKDxC2C9BvPhXljUE0l6mrkhfleczSesYZ7nJEjD5gIfOENfFXFfLT
GgAo7+cn+bNcKLTmNtnpB8lmFXuWBC5M3+hfVIpL9tCfC1NXt4Vh2CqAPFOIpY77Q2HKBMywC4w6
68xhrUL9dx14JRbN5GuIYQZgr4rpQhvxv3hd+y8lua1yAmQSpzrYM7RfC8RxKiQ4wFAh+qC/j2Jy
Q9roYDAWIulEwCgtMmqRWGVenK2oR07EmLxoor4lZrQVKSDl3GQ/x8RIyZbSWmnqNY31TdLMT+FA
Mzbk4EaEjNwHrfrdQsfsofx75bT7ZFXNsdYwB4P1OURK+KzJ7keiZzuwBeEiG/zqs+ALZ1rro9M+
kA1AmZb1CPqVNj3kE89yEbBwM9nbD0vtPuANZ+QZf1mJeTYKVp3EmBQY1ayQAHHuJ6eymT4hEPAt
06BqzFweyQGo3+BM6D+qdPSZ7hvrTtH/RUTaXw6otqpruk69IkzLFoKz/h+/3hK3hi1jhwaxThEC
yYUiTbP3swi/yFqhMpPp1z8v/cVf7iheUmg2eg9d45Zasjn/+JJ6ZxTYGzJl0anAZVJTc++alLao
v8M1psa3zhF7eEQ6HGcgLoFzXspJHZukl7u02NqWA4CGhddfaiZ1oARavuWGYmAy0o8xYivNWUP6
wtmTv7CSiWj2+Hm/6qq5GRWVTjdzrkkMcPWs865MK8SMFVUQ274exfjYWvOiY8j1l3ITUey5yCnC
JV0wL9bZJCRgMC/q1ZaqjUPLz5qubyrXn3XnCmv7OijsT2naKMjw+bYlAifS51hR4REzOpRXwHiI
huWQFLTq2ZNnRh2H33dGzlzhwMYwTKqyHsdoQpkmAZXqQ8XCmrMXZzq7gutOylLYSezC6QcjWQJa
KLdoKN4ANrYMxGRwCMkQ+vbz6/t/3Uz7n0XK/n/UctMs2h//2LN2Kgl4yeL3P/bbfv7K7/02TXN/
wxGrQ8tQVXpkBqvd7xHJZMsKQioFf6vpWNTs/9Nts/TfNNO13OVh+W9H238320ztN2tpVTiWYbh4
jskb/Fuz8eH3xZs+5T9sBjDr/HPPCAiowfJuLE0/ekYOh68/P5NBqyBBUkV+isyIM4Qwia7w4fgA
uWNvk8NJEqcSGyu7qpmTvoy6q48rdPcREwbp6Er1nACMUz/tSHOce5zlEP87exo+GNHn4j11g1Ld
IaQx7XfG0oPmlbVBYm2CXXc+4I6vugcAPGmBYdlsVhImYAa8NwtQACbqgL0IHUWI1qbR0KilBklZ
aKNs6Y+9El8zaRl+YsFtvUoJSOXBxoyS3ymumT2iRLFVEpFm5s9hkcoL3D7zBWROohwm10pKlByJ
kYNpHDu5I7LAomFOica8t4MmYWheMcg8PmlhA/bWZvDJvNaFplXjAxmJcBq7JHwilpHhBVtz7fyw
aVTd6YkGu3EgqdYAxNv1xyyIBpK+ei3Dv1MUbXGSUJ7K49hbpQFVAW0MjIiBLePIUFzF2peUeXtj
QK2LMzE5cbTXG6uUOwzzuvyBh6UK9yACiAtRuiH7Fs4V8+40VihrSyNWCQ+KRPwMs7pc5aoFT093
8PXa5iC3nSXhs+ctnMo50c3roLai3uDtQ9lvZtmeTj0THCe0KigJuBkKKt1gUGCRWpAWPlkr4Vwy
kinGVUGkT+uFOb0kTg6DjmbFjukbclMgptgs0RHnsO2QD+YGu/wd8pAEP/gYEXayrvDVjVTlEKZx
6sWMJgJwBw0QiLKApbdC7WLJC24P6joTGzTT5JpCXIyJszaGUjxyJxOWCzQAQQlnrNSs11j8le4p
RzI5bdlHYjfF7UXX98FyqhAdlUWpzc3S9ph+V5GRk6yHfjKfl96XI4f2nDm5lr7WBqJUaE0BnGbH
JBl650R25KqQCjrH+QFSjF1rAH89WRvk19Xk9QMhlfg+GCZtbCW3xAqHVjs85q3T3s1aP5hvGneC
8TrQlWUIXDQ5NrJ+RMVtewCsrAKNb6obzwic1PQAHzm3V24gOCdYfRHke3RgQ/QAfsEgCm7ZW0Co
97mFkaEItfGbaaCTZc5MHttT2+VquZsKhzgP1w6DEKy3SWNrUOdR7NwgpvxBYA8webT0WIKmK6DP
YwmoBr/HTIAgxJgbRbvRDS2kRzaMG9a+xpVPqzEDSM1Xrmcmp0jRIIkijSykTlnptgYL0UYUr8Ca
qdBiRCt6umNDqHABsZ1MobSTpgHxcmQp8KJSWu6r26vuwPl4IDLvU0RjaX20whwYaNJRSVXNS5qU
Q6Kn1r3VEoVcVtZL5TCwBSk9uU46c/62A3GKaKwqDj0HMLTsk4t49xB3C8H30CnCzpkaoCKwnmya
1uN25BxifKuMCcKI4SI58wUcX/saQMVSfeyOQI9byo3suUd5BZa0MGS85oRBxKMzt8FjoIK69Uw9
MHNMGTRivMBAznR0wSaTTjdxOjjQkRDuQ1gC+/GHhIA94J/YadvJZOuWkZLTtMLJSH0wpzXIc9O8
5kpBnSPpNGFijFUKpEnI2LjZnIVZGC1GGttuYvJxI5VBKcHZqyaSwaCaOH8qXbytx1itr3U5TYIK
xEDtSGKUectLoOSchMe9mUZucwxScnbkKKG+GmBu7khWQsiW1DDgijAOre3SkW5Tj9xQpfZcLe4f
QTOVtzoM57NRxoUHqds9WpnZ30uX0zyPf6rem8hBcf7LkUzYIiYxsdMM4UUVnj0m+MpbOCvtWypr
Yw+WxeCElTXC2A0DfAcVHmeDNQDbgIoIb2Ui1jjYg9bvnQqxv6NVwT0oTlQQSCDDF2fiQJfKTLN3
wOjrdTzO6WXQhvyT/Jr5xtAFPW9umRNHNubg6IbnhlF8wE1soJ/RK7qq0YgKaZoYb/p511gnvMnl
R6qk6i0dUej5yN2RHxNuOz3pKHNONpNMDwPlVO2nAjECCl4TFHsgO8DAPtx3p8V0JKPiAIlDsU8E
O3blvd3G3VOpuXq2Lwep8k9ZxuNk1NEm0JGSLm2vce0UFbjoqcQ4vFbBTj6oc3ZN046PZFIwBoSt
5jDL/wmIwxNOvJIFXtCPGkWSA62AnLMZ0LavUz2kL6HFxGLNNah+4NLv8sPQrE51pU1veTHV+wFY
8n2oOqwLlJpQqLTocWwz5UAEQXiH3oH1BzbNEWV+EzyZtFiO9Bd5Im2FDyQEIzzAs+uz/RBoutxK
JYEhlxYWCO3JUN6QAzUYd033AWov0qasdU7DEE2HJkVTEEmSUgjNMW8O0j9ON1PdHPHjzlyBlM89
9ljPbibl5ABHoeq19KNttk8SITA3GUfqVT452mqClF2iYIEzHXeNyr3MeHkgneKHrVS7OFEA+Mow
vTRCJk8pZpcdBP52j+7FZSVokNQg5nVudH+yN31iiq46JvcOTI9DMFXhmzojl/C6eTjrYzYdg6Gv
sNsO2d7M2EAGEcYHR9DKiYnGIfdDx3Gjiqwr8fMSwIfmUTzaZNGAibFrpvditj3ZdBCsBdokmmZj
8m4mjokNDQyvp+aN4nq41rhDM9V9YhqVYEVE5QEa0DkOyVzvumJKtnk7p8+MLElvzAN7k4rEPdsD
FkVYHtp7gELLGyAzP5Fjo5KV1afuTYei7bGna2eBEn8Pu7L1zXYmJ7Q03DPRXs57iKEyzYD0VkEr
LngSzS1w+u5Y5bq2i4TqLqer9JF5WOSDl1LhhOiKcd8bZX6mzxcRxZE91LGJMY9Sk3Q82OS4ZwOO
6djzu0K4GBKj4shiTMQSor0twgR1g/MFAhROgCN5UYTTJnntHN0yinej6OmOaowUU/Rud6OZi4uS
BPmrjszh4HJbslw2Ph9T+mAWMFYroks3dmmar+HcQgBQ4QaScUQ8FOffa1nO52k0Mx6b2chWJUDj
k+1SktIf3SZaBUq4Nt+stv8eQdzdhrYRbESWoDHWsDrBt4RBp4bfWzz3V6dBcR+zre6SPMlYb+nq
0SDnIYvqQ9bG6l3VNpvONfKHaR5i7DWSvJI4OQsD9j6tf+wCTlBtpRjoMnfFImyPaE5qdR3GD9wT
Bv7mmLHtVgSabTyUSdqczS4IP03hJt+MsisfCaupyfBh5tLb0XSXBGMFs5vdYmSxc/DC5VisfhSz
1rzUJi5lZvkuH776UIDb4YpH+eToC3CRlWbVFubGduZoB5MaLFqeFWh9BwGa1c2/GbMxLFACJE+Q
M83kISQdjKSE1mwvFTXhHZn0jDzmDv8WH9HSXmnWVp01FtjHqHf8KmrcI7qgeV+gn4TVbz9T9yYP
rQSek/b/Rd2ZLMeNZVv2V8pqjjQ0FxfAoCbu8L4hnT05gVGUiL7v8fVvIfJZleSSiZU1K4uwyJRF
SKDDb3vO3mu3SbA1BrAKC3AHI3Bbsnb1pstPUIKIJI4YsTDiJedwr+wMIIiDByCVBEIYUhncouBT
UWSzmcDRzEmqo3nfRPXcaeoU5b0Vqnbwkro9VwbIKYhNRbtmf52oV8f5RzC28VLYagroqSofGdb2
sqKZwYkU9lk2ao6bIm7lOlRjfxks/VzLiAiRAYRFM/j5KTc5u5kchzZ5BPBQD7gDhLEToZzXCRUy
uLVsApRDC+5DnAqJu1j4AfaxKmhRawehfaiLOHzuQK9ywna8NR6p7DQw56pBF66ViXqnEGG8Rs5X
49sw0Hyrkzm4iPk8biBcLBaKLs03vys9pOVxexgFa8zQdforeu9up9YZe4fMUhdZfPYJFPoMlg0E
FxvLKc2Sxg0sEiF10aZrm0bJQZvKm0Zo2l1B43crktjapc5kv8igfswCIECI3xCRBUlAcdVWPbdU
smPO0WvnU9haq6pDY8ipMhxSHia4yQ5Ik6y7e02ULy319wWGB89t6wp/adqy4AxZxHysMrcOSHTj
rlXd+X6UbE2iKpcZQP8lxu76XOLv5SX13uhWkKTpXTqIeuHErHTf6fZYWpRFQ7brS9s3byXNu4NJ
cRgeVCqZ5Nlrg9abU+Gkbhyym5KFDdG4d0k1UN3GmIp1JDv7CGtdOwQhCrBOIzcbjpXcaTGDWI/0
+9ixi4csRO7no+mkMem9ZVhUNn6YIkqXnG0UjWSTElwtfkcczLJ+Z4CNW+qb4FhHkd+NlNtIR+Rd
V4aXQQPw4lvNgQnSdll6Em0gXA4D6ESG4l6giEDcKsa92ZAKo1bz/TcV4jMxAGZNGqa2cbLqpTpm
BPN1UL5bhW3cGpSXjvMw8DcWsIVfmtEhSxKSjSN6lOM0jKt6RJe8MPQU7Dhy8XPfZ6AW8QN5axsM
6l6DgxXNEdv4DzGFkddkVUTgNTg/raGgm9vHu6yW/cpInPKeWz7JOxwz5mHdp1yNiP2ianUxosK/
+Lmt3ENlEpsJseihUYHEAyucnWqspdiQq0c6qM670/bFJcy5J3JD5YqMNy5f2iPZ4CjpYzzAFF5r
tQnuC8uLl+hQ23tRjx+1cLCN6AWEkcgvQTjmIQAy0yeLGPKxGt9A7oov/EfDHcBr+Fu2Ee3Ixsge
uex2r6M9qrceYK9DLAqDZrmf3tSBjPaYyynEz0mLrA7pps6G9myBlDgY0fAsuBc8O3kYvNk6Fjlt
0KwVU9NC7DqAQ5V1sofgh1ogbx9yfChaFRM61kXDwVGH8j2W3bRnm2m3mlqI17DNstUMwb3xu3x4
ohrbPRcdifDEqHGqC4KWPIJKeSpzTVuFZp2c0HUS+8Y9+l0GHAgQEiBYUcpTZ4mOpqz0D3IagFfP
4LXMDuK9YVk4llKUEUMk1oPTkL+X6iSAeQm6TSOXL9xQhtPQaUSCGMBSNw3r8L4g3AL5dPUwOQ0I
clNn7fThpoQDcnmnCQ4DicbHBsPdro0Lqh1ziDNZIq1b+IbnOpl27rTaWwXW9FgYWblqMl9nlaKc
EFbNDQt2/2OqyH/GEVKgbvcNe4efdQ5dhj1BC0vbWUNzK5JW21i66J5CAI8rrZg3FekMoBiJKAzt
ttx4uDsoqcoLQV/U9DPd35HNMyzgXdhLwyYYNixAH9Br0k4Orp9F3nOvV1S1va0sxBGkSJkhV7TR
SZeBVkkEpX5ZEXGTJMTEGGcrB8hZkXGzkpr6Xqqev/XtEKA038RCjzq5jaqw2uJEMdykBM6ExD/b
sZ+3B8Tz42XC5n7x7Ji2ggKrYNCMioNGYO758Nk+rQk1N42i5OCpP2B5MFaO2u5DLbZQUartA6bd
ZGn3ofIw1XV6p6r43iAZgyP1S/HWx+O0zAqwTmHmAV8Qem1RVUf/Vtq+f1MnpLThuPuOwSw44IEc
V5pJCBv9JuMH0XLG7MKKcYJSINwnaUVYe8ihzc0JJqBbqcNJYi4eZrsPp81WvOj2VLwnU2k5azoo
mkvdpibwU5a3VVVEZ5bdDgClFZNfx2rpby0fjwUBFvKbSg7FMhkUcwWfTnK8wX0mwx7ZajlWHU4f
XV02kABdEjucJVfXbI/boX1Oo2omoPbytg5KbZNo+CwRjHlPbMnEVhsyfo8Mr155EwaxHHkiZ/k8
OlCuh0CjepOrhEhpS9vAQaW2WH44AXNhNLPkCEyoO4hewg2CNrOc2knZ91p0KjAl0G+X3o1TTf0M
nc7IePRJ6QYvodKc8Xi/9TTgwmz9GVbgr2voOatEo2JHcJ2T3oZDqEWYPYAoRDWuXGmY71VQEL3a
E6lVDgV36HwykMc6zNswKrMXYlPHk1q08VZHiITpp2xuTRwmp3HMmKlDhjIcZR9uEIxuNS6tt1EE
o0MQloXBvrHHmwHq/DPJfxgciHR5EERD6QsAKNUpseBBeYSS3ZSjMW7YQLCDtV36XYLX8xZNmhoI
EKb4lcCc4a6O7O+epU/HdJj6nR5QllkUoK43Vurb65AQTVznISmkXO9PsqIfC1ehWytZ2q+kr9gV
9Zy+xA3iZfYqMhTlQs2UOhhWYzovY3gfAPleUHU2N2ojJhALGZ3fKFWJkZIGuCSylS4EkDQHRVft
u6CdhqMTSyQlFirqHtPnonA6PLQK0TbrJmM3dKIewyv39vVQoPpIZY6PH9jXW9VAuZmbQGsdaAEJ
BSidCDg3qjmAQYu5n8IepTrfbmK76R815NdIzA0DL5pnt/By28C74CEdV0oTTDianLnMGZPewp5k
KJApFda/ubZLbYKCDop4BOWBS7Avdu82b6ulgb3Q7ZDWriT0qHvK8EO5re0hHFymL4R8Ou8b3eda
O+kp6fRR4HM5CqqVnrbodEarq7/JVM7n56HV3pW6CR6ACiM3YKfpHwPCEihF5fYGRBhqd03l5GfO
ig2BrH/mfVP88QaT8Et4LdHSL8f33k/0c9tz3tRHwYkSjcC93aqIrQD+/8hxT31XQ03wY1jamx/S
HmXWdBchC+cIA0nRuLhjerBlYD75OTd1sKLGjVpa3QlDi7+TUqE83goKxppK9A7pmMYGoi2G1lpW
hGDWFzvJrbVgdHJPNUk8k5Copae/pZLeXhFy6CBtOnuuu4G+G56rZVqSI9eU0xFjHvcT1ICUGckk
IARwy9H2hx22RyWCMkTV6MOu2jMQ5xirlVVpt5NRCFQAGsCyuJ+QTwHTh7ATu1Sd9T0tM6xOjMcF
5wIsW+RDztBSSgv2kxhY0Ac2V84sxUWEOXqbeaNIlIuOrw29U/bQyYx25vDN95XXOofdkpC29JpG
5XcfhA/FClvjBBLBABd6ejMSiQVolDfOMaJcCIqZJCwZzT0GVdQiTm4ny96Lddx3EWqcvOHKK2Pu
VTItPptES56nKNzqJoumxP+BhpOiTpcGIdHTYci1PzMqsspM7X0sWS64mJsblu37QVCPMJDquBTT
EJiWnAPVGp4qXd5L2GG3iLG7MZLVlyrzh6cyMBq3UsmKo2AeLGVFpaNSpvC26oPi6Jumd5K2IVel
Ju6ooT+WvqatC0V5NEdsD55dnswe7BzzKQTuOti3kOkPOKyGM2Ubm5HGXRRxyym26uSjESyIrVUM
sLapKOBK4RqE32RX+NxIyWRQ4VP13aohHuPOjmL7TdMAC/e6w8kNz/ZuQAX2ZnR6Uiw8XeeqTXLW
zqizeyMm/GIa43qHCKBfCy57W2/KlRkIoq9pmTi30teSg7RSb0E8C+pX05kp+119p5qtgiQm6u9y
waTsJ1tbBMJvnrwojhdchZJnxAQssiIGPpNqPdU1M9WMJYRp5CGhwiQudb3eqiNkVPDb/QZVJ27x
diY0h4F4Q1bBgWQke7NvSMcutUz5VlMSuEhLIXEWJjKPoYyWIzy99UU6bWp/jE62Z/YPvuYom9ly
dK7JcKWKNkpjDUHxn/WcCOTSiW57O2hXmIiqLYxg84FGVL4pKNjtG8MKt40j8WDUprlLNYrBXh4f
e1n7m8GmIi1yVKJYhr1jlfTTvu04TGZ8rB+TbX3SvAF9k3jo8ug0AXXUfAc4rBLdDXnAuha1cg1z
znvEDE+lNiprvoMgaZDQVf2DpY9WiYPMdA51YjTcJTpmAj6zAbuRxnrsCfPUJeaostH1LYT/KRpd
Um+w59WdRNoZFZKzHfA6nWbNiSYYRReSqs5JbOr+qkAjS2RS/Wo1BkwT3NoGojxUOza7ykoMVJHU
bqDMXbfWrWogUV1Im7ud5zsRhOPiBOSfWhxcN6HH9x4kpluz9rQDBQmPkCicW1tyEsIzdV0yPMs2
fGgKEIQVgB4WMQVsvmGXAAlaqusLIwsfEGPet16S3uRAWDAQa5yPas3jrJ0Ms7YK8QErapKz64/5
pgtbctubJD/NNqItFkJu8PSpTnaXZrdOY4t3HWVKtaDkMdxFhIUvusYmjTTruy2puNaRrkvKCbA1
qMw6wTesB+9ZXIJ71I2geqIwFflLx5DBDdI/IABAt/ZFwVZIIBRQlziHWIDxGTkyaQrupOqEM+io
tBKKv4tE6yNQSV0OmpuT0NYu9UteaP1HmRIHNHaOQvWsenF0LiML1SwJbWzrb+T09juudyPFSA5J
lpMQ20fftzDzk25y2p9ii3xZ2M4EzhrTOKx0Am/6S8eDKN5UKA5D8lv7yXEpaMDoZfPziuJCUzm9
i0qf878TC+OBi70UILxy+TxGOOPQifhdli9rtk1tWYaDiWBJh2f6kTYtFRVF7+nB2GZkQdKwIGi+
ZGWb0ZMdK1GS8Z4UXLBAR9Ursw31DyzsDk3aRve6WwFTiaByT78DT6eDFEqtHtpBrpH6PJiQiJZO
aDbq7K2HhK4nxBWj0TXu6qZM8nUNVv8RQ0o4UanMIUShebqlE5et80H6e4U2mL8LyyxEZzTAtXIJ
grHf8KoREkRvnV9nLTlG7D1kZPFFP7eNb56qSbH3VMfaC0sm9QUNPCn6bb0E114m98pYBx+W6VyA
I1rfRppDKz0Ai1Nl9m3FQFpo6OUTt6bXcRemEiKCp3rjUcMeQS9cq40HRddJPpmIltwVSSXao5l4
+Y88E/1F7UxmfceNrd8pnmVeqtgXL2HQQ1dooyK6RFxgY4o+PZI8mdhkr01O3p0FGK1pr1Jgch6Q
m1ZUdQLWhndDAChd9gRG1SvhkPJLzhBtBdZfrq+AVXmJLRW0gK1bxMW5DhqFihQms3uY36YkQEqo
3WOAfkbZJY3wg49GES2XNIXRg1Z85IpS55+Qr0S0lYL3Ohl6d9ONfggvhqPZVuvq7HVk81qDlYu4
RTdmQsBQhtM2Q76MiDMMOyqnCo5IqZhrXhgIXkWt3DiAeCIT/bvoWdDnJdGsSPHg3ldubaU0zyZX
hd3Q9O03jryEShnV3GWuE5e0msYFNiC4dMcV2BmqxfnUq1u4KsQyh+QqVLpIl2pnjJ8OG8F9qgO8
IU29kY+2aYlLzKH6QwVf8zD1vf2sEskG3za0JMZ9OrlktgXHVgdoAWXP+8jNAoQJmQCsXK3Rb8aS
Vi2tdxOGQJ2Ux9neRNWrpPK7sCk1nyzSI793dZluu5LmVNzXz6JrWUyNcm/mJTjYOq3Lh2YgMBkT
PRmbQaK6dT0fr3pdf83z4d0v6vwQSo3g6shsdkFsd7ejF1DnCX1Ou6zQJC0FHDb1CG2uXvVyr3qd
vSkzpmzfcepNGUVLoPn5hXxhfRsoMj8BO2QIK6TkQHxoMldqyBZ0TgankFm5Sy3tORkC/a2UuvYt
koyfWMmDhwFQ6dmpSD0rHHopZUbEEOlu0OYwkTxYcTft6M3cc+yGTweavt+gSeArJo3khAuaLlbb
jfYBR6q9ZfRb9/j61Efp05K0cwh9eUYG5SLMjNxtlQLbtt+hYSB4EXZoZKlnVDOYXOjRPttFHT/4
VTCcVFy2LrKH/ATc85EVSX9oShheLfkLYIca7qx6XFr0DI05nTGao1b1pkewQXl6kmb+GDvtXu0t
615JSI1GU3yHHPg7sOXeXzQhRQeNaus+U6eWK5rp0F4MtZWZj547UaJYMnczVCEU4kq6bgtVU8kY
1TJyTix7W6sSZThefW7cRinXE4vXcmDRfYp7b1o3Vv4x+TpLBosjmQ6d1O/CRsuX5LXlDyMOKLg2
3dTOR5t50sXJucwRA0icWCCODKaXb3DY93uyocsqCE6VVuorCkvfiLGHFIY8RlsmdjUQ4N3R3B0F
bZ3UrLdML31Lq9oEbMQhPmEgEoU32XejDewL7sfFF9K4xEbbPgVJEn42+aDBTDOIy3K6QT81RZl/
G8rJuO9ZAhaK4WgPXdZ0n+gUhs/Sya1tqkSE69ISF0YLnBYx7lHRmWZI+e5wEt5GVms+hhhT2BVg
wupGsos955ufB/7S1sviEPIzhJtMqYobWlHwEkz0JwaukIXXIxqPorG6HZLhA4jwe0eAkIrmz8m2
UxI/SKIe1x2+31vqloAMIHiHDx4RdDi3aPoK8msOzoAIe0HKu4GBY87vsmixhuyf20rP8GbjpaAb
PNALGIYe4YOY1d1GHhxiP3qxgyCAsR1HzVOMh3epith8YGjAjClFDE9Wyi3psA0ojJIfqZusY4t+
jKKfqcNxnsQK9YuzUiGmVIsuhaO0KB1QlTq38pMjHOO2TKON3dQVthu1f2fUK+7ECe0+yrt41Tgo
TgLyrXASAPoHieW4WtuI94GewVbiWkNOP2gYpmmZ36NiD+5pFfUPJjX6XVh7413VdJwQyphwJBPy
Vo8TKtOfc1oJ5C84L2rtyb3lOeJQ5VCGldgPflD9oB4bkLOhLdmEMporeW8G33ORJhCWwnTKjnYn
CFyIkZJqzNnjxMu4GRR/qo+ocOQaC+8Yr2vgOqDT0Hgr9FldRhntqnoq7xkt3ivsRYUP1wTGTdXK
hnKe0GncKyAGufkk7RZsgbXTZmprrAi5VSTxQ5ham6OUYRs+pdCr9urkzwlClbmJie5a1Y5unoym
qU6ZRuDhpqLdMpLvp2banuSxQJCIVfQ+JKZYEDREwzQiOllXlWE/lSg31nRI4F5LazqSawfHR1OG
qls3kzTC10ilmh2wZg1hv2mIZ2s+U7uVGBE01E2LfkzK6ELIsd6cZF2aD1aOKs8VwdRqfEtcatQn
QSaifdEsAOFHBUgEN3Wau124clIV+CNlK0IY9rk/mMhmjdC0T22M6uiA/QH2r6Ekur2q4iBtvjWj
LpQbtGSJf6GV28NgKIVoPkbhdDEysBBK6cuklF4EkMyG+whwhbq8mi06csus4N0pVC3+DJRe8VY0
fenDJvG0NTnB7luznAAfFJQ1RFeS3E4K7DnTh2mp2tEAm8+R99RjZg0+0sIDQWjjGViRvQ3sugp2
o0fGhNsg9l0MTuGvtBK6s9fibOlCFWiuKrz7Rte3GRBRyQkFA3x8jGiVf1JLqt4s8NTvpmImFsUz
HYFyFo3DDyoU4/ep6LV9ozryvdOMxtr3aV4AtBu5bK0zsqbFfshLxtxYm+AUw0BZFrmjriyUUbRs
PIC0SNUUdQPMY/yUAdclzCEey/VIYhxAks4xV5CbaxODkqmtG5s7UYoDc2uylwyrFMsjW2FLu+Gu
UT0dQ4fsdhXIqW08EKpAxlg1epQoEGLmyLAps13MYhoaAgF1gApLmhLmeGOGRe67TUo+AWlmQx/q
L20JXxBMlBYP4XdEnwHVNEwFVds9KLHMkxvYtaqPKM4Yrba8xZQCsnoZJSJByZXYZWudmxD32d52
nNhZ+0UfcsS27aa9E3qhGhHyQtVMxiU6EZ+Sf9ACTOXFBNjgRn9Inq1Kxy/TFO1QYzHw+jMl7Z6A
dot4r/EuMKpmKT2yesese81yAuiB18z5voZDFWl0odbSaF7lo0j9ZxbHJH7GoMJRUBV1siUJDQwH
6UQesbqdA1KUa73VINNIcp89UzEMv1l1dl51NxGBnPEDGiIDXTvwok75t7f4P5Js/9/psW/+fwsS
kQiZ/yLKfk++h92P+hdR9vxb/i3Ktox/SdMiKUSlbWNQff3fDARL/5fEnYzCmqBOGug/ibKtf6FT
NQSh1IakWCctftN/q7IV9V8Yt02QtAQ38Bulozv/iS77V6ME/j/LgdUtMaU7lm07YhZt/2S9Ccdh
DGXdqC4nDUfe5ZzHIISUyUJLEmNpVVV40JzjTy/ov7Xh/yNr01skek39v/7nr55+nmlrBgpwyt02
t3+M978+03OGIEPtSVe8hCamkQW6HDP9SyzCHx8jTFPVLE7aUrtyFWlekRrgJvFcILfQLWNleNua
taleARcT4WseP8fJtkAamezLaQWvAacoNAOKgKO/Kx8VbalYe5mcC4XAQCwhS2Ii+VvlgCVo1yyh
1XLhrcnmpGyM8JTDorZCI2AftfNgLa181XeHWbZbLaS2MAL4X8voPf5uvDv5xpyWCrHlOlDSdZS6
48f4UfZotF2qsSLoFlJ3w+lgOccM6TdEzaHn3AXRdmV1FE1c7wsr1G/jgO+ExVIF7iJZLvWZHfDT
OOgrdnOtYxyUOr0oldyXoIeWFEXdXUy849Kc/GE5TvLynw8FYWkOykRLSmFcPTbJCnPMfR4LZXJY
c0vg/u/UxfnvTzEcfvr/YzD794izIBCgu5YwK+wrB1JX64QwCbp0gbXrKre0XLzFQX3qnRx4HLy6
RaFHC1m9p9lTnWAav0lzED6s9Qz/EQX7clhUYqeheYVEe1s5zzGB6pl6YwGbtDj23oSkbxP5txv6
19F4lCllsu7Vb89D/K3Lvpg/f/w4NmgwvHKzwenatlaNgUW0Q6S6vg2Q7Aa1xxIhxjrwjxh6ljmE
KU7WG1MmS6sb3IHsMLO/jUx+yUhGpGhvyLFN1XVQHpLpffZaB7uuFG5iAeGsuVMek6peQYSMy1XQ
ulZ0doQL4QWX4NxMusgWcRq7WLv7+/f0q1Hs31+TLS2VtZBBqNlXCwNGDQ+Jtpxcoj65q+Bco6AP
eNmeWb5tx2wpxRfj/orK8e9nOnTNHJNFGpTJPHR+GviGSV5OppsEfQn95ITvSRh758AUqJUL9tAS
jVUYt9vcYTlsCyPY2JPl/v1jz4P8anQKODRSgqQhC/V6oSINoLCqTA5uixoLf9fRgHeXklbZj426
+c+fBVlntlrO0925+riCFE0VxdPk2iEyp6FdqLZlIbjKkUn1arf++9P+MO/Yxdj68BfpXN7nJfqn
lzsWBsAyKGuu3hhHAMVor1GGLVLdLClxVE8wUJdRXNObtL+Y8n9Y/HmyJRxNmmyy5tW+NgxEM5eN
yUck44I+WBNtxk76q79/vj88hY3dkcxDTdWwS/36+dDBkUjDZ5xZDxXEoJJyvjDGL8aHNv8xVwPE
VC3HYS/DxaVaV68xBpuXGS19a7wCK5smE7qhYGW0msMqA/cesXOmxKghB/rNStN/sUj/YW8wMWYJ
wcIpOK7M//6nb3FyeuqaKIpc7qhzG/m9bJDGqGOHpLwex71vhi4j+Iun/mExmMlRLANC5anXJxNq
ZMjTEn9CuTfEMPM1KtgOwvXwXdIGp0jrFV9Ajf74RFZV2FI0/FUV/9zPnzPGpu73hCi5UU5nRNBn
40bnWQtvSrVlodBqI7jY/+LL/cPkx2BnSXN2x/HX/EP99HILL8WG0w2jm2o3ZgUB1pejia8n/xxt
44vh+sdnoeCd5z2TUc7//qdneaIPyOPgWbQ01oTmwoUYiGqQ0VTgANC+mIJ/ehpPUh1zBh5hx716
WhMmfsIAceP2sRv1nh50TlcECi/SQvHFa5ynwPUU4R1y0pP8zUL668MM1R/o9nFn0kOErjo+pqWZ
oGD5+3z//SPhMrdAmrFeq+iSro6UrT/1vurwFC/uxMpM3rou/jaaNBmx2n6xM/22dkJNAkblQEsQ
UrA7/fqJwtIx2r5GO+oQKL3A2tNv23ZOa47Vp7EmL6fSpl0N/reWwReG7Zm+9uvb5NmSuqFuweNm
4b5aPYMRsyRNhvmAEX5MVfZYR7g0B2STbp0jbFGBHSNJbxFjrjufKls11Y9IAL6aHL/NSH4ORzUt
UBkO7vHfBuyArLjuK1Kgp+a7zuxYFarYjF68iXUkdaFCt+bv3/AfPzrHUQ4CsAhwvV59xVFpT+nQ
kSRvxNTVZm1OXzoXiQmEEqOAgxvql7DN+4VjljalZfEJJpgqEeiQL36S+Um/DGn2FV49tz8HwJpw
rjYXVbE1UhVRsKMwIcQ8bWZHnLJXoxKlpm3ezBUGqhSGvSZN/YEqK9561d6bTnCGWBJ8cej8bRPg
wsklkSapoQrW46tNQEWuEpJ4MQf8kb0YB8G8Gi9LqJNlX0nMKcE+LYLPv7+Df9Brv74DKsOODgyQ
ywG33auBqPtyICTbHl1VyzHLfnZcEHz/JS9+MGcWDsYiXBRetlKCVS3XzvSUyrOI4XW8Jd1T2+50
5S1wzuGcxFQsLuGNuU/6rQ+KltwZ0EdzKIP5Axn8wBS2d1Zy7wU4S1aFTuj8UzS+dgHFyAuktKG+
+ftH0/5Z/64/27yQSDzbHJ7Nq5E2KVKLcN+w3VRboe4Vbp+W+X20b1P6u1X9WmbIfSUkzYc8OXg2
t9YHOz7Q9U0DrjDmueqfNJTJfgn0q1yEzYtsN431YhfbjGttvsG2OzrrstyguwBr17mENGMHLJSl
vyrlrd+vqmaX12s4pV60SwySMS5Ze1HIN0lOnX4wivc8O4l+/TrEW4OylnRbeTFm4LxrvAyvib5u
m+cuuE+SM1IYsz0ClpfmIv9mBi9D+NJNCPRpy91PYmdEa4rEzuyWw0i4Gu9mQfe0UHskxA0qotum
OugQ+cvH3KEez7h66D8iPCbhXeatQn8TJ0sPxPIjdMZMvQ2mM8dxvER0hepp5RQuSlGu2aZxQBBu
w/fPoC9TZ+4fLe8e0JBtHUm14fii2Lv5KIrAoLQOSAhtMsdfsfYNODJQRTWksrvdh3Ykoki2N6q+
TuPdKBYFDjZljw8qwt+s3YKNWofNbuq+pcG3IYPftEDOQXSWIBkxJXyI5DwNDLdtvKvyVO5ipJO4
P7uVNxzKZquZrid2wyyd/mKH/33B5PZkMecpLakqV95fNw2b3SnNgIa7QW7Qe9PIEa/8aEV2/XMX
JfCPWNe/2BN/23kdQJ2cf02bko6wtasbBXrnvKqG+YzP/1mmHf0OO8Hv8sV0+acqdD1dOJmpkAPY
mTT1aimYNRUlNsXR7bsb5Ff4KaV+ISYNa8L0USO6Ud+K6mFs7wbx3RA/IOrSFdna2Nt0dRcAHIMp
RPMZy17ntjasx21DHKWz6Wfld7DUalfaLxF+6axddd1LcJk7ZXfKIQWDR09jFVy4tAh9AWp/OjRH
f2+RwLoI5Do4NKfGdDGyEiw4kY64QSBxLu91a4G8UI6EvcDMWuQXSgo5qDDiD88dEKN2S04MFNud
kS5AySQfXfNgh/eZA0Twk7hAdUXXTm+h5xF4C+7IATNFW5q0XdV8LqYPnFmmd6jNJSmH9ngO8fHU
uHhequpcBFtdQ1ntDt09FQEbGhldr2HTTm7Xn4wIYDVTZBGUa2Hv6/qVzm1z8abnPHlMxbAQzLJO
e7PxTzdpv28IRoH+ThPpHd25KG6MmnIYasSqvO3Sfd5uoerF4/e/f+O/nbW4M1LIpsbBEjn/769D
ucmbxCrxa7m9hPZuht0HKCquN6Y4TB794//8aZrGHgMew+bOcTW6iB8SXY1uyCV6bxkJqniQ2JIF
gBPNzXAK//1pv9/oKPlSi4LYqqIVR8b764er4nquzo8jNj2bRnuKGN43UA+jJcWjw8iTsTXgloqX
tF3vUQ2YX2w/89u7mk0ckznLmhpUHiQQv/4AkVXkQRvzeYfJYTtPQhRpulN/MWv/9BR6I9SXOSxz
ZL56SqXWkx3bJbKU3P4eIiOb6TpfXcL/MFD4ww1dosefv7mrfVRPnM4Q6BUB8pjrZKqs2eqEvUIj
NsSyJ/2L7+73g9D8LIpFeFBNChtXx7KozJ20hYDpVrlEuqXsHZUymteEC8JJXC9DkG3ZwVf02OsP
CQSfeFqdsj9Vf5Qa1wt74U2lieeO6Nz+tch7fKn2SZ++lTU8178PzuuLB4/iMTrnboNjNy6gq6HR
DZmPDJyytuaQBTThaUE5Ikvnce4h696+CyvXMsJx/ffnXu9dc1fA5qPRGzA4X/5zMv/pdkpekqEj
Xq0x3bDSQgmPFmAyJM0yTOhW76qTYn3xyN/moa2xW0IepSxsSa7+VwPUCFSIE51FYd0s6NAq1QlH
k2v1I6L6mfSIToDYCn3TtuWOlCrti/nx+7cKeYcHU9fhdMtF79dXHSYKsvbYyV0Ha40VjWj7c45N
1UitoZmcu7+/4OuRy4dlLrJJU6ziLH19OKC8JEFiRYWrDjd1j0VSRYxqk62OmcQK1lAL3prs8+/P
/O1LBf3NRCE0gko1baurT4gptZk4yGYuTpkKkU/JnETp6pb4HJZV0X7GaR5+MYD/KQ39vLjZOlhx
+OXoVKjMSfNqsuBgU7S89VI3t2+ncE3vloSLo109WqVx01bKQi04MaJQqhAfOeOyQA+UHvkFbdGp
f4vjNZEmAZGQ6lvQPdLGp/m8DtEtmASR5if+OebRqne48pKgWpHpRkBecdtqj/wZM4YtXptzOE+9
Jr+T36qk5Ch5xyl//PvL/W348Dktm0IEB765dH31OQHx0fi248wdi+re6ytlWRYCb9uQdwtTkg/w
98f9tjBQw2HkzG0UB6iaM3/XP03QoS9GOUCjQ4TANRCNGAcIB9lnoa+SJPmciKAEYBbedpm4/X94
ssbjOdyCkr/GuU0aIr4GhqlLMOcP8hLIyuhNc1l2gbJxVE5RYOxQQemT88WDf3/DfGQKglTMORwI
/Wp9IJ89rg0iT+hSqptRnfNdQovL1tg4yyL9aif7rRlh8255r5qYay/UXK9mS2JCcjObacDAW9Oo
qt2qQgmV1sPO7OVInPGwzpzuv9g7k+XGmSxLv0vtPQ3zsOgNAU4iRc3jBiYpQpgnx+AAnr4/RlZ1
txRZEZa17kWG5f9nWoAkAPfr957znerEoCwOnaKrQ+x3f3l7frXGv749TEWYh9Jt5rMwjPl6m83G
tadSTmS/IZcoQTVpAi3hgz5SjRoCu0261lBG7jQ9vh9BZiK7tFN4wt22KvY88Es9bCItR6G6nnOk
V0CyiFWKsbYgTeMFqe4SJlNev9Gca7/dc7DnHIoBlyQZhCVIXIgrat8YvgDY5WXiT15CHRqFpMEB
kWopHlW66bGCUfGsTACk2jHirwbfBVLkL8/8v7ol9vnus44wpGSW8PXXGDOdmCBscLShT6k+oTO0
y/5QcBDBF6QHqtJW0BLsUMb2Td13WH8Ih/nLLflt4T4Py5ER0EiFnwbd7Otn0CI7xZHEUUAfC7Fa
wFpNnlg146M7uTFGV8KdY7H58yv3+5PPTgx+3/g1F2Yd/XrNwkN21ct2CJd+CYdhQHmToQmNLdoi
lrb688UYYvDXfXnoTFpdNIuRSHBZdqmvl1PVgAdSqD7UbsyP+pa1RXuEgeKQAxXf4IaI5jX/KD4q
zCKMMwGgEuVM04fc9Dww8lVnrbSH5RDvpyrUSwIQrlr7B38O09PgXyHRydqtp2+E0bNg4wo03852
ax4hERg2LdZ9A1bBXhVyXRm39fwyWbsc7DJ2k5qZqAhKLeBgxJ/ITfEqYd/NyLJvA1JOMwLXWxoy
dB/WNpjiNvSq0B12Z0egjzxvJ4jao5WRbLDIt/Y2AvAN7oiqO8KTsaquzavlusd2SabMvfuk9ysU
CEkewF7Uq52VbX1ra8U/Kg/T4Zbe83LyOdKNQK3PTS3j7pwJ7eywrxb+qbE3Um5kFvTkoGj7ptv0
+rbSMOUDhwx65JU+1p4t/xJAAxiFxdjO/R4mnh0Hjtpkr112ZcYX+kuTrrQkSI7GaXpWn2R5vhpb
Mst/Alwbc3sd21cQZtR8rM0eXfImNx+i+QPARZN/pOVNibHUWunXyNRi/QJ1mkhDQq/8H8nl8pcV
+rdN6fzgnLmBvkbZyhTu64MjCsIey2jhwemgWHZ+gxvbpalDODm2eTO5WIDxBSmh3yGUKWf/lwf3
Xz63TDd4eM/d8u9N2tSuJyyreh+S9riuAeni9w/VPG4F9lbuls0sZ8QGiMwXgcBYlus/f4DfXlO+
voMUgJ6Pa4F9/lYC6HzhzJExj5roLsok6VGlDndYp+mKVNNfLvbbOkRdTqPHZm/SzsvRtzXBSxO3
dzv8ehlJybtuji4jgjcbTIArcy7e4p6HARb8+JfVwTif4L4tDlwXsZDHvugxCvh6j8s8bSXi/D4s
M9Sn+kjWsFWhaoWwaG1ZtctDaptnDYQeoB+YrnoQ+WsxpnrAjHQJS8q0dV0kh4XY07AajJ9obb0L
6jbjnEYwEsyaCvqLaR8FJCuof3f1NikheDjPFb6lIbL6+unxNRmj8FUbjqI9SHvA1IXaU1EzEtZ1
NjHXTyr7y/H+t7L7fE0DPNdZSkEIx7ddCw+n10GcaynT2mULzmXrOMPF2BoHBjmCZbX8m9zq9wcR
DQW9bN/QXYNT6rdvOUaIqq0RSRSNj/6iEO8FdCxPEf2u5vb+zw/978/heRaEjOz8GOq+9u05TOt6
7NxU1qFgL9q2Gt04mCSsM2KNLD6ErO5fUBZXmz9f9vcflWdP09mBDc+h1fntYOynZyNjVWMUNcYW
Y123Rm6jbQsi4jHlA3TLSFb88yV/Lz9IJqIjxQzOOY8evfOr8f/U3JXd6VBqcpKrJnIRmAHlrCL0
NJ1liPaVgf64dwoFC64khXUwWtBDKglGPf+3l1kYsGeVFmdV3zK+n+NwQIFAaM0y1EhCnXrMqKVf
gEVMyyBqFewvHuHJIZ3LXm7+/BP8/mB9vfK3Xx0v3uDCuuHKbuhOXrQeyYTGoGm76zj7y8/9+2by
9VrfXpuG/rPLckZyeSteyVMF9DGYyCAJgutPS3+0jKzdgORN/nJd67cFjuuyrLIU0CVD8fn1Lpcp
ZuBmSGgCgl4NhrnDnSiq+C+17L/6JSnrOWKwUaCK/PaKxoudxSIxqhDzcBWkmoM5gkBkGac4E5O/
iQ3+xaMLUvusvOSU+ov5+/VLZcjF/aXGV51NxUfq5J8YE3AI6dGlYueoo3ZdU1MnhevumTzGO0ah
+z8/Osbvu/P5I9jnFCIgxygbv36EWDKsZHOENDK+Nsm5nV65CXP7rDrit4bUIcf0UEPcW/WW/mbN
Ah82gwBIYsRmI7U/Qo70Ai4h18NgQ9XNqDlJ6WuChDSAFRTGf3uH5QMDmuFB4+jFz/b1Aw8myHAd
WWyYZOKqGQGixlazcSTgbWcmgkhTRAJI/S871G8PhsV8mZYQYlxa7uSifb2qJyIcWF2Wh2ef7gaG
4SuRPoFvuU9mmXv/k4sBo4BSzUmeHs3Xi9WRh+GsS3Lc+jJm986ZaeT6y9CAq2Nu++cn4Pdvhj4S
vDWHN6DTv0mN0S1pSiYMPCA3vsu2qwgE8bdYaMNKh8f471/srDijFjXPnf1v3yzqBryhGE5D+pc7
LExbO7JGwocsspBT5/PPF/ttM8K24zJFoB5jv7W+F36zmBC14aMNgWTSdMocCDe+93Y2WOqlO+7L
RDl/WaX0v13z22YkQIO5Y0o3xIvQPsBy2NaN04OCGLTngewyOheMsVt9k+sEJesJ4buJ4V/klO6k
Qz8tC4czh0yugxt5MC1M9y+6ld/qAn4TxAL0aRgYOdp3odo0Y0qnHQkIoiFtYCjM4sro39uaaPB6
IB4zT669QjV/WWXOt/VLdYq4xzr35bns+Qz7vTqdHOyCRgFijhdpT8TYO379v/X/f41R/+9VPLpB
pnOOyKBffX6Qv6upPLRHsWHAvMyLhHCotEbYm9CeJnLvBv9U844x9wYPnL6bBbSuwdd/dPnwPFvL
IUmgNwm1NGfIzhsLb7NX2hm2o5t3ncTF8ucn8+sm+s9Pit+bIoF2HY/5t9UEErBUkUgyupLOpemX
J5IYoG50cbZvOOP65gupT0eSjay/3H79653gygYtdDrqZ2Q9BtHv7fSkiq2BcRDvRNrvMvztK+wN
O9kWv3KAja2GKrqzURRHekwm9JSsU3CQ9b6ypXyN1fL45x/i23Th1+dxfPon520d7aT9bcOdMqFc
DbJ0CBzFCc3WRGRCbrUr1z6pkyqu6+3S+88ob7RVCdnyL+/r19f1Py9P08jC3UGV/F1BmUaDNo4Z
lx87VA0YmO8FUM5FaNeY8vBPj2TQ/Pkbf30B/+uKnNII6LQIOv/2KjQTpD6GCmfaIslzmr24xMcG
S+0BzEtmc9eO0FLw7P/zifv/5qP/0M/JJv+9+ej0EwzaF+fR+f//T+eR5/2DB48BAZGT/9VS+884
CO0fGqmnHNXOf3jWudlW1bJP/td/mNo/WMMRWVCFMkzl1PF/nEeG8w/OPKZG3KhpEJfJ+Ohb/sMf
8yConL+sm8Kgr84y9puIMhPlHPcK0ZML6OOmK9vhKkmAz0tfX0gXguOlGcRgIMYZSx2NH8OIrSE7
sc1id8ChJNBQaDW8D1lGuzSZsXmaxvBZlqkT5vacvytzGHde7uqk92Bg+Vkkqb3WCGUIajUYoRvX
alO6PuuBYyV3eDm7U4ItmDS4ioE7+vw6MAY1XXplhPemqJZ1vOjaz1zVPp2PWcoV2Ed3B6E8v/E1
0nnqUWn3CwUlIPk08m7z0tP3jt97zyNhHXuO3MU7Z/DshRV5ApFO9hkcYdOBxlN6B4FMR1vFWs5A
t436wO5wRXlSVBdqojZGjJHu4R24t1EZzyeQde1TC+B0wSzEeh9Yll65od5b5mZq2/onVPfppoVt
AV9hSMQLhkNe9lFGDcmVc3vpaCO0uLREc+W5RDho8aFLc/3Ul/a0ayM1345ZUzyj0Y8f0rxF0GVk
vtq1vjZn4MzN5XWs+/5QlqBAifIr0+cI1Pe0Zkf2kGlZ/RGCSfM62YpaFW7fpzm04oSkYviRL712
zDp/6gLw74S2TQlgriEfdbJ4Fu+JgHc9lIRYX8xTE5PDOyRxsZpdAiTCNrHkU2TFBDAaJH5+NO1c
ftRGWe2Xvmt+5HZjaqtMcEheyH9AUKPNYQfbGPikJddy7O70yiu3Zn/fxChs6hose5vXT1Oh75yZ
Qt6xCOrB/NHi6xqyW6hgN43l73X7nlwBJ8xs5a7huJcEP6HmETH+b+Z8bZxYu0TvT+YZxEesVxhT
rt3W6azvokyZqHc+4bzp2xSSWADts8WXOayrbHl35m4HmXUr9Jx5uk3vcOScb3AYGQfrtquATLRl
sezw1q7PsUUq9d9UlmlB5l1DvbE/MxLgA5cmJ7lulL4/lIFatfL0z6YZ1SNWr27dehZvS8HwxeI/
wArfTJyxO79InpRfqqvOlPlBeh45GO+OwRTTkuTACX/rKheb70R9YbzaBGcbhI6vo0TsMe1vXeFX
mFYncinKW90aG2zC+UM++qtCux+otusyuWwGz2EcxEEKOHxX/QIHjTe6BqrYKtW1MqOcwc+wjbGy
GkS6w6BBseaV61KPnogD23MWogOdLk5QQUpc9Z62l1p7ZbUivYAGhVLPfvHS+IerZwx1pUOpbf+E
P3KdpzAVSqKMMND2QP5nRF/WlHgrF6BMqAoAln18JHaQPTDX+dLq2k3gNmDpoo9nk4PIlIWUgVto
Qjdl5MqH1hc0xPs038oh23a6GZ3sc8QIpIrSAd3TE00yufC8iqFYAaKxV2QSZjtwRXRqLKsK+7R8
0hDFdWbZbuoBkzyDPmtPgsSd0VafQ/GgvAWSvt1yyDTBLZq8n0ZBUQ/RwlprTD8vphy9mZjNva/3
hMLw1t27o+Fdq4UQp2T66SxzeuG50QOhNtX1MAm+OmlSTeqiEBY4hVljoR9tkhL/YzqYd1Urglqi
l3SJG01B6d3MMnY/q57TbzJHa8iNZ6BMbp5ca3lziXrOGDqUHgflpi+J1vDhHmUJpU0EPP3GkXJ4
m8g3CPSpklfKsuOtIKLjpBkN7Lm4gbTY0CkNR+BbF5DCs5kolkV/qEetCROW2IOfcH9t1XzMajHf
RK1Qnyd+9dMsNfM6lp0Fqgi6WuQzcCsA24e1Uo92L7pt7UT2zhb6Y1FjXvX1Bu9GJmymdYNaOb6S
F0ve6HjYsbIHROw4uMzNg4wZGALhwnXlafW6G/pXeB9hP1dNaIFRPejE9pCip7nrYrLAivXdyTPj
htiO0bpv6NncGNZ0qCq3gcU5vg0ZjbfK9Gq0nhpIdreOriJyQT6iOnI/ihIY3MocKuvkZ7yqeUSo
ETmN0qsCHSfu2hNZfQOgKTtvXOT/RN29UKQcTbF+Q4DCx2It/SaxU31jJ47B8LUhqKDGwo7leyHy
lcYygAUPBGuyuOSmtndtqSkdXmkfvdFtaAKiQFroX2o7xdkxqxMQ32wfLKlxCfxz8dhzfL3YlZhE
VlOptvBMzJBECkuF6dTZRCIkNC2CKHEkRKHK3dnkSB/60QK9XngKiu25L8LmbvHwLQpoPssYtCEI
xLBf1ACcJuc5k/JST/uev2jcWwQXboYRY42fMUSDNxWMuXUEZO+chv65aGT5XkvEDMAl9LXWTtF6
0ip7fRYg6m7Zw7pg6MytKNmMoZdmwi02ViZ23ERufT6v68QQV3Lii640c1hWukvkAaTW10jPF5Qp
BMPBe1b+U5bkqGYx+LE1+DAOwZR6MpA+U0azkjWJBlA/lkYy/kquYxvcm+fHl5XF2AB+IIZSElzH
3naDKavIZABg5RFmCmhJTdanp03uio+vrxOni/h1xgdV4xweYAJcpsKkpcyr5G0KhyYUzJyGqFlG
ko558BxvPAfUGnQ9lzmQNhvHcv5bRfmS11DZa+MHxv9xXcb+2+TyOZ3K3teWwz0c1HuZt0evxmlX
QrogW0f9HJFykLwtkM+nvVobitVvtDSErcVo7EyB+RJiQuC4M210FSDZCwZXF6HVOkHnGPkGWhTw
XBPPm7C1i6XwQyLt9hUTaW0Wr5PTVqdFd216jHN2mEdGX8lifroGk854KMLKVBemsHZ+nl1meQXo
vsNtu0ztqnK0DzfH75LOC5Nan8mdzX/RldmuYdR8zppzmqYrx5YvYF+uJyuet7Up2otRg97v+WAC
2/InKY6rNvZC1qI0qOP2lSKnPww9M1ca2ekWyjoUVFNdDqOd30BQ1uZIrCB/GqssaQ7ufB/l8Fkc
MhmZ9F52jjk+p+OwM6dbHcADeNePpI2MY6w7qGoBPBR9HtIRDKyuP1Ui2YygQ+Ni3HR99ZRUQ09Q
Tfmo20ybXG0/G9feYF0W/Qw639EuspaJNreFI1Lylmqld7IsJ4D+B9HQXG5s7LhzWp+6wr0e+xHV
bmntUFVF4DPoqSAf23hTv7fz7tJDJjPu0j52L6xxBKUz4OsFZTFRAVy4VYK3WVh31eJ9GjXpWvKO
OKc2qPr8uTkjXOMk+vDdZVkjhsrVhOm5GN+JMroxFVLKtuRhFblCAFK+QorOjm1rYwXSED3ry00S
2Se3yHVIOGZYadPzTIzgVTMQtXb+mUDnFBuHKKlLyxLWKXfu2iJ79EBY24RMtW1a3JrD9AmuHjpK
XWtot8WyV54lf4iUoNk4M1dDVD3AOrlX9NDpewDFsTT4mEv57PlpxhKgQF0VhMtrbb6x8lqx5QGX
dOzlmvRoHRgb+uGe5u/KF7kXyLJ4cQsa4KMMYsfqNrqt4BXPvGmrshLRlrBiC3ZW26zzKjsx+TmW
DUXtMFW3Q+zsGhRskyBxeVBUGrqT3A16DgATCpui692lNW90TUZd+iPz7OvB1LYqdsLEJgteQZHO
2tk/6s2ytaw2dPQBQGhxyH37MlmagkS3mNQwYsx3Td57dRjzvM0L2K0YkDlGIJzowhEBnH3O98AF
1/YEpdgfPzLeqo3tNmBvpirZ2s6wl16TcK6Zf7LwizI+zNSi4KzmCyPWqamWXUltSljSpjP8KUCX
1NzZcyxIjtWcB5GbF8iy7KPWkDwF8w676a3B3xbqVrEDz5+slHfIhHYvKXkAZb63IwIEq7evxo5F
FNB8YCz6VWSTCDZm9ZE96ahF9aOYEMsjBL2IWcQ9r97WGkEwJMQEXtZfafpV6hn7zplvqgyiUVk5
EXl5Bi+rQRfJXZpD5Io7S+t9VCDJq+jKy2yxyUhDYUjOlC1S1mnZ3Dudwo2vSb86jSpyXoDLrWxY
yGE7qnceWPbhWSbbFMy+SAYke4b3aduqD9gej2Ckz66r+CQm60w8f6aYOhPqSDjO0oHCx9fQosnq
ziXOva4MQFSkATyOjs2DiQ6TNSnjcViArjq1sa/Gmdw50e59+UM6kcJrxK1Ok+XOZW8JouhR6OOF
6xTWrizuzTPbzipEDR+VncVpuoBc2nEFtTcBFANBosKT8QEKanodHGxO4iIVPbotfM5LaR4ZKpK7
1o+YOw36oW7cUgD1QMySzFMbt5dbP68fxOTslGP8yBG8shaAoTNzC7SUta2a+IGAXMoQv0Vi1xM8
VdtIS8iVCDvZ35XKTHjFaAXbZ99E5jg3VW7it0j7q7pLP9xe3Lj6shtdu9wyJSJi0b/QpRFv20EL
lAP7fiWUnmySdAxGkx+iHE+kGj7LliLNJCm1zvqf4MbTU+MTL24Z1TtS+VMfGQWqigi5vECV4uvP
sKaYysZ6d0tjb0KpCwfXYkQcpoWTgd/yX1MUz0h54vG69Mrlxkt4pHQiDB1pW1SKi1y5TXVdt/0t
QGorQOINFQtyA1mucj82gwwFzFzSRH4sbfLmWnlHR5VEMq32R6jS8tmtG/lcKfeqBLkdco5owrj3
+RpNvnX04qi5KmMpynrw2JZ3a/vivhXFvMPGbK9am/wlv/kpkzMARJPTAQ0kk1Wzgw9Os3IbFy3i
0+nCVNotd75cM/TCvYIgq+hQ9dRD7yGA0Wyk51F52fe0PnKDIHoczeDu6Q84qQGdEiY2GoCQxgZZ
V9NGyUbfCgKFz+zlQxuVOyeL73VZNtuJFuq2M0ot9Hz3ZqESyEbro0sHJFFXGdyJePA+4owlzu+z
n1VGoJwhrbVu0BQAqbQjIOq69BWzTEpql8qLbBL+qppatn4YAbkizccIk6SHNvsV61FxZENrR9om
ojrFDNuIoT2p2epXfabxohruusnQccFZmhMfM7prI07TpL5bBKqtFngSpX8YOTMRXmMv17OwoE+h
Ajk2wvkcXO1AftOILiS+sjSy4jq1BK2iD8xdXcn2SbJK75WO1C9xHHCsTfTCUnuy/OgOMh6su4ze
Uc6GASgSxK1MrurIeAbgdT0QiLZ2lOqOSeSBuNXeU+X9HOq0XC2zngWDJsoNxfmNXukIxDLEe4Q3
Wiv21Q0ZJcNNBVhVH80HD7Bi4Ez9to0GyBuA66HjwI/Kg74oN/5k3YOTXRsE2ZPc3POSJnuRpteW
0b33Zf4AcTmwsvqabtkQxLnXoQEiunQubqTRfkZRfH5SojkAmwfHJAPlHQuxEXZ1RGLwmbtOHcSm
uDVFdq01C096CcvWPhPThzPvkb2PcEzQaxHv7SLe0eth5Z6zhdW4sGnkqO6j01UUlra1iY2EetT2
gbpYl/WMVS+Wm8hKPjM93aierEUUDQ+xHLe5oBhtaK8gfud00szto5ka7ygQETI0UMMIdMnWmWZc
wcBzt02raftiigzYFZYAYV0sA6ZU6gcOTmE8Ls984sAcy9uyJA8khxXYlvIqSprqwuzT9mk0bZyG
HZ6Guk9fBm+5nue6W0vTuatjfsSF2Nk5pQgwEvuxmSYOHuQcFozTYPC3d1lSrJMofa6cbNqW0rmX
untZLeoyg3G8NOVlYT/8CtbJy+oplcY+F/NPRuHHTsirBB/WwCa6gSq9cL4Y+rUQFol5VihITlun
/B7kPwUNC/264FHETbiux3pv2GLnZ7gwq9Zcl/YZJlQQbAYu7IK83HxFt4fxratlT/K8uDjWKrLt
pxSyoE4q2sYVzZ4EyGPnLBvppbcjeYcBKNTHnJSoUteyzWDlh7YdT/qgb5Te3gzxcMkRtj7BRLiq
vYUTh0Kfa8X5kb4Av2t1kFaB4Sx3w3ZRG63wr0ew8Sv2zsAlLRAQeTatbK0+ERd25bdGRv2cX0WW
lW6zOd5F6HMKi2Yt+1OuJaDrqydrmrSNM+pNaLvgOXtM13Ou54FXaTcxZwQzg5jmKgDnjWDpGWH3
303d0wBdMDU3qHZ8mLIxLkR6P7NPNoAqP2iIrbuMHO0h0d1rZefzaiESQo+jbWZE3gbK4dXIo74f
zSt/yQ7C8o6uX+MxlBeQeH9EDfr+XIffWnRrrRCPSU0Lq6tdivr5aYjPkHyDGqC5c1yBi6N+Ys74
iA4efYBk5qGmOw1j7Cg5+w9Rul1Sfd5k2oBFWddfhdYdCDFbmyKSF3RPu6DWnNUkzwBhq7vufYSZ
SzLfF2q+Gkkb5ZU6msTzjaMPaNdVj1WKGmjGz5rP9cGGTV4vRDQ4JN5ES6PfkDJkcL6aA3vsD7wU
cL5Q0OrmY8SZYGUJsYPeeZ0p+ZwRNh/ouBm2huMnKF6i5mDI9pAntPls6wqJ3Z1GvqQ3eFctkyNJ
pPiUFT/dgSYX7cg80OmRFS1HO+N8VpavTeMAKnFoyxoK4N9WM+aTTVZAZJG6aWTlEoItha5rUNrH
tly7LS4YjULfIt4jAB9OnB1nPzIgVmXXBQlBe5kCxldZxOLAO0Wb/aEl4tHsK+JUm74ONdP/mSZo
laXP862NrHVjXsy3QzekazIOmid6i2aG9QU6ONZpqvOEAKZ2tl8AqbwUHJbCQlP5MZqynmVSxifP
lzs7VxdOu2Sb1IDUJWvKLFw6VtmZu1reWejd9LT4xDKVPDiaIzeW7ZLUs3BTyEYcb6rFoPRJkafK
rpVrp/fU1i85rHrZcECJj+C3yAm503eV+5xz/FjPXYfeGtVMNqwXi+ZZCRFsmlCVOlRKsoHAHL0U
pa+H9F9WqfZGNNa9Nk4ARKNNudwWBoVja4fa6H3GVOoWkwnPNV+NQn5UWrNJlnQ92d06t8WTLd09
IsL1ooqdN42PS57slyr7MXNvZ5typU/uhHEjOOf1lnvQnOLG0Eg57B3zOHjxMcpIRnS7HRxPIutA
zq99g4wnKI2k+TnjfNAg0V6mhPAEMuEu+DSm5sfMaI2AhrVi5/WvSaK8X2RxzXyE8tZjKBDROpIc
7zZjhg9sUvG9I2lDe8QhUwcWrHeAL1sLZ1aVvPVaThlLnCKQJujY1oMTkZBmd/p1PgliwAjegllM
uFCq0KzVgNCJO7FAvs0kr3ofU3MrCVNxaYqqlTtXH+zeHAn7OBs5cKgtmXuEAhJOYrtvvdLhwCl7
42r5mijYwHchZfGwGKKEDQWALEhq7dTxZHUO2RtpBZiymvmfHedoe/We4My1n1K72pYRH+2xcEM5
iddB5pdjSqtbpD8oKR+9M6c2b3hmcuq3vZh13MQTUUS5oV0k5bkHCnUhJRmR3GO6iDoDgtT/aXis
TW6S7aYkvXGmYQiMEbd5LbSdQfebNrH87Ol1CHZO6NNpdagYuZAXE6ZlDWB/IaOZE39z8FNKNBrR
VLjslytR+816NPxActQOOl1ztszsQDKQS9V5yabWxHUzEFpUdxH91UnbwWSGjd72gUyNV3PgxVlM
ESZNdrBbrDuTRqTdSu95+wqjpm6ZHaFdjrbd7Uoro5+TLc591fo9Ib+L11xPZm2DQPX8VyQx86WM
qvrN7miisbjFmKg7XR+Iwyt7CtKOjLsun7yVSUITLaIbNStfCwcEYhPN/sm5LxptJJwrKptLNWQF
g0G43/2m0q12z7pD84AgMiNN38tZw9Btd0QG1EmoO9mHNhfHWnc3pEsj68mXS11YHZBTyCie05wW
2gXvbRNVsJWzmNcz84BBjzTuh5lWGlBR1EBjXGTbpkcqxNlSvmXaWPGKSzhkgSbLbkOwsBHWerVc
lMIlWFXkEwVI47RbIPLJVTUP2l2SEHjntLO2IcdcL2kYm/6PRs8Eoxsa17I/x6CYyBwKDl5rEmHb
zWQg3aHM0NdLP6THHJ/pKUGwHDZq6GkE2+0Mtr2RP2eAU8Fsy55sCT7jWd9D3t6igDxwjrhQRZyf
zmSSWzcb3TxQnr3so6Xi6EdlT65OPnTkAcTp0O/HxRneY6ct9o6bc2j2W3C3IIXJLeLwLygpm3bh
sSlndeQX7aGrStvYiAz1ejBxb3c9dY4RRIYciRoEljwRoOAQvFoVctpqdkrUDRTvYyRcrw/iRpef
U9wmJec5XhlfudnDMnZlGljDSLdI04X7NJBBve7ypt5JMl/qYCHqfl+2/njoJLXVJosEO5GdVKTF
LJ2lH1vEIRs5lj01U1xsjMFLX0muED+EPtNoSeTgbEypx/tIL5uNzeXI3Rr8lk3U899iYGQh3Y/l
ZDcJ3HKUE7AI+tx4IQtyurGWxiA83ZebnleEoLgoIuzM6ZtDTCMIBm754rVqudd1UW9Nn1MG+xVu
wrmdTh71zDU9jHmf1VO5MXUJGLjA2wFv39o75pDcKrpYV8kw5WstpwU1FhziISHUlrrirMNYzusr
SfHepXLZQ8GO6ajz9r/LJHNP3TxM13Yt/FvP5MAeaJUjLk16O+QrpDOWrsxPX3o/kZdW4hVXisjl
g658+eL7kZwv8s7Wsh2xDuWRHnsXrTQ3Fd2Lm7t9sIwTVSWJM+VnLBpz28QimjZxxRxwh6uNkBYk
miNNkXhm/FgdCoijZIKOWEnKvIekvKiBlGHbmOxrFhCHHk3eeieDjOpkVxBGE4duwzRbjbVjbPC2
99vFEtGt1giC1XNugfBYFiO9Ki9Q4UyPixi7J49e7rot9IEUsBEKaAPWX3q1uTW819LDveN0euKv
xl7379IFVfJkmM16webfrO0+TW66fGxZg+oeb04tyxzGTMHoXiXm9dynTr3lbY/iozUqjoIKqEWN
Sl45hBjAEYLCEi2HFp81bcZBtmDOPDoyG6/rrw2niIKKdKtLj2OkXGlCzOuxbN3AjDK/+MG/a8yP
TKOVB/2nlltJDjdNDj/uiSRWBQIHTfX3MRhQk5mssh8HDldPreMqmhvurC4Ga5iOdNn6fV/b2rGe
p+h1EJ1NS4T+eVBXyxx6CfpdiQByXed08elUU0VoWfxWWkMOQXZuxnP17R1iv7Ce2ymOV+OZpqBV
oGVat7V2JgGgm7yapseuTe7AsCU3WTzGGx05qI7JrHVfEAzEaqNw9zIRrNyNRfyIdi3kMoi7WSqX
nEz3xSpa7edAr5jcLsWkz7aYoCAF4LxGyIIdKLf09/lEiMK1XlTOPfbU5aFkU3I6uEnoRh6YV/p3
Y2ppdJsFXeFmPo/5SAMS6cSqQGqsWsJuQgzh26Z1O0NWf0qt2Vqrou5WtocjNTAzfwhL0/nfzJ3Z
juTGua1fxdjXpsB5APa5yXmusWu6Iaqrq4NkcCaDZPDpz5eyj6XuLUvHd9swBEg9VCaTGYxY/7fW
0s9c7uI0uhGCHq3U8kg4vbvMNTJO6TftcuhlctIkXGK0dl3n1UzC6HlmzLD13IKqMOQpMVA3X6KW
YVmjixpEwwz2UcI1JZB1oJlz6sfHIhu9wwDxsibBmrOM8mY6WCM3e6S1GWW7YWZLXzgnx4SLmmWM
h7qiz8AOAiodKaIsVhAvPMNhpm+o7+2OWubxXWeP3aNOBGpo3hdn+rJN5ng2RYsrEvEqtCPQGJwm
FmcqyYggs4bwUkubnomprAisqMvZHJZzrqJpIbhfzq3b9u1OM2MkzcIshttZ+0incVC7Z02rDrve
Uo+rgsZGa13WNacNbPodh4XJPXHO69eiKe+QtinqzGGRF5HC50dYJkog1iOHtY8JStA249cYuzfv
dxpuiMr26Hfz6xuvGsqlUXoevdutpcNVShr741DlTOkxx6cm7Iqo3/1xJqfXcdkbVZRk1oAd9Guz
nWhIjTR5HjlDmqbU6pAWrMM2wvMMr3LW7TC8e9Ky77LcYm4lSTHc+NwwL9mvozaclVjfaOO8YZcU
Fze2q/xuR4MKuWLcYtu5hhGwDaK6ApJAVojE5UH3Y/vdZ0C1GKtgvrU9szu5kyNoFFPuGls0/XW/
wmL/ETf3WBX8/7+vf+ajqjkoiqT/lev67d+2n9Xlvfjsfv5NP/wZ4K9//tzVe//+w79QYpn2+k59
tvr+s1P5P/5+8Vldf+f/7y/+7fPXv+VR15//578+uJX7699G40H5A/92NeX8e17u9r19F+pd/48/
8g9kjuyYX65Rc7jb0cZ9CGLwt38wc4ZPXDegv/9rGBvpStf0hH9Cc4YV/QLsCi7Hcscf4xf/Rc0Z
dvALZz54cP7HP0nV+0+wOd7N71hjn+MDKZxXnM/FDRESF8uv/84OpGUV2qMvaP4S+QNiolr4TuEg
F4lg9bsLc/sPsvj3Id1//JP8q+Hpmkz5s//XHaTPzjbjEBJofWFv7wGaIKZRNlv9BTX6Rz/KwT4J
Pg11SDTtj2/Kdl3V2z1vykyI1so7dEnLu2/a+C9McXx4/+PiAQbjYQwtWGrvJz6ffNWmq6hOX8vJ
piO6mzI2QnZiHesQPRJzjHz+82v4I+H4j0+Lb7p/jfeM6NL+CYcdMuGmbkZPm8cO64bKxbcMNOJs
hI67kQkJyl6CrvHnP/Ma3/Pz+wTqMvnMyPmleCv6+SaJqaMxoo5dP8h6cGsMOv8sa3geSkeTnZMk
4cMw1XSoIWuuHZ6Yu9QK88NUD8GFc4IH8uPkK6+WxXNkpR2t1+14GAgBu50ThH+3aL0TtfbtPjIJ
0bKEHzxkw8y52ppYODvKgJdzEaWUd1Y1xA8bzoM/VZK8OOYWgZ1E+VI2dHNS/lNj24VMpBUjn6yX
eB44LjoyeKVRt9gmjtFTQUtfwg29KOEHHWHum8tHl6I3tzUHJokdv1e9PgVx0b8HVf4tkUO2xEd3
GbogO6Z2NCAMcdDh8NlnXI8gwIrhoWoXzkT8W4vkYVHYJzGAPltsYS9ewNHAKjgM+r5qQLy6YHqi
g73bpqydN3IMbdAtn7yDNuI4ZBbvoKj2Dg8ccXMNoPWT6VfWe6uk9VBTlcb5eZI9uXdaf5ihRWCB
OYb5ZvZGtTXcOBSLnMi0leErj/i5tOYCU5GibphQNv3Cb6b8a+/j9457vzkluVdly04RUi8Lo31B
kZTwd/n4GCS1tael21vZxsxDtC1tJveOscxSukk6yjGd1RynxmmiAXZlpDx92jFUH8LX0CZJbD0a
Tk0LZViRNUAYWJGd/KqVu6HI432b/pqt0YhVDAtD370jb7K8Fbd93sR7GDtO4Rb/cQcbYVg07OY5
4UiaXR41YvS4hBMZ2mw1DvXQ9Q+UhDc+Q7ASMKlLiuDQZ17yKrA/sPsjiJqDQe6jecpp48ymc8C2
VL7bApsaen1mfwyxpdRCFp3ajfTDpfA/KCG5TbOZlaYZaA+yK3YtYa1cen+2ZpXepF0wd8tmVt96
loBDMUWqQUIau3rhsDugdqRvP5WJFpvFwt/7Jhd3Jht0k3aM+ygFGNHfymZEmIdjWGXshl4aOmn2
/oBcmdq4wlRkJMHKUcQk5wNxbkiJ88qBfaGnw/Keeo4htzZH+HUiSlK9OCdz1iBY3rIz/8VwC/MQ
Fol88sxhDhdNk79pIwzWTRXUW9DYz95CLqcdJ3ixKh/Zz+/1Iw2x4r4cPP/kD270JYYQQtOEwqXY
WBxoTy9JM8pDcvtjy/zizIl5o5w6vlhWGmbkC5XTA9SGuYKUiL+lbAxuJq/MlrMOJPrPJO8Mr+te
QgJB+ju3r5t8bfAyug8joRx6beuoyHZ9qZmljeVAhn8wR3MPqZS0cXVPxJnTbMVgN3ihJn8q7gbT
JiqhUQYFYWWUjzl7q0HF23JuwnIbe7CcCydyquqc0J+0kw4Bo1+kBJ5dCJ2b37ohUsFGm6PQa8GR
pF42IX0VZx4pXG/6CWA6Yt27b3Nj4BWf7Jlk81IW6qr0SBcJN0WnXPgivAUG3wUZwQLb3HY58CIX
Q7jNEfUvu5Li5OI9DLSiT7Ny5QoXowzWyHXuOQxnphA5jq7xkHhjXB3KSA/PZWG6wxbYeHovBtuj
TcztCAVu7G76UGZmzKiUnfNEx2AUUJiU0HBUd/rB0kXiPGYy7r1lWfgGDvaCOsp9S3OgS5pZUU/H
5OoHXLEjyO9bQeSCkcZf0li2W7N22VcD05AQ1588+IaVxlCCxBzEK9W38YYJOXkrEeFWFE0dBCod
U0VuuFLHT+xqW7WkK+c75d4zY7YEzrrh7LLkdpr4jTWZgS6K+VZ4zqEtQ6IqVGQeDXWl07gee2Mw
PjMvGE6Na9S3fY3Z3qQCLltWnr3DUgnoqIcHye1V9Qz7BWgMU/lsa03Qd30SPXaqu7mm28RlEaJW
G6G5KZoOGcA/2AGCSVhynClj12LzrJ/U9RrNyZYn0DqkaSzoxyNVQ/uiDo75RCLM2DD3a9ItSZQf
XgPnzGkw64kHaIeT5aOYm8nwhefQttH+zgS12cOrEvjRMNJWIzhrbDPNFELtqxJbDvM2DG7zE8X3
iUljqyDhfKYcoD1VUp55Sm77qP3eVRb4mXvjgqIWef3AAJpZbsQxjJji0Xe2aZCoN8XagIJPspkb
+PtgALWSZedehjL+nrjjY9r2N3ASWxWBnNvqUgd2u66S6Lk17HoZxQy0NfAupdbdXVhzHw3zLiB0
LsmbbUzcAskhycdkkkgE2CuiT1XDjjYeUB5ROVVd9zSqUjgtc+ADSZ91HDtLzjcnz5teUx8jg+st
h25aOhXrrrTWeVYs3L5/B5oHU7ROidQ3hdse2qTjGKmp7asRvdy+2XQt9EsW3PQwNgvM+hdR2Tz3
HXX26Cp9cHE64c3dNsP0WAi6i+H26E8M413RognEdrHzGDfqGiA/yPVr7Bn1MvPzwzj2a5eK0IVN
iB+LpYFUQiQ6RSuGu1VTAw41GYQOl6O/tMZ2m1XoWEHg6QVHrCXV1sYCR9a2ahLqg3V7ixuNAXs4
hMvacdsblQa3zuDSXxejK58YICcLu3HzzaDSg5sCeWZNAn4o88fUu46qZUkBvXFNoS03ak735hwe
vS5551T4rXTM5j5xBSGwBMZgmzlkvuAb5SCA+ukDg56jboRzkyExLEOOszt+AG8+K9cBqal165iw
OEa7MabwWcf6062pHWzgtpaqEgyOEpUvgRWohOmt4M4OsvqSmlTG5Hk1LUyTtM8agGqKDHVn9nW0
B45+6WgPXI6dBtjKYhpCzT3dY+ZW1H1/P7QKZLSCoy6M+FoHN77bODHOTTAHB6XH2zgtd5p+eWZ4
9nyWhrdvQqPapeO8b0WH7zAwUPQLc2epaVjgdTmj8t6VRG+gpwokdjfLXiUBrYlRX3KaUV8STkjL
sc0pa+9InInH+7LomFer9IVMhW7TTskL6oDi94iODuXprhvSJypu74sQDWjsxCKy4RBEFG/r0bYv
VmCcxwC8JvGZEVeMqNBtLpYzEKZa30WOPqgUPtAixgqmlNYSdKRxSxfm2ZpzSgzM4i1vxNF32101
Md9uvHKjlX1yvemx1tZ39DFCTZv7Jomf8ty/5/R9EbI9BXlyS+XlsBmI5Lb0jIpgKmcJvP3hm8ST
aWPtynAfoXx0Y7YlhuUEwc2XJUSS7eSZdsZLjiUPmZte58H66kwMRlS6HdDrgV5ZgiyD1nG3uRfa
KpaeG9xkoAAEQ2xsad20VNsuzaBYWclsUJpaPvaz+bUkIoYwFMAVSvTIDqvQ29iyHDpHF2wFx60I
oyv6DtTt57QOJ6MiXojrwnNpPoEkn+aM73qHIHZlMKBvGfbeB01/sfjFRegqa9dLo19OjH8WdU33
PJ1mKDK1/cXorH1ZhfXabOeAgKRB76PRtZdGa38zQz5EyVQ4Mlz8wNL4qHPXJGtI+YcMlIlFsfuS
VyCpiYI2TFH47bFkmGMTYo4Pok3vvJaBgWcHEZMSe17KCiyAxMaPQVSooUN9Vv4I9kb2+cxXm1sl
euny8m1qiWDqsvlhnvJwUTstCTwBD6eONMJNDeO+6Yf82euB69n9vOrCOhc5zxvi8Lm2dUGXht1Z
O3cmYq2fuuybPQRf7T7f6s44MgF+j8tQr5nH3bBMrV2fy0vZQb+pfdorG9+i0ynxSfEOa+AuMTy0
VcDDpcYQgw+fPVp5ydL6M5+6Y2giig0+E3qzoUOAdsloYQuZHKfIZf+WRcHCK6iM6+28O8Zk1G6q
fjIIQVPoYGQv06sIQk13r08fELNdhtSdaFZW4yjmX5qoG0VHZI4tnAqRlCWzLtd2Tip4T3cg0ByV
ycAwJvJ3TkdiJwzvgxJw+Sij9tJ1AFdUVBcPsyowVtVGuRoZ7J0Q4DmImL2vnswysJbyOp+GyB2/
lq1NoK1dJDRhOVX4kNomOwDE4OX1u8hdJxjdoLFUn9aUzCdsNd7TACb0PRDJsO1HB7LAL8io1Kms
l2EiwTuJspmXYsiT+wTf8btk+rxrXeeMiJhsRjOUl1zb6Wem5qBfOVHnvxl+ZCyVa2BVwFGUgOfH
tJJ3TbQvQaxIbe5MvU+V1VSLbLLD7VyWHJqEVdAcyOj/0JsWA6OxaVYUY8+3cegPG3/0pksrq/6h
7zvvxsEGdm5l9FrNDmEavel+xgAdMU2ePccbX1ANL7lHK0aYVNsn0dbtKb6vW+k/tJBKa9NR3qXH
OLWo7Hwi8q5tVrVxHcGZ3nBTpq7/pAf0Yjx3ikOUrruzPw4BZj2w9EUWdvFdTVv7SlqVwQgg5es0
NIqawMQ+Ygyz7hAHQEOixJEExRbpoyEk29/YNMdmKT0SzLljgw+XqRID7Ar3HXfh9yBQ7RqDiP2V
6kWoRTmTR4ICfUxoRgdg8K6+lChLMLcwFKPMmmTf+iDHUWxt9OsdLVv92Yt76KUUeb5rKOE1iVV3
4yR8zKbJuWkiq3kYZ9tY6W5ke1ZY+8S75m0M4behtWKgXZ5D3RzxQU/0nSdwx/roiVndt15xVTWC
bGpIVMM4tZqun9SB4glQNL5gCbsm+zY3uW/1ySzw7Yffy05jyFmDsBgePi9ba8Amt0mtcdX4NJWC
WPWmmZNC74ejAxMgs3aZQwoX6ykP8grFy7DOXUuYw60vQ+u5dwsS4bFzOi6zjUrcF64+EQrD4lqM
3d5MBESTnVZy29tN+Fxqz+GwBarpxiMzYyi7tc+rZyOaOJsybu2NZdGAXYcQc34adisoDHNdUZuO
GzbXa4o+YyIrfG9jRf64G5TJ9gSQsXU0Y/PEwQRVlxtoswAJht7uMCShC50wPJFpGS5cFd82I7sl
a4o60iiiaVvx4J+XFGW2IER8XLIetrzV6SDdsN5y5H+g24e+CzGG+5h+QMZdzTrrR3HOuunVDedP
P52AfmgTXQwOOY+DkTiHpI63bjvf47w9SCJ+D6Iu4CMqMZwmoftVPlveZprahBRHpQ69TNtzfWVh
VD7nx4R25UOKF+JqcXNe4sj/mPg+bwUOWnDaa2F97lODESsMPaX7GNtsgrXXbVSagVf1NhOqeoqS
JV4n/9jbdBB7njGc2yIgIbIu2+tQC0KliG2elfNkXBQU7UgmIBU4wNFX1MLz5q9Rm3DnuZO5LELH
32ir4YulbVUQ4OffeS6Vvrha16FDly2izdLTkU39iWTCUkVVtaqxKc5pFZz4KjPBJkAG0wQctk1N
7k1b15eJotd94pv9RrhTdGii0WKK0+vsuasK7KtdLca9avOvddX5hHxCDPqhNay7UFbbSTfumrBr
bylMho/p2L3jlCk3SVhWFL+FBt3vIt0nc9jcNJW6zwSOg6AVT4OJS4whn1y3jX6bevLhYCDidWFT
uMD3PdiJibBFG9/TIhrMTVUgQwyl5eDjKJtNPCTtckIngPXHDuiF+tKg1NIPk5CyW9fq6EmKbJ2O
HlhOG57ekGGxqK6F3WQNBVd3cwzpEyPdMeY9clB7N235vfXLYxKyNI+k9F2ySYdnKq1vQi/nONHa
w6sTGdk+0gkTu2pwvluuHRMNbanyizewCuaFuKt7Mz2FRsmiNjukE5pZsoPDMV8tFuZ9LU38fNDB
Z5Z4agybsNtxjMnXPAggg8KAWpsstde6DTzsOJ6Cl7Cmlxl5lUaRUJ/QwYubbBo1B52s/GrE8XiH
09mjRjXyslevL+W6Dq14D6wt14wfwYrs3sX77PIfVZEUB9vUwcZse/M+wq2RL3UL5ioKw/xCxSwP
S8Px12lRqoeyNJwjZ3GQzzZongVT0KWFWfycjWW0N+IIj7E7ZwibWQ07jy+b1Mq6COOL4U/Wsmua
J63kDCcjHYB6DFie09Yr27bhQ8b83U4tnsOVwf1WNE+z61wsUZs3oupM1qWIXVnQlABWwhlzgkZ0
FDzZGZ6xdIbZn6LWODiRny9mIy8QISh/r5HZ55VFA20S0M9RuWwWDWM5xq690tO1gcKbX7gdMoo3
Ke3G9U9Re1ZF1sIe2IJCI7G7GbhTXDbKnfVWMM7dOb2F6Iypiyl6detPAwGwYRFulESvzyySMfFv
+bdDkxcXt3UubV3mkM6BpiqJUKu9UaVf+tz6YoVph/SZcJCvCNiQuvEWcdmySnBLMMozF84gl07v
PzWG09EjwZi1mDczp8RRlvtIlWt3ql/BtYH0nVtHQwBMw1e2Uh5b3GzYNmPY3yTu9M2tZ3eTuWR6
xG7AsaPrviYC9xH81r5JDQ55jdnvrXb0bvnOtee5kj1x0ykuj4y4qTrFB5A0Ylr7tSNp+Q6I6JBQ
UQc9pmcv1c9Oo9+NrFGc2EaNgcvs7t0RgaPphaB9uC38td3buK0KtpnuNIaLAjaNdLbxiGNm3JRe
GT3HnZ6ePYfg/wX08blSbJ7zFPdDPeFxCf10mbvTgz+ETzSIHStL5pu8IHhKejzhWuHDnzWvpa9J
0boCuMN0CIJkx6ZhhaB7AqgL3xrNc1QmtIh6JbYP9UCv6PrqkCvkfO/XeQ1gGmy8DCkkNatzOANG
MdtfYfXul2WbpncjoccI4DBx4QqzCeQCyetjme6DCX9ZSlhKax4ZgUMi29tZZAcBUkBl0+NE9OIm
J47OTNVOVayXUXqHIfNxSGpiudWyrUKiccJNMhU4m9nEFMNBdPCeVHiMsYVpMFt3VrAisuC2NGbv
zbadVTtaq9ziYTvX3cpuKEwT7Rq4b37OgoJi+pIRjrfMB72u2ajnWMtb7GJVGR2dwNoU8TCS1Epw
qzEtuTNuibjcRF7xVMO+Jmn7qgX2M9SY8Xq0mcVBlMmy8Gryk8yNa+gek6O/aaX94Dcg8i3htY5J
oJKO/C9gyUsvInnbpUeEEqFINhsN0rTIkngRoPz7Ns83XJ8j8vtCFN8Kp24uUxF1u9GuVjw1DqM9
1i+j4xwKr90mw0iGM0/1NJ72Qjg0yLgL25VsEcrh1FflloMp92rsnMp+3CMYLKekWw68Uimq1zrD
50dhD8+PVVHWt0xDXwKDZTAUPLRN/1R45X3ZISBFZo+0UrJ4x/0mqCymAhYfBol3gX+agm6bwLii
edw6DqZfgZ08T5gb9eHGiGR54lKeIy9+7Ht4afvDGe1Tx4B+SuWtO7q4SZRcdXn3SNT9rQ4T1OWJ
vwT1mcNOZA8bJcRJgOfAJRYPsdmcc436xRPd6e0VGDi8gw/qSg3InUgUYRDRmybONufLJ3h4oI8a
O0C6tePM+HH96STb7tyFNetFeDZUfcy7ZpV7fJcNgoVijv2K71g0MfhbwNm1kOPFXZ2LkzNkb2On
brUA/kvtHiJ6XibU7NwjrGu2AfmqivEH+J5/VorwYcO4CpjYX8pqmGinsZG1sZnhCc8oRArvcr8/
k3W2mU2JgGAjrfHu5TCx2Y/641Am900Ky94GlBKDsicKITYfzW2aRJvatY5ToWiFGaMSy2xyW3rF
yXXITPHFeD94+iHJYyoK7GNKqtCydLpxrRy4sT5iNY0NPIlJ5ahNn5pkssScPbmvONuu/cx9c8I4
RJFQr5WrnrCGwzHn07ySXXB0bbwVIm+/maPi6aK+T8m0b8ds7xK2MpXp63DNYPCaLzZsO8q7esud
4TjLMNozi3h0WbVqZoPMOM9gaF/1oA/JEFFo5d/qKNuJMGa5ZNhjpVGyauNoE1jt/eghKtgjJKuV
TsfGtXDPFts48r6Es0GnL/vkypjFgmCAB5Vij4+xHbgiP49D8ZlVDoZae1tPxk3kJ+8ROUo0b6b7
2OXgdz3KVbz10ahuOJusHILQKSI8Unp9L/3mXpGBvUy8jlABUmem9q1KMTmT+f0lFwl+Ertn/xSE
a8FUcElM7U3QylNrK7mNjfmZCTaWhulYROomT0oiYGbCz0mOSB8swTncUNl0mWemcmNYCXYag60e
5rR4lBmBfkmMTCJNAxuQ5qS1T9zY2gcROJtlSn0aLXOAtCEpuiU+i+JGj6Mo4Ganm2ArJje85Kwh
u74JrC/6Ohc0BdWqpRViQAvsHnhtIhDbViWCT9hiPR3Zzr4Q0YpBqA2i+ZiajnW2Pa9fyr7LycFo
qG2z2va6BQr9DYNkhshNLneyz5OHYo6zr9Kxs9tck8C/kJGGpxxjQN40te8HnXq3TpCYvJk0Ersi
luYnrgiUGMMaFQtRnGZLgQli05jJ1zyZ4nYXp6BXdNAK9WqMjeYJiQX/1mpUPS6nKMQk0NvS3vF3
f1XEui7jomzvGqaHuwr/2YOTRvOzb3jhDXGr4cWIGovm75wTc5TSudXhR14nbT7dIh06r2SgmW8j
SvKuGnOoKC+PiXJszHiZMYbLaTUjNrwI+mITB+l43/DJrDXbm3Vcd2yqbJ5hZSfS96gB2Es6XE44
w6YlU3WH/bhm9cn66eipyQGn62w2dnF078VUMVwdU0TSsrnAQ2PYzsZCJWFhp/sJFDk9hxqOdxGW
9viUlzGgJSf3w+CN4XtSRDyfbVRQIRVFXqEaVqObT19M1cODOeLzaitbVVqnwHYjDwCCx+pdZ5fq
ECrORGPafcuS5C3ovf6G4sJ6bY2yeVSFa5KXXnXDKZpktdezkg+th7BajymiDLrqam4t4mwqr6SO
qH6AvYq4ErlgKImA6gXz15LZIBx/FI37yejybd31rD/mHGyCsKmPTdWWfIFY2hq65bE8XCo0982E
7HYfgZ8e097bAibcMRpy7pNiZh/ctFdTD1TPagrLcj2w236eumkGxJToZPj3KQ67ugY9QXvaCPJK
7gTmbnK3+tVAwtZtQ+DTOa4C4wLqVtFWM0zUgHnphHJRDQQQ6pGRWemKo9tS0bibyMbjaQJxsRhr
CsLTjoBZ5dHUFidudmdWwVvTkuOL/tNthPTzLXuniCZ6DyO/WfFgV6LvL+YQUKaKVYxhE55xeVCe
jB6iXmJHxd/QfZut2MTEoNpi0wSjuglrs+C45pfJSs222g5jBEMbsH3jiB+4sLFd27MtyBimt4lg
oSEFzD3H5GYculD0B1fWhHJVzUyshJ/UctgU05TtFAPQdhWJDON+iAX00aoF3ldvcuYlE0MUgF7M
0U1RKIOMB7IJ2TH2ml50XDraEv2L1VnFTg4pKfremKDo9B5ukYlOHGH4F/qAgpVnZKiUni5mLDOV
vfg78d29VysLKSGydcK9LEw7Zr2OOUpUeWyRqZf5yQvpaIZYTAmTrRXwv+ns/94nVmM1jCLBLQGs
GG+EwmI21jfmxW8CKOG/y0JmZD4gVNQZcdcL4sPYbGnucdjSWidPInY4E//K7fxHLN45/Wirrvre
/0za/QDn3Qyf5CK1n387v9fd3zaq/Pbeg8H9/Gf+V9J5f5pmd6XzPj7zv+27/L381v0I6f0r186y
7F8ijt82ZBq9ZZTf/D9Gz7KsX2hupSr3Gp1L7Cv5pP9E9KzgFwsGGwAvdJDiCNf9F6Fneb/4VBST
zk50q0sK838E6P2UkfrPVDuXppofITYD2aWS6PMHgrwumSyWdlwcZG9eZOWu5inAXmi8QJ1fJnKE
7RYzfEQlQeqQexz7iqW1/ijhZCDhd38OhHlcj99hb/96ReZPrODk9XY1Bro7ZDVwiQG+k1Q1wBQN
kUfEj42q2nBBiN7acHR/QtGAO3E7hjJgMnidn5qwt+n8nQ/WQDZyQHMTJwAyuJnOLFPohI1V0lcR
9cGGKBNw6TljwFuRDUHAHlQS2nMM1ZKr9NV15sM8V49zkV0gE5/0zEDPnlraP/OOR3dreOs5rPo1
5hmxUO786YXxXhTVKpvFrVlVj4mZPzaFugSFDHgWJnQpeNmLM6bpsjGsDyqCnxhG+jTQmA/aq0CF
Bv6hev9mnru/ICOdHznC3y7o9UL/Dr60+to3+mYaDlHGgHlowqWyeM8iCYkgHK0FY2z0OtZX2Lc0
piSqzl6rMqBKVrIsTYIcToKqCBkhMr7aFcL/bD18P8Mb4TqL0phuIaGMVShzsQnLsdiPomZGahO7
F2U2eq+mFWWcB7VCnmQkzGF7kbv+I+56UleC4a5pgv2f3zv2j2jmb2/1Sjb+7q2y0TAHghaHA7Pa
WyI5jm2Z3fmtc+Yi7/qB0pvBHXI2snHwHDvcvzoYX0l6ytbDDE/j9Q2ZEoyiavGA9WDLQfVDhX28
nTsEoEDkL05F3Ss3e3mXaHGrBLEif/HSr2HEvwXm/vbSr5/e7166xD2nSSNpDm0s6D3BeeodUtNe
ReS+Bg6hj258HxIdwckSzSt/HXzzyZc9kQ/JSrYjnAdsaC65fS0wLLI7yJLAaXmKnA6zX3UvpvHh
z1+q9e9uqOvV/91LTco68cCB2oPCqGel5bW5YC2HeKUHskUwP320HrdPWD3mTvYwtx1umESYO3fw
kTPqU8FXZYGG9hc5uv/uQ/+Jj/Vh+i3PI3oqdJgDM+3xFN+sv8qIvYLSf/jBXD+w373bMuGZLMy2
PRAfd2qYeJBcwZDBp7sFDTBaDkHZLyEFmDK5lNaoa79YkpKUZxcPooC7yszkJr4GOXVduxC53Dpe
QhJMnr6auXyw7G5XZcHnn382PyK8v91F1zfxuxcbSNlOuqraw1QSXyY+o6KlCRC5Bz82ifV/saT8
lBT824/5KSvZY/1Li1Q1B6sa91fbrN8UXB+xJdhv4V5dDW19UWRgRJ5e/vk7+7W77I++ID89qeJS
dOWUlw1Rb/ODq8nukeEAtAEC1o0+6EMZr1o9GV+kUJAN2S5j9DTBla4MXBncGJwEpgFncC7MF0TJ
q899+BoR1gcLotulF4R/1f77x1mxjNF/eob5njb8WDNh7MeBTiJtM1i7RnG4xLiF7mwv0ibf+iL6
YtvdhjHitAzd4rkF6mZLSN4dj5e1NvsXdp8rIK5Lz9SviOh0B3mSiX8cp/Sj4TQ5Xm187DnMVW0Z
664wz39xsf94NYLJ/vE+msOuGRPXaQ5zyrxeEgXZlagEjv9ozvazR+FVw2a8cOVyEO1K1/5G4UxT
Hun/UXfWeUrMmn9HbvOCTfv9WBFi0gUfLLS7uLjykqL5qy4u59+91J/WfIYPuS7iqDlknUEAkGKA
OPdE6M2YgC7ROPtrgSMM0R7KjEi3mnm5vK98BggeEDhNcSRvBQMeYCkQvAos6MyBwQ7iwiEuout2
uU025Zg94XT/oivnLbI4A4wy3+I9fDfx1bETIS46nUzqTgL9f5k7r+XIcWVdPxF3kKADb8uopKLU
UqvdtG4YPW3ovefT749a+5yjYtUUt+bqRKyIiTWmUQCBRCLzN65MMXOxTOOzTrXw+vfQ/mmSi9vB
K+NG0qYoqLYFWysLXcvyjqnl/O5M7TbP2g9x9RefyzUn/QYCkwvh8SZLsjWP1VcR9PPDR+J5uh94
t1StYGeif5mo22Qa022XkvSgNRc8FaQUjhH3OziJFHPUnvqH8RNQAAJyrZ1zXenVAdrBRpUjvOnR
5Ni2v4YUAtJgau2mqSO6zKlGU6mo8L8OhjLdIbv5sShi43bwwZciQ15Ubpp0roHByMbIgn6XBdLc
OxJrL7yR7mXRxwdH8W8pgPygTS9JzTDfK1M6eHi01juIbV8mmdzpNcKzXEoACkv1Oa9Ef0OX8MX0
gESXpvdkjgESN7kCzrH5Eif2N5AI3zuC+MZI8vvU12+LwN8PPYIJiPt+v/6BF9Yf/yeiQlw5XWBb
rXvQGqI9qgMJLVCYz5RlQFZ0tHeQYINnGQhYXZWeQ8ludCqgmdhbBMUdN3F8g85+uUU05gcS/qTn
xczN83wI1GhvVD2NEpogazrtUIAu3YiYJJ/+1i5v/LIDMn5EF+dD1T3Y3QcdFSpDTyAio39stOYR
XRwB4k5DwtjbSY2Km4NEr0PCUPvJYQCWkwcTUsDVYzx8n6hR2gqAS1iYhSxvi4H6P/372jZuq0k/
JMAULc87Ih5AimPt8Pfbx/kLJGW8yIW2He2KKqUNcRwZGoRCAI7v0X5IrHtiLwXo+7T7NQggHRYK
ROjg/MtvtrhsvYk4F/RddTQVvO5ABSaf4wxdmUarwjtN4ujsScSBc5UWc27BkKCHv1MmjDyozfwI
FczIjGjCljPNkn2tluDwS4SENdEhGWMg0Ezna1r7sZfTGPT9Tz+aMkrYjUjWHaM0xu4vd0b/LrSi
8cHLAo9cWT4i1tXv8vkAgvGxtwYqZltaDveUmfznOgtxlA/MIHySyHt86lOJ1slkVA8YewqUbmhN
0OBDfLmII4AiK/mM9U+Bb3Hrj+huzVLq+RFKdrObDLBgcRNbtzF4opvOKaa9HhQNoJIIVToD7cQu
peAOwgExRL+8j6bw2S49WozjrakhJ1iY5MxFEgV7RP+NLYwdxEQxN93qadTgB4sIq4XQ/EbAb9gU
dqoiT2sPSEcgueRAHclTyr6+MG5BQMW3OnIgm1LpxNzs8bclSCxkTcZxA2AVCOMYUdgk6ZuzRq9O
8l0Q11Rpk++yCp7CXjsURgJp1QjuSg/JFiXbRx6ycRu7pZfu62q21RF4pNAVg3+gcbzr1Ww41J31
rYln3T079/cdqoNbkSSztyxoy5Wt/Q+7ZWn+ppWx1fJ4LY6e0rBeBY+Juu5p0/UphVdIwVhq+lBr
7bz9PRgAchoFo0ZtqIu9k7X9PtdrExaI9k2rzSMAh48QThAACuholLr5OIju3siQcsp0bS0nvfwq
sZastRlNBMSqSI5xLL8FXfPSDHwDU+3xmRTBE83hb0LY31IBXwT1uUOChvQutBQ4GBnqb6UIn+pU
+zFG4fP1RfyHdxLe66dHTifkBoOdUckotfBRG9EC24adaD5Rh7sNFAsNaEEtXWDdtQ80Q9uhgd/f
JqVyrAyQCQcCjIlKKTWjBxoC4QEAtL9yrv6h7mMtnfZEN9pN3ajF0Q+mngOPI7KpY7Gpv3oQtmLA
XRN0u2I9Nj7P5smhwWNh+LG3U61DYXWYxRly9UbpW0E9Qc0J3OD0V1ZuPt0X0o2ZHfv2GaOh/yap
k3bHzIjvxKQd+nz2wZQPNlI0FkddttONaUpQOsHHlTH/af8sbuAU0UBNJOgJeKF2aGLvoKZw28JQ
uqjj7TxDPdSOA0LARgoatZ/I+1LX3kHgTUAFBbjSpKPXGjTuys/5h0tWLi5ZPrrZl5oGWqHrvugR
3DId2O8mj4cnLxp41dXUUcw4+43WipsRJfQg/2Tw6t9GxmTSFkbRiEL1zzw0AAxV0Q9LKh+u/zYx
L8mlzzNHjTevTPalCutuaI9tADSNGo7/4pEz/9FGzTlWXQ5lHNHOTUkyGoadC0TgKanrF9UEUhpS
Dejg7t52EgF+Kgbhkeyy/9j4VrjTteTZ7PQ9qODvts2DDjsEpOOaFUbtP2VZcnEJYiMPjbqR7VEr
uy9m40gk1gZ8ARXA1lX6XYubl97ngkAtAY0IuJnEZ/DPQJ3pSn+A6/RQh35OgmPrN/7EfmcRBApf
4W8/I6u9vrwL76T/mwvKxZ1nFcoUIHLdHoUGP8VRowfw7DGq1NkvHeQVyan/SAYJ1HxCItvI77Wc
685WJb8s5ecRYT9Pkgur9L7ZFclZ2++UQjSH19/3rtL//4KG/4/dgf8PK/1CZUdc4eEjBx4WRZj9
rt9W+V//q/9Q8TXsZqAGodhHm8nW1Zl//h8mPkrK/4XfmWOapjUz8uea5f9U+QX1fwzRNLC8pqkD
a+M/qtE+xdjG+C+LboGAE21qtABU03wPDf/0vNrAdISJ8a6BARt8cm1pQEreV6MAkan3VRArN8Lu
WiThnWql+no+CmR/zSJA2SoedrOqwNvooEVpYRRDOt07HdbSdFyxm0b66z+7j5YRCgtP/4kyb4n+
l0YxbAbCQBhS/Gwg9HaUsWtk4nTOeA/JD/Jto0xbWZvD9s33vTDKXKj5fxFuXjFE76RlmyhFs3Kv
EfBNpJOOInMLpNm93oM2BLkSgK7SfcTFNo6s/R95aAG4sDwfZWXTSjQ8s5RYlCuR4MJcTanDiZ9V
Btg+i+uwnZGzgwiYqwrfRcVKhwK3nu+vz1Wbo99isrP9GZZfEu0H9axqhQYLXvdFfx82SpzsKKC0
5GtTDYgYERpc4/1ep13ZUVvstmot06/T1FLx1TGkCRBrE/3T9V80z+v0B+FLxyHCvIlvoJqLQIj5
SuU1XBj34ZT/bZML3GhV/qtTIMNcH+j0zp8/szmbRumzBSKu2MZioKDQYYKKsrsfweL/9P0O/bEJ
JD0EuOEDhWxnZbwLS21y3g0mRc5ELFjc7v5MgwlVZsblWWzzYLYbRbv+u5nn9Tcl89DGUdLO/oMs
cP1L4+HyJ4HyuFWcsX+niaskKNGPVCWBh/4jvlqnB6nOh2wsBviocHb0Xeo3cGc4eCsH6WwLzydV
FYhJzN1M8dqxeXOQtAgvFbQjTHRKVQGhz/qjoRh6e/0zXhjEIlYaDiVX1AWc+TO/GQRvDI1tWVCm
N/Nq29ha+SUEqvft+ihE49NdaUDCZJeoNo5i0lhGnqptixxzxgSegh9O+NJkUblvuWgpOZVR/x0P
a7QeJpjhxkoc0ObQeXIgGJrtaUsVYQ7HUBf7FM5VAaqzzu+pr+cFOshwqKiGSB0vkyEAvD3Z9fOE
BKy4NQOsfEjZySOgpFngnZ14DD4qslGa53cviKR8JyzIsTbqVotQjPwomPfMru4jObX5Vi+LUSef
UrM/CUJO8kakk/GnjJparkSss2NrUN3BNJEtDCVEsxffO6AvVgL5Tu4dQCiQlsFKpq30drWKt3YZ
G/7KsT3fX/N4lkT1hSvesubP82Z/pRblrVJkCVXAHljNgFQ5rTV9d305TzN+ghGz4k5jPpwWNsni
IxsokxdtVqLXWEe6+BCjNEXLbzKa4Sbx/Fy6nVMOn+HQR79ru6Eaen34C5MkC+HmxhR9/t+id5Fn
8NKrNEfFvoK/JmOl33RwS1fiwcL08nWW3GSaCRoHZRv28ulaqpZNqoqCwr2YFOhFPVqyFqDQTHnJ
YmlNj/Q3Q2Xj13n5pXNsNF2sMkYdfLTrr6lVSEQEagUicRnPmqlxlCKefX0dLv1CamJogrKtOenG
4mtr9iBDJdOy+7Z08p99MwYHUU3pzu6D8GA7WfcVysv0pVDwUA0C87ceTfEdkI3wm9pk3q0+FZw5
1TR+rPyueWVOgoANC8nCeBuDzFleZPGBxh7ei5NFo5uhhf4g+jBHOkZkBbxWSGUpi+f6NI/mTrYF
FbS39pgNxr+u/4qzXfL6I+hssVGoUojFjygrHyHA0hlcP7Dbz7YJakRFU2ztG8xrvJzrbCE7Z2A6
SkeLXTIEUoWF1A+u14c0axLQKAkwcR2T8d7onc+omiffWzXTPxXxaHh0DUK72go1kjd5PEX0g4cB
wejrcz9LS3BFNQzbhs4Ll0q1FmGngU05imEYXGWYdXNrp74bTdoIeqmoKwtwYSiHtJ/+Nbe0pb9e
CG8ijgC52rdN2boR2ulog4yaCwR+cDs8c/5cn9WFL+roNvezQTqk49Z7eiBN9hRalmnrOi1OhrpZ
GTunDouVCc1rc/pBsZFTBeadjKGSbZ6Ook6RmurGQDcceaHbBB3WDe/d8abtjeJjWeneCijg4niA
tmeLcMGY+mK8rEvEpDOeKhTEVYYCDbKxibaKZ5i7VpvilWfJWXKAj5gJP+FVP8uxltlU02OPUvp2
6fqDipCOLD62k/a10eWnQUGiIBPWuxfU0gAgk0diHawJe7GgWhUjSkO6wwnpkOfSo/rj5NXe97QN
8xvUcLLn69vk9QudfkHsuxG0wa1yFuqy5n30Zkv61eh7nplNLm31DlXrUMtt6g45gsx9VaojbqXj
BMES1tdMf6FAAjpAk+WWfERPN3k/NZ8FooEKbAlUKLc1POIWUnaW4aiS1Yo/s3wRfy6SpEEM3cws
7b7CmwMGVF3SRSFBnbJN1A34vkSKRNwT1mdOpdccS3wHW4F4AGG797cSsZnv12d/fkiYPFLcPI6Q
KcOv+3TyQA+GulZQlIkEAmSpPyWHOq/fnWfMD3Tgu5x5/kq14HQUBL36DFNozXXycpip8AaQJd38
cn0u57GFUTRtDq8zxnCZPRkjlj4FQik07dL+IQHqv/PbtNt7CXDt60NdWjZe0uT+OlqbPAROJzT5
VoKc5Ki6Fu7VWz0MKzobYGSuj7KAo5BTzOvGK24uovBaXoYwerODp2qK6oY6ujuzWBsmbYAxjA1y
OCYNElov/JT2A8VRY9sUHkCVus1WyqKXJotEHeAwySGhFnI6Wa2y0EyOc821sd69iSfA3+gf9itL
ev4WYLL84ark/Wjx9efP++YcimCa1CTPNFeXDc7ocmi7LfT68dGzKkg7ZSNUsYHSmH2RjolorzEp
KiZlUZnkWwTHa+ujnkRUE69/g4uTp/IueA9oUjqLLy0K7vK+8RAnDKZsi66Ftckcb/wXoxD2YD0g
LIkmzxyF38wdjW+YCI3QXOlXeEU5tvfYT7q+Unu/MBciKpWXWVdTUDA7HcWj4QeBSTaubcXZN4Uq
wZEm09rZOLuhUHYkESbBJNtHtXIxF0tJZY3C6egaeRz8UDNhvphU1bZwheznpm/z995QkuvCAKqj
CaHZHMnTWWH30nfUWnpXSULAUY5nV59D7KL/ClsdmSh9xBayCsuVQ3G+XaXGaFz7wJg1osBiWNUe
JX2CRnMRmOtd5DxKeK9VrX6sYEfdAKPBDQCVuvCjcPzhWGl6+5VGeKODFUqLWxXN6rvrO/U8WpA9
k4DwjmOfzhn+6UJ0AnleM0l01FcMC+pcZ9Q7vHeMj3YNNrFUrfTBikr/oSGbvpvKCtWIXlXsm+s/
4+y1N/8KmNfUgthppNKnv6JGXIyDlOsuRgzqJrc9etFTQWvE8z3chzQx4e+mm3+riMG9t1wyD+1w
ARgGgpt8ltOhEfyKHTg0umtnVvziDUPwd6qsdT/PDpHkj59ftI4Gupw74HQQ6Ekhkj2NcCdQDuAf
EfLY5rgi/H19GS8MQyFNEgq5m3Xql6fD5LwRJspkwu28KPmeABq44zJS9u8exTZt9gsXJ7mPuTir
g41lXxdmwkUJI/kaVWV6o/LCWlOWvTAZ21JJ5yjRU2pb7kyhxHDDy0Ig64iiXu8jsAPJK9m9fzKW
xtajLidM1Vx8/lBmWl1nUCNRNuu2lipwOUnyaeWeujgXYcwPRUOHADH/8zehOrbLXDR2ySiRgWdi
AAGpmhCbuD6XeeFPklKSUcldON+7ZGWvbe43o+C73aRwdXS3xZjuOTKd8SUVKk4yEeUL8DT+QxIY
4cfrg55HbuKHybsM4VvVIJCcTq2ycR8ViAq4WhCWbtvG1leClYK4ZD0efFvB7+X6gBeCqE5d07bQ
c6Joi0Lv6Yh6bKLSAoPSRSQKy2CrzB/ARvWbRMMAF3mBWG4aCIbHZkLwA2hc/QhJobvF3rm8w2UX
vbWVH3S+7vwg6qAUARzB02exBOBxg1FmZeqW4K4SLAGK/NmqMus+h277exZ9fpRtmmBTD3YBSXMf
FyEkc9T6R6UUqBMiWV+Ge0zNguKAQFmRbufU7VOPyDGKKkBE4rVfPAeC053CHQQiVkN9hDixJLxU
ngeNA5Uc5BeRbQzN0LvHo8P/RN/GdP0ixL+mrof+j9RGByJlp2g7dBYxlrq+cnNYX/wMXtmvRWqo
hsYSfwEt00IHPy1c5DhDvAdTad80uD/deWizyk1k6QmEZkjKDznQDxxZ2yloV6LZ2QOAMGnS50HL
SpVIPS9CM1KzalvSoztiptDeIcXk7BxSg02Lit7K+TyPAnM847QQbBAqX0a0AaM7LptCHJXEq+8E
klOI/ujiX4xC88qhMGORa5z1N+tUCeoCTR/2u30og6688yJ/DdV9adnmGwAhEgpx5rIK3AdqmEej
qh/Dyv6gas5PpTOyjeaVw0pqcGEgRMTnSollQx9bLprQSQgRmvKORua3xz5rzE0jlfQYdv6f67vx
wufRKTfTNVFpn1BPOI0rTlIGjmEkDnyrsDpASUIaLEAQ7d+M4vBdVdx6uKVPR0GPIBSmzy0QdFZ1
a9a4EqDYXL5/V5PVmGIumBGVlvl0bkJ/QfdQHsNaA5yHeMBtmKGrpsHmX5nQhQ/EULQm5wjITbpY
NvoaVaWMjjzmHjy4sKz/tlliihDGsEa1uDQUGTv3J3qgFlnb6dqhW9fUyIHKY0vX/ie6M/YN2MDo
HrkTfSU0ncf0V3wCkibojAlrif0zptzHmWRk28UmWtdDGn+Av1ukO6VulDto47NziIlO9cruuDiu
zTOIG9yZZ3k6RQU7DmkGuXfsyxB8IfE3x99+EuhaNR10ay0NwTeDwHwZC8NQN00bK79zHL7uwkiq
ERqE/fC1pDzzl4T4dAvmu/VcTddh60R1XP5tVSJEz4QJ9WC7fPhe2phV940tOmxpIoGAJOZwE3/b
F/2vKjK0DrMeGn2bWnIuNvypzpdmSidzN4Itvw/zVoJAQ0TsEMetjaOISS6IaI5TP5dCNYpt59n+
B/79AE1StOCzfdkU6nMzFALhlSI2f/Br9W+o0pWxm/vKVCFmXCCkeH1hL60rz0rSVkrWvOwWW6cs
Kj+dChxe9dz5khT5ZwdN+E2bKU9p5KEx+z+4oP89MoOaoOY4AFdATLCJFt9RR9ME6OiEfH5BXtmN
sj+mXhWuFHYvhKz5IUn9XXOANhnzP3+T8Zkq6lTJfMz7OIx3mSdNDHRS+/762l04djyVbYOTp9F/
ePUseDOKQFncx8lIAj2H0oYzb/9kZOw9vPz+zbEj3FM0el2613bUm6GKqiqsvusl7p1QyyxjyD5Q
40B+QLPq8JaaqIkUa/GvlpHMGfjrjAmyF5tD4pKAaxghzIuxMo/DABH+EK7o9WU8z3ZmYMl8L88k
ZjwlTj/WFE2BPrWqPEobXfq4dtqbcSzau6KvuicfIzhODbZMiPyL26ZFvfP68Bee+rRDeeLTboMu
jZvJ6fhVZvZ5NWTOEQ5ovesoLR+gWaI90c0vn2ksjjmypbuoT/cFrJ5HBwO0bOUYXtqw6LfxO7gr
eK7Mx/TN923aHA8XNXaOpH34Woq66l9ipAPenzQY9MIps9GpBjazOH1Jg/pONxoMM4HpVTo0m9CQ
DfV7ZI2clQLZpc8KYf31KSJNFvd0SibMqAw3MecocgVjTw0YZ0fT+DeubcOtrjfeQ9G2fwdFIh4V
f7J+Xv+qFxaULijFXp4ecxt08VGLKPMTo1eUI1Jridjg2oEXFeYoax2Wi+OgPqkT0Hj8Lwtmui9K
E3cPUNlFNX5QW9XekUOZz++fDZ1wFABMivL04E7XEiUl/njs52B44SllNXhbDrAY3l3yAXwIeIUk
jKBGU+x0lCHIcDfvpHdstVTuWjFVOHcN5v76XOY9dvq44UkMnGg2dDGxEFokesYYg51uLfuYhSTj
k51pv0MkmJ/KrA4+13qx2lW8EKZpWlIBYG5MzlhsxEyFcgdul8xymDsyVLaOuOxhq21h7HF9bhd2
AwgNDph4LZtpi7l1mhcEaLjKY6c3uMJx697xnF0r0l6YEF44FJnmLvP5yQp8MYp0NOUxMyd5V5aF
9aHEfcAN8zz+cn1CFz6Wo/KO4QnPhjjrWILA9tsWnbKjnMx8K4JZxIZM4TBWdNlxgmzLlT2oX5yc
BFKpqeR5YtmmSTq69FQ77aMzGhlMZaE8zOilP3kttPtYovty1zV2/Mlu0UvfmjEOGrtM8wZYjXmt
Q2UT1l9094FZwmoS9sxMmb4jhxrTSzYtT9s2baJ+1Q0b2hw0ggbOIWYV3KmUBBqoOSbw+cryTXQX
wHfeO6PWYAQHEh2x2TizvusDSnAyyIavSFzGfwlCqLFROz89mEZewiIdfHXcXf8K87ZZHBmuR9qq
dN55h2mLHRwMY+uhjCuPjdKmBynhObSGSO+yoFIOAiugYxwBkcecKDRXSL4XdjRDk6c5dNBQFFkM
nacDutq5Jo8jBK5NacfyOCR98/57CZQIWwypEpBa6vwr3lx/sc2VGpdMUDfTYitaLIWiAXVhNEfX
MqlL+2sObzTg0Osz9GWQK/OsiLOC8NMO0y10XzTvCxi6WEabK/nhpbXTJahRy+bJ6RiLqN2muSoz
r7WPMvHsx64UJiJreN9c3xyXRjHIdKkyzvIxy94JhiZZhCkR5dN2qG6rKnL2hqxfrg9yadUAmbMB
6HSpPGcXHwjhSbuPfPuY24Gx97TIvDNLkR5wHdM+Xh/qHP4KQB6wu8M+py1wBhEnNJMODgMRoAnG
bVazBQC13YeWX0DUrgXOOeigVEZ2m4p2N02jOxT513/xIywVlKitARTkKXE64SL1a6XoSbgBxfOC
KCOctvLW26loMCK71LQuRSCxRTkFskoplDvT89Gzkx1iM9d/yqWlBwRMR4EyOQdQnP4SiQJkr0wh
j3vMug5m1yW3LQSQLcaS0+76UJeiPRmABkeBtEmcTVrznKkADXzU2bBbmqv+pwA99FuVVMA1EhzC
ro93aevOcR72Ankag55OLWuQAg0zti40tuYGW49i52jgGf/NKAa9RYCL5BvzrN8EF2yE7CbyTQS8
A9W+LSDFH0UqqpUQdmkuc4wky+Cw07Q9HSU0dQxqaXYda6XD2iw2EGJEV3N/fS4XnuvMgIyWtvD8
XlkkGDigjH6oKsYRdTjtIIRnbGtDogk48S6qzH7aZ2lWrzCizncgWB4e0hxFekHcQadTAyWshfkY
oKRc4yHc2VWAvnyM65StrUXn1wzp9KpjLEKZRsMONoy92O1K08P1FrGJ8nqXexuMFxxxM3mV3c0y
lOi3FLkTf67iDkkVDSpsjzOPV9+brafaeEwk1OWFGqQH3+hVHe5FWZR7GWdGvunqrJk2sJA7k4u/
1FaeO+dnxyZRolw/N2olfc3TRVKQHw4A7RtHE6eLF/As2LAb6XTbx5a5iSsTzbbrW+F8wzEglQxa
Z3Np1l40NZOwLcDmlwYeq0AAmxZT1cE35cq2vvA6tmnMWpRMeTACNFwEQuyCe4mWoX5spA9w3C/N
auNYrdhZI34kERLwd4OlOMj6Y3uHiXr/xwmrZOVXXJorFVSKHyAqYUMtFtfBWMhz8CY46qlUD0Np
/sRnYS3LujTITKQi6YRR5SyjUaeqpdPyRDxibi2x/JLTrjGmYHf9s13aJyRTXNZkn3S9FzHPA/Kj
dL5mHX3cHbYgbbBAUJ0CsiqO3rwl19rFlw6vVGEnUVTk+C7bHoHWaLVueOYRli5qgkOMRk6qyEdg
D8lK7n5hAWlKU6OlrgcCbhkCjdJqEaYkSaCz1GKnU/al20D30t6/8xlnftgTYHjQLbakJ6oyGDvP
QuNZ6A+1ASQkUuLn69/pPNLyh0MfoA9IUcqcFfne3hrZmGRs/MY66kVto37d0pTw0HxuEk/fNaYI
juNUGSu53HnNhA3Bg4vzzHmDxHE6qF0oTq9apXMEboFJSd6p7dcJQYu/8YHGEAJz5f5RwQIr2BlY
OrxgESOqp+vzvvQRZ4IMPSWmTsPs9CdY0gsxxJycYz92xqcy0JxHE+melXvswq6cgwo5MckxHdd5
9d/cyVFUIZjfOhSieuOTRM71UcVXfa8iurdy3i7MB5Yeh01DJJEIvQiTtGHMOjUy71iSV24hZmo7
P7OVlQ93eRSWbWaIcYMttmQh8iYtUSlHZ6hznlI4Yji4a+lKanxpFGB9IDJVirHa8kGBsD0aNR7b
w3Jy74OOpvamTqJ85dkyf+HFFUwJg74VSTj4kiWsvlTiruwxjkGaYbRuUowrcIjqY9dyIgp3XTnc
WxlagVrb59t37z2CBzgdeFpQ35b+zP0kJwqGMWUu3Cc+IChchVi6htXa1XnhbBOAkeqY2VI8OucY
/Wb3hXSb8XOdCleGYe7qAdYOG7TmsWJXAQfvYpQ49vhKWv779yI7UdWBItFJhSV0Oq4ZW3g/+l7u
Jthc7wMF0fEImupKGJ51P5cfED1vSDKQkNgprzpNb6ZnGc2odIMXuUgxTcoBUwaFnU99P9gkUisO
Tdrr+MX4uvhTKdJ4Vgc96jZt309uYUJpRWI7wysjUMZc4n0RCn1rqSUK2ORkTXzrJxjZ7sZonF4U
I278bVgWqo7PYIIedxxb8jMYCV3dazBLPIzvWhXFZt1r8CeTaRFtaTHjCtS3gfg6edOAE2VgoT/e
Eg7/KMBUkh3FQ6wq09AOVb5IEPdPJd1uHY9aP4/veCqpO3plsy2vgqT5NsnxCJxlj1v/W41nwq0a
qfqjkQjnSTEbhYqskqrtLc7OqDSjz4fIcMsVBQLfQgpkD6Y7tfdFA/VgiywHXjz2UHvZRkxh+OKb
rYZovWzKBv1Lf3gZm8LumKbRIew89PknrzPzZic9G80wrFDgoQy1fotMNED00KoJ2OhO4o+WadG3
Oqz6ZBtRmqYijqxzt+dmtvpHw87MvyI77QzEPHxE66C+4gBj4IWM1U6WFn8CTX60wZZJHM/ybewo
GOzUQ5gkt7mVILzaaIVjbRseas6NVDvUY/zKoU/qg+dEsyxJ/uhpqrhTZXoDGvxTiqHCFHrfrh/g
10RsETtmLBe4BzkDOpbVO9n7aRtEVut2XZU950UQfCgyS/kUtTV2LJgPNHfWFPW3NsL/NxaK1zd6
iyKy3lRSQUzc9zY6+sSfNGxXV5KGiz8NAQdyZnj23DuLEI0uW8PqZ4Nbp2b8hFi3cNWym9C5z6Fs
gn1uvfpPBUJgvFNj/s+mnh3hHr2kjdnLdpL9nSN29MtLtbzC07erlXdHv5k0Md/7PO4AdszR/82x
1XvusBwCqRuns8x1S4H/g2nO1ibXP9L53cs4qPnqoPtgxC6L1Gpb+Fi96K3blgi51viqfdQKIW6o
Illfrw/1it0/3Q+MZVFlQ7wAH6klDr2QQZ1zGmvXDrRY32lW2H12On/2tskT9OKd0cFNpQsaBAGE
oBXe1515r7N3vwiZ4z1Ks6oOthViCb+HrEWLvM5a7JIGXsHZbpRj+TnpTGfYj7UMjninZLhzaCJ8
1LVCQ+s9TRGpR3kpM7YD3yzeosE1vPSthRgAjTYfXdB66pxtknSVubLO52FYzig8er9z/xT2zen3
tKahjawhaRFkrPWdSOPsTxE24aGfxuymh66ytbN+eHdixaCzIDSSBASJJUFTF1UYkTy07hhn4jgL
rN+D6BluotBXVl6859kIVSJIfjwM6X7x5D2dn5GFREstqF22dLWtJ+HdFZ3o3l0jYhTwVHJGoZKG
L07FBEUPYrtWQXdBOrQvtAK5nWiNVnvhTEBS5lqZMx9IL4ust0WWNMRZoHILn6A8Au9GAhm9wjwM
1p6ZF4eCQMt0hLTZIafLlqAUbDVlVrlKbvkbNVbVzaDCSywzpVqJKBdKqbxkZ4EQ0ikqbMu2MpIV
ZWjNiQ7kQRw+kkjuzcHH61jpguehMJuP9DTqe/iaYbQBkIIpAWpeyMgXWXFzPRScP23okoq5NAKs
ktfoYoW5bpUmcnC5TgalPJqRidcEvFTM6/QEjpg/ltVNkY5INBIv9mrbKCt306UfAAF9ruUS886K
m6LLoRjg0+jif4R7VI12/q6OxZjtcMRofygKTh2FViMYybm6CQD8r+Aczs/LXBya2ygkgDSYFheQ
UljDhELc5EqU3TZZ2k77XtHTlXW+MMrc5ETHRYclBibsdHtFQ6TUlQC4LZxWA7NhVrcZxnzvPpUz
opfuI80mAvsSM+FIpxMjz083V1tlb1H13qrOagS9MBdwanQBAG/T7ly2imFexEE0Wrob4TM6Y1Db
PfeIspIvXxyFSEYrlab0mWIlTUjK3kFsuEg1Nfgcav1zRGa3du1eGmaWpKFDw9G3l6XbpHEas3I8
1BiyGJf4LvAfpiGyV2q1l0ahf88O5+PrZBKnn9/OCztufSz3RuSsAJ0l2SNiXNqn64f59e46vded
+dUOjmTurJ+BaZPSKXkJhoZbqFnU7g21Vz4KM3B2od2oW8WqnacR76Wd7NNhX49d8ctQeiffpGWY
7/04SW/aNtX2elR0vCfacRfGkb2vMvxKSC+VrdH1OTZgBl64lVfsqcP1kNnLflPMeCBNLYND2qT+
LgX/vBI0z+MzzW5e8DpNOwM00qJg0Nk6WbodC5deAt7nqe1saxxMcTMw33/rUAik4kOCwJVNs+v0
Y7V52BGGNBhPvSNfnMjytgVh/IvwwzVx3vNkhKlQmaZ6TzHwjBA4AdSsB94+7L4g25Pyao8FfLXP
cTkEGyuT1u8pLaeVKHFhKXlf022dwx3cizkkv8lovQSrBgw8GbQYE5zlSvPBhMKWYtWkqStVi1fA
88mWpPkJVm0m+LxqAi12vl4IJU0qq3fToLB+MaNpumtjT9SsaZap26YpdWuTZ6XT7D2rJ5bEUrH3
YTkZ4a7rp8kFHKa/iEazIhcLGoRDqkmLN7VDbR/jGEe6amzAtgFO4v1pgrjUduRipevEs0FoYeZ1
ue/VZJYGzQSssGjkWbdpRYsOfMjgzS6tGj/cZn1dYX6DlJ246ap+fL5+Ns8iAE8cSkMgBdhZFBsW
+7dRqZbbsTLg1ueFT0BCJrLb1Yr82aeFlwD9GEKtBcf0LIvxFDVC9BtRX7M0tBtkvfyHEtLCTW4Z
q1y8OZFcfFkqd9REwdUQp5clvMBWGwe39dA1MhUZEFXgX5Ro4SEsDYFfEEZXT2rVd3dRGul7xcTy
PEABZ5ujnLByhZ9zbLjCgY7T2p1Vxc5600E4VZkYwsgtVbv+yPMeKx0b6K+b2lqMODXGO/iWZ7X5
s5La8AVZbgdNedFBOI9KaTwpBXpd7w1Y/KZX9ATZKw2S5TujCbA1CKQdu5U2+vuk6cRNMmDGHVPk
eG/KPw81B0fYWnQvXitPbw502I0ouSeSobqpw8ZyDBGU1MPdu3cwcAaI9Kz0/B6ed/ibUeC32WRk
ZoxMQmJTZ0zibW2na2LH58kxJTLkprjIwF2qvIZPhwHYwqu1HCOXizkK96LT2wdkT1H6biWfeOM5
yWSjve/431GKNyM04KXyc4zH4hO8gdF4b+LGzwEPR4cViLuOBPzpz4lxN8UZWIldnOGcfdE36WG2
ND68f23nDzfjiUiFjcWjTU3TWpFeEbveVHZ73tj9Xdnn7UownpducWJ5cmA/BJbVmQuei7k4KGgM
2Bq7gOrDncN7fg94v579grJtZuZiZcdciEaQlQF6A6kjx18WjsdQV6vJQlhDDUbtzkN64r85O4/e
uJF1Df8iAsxhS3aQRMuyLdmyvSGchjkVQ7H46+9D34271VBDBxicxcyBqqtY4Qtv2Itlbd7bmtm9
NVqEYrcl2HQTNiL7eZVGrtrky1WH0meiXo/7YntXoVpx5RK/tDkhxW6IT9uBRnJOWTXlQgqExF7M
jRFA+Rrs+jPOaQrwiQrS32bQ4kCTiglmgzkE70dBQSqcgqUTkS1LPPJe3zYvwgeqemxM+r/AQrYK
w+kHbVsc4vpqqeMRBA6y0lbmR6psx2NvBHi4TYwJ8MGyr2Wwl8blhdnUEsDXwkc7Hdf3R0DRgVbF
+tB5t76VljtEhfWom1ZYILmBxqmBpc+1/fT3GJxtYHj93AybfNjWkzsdN1nLAQ+LqolTU+hlSGYM
KhsPNuORXZ1h2+IP44eZqqb2JcU0/BdqER3md5nt/tLqHsV2xHeb2Ghc/OhyAcwwssqs+m5Wtfbk
0Hv4Uk5rd0xMJKCjkaYzMAY0Kz2UrnLjG+j+/IcYcLrCpN2sdlqrl/UNLiqwh8auXet9ay6Fwt6k
keuOIKv8NdQ+NTUIw8093EoEqYxBv5t7zfk8N02i83thzYS+Uv4DWCNsLjuJUvPre2S7oM7XzKF7
HgBMJV07Lz1VRqpMIWWDVoGTRB4V1n3r2dd24rbyp6MgEcL7A7Sb7qF9viOqeaFJbzb4hZdwnXKI
QZ+BjOSPWNDa/WFc9CoLtb5cf5e17YaQM/svr09zK1Sc/wC2BjQojyQba+LTrYEsgTAazS9QeUl5
8k0XIe8wyGXzm07ZeFcjZHiXYQOUhqurXbt9Xp4Hrh0COwMqFFi8c465YbVwntaq2LQtKmwfihvb
HIzDCiszzGbITDUqdG/+rux/xqJOiBgMONjTCVdGz+vr8E6W5eh+sIoWulOdJdnz6+v6EvpDAoSM
FR19BDW4X88ewNZ1124qMxH3Yx7s/ULg2qul8/S7o1Sz7vrFneqDo+lJh//0drD0QVl1VGBunh61
ViUEPwgJpuGMIOkvPwvwg+OxwGclm1zUBWYeiR+zDUrqza8Pwn9wrsGMgBRAreN0gZKA1NbsaHrk
bIlDEgy/g9z6RFxkXgkRXj5zDESY4HPItsTq7EtY40L1IxAUd+HiT2Gje90OXcskrjvff2shgUiE
D4FgAnuNIOfsCXe6zs5qNDbibPb1WFaZfmvkOqL5r3/17c+cnibo/8T1gAAAABJdnq4dXupJYA1B
HWeFhn22AU0uTLSl2Hc1QMu80KxrGP0Li7h1f8C3QMQArXf2pIiimjqxOHVcFiiczIEz04VYzP3q
6MuVyb28EZncP0OdBVv42jmdaqGT604v8KfotFBNbxeeBHP47yjm6RKqbGwMK/PquCYRjfTVn3ae
dlXx8OKH4s5z0VJg/52XRdDU0cdEsWyGHKxDXxr2Lk8bCz9n8d/QXtVWvrh01OORVgZ7CPXldFKg
aQn2bIYzsR+49bRaYGnb+VdO7su7nKX7Z5SzD2SrqZqooNexN3n6oQha99B2mEr21Bg+lmZQ7ICW
DLewid4M5SCc2jAO4MNx56QkfTq/vIDyVc9BG3sBZhiVUbk7TF+/vX64Lmx1PtcmC0v2TBh1Nr2s
FqVFgYnpzTh0q0oUuMaU9a7VMXt/fagL3wupIsI01CSRQ/LPNmHtCG3pAGzE0kyHnxURfyx9ihBv
H8Xji1PaZk/ASzhdNdm3QyJSRlHNxCsEjGMLslrv6e3DcBtxcjeRPgBtp8N4NUxAHJJAVeq+EUrH
kzvEDqvb10e58HUAdFPaRlEbBu65kBsGEn7n2/QHKzFlX4w5WPd1oNQjktJvz6iRMiKK3rjo1IbO
83ard7TB0cgm2sQ3j9Poi32C4MeV0/QyOOFZ4utTH6CaDsXrdNk6wqEMdn0Xy7Zxnid/6g71MJa7
1axb+qyyvvfqabzCTLiw8cgwCUts2FSA1s423iwwgVaB28VzOtnv3NpUkVe3xZWE9uIobLr/b3mg
iXM6tazRirEyVRdrltkdsgGYpq/L6X9YQJ4lrtcNpQAA63SUyvW5TRciIH+o84+lXGlxZ5OKisob
HwbW9jhrVxXpLqSaG+sWWBn36UatPxtVOenSumsAGooNdOea2LvjcotTmDE580PqpumtAab93pj1
/pjSD7r3ZD88FT2m36+fiAtvDFEA4b3DQ7PdJafz97Dm0vQh6eIhMWB4tXZ27Isp/44nqDiAu/Cv
RR8X6nl8S9AqjInsGfXj0xFhvW2h79LG2BnFnjY6e9NT+U4tbrcvtcoXeNz6Gm42frCvS7zhLNkV
R91fzCla6vTKJXrm4Ac4hYzG9gm5+FW01s9rQK7Ra1gIp07cI6AbLp6dDKHZgnzCvTB916/VGHlI
jT0W6WI/utKqd2WPsl+W+8sTwDM3zNZAe1sg+Pc38QbTrN72JXWy0yUqTEfy+WcnxiIsC8sc8tdg
Ttrh9U9/dhn+HQWVNQSDQQ9vC3E6SldjqSU8w40rioybeoN/qNBJ3CWjZVy5d/8SPv+JObexaI5y
GQIJpSNyjpyvC90YV5XYMfz27EFOjUmuRggsMGux86d8HMiY0Wn0f87WAAC8t3EQQ3Vn7tNomdb8
IP0xyyNNW3wZCq/uf7WN3mAB6NkYB9pa5n1Qs4kmaZOMAdbJuBTcaY6o/ihT059SYThVpMYMAHup
GrxXweIq7zB4bU2XgqdPRn1nBre+tyD6Ji0TexcT5fI1hBiM97yNHAXGzFNNA60ZLAOjLdtvv9er
L3CiSJb1TlZrI3dliXyng33hR9OeBnc/jhYNtByAyLUM8ZwkQFWYO586n80qsbDnEjF17Re2qtEk
s5ulBUVZV8G9qMy0CMki5B4X3PTW7VQfLYrTtalCtYe1Cq7Bjbag6eTD8jPAGtGTpsm19YJONxHV
znRTnzDiRpjAzTo7x5FCGm2nHRBl5simuGKOdBBcwIyOPRg/4fhbb0R5/l0MMA6UB3nTARycbWVk
CrI2BwIRZ0raH0or6z9MqDdcaUVsf+V8rqSawG8oQ8BlPItRQGmMI5bQdOAXvzt4JkxQPEaL4+vH
8vyC/DsZvie7jv/BsOXsccC+vZit2jRjTaolPwaFNJzjLK3hF7gS8ez7g/FZ8VlEmCiR/YDxKEBX
Kpk/c3E2j6TGWAa+/ptotpzPnWuStvwm7UE7hgb06XfOUCb0QZuu8TDPw3eNj/Ab7nLxKAE/BNS6
kgHp4SBZ9i5ykXVYtX5ah7XmNM0xaep6DnU3zdN9knndSsltsOZDqdHQpqKQgUStUqqOkVnOWhvq
/arT59PsZAldu1+5Iyxv8Y6GqGSx050FPKry1i/rVCNZO5tjdeOVi/yIQx7QQlGiXB05MD4eulrH
Ei83dfjtJbt0irx8kWUksyDP9kIWyXtgVninCGsYHjKRrd9dsaT4GNpFDnZn6NEhg86kQf1f16nY
KVw9UbBte+1RrfzZsKxsWl/S6v0/iUPFZi9ECrJmGAz/VxtIBKLqpDY/CqZt7y2EPNoQcEVS4MkQ
dHIntgbcji9ZPGPZ4Hytl5QbSm/dBl3mpZMKNpVdfPX9ftoQe96okaj7w32tg/IDyeJS8eqcYHrS
GmqnIZnHeKjBXHRRkGmNtc8nUQ1RntT1oyU9LFprQ7DA/WiLKbK4DkUIK2Budy1aPFPk5yOVLEfH
SiOoAuP9YC7JD6Nt/8jBND9jok2fVbbgS3VLDgdMx/pDvdBtCHN8cB7twmve96WYn3CwbJ57d/St
I+Kmxi24A+y/bTfJb4Q7TP9h3WO1B9dZRwx+gypbAdeO4iFNJ7wbmsJCm7ryfTInWysH485fihaZ
I8csjk2dUWuUslfLMXPM+ZevbCGipV/7Z31eg5vMG8RvN10XMxTQ2sG2jo344fiqYzcmU/NYiXm8
TUxr+J2JAmcxN6h84IrOqv9qVkO7F6DRcONchLrfHH6/jUbRH2mRcrdRgW+d3YYez/AX79ufdNQp
L2h578WUleV4BAmsf6gsDaHD2gnGb3rbFz/7VK0PxdStPyQCAp8UZiZrOBQ26OaVBQ7xt23Q4azz
eZ/nbnPb2aXx1OfDiLMsjJvPPudgDcdBHyu2g+nEplLSj6Scq/s6ddvHYLTwfc7qfi7C3na6LhqX
tXuQZaHjEjnZ3mMF0Wnaa1qeaMTQbWrfjJWTfQmMRj71tZ78QKfNf6wlFBs8PL1y3RW+qT2P46Sr
sOlEKyNTm602YiOb8qOixfOpdlwvjdokL7toZUrl0R+sablPM4CLu6aV031dCvt5bU2gvsvQ4I8G
yyH/s+Cz3YYdvKvhJi2FUT9Wdm2M99JszZ/YCsxPDhi1fGeoHkUBz0j1NDTqLBMf5tHWH1F4HjeQ
ixZ8HeiiORFdO9+IzHkReDzkcs0i5bVB876sB6Pj/ZYVduvFovp7jITHD1lR8/umueaWWsrR40Zp
Wg2LbL1B9RwBAqIMmdduODod3BLeVRFBEpJ73SmCFVHEau2RoVrFZ3RyKAuK0nlUrub+QlC41Hnr
Le+pnNP2d9nb7IN8mbDNMCrcE0Ni+DG/G9s8/13OiUw/pUNnPOmLb+d7J4VZFZYGmg93xrBgZlyP
fX2PQFFPiCkKfQ7V6JdZRKdxzCOJfstPE/yyCrn6zB/gGtf0Y+4YdblPMAQOQqXZA9itvK7eLQbY
wg+bkrB+NOohmSIxDF4edkVa/tc0Q5CEWe0sGR6+hf+HZ1727MpZ3QwTqWWku82aRCkX2X/GLKfl
4M2TBpAI0lT7a0kcRIqdRH4rDa3Id1Ph9G0YMDEyGjPpfozwzYGqwgDcQc4P/pRDSRuktvK6jZJu
kTJMRmdwwqDP4DWMqHXXoaeGwMUir8nmsFta3gEr11AGshASuLG9fhQhm5L9WE+6dWM5ohtBsjf+
12wdlsiE7yEiqafaXeU381cIvN7nQZfrF5Apmv9emYH2TdersjgsizlmB7AqzRhpRR+sYWMKPOGx
S+SiT5cyecZTNwCJNNXczGNSgmdWMHM/Yx3sfy/6cb2v0pU3ZZAFD0SGFCC54zIm3ZOrVF3d9Jk0
mvsmB42yM4tyeT+JBVLI1GrFV9guyZccbHpsp84A/yVFJT8EYWx8M/M6uOuExjOkCTxzcX3R0n0O
iIdiYK9bQNXHxd6hu4d8czT3TZfHU5Z18kaDpSzuOd/Y08xGtjjvymFSQQiRt8CDCZ2NIMRGxf+2
VrO/RK299sTLa+Lf4PGZfhwbS4iHFQX/du+WwFng/3cpBuFD7WbRqGHZHHbQdzjBqWj8HYCChp1d
EuUd/anYPB1ynqe9NjRD/h6jabAwKRa0xX5kTiYfsiuXyFfF+il1IE0QzA92EWV4sSKDno/qXZVZ
NaBxILTFbpP5KcK6MIr/sEDFx7fQmhw2Wb8aROz+6AaczaR7Xr1S9EclE605gDflpa8Frg8RxiTr
TZDQ2X3fQO6qwtYvDOvRThqtJ9qo+vw26Hr9pqYwfeh9N8t2/NsEAdeRjv1xWLxeB3w0zL9boy/u
03FKytBJ4bBEE8HwSIKasl/nUpZDhOsjGnYY+Dky0oRtPgt76QMqf916j1U5wCRrDFb3iMRp+74e
ZtF+ygaKUQgKm8jjG4nQMO/kMw1hss4gpOgHlA9ZIDFM8WZLe1LznH/vs7R4gBNsuZGOVAzuDHXm
VtGc2eKxsS2h7+i3ZLjHpsaqAdabDR9OjDnfIPFt9xGdbes/OKujvZ88TBuOS6s6P0w9u70ZnHaz
SiZCedcYU/McUD3Hx6GxV85b6rn3QWkX/OWOhHgn/D77aWmu/Z/taTR8uNE0/dPMp1pYj1xTe4tI
jGBrxY4r6lSZpGHCxRSE7bytYpu0gRVB5Jn/YGU9/5c4thjCbuvQh8AEMdosXH/Z5boYPi4Y6+Af
HazV987W0mVf54UHxbsNFnVT47z3RZEkLpGcEif7nrhDI+89RV83XIKK04ZmTkfxhCwwTP3SflqT
PEFXQnqYyCOD3Ym9HeCQuKOLlX2UZVD+VKB/4ERk87sWoOWPMoXDhayowFh5zYtPyergXd3k0qJ1
kixTGyZz53zN7BKcReKMmhlq1Wi8m/IpFaE2IK62G8Z8MwAo1XRLWUTMqJvlrXVYs035sCdkGUK7
mcs+HHUjdXYutmFfqiEox1vVNOoXsRFG3jPOfndNkRokxxswA4+hsXhAaWEaw6WrrDKEpysNyEyt
+rMiXJCHGk3ddpdPmKPjhY2ORtgMbvqIK2RW7Ioi1Y6Tu1j+nkKiEzvNwJOKAtXSRUsxLreVLrAQ
0d0Sd4+pz8R+xsaoiSAdiXanJ4l8X6aBKvf8NflFQijtPwZFTWDXjihARbLQ2M72WCMw67cLxq2y
mlN0UzWnBYzuJ98yOzBzZI0Q2QuTPLU/DlMwv0uXLh9C2HpUY3hSBzvMWqOkFz/XxR+I+bXYFcI0
7rIJ3NIuqayE46JGAgZN69CJhDc8fwe+Mtrk8XrzwbRn/j5tlA5FnabkoDU5Tk2PVk1DM8JgQ2oh
yBCB0km6yPqmq/wMn7Yg97+7Vu54IZrpCqUHqfIfhqu1A3iAPsAGxMYPKbQFuvSRZ831EDu1PX8o
F0UiXvKUUFhJRfBY9esqDhVpn9gj59f8bhba3TtL5kF7i/KReFZG0Xa7KsNi6Kca19Y+WkPGI5r2
ftVFIkOBLAwWv5Zho7mYS6FIQQO6WUjMQ55cx+T6HXAftprpI7JIKtlXWZc9OcQ/3bGuZm15HI0y
+NGMQfqHdLz8Zjg1J04tCq37NPU+Z4VMfrliDo5FAHNon2U+fjL1wge5X+ZS4VuVoQ+9G3rXVmGV
5dxzAJ4SPVrKYYVe1LDI2C7P0tmncLXAIlDm6/cdkhDpbq6U2z1MJjXMiHxwvqfcuQlFTq76bOOH
1d0maIbLd6uc54dZehvSp7c4wi4v3QfHHzwZLkozUqAGIkv+2H7JzAt9Xd6nWtmPZHXo4oVWgSAJ
xgVO9pkbnI41pwEnnNmorDF0F8P9PSVGfSTqT+QuVUr74knLL96hUYjRQtUP04OZSK5BjXrVJzMb
vOA4gCzPbjq7NT/jBWe/t0TgDH88IF3mrtQG9OeaIm8+N9rA7sqgCFp7mWFITYiUdH+0pqWmKUUL
IaoFkcxPArjr7jXUj8QtwgduuxsFKskfKq92v8HgV3PUEQ0nIemP/6wqlj1MqWJ+8drBe3KKtNDD
oPHVc5b6qxFlJW0FGSzlxKZYifm1PhE1Uh16/wMojf6u8/Ux363K0H94Q9P/6mQpEEg2lfPeES5U
08BUG1GbeC6Jes9tfvqkDu+B+hAkQuGZcVRt+iS9WSFv3Ayj6Q9Ra67jf8vmfYZ9TJ0Ut9pIWWdv
YVyh7xxEOUaoo81oXSnXnnUPt9oIADDohGAUN0TGVs7+B6eo4WeQTKKz4pX/313Tzd1WOFeUY2S9
lss+sKveIVobg5yNk2Pk/noh5EXNlPYhVV1EI6lhGwCQT8enAIOQXgtw2XVFFxXIDEd1qo+/5dpV
b5SR2OZKDQjY4F9gMfIYp2OlQ91gFtfqsS4c6xN6CQ46K457w5m6JlJ51gXYhkLynFmB9cW78QV4
cKvKVGCc47GzPghzad5Ru8j3YDiN71PQXClvXxwNOuTWpneoEJ7VDG0Q2EOXOkacdOZDtWxWVIoC
aUft5Sg69fz6JzNeDoc2EKhInfIzbb9z/5+xH91+GfMlxk7XLHfOVKfaYenn8gBzWi922pimNKG1
oSKY8NxJRBp37nNW2dZXgzBWhlPiVvq98LMUMF6/yq+Gi09TmDVpco008HKDgQHZ9thm+Qtm9Gxt
al8tmJLNKx8dnrwiaYuWZKH2PGvm2xpsfHTk0qnvU84DW0Cj4Wx/+ZqVbZ2oGG0/Y79oS7tz/Mn6
8Pryn3Uo/46CA4TLLmZKwOFOR8kSr2iVJlTswj69U71vPcx224aOZoonbJiM3TjIaxLLLyu1qLNj
4AI9AXATaIPTQaETGEPddSoelG5EiTFPUUDZY/f61C6NAiiOoqhDGw9e1ukoftL4K6VmFc+e3xJC
BvZNna3fXh/kwobgFkDtZ7v1AGCcTWXaRNvsfFAxj4Eeo9WQ7WcIFM/YTEyH/2EoNEjgskGYohd2
Op9e6UNRk2XFCIZmN067yiffxWVnsmgLXqkoX5rWJi/EHqTbj8DZ6Vjr1Hs58kJrPJJx7vACpMTV
rc2eoYor0/q7kU/r9lAHaEGxF+i5QgM9HUv4uWfV2WTEck4O+lS8W0T7bfS7+7TSdiIp90uiUWRx
5522ZofJM9+5Y/1hJlF0ZvNjZ+UflFN8pFhLv2lAi8kT8lEXwZUP/fKgcBp14PF8Z5CW5x5ay+wU
0DJzFVOfCD7o61A9paBNv4Ajtb9laE48df5MvvH6N784Kk0N1KyQRuKxP10bY20y7NM9GVdo2yG4
vurDlwn5ne+OaOrvhdc1N6sqQOK+PuzLowNaFag6nV4mDCTndFhctDJnkPPEnYwLsTF2ML5qca1h
8/LmpzPFw7jB7jcE+dbU+CdakL5EezoZocIDnN73ZIDkFORKTxSc7E8ySd4omvW3pUorFQALTE0W
9OzJNsuEyCPF68XI6+FYjRQjA9EbV67UF4u39WJg9oK/B4QBtfd0WoO9ZCClA5qpVZ0djHruI8Lz
8goy4NIo6GWB98WWBeHgs1Hw0GnachtFZtjnZEYnwloU0/8yiu2DB+DdA9G57c9/PpGf+qPXtY4d
D8bS76uq07F3cdvbN243CmGwsfEwAHYB9udsLg5RemmthhfnQLd3blnW0VwF1ZW5nMM6ts8PVBhk
EehNHTTB2Ytq1/4S0BLy4rlxzE+WqHHN7NaA0Ntuj46PWHy2QslopG3ugyr3jz32N0dVgD1/fb4v
TzVoaQqroJZhoWOOfbqqgvi/8RoE9wjbFS5pC0Ky8AWS951e0KLjbkEBZpmv3GAvdgwn7d9Rz3a/
7hce9b4ao0Uk654as38KhrT/+frULj0cNHh5CTffyhfgIzruyUgdAS9OX8kb0+nrYzJoyXe1rNN/
rw91cT6bZlyAHc9L2y815FZDWdeITc2YydUdJ0qSeb0Shr28pFg1xCM2+UW4D+ffCm5J2SgPI2Ex
6/V+HZ30tqD9lkebd88c9qbC8eJ/mBjxhGOAH6BpfrZPZV2IcUB2NDZcXOv7cf5iekOy+x8G2fIk
Ir+/BJbTPVgmddunWFzGPaYNEbVwLcy8srkyysXtwL5DZ5S5sIqno6imreiBGUas9TrlE7pKO1KO
dO/mTnsljrj0oXgh2RBYTBOLnQ1V4iZtWiuHata86lFPLHVXQoR8YJJ+Fqa5h6/p60u4HdPzwAWI
x9ZvZ4okL6eTM1tO2yCx9vVLw0ULT8gjVfGA1FpUyRQ6Mq++NObamFFjkBpfGf3CJQJamwA3sBDz
Jzg4HR1DyCxPoPTGRloM31O0vu2DuUzpQQc2k0dC1HoVdbbbXxn3b5x5Nm3MIbhMOXomzLyz7dkJ
Q3SuMcwxnqrVUy4yVBTzLsnz/WJYvX5spqH/ViNbs5CBZyXkk2BqP9pOg46WpjbGc+GmMDKzoKlv
kJh0QGxYdocokxOor2juIOI2+8aY7QbbHh4rQMjfi9x0fyKWQQ9VNaotQlHMaXLftxkSZalPW3ln
T3qFhFOv1BdT66u7qaC8tVvhMavIqhP7p55KR96DhunQacdeT4XWrItnSvdavqv0WX6DPEFhgr6A
ae9EqiiHrmmGymBSgkaOdKHGd3W7qAVIuZd9Q9+KkqDjZ2hlN7OFGqLdU0KuqEssO3qZ6TfPqMbq
kGB7hELoUFifs7md6GwwXTecpUS007KH78NsZzd+vfGlkMhr7sxuSbzdCvjhvmLjaLHyJ7O872ct
+LVoiXXfIRTkRUOizZ8RKxHuIV/JnmAxOt0diRBecAo95Py+mzr7a9Dn1ADNqTSeLbOux1uT5mwS
ycboPtalXxehjonOz3KwvPpotDbFS1/HkSbsOkN+JobxP+GIMxb3vmo6gzZKLR+kKjtjP2lIHexB
RlhWONIavuZDcuGC5xlxqETA48Uv6iwxyMeK9rgFWb5gSxzyQYonqQa2wOvH+NJBYi2DzU6C++Mc
aOenGsJ2U63ibpkpy8L/OCIUVn2o21nc640HiAXR/SvPyqWyB/vZg0QIwg/M/dnxtSqDrno2L3EF
PftWyaA6dIXof1nS7PbDNJQRlCp97wtL3dPl9g/oYKY3gdU4H5uhloiqdShF+LrRIW6+tjvbnbXf
ry/MX+XVs5PO7UL4D8WKDvC5Lpanp11ll/0SA8frvumaMt8rlaY/NXMU0Trnvwpr0aKEZlfM1kv3
i7Sn90GdBLcTDlS093yX3qreRGnamsfXf9yF6x52EZVGYijC7XNVlyH3COdyCheAhoyHUnbmp1Q3
NzkMffyaWUH39c3jbRA2bJoIhdGsObv15AJUUetMoqeuwnLWbAILvI5M3oGcmFsAh2l6Bdp/4e2k
iEoshWDYJipyNiI3ijNQJDFiOxl/l6XfgFes+l3tNcWbK34mGxFexEbg2yjzp0+JbtYDn9mwY3My
fBhiZRLa7bLc1Ws7hh7oqCvjvUT1kn5R8NuqmlQygCeeDuhMKcUM2kaxYwJv6dD8+dF1OhV/jWof
WbxmHDojtT3af4X3DlPC6k5Hs+Jn1i/iGZRkS0dKu6qqsCXTZ9sdACw0RhSPqfSfc6alDlTImT2b
CMJksbOx3Lu4gf0XFMPyLZh865M2G/1hSKV/i/HZiDfD4AATaq3m1peWeN8na1G+PYLi64Ml3UxD
gaScLVU79wKLvsyJy5ksQTS0TzwjX0KgA9f4/xc23Kb0jAQXJECc7rf7+J9kj5lbE2+cHfeJ9Ut3
KvdmCpxne1iGK/nehbOL0uhW3mRqVBjO5hQsqV+UaNDGa76aX4tONfemWe5z4NT7tTKSK0f3wrz+
sjC2ku2Wmp/Nq0Or3ZrhTcb+Qr02q+m6IpWz0sHW36g8sZVTmRAoTO5MndDsLAhNE7uGVtzIeFJg
LephcehVztl+MJJrdbPtV5/uVotAlywB8SR7I3ucfq182tYtxeYFkU8nFrShdnk/iSvX7Mu1s9CE
Zf9RmuN7nStYp7OhuISWOfZAXR3bcQluoJUMh2Cp2yv56aWh+EAUu3E8ebnTxxzgD+ONcb0iA2uX
SHY62NhECXjQK1DhlxtwQ7szFvjdv2bep2u3tEAsRVOu8ZoNxifHXoIDkiT5sbDxr13XDnD766/H
hbn9lU/aOBxUIM7VAlQLh6VofRXjq5yJkKqKfqytWn3rMlAUr491YWNgsExtnax4+2e75v45xuhN
GVqOVG3c1TJ9MopZ3c155185wxcQ7tuMGAVaBhXKc+bZ0joTTWNL0ZSSJtiMvvioT7DPgqwxooW+
EcmQ7hw2K9271IQrNujJG81Lt0LsBignU6b/hsn42UUyoyXpVtqyxjMV1FvlefpO1UhZZwDd376q
xJoBfngA6gGZn51sK0gNT4JkjZOx1T418/xIUCOu3FR/DcXODjV0l01JjJgX5tHZSxzIPCXMd1Wc
DnN7VHqXP1YALu4G3y8/OAKg37qgJ+D5iwZCOnF2S9uZKLJU081Cx3oOM7Q+7zrQuGjqWsFXsyvl
jbR08THp6P6rokK0ZfO9rlozvcI7u/Cqo8sBBZE4CZllWLGnG6/u8hUt4FLCi1no+ONfjx42QOPi
N8RzeOkQjkBwtEWiy4dZgFs7wiEz/jNEmvq3VAqSIe5kAdzE9KU7P75+Ki4ceceleE9ERVCM3Nzp
j5td3EOK1VbQZ13Urdy8P1ozQKncQ2axSDzzSvR2IXjemjSbGCCbkyHPBkSVGDajVdGuGdsO1SvX
BbhWwL+5gYQx1dE0+fhoraIM+g+KHkgKc0m2RyspZftuyBLjpwY+5Q99e0CYapHB19GTJJJvXxbe
Yij03IYopJ5dFgCwbAr9gUL5Nw9Cc07z0FjUk5pKsTcz45qe+YWvsJUgfZyMqF0ggnb6FfAq0t0M
vFRsrnaP1D1i3H2a5PdWUOifjMaU0evTu3DvwrtEPwEV9U0Mbfvv/9yFqRQToKpCxcay1JHpLWrX
pHkLin6+Zt1zYaiNpQjjklohodLZ1LxCs5chU3aMs2JHGOP1wKzFfKs1Mrsyqws3PEAArnZ4UPBk
z1mRUk/MTiSmHft9+WNY0VigXxuYP19fu4uj/OVKUzlH3upsA0P5cpPMJkg3OnO6sUiE70chrKfX
R3m5bPxpf2s/b8hZ++8x+ucLQSSoC8CzVoyLUAnIJYWytSGcraTyr+TcLyeE2xAIFSgyf6UMzyak
d6Mz4aFmxk2bw32gdYuiuejfvz6hrYx+eoXTw9yO/qaAsXH3Trecq/TZnhbfiOuie/az7B4C7nu8
bgYqS6iDVcrrwtG8Rmy/MDfCCkpLvPdb0+7seXKaVVsqFJ7jpkranVgGtZOzq+9en9v228/m5qK5
Teq28dp4B0/nZoPhyhuDRney2AWZaHeXu5ZEmsusqAcY+8L331oMp3/G7QkchUeRq/scZiMLwgaz
LIPbLg/kPTVD7LQRJLxyos4/2jZKQPYLFAW0BR/udGIpwPbCMPGOrJdyBaXpFuKHCY/xoTHNgcqk
troPrVk0tzagTUpe4zUK5ovHk1/A9kcZHAbX9kad/QI8vO2m0ark1mvdYgLRZUFjTVVt3yLhDl52
SJejD9vqfpxk82Rg3FlSgDPcLyCEJXSTyXsQ/8fZeSy3jWxh+IlQhRy2AEmJUHSU7Q3K9tjIGY30
9PdrrUyQJZbuRl5M1TQbaJw+4Q+whK68cJLizSt//V3kd1IH1qZe32Qkta2kaFZq0TFqhPLJgiU2
+COD8sjPtFUYgYMESxc6pYl6U4HpHmyQPsdu3RWihWhWaTBCiz7GVRLAsJnshsFMEcmaRZNzzw/W
EMSKXtq7CuGTn7mXeJ+UbJq9mxUt31ArLKanAlR542cJfWUYTZ7ykEjMTGAB0mx9OCEqjA5h/yws
zS4QOE9dO0BQWES3ZBTqETqL6R3U2Ml0KKzAHW4jw1Ee5j6OAOU6JFBgcJf6Cz4Enu6LbI2ADqsJ
1JgRSaudOitaAiQyW4sgj1xnpxlZX+8MxbNgs6lLox3LzCpu09ZIPnat0D40ZiMe9cKGUTSbuRv0
dZP/aTT6HfR81y7z0wLBoH3UKIW5KzykQuh4dBa0jFR4DAKbNP/UmBGAyLUdas8v9ZToCN9GyA7h
MIUOGsY5DiQakvxQRxz1s11m6XjvrilinHpvTl+StLXyoGxMffHTuEm/K30qUt8pdO2na/XVgxHD
j4EYoGPNNrplpzHgb+0Znv2y/rHiwniokrxBbwY3lb8tdAOQ5rU1PrT6qhVBbTfVXV8oVQ44F/uV
YMgGjL1wKXMDr1qybwAumy+rtUQ/mkgkEP5ipTjo0DSiQ9FQkQRRb1QJHhGxa/i5C12uMWNNIHrN
7HCHGvTy3VkN6z/cphbCZTTOZmAXE5jm1NHngzdW0ehDy4BhQCu++FAkQCbzwfCe+xwz9f1s6cqv
Wo280YcdY0AfGZPiSz/ADfcNMSx9MNex1vsuQLp8p0GZeuqGJvtvZn75zfQEDD8jmjprV88qHt+D
p4joMKwm6ouuGNox0IS6/kA3B+VNUOHdLw1CJWK+TTp/KYGPIZAm5ye7aHbWHwuadpnvFX1RkmGR
POO25tHnapNRnw5Um0YBskOJn8kWVwZkGg6W+64uiyQQRl4/CDevP8/mbMGQjJYVakWkpGOgJFX/
MxYzlME+H4vndulWuJ6dlvxn1UKz9mDKjSgwuqn7r0ByRds5k2n8AZ1ezzeaplR3Ce551T71+u5P
Xpbx3z7OpYcAjsO1r2WK9pKZUf3DarzyU8XtnAR9VeiPc1lN3+CXDZ+HkdEBnMcslyQ/kEtEhjxr
SPGtGbpcxzfBlzOXnZ/W0/RpMF39PgOY0fnW0sOCbRZHWfcOb2IM3DLOjIPWt8rqG3MNXFOBW/DV
TNPi75Sbs9gDCFcfW69cqqB3zfpbHLVV69NecbsjXtTuL7d13EfTLKJPzJCg6tA0MWCLzrPod4bR
5rCdm3nKsL5u85iGOeCwe8wWsa2IwS8/quo0Kzu18fQnHF4Ic2nSOd+dSFnGfalo+ZPotGjd16Mx
5nhgJc28423CyFe8yn6ImDB8X0fj9wTuvOGRVf6aW1ICj3P1E6DOnAWLXsW93+MR8JyqZfyFAn0E
mK7WuuLjjVDHBwXQfXVvtXH6DE8hhqcgorL1gTjT82zRcP3WFar+Zxy9rNt3UR1/WlLJEBqMUsQw
opb4BUoDFc1SJxq8MVNRTF8Ij+NSam72pCQKSoipPcRfrCa1GkipKfKrddHFL7GZ9M9azqHZVamH
hWLpieKbiFLvOBCAh/1YEtR8zYasWduzA31FSZvaL6yi/fJ2nrFNCuWlA1LD4siQQPFFnF7HZQRV
ZFYzVPkwzwFF7nh+MkL8UrPsWkWyTZy2S23SNWYaZZkDRDra9brsCjmX1ozimmXpGfZELoOohmRn
U2sxRzjdUdzkWplionO0C2ayvgrQ5WHOl1T4vBIpH0evJA3qhcrZL8yO07v0Vg+CXhsgWIJ9bcor
Kc+FjTtAWHUkl0h+QCuc/iJij1q7XuwdU/ioR3dxtQ9FXSlX6svXMvfflJGNMyxhOi6dIMH4yVf9
T35PO0NrFGdwjt46MKWNUMlPD8WS4nZjdrm6q6rO/NgNFTB7q7QRjOZ2M54MFVQM9Voe/6qBrUSB
alpY32K6ayD30MKtZrwOtv+oFeZ8JYHf1qjyVdFsRyeakQg9d/ng/vnFSYJKpFQjOdqdtdxMSiJ+
DGlZ/W7pFz92SZ79ffuwb5NquZ5Up+ZfSKgMe07Xm0pTwLjWkLeA6vqrdIb+BmZE/WDB5DH8ZehQ
jJwAOl/Z5oX3zwcGLEN2tVCJ0E+X9fRpRbhz8I5WRvgxlGz+kXAg31lEsilpzkpm/drVek0v/3mY
8E+NBHMb96i0pbnTpsXZLQPksLcf4flemFqRuyMxQVlC0DjdS0rXiwjbWMe1TqcAM7M0SBs9uvLF
nB8MehcgFl87GAwTNt9wB2W1xHkcyru73i9eYX/t7aQ+JIYujpWWOLdvb+r8XLAQiC32g/XcGcJv
FpNuxBEMew32whNW9tF90ZnR55zO4Q4la9N3qGOvtVTPHyWromvgSekSzuXme820ZaJTaGihs2pD
2EJXPQhEC979wpj6cSQoWGVtsR01zW1d96pSaKHSREglZBW3lJYXVwr+82uEVcCqyMYfCuWvUh7/
HL6sMF1kaGZeGFSNu8TT14AsDyz4AMLv7Zd11g7nkiLA8RcNRQ1s4aZ+Q70gstwu18MCrvejoSrp
HURg80veONTGaRyHsWfB1yL5vtXjsd2NKOZemate2C8zVZAMqJOACtrCdnNEQTvZAQ1FBfEm85bo
vz4t42CylPJKp/pCvcognFNJtSynDVv1w1zN0HJdFjW0cpXbCjva5RG3ZdOfnAjwzTBGt0qTZgdd
c8owRzn8frb1KkAepXry2rx+dIza/fP2S7jwgTIM8zSeAeyCs1q1wqIEqaFODfVWzEe1LcCoOJ23
86KGdrQOrfXt9S48b9iZNP3IUgh01uYKtZEsFAoEcNRtSxT4vdL0h2XN9qQU1/q0F+5RWgMSAk6v
zOJMb26JSky5ouHCEjaW2vzy2hbRtUj3bvSZkwZENw2WJSv3zPeXBxsNn4cIt3bUKvrpc4zXxK5b
LYrqKc4+16I3ERPxDCrL6Zqa+oVEh74kBQ0tG2aGdJZPQ/GQJUoBl2QIqTrhuc7mfmyKT4rQ/ipo
jbgYvVjd/KVO4Esqg/agYDJ45VO8EMFINgxmo0y/pDzv6S+oEqBmQ2JNYVMgCuA4sAXnCFTe2+/+
wll77VgiCUtr9AzDC1RyzlajncPVjMSzaazNB3JkLejmOj3kyzpfiWWXdiX7Q9iKmTJp27x/wFkx
WDljDussVz7rsBZh6ebvlTaT8YvrE4A04xCaUPLE/xMxVy1rGms26THYqzgOVjseuqYXn95+dhf2
gjwr42RKYNBP2zckUB/SZ2+dQ8urrB28TCeo4S2//xywipyQg5KX7cPTvagG3o9ZxBsqa1sEdj40
h16r34vPQNqbfh3zQEd+mEAiT1epUZHMcC4SYYsyzw79HvXGSc0qEHROroSb88cGPEVyjOR0jT+b
g10WdSYlJ/QwEnEVLjBX/VJYyZWDdh7UAAFJQTiuEsBAW9gRyjNTmjvCCBuSxgcAL/HNbLbipsWu
6+a954ClsBan98oMAIrs6bPD/LX3kDYxQn1M7N2o11WAePg1Msv5l8oquk47XsIYUNQ7XcUw58gd
F1YpOs2eER6a06fU0aoAI7jWF12dPry9rTOJMM4Enyqy3WgEynHj5uSZerv00cKLcujFPbVTX9y5
g2ifMW2cH5CGUXDVyNOnFpHyP2O50DJEK+CHOon8zpqK7OPbP+eMYCV/Dtc+IzCA2Oct3GwhGC5L
r4d9lVjPFaO9+0TtBtwSZH/MaVx737XtvOM6wOtNGxwaMK11xACoCcxKz5JdYRiIS6mDNj02Std8
i8dEf0wrI/9kGLPjo9jb7zq1uEbnlWn7ae3IDwcfZsmROI9zk9Y7Su7NM2KPYW7F8U4MRvede899
hqBp3+iZZQe9IkHOSn0Ne3fpzABMYA4P1Yvse3Mye9Oa6gFl05CS1HF98r4szAq985H0MB+Kdqw/
vP2SLi8o3cUZjDIx3hyZxl1BL6euHk7xpB4LRVF8VY/ES04T7WCgOffl7fUuxRJmRdQVZEoYFGw2
2C443gtj1MMF7cWnMfK0g+ml176EC7GEUEUmSlHGhbzt43Rmhd6SXRphlnBflUOXHOCS0VWevHdf
KTJegTuQ/wD22KTfNrYYJTq/eoiIUREWCj30MhuvARcvPDVJBWEZmNiwDDYH0mrKZohUhC2s1i4P
SVpnoYdU1e3b7+bCWaDcBzjANJkocobs9+okqhinhdR45h1towLRksa+rZCvQ3qtHa6goS68pZP1
NlfY1FZrbA3UtXU5DPssNpdAUxBCEAKrjbe3dukBShoNjo90ndB6Po3FaKRn+N0lWkivcQ4SVx8D
UOXXPCEubYhEWUUIErYstlSnq8z0T8krSy2cyzIFkDyOJGjDeFNlzXvnrsRWPFFggtNKI9HYpuUZ
2h5LCvklnIah26kon/hZjVTZ24/tFaewiYR8Q5IFLjsC9GxOd9RBks/dXlVDFZ9te6ciZ/+T6rrv
A0J+e7AHvL6DDm2U72Xb5BbFtK0g3YWFqB7Q51YfKbOhxir9FC++rhUL6pRAy+cADT/3KOKibXdD
6pa/zbVUfkt+DXolUSOxppPB/wh3UmVHacNgAJPuVbw/s5GpE6kU5DwquE00mhqRwLG23DA3hbsb
lhHCDq7kV1a58F3xxchjJ8sTmrGnD9E0G2NVc8MLFWVBFpKRFOHda4OlsRBmbKLsSh5w4RhCNqQU
JyIw1dhCxuxaMRtQxE44E1QOaq+MN5OdqMHU28aVkHFpKQkcI3kHfUpKfbq1lFH/ZJmpGyYdXgQT
kw3fZOB3iKzy79tH8cJKvCdTSiBwcdDtOF0J8Pk8ToNnhAh5wUERyPlyJyv3q+aK4/uXQvNbTsRp
U1JjbZaKs6XxGAOG6lQNP6pe9fwIhs2PrE6dK0fj0q6kkgd4dCmGsEX3t7audFZSOGGHesc+6avs
OFeMX5bZeKe5Kt0JEMjkFmS+JKVUj6e7wgppbVq7VUOIg0MgepQHLSCMVyLGhQ1JiQpH5ruM7bci
HkM/2aupYnmUA/EKTU3J90XamDdxsw77d78mXNMZbMgeiAsm83RDXgG7Cjq0Gg5Fmd96zBj3o1d6
BzNavr+9kryITqOgSyknDTAIEXxVm0x+0EtdqZ2+prdQjQfgB/lx0tV4Xysqc2CC9IyuFz2Rt1c9
f5QwMEDUgLgCXgMB5HR/ufSMyBg1hpVp1/tINduvFdjdFwetsytLnV+P0rmE2otdMgzdFvnepPdM
CJsyHKhcSXgb5qI9Sr1vb+hsFRIYpB2kHjS3I4fwdEOWvlq9WOw1bKJVwCsqhjur7641x85XIeWj
vYv4Bntyt1/vnLcVk842CiMHxhwU3QoZtcW8cvhkDDg5ElIOB+wYySWeB2zqdC+GnmF6m3Ve2NZw
0VJv6VLfzWxrB2m32HeIhBa+oVblg50a9pVK+ew+YW0QeBTLwMmoUjY5eyQlD626jMIlRfCtjL3O
t7XuRdetz/OgfXz7pZ2dwteFYIA4iGWw0c1LW+a+FYsxu6GDDNWTijLZMzrt2QEJxu7KvXXhzSFx
R5KB8Ae9XV0/fabYxuIiCgkqjIBR+12qDIEJt+rKm7u0IRJBuvLM4aXIyOkqKEcTiiPLC/M8mo8d
kf4eTc5uN1nVeCXBfb3ZN6cEmoQJLEi+sLNRyrRm9jQiXx9qSzLftjFKomLRivtBt+O/SLXbt4hB
FAg26PY92mZSJ9bzPjoJZoKunpdP0eBZx8rKEfeT5hqwTNv4T4RCdgLWoeoO737VTB3p9MiuMnPB
zbkCPlTh+Ow4oeIqy62ltU1o8Hu+ud20/h9LMRqxOMG2HNBtrti575D761peAlTwXVxOzi34HXwT
3eQaLQErzbNvVfpnyT4EHWzD3Z4rPEkS4BJmFA7q5NTPOVJNyFCqEoAwmHn2Cwddyzhyd8JJnZqu
c9D8q/Xfc95NL/Y8Fobf2EuV3WRRlFTBgOOh569Kan2Msr5kWgwZePIVsEMvCQJz9zCzjYpkcomi
UEuUHFx5lETDDtFuaw2sgSsaWdrE+TJDqvpgzzh6Sdpb/URAW5AGn9vykz649M+rOkn9GRj9o5LE
GkAmtbGBTellR56KpMhfwHjNt6jp0m5H68cC6DXH+qOWjNWTuSrDvVl6+fdBaFrua+gUILhctVa8
U9J4/GpP1P4oIg7TCyOk5oOtONWPxu3MknAWO3/TuGyz/cRoR//ceFpd7WCnqnVQZMtwy2St/1N5
7uCBa/YUTMIAtxTkLos5hHIU8jTVVu/sCoQAYr/EPaMJ+rYRLGiOlerDHEji2xlsDOIyGDL8dVJD
gUBQZDMA2TqlP7ZAffDraXTHg60u3a1p572OsHJvGEGazsqHVQe17+umYu3AtqbTwWiF9WKohfic
MKkCKxobLwZabCkop24oD3aWau0u7iw0nt1MHxbIz576UAJ+AYFReYPue3gl9L431Ku7izMLoVK7
ivOPiMZG/d4UfInI6Bk9gudqj4G0aPGJCbCjidZ7pzXy7/awggVU8rX+bGdm+iUjK/szmYjYgBqr
9P8cBMLaXaLgKQiR1nYOjtEOjzVOghKz2NpuOBhNCxBwNLx2H1d24+1B7hrqB8UqpFTClKi/Z13h
wHlWhFB5TnJg3LQVctqBU5nQAq3CgJphJFo1XomcFLFnX5LkfqH7AhGV22B7GQBQAZm9oEHcubll
7wTTuGUnItf+VXt2XgfurCp3iihgwSy5rURHmp6Oem/GSA+iGK4Zo6+XYzXvGZFRFjp9gQaEyvWS
HQw31X+mMy7AMO2r5GeHxUp3oyeu+AqmUvzKi8mA87vUebLX06741Y5Dhqhh3MfPKHGiRIXmfO5+
rGoExPsVHWhukFUrwxFk5UtLqRXdFXGkZtQOVvunNL0W0CYwH+UmVWsj26O8qeb7cXJBwuRdCU2/
VfLaDY0sz54dvP1GnzaafVOOfZ/tiij2fqt0emJfrE79rbW1UkDJRGR4l1tO+5xqVfujSBZ0kwwo
1Dfqko4/dXuZgABmOg+CC7fw9quBSqu/FEWf+0alKtGN7eY8rCnzuvkWzX8TzmmL5qavuaV7v1g4
VPm6sADwoNwKzCupowxNzJxUOyCvGrIj6rfV10bMmDWThqCRKpIiNfwKq2QH0Gsv6gC1ekSa6Xwq
z51W2vGucad63tVL7SbYY6fm75EOWow++wypn10o1W08E1/93io6z2+jrK0fqMSwuS47BfSlnXlz
fuOhxvA8SxOoYNbcCjKr0Spf5hnbx503KO7LwPv8gTtAkgSxna49Lz/rPseLQwSjTBAhnUPRPsRx
NzLGjeMWfwND/ZV747SEXhrFw03lVo2QLKOhOo6asgIIzenLXilsz++MV9i3hOTYctq8qZbwmUuV
mRLmTnMqF7cIYwUemlKHXKmXXm+60xSB7qFH0i2zOfACmyaYluN2qOBKfmeIxvipjUO83ppRK6Yg
1qwk3ll5mpmfJluPv0VTHxu+i7AHmqdrJ77WVjG+xNhfIDEupvUBEd3ODdIpnk2/QlJhufU0zIJ5
9W7zeSiWyEPanGaiL0Yb3wxkY32hlhJWt87zb1TGRBJgqex+R8jU+JZxN4yBnpjTJ/qS2YMNjeFP
rTkk1AIlgM+Yo2FFqtE9nv0hVwagUR6+fb6WN1NzHyf9OuyqIc5+rPFo9zuLu2rk/Mxe+Rg3Vjrt
6lag9m5Wrh0HdkSxE8xOPBS7rM7HX7UoV3uHMrT+2Omt+2lJ2t7dqYtYPs9qDpdh5iQidDxrcRmY
8NQQro9ynD8M0L7DvgVlVe1Kmgbeg3DaIuW79bQPdaykL5NVas8q7CP7gGZydquaVXqfN3Hj3Xoo
wzv+MKRW6o+qKIx95VUrnsFezW6EqRW/1R4jX6CwrtXdpQuWNj7fYTVh+CPiJ+7J+pdYagUUp5fq
mo9ENPawi1nYhq9X6Zr4dt0JIaERy7M9F/GjNQ/mIz+px9aj8aAqqvbU/hnaGEEMMaFD/jXhRSyB
PTTqy9sJnzxbJ2ePGkzOXIHNo5B6prLVGEOsCreJwzId9JupcHWpHwypxynR9y+84WNcZM6VE3+2
KH15lqV6QRwRW4ZN5TSkeUcuUtd3/RCboLLj/iulgHnbARonNOa0xPhTvbv2ZFV8q13c1RjIbUe/
89A3Y+5ZNe456XioCL0fkbpurtyQF+5HVpEdAvJMB1TYaW3BiMuIKquvYfJLJRO6VOrTnDriAMxx
vBdgKq9s67yYYciBWiJtPnBAznYKbKE3rvIfqjtMKNCdt8lECz9vXMxvuWOWK6udgyxACtKB43Ug
i0LfRe7/nzH9DLpfdbyyu1uHRv9sUM8Xe2KDQMsbXYLvRGPa9/pKRbpzV5IgPyNZzfbWmCtU4XWJ
ws7bJ/jC/jGOpWihq2Wolrn5QUUl5tZWk/YOibHlDsB9eRcbq/fU50K9ciNcXErKxdFwkjeCfrp3
Q51R9+BzRC7Scmhu49+xZipAjwED4P9jVwAhPE+2iy1rs1RXNijv2Gt7B2MWqzKrDla1xtp6AW3z
9koXrjkgPQQBJsZMjY3N7bMaMN+LOW3uWssaj6W9OliW2cp7G6ocGznukx00MtstPgyN7dmBk8pn
kaFG3TEX8DWMknY5hPgrj+7ShuS4GR0Jw4ZUsyksNV3tojFym7tFaEo4p6b7UKv2t7ef2uu7Pgmc
FJlU8/K+piykN3d6FtRCRwYq75M7dc31DxUcHytA6mf9ZCcYmECloUHKFW1ld23eR4hqG13yOTcG
rWEWXk3q7ex5Fdo5tTmqe7wN4SrpuFaBQZ6aImzxrUeOHwc3Kk+nc49wy+u7IrKnHy0clvIKY/hC
0LIAhsuZH/CBM0WbDumRXp+W5A73qOG3oSaG76xF+dGANXBcUqDRbz+9C68IhTlpy4Z0NIOlzeme
V69f7dFKUOHIBn+YhPaNtq338/2roL3r0XGkQ0aT4fQVuRgIStZVeldlSrJfpgKfOxXd+LdXuXCZ
oaYEg5mwj7ffdrSjDYM65snAKhj6hKtGvaHbuYnq/TI2Bx24x1emdNfU7c6fILMJiRCQ4hgGQkmn
e1uT1V2zJs7ukBoWh2xs13ui9TW273nAoxuHMKZE66MZuW3XphbjCK1u9dBrvHjfR5gPDZE5UVQ4
9pXHeH4ECeKIv/A1we88F2bJ4hg9sd4I+yQ2f5fOoj4OFtki3N8Si3V7+vr2a3uFGZx+wIiacwIR
qkB2yNnOg7MaowoFrenQ4MK+pclOawR661Ft+PKs0qsPeq+1Ny32Go9Kai8fPauKdiUmKE9aZFKr
5WX9ORP1VbilzH5Of5gcs4IpJyCDINteaBHVu6QXZnczlP2vaxTZGoeXTMUvDNMoAjEhHrdP1wyX
y8wW5t5xRrf2Z00Rz1eekfxCNj+FtAJ4GVEUKLOzOWUljfzVaSsqkyK12XESLV8ZSrt/rWEuf5el
qb/AkagesBs0R3hbE35HjoqZhu+owvjVGxMprQfI/zYanfV3kSHhtsu9zDaCeihMIpyqDS46T+vo
/H77t59/IKAkVBqLEn6ELOjmWsNrcKUTtkZhXmWcItVud6C+jXdfnoRxElg5o6FI3OaUiOOXROYq
Ct2oRMCtjH6rsf1OJ17axiAjGamBKSBIe9uv0IWxkmKc4oZugoFfY0RPjO5Sf029l6Kqr1wF5wgy
8B+MI1mGcoCe/+b6zPk5atZDF1rKuqAhEHVZUHdl+ZTFIvuLXm3hM2CM9jV9k+MAsX3XC0t90r2l
jv0C55r88M43yYCPKMeDhtTOI97ctPCho9lbhHVMihlyork6d91URVfiz9l5Yb+MLLkuJFcIsZXT
gCqUJLI9AX480gv1Zk10eA+jck0I+NIqwLaldqVUvthmz1PbxOvA0wyNyF1QF4viIJo0cWU69Hoi
Tr5bWdWRnsg2HeFU3WxmTmgPWnoXhylYbX2YvySzF5hT8wzFNRw884a+6X2dTTfF3Pw3IoTvxDiD
G/1jItbHzjKD1ciPg7AOqH8dO1TH9nWOn2HjXMkDzu4X+TsdEMXIYjMO3M6+sY+XZ59zRG7vHZo1
zfemQse1q/Xow9un6Ox+YSmPIKYz39CpEzbxoLfgwa0iisMxQdHRwSUKfkBWgjI106+piVfelb2d
5QVyQbIObmcSK5D6pwcqinQGSxFzG4FqHJAX0/PVRT1AJc59zELCso3eK9P/OtX/Z8nNa7drFGAn
ZE/DNC2/daWm75ccKlLuxtdu6/NzjFol+ow0rkjgwIafbm7xhKG21czTXLX1WETRj7FvxBVOyXmt
iVIb+ECp1kKQ5QI6XUW03aS6VpuH2UTI8VszYfgwJW5LtNHEn0jzimmvz2TPgetETgf1fTSOEzXI
V7UAc7N7+whdOK3oSktoMr0SLsPN4x00kv44G7OQ1lBMj8bxHmjQMeEZ7OLP20tdeL4krfLaAp8j
Ab2nO19MSDyFsWZhVZXIgkH+3g9tdq11cHEVG9YKY38SoO3txUTMmOfCyUKrz5edOc0VDvOD9l62
H3J7KKhQiplUlzRTT/cyNbYWlVaVhfTX8Lp1ehTW4sm6chNf+L4Zs0KO5I7gOla3PSUzxfwxd/Mw
Tk0uR3WOldvF7FvKqrprjpN0CH77HV1aUSbFLkB/Ft5SvJj7QfFS8zIEbIW07ahaREhk/cBBC3Cz
2Xh4e70Lb4uOC6NZbmXIa9vJS49opZfWehLWQ5oF6Yp625Ll5vufI5AJyYzgM5GDntO31dR9Wy6p
bAhOWnpQev2Ym3qyj+r2w5gxwnx7T6/owc1NZUn8BFh8m1CyZUokozLaBkq/YdLoRXIbd1P7hHFd
9DVO1jFcheTqg7PRfludUjDw6PrpPzzT0XXwqrhOAsUrKv0gW8flXbUu6H7gXdprt6zUf5B2aFDT
e1tNA0a+LQbsY9sGUd4IxneWJI/VuNCA716G+Uaos1rcCTNVrYDx6Wzv4Ni0OwPvRnvfL5oj/CSL
yh8jCqMfLb0olis3xoUDJWtwcCs2yvwUJ6ePvuVcZ5M9Z6FietlNmhiNP1U6ca9aopuxuMaPPecN
Qlt9BRRDmtIlxet0vaRua7VHPTt0M3Iqs/G6FwD74++oRcaiNAp9b3R1jn1epCi5T188/gkGqryC
kJD55OYE8CsAsZKmkK5sWdpeidmZ1RFVEcpMEyZgo/Wjme3iF6FJO3DNFD8Gmu44QGKTfQVucv7E
5dQFDAiod+SQtwGQeXU6ZE6khVMunEBxelCnFQhQClEEuJH2vvIJn09Peau0R0nl6QWBQNnE9TVN
Bsw2vTVMa6Uxg2G0yx9pG7V10MTGNPu6MzWW3yv1qO1Sw2xMPIhz3TiIQXgxgNvEkRNWvX3Wm8yI
DrmKMaujZ4y784Qhztsf53nA4cfKCgr4Cs0ue9M/SXPRUBHzYzskFe+Fmz30VTRfef0XFyFPokkj
wXXbOk3XhwFBGGUNmYJlO9vAEF4Tznwlqp1f3RLaK0lsfF3cEZtPK9JrJGtaSw/zTJg7jFGbW6Rg
xycJwHmvxZQkUXD/MFKho0Gqv8k0U61GW2QRZjhhZOSnll3udASD3r8jAieK4Ai20x/eHl0hspLu
VtOHnTfZ+zzOC5/utIWuTXbNbOCccAvTlqYgnDy4ZmBVN08vgQFogpNANa9Mnts+w2W6Sqn04xkv
ijG67x1keMz6LrOLr4ixa0FmlOkeuUhswNFCevephF0pbwtqQtkeP41aVCm5tgi9g5tuuy8deWcw
x9m7SSpsmZDARchwBTyafroKAt+L3eV2F2bLrN7aJRJTlFrl/7EXSAKeRxFkIzS2CQdMc5LOUKI2
LOF5+nPGmLnv+2v2FBcCPRrq9MPB4gKq41s+3YynJ4NVKlUXDrEVHVHRrx9wt7ZvEgAlj0rZpzfa
LOzMR24nPqzU4g/KNF97bxc+QYeGJRAK7jFS+s0hcsZuafE7aEMcBqzA1pPyqCBMea/pY3Zl2HCh
cLBIz6H3U4JxbJ3NzdYaeq27idOGsbUgo1WVO+ZnZmBE2SMurgqU8QyEpqIx0G/NAvr03ICEnoYv
bx/VC1tGA4B4A9sU1qS3DaCFK5CtUbuwnwFzA/9JrcAdpmjPRXdVre78HuWzkJL5kvFETr9ZbDXc
0TIB1IZqGo3PACQ0fGIQibfrtgytcTA+N1EL/svrXPv57X1eiOHA17m7pYSdfUY6jCoHeaGkFdTW
o4EFc11+KCvbunl7lUtPU6o2AO3l4yeOn57iicszrQtbhN7gDQ/NbK47012gUzhme62aeGUbn2Yl
FomYyT3NTAQO7+YE0VkpTGssR9CJjb4r8Ju4EzljOtRrVedBSosf6Vq6CC2NoHHQaEO2CxC48iVG
juNPlc84HFs539RA66w6mDilvf8CeAWUYsPF7UlVevo4oAfwsPJxDLthZu5p5uXNaAN3xnSm+Pj2
k7/wfmFNARMA5EwesG1lmLWoZ31WRYhQYbVvVrfxHRCh+7dXOU/GXoc0CIobjFjp+JxuSOCAteqx
0YUIaX6IsATOqj7y1844FCVqXm8vdmlLtFNJs4kQRMTNYmbjChcFlS7Egct8GpTIvWmSsvt/VkFo
HvC+vE+24jC4yKNfqGtd6K7L8nG1a8yiTDFcySovfBjA9vnqHWQG6XzIyPDPSD4113UAcsAqrTcH
uTO/oKSX7Tpn+fT2QztfyCaWGeBEoFqQSm0WgvCGbTYSXyHA5OKYLet4g7CvesDb+xor5vwwcKRJ
axAxhjuN7ufpnhTmXhII3IXxHFcHNPxm3zZyEGLaWuw9kVwDh1za2r/rbe571NK6eUULMcR4tPtq
InfgizaLPo+2fW3Y+po7nMYWW9LNaK3Lk87o6XRv2bqoiz5nPdyYWu1+5KCnHm2jaL0jKm9eBbIW
32oQqD23Up4U638V1FMTIbs1ym9yKtgEX+0M62hhKupK0yFKBtBIWp7dOzVqxvsBzTgp2Gd2zxb4
xJthqrwkSAZz+RrTypDW18L7oKFiBYq5tJZvelslYQHJr/BX256+R2mlpjhwN9ULrsD6LJ2FEu3d
Hwd1n8TGy7mJAxLo9DHAKmjLeuF771wjvik60e4UTbn2CZ5fi6/aphIYw5yeWHm6itP+j7PzWG4b
adfwFaEKOWwBkhJJybLkON6gHGbQyLkRrv480NmYIEso/RvPwq5pdqPDF94Q53gLUGCwmkgBXWZj
Z4NO7mPnio/90ONgL3t5jOY23jiV1zcMcfniJkCDlmHXBGQjHhQ1kgPoUxGzlqh37UZpOru3j+SN
UchmcOhYVJPgRi5//9fZB+NCZ0hR8lOfZ2HgzhXKoB3I4rdHuXE6dFZmiYcXgdh1ZULD1yzXMr04
gfMpnuI51veJjYW2wNF8o+h7a0Igi3UI4lSFUJ24nFAt2mymz5ifuBbcuyITw07wrG0s23VxHqYd
dSeqnnR7rhhC9aBHWSGq4pRrk/Fpogj6cTEFj/xQ2upd76rZ7wrU99e3l/HGpQb3GJNJaIz0ItZy
a9gwtMYcK8WJVjdG7RJxyBnotiRc9dvS2+rkLXfk6p7hkoEF+ipoyCG7XMoo0yuvLu2CpDfKHsgk
8ToG0PrR8pTsrs9kCdcERVAlgTbXdaI/pTi/05wos2LjqN+cODkOItgOSciauUn0UHTk+QVt0hpN
wdSMjZcUEOW+z0TpAGBW1I1ttBzr9dyXV5eG3oJsWr/visRjwwqNlEILixunxT9ZNz43hQVCuv+n
RfzD1z3zMBjz+wuoC96Eo7J0zhe64OWqhypuItYsspNtSXFXzBieIZ9U7HpE9fYIxEYbZ/PGBbdY
NS5x8QJlWFvZkq3RWsJdAcUPrUiChnYTyoGT/SOkql8GWpEK1IexvHkZtSnb2NE3TutSGaKrhnnR
8lhfTnYckxAapJGdDMRavkUQAB60PHu3ZBt5hUX9gTScvJ9U+HKUQnFmYTZJflKkHu+apqweG3OY
Nrqmt+bCvWNiswFZ6ArsUrll5g5wfU4tOP59F2rGQyzM+v79dwC8Ccix5Epgn1YrFtnSHWWbpCdg
Ls6dao75UWuEdkioz957Xept3HQ3rm42xoJ3pSSlo3xwuXad0c4CBy+Kyq+SM7bMKj93wFFPYWR/
fv/cQITSzF0knBjtcqyhDAl2oAKd6loBulyBWjlEeViM3G7WdETLDRHXt4e88dEWXiKPE/VJgs3V
cnoUNLoZdu4J0J+3c43W2wn0cd8/CgkJhRpa1MtWXNWcZCxgmgBEOJl9oXyUhrBOZpX9fHsqN96k
1/idWjzzgPx4uXqRM6tD0pCSqEabPwlDU4692k2PM37bH/RajR9UpD+Obw96Y3uwN5amg8kGo0xx
OSiux7yCsqxPoD7kPakdFcSxanZFaG697LeGgtgJjIMNiTjBKnsoWvq0UWqVp9RraKiYxW+7Gtpd
HFdbIOWbIzGtxeiDt299KyW0hNF0j6oT2uT5XqIbcJdBN7vLk26LEHVzKEQrCedpbuJ+cLl+6Im6
g9sZFW9nHf5wUKqChZSWaeTLqlM3bqhbOwQmKcZRrCLvy2owzYt0eHRdeVoO+k5psiiIneZjNyQK
cFJ1Oqha+W5eOIJvPC/Mj5HREV4W4K8AsxxRdlbTqTyVevqcoZ0ciH5yNy6pG/EBLxggZGqui7/D
6uKwpg69vNSsTsrQ5McmnujDuYr6gPNX9m8ad2KjJX2jIkqTbXE5opiNMLK7OtDwuQl06Quf7KHI
INVyVT8bsVSfoDhF2U6pJiW+TxuYWgW3mH6UbjyWftp7W5CNG/fXK6QLKjLdrytAENw4a4wHuzr1
taE9IP/uPKA7/25C/CJEupj4LWoJC/z68iPqZTIpEo8OTnnr3ddGX9zbTVfu375Lbm3Pv0dZ5vrX
VpnKyoi9Sq9OzhTZkw8rp93bakJhrMjMo5igNA/QnrcyvFtHkEALqj8M3+UauxxWgr4IdcCcp2jJ
J5B6goxUSFAGlTmKrZ7YrZ3qUFxeDGMotq5DERXBbDVW6T7ECcT7Ef4DKfpQ+aLGQ7Immt+InG/s
D44D/THwUdyb63SogTeJYWE5nIrRM5nbVO9cJd5qw9+YFQVcUhNWEf1pY/UK6EbjNEJW8kR01Nwn
AmRpbOfZPmljlMHnTUTjjU9GZ2URHKM4DxZudfysziy6pGokIAOic4mFwH1rxvnB7Wzr8PamvFrA
5XnDSHBxu1/QtKut77oy6YxcMY8Zkn8ZJ92wDkKFV/3eEGE1zmrzZ7TH26lx2ed1nZ7tHGBGmHTh
xhFbbviLtIZRFl4RqTH98iuRzMIocOUkcjyqTpFbD1Vqq8+dPbYYJ2tF+yDNzgC8HDXNl8lqk429
eGvwRVF7EflBImBdE4f/mMtZpubRjdTiu9WPeDPWjZ1puz6RnncvE127H+Xo9fd5k/fVp/d/SXYM
ileLngLpwOU5V1Fql2goGUfRC+Qu1UnxLSP6X74jlA4aVSQbtBpWW7N2oa9zjRpHkjwRmHFq7REr
NTZ2y9VVyTmDsbTgAuFQAx5az8UKHa9ywqNVqeJuihLnyXBHSN958+pfIwKZJf3L2wt4deqWQSFE
LNZwsKXWSAs90o2Q7kB49CwxflJKJQ+oYIkjZO2tXs01up7rmECFygoAdgLm1QTbxsgaYyyco7Th
tGIuKO/ASqVftMJS0KGM8g9hk4pHVOnLu6xqlLtE2PZd5uXVIfVU5auUWtzfDbHdbpyg6/uAH8YO
4vdRuURM6nLlw36KHRljClDhWY4TfFJ9nCd7S/jyxlKDaFoAAAuimKr55SiDbra9K2PnKCgD/SNm
rXvo6Qn9O6e9vhHLXGtbvL58aHyhZ70QGVY71pCOu3DxGEtgR016CdsUC/ahC4YKk1Z/UAq981UQ
Jz/KSG2eLLyyxwDRrNAK6LDoDv8iiR4xgKnlDsNj8ZVh8id4lBVM8MmLf2My0tZBpzuoy81KgxKb
V+gjajdlKPrneXK8vdJRzJoiykiH0TLSxGcnm2FQ8HhYCDTo4TcqPZHhizzvGx+DEGpBCUQHvwPt
sdU8uA7vWJIFPwmuidQQ0MJq+S2PjZMa9nFWetSeHeojX/puqhK/t4zu4Hppfs8jZz5qYhh/zZpe
z7tB16Pd2wfu1l4jKwDgvJADCLwuf0Zi9HDIcwzEBCZBi85GAoF8EBujXCP2me1SZ0YrSke86eo1
rdueConpHZ3Bm/Zlg1IAZSmj98u8bjBfiYuDyNrxcwgfH8hR5T2hH51OFIrl8O+EVPW39097UURC
LXi5Rtd1xyxLVG3IsH3VYwD0wC/1fTO8v2PDrN1FkZgnG/mYNcZdZpmIPWvCvhMgcmDMNbp6tdsF
Se9thc839xOPHtoxNITp7a5qepM1Q/kpsAptMphyfl5C75qGyTp1UsXmq42sQJNTAVnI9fw+dVGO
cHqnvX97XW9cKouEPtEn/AwqfatfoTSKXdVhQZvIqc3vuE7IF2fykH4AJxZvfMOriHDhHi1yz4yI
scV6rCkLMQyjE0jY1HTonbnaHs1kM/VFZ1iBOWdy3HgSb81ucUuAkIWUG6Cby8Ni6EPUeohEnioX
NZzIqvv7Lg2/Y2H0bsVC5gZbDxARopagUVYjoagRudibKcdh7ErNRxpDgVkrDQXzoVn7Hz7aUvim
R0PCzvG8nBZxkTPNma4cUXcznrqwGPaFIc3nFAmXjaft1goubw1PPJQDfQ03MXNbKLXpRacRH8iz
o5jx3UA6uw/Drt24c24MRRjI1Uodgkd+XenrFkBEnmfRKVko5qOCZJOOSuiuKfv6/ftiqZTidAAW
kQrV8lP+yiqNYYBI6c3ipE5adT+5s/ngitl7dAHzbgS4ywG6jK6XQvMSHKHiz4W62hixa1V6Ykfx
qZcYO7uNcO6QXal1v1KV4VOnluVPgKJCBuHYyy9CeFvFlusImx8A+cii870Ik6+SlX4xU5hDOz5N
cxcenEUbQ5gIhiHKtZsUhiPWCAht7I2ds7yH64kTUS9cSPYqagGXa0zWEEEtg76qte7s7Uyj8+r7
2fNyFHQyQ/9ces3cYxsyp/+8faW9vsRXIwNKQ4htCV3WTq+i6ZxwINY7jXaq7wYw3vtZ6xHOK2W4
yxL9d9aHz9xyaCtNT9Cr946r7BFaBNykieIwW3GBYWUkD5GOarFXePFGeHVrT1BC1BaVDD7I69Pw
1/Yj3SpNYzC4lrxGO2WRMH8Wg5F9s3up3kXSq30XnZwzmhnhcxUjAPT2At24h8GN0cMB5LN0C1aB
ZM5mMdS6DI9tq1YBeyd7wa6ufUDvJv1WWrn4+u7xHJoEnAIKY+isrt6Y3MUQiuQoPOYqTmQF4tl7
pGbSp8Qdiru3h1puvtWn/3uoNSCwxVA1hR4ews3AkcutJrS3UMF7/03FKKStZCJUntfgGK8cuaYS
RnG0Lnoec9XdzYpSfpxGTGPfntA1aIwaJtYVUJX4ZjzTyzH7a68UrRMXnV6Ex2RWKrw5wX75xNPe
kd+XkWYV3r+xRcFDjZv6vszd+Q4j9w4r0N4RxzjV9XNYpaafoP701Yka7/nt33fjdgF2gnoiBZfl
gVjtJVXYQ6MqY3jM+uRgluBAhrJ8dsbhpGIIRD80fCo7sYHvvvFSAITmVSIIRrZ3HUj0LFNUG2S6
k8C9szcK+yUGTPLgJI35vwxFaQJgMME2X+Jy+VsqSh68G+VIT/KLbaU4mAGFPHR6uHVP3woIua0W
lBqSmJTHV6/6PKiywzEvPCL6Ou/jIZ8ftQJIZ+HksBfNqHtS3bK7D0U9Htwhme7bAcLh25/z1vlZ
RBQWyhOmHGsu6ehFVVWjFHasHVTgeLfCHWT5LRPkGxcQBDQoXAsJD/TC6klSywx+Rup6x8yZgAvR
Da7uW5qA+9LgCO1QzCw3PuPNEVlVHDNen4XVY2QVVJd6hSuvytrkZxI15oMmo+HLNAvlLnTT5vPb
63hrh0JPA3OCbQ+4stUMe032Stj1Ct/S+KHHdYx9dicojSTK/3DjoTIOCmKJBhnscoP2oUwAltfQ
XUFD7/AHwxpKKFvs31vrhyrskv6icAVR7HIU2FPFNIP3Pg4hXGz6zemD6sj0OOZ1/Cmx5Zaq9K31
A+LEm8sLRdVstX7oWo5JBWTwiLLh8D1KKfWUxaw/D0ibbCzgraFgTS+SUUA6WMfLqcV12biK7SjH
2pzKB7tKi+8O/iI7TCS2hrp1ungCIXryHJJdrmbVIlyKGmgaoR8Q26dexO3JyootHNLNUYgtCGxh
25HIXk4ID6LKKJCiOA0Y+UCWMMRPKDbpxg5f3p3VSwvHkyFUgnbkVlZxrVogT4hXhH00C2d+aBXP
2zuICCKuX5rDM0IMekCQk29dHVdfi0SVRxf+7jL2FbsqrDuRmvmIRhogxN1YR8Z9olTuvoBOsbEx
rtZxyYnZF1w/0Ci4lS/XkQwlCUuhNGc3G51Hw0MWrq6GYaP/ehULLg4ItCzIigHAguu7HMUe0CNO
ZdScw0zTKLKhalcFk9DrGCepPBvpZFTGh0pL1OxAKJtoEF2VZqtCffU1+RXEogsziwfoqnbcUZr3
cFLmV9jW0O+I6kdMrLTUeUqmRox3RuJ4YA1jG4XFt2/KG/NH+Iu8j69KlLOmGHhlpY/hrLZncH9o
YcaJqiN46Qza3p10/b512/Bgqbn9n5m2inNoc9fcwLRdf2ealx5YUR4iYvF10aeK+yZszLI4a0Xl
/QaCaH5KYXRs5OzXgRzltKV0Re0W0Qm0WC4/dEzEUkX1WJyNsms+emVo7Bt1qL+BszF8OxeJR+Q2
SWImavg/J9slJfQ0jKSm3ukOdl+ClEyV5gFyQH6M68zZWIZrggs/EGLLEqdzQ6HXcfkDjSHTWtWK
yrOAjYp8Ay7yO6j46adK8CtSY7LOsjKVnaSX+WFUHPth0sVwB4Tr3VG8w0O9gB8WNSzig+U1+ivm
TV1s5V1Rleeu7eYnK+3dU9/E1sbJu/HdGeXV7e6VJbh+05BUL6eug2KmOPWuaZX8sRHGFqP71rIS
dVj0yLn2F8GRy8nEPUpUgxjKc2pp04srEhFMMlZOVTm4B2Mu5V0m2+jJ8iDI1qY5fM6jfriXpM7v
vs8W4SVScZ5wqGH26qbpKk3PJ2mlZyr4NorJqM790Kyq+/b2gb6xrEgsgOwAiQa86ZoYRtqEukp2
drKO0r5de4jkbJrXXr8DxI+vSExQkXSQV89PQsxWuXGRndMCO14fJqb2lI2TBfu6yMYfb0/p1mBI
9LErFw9GbonLT5ilamdNM7I4xaQ7X0C0Ko9EY979UM1y4xTeWj2uB7ohxMbw11eHMATFP1SDV549
JLiNqasDxW22LC6uorlFG4X2ASySpUSyhndKt0id0s6rc0th+LcZ2dqhG4vxv2Seo51qsiU31u/6
kkfsifoXXE8ONCNfLuAUuQ7OMSI7hxiRKbA8PG2Egk6UEqSTkRY++q+o95lx4TxUoe7h6Z7NuAHl
w9AioSVE62CslGvnyEQLzZ8nGoGw3hABD5ohtf5MiezBS3S1972m2H6qm8G6l83QxTtNqxsT3Ejo
pL5Zj+GJBkqt+qIdkqfe7emPZsKkYjuVs/EzKSU8JHy+QqqCmVoj/kGHEa2M1HN8EPFxtGvQukv8
VFqJuYu6vjzWQ93VYLzjCuZfN/fTrhzq8ZPdGnp0Zwyy/WEsQqu+AFbW+Go/uCke5UIdjsiwAmvN
kJqskN1uht53pVpp/liLGFJYONQRF3Be/MoHGUJ/wzh87+R6tU9NmmeHjW/EJ7iI5xxOLKVrWJ2L
5e9aPs9skHgXMQqHFXcmavHoGDhOmtNWy7fwlTeO06tkDpB1GJJAiC53g0KaIQZI6We1T5y9V0FM
sToVDqm5xZd4zROuZkWXBWVx4u4rfGCN2tgwtwxlkXrvWmix93LM7H3Y9DjWGJV7qpU5+u32Qnux
vLDZ66VpvkSoFfyo3FYL8lLqLbIQSXSPoGX6hLJYHhRJ7vg9YmOEubN4gNbSn2ZEO/emkxp/UJ4w
P779bW5cCvTzqd1iCU6j2V7+/q/3MCxj1xShV53d2A6DKNLSHdjXLdb8rc8Csp8vQmvdYRtcjtJk
igZBWeWW05FcG41M+mXtqgclLLfo7NclWgdkGqJusFi5giCCX45lkLbOVtO0KEQQAPhu5Ezpru0K
7yWaZ63du2XVlUeXi7D3K29071RPTINPeqru9LoU1LuyMHWCzunDFw/9o98tKuPVUZ+1Zt9bSd3v
3v4EN65MBE3h3y9KMLznqyegDHMH8GXTnJPSHf+jYWfYvi7REOTqUufHqHA2A4fXW3G1ebmboTbA
FaUjsk7kEEVsisLO1LMQGdYMdReDMOIG1OeHKBNGvats3FrvUlblzilEyEeLXCtE0NXAvC2vO175
GSgzG7gdB8uXoLw8qBhW/AdNuPSYF/U0+qYtwg+KnYzJnVrY07dZxxLND0dKabWNoQQ1BZQG/EnN
i2fut/klSvP+BW31HjpbC0nesOKKfgKmaizJ4CiSa9ttP5tWPoHDGpefnumDfLalJ/9URjRrQQaN
6ZMlKCz69VwO3zM9S344SSjml8FWkpQrOEw/FcCzv0+DKT4gzuN+rlu9+2VHZpUEVTokj4UWJcq+
6UPv15xWdhwYMopQRy5G+W8TOe3g5+i4vExpDjDFNsNPsOJb3AGs2fwVQUzivVE15awmcfhTqH3R
+1JMADe1MMqR808GmftjRknKpwVsfam8uMp3VRPJz4boEdEHs5D5fSxYHMD54ACaGOKPr9UsFdLn
Db4Ps+a0KBTnnhv5Li1lPYibZn7qcqf/l6zPqf2iKbonR1WicG9b5dDfpUMo2kNfjG4fNGne8tnK
1ht8CbGv2zki1O54ZNDlyEcHeckkMegY1+0wBwk/aEDDZ8BpIGzl8EfJJV0dbvK8ebSiPB2fMCQo
m7uwxxcg6NUk4yUKTXcOyDRVnQeu94o7IQFZ+jaWMOwqdG/zAGph9sMdUA/2jVRzPmTpgNYNaCzm
r412i2L/7Mb7xEq1H7zV+bQrzMTuAp60rgz6uoqrQHOrVNvn0k3q3WhIKw8gEOYPbWbY5S7ErwGx
d71T/usSyWTbOFRsiHWlHgciHM3fECjz3FdCXQ0fxDwobiD5T+8Xrd3+Wvgwwq/6RO/3YIEy3Q/j
pLB9ClTKozOmU3xAvEyGh0TRol+W3tndQlCa1ICPh1i9aoT8z5FN6ZK7yZ3qGDM9U35NkAkbgp7Q
jw2rSSwl4hK1bz+spjA5ggTpXhCBzX6krpP+kfNgSZ8oo8/2b988Ny5/cmMqA6gnQoFY9+/qBfaj
ar16biB6BbUnkoew3Lxtblz+MBEwmifkpNC3lkVD7hKchzTnM5WQck8mOO8yRCh3laP9D5HGwlQD
V0sAT6989fyXhjFP7ZyrZ5d7/DEvEYDy0na6jzzU299euyWuXN2gFDVIRGi2oe2xlpRDRlS0hLPz
Wdfz+pTRKdiFrir3YZHJX07qQmWarPrn24PeWEowJNQt6XTZC1bo8m2rSsr4M5fbOVHV6rlQAMH6
FHTKb9FE7+btsW4E1sAXidaYJK3zNYlyJvZop7pQz9HYaHvkAXGSGeQk/9VGkFG7HLbMQwbJ5BhP
znDS7LCtN+LGW0tMg5vUiLecHvPqYQzRbpB5zyNldc7OMFr14Ir2Y2Km/1lFlh4Ai23Vql7xyauv
SrkIVQoqBDyNa9EGh3exy1t1OuP5E6IRzyvJtY4DiePPc95MAXg15WnWrBjfCXeOZj+GiPWfYuva
5EvW61PHtfefmbWFsrEa14cVPOQCHQKe+Or0cfntZY0hLBzo+ZyDUvtFEhbe4x/DzfD2Z7+ORuDy
LJPnFC1gyFUtaXKdLIoitz+3OMIHpkl/vSzzAlnv1N1Vgofr7fFuTIvxCJ/Rl1q6nquPrKbwfxsK
c2c15FmthSH2yPFsAZGp7F+dV+aFFh1VMtRG2FGXy4fThpjoFDfniu74FOj6oJyoxeOopSlJVu4n
Ahn6+IOXtI+pLqJT5yBwA788tPqd1YRxHgAVzqqdZ3XjeLBGTT+b1iiTA/BU53Nh5vqXFqlUZ6dm
VTv7VpKEwBHaTm93ERjRxjekLV4wHWk4PFVMc2pMtVHdRWodVkHsmeVvO6or1ZdD76b7ulTErzCU
1Opaw60+684U6oGiVt50qB1H0fyq68cqsDH7bIN0VNxx32GM/aNPI1UQPuU63dzYBr44FhKJ906z
mhcn04aXghyXPHPqDeNQNGObMMvU+JATXox4AwHP3ulYIv10o7j9kemiTff9jFGDLxPTxSHJ9NJs
19GpmYKOyKzwrdG1X2ocrtKgy0FynqNJocwXZrGb+pJfFsPoxJ/0KfXmRv/EokN3UFK7+zMKT1fu
WiHq31PexT+jqulL326iBqDCmHfEnWGN1hC4C/SknSVxh0IeDbu0NsoygKBePA8V6J6AnkifBSlm
FvDK+0o5C82cviigYH4NmjXcm9UURT4vcP/PSIyoH0SPO2BfdEp28GKLTyCaGQU1ZVDVHlVtD1VG
be48dS/YUM5dPMgOHaBI0ebzmKZL8tChEr0bQC3+DjM9bhGRnpOBemvW3qtG3zc7MJvln8JqYuln
dkcy0sdm9kIs0Td7VZbT5yq2jZ/sqlrfoeCi6AHU4rQIbGMmR9aQ8ebPVHoo8CiSKPDtk3fVX1/M
7KidQKFY6ofm6rHszVHrNE8M50bE405QNzmSTSW1H8mo3IksnD8OYRPjffk/VGEB6YEx1eDB8GHW
Cl2Nkw0afkzDeShqzQfpGgVq3W0RAG5cZcg9kN8sV9l1wUum+eylutudCyOMHyAoNM/GUgRJ8inb
gXbuNkKCG1cZJTygFEQ5oOXXhcPeVqbZJHY9z8OgoFqRdtq9VKotFcAbw1AoxL2Y9HWpfK2SaSWN
pKyMhGHwxT3PxoLIMJGafnt3vCrZXT6FFC7YFjqKudQm1zjt2nUatL1Ef0a/CCPHPOy0r/iL4dGF
uqHT+JCNx7Or9M0PtSwaIu1RJ+jhBOSRrziZ/U+bOeF32uNm75tK3cARmIT5VcsJ44PZQnPIn8nC
isBUSyeGVD8nv/WwEe3RxGbxR6HXSbzHy2rOdkOnkA234UQOlisqIql9MSVjELZgvKmP9U2/z5wB
U6YuqdFtV2T0FJm5+zSoafe7z+bwP7Ov0wMbsW59iMXxdBAS4wo/imMv27kqWr2+3s9YlvDE9R7G
TJQDAsLmHl8quGhbDN3r0GZB9wDFeGUwEcldvkY1BmRtJtTuLGoP+Xm3V1q8NeLk2Apd3yOckf9X
mI376e1veh0+MirgbuKbBRq2Fi9scFSuZWNwIMw0/Cwmp33AU956hE85bkQrNye4cI/pptISWPfe
cGRJbW8euzOptZ0cdKK2ZxPPJkqNlkeN0yuXTG6rKHdrgrDqwBuzrmAkViXuJDWGNAyV7lxRphn9
UK3Cx1k3si9KZOl3by/mrYiC4JjKH9xncnpzfQ6jJqOPy2vnGpU1BqMbmr6k0B/0dq4EuGFNla8Y
fesnalQfeD7Uj900po89WUOgJ6p3CGtZ36d9rP6gnKVQf8nypyEqsp+hlwEnjrz6Q41h4bNji/yB
s6Gd6srMN77UjTUjvF8kMxG3QUdgFYAZtozdfu7k2cSQ7Uwunt6Tho74e0fi/u0lu7EpFgTuAiwm
wKYeeLnr1QaTyEHv5bnVNRqylhrnrk8OTElEpWBnp6Gyy00Ncff3jwvGmP0AHhdC0fJQ/FXktGoK
5qHHuJrGvdxNpXOwGoogbtjmZ7tU5ZdSKdKN/fGKAF9doJ7n/f8lDcZuXdfraELEbmbKc1S26i89
sWZuPKW0k0ArB/OhAfn/Mza79iWr5hmJyuROTqn7eym1UN4pERjzUyoKf8RgtHdNPMbTY2PL6gM+
71hQ1wB/v+Yi7Kv9GNr1aZi18qmLFeVz07Xhh04T3dfcSLPfse00uq81ylc7pjxCmq/l5WEqoFUG
by/z9cPEpbi0zsCrk6mslURdZxSZOafDuVQ8B0vWQtBm1resZK5f9QXKDe5pgYyDrFl9zMjuO9XI
3fSc5fJAi7+C1TC0X6PO0o8l7YeNSV3vWTTKaDGB6AY0hHDD5d7hNFYWYPvk3Idi5H0ZD4kaVgB+
s8xPQu0L+IEtIMo1Q8YhjkD8fynOQjZaN0yiFD+e0nayc4VKdxagKl/8W4zzjKd6ocr+fuhlrOIR
HtHBMhGA/g6jCql5vRhgUWH+qfR7+iP9u52qoAaBnYf7TRt+0WK+XAo3BUdI8bzDkU5Sw4GWtZRY
339YL0dZNbW1DN9CdeJa5QF37/pcmRLyryg96+QKgN56eRi8Pt84rTcyf14pGunAAvjeXBOXk8vn
Ka/qPunOrTS+pbXW4MvYAzG3TVFg8JsMR6NztPvajadvaq/ZgZRqd9eqvXXOvNT7OGV4D799nq5v
5uUnkYmDgXolgFz+JI9Zjo4junMKNAl4vW6hNaz2ey9rtgwSbg4F5AmQDIk/DkOXQwnDtZMiK7tz
XEGzLImHKHZXHQzuRt04UDd2N9OiNfwK6l2O1eVYRWHobVQQlpvkmzsKr+G3gg4n/iVjiUBEgkBu
6HV7miE6fTSZ7JV2GL80rZ2iaWvXGx/+1sz1RfCMX7LUB5a//+ttaCMFqZRCI2cVs3KGfCY/4vzW
HEbEqjde2uv7kc44cGawovipEBpdDtU0JP3RlHF+WqPz+Vdt4JTj1q65vrCgRQCBpS25hHnrup3u
Jk0earznQqrZXVc3+8GWpj93pNFtLeShbud2I5W8vpMvx1yd2UWIKElrHlikMbpf8Gt6hCPzJ7xP
k8d0jLWN9/wG8IXtA8uAkg5vAa3/y5WUWCq3leP1Z1g4KKbgOlv6jtDz+6qtxNewaEeqHmJ07trB
Lh760SnOyJI3gdr1/Rbb7sYGAihOnRSY1yK0sNpATtNAR5mt/jw2GKAr2fyAxm6xtycxbU37xgZa
MOkW8pmU6NB+upx213iy7NywO4dK7XxOodPHQds2+LU7TWdTnu3H4VNrj2YSKP2Uf1UcV35FngQ5
0tSgoBSMlVLm+4lsB19bWhtbZmDXNWO+C9cVRTZK/rAKLn9gkTuj0c8UD+3IAm4Rm+ppaGPnqRrQ
Ms+NWpI7as2dpnlNYElt/vT2hXlrfZZhucEoJaJneDk8YUGBJ1IlScAtuYvC3LibKoi+b49y64Mv
1EronHRrIRuuRpnBl8nck2d7xoahSqsBR+BM83soGxvn6sZQIKIpwi8gSagzqw+Ok0JWhKT7ZytD
htWIkn/MqXF2Fh2vjVv5xtIxElkMqlHw5NbCjKETaYNJ3/A8zJgrFEMldx0u3hujXN8TLpULElD+
ALC2vmxrTG+wjOeRFcVc7YtcCffNaGp06br4ZBRKs/Gpru9CZrSIdiBfBh9gXWfqKNAnVUIWqgB+
OrT9JICbltUuHqfhZAy5/dKkirpBCLj+aDCR0LwAGMLVdCXhCcauTqBn4fCqjJ+6CoW2Wi+/49AR
bwx0ddq4/xgEHU1mh6j+6hYsq2masly3sINo5D9hVxnoRgHl8fWsVT7HWR2mhyrPnA8JcikPolXq
jeW9mim03qWMAAIR2MJVr6BWKJ/CGq/PbZ26fpMa867RWyNIiKY3ds7V/mQofQFJGACJGHM111BV
PFjjUX3uvCELotHRgnnAuf6dR5sWJf1QPDb4Azmu1SgDLdrBU4r47KidfYAu9+LgM7/vRPT57YGu
USqMxDejdrD0X9FavrxEZI41U2gm0VlPgQrhWS6cCh+xEemDcpzKIsCsO6N4Pk9pdHCbOH1uptL6
nEam+cmLBtNe8AOJA+4sd3IcOProj1XKaSFflo4Jix2RjPdm78u2pkcLrIbjCy/r8ieneE7GZuQq
pwkMxk90qFoFa3A7PguzG56w1ovtoFJruWF6cr3JKE+DpuX8MjRd6sthbW9AmqSM4nNmWAVKSU0f
VHGB6Xgpsg0wFK8E/7O/c/al1QlLiqIO1y5clNVnGcNoFIM5G4j8JtnPGKbF81yMZOJ6ZOG97WVa
ltxP8xSdQghTMgBeO+ffWznXL1rb6Mqzga6O+bGPo/iYxkpe+ao+2cXOMnNrQAVHqQ0KpZ7iBQlC
nx16qqrT+WGqtv8ieRk+DVYC/kHNIRv6iTJNIBRzRMUAR7QY9iqqE7lBnOaJupsrWdkPnVdqC1Kj
IRdDQLlKT50Vpc9R4zhFkMoyxH/FTozm0CK3jF5xOcvdGA21dfamdvrqEVRrO6W2w/9aqU8vZgtK
OdA6Up62m3C280JtRPYIF8Mfxf9RdmbLkSNZen6VtrrHDPZFNj0XACIY3PckmTewTBYTqwPugDu2
p9cXrZbUVSNTSVZXWSRjAeDu5/znX+Rs2ZeVwAKFBdH4YxbVZdCls2Nqk1Vu2AUZIdbDaSnsggCj
UuWsG++n8Btx9vZoxxuyCks3KzshiwxFULDiuUhG2XFGmkWKzV7DWhHrHF8RGVr+ZBCTBMcyXGRN
U4twLeumLShO7W7BTqnBie76qGbURs2hplwFe3gfFGrXp4Rs7z0LfDgUh7A2zVs8ED1ygoYd2sfN
6SSxlJPR/ZNvGjkdLHx5vlm2gZI44r7MV2ptY+e2xySMaz5ONYutCn4WyVKwwFBb4ZfQ+Y2TxtMw
KM5lt/rsUBOQ/USWCp5e1k6+aCH08tEJMVX5nEwk9GxrYL15oo2P7j457wo/keW4dejs7dES1rGr
RfdMQN103OogPrabsKt8wYH2gSvtf3fqyb1SRkWXbrIkh9k442OyLP0rfbJ/TKZGPPZ6hVgfRYjP
ZM/Hwznm2xa685Rhvsejg6oGy//N/8LwiI3G3vVHhPXYdxnBQB6JLWqPxDwDRQ5ubz56N6z2o4Vj
4AIsXldvotLNJ7D5mqRuwwaX9zIaEV4b2WUh9urQoqrYW7PNHSufIFUBQVthUDHkbj/FgvhGL5zS
dnHHL3XGp9AI61+SBW5ycKPhY4+r6o0B7MAft2iNDt5QFHVqEcL9MCXjfFinXX0wUXV/+GQVfnDB
ypbB/B48e00d94fWHRbosJ3wRA4rqQmzSjn+9bw3ZZLVheteOFvpDHibjGvPzVq2IvWnhKE2cQ26
eZQLqr1Utb6tUxkj11LTJk9hJO3uIMgs+CESeb7tw9CuqBhGE6dhYynu9QADP+viuN8uC0RysJyM
Pf6wQtW9jXuih5y+jyZls0A7Lzy0lw+UPN2Yqg3OUKbGYmKguzdizRpnPV/vVZvmsodq4WZxH5ef
dVs7+rCTpFxm1Dvzq8NmIkiKLea70vL7j8CosT8iiyqf63rv46yEq5jcScjBd0mptmtXeM6SVjC0
XGKrkjVM+4Qk6DQOCI05BJXwrukoMcqYirK9XaiMdhTOC1Px2R9gMSl/br9VK86UmcDTrb2imZ3q
JoUWjalCsHn+QbIITaadzly27hQ2CKhW92mMsabPdOfqT5IYA4OrWYWNTzlSEx0nvlJykVharQf6
pk7njoyqZxaisU87g+q7KawFe2KJlUE6GGEe/K3YllzwpZJ0mrbJz9RWxOTRVMt8lHRIVRqoJlaH
tQlwapcIT9KBnPL1EGlvV6mmW8XFuYhLN43haYeHjd0RH209xX66BpUzQ/ZqJMvAsPumcTJCfUSA
Xb4ssmndtDEQgrJ9ZYPN7F3Ew6EUHlTjqsFQTVSt42eJFQY/S7+JnxWnQHE7z838ufAIPfq7teN+
HDABzQqvGe9auTk9Q696vbPHaOCeai98buWsVY71RwtOHVrdduGOcGbzaIsKcys77GZudbPBKbcK
h5MXDry8S3qnf18cuYd5U0v5oS0XFjpwAHYII1zBKdWEhCCuQfCNfqKYuhwMcxOZJxqpmeaPBKu1
XlEdNPtzXrp7WWXGTaDER6Tevc+xA3/XWgODmvE8PwsFevUL0dX2U8i2eu0RUdbnGqj0Dnq9LwhA
AHK5GjbXbtlvfPUeFvtwWbPaGa8T4NGlVjVs5I50OG1l0ORY78Yti3s/rlw7tUEtLuyNsiOrls1h
oU2L9zj0A7el6mSlc2JjuzCFXaiflGw9c6TOdqeU1Rd8cXzLBwDc3T857D1jyqVZfodg1YxHUwCW
3vsmkX4aJo0u86QrWM9jHO1DPtrT9IvRe8gPrTWW57RZCAG12buF4xbG001sImblQaBbK4eLP8QX
TROR+xZtq/UrKjb+t9vw3xFMxFF5v4/GMDTt6uqhavDQPC4FWUIXW+/szTnlxnxhiWc3R2WSIcjw
PtTBCf0Yx1E5Kzs6kDvYj4eR2v77GNjtU2385ZdjTQwzdngZW+bVFnyESOMWoMpV/jBuN3yiu2jI
3e7xEEi1ctujcDnuuHalFx6coNr6gyuGps4bR9LuJcq3vNTGgQuur1zXe98u6+0AFlE4J4/mmuaz
U+MFyR0bWyQzCpXO4B9+KgeJmbazt/dW6JkuDzwRfU57k7w3GGx9H5ZdhbnDEKo/alQJL6pOoEwJ
iTVGxUQXJSSu74eEWIuj9GYgjdYq4cd2zUYArdlFYWUkR3g6Z3ArHlBnNm621zCL3UltfmZIppqy
BY5klYXSw0WrC0YvwPZIRu+e2/t3MHSa5nGEHdPmiioQd0/f2tdcBKqADhA2Ej4yhgZ3KEI42oh9
YiuU0lEwPSoGudleKDwIasW+Hizx3CP0UMmDjYnou9aJ9Rp0U6BSaU3OCifId5vUckL5y+CD9GZP
cedBAg6XmzpwuLjrpK07ZWz81btks344rWvfO55wltxbzVZkngvRJBz39tndXGw7JuPBAE603N2c
gWT5q51H52U3dvvTsus4OXgjUX6pjsfhVwiy6qUDDWGXjlHL9B5CM1ELFXmzXzUUHcLX5nqr074w
qszI25WEoelNHAiWib28D+hMssV4PODe4JyLvI6tOJ9EXaz4BXSAaPPmtu/97AzP1jaaMou6s19l
OTjWT1F2UHG6uQhPUxFNP0UTRh8bhwzP/2SYkvr11KvMjIFTsCK2Uaa4VYWIFEG/AEZjs3xV8ziI
08Lo7BfKkY6Ht9CzexrrhAiRYEv0mDqQep8tsWwHog94jd2ue5lFooQHkCz9gL5VeBiwO3LwKXa6
sb5PEBwwO1uInxsOzTrvV6hfsGTB8E/czJXnvMfW5paUFHNwaW9KR1nQaeult1dF5oFeuk9RLGRL
D3YihouRTugp0JPtZbLrOQQLHUESWhrCLU4dPmePvnGNl5mprd4DPSw6JWVBjmmLheAVc9Lmszd7
FeU1diUfTRXP12PQtGBjO9BeGiFIDR76eSHgYC1k0KYlZq7f48kTjyvUZStdVwaI2eSWysqmiPK8
2TaL9DDCAp0T4KuVNYG7+rkfT417ERIt9nOIcC45GFQS31vTURZx/BbXYh7C9lEVPntANe16ymxk
gt9X8IeXrRIm/t6F9fRr6HtdZ06BMSP0Xeg12dbhMZZGPJ01tkN18G2ck+jD1VGnTlWx0IqiGAj2
g9+1093UxFuMxy4nJ0yqffqJIAIDikgnFWotuGUP0RZbEL1mGQyEibbVi1vWjQUvummeOkOebOrP
jZy517bzAtbu/W4wN5FH5UZlcIiqDVU4uHjyV7Ys/8Ug8twYYmnjnL3FGHL+2cu6tUDqbc6Xq7pa
qgu7KPU3kFDn1h/H7mER5Nikix8pkqbqcj9H0awnQC35I/Kb+Zz2HDyOjEwZGfbB9he0o39wKf7c
tEJ2gKdLjwzO9aemdRDzvNfh7F0BJZRZOQeGWNmVE77QLbV84JTBcSxi4tJbX10ojSygk055bPct
yey1cR6Nmc2TivRy1fj1eFHaeInGNm1uuqtxPSpQgcM/AJB//1z/W/k1PPyPjzf953/w70+AqLEu
K/2nf/7nbf05DtPwS//H+c/+16/98Y/+815+9c96/PrStz/kn3/zD3/I6//z/fMf+scf/nHgudTb
o/kat6evyXT6H2/CJz3/5v/rD//29Y9Xednk199/+xwAt86vVtZD/9s/f3T5+99/c8/U0n//19f/
5w/vfgj+7qX6UXc/+t//y598/Zj0338jYujfzvAKqcuM4yCucTOXr/NPkujfADoQUdvI6M9Od7/9
rR9GXfGO9r+BvQHa8mgigQQm+e1v02DOP+LFIIvjMgAhFr9yxk6//c9P9od79L/v2d96Ix4GjH8m
/vqP6Ahu3JyLNqAm5kT4ff0ZHQkmZpxEkE6nWVj6Fvtc4abt2TGz8Srx/4kVn98Myzs+PvavsHn+
zP6ue6smst5TJwhj+jwmVCerXsuc1r48cXRTjv3Lffjnt/3Xb3deJv+yjP7xhjgFEJpwpqZgWf9H
oKlxzOCBtI0nNwEoYT5XW3cYr0MYs7v+YQ2Xv3LVPQNmf3pDSIcMHc+2q1Arz5jnv4weB2eo8Ppn
o0Tu0rDU2jC6tqu4f5hmGMqYlZZHjg/5exm0f2Udd37pP7w1AmAX/gSMN8RysD//+NZJZRW9Yysu
aQPggxmPe+xQE/wFaPtfnhfehS/G1YQ4Ae/6T1dUkFaz7gHvotZZX4HuBN9EabnHkZSrv8qV+RPU
j8Ux78UYF2EVDH626j9+owIvun7Xizoty0BOz3pudaZnQ4ZmWrXF09IXfxHZ83/6ctiEMKtinEs2
8p/gUG8ZLTTNQp2ixDJpUVXVyV4X62KLgs//+4OJg+X5fvzhfnGYBGRsEzuN9wpv+cdvR0OvKZBQ
T7fxMt+6bWd9IHDt94wGfn9UouEQnovIOwz+GiNiq8pcN/hJAsL41u84qFjf+20efx+b/QyudC0o
gjUmkXUE46xxXa12sxwDhFxFajEor85ihvm5cqeaqaHTVZzgjnKeSzWtd+7u2kNqYFG+ox6GM24P
XqehLHnOY6umxqTwkLxnW9d+kEJj8XAfLTmh0c87IKKUn73KMecVc94mCKJv2sqZylPXeBE5FHra
8RRbcORxKoA1MLkohItGB99pPhcmrT4uwfUs4upqB6uqozThs/aZYOry7qpiWE5wRKP1iLeRbt/c
ym1h4iGvh0KOzqmau9yMcB36rJn2sbpXkZXQAlcATsubWUIVBOnutcVyPTd1gipLF3El8tkPBRBq
myR17oGFf8RRXYPI0MQRpukp5FNwYqipPkhrRT6YBrNUQHn9aFbofiKKbhbbn6x7u9ns+WbwEsR4
tNoR/o2ua72ojgyTNJTC7OjynMg/wh43Dy7Xss7xbin1IY7BNg5BI2V1Fchm/K4KOwAVKfF6GHqu
CSDpscYgZ6OlnXpxbbmbWAglb/YatBZS5HELpDNdU8OKJcODRc/puHbozW0EmpKG0FUhqISwgcvs
crSf7d6LmrSmbqPsJtDDSxtczc27uzr165BMkflW4p4kj1HlIQ4s5QbDdkTQCf8AiXR8awQ02Iu2
Uv05Vc7SVpqIpbdT3D/L8RiVpb399KtWdRCmewsvSV7Yf5itsqpzYQsXzbuowVmQH637I1hiEbxu
5ch8sq/qbgbyQzR67QT7Fh3Ir3Xoz9E0Rsl3hOCupVM1enNyUy30aXlcViDPe+ArczGrqEqu7CJB
QVOtSVHeTcKL6fUKLzBYPkMfiGmTi7HPm8pZaewrt3ebrPdk3XR5UsYuknuFkiNzLcY0aUiBnDy2
1RCbG5Sci/2tDxxj8Ttucoet88azC0F8fOoYc0wPdHORC0oe9K+jZFyQCSU8eTT1shBv1knz5rXw
o3Ond2eM3ft2rN7iym9Jkp1Uk8quiPqTr9CAPc1Rae/5yvIAyMEFwL/0hefdnl2cgVDFiDCrhg8G
z5mcevXC0568lpo2PZXYT7wONfXewap2nBOHBLttiLN9OaE9aBhhRbic29XvCmMHk9ktG+LdxHQB
vwU/wmMBpH3ZUcOqoH8MabyXFA3L5OR6dWDJMXX1AVQdTzrryZsFEeOZiFogBoiwU+7Owu+OPr2I
m8+lv93pqW1k3rhocDP88xeRIvy0mlMB7OTmzR60dDRCIA/qA4SuwFbTYu68brN9BDeL+No0jkJA
XBayHkY4P3tblTu2RtFYoBkVBeVvZJkHpLZyONZTrT97Lyx+2lDm4nyNh63LbFeUXsr8pG7yKYo1
G1uzIosH0DSP0momzJMLx/oKhmKRF1hg7W+yaoS5QjG9G7wYSiiPpbPhitoutKXMYBbY8nsDrg9W
FD/GYq3crGBTarPO783DZJ2dF1uQiejg2fuCWqQqZZxii9YuDD0K7xIJd12kCyBjn62Ib6us9goY
9GfTeO826hWRmhqd9qtt9Posx6pwL3CYGrujmaveuiP/3IKcPyfjfZVo3BPDOsF3OjBrsmSSMcqb
Z4YyzFDFOp+hKccf8z4u5dEmHH48FpOvns3Z1RuCc3Xuj1E+9/m5Z5e35aSrw+qKFsKchXwri2Yg
2VTFvrysg842F9U+4fBEyCspKxGZI5cRAvs+Q8xoUPnoyP+h7Ji8STZSt8q8iVyptEHZi1mThICR
9QyGb0d36Zm3ufBr+j3sI6i01vpaW4342puh+wkTtDn2vl4/knCVF5x94j0Ypv3dmRKomlNC9htT
G8AE7tnCoSWYqK2X3kBycqY9s0QsT4e7jT61Os6It+aT0ov1awW7uaf2LifIaWv9EeCE+dF54/ii
HSRQaTuoZswGqy7gVxUEPly49aY/F8gNVVaKsJQZuEnziLl40XApB48hF+KGL9fpAYJkXBqu3DDJ
b3VRBhgWVHHwfDaW+L7Z5cGrmR0YqePDPhclCnKGeT+72mtvmC6TPQDftS0GlHOLkPGr7FX7YiF5
vhbLCtem/5DTenR1V+eFQMDVaNf7ELWy3uwxCd/0Htzg1WJuLdlMzJKXdrrRU4BgOW7W3LjtNGZj
vyNfxzekutGWXIghN+JJMRu4Fv5+67qDycXkDrfIfJMAHNPdH2oV6lMAYsRIkkmnLJoIQMzy3lzh
HBavepKxjB5EvCXxwevW4BdDkAavaYdYtMFZg0wkWGqDw+rc7InI4R4MmbDbVx4Kp0xD2L8vXueg
tNuCR5EshmTa2fezyerxUAiv+QrllQfviR13jz6sHYnD4AteU4vev7IwjJFpg7QFP5bOMItaY/fT
slr/yzUQ04/RNsecZ+tbvUS/8G2Zr/xk9x6mvrNPeDX0ObbZ6ivYKjJ0lgnHmSxcx1JkbjQixpcG
V4KgD7Fc0ZuTpLOlnTdZSPuukVgeBGOgr6x4N2VaLzt210Y71qlLoumwe8yY0zqwtxdPz3t1UbES
v+rODO1F3CbhY8R1uRswhnyy1+qTKXDAxoJ75zVmbuWtBAPZH0ZcRW98OLRHt4thnNcKi9e06zbv
jlae/B92xPoqsVuMtmtyDU5M9zwnVUbsMbNRdyjSEWH4gDG9RmOEOAepm/ERJpLL23SUHzKQrOAY
oGipjHtY9n5/lMip/KzDWdQ5dkBFDm3atlXEO27hjPTQLcesHXTrpAVeNSGq7OgeXVwrMkqs4F26
GNFvYHbzjd+v5l22zRR/UASNjG6HpX9uRev8FFoO42lq12U5Mk1a5V3llAy4QULnxzJUSPfFvnfN
faSicb/YsdapLy1/NvOHM6LX+r2yYKdcbtJb38c2EsP7wDzqalUOTMx+tRwgt9bGAISB3b5mci6x
nUA3qo+ycfUzdjMMraymHtMZO+Po4gwK4eJvi/o9duRMlrUbwH4JPCtZ80LzpTJiJ8RHIb1xh5xH
8oyY1Uz48eCqX0KX821Ted4VtY588kCwnScrSDjca8/vfgHhYZwQe5XXHxI2yYh0ikY82NOWvLtt
Upa5J3v5VhRiOEwqrIAZW9+8jgG9eOb6isYHaShKlHZeMZUBfCRoIyySBL8IHi50V9CIWepFU39C
mzePaurnU9KeD5dt0DXqFCGukVjBPqDHy/qiaFn+Qs3fWr/ZPqcljrBx6SKyWi1T3O/SbdkBMXQf
MywZivVaxAUlIfSAovlBGqLUeR2MIVHRzEDv46axXsJxKyHVxziOpOsGw+S+K0SrL6zZK99ZsVS7
DKrN26qtGEWi2/5QBSwg1K1j8TAUDvuKveP2gV8kFhnGu1HJ7CC4sVTyBH8YjW0bFfJ1i41CZtjP
/bEtfHONBjfJHF/LKfPbZTltg7Nc1F614luSiMedrp0lHZZXQgcrFmPAyjX2OAhUmjfMGWig3Gb7
pup5ZIBh2huD0WI6WG6VjuW5E1tgSbxaGDikW0h1ETFRoggyFNgrecHp7C7ht1Ekj5hoID5d3OnA
HF39Wvsx5DrQ/5xweR14JKVKDYNyBu+yevX27qJPenW5j8OH7RTXHqGE97FwLxmaIUiOBPt436ZW
om8kzWEehu11WTj+L1zGLpkRUs+i5EQfdcQCa06tuLkISucehR3bTsKRGvXlG6ZnOHtq1wGk1uOx
KmwCqJlzEXx7Z+npWKwQc1MfUv4ZZ9/XyFyErvhGpe7ns+WAHXrVsYy3KSvj4mg39sNu2ICC0ifX
dl+aH+hP2tSJxHXQ+i+kqVSv1Qwh2ZHllFpQEC7KhOqfoktd1m78sNns1zjLDGixY6tPHb9Pvpl5
C9K+pLoudnlfje0158SUqnpaT8pFkczILLrtAdEOLoBrahZPZx0XB3R0XZ5a7aCTUNVpLKLg0hqD
5cIy7bOi7EoF0eJY6XNfTGOyeVnckz8tzHU89c3r3WPc8LdFhznAApnxqGFDoPT0nicyN9kzqfIw
ZXH2jyRSd46P1ebSLeUnL78d0E3CA6gYyvij/HLs5nqdCvOAqDnRzPTbmzFKjsLTTgZhEIi8mxLC
J3lP4kSYGA3Vz3Cf3csoUEFa21iP9N1SuNzU+oChYpDbcnq0++W5rC3461F0u8WOvtX4+Tzrbl2n
zEpwSPOlWxzM2NovHaiGlzcd0x6eYzRJB8t4l7YpDc6QowU1AG0a1ShzW3lR1Xp5q8WuKt5wggsy
bh07DLSStEi8u3bR3YvXRzNiTWeueb39Z+y0X7YvHKCGaSove9j38DrI3UEEn8ZFcZxmgknGKVbf
TRK0tyttdb7XMx41Xnto1DnwSCdtQyDxlvvJN/Qn7+xRyEnrNTn4NXZlGq/9Kxt6XSZGdb/DKE0N
wQy3UWeJG+arbj6CMByUtVhfHodDukAnutsj8YuldjOI7anBMzOjpsMQmzLWUZc6jC4BB5/pvl+U
3UU3ySBeWyLDUuPJ+dhqjI5KEzi0IKCC0nrTU3Ug/cp8E8YemkPR1vKysxbaaOm9NQbvJHazXwR4
r/kQJ0d6DDc1a5zcw+Ienp3F7a5akQyp2FgnpWFOWPUzTsgkTsH7Gp9C5XIPnAXFnCOW4XeYp+FD
ZGYqudJ6m7Hvuu7gCrxEbWAfTVme6nZiY1Tj3GVF6fePkAp95i2xmwZR+dxOw7OqWu+blVSvSVjH
OVM87ypS63VgOKzJGINLAV/nMaqglYAY9Z9MYi7LYpR3ndJsMA5P3VDgDGKVT8yQvg87hgCdM2Bg
owuO3Mg4351CJO+D20BHtby1+857XBJyje3cZOzPCRvY40LRu6SjI7cTT+x00db7SovktEdOZAS5
s10sry32Ope9Y/qfrR0I7zbE9WA88LiSnyvsIo7yrmLm5oW7c2wBsHC3cxXpL/Z5XE//hK9aOz36
cLfaXIYjQ5E4Ft+DhpdajQpObTm2jwan61vq/jjTuns2sES4CZgi/XRqO7xzEh1yUZv+pRsSE2aL
HLsLoskAiTcKftjtU6+pmhpR0VW4fKeV+f8BTN45lskynXTorZ84P88U1VjRYLseXvXuOJ4q6Q0X
dWfvmDw0errautnecnzEl7dZje6aUqcFDyrQRAYZU4kHRjbPJSBcumyhIKOLQiLDe6Tcj6QSQI+A
4lZfbKascib7SZ2xPDGu2LbEjQ72OIy56kWFNWhNDt+wAq6FZSNewdmCD+Foc1eK3VYZ1Mrtl7Mt
ez7tm3kGYlmwPgh74plIsTWYHXWqP3A6oaFEzEX0TaldGwWpVPqHohv4ELbe+mxGSPbo+at2eH53
Jn265fmGXFY0Vr4nE7b6Q2nGDJs+jUXWpuynGcl+kfmguftVcIZdUdMy9TyQy9k9T4jJ0X5H3hRx
uK3JkFl7KJnR7pPvsmHHsO6gDicAaBSvMGN6KAVwTXo/1TvJYcdAgupDgZpgDdKIQeViENDc7AVe
aIfdr3SSo9rvk2usE7rzmhDicpkmfz6SAwSDz5f1+GvVCcYgxKBO4UUfzLQVU7m49LCrk2RWODj3
cu1hAmzDvPQZZLnp3Z3G6rsqHepJp9n6LnULsQLO0nzhirm54qke5qGnA15a/Li8Eg9LHQNUQTVi
Jp4qW1nQCWSBXUmIfsrNA3tKPgbRjLg8usv6ZhWh6U6+rvdHJDDS48BNmJpPwawxFHQDa7yc+6BJ
0soiuu7Yxl3AdGGh6j96tWnDPEQthC5/7KhSJlMNDwh49k9HhnLONlnF3WW9SN8+2kHVXnTRCsFg
jdvmdkNw7Ry0qoLvQdUsVgb3dO8ugXGZdtfV6GJEppDJpTxPdpcFcRPNh9iePY+fRvLnNgXy1kew
M2QlVxpaFaweNj4MW4a0m6T+2dYFWFTcBvXrvkmoGX5oqG5We+7PVyMg5anYQXGwtWSvSFeJjWbO
SHZ3aTyKjSQ4pebHQIh4ofJWYDR8iGbPoqWL7gcHnPTQK0KxUr41am0LibL1CpQ4Pi6ecSyeCBBr
Hl2Cn4/R3tQXBSC6BAMGgGCe75k3RPXhygNtr/pcfgz7cdCYXma1UP2M4Zo11aeY2cBruPXQo5K2
bfZ0mMT+PiielZQu3juzg9vgcydWsTt0OLzdS/CALxYdc37cPzoFwO5WV60Zxy2PoJbtWSx8Hed6
GfWLVfj+1eDOzs05LZ2T2/KqDh6DjN/UCKsLVjI0jmQalksZiuF7Av6XFXJ6W7Z6UmmromLMFnCR
KC1cuX2ESyBPZaiZCUGCqpx8LAZ4Vht3TuYU3OBNzVybu92HhXGHS8Uu03U5Q1K9KcPgQNUGRBt0
Q+2n9lyHbo4/2P4TUW91Cx5W/I5Sy4WBWA6wQlxVJk7awTtmr1o34H137raPIPbmn3B7Fzgcaw+9
E+Wa4qbu57lCu6+1na24qo4pdOQdRoptxQUrf8VYcl5WxznIpIs+qRAxZbN1JB4hX7SoCyclCUfu
k+UJS8oA0qqv5pCtNpyPsxfNwwnCzcRDCdmvgxwDITV1St8OH8LznnVRtE3XZVXd0iqrSkBt9NYF
HuScrAIQwhkcDlrygeLDZFvNmxkb8t5DMML3Dlj3SYXYDOa+Ctx7ci1jKG0lzOqstDEBBNbdRyrV
IqmSY10ZGxqUic50nU1Pn6SFYGVaNOf37bi+aRQblmGxRRDoXGnVwwl1ee8cEm/eh2wimemGI50q
0uB+4dNgc76kFrYoX1MQaSiBrtPRH9bhIE/L3DiX+GO6vyJJ3m3qOosxX3hghsHlWK3BelUkdXSy
2iXZc576gFa+Wc2vsZuUOc69hGi4bqi/086z1cM4KvsdJNj8ZGWjM4s3vHRh9zEqM9FoGjqjrS7v
aavq22aNYSElHEBsW63Tv8S9NbxX7CNOirseWr5S2uJ34OxiywJkb2ityEu8bsVo9VlpWgolsBdI
onhl8oDgYj7cD13sdblrScCNwhAGAlVWrj/DaA36XNRy3lPNpF1mpe/sTxhRMtxxuxUbTLV7kQLj
tXHrc2hKf7Veo79VRTm+EpUnanbjCuq6cKvwZagLDsWaZf42NrUzZMMS1nVauhYhBXoGyksjKcuP
zo045zyrAUJQq/TdC42i4D5oSp48OTb4GuEbZGx0+nv8gRbM/0Qq0Dd54vX7kg09cFTKKQ5vddw3
5JVdMk/eBdamoTgGfrHQpPnlD9hywXjsd9u5ITlrLC5Q08aXfCEsRWXgzV84savnsv3v3J3ZbuPI
1mafiD84D7eiJEqynR7SdjrzhnBOnKfgFOTT92L16e4SbVjwuWygqoBCoTIUZDBix97fXt/Ighup
b/8hphtUX59QUm+qyXVfye171zapGIhfZeUh9xswVEeTZanlgUAkIqlfR6hs3MZr9jR+aoEzuoQ/
o6aA3AQt0FBzqVTl24xGD6vdLke3ZC31n0DPLW4TpVbZVBKGflrIyG6WbG0y+sZW6Xo+XCRc7aKh
zBdR6mIdvekMsNtP82iKl8GMrF+srnLyJ60T30ruMg9l2HDSjEk18/G59Xgl1UTCXnKoKe7Qh0v7
ZDWo6fYF8M1bgd12D1eh02Zyki4JJxl1rDBvxEHqLnHlklcZuuhX3cXNyzDSYEFLgj7Oe1truDSL
uEJIZxmy+2amjkreQuPSdxdRDR5fs7qJnkkL8iDsPp6mHWJp71eUcy342pqtm3KyVqSMR6Gr427w
MLjcpq0m9H1Fd0Ub4Ktr0ugNudLYN0PYJNieOsTawhw4WKvSiAx6gVrzO9dDif1fNg32TdwkWjls
PAAR7U5Q3qz3Reag/im1fCLSsMlQEnSnTFLkzZhfTSCtYYkO3I5uvUZrfw5anFt7jx6AF8oJTbUX
HQrEXUTlrCH1xFl25JCYHNY5hlcn7sWlRTaGYbkscIZQ7TDmYtexOn40sV7P2w7hHXeWNqJE2egt
4VPS6OONE1tQwAmJI20zxyRbCZcxmLqb7J4ZJKMWdiipZf44NprzUnQgffZjAd9nqQdTneBpNuWh
N93um1dkY3Wd6bDSdqW+NMFMdVWi+rdQlW9IaQ7Wdk7ZSI/cRPUQzjYcxy2OExqLYnRldRuiufvd
GcMwPhS2Mnv7llaIZE9Dk/Ld1mNX7rHLJVQj5wo1lsTNpOxtltbPOK/Mb1jyDQoxpLCjBwoAfOdt
WjneI7Jplyhf6sQJiRrPt4U60dviuqFDYwEro6enPrRAl1mkpLdmhwLTt1WBS7VJJRiGKqpYndV9
CmNv/hnpemdsKY5YTwIVfb0v62IS9KAIUkNcDlUwsR0M6U1jjTkiXEJojqPIiq9EHbfpLY/X0nyj
IzE8VlRFN6OraT+KJnYzn8Ym8hGVFMYrwadKebTolkcdKRXyP8h2d81okSEMI4+LM6LUiJq2a061
n+Z6yIZCnfVIDNDOPmYSLpLfrA3LjRHZue4TEelXaa4qcsuM6usyVxqXxZhmXyPOEAcI10hihmqx
5oIfnjRtLzwtDLgaePYmnhL7wfDqyKXtIhdPA0zVEL/6Vv8VxSRfuO3P5f5jlcUb+Q+yCq5BdIni
lIJycCVWsTTFsnE05LbWj9Z3W+0nMBCd/CZc7hNFoqKI/XjAVfsmYhUdVzOMsAB8gDNZazoKClbC
UZTuYIZaDya462Jq1xDmaoq+FBS/6KQK+LA1rj5BUhpkaco+p0/o45/xRsfCz1gQTTpYFTRdayiU
sejcKLb3B7XWhkdWubKte5onyOOVF1r53qiO/qFOeQxFy6jrrPuzC2HYE9FFd3AWyvwm6sL0ntxf
fqFR8e2MDG1RapIf51rmrN3K7aYqlFFTu8OAcHrvqgruWHZbBEOSxBfsFt8dimZ8dHoLiW1Nh2GH
7aihJt1B7cpyS9VVf2oTkKE2Utrnj9+TtiiYzjRAPD2duAqKLiInfT2tzGocJ9Gn7pB5mRUk86QG
o2zbfYOWixFHMIEkz8orZ7ImMvDWvNW1oT0JTF++fvxT3n4q/BITFyiD30PguzyVfwnX8hqVAAXg
/lAU6VG1qj9xNX6H9hjta/W/WDKGjSU2GDrUVu6KmUHJdI5oeuwO9ISkh0UFfVAKS/ucXwufoqEh
m6Sb2bZQYK6ResIkGOtS0ZGHQjnFR9ZfOaUmLszlvcfm/CO6s5wFkbR6bHGaEvP0cXeYJArqQGSe
0t7NmYVWSKsJc64Ua6TQ+/G7Wq9QBJvAQJa2XRsXeTpezt+VXatcP2upBlxnur+OZdsxSgEZZ7t6
UsLvHw+2puiQi1jkd0hUQRdB7F0DINweJb7rtjKg4Fe8lm0L+hLtSbrrgKIfPRWxvoSq/KS3rfWr
jkYCucI2DmGZpfgMy/paJ3R8uPCj1h/OPz+KCJV9lr5l+g3PH4GrInUkFSODaHJtv82F+EqHCRl+
fZ58LhH1jgaP4das0IAASLX2XdmE+35KLn3C77wLA9oluyybLQXH9RFDL45j0bEaWLKNAi0Jq7/0
pIz3NJvbF1qZ11stc14Yxoh+Fzszpn4+Zzk55Yi8bQ5cqht+1fb6MUdBfoFA8N6EeNF0hLMBqo67
WlxjR3XGnD0ZJLZKJnIAJUfYVXhTFExcDeILCt33hlsGY2fHZgYl9PmkMn1GiqgNUzCHCRq9KULD
Zsw3WDxcogK98/hsEEXsb+hKET0vn/K/djg6tEs86gE86e6AlsVQSQFoxSVI4jvzAUrHR8kx5aH5
Xm1uhUbYz020C8wuH/8KO3UPXqTK33ZF6fDjj+C9CUFNQ0bNLuA47mo9YEtNgcyktKqa6oz3yPxi
FNVFZihP5d8nFIsObtkCRWQLxRN6pcGFTV4SvXht0Mz1nzQpvd1kdp/0mlq2GNwy+MNZcAZLbsUD
sDp9QgrotMGskOAsTTM+lbknLsQQ7zwvpGyOQ5CCOpvv9XwBuGSHAO7jCIkuLt3O9AKf2KPN/cdv
5Z0FgE8znSWWAbKJMvr5KDTXtrUi4ilop0q/T7RCAPTRbeU6RTfwSbL38uBcOF50r9AYs9Dlzgcz
yk6lS0fIgEB+IIWE/hDHE3yn5Cnqp+FrRv/weOHIe+cxcm/h1OEjAma3RpSwujOB7ETSG2lPX7S4
GIN0Mt1PQsT/mRpGGBq4NPoSzLW/3JxUBUlfyrjDgni9ryk+2fuhVUv1k6Lv5Rnyt45bF8cb/Rnn
z7AqPBIXXjgGji2HH6Nqdb81boa/ksGZL7T1vF0bmmWBEWZlGFgzrO26SG6TBCQZGhSuZQSGgafE
UHZ1UNVkpz5ehm/fEpeQxUtWXxigqrXaHBovlAPFMNqwRzvNN/ie/8hpyfrz8ShvJ6TjAUUqm04A
k2h59UklHgKTxpk0TELUNCiqUl7pjW3T+FW03/6bodgkFtwot5vVxtrJHtuW0NICU6n7rZcU1IfH
bNg6RmZdeHbLJ3q+5zErmCEuLTlQ7VTjfEWQuOhjFRZEUAEU2fSD1sut5+T6q4jRoO8Adj2WM7qF
kDrFhd3j7WvjEsDXDHpnuRisQXpo5+0Uep4WCIyhvnpzOJG6UvVP74TIKzkIveXKRp5stW1Q8VSB
3UdOUJAEOuDNGl7r8B0uPMZ35rJs6DT9/DPOehRT2qgm8phRrHDY6lnW7VSaCD4dFXH8IdMyCQSJ
UNXV54u0lNclVYcnloRIfUcbasMQp9NnO18cC297PlqL0IEjcQ0pRc+bt1Rk1SBuvXQrQKlsTWkA
Hciy8tPvh4ODnAV20HRP06J4vgDrsRqc0pyspeyLhxxGd3u1p+X34y/q7fsxF9YZJ7vB5UVff1FU
3mswfMIKzKUqGU0doo7Y0D+9CuiEWsDwC0SWI2P1fjS1QGnndVbQa+kI97H+Hcawbj6eytt9iGTL
giGDDb/0lq0OXRDmGFxgZRwgWO1uI2Ac1wZmYNxE6Dv9/GMzqThzIWLb4xNdvRxYBDXFGMcMIFHX
iMqIXJKtMIzh0wubDnSMZjlrSQ1wyp8vgmSAZpBCZA3w4ZzwuLXQcKExvfB6lj/lfK8jsENesjC/
qNTZq3PCiIqezEvNbCbXumpNJSJNHas+tbzyUKnyk9AvTtrF6hOeoL2Ek9zczmdlCGHSo6KagcIp
SYOOOx8o4IcX3tHbWcFSxM2a7DFQfX19iWFb4/zzUvScoqyS44hrUOkjvglVH6X9NOxQnUI7+XgR
Lj/9/FGSaYP8xRpjj2Cm51Mr9H5wKb5bgS7h+Dxk7dyT6ut7pziYEHxJYUeirYI8NGhnc8mnm3cF
hq6XwJ3LG1v/DAI0HWsUa+lEXL3RPrdd1Dq1FRS2aE9ItbRbCy/7/ZRJeW9qg7xtDMD5H8/97V5C
IoKGEz5y/ADJaJ3PHVYcJdUst4KUDkTfQorua+XY7z4eZc3y4pm6gAb5LvgyuAqv3dfnslXSJlHb
IBEjmk3hWDW4mUwu3T2lG34B3pS5vpKYoblNEupHAfqG7NeEZ7t2jB3kghuyzsoEGscaxLZSq2ba
1tjCmMepkN1z1yVS+nNm2tHOMpZ+GcBspe4LB9u3zQCOajhq5F77C+v17TujGZDDi79IpXITPn98
Wdc2VjqYHb2ArdjSVnAVFUTU0pnUI1dv1++jKbkQjL79RhgTVyAi+aVX1dTPx5ySxUmUJs7AK9L5
gVhe8Ut18l61wh1+u6I3Ltwb3hmPIJHXRp6EjNyb8TCDiPVJaYOeO/+2pzNsD8xM2U3g9E4u8smv
Hy+Wt0uSg4AZMjkyc9RGz+fnOWHRs1O3QcvV+BvFa3GsnfoSZPrtrGgu5ughqncwZl/jBYnmaQ5V
clZkI7q/eRmpQDrK6EtIaLRNItv8dGhAXpOAijNOs01SGeez6p2B0m+oiiCpVPtEp4sd2FYUXUrL
vH14HlRGnN05uFVKGavvGTvdfE6SUQRWJ/NvklYaP3Oj9MKO+WYUW+fmAAuVBBpG52tjKmA/MtOR
awdqW0VXRCskS4RmHz9eCG+CA0Yh2iXDAKDUpC5y/sjow1lKvi3O2VOeH2iNiw+em6CfyQc7+Hio
9yZEkYItgHurTdfD+VD5HAlbi0EAydDSn7LCUY8Qvart50fB3QFRNrB8wvj1GmgRx9LbOQShirLL
7QfzWTaFuESqfW8yFHXIawIfI8GwitzQsfROrbh9gPjH3MkooRtEhuUn8/TcDyBckMKg6AAaQFtt
Q3Cfe8ys8iGwo4o0Lf4ZW7dD2/D5R+ZwPzAZR4cFuXoxdlUCZQSpGWhkTG4zu20OLpHPhWDqvSfG
MsaRhS18KcCdv/7JnNBIohonDxw3SLVEq99Gicz3H0/mnQW9HO7WEtws4dTyM/6VyQxnINCmTABN
AYWqTuhpdPqjxYRmIXGK+sJo70xqSc+B9mVZk4pZfT5VF84aosQ+mA03ulHQ7uxT6cgL0e4SoZ9F
LWTx6bsnO4e6dAEjn8/JUOkRcouqD0BZaek+MmIt3cVFWZc3Mqr0uzxSB+dmbAfV9vXMqqPPf7nL
bZ88E50geOStnmk50Ig00kEe9KKuvkCtG8iwX3Rg+iedvZ4mqjMbp/QFbLAmDNA+LaU9Mc0qN9KT
HpnJc1YqWr+fYxHfxzpkvshy45cKcMROiNDbWVniXXjWy7Nc/Qhy9zbJIdJMRPerD3sYMKMo7GQM
LMBtsLHaao9mLjzqkh4kdA3NeOfQ7zJe+DreWbZLSoqYlPwNJ+Xq62DeIZ+nNwRlOUTXGf1VW9Ua
lJuOrqX/YiiQJlxveanIQFa3DAsLXfqJ1CGILepXiFzG9tdEC+t1C8jqUuz73uNcTB14n6wc7EvO
l245ZTUlJm0IGs9NDzOn8XUpJvgEeqfV+zppeNGtmv/+eBN457NkGZEKW9JEGofo+agukk5qoMNA
2rLQ7tOwH3clfoef352XS7WncbFWyUytHqSTRdLAqWMMumxEclSr7VVMf/SF17W8+fWC5HPgnCFC
XPbO87nwLfRJJgRngGymA+GCm9KiJXTQUDUC8W0Jv/nv5x8fwh2sBqjx49+wmpg0poY2onkIsGrM
nqhY6luaDOyX/2YUomwG4G695s/gNw5mE44TBBGZHL3ZbLZRnkcXrkXvLQWKTf93lFX2IykEbnga
hY06xJ+yItbx+1H3th/P5e3na6gwjKxl66LosF4KdJfLrrYSMAshTGo60jDYTB3Yngadep8eCq0H
OVgu8XQCr4tO+eImIxpjCIQXQcGt3e2Ey/wmi7JPJ3OoBZoUb1XSUxQ917KHOiu6Rs0kL6iLM1pq
++6oIo64ELS/PdwMDQQ1pnsU0/hgVztELiardcIM1IucbROJpyCFTUMsbDFaHMsXN1TvQiynadDI
q/HCw3y7OgyCUWIsl62eCGt5r/+KFtwC+60wJlpwWrqnIwVSQw9C8cIafCNlgQZ0Nsxqd08nnQqh
FQ0BgDuTamQ60VRGigfDm2obRam1KzIPXKfoik0MIJYOGoTFM/SM7x8vnvfmu+if2LUwxCNOOp9v
IiJWcBLijQ5ibkPfuXnvYdH19PEobzd9rmG0nXFDIqykAnI+iltLT6j4rQYkdcYMXZcC4WBq3PE7
R4y8SidlcHfCQrx84fB+Z3pIACDnL9fOZU2dD9yKsuhco++CYYyaW7vDX80wMufCil0e0vmOjH6Y
Ih+zQ5jEpnw+imIjzvewQQlEHdW0NNOX0xRmG6D+v3TVfG8oyhpo9EifUUVaDdXlszkOGZs/BCv6
FZQOZGWL9l8MmvvZlAfJI4qWSI54hOjzVt9h6ImhJ/E2BFDMb5IMob0itT8V8SboMX338Qp550WR
wV+cp2F1I3Va/vu/vrsRyST5G70PZFbV+zys6Ydq+rh9/niYd/YWipaEU8uNg1zx6rujmQvIqskt
bZp1SABp3O5Q0Npbc1DMb/EUcUGsneGEr0NyoXD6zgQtG/8A0sZkWKjVnk+QdLtderQUBMA66t1Q
lNN3I03BOn08wXfWB7dDxJs8Rupt60tVns+I4SC5BfT4T8lRV1BU73Q6r5ttRV/Pj49HWx7XauFT
8EOcxtbxz7d9PimrwJAnp0UmaCOj8Fsxi8Z3nGaCMPqPUh7IauhcmOHbMcmEL8U49iyKwmtBXKm3
qeJR1QwGgVyUtI8IQsX9Xcl2PJk4Sl+Itt6+N4JiVBBw3JD8oR85nyKMZVc0DcnG2KrJW81OBcx5
crYfP8h3rjqWzdFKboBwn3r3ahgYn1KoDlcdz80CaGevqhSpD+TgTxTZO3NMfpoennMt976lFf3T
97lldNKpy8pBiLMa3VKUaEQWxv5MD+Rf4entNRSm6dvHk3zvUVKRxmyMiw31weWU+Nc3DsyJlgvM
vdFC4ORtYyW4a00U758fBQcktixycuT0V2dN2XZViwkLc1GM6AqohHfAbPnC3rg8kPOFz8dMHARm
j1wmtZPzqYzCS9KuLESAbCD2m7SyfrdpLvdhaqb3H8/nnfXOUFxdCCJ5PevEUtKpueWkvQgAaCet
X2eyeMSgTTUOlj44D0Uj6tePR3x3clh/LMRCnHKt1WpIWlVW1IXBoNZO+tVLoHXQXNBP2AYBm+8u
LP13RmP7oLjlksonT7saTaOFdy7Utg2EaYmdVCextdMKlHBrpJ8+pyndEtVRw+UvAp7zt1YDrMDf
m4mlXW8i2dPSJ4Sh8tiFeHV8/AzfRjwo2jihHUqsfFfrQm6PoUGpSPL3gzN4GNsUsFTvYFz3yZ6O
oya9LaWu/h7VMJ8vKLLf2UpIEFIJxbuaVD4B5PksmwZn8cgk2NKcWtypatNfjzhIKs/JkEU+TVD2
FlZT7TftsKUPOfr0JZjhXR4wQy+B5XIE/+sr12NNF/kM9QqcaLyb2lANkji9cPC8XTTLIPjZkhCn
FLSWnXcU6OPW7kFvxJQKsUQCI5R69FQ3l4qjbzctRiI5AvmVf8KSPZ+Ohh8wiKwZiBe4rH3UknVv
wP1eONTemw+BI3c4vnXyhm+2RpDWWU34M+na0ki5tCmmred76ZBe2LremRAyYKoiJJBdbtnLf//X
+xGG0uqNw/mJuir7kSS9dQSwXez+Wf//wQvf/e+9cMUzXv3r/7d4Y5bAB3jj1xQnkrZ7XTGR+Z/+
N+DYsf4H2ysODtJQXBfI5P4fwLEN4JjwkITNEgHgcsir+Q/h2NT+B+WJilKSTCAntMsf9x/CsWH/
D3cPssGLu7Op8Sd+hnCsL3Ho/zvZiKeW4g9yTCrzVJuIfc6XRwVC05ma2QsmO27p4zJdfwqd/CWf
BvPJsduxOISuot+LJmxOoSXktDNSFbmu0cKrh8TvxTusNOJy02KlC7puDE9aDNjfx077d6R38kB3
Yb6p6dd4pL1n3qp41l/yQf+PIOdsIuSMuUfg06UTnb65KYFLVmlWl1qgj052wDuofuIBOthUOjTs
70N1Lnch0oRpa4d2N+zzOrzCqQqswzzlv1pBa2LVq8Z9785j4ErPefawnvmqem5LC1s5GlTRrdil
SS6J7uPK0w+jbgz3cMqKctNbltC2cWfGUExnOdxpoCd/hiEbcZqjeMbALbyu3bnY9KAXIPm3uCXF
4qcNK+Ig4S/ul/6TV0mWjexRN9IdNuCjshE2fhu8lWJMTx6AK0XCkQQNQA/9sHDr4tZMvg5daFzx
4pK/hEJ5d+yiQhPBNEai2rZ6X9ybXUUvJDC163oMoxtNEeiIuwFsEPiQ+tZIJQ3jeV83v7xxrr9m
FZmuba818a+KrvGXJo3KnUPnz9ZtNS/yzQ5vMDLxZh9hxZ0N2rbmdHjCJLl9MfMRLGGWzwtqii2t
2EShinGFdNJs8QkonkGnA9mj45yOYmfMds5UuDduJcujg6HUbmB3PkRAoLYYpHV+LSblkFVZeje5
WYWSMkr2haqmf2l8VXZlHyNrCFNhbMxI72n+dvQbvTOULYlNeaN5Yf2YO4myH2dVHLIwy+gKhA2Y
tZCxmgqX6804yu+dBZIEQudQ/JaZzF/mMNKuJrU3cbGJhv2UGs2z2UN6M6wheqKJi46xZI6IkhDP
bqSW0sZLnj3bZHQp/ibstW5DU+DcMUcDrI+oTuj+rKJtrpDx3KSqOCnocr7g1FkFUx7Krdvr3T6p
k/a1c70tQL0vnip22LbNfgkB50CnSHskYGzuu1o3bkutwcYj4nDPa2zwDE855U6V+c0M5D4u1e6q
VApzDxVDOeJyrD1zT203VmV0QZVoA+2MavEjMzvnvnWm6W+RGPAezGxKvtZw0ma/TaaeLnmz29ba
NFzPIK/7U1mp03cn6+aNCsXP2SSQisCJWN28M4yw2BdlVB/BpxwhJPyizTQECltXWz6Mnw3fMc45
U+obBvQSc6C3W1OmO8tW3D+G293EACU7zat21gB830L3YLXkb6KBpp2ZRxZiVH1HJ2e2JfViXTVS
22mRLYI4Dk9dpD3UrQmxrJhpJDCPvQxRMNX9deq1xb4sSn+mkdPLdFCXUzN8G3WN1n79l8hTfWuo
0R9F+9rUCpAkmi8XEQz9q/cyT56rbnoUtjiFifEIsu4rZJ4HPW4OaQ/3EcMtNx0Du09uDBBvYSgB
5qZIDYqOjykrIZtG4rEs8cRKx2fhAIaDLYAsFnp8FmkInZ4mz6KFdPgZG+ZjnOk/MNDtbmyAKreQ
qkM/sTrjrtXT31McJdGmk/JL3SnX2WSfBjwjtFY7mGNMHfUPYql0k5vKqSYLCQY8WjpHhW/n7aPq
AdPjERhhySLsgVmZtXuNExfY61Q8mlN+XXnmxlDlLh7pUJytg9rAKEpw52rNOPFF3Bk7cCO/ctvG
ZRe0xA0ljviYV0V2gFHxaGahdRISegZUiuaXESv0eNOGvpeatc2yCR5R9QKDxf2jeIZysIV1Ssfx
cbQSc4ecHCCUNQAty6NvugQF2A6eD+8F4EN8Gop5Y6bfxqrrAlvrdxVEDT9j/4TvBjblhzWUgHUN
LCCy9E+pNw9Ajmq/89jtO/vLNOaCBsEIpm7xhHbqMXa/YOr2mBogcYqs/B0ChgD0CbAFQtgN5YiN
2WnwdvvxwSnArdkFHc29rzWcia6VnHKovWiff8yVeiulekO4DR9kuIYEptwM9jjspqS+5+VupXAP
8QDdWJVOTLNV+wBfcZuqDuicihSUHe8q2HIb7PXgNSY3jbB2VqX5VuKSUPFkvOmb+YvOTjWm1b0+
g2lWKjCAOvlMx05eosR+0WuIHR7vKhFQt2ijS7zyHmTSbSa0e61Hhau66UnYOAOpinedKu1ijDWA
e6hhuEYyIR2W3KaGcstH/RXpKX1r/GmRbcN99Y5aBlgaDAPAWln67azT7z5Yt4MLzw+nrdtxGK5r
pf9ej+WX0LV87lSvnZH4EFWkTyu3E0xqcjW7eGY2NMhwdb/RJge2sLAfor6/IuX3pZzRbqXKs2WU
19qobNLYnDdxMdxnHBa2VuVb1Zl2bdyp+OwYxzGCptDN3katoavgE5WTTCilPHTWE1AW0EOKA5tC
9tSFRSNp7PbCQ6eJa1lYN7K208Cs//B9xThCJoY/G9K5Cru+9K0ozXYxG/y1FuWNn06qRp+IfIzr
0dxiVYnzU6Wr5V1ZdfJxxpzsVNrmQ05vP2xvUwW0yGhzakxbDzc6Fv3I6lEKj/Wtcgw6LNaocw/p
rAKsquzQlwQap0QtJ/IJsbbBp3fXGa81zQjbyaRVxcJNzfc8CARNEmZXiavcONGksHAwFcOCrtwP
WRN9VRL2GFIEcn4dnP4hrIpnrbNvZ6MwnqWTS/cam7gnl4oX+CMQMc4G8TZqMp5Ubu0Qau+p7Hmb
IpU3rnHdNc/YLCeY3/GaWiW5K9Tlm0bjX01fzCjfjqX27CjOkwliaB6QEnpm+l0vyMqFYZwB06ei
4MiyuO2WPPhotD8cW9zNMow3JU30k7BP0cyJNGsHR+ue3SYEVxmlr72Y2bV0d9+hf8Ynsdw4Trbg
EcpmI6yBjbM2fw+l80R7OC3/Fpydts5/OkXuQ/UBslmkjd928jgrImJB4bodRVDNIv1YK/YBF9e7
Nqu/xmn8lLcJXuJ49DgxNgng7Bwr/1KKr73aHnKZbmUB6w4cTx6XjxPWkxuNgiErxQtgv54yK244
x5pTSt4GIJz1xC/+7gFeG8LqqAt1DxUw5tmoL9DUt1lSgcTu/qZhfeN1zUmYReAJ77tMk4daUZiW
u9NSywKt1j0YVV4DmG1MP66TH9AF2k1l0opnK84pcqYrDXhvWyxcxo6Vj+lRGFSqemji0PbFrPk1
1pmzlLhAJlsAfpaPB/x1K0OxdZRw9msW6sYcj4mMm12TNtep2wPeYgezG1x6bHgTm0YRdxAgfgq1
422ZZUJCSPRbRKWwDyYJpV1+jQSCT2J8DEVVe+/29RV+0n7S2/pzZDmLU2DykA7dsDg81Qdsg/jV
FXQE4KkbfRwOg4pNmJo05t6kIQafM7XzMRqIAuoMT9KCh2jneNX1cJOtfqehDAgg4EPN1TVIVW6E
V1ur6Yek0GpfJ/beFVP8gpIgiPP8pOTlvRkTko3sKJu+c354okg3QsZbe4JCGdUQ4hTCC9zPkmZP
yZiHnEQ/qYXh25CzU6LA2nlNo/rU4p+x1bkP5xnSszVuK6fheh7aPPsm/CNra6sU032FChCcjaME
uQKNe9J5wJI9kfwLexNIupeiTRLsXQnAWVtg+6f2uSB0O0SRewwTiE6DEHu1xocxriofc6y/mpfC
0S7Fc7aA2x39mZzLIQqRaAOalUCq/W5ZlDYuAE0MMT71nFuZu35VxdkR1GSzodJ6A9zBxRyz/oFq
BltBHYMDVZCor1BhbtIczEVVmL0fVRCc4RXdz13yjNHrgY6mGxyAfMtufJzT2HSdb7guNGxtgxGg
wcm2eaUeWpk90S+a+AYukyB0TWKr7tnOpxuTWnRjz4fcGb7heeUXhXWn994haeTTiMWAmSpB1Vm/
J/sqitqUrrUJyvo4X82DvEoM9U/TunjZ44ZAbHalh913oyXM8ebiCk7R6KPvw8+uGQ5Ga7WvdR/u
HMFvGBqdcqqYfpQNPMIxnV/5ra/uCFa3Vb80SQxqCADJRjcUwGnl8NMt8ntjiq9FC/JWYcvcprZV
Az6xIuCkwuDZOHpyUmbc2t3o2JnadaKqmzJt0MzKa6wLIQo30WNpY7JO6V9uMoz7YiGazWhON4CO
oFt52i7CUI5guod3xOYamdvWeKAsehIOXgd2Mu/By8Tmzs7YdlRhs9GnjwZ4QCyA6cO0jL/oTsAM
DbRIxjtbnx4V1Z52eFcFRpU8CwN/hawhrmfL7bts27fNsDGVbj8uhfse6vdjbkRquW1zCzNB6rUY
Fnt815ss7rkwFu6L5xTtUYt7MHduN+4rKBJHOH/2fUPYvRPSEXA14ZQf1Sksj2rsFHs9SaIA4xLj
T91ZOszqeKI2MzrzoayigxPjFIFxHz6MUmobTarhbUozbkMUQ/oa4q+qnGIcbX9ZmAG/oHMCe0SY
AXymrsPkjhsVDNVSNtxiEQxGfl6C0fCXvsBHGyum/Tjk3Cw9qRl/Mm4a7BmJlm+IGsTf0e6X+0Q8
ArTE2PRYmUqzG+saj0KrEcqthBL6uxrD6mqoEuWgaK65y4Z0PI7d3B+aGbib09vwwGSZtRtc5/IH
EifGPkQGn2yqprRfoPQOYLlsoL3YF1ZbO1bdPfIiZz85bvPbYq+/rlSMz9CB6OGTLZrhl06z2snt
svoFWIgNIxfs40bNJ3kCfDFkfuw4le+MWnnQkzL8mnaVu088xTj0KmkUXc7dBI0fi9qNoYyFe0iA
cLOheY1L6bmSf7ssVm5Bx+iAwcKTlNO4q7xyQYBYMweoB//fHSaC8rZTic96U94RWfQeFuyxiZ/u
nHCHka11khkeL7FNnNxltuE3Gmj7TvfM57FRtNfK4D3QqvtnLj3nKyD0bqe3GeLaRkZfOsM45nH2
7CZqDeImUQNoHcCjGrfScTaOqxvFG2Ugmt7lsoW3DxSwJc+geIcRlTjrt7KVrx1QKM8PG5wgNO6Z
E4wzzzqFda9DonMM8ZR4bvxnnIfhR2pLGKtWMexFMRE9m41yM/eFcqOGUEtFOHan2NMqmKRzsvG4
7wfYbsevOZt7w0VsInSbh9w5DK6T3cGQTY9aZbVXXh/J/TTGcOAoa24GDW+7EXwv8F+r+tZExfhq
t923VvIJVONVxLUqKIWxYJcjO/mp4lsKFZ9u1oyLUw9ozMR1xZ8ygR2EHBA4SWy4f5lxlV6ZlTni
fWwQPy5N4DiBOJCCjDS8s9V+9slB1KehHZqbxrSzLZX7W362fEzt0g6E1jV7UCHCb23rS2Nwrata
FV8EXX7pyt7mC1dG59BGQ3dV2WO1n6GA/lRMJd+inEBFOWgy4LDJ75shCr+nqI2OdkSwz9/6Q4s7
wU0Dd5qrcwqz2mMnOQhah7CutZtU9ckXTmCxW4drmGN9kdlYTBsjNIs95UDQMNDu/QqnmE0FxOV/
sXceS3JjWZp+lbHeowxajHX1Asq1CE3GBkYGSWit8fT9eVRZJ9M7gm6zn02aVZZlwAFc3HvOf37x
M4+15CvdhPmjD7GVnIMx2JeVWtt1GOE7RAblYzAaGAanmnFSu9H0IhMX1ErpWo8Y5tlZmDIIbBIk
y4Z0l9ugyOMTDpJs4JPW+k0zJS+q1RVnckXzE+GIEBvVRMTkwhjv0nYc9pGxLK+pxKGnR712F0km
EcOpNO/UwepPVjkvrxwVKkWyWehuWqq9N0aYo3KcZvGhGhho2fpSFj/6tqKapHzdV9hznTUSdZ2i
VeSnWqKqi+Su2jFNmx9Fo+XAoenD7M7CKMAZLinEjIRlf4mD1inFdtjRuMB9Myr9ZOlRhSOfsJDQ
qhJHuIjyY1VEGbGSJSm5otZ6WMAm6x53d3dI6r50OlGqvgl81y6nqui16Pvd0OBP42EWXAJJA6IY
xfxlNgPiK6RS8SRNCHaG3OHhmz/otRGvrAAjf8OkvpBjAJ2mz9WHxWgHR9YisFLkXDTJZcglwqX7
Ajmpt63BindNWXSXcZq6lYgR9gQtIZo5NqnFQC1n6TEQRKumkJ6ktTSa/VlAZf0cTo22x5gWOS0z
P2m9lK3pDnBSdKfATgzaiQaEgvBv+lpgyVz7Qxh+VfI4p/aXcmG/SCmJNUVBkNwq5vt9IJQo98QR
z7BuzAt5DdUPPkfah8SBiE3RPeZNmT6hfSWhZbas7FRrc0HeT3xpC3FnssepBhmQqvoOAw4TZIH/
H3/zS2ynFTU7Y9Q0PHqn6jUDAXyW8csmCZ5mT9BsJLXtmnOSbKcsPWgWQRlYCBFs1wsjIuysyjlK
BHkP3i3dIbisfJVDzm3jej4t/cXrcigFmlKt7THFxwPWFMrR6eRGbdd5rQteZki+3gd0jVZpNpsM
C6KDWk8jSAJ1jSbHzKUGMm6F9aAL5HArlxZBDM4SqU9+OiwFZDoz4YvoxMdBaX7C7MeGtavit0iG
7V9iTlASagR2mn5vGkHxsFsvQNcEEIyFlej1ZBR028qMha0e653osJPismoK1sWACeyXINIsnp4N
i8gqNwjZ4sFTGj6ZUSIJS+3pV6EX4xU66ySymVlYfmuTKPseSEClXoLV2XqwQqa/c9wF9JGjFa+j
NLMesf1a/G4y2vhMFq0FbGWEsFAbo2b/HOaerjAj4m6j4vJBeRu2FQ1DHPYe/bXCqpjG1SjMGsnT
solROH8e/4e+3xdQmfzRoChFmmzhMQtUnqybIbSe9To1CKJSJH8Bi9cRJ9YTO1BVDdtFK8iDL9Wo
vuQSl4HsocmQd8SZNOuJ7D0nm4txRdaG+nqJIP2qCkO/ynKp2KpLoslORegEKKY+5z9CqW83UyEF
J9xW1WeB4uektegQ7Zi/DzUwNjct+dQ5FkmV8oT0Lca4p17ixyqT9NUYMZ4n9SPRneyyBrME83ws
1FZSIakbvHM5P+ZKa/D2JyuMiZSIiRrOjKdmqYRDXOjTG+oBGUxsKR/iqSpNlygV+dhXxXgO51x2
i9FoiQ3I05KM36yRnYs3jIVvNOG0NUwcKKBZ/4Qtl7CZUZa3tglU+8VM+h/hMGMe2ZewWJw58arR
1feCIDtSgmplKM5BGFZrgeguz8JAfTNLEGwuVtoTNB6KcyEF3g/EY6pXxk6dyKAEwYmbfd1I8i7o
W9y/BGbNNmuCFPqalF8xAV1iS/wR9hVwdykpB0Wbmse2qqunMhSBpSJhXLZLB9TnGEIseFIKUoYQ
1SAeo1eX02gExNRBaZL9YkQR2cgEreOgD4ADPxE78DRyCYFPn2gYg92gD+WO5rXxZZwpHkZyM7fk
WZIdMaBZvwOaK7dKpSCxT9Vp11gtzVKnXnrFCAtPqc1ZFQq4Z1TVxkNYBujhSP3sH6tS0V+S0GxX
5F2VT40lRNFKAU3+FiyRIGAgrBF2oUW5sThjga9uQ4x5hOM9rpQMuWxVja1LoWISTt60qeZBnJVX
CiD69IwVrn6ia5GKwyzDtHIDaKWptxBY4udjU9YnNW7KkylWvYHDYoGjMftQ87UtteStrk2ypPQi
inZx1XbPckKeFw74wM1IoN+WpCp+5XJb+ZQ0/RORTHwKmaV+xfMeIywjLfEwj/RyPRGOvsEeFXBX
SlLhUMhhdmqzvj8GKhENrUb0RBar0anEunRf91iPI1AgbDUTqxPAFQuqs+RvsZnIxSrrZopFlA2d
l4bD8ATS1hJaGIetFxap4phzeeHAWbkfCn20idmMdim10xPL4kdb6BQYAFa4WlvdvdBZ3ePSkm9j
ky9d3eXsMJErLQorIMuj4s60mGSIgKF4FFKDD2UzeMwVih8MJurVWKCMZQwjzURJCHwybd1boq02
Y77PCgYBeOrcNT2AmoRf5WMXVaJHnoe8ZfDYzjZc1cwzWl55hO2xzx7XrJC11W6szuRGwKkLv2uj
KWeeHJe1K2FP2usAUXjONm+8V4Uur+p+GkQquF0niGfdmpZjJxqyj9BOdg2MRg/FKNKPqUbbgbxk
GjUf0d5URc2ZgBvhnIjLoxVbj00STPc5GlBPE/RusvmpWkirVtU+2rPlKbsQAulTxpFU8wsT0AlG
1WxwrjaFzbIwcxVaKXCl0qzuG7MBj2iMxs3MsHjNY7N9ZW8Z96o+LweRrLFdRKu0jwt1eQplzq3O
0KvXFPd0jjVETBhrD9+zpJQei6D9kVshwG8ZBX4FSrOXVcZytlgrGSkCOfOqngC8naQG+WlIJuUb
vhBr5FjTVm74rVlaIoAOh7beAHJPZ70wiRDPWkBFB2gwzejZE7IzaNoWfcrOCca/6KDzapeLRjUy
byg6agGhehNQFeJ2CIeTgbe2olujSpOX3SyZpSsqYQGiqPxIEVKa9oBbMgOXVGlyh5l5vFY4gnx9
ibFWLcqsfBaQ+v/UDbBJuWT4NwXZ7NMxj4dmWQYvmbGQ7vK22E6NvMuMpGGZ6C+K2uBIrQyKP6dS
cI7HGlfUGkH3qlYw1nRw8smPPXwPG8r1MSOX7C3UxW+pGUXPVgmU1gQa0xBsvrQcZJDWTd9XqWUc
+OBe0Bq2Fxn+rBLuRnqKrfOygdNnIKaFUs6sFES7tfkcEi3nhuliOFOXOMbQbxSxJO5qLA4jkU+M
FIT7oW2U3ZAC8dFRj3YUXCCBnqSAtppfioQRDRlkIYbe3LbBHNYlC4lHDe3NaEb9YZLDTYXW3Wbm
v9DcLk4ZYVdt5E+kcjzV2WJuEvSEG2qL7axMrwL2+/x2ouvvwsQ8ZUl1HJPCAwbeK6X4GhTFzqxF
e5KzDaEF98lU3CVjcyCjMOdRKNnatIK7sG+MZ/zV8DovhoA4H+zuhUbfJNSzui2Ok/hi5SCmvaCC
IHX3o45EYdAE0W+E6ZGmBaQgK1f6SGWOSiN/W0Cwt0syK9h1680wEiVqqN/jiQQyai7LcIQpLlet
qmEvXSZYivvAa/N2EhRk7mNbvYxsfasFJqqzxKbyYsVp54TREjiM9S7oVTXeX+iCuZP2GoNVeN3g
422qhHY7J1ibmhZm70mQ7Cd9xHV/GvNNV8K6g/2avzI3pzfP2savFY25EqRhm7P4KNKjrojvrNYW
/V9vE7/wK6kmbkIsYfeWC6UjwYzskm2U3aUcdUdaW/DjxpqLlaQHy3FgL1yRz7TlwBpekr4kfYLp
vrukHdMBOnzUdFHwLNY6Be5oMYzsVJXmIxVBcmyZZEYMuM3RJ6uAQ0oY2uouxLJ3XKPGDm3E6ikP
qWReR/zaKjGTBZNFy+ohErI1O1I4krdTiV3zBD97cYiWS3ez0s57uk4VG0iA1oKWO7OFaOy/WIwk
f6RlBOSGZLR7JWSvvMeHYmIMJRG5ueTzDnS5EF1NK7VNvmSxxmeBWawoCBJpC1q756genzKhbfbo
BftvutATCUpDS9+vSV37o666aTslevRCuHq7w62wZIY8x9rGYn69KkQVh+oWtkfoDHGlUHmJYcxG
0Zc5kUxoy+0lRn/jiBQbADXzKD0A5w1PuDGRrGAleErCrbWK/TxJQumF3SQH2zpUhJrEELXJfagB
mCYnzHcfMnNItuZiqAfDJCOGZlrYCDNhp6oxEcimxjWwRLFgWBUHu0iXBR1AM8y3gRhXmTNYgnkg
Dcpk7DLLsYda0nwmH4GuiTlnyRdDjtBztugpBgZsxENdF3fSJEmaPV6C+eTFkg7UieoGLFyIcE8u
YeZbpUhdFkEGJRAqG3UPQLiEBq3CS8gsGYpoZxpbsTIes8wE89KiMDk29Le7WINMFAgSoy26ZIIo
VQ5YUVzpQWr8kps0Pi+4sDM2birlpPR8gM6gYMrfGnp28TwlcCDs6lNSsQMyxxt8/CUEV09j2eHE
5v6YVcIo4PbiUR3uhqBgOB2FteCZxjg/FlpfPulBEK4JHi5t0zI7f9G14EheWbUOLqrV8lUp4het
JjGjJOvStjRxeCAxq1wTvSd9UUm5OJP01rnUXsNrS2YfesJE2FdFS6BRKpa6UxHscF66KH6Y2766
GwiWkGOAQA8EsQLEIgiJ1An0UWg24oQBGl7TKSXSkqS7okj1c62mhmsQz2E4IYzwt5Gg0k0ylwMz
dVVicMEmJtSi8EviJTqilkTPuT7NPvuBsgkb4uHSMFciog6WiJGrpB9I1oigNVjDtupzWpaqkb5X
QmC4TIm1vcgcYkuQZHGc89rcMH4M/dAovkdB9ZAFYpnbFX0iiC3XqDGEBQUseQC9orF/kbSoNmbu
NZL1q02X5TGRyY/tzfinUtXtTjCyzKOVnw8mMaMkKoTmI+N48T4y+/5uZlJ0iLMUSDVYOuYlTNvs
SEytB0UwatXujcT6li05bRNeKXR5Xa7fTXIBeLUsTePIckJDaZhzsY5GIi00nH9+sv5hkVSd+tyG
RbjuFyUCsxIsnz50bSXxsu41DPlss9QNfxDIU1WsgoFdhjEfkRmMmLSOiFpCIfLoWFhd4AK+63cE
ujAXpaFbVkYeYzdP8AJxErWGKlfqZVDETAq1DWiYdM4Lszz3SdQfCbUoD8kYKSMfI8QBbEqlTZzl
TC1GCL9xVre/cjGOXnpBm2ObJ5gwPhkF0yuz/Im8FekFWA8Mri7VPflHNIhLVXvlCOUoC3PczuvB
2McknJ+Itxn8qiFDxOy0/i2o1cptYiI8Fjkt9mRuBJuM1J3tLDdss5bR3ffaUhyVOYndGrsYR8wL
abDTlvNTEXOGHzKV3LjU0iVO4U6J1NmNrUy5L6t0voT5Gc5YmfWzMXo1fAfyWrqzHpDP3MOAECsM
pSr4Ul7ZI2NyMn2wwOYsHhn1SbArFtVw+1kk7qBTjHiXqUO204dudnGBTKBHXFrlEB+vgISmbYM5
3wsgJbSbMGG6V/KlAPicIFHHyFvq9GlZlO40ayQzEwiRf5Xo7lZhudRfgjYyX3DN13+oeXMpKEiY
h/U2OeakSaR0SxkJ1+XT2ObAKEpxMue23or5YBx7cQHVCWv1IKvdRPZ1X+/mthRWjPnJBsiG8swc
gXuVlEnqXQPqwAaAOng2EnFapalYRS5lmMDxXFenfmF7bCQFiFYbi/7U1ob1LQojYy0pdRfaCtgR
wc5p8qA0vC8y3g39wIxkXFudlPcs8mbcy6FMcE/J3kG0qhUrP1Bx9y4DhINFWDWIC1nSECwunsHy
ZSovpLO27QfqzK4dmeWMWtXbeClpjxKhopUqFN4gNMH3NJ8ueyv5AT9KKEHnngbedKVMJESPKPfa
K0jZgHT5s8spQ6JlfhxIApsaadhyHWWXAtl5QYT5qZ3qZf3aQo1B+BMuYKmqHGEg1TkWbbNHTlx1
mAowRLfJ0WVocQRLQKO0OzaYJRwHOGUe8s/aUzC5qTPCmuyQ+of5u6rCo0xDFS6AYEqjwwcj3DKc
uqLnQ7BFTKTivmap+Dyb8rWxapeLU8zGFK/7IApR8OG5tYkTma2mY9Dmw3tpPBX2glfStu1NsyeT
sW8g+/2/8cCR32BnoOIHjcADcrt2JWGJSRKeSnHUV4TwKE4aRZ0XK22y+v888G7e/Pjnf2DE8mce
eDxeccAv/8G/OOCSLP8DwbaI98m/SNsoUcafbffP/6Du+Qd6XJjcWNUYmGXz3/ybAy7r/4Diigqf
hlem3L1IEf7NAZfFf+DHisJWMU3JVC7M8f/6z7fp/4Y/y79R9f/63/+n6PNzGRdde7nm3zjgAsYe
7CQXkenfud9DKJkCJnbSvtpLp2lvnvO1DFps67vu6VbqAvfxG8/8r2twE7/LD9SwIboZTtxev+uP
0bM9+sINSfPVF/bXn75c8jdlg2GlsSAs/Gllb9wH++Gl3Je++D38pd6U2Fw+jr/I5X9d4ko/OoK7
dYvcivsmGtIz4ZuwDUKacfRZjdcZ0Bfd3GqmbTYKhGi17aaf42A9oqjyM7mHO5XU6irvJ8NGAQ0N
ILv068jdXXwVYvpvxYRXkWvruW50itpaAiitMr9LTNMbVbl1FzmpvH6UGqD3RFxZYjS6F7M0T68C
k32iraEkAhZK7BgvpkSsjdyZ4ZskduWv0Up1x6g0FQpUnyMCYqNn485dawaXn5MCNqiZVc1KB1ws
4A3TOd3TR687a6hweCNkNMn6CJZnatrpINSbiw7JC6c8O4uZ+NaZUIoh7fXJgxzXGmwgy4QgpKir
Aejf7uqx+yGSMOcFwCkrjN9D+la5hE9uKru2aaqVjBsYHi5megxaqu7SyGmHU/kbideccZ0Zu/T1
0mGIdOhYmIp6QhiPO8yvq33K+N4WglBxwrm1uASQVUfk3ZuR9rCO1Ux0yJ4enTESwk0qGsyLFK3e
yVEwOnIwzjB4g9DJE4D3UuF0ywLyOiF6f82lmJhqmXKpkPJbNuuX1f7ROrrogX5bqtC+jZ48GWmv
HuK17oqjraxkqIU3ZEXv4sCP/v6VyMeYjbCeL59Cc7H1tDnme286E7ZoC/3WGtzkPip2qh3bMJDh
h4SuhJoh3hYCA/D737a9f+8uf9tN/q4o+etbuTpgEqEfgmaqpb0h7QXu09g1y/oyMZloFgVjp+t3
Y7wxrU0IYe7P1/zssV5+ym+P1QoKtLFCpuxz/N5BRgYyyGbyc5ueO9flWmaiMA2eEEntv/ROf9tD
f7/LK7PFv+7ySlOIKqeGnWkte7OOPStsH0cj95bWcqM6OYDDe0VuHYtSYSiVpG5qGF819WLW1Czl
tiGxC8ApJhNtlF6iS28AYRHmGJxBo/w6CtWOHeXGs7ls4h8tiSs5v9F1eqYW7bKnHyCG/Y7xmK26
BpGtcbvTfvS3bJPlT06Ra99uHVKeHsnhsk+GVdM8AnMFpHAxJv5iXOJ9fAVSL41UGe2M7Zg5seBg
XVM/GcK569dN/lClN0wgPlkN1yLBtqOSXmZh3qsrxlr96BbKXq++wwDxCG7684p793j44LFeW8JK
EmENUpbOe8WmYd2dBl/Yzw58v2N6GDaa39qxk296t3Tozr3Qpi/3J+cIf25l3dX+Q24Xm9l7aBzz
uAXWt/vdrZP2XUH70U+7OqxMsS96fEbnvWSuRJEW2aZPz+E3j61b/lJKe2HKPm6Z3djQ++vvf34i
n1UR12LyaS6LYdGSZR/G+JnYdWu3pFWXOdmG7bF8Ypq+7HQzueGv8G7l8dFdXm11bS/kHSAIH+Aq
XBN0ZEO8cyx2U2Ub+ree5Wcb6rXgewi1LDItrqKvglX/XGxA9hwmouvgwXoq1sPW9ElW9qJD4MFo
dm48yr9rwP9nc7kW4yHTQ9qmd8seaxV70b4BbySK15j+SE0QHUd6UUN7jFBIxMDQImw/DVqXrco3
Vrd1OY8+erhXu5tuAE+iEVj25C86XZ894/R9pK3wTS2x0VI7ibEZLLgfr21ouSU2fkWq+gjWV3UE
rQ2zDS/mvWiEuybdt6xRTLvTDMxtdmnx1QLWNq0ZUcSyr+bXxYwdSl+XZsWPmsFXhs6r243Zb4Rk
35b3aEtkY0AIssPU0+nLrVA9t+J9n/AJKXex9pLMPYKVZ3ALWzTvZH4hoeFeGoteIIf30nxSRho7
eFNz/EbAIvmgm2D50purLJV3UlaesePYzl2yi4QATkBHg7jqFtM1AbqU6Byq3QaTCTcuDF+KN2F7
6Ap9PWkk7o73lDvjdIBs6FSBuNHKi5JCJaxTf9DBVzqrf50Gjrl2RB3VaUdljN4iqT/UZAX+ea18
tu1qVyUFJp1Z1y9su+Yq3mmyLR6ynbROd33sFGdp3XnLN/NN3E9P+kt3GB/kfbv+85U/22e0qy8w
JjujzyOuHApnGdxnJJQktptNkHn6cymHDjmUS769PKm5PojK6yTf/fnS7zkhH6zP6yZWMjoAVrLw
9lPWH6DlO4uoehaDWrKMx1VjDmf4FhsLJFYdngsYCJYAPG6C5ZortX8M2/pLa90v065o2tconW2w
O28yHkH2yRgMfFGq/SQN7QU/eSwlatHLcrh8DQsSmul0cRGrU2jGaD6Q+5hh5JdjcmDP3SY1pjzQ
uyQwYyM9LuFeCrZh09hB+rWZ9qJ+CnrobA/RmNk5ibtq7UFD2/cyBatsV2l649j/7O1cJ3aITK3M
oWMP6VtsiTDemxCmopwbCxF20EHKv3bpmidFGPfWBMAxNHQ+sGeF/IYxwCd7yLWJeTDmcdNmfOPQ
Ep18glCyVyThxu29wyYfrYDL4f9byZdy/kKtrOV93NTi65REy7qBw+91QxHYCf40jBMDzS8luOlN
MslbI1KkbSalFncLKThVl9SRMxatuaSxLwU6FMkAL/JKtQhmD5kYIwbE3AbvVR8LE0iAndTey8yT
WUK437ylw4jk5c8L+pMNX7tqYZdc0M0u5FlRsMwDrquwlhfDTqe3P//9d6Ojjx7XVU0wmVlfqA0f
zLwdj5YPr98THMFp2B8k75fwI/ZJE7p1fF02gI8uJv/93aB+k1R8ZeZ9FBJoELyaqu6J+R29F1nb
jEch8tpD5wLbqs2uTE7Idv98m589xqtjK45Gqcog7e0J3S2A3ZnvlMKpmW7V0u8BVR/d2VUxbY1D
mYWFOe9zr34VPfPrW7sZ3Y1k689+vjV2iQ913Z48c13YZ3BNR3bfJKdbAUh/T79zav/4842+B/x8
8EPUS7X/2/LXh6qzxMCY96lEXvfbXPpSuYbgHb/mz+3dEPv6CvIUhCTTblbCFmp0/JgcyOVowCFE
96Ib/ZV/HcJ1yxRr29/AGN/NdT/6WVdf5RA2oTCoybyHuM848jU1nzvUZThILr/SFOOycHIsxKHH
Gl/Varv0bhytZJIbkIAJwaadXK3dMlqaoYAChGu3isXL+/nod119X3UIGbtPeG+Lz34gfCO428td
+UWnarvxRj5Z9OrVFyZb+rLkg86i37detx/v2wO8IIYqu8Qt1tZB/1Kfk3XhVQ6576v8WXMVO/Sl
Gz3Pe77dR3d4VQYAIIoFMgI+8OzFiladPNll2ti4DKJI0eXVUgicSa4S6eD9blS9ZeskeEaNyvib
DF5I7TBf468Axm6j2+13k3Teed/fqBWUz57O5d//tl41fYnyydQYvQcixKJDd+q07rjMO3SLw/AE
UwZSstIYTjT43bANV3rDyA3y0UqMj1guTJFvoloonotyrSnbFi8bNL8M4zfZcECuMOYpMqVzWxyj
BoEbIvg/v9bPvnhV+fsPL4wC9cXlhzc++nwvcdi6XMLNXcMm7tlFgmjrjmAHbmfnTriBJLfR3VW6
IcLaqbb0BjYko9Wff8ynL/lqYx2kVpszqaDsiaNdo08rw/yaIx027mJxPY+i0yvHprRsIhC9Cmrr
DGuyje2kkyFgo1KdOj9MXpee04W5pobOhkEsE3M6isFdlLtRMBzinW+53LynaXy0KK/241QwLvyy
y2dH7eFQ8ku0yaG7fK+PjHpLW1RcIMXiKBpPUBtqy5WmG+b5n4HC137DnRDgQNELgMKn4Kly+2/S
ev6KoVVxTLw/vw3lkwJHudqDgwa+nZVyCdLGw2P8THb5feW222I1r5mPbhY//5adpR2i1mfhoJ/L
Vfw0OcOztQ3s6Bg61GJ+eKBl2pQP5q31etnRPnjk197ZEcxNYdL5UeW01tGj1NsycCTLBzOuCPGw
S8pcbxZ+yWfR11JHQKFJ8KttEnAkec0hGXxr+CXKZxghusqw9M6c7DrfVhUiQupDe8SBIFqH6LRy
e/n65yf5Hnb10Y++2p6VHAAPApW07x3Nh5u/knwaOK9/Cr0XTtHVtFJ90Ze27S77+edLftbYK1fb
tQFVK2wGLpls1Mye9uUuW03+sFHc9hDD6/I7m/4aze1mPkse1O78+5+vfFkdH93r1UaNZUO2FJcL
61ttDyLiTh5+2AfjRtX92cJ/34F/22kJbbsEtvD3EegLEGYc6756xqVC8pJD7P75Ht7tOT+6iatd
sSus2VoyLmI9CKVt0DQdybNzLNQAX0S33ITn9HTr7PgMWHrfmn+7IwjX0YALDheDrP04PSDUehF+
6sBah1QAP7txT58Uj8rVZhVBuR6rhcuEz+W38X7ZjL+mvbHWH8S38lFYtf7y3D/cWn+fHYjXLqtR
Hy+6VHE1eSXQhh4WjFnesn7XRd4Cs0RKnPEsHIfNlCB5dRtSX9fD/eCouROLtvwsbdLsq4LmMHVx
Raaj84uCb/Nojueej/xWysV7EPQHL/o6YDKHiC8o5LTvx+2MK0cp++2i41T8hdgipuqc2m/9cI61
YlPquwyTylo595sqt8fcL29UlZ+ttv/lxTaWUxvLPCscR0WLQLk7mdPrQUPK3Wvgyqd4P9U7A+FT
zK564zvVPlkP74fwb8uuyuLITJpQ3ovWsU+BBZzAdGveC+o9wS6QhOSHqkQ+4MvslSerOQjledTt
mmr2WR4fQstjugJPsXhG8iPfTZJDoQvDxqj9kbD5NvXj3FeTr9CwwxYRAyY65wUgz1pP7Xq6qKdt
hAFi8rPHNtNgOxxxyHDz/hx2zM5O4X1Ze6aC6v9G9/T+PD962Vd7oimpgp6j+tkPburlW8uXPZK4
/MpH0LRaXN3V7eh+3nQ71a33nRMdSNXdaed59Zp51dOfP0PlsoV89COu9kd9kBFn5jx2rXYreCVf
ZmEDcXFe9b/kylEkD9zNmzS7fkB9a339BrRinponKpzEyWV7eIYjeawwO6GLj9nYVcNpTZxhHv/8
+z7DVa5zRWIG8gacO7aJGCk33lXu2DzjSXCY4IN58gbpXbcDjNAhLXt/vuanL+Zqu82XPiKJk2tO
+BH6M65MuTe0fmK42qXnhMFeC7b+sJhP6YrratMLcHjljD/D3pHX46ZES9HelfpJQPR4LG7BxJ8V
x/JVPXqZpxmpyO9CJrMp7Wj1LPlsXh5Blk7EeRD5zMTsnxIjj9bFY9muVrXXuU+TV60kp91E9sOf
n9B7efPRqrnavPMqqxHK8kvK3O3XUAp1Z9nKuQvx3IIrtSmZ+9pIFZ7bl/SorpMV4AOU5pzv6xR6
yrzOFz/5Iu3CzpseZk9/yO/yX8FRF85V8qK0knerQPt0R72CEMJsgoR4Oc2i4HtlIsY9AFiRfuzK
HSadWyVys20nPEQr2EuQoKODsKxupRR8tpNep42KSoXK81Jolfbo5cd0Wzob7c4j1sF7MG51wpe3
/8G7eL/z3zbOJUubVL2s1obFMOx7D/PrdeWlK5FJWOBah+YYn9UvjZMdopW+Mp1bLoCffZvXqX65
gvQJl0IJLFxxFxcHAh/umaNsWQ+n1C22kafdKIE+GwC/I22/3aUKySEpLg1GfOw26lZzs8dqb25z
UDXByR/hCa9Um/rxnG7Cx8oRdpZ7yz36kxLy/fZ/u7Q8ivisoDnbm3eS+zjZ6gkri9sr9BOw5NqT
XSaea2jQ2O0VP12L3k9jhdRpJWxuPbrP2kLpajsbZbHP2ssC6XzkJJws7Up3zcfYqWzRlZyI7lrw
f0S3ds9PDvLrMIAwQADRqFxOdsyVvn28x02PaeG9yj8WV/JPmEydQgdjGjd3W+85dJFL37j4J+3Y
e03726tKyMVbrIZrp7bq5Q6toHerYH1vVT76zq52km5uE1O/vKfOx8hRXS2+Cd4o2rXXbHIvv8/c
1gl91OKOtsZY0oauxEl+1u3mm+yWfsDWhx/Wjrk0WJF7K232vf394GddR6CoSrxg8c3PGlzRK/xp
3z8P9rCVbKZ9m3iNishTVz02HV77jGDSnn6V++DU+/l+8rrVGthvg2JtJfszi3pcR5vQv7U1fbb5
Xkfg4gSN3PxyeEunZT96+kp1qlPtoHO25U3rwsvcGHf1mTCHG7mOnwHv4lVrm2IGnQeXK1YhjonG
KRG2i31WAnyFoSO5YftNorxE3eGknqnCWLqxP316q1fFnDGEmKFMprRf3oT/5uy8liNVmi38RERg
CneLh6Z9q2VuCEkj4b3n6f+F4lxo2EKcmNsds1UNVGVVZa781tN0Q2ELWaDqD04Lr+iaI8ciBZdS
GW3u2tvkrXz8fSNeHXZxfIOPZtFU8/NWWnoZPyetQOgP5lkH1bXWYoVFSIDCr3nrBc9/+KfpRvDf
v6+wtEHGD9pbd8Jd7cPjrm15Rs8DJtiZbzUcO1BuUJpKI4Em/+MZkF4EMBbYmSgBotodz/IR59S0
NoI/HboMlBb9o43CvcDaSonFyyjswy1HibUHXRy2enSDzWQWaMeGF4a/g8+OI++W3fXaJZteHKAa
KorFqsNr5BklFRR2718KI96TK/0Ecwfm/vv0mOsAP32sRcgaBjQaw40T548xEXGRo2K0RdBPRQM+
niyB/lV4uCIN0cZwK1VCfmlg5Ylo2KcjjIdeArSrHtBnfC/30REIIiiDbpVVu5MT2pC8f9YWaxUO
a6BkpTUPAW42vz/ySgTg5UVNBD0HE1rlMFn6T17z9sg2cU/RCfjyyRwADfvknOJSHYKzcPnHARch
Rx5AUwIcBzeUg/wuezcA3jCQwCm9rPAf7CN7DVstiFThj+8VGrORxFs5EEGV/PdCDDIRbqgSZtCx
u+aXZn7H9UNy7LXUnj5lx79mZoeJtcv1eFIEZEnLI7rzNwoMPy8OWN3/PXgDZ6/WS8DmEulA7btL
UN7bmld+f6MrycIvQPf3GFP2ctnM3ghQAbFOY4c6GryVOfE/IekfvL6+0takT/q8XRUb8fsrUf3f
pQJLyb+fCF3j/tgNeCK8SzeIXAIRpaekyDODhnZKX0qi4GSp9kf60XsUnUZSs+Ie2vyl760uU6C4
mVDMDvEjw/3wyd0BEiwc6Q0Qgv4RDensLjinG1N87eUvIlMeTT46GfFTIUDR41u4sZf8fMzl5UVI
otoWvZw1/qzAP3kwBxJfhubiP9OeJsUqM5obH3dtmEVMQjtaCmT1HPnewwt7YGzOYHklstEv5unZ
jWMV4cbvpSNR/AdBSxRsKcgNHyCfxXllnxsU6qtbnr8rR+P/eDJOID6QssZMG3UIhDG/ApVWEwNs
SEXQPji1PgZ6aJQbq2ZFPMTPePnvE5saw1oCERXLRgn1ENezyQgM9HkagnYqFE5FB7oiawANa3gV
e39jbq8kP+EC//ewCUwmKXHEl22dOYPGKixthaEaHwLgPnfypdvBRmLHPrM3sEpOlEbO1Xu9C17A
ZbBZ3IkFg+cN+qlx0n11HHRvR7b8lOZf8MOqkxZBjNSd0GRhg8nQPCWAvzSQ/bCQ20U0jcrYlquX
sDbMIly16NfzI5ph3ESARC6IO3UC2xWwVT0W3z1hUsRI2sOhhIdyvQG4LoJeW2qQLcifq+7asEDA
QmIJ3IAQtxYdYrJCQNzEbzC2VYIOZJ4EXYDNIWy0Bl4nSIeAvHCmIGbigGudgjdCGyl6jDPkNb0h
a7Vy5A2QKaxIMmZqR6z3GbCUNPuaoAgLgAzPWZF/l0VFgIgX0sNhfKmiWwWAtkDfs54xg1hQprYr
FDAtgCQwo+QxLo8xOp3ABDA8odIo0qHaxIfq78v267L405danPsK0PaYtq9xlH8n6HYvNOoNiOfq
2jiw00jfaU+dwL573Bht7YMtonHaJrDxAAPSrai3ATgLatAhcwF/tQIBRR+ykzBY9T4RFAp1xtJu
YYyAxGQCnUXEGr//hnkK/vTAiyhLN5XI57AZdtsZxhNjTzBEFj15ZbYxwEoZjpcWAXfo8zSB08+c
uOm0UY8tEPz3jdW9UTqx36PLnLBLTHZH3SCb+v2hVlI2cGz/OxSQtA+qDJx/iLWBeD4MO2YXXX0H
VAFHMBoTvSLjLjN/H2wt3C0bnZIgga+BiNaEnh1v/OjZnD/cxik0+pHX5GjOrEeHMiAmIwG1MHL6
4IXowfwzSpPCNZxV9K0aouTSVC8E4tBQQOkW7Su//7q5PeynD7ystQhswwM7j6gYSfYk2zz7yWZq
mOkk1nNepQFPSECj6QFFACRDKYnDThYd20WgwA6zAvYWN/tUiys3RB2Oj9EDzjh5H4BcoHgRrOlZ
rYQgqi1HPaBcaD2i5plwryleOyo7ZfH0+2PMfiY/PYa42FPSjJSkHTmkPHBG2nPPosVdu2OEFLXG
pS9C7orIXQMN7uJXe7zeXqEsZkB3UKcHD6p5CBIBq3j8/cfMweCHNSPOr/rb5bDMmihuPcwuaXyt
pFsL7u/vf3jl0LD02wulPI8Gr8DFYlQ9xqmQWGeye8fbtfzAh7meVvrvA81v7acnWOwUaYRsajPg
CeoQrTqg1wK5oUfiDuwjMwn29fD5+zhr8VRcxFPgWYTIy7E2UNI95q+l0z/4Z1FPXqWn6d69xBtf
5Ks28NMDLSIphOQ1DL7x5ohZHyo3sQM10SRtUmWcNgTIaXAz6hRwVnbFQ2KhvPm4dexYizXiIoJ2
EEakYOIhvp044B+glUZ+yn8RL5kFSNA79yoB1ES2Zfxr324RT5kqHCJ+ftRepY646eqTNliBkSDb
BMiPGWrPwDCog75Vll8bbxFLASAfe2/EeBzKMbJyA+vO3WotW9EV8Mv2HiJRLQ8KF7KNyKyPBzAJ
lMga0LmyVZxYCX/Ltp0AHFK0a2ECJskL1//hz6Xd01rQbWgA14L/11nsWywISd70/rzTdEbuDFZ1
TB0Q3DXYmh66Xbdr9Fzrj6Dz64EDXGe/i8qNPe6rpv/DlBfmHf3byDyo503EISLiqzwBwE8r0OlP
nhnzwIFZE2B4DCClSmIBG8ojX5XoNRA8zz5cGFp93AHpUgKjAFXRODshqKIWHrnTxrJfOVUsu3bE
Hv7KXo+3XkKzbggqjn1/wACmLuhe28lnVuv2nZlqcLHZGHDtMy/iDLjPlVQyNO6198mNXwDsDKG2
EfeT6V1RtpVtFL2EQ2OGz+nWuWae/z+9/0XIGXHfiJl5yFL3zrE1f20Ayx30bfxjUFs27JQxgE0e
ixESG4nH/tzYqcM9oiKsxS4ahK3CGrVK5Z3kNUOOgDbF22ZKe+3hFkFGDEFiK+djIc+Bp3jLzRkY
BHzKboicYBds6OlWNtL/dBPEo0fJJS7J8cCqI8hESW/9PiHWEh3LPoFootgmCnHsgc9H9AxSfHzh
GLU6etxzOpoAlEe51nZAKKt8g0Tu1ScXmTnjpiI+dP2NtUD8SA7tEV2WLadGZ6YxJ6L7n/UH0PFw
Pwk9A6VwJ0LKxuJntPr199+9FhC/elO+rWrie/44ztEWRgpIBvlmZLA29L6mdPnHEeYl9G2ENOKK
opSzOan17qUa4QoAfUrgoLQOzMC6hULtvtmavJZ6+NLBfBstKfsklvIe3wF9rHr3JB5xlbs0dmbE
9nQO7t61OUBMWrzmG+tyZbtadi6NPHjO4JLOuY7SYTIF3jdQ4n1s5kHnFfDDsl/2JwG+OjFAG83I
AUypxwAVr2JPawhqyp+NL7QSzJZ9SJEXkoxQiOyz+RmWeqTXXaokgpnh3lwgUyi77BU0TrZ3sDsb
5ATrBeh/rGpjWa6NvzjRgBhP6BLQWBcZq/4zuXaOBzTXVmllZW/gF6GF8ekRhFKKdqfjcPReO7sH
0O4kPPQX3+nB+YdpNwCDoO6owtvvL3TlWM0vTjAeuOO0BCcRt2tBdYGhDgqHuQ2AEJhH/5asXHZO
RIAjBFSBV4Zr+1uyC8jGLr/yspb+p9LIV2Ap4u96QOA1Xa101CEo4Te2tXGuDbCIBgUtF3IxSGBQ
wLbqkN2ks4/sjSufO9VzGYcyMz09UjdvSw+5EvKXDQ01fHPCMZZpF7R7GFCfS67UQGSDo1YYAJ2g
TdCpMej5POS3gL9l7fn3KbAypZc2tgw7watgfo9QHzxgwezLzfv/SpGLJ/OjfgtxlMSz6eDhFfqH
8R6d8juH8iQwvdNrfNy6xq/F0WXHQFKB/Q1pPQQ+NtHR374TnwY7dtgCFjtIH8OiLdiVR+yfkg/j
nY3ZtxJLySIQAEYytTSNt9bYqLvkDzCWs9o3cevPr32URSQYPQBV6R7nG1FGio3mVfTrkLdW3Pj1
a5fPr7PBtw9TA+04CPE4F1THSgFtseuBulQgmgGN7eKBLm60jNY2GzFgRQcFhMnfEwEc2xLGEth6
RGrPvPH7Hg34keLbwdlLoaVFFtSFgHljtJWEyFKSPzaZ2AHxjwo1rn8QEm8cnFa+yVca6ds7k+ih
rhjKQ3QWaqUZ7xRst/g7z8MwbENL/iV9/mEHXYrk87Sr5D4Wsb04BaR8PHrcQqe5ZSdxB42+w58z
rTiCtCnkSqHS6HYRjFALoHWBov0u7WodcDF7S0qzVsz96sP49sCoMkm9HM1VA0haMoN2WDNGYtK7
FbvWRUlGRWLLgNXHQbB6q7UoDec/jUBfxj//HppWIvBSWh96PGwNetwgqxG+HCo6rPsOwGesid//
/soi/pLEfntA2EXVYUnlSMEonEsdAElRqJN3+f2PrwATYGr195xv867BBoK/PiUvoRs0u8EzxZeu
vHusBguPBPKUNlC2ympryZalnH6kBLhXUgOuROjzmXTpHEVwhGDsKVBRgwxxvIwljUYPlZrcg61K
7VogWcrqqUag43qumpb92ytXGT1rdIJR2hEsNQBIsNrq0XvB9f73d7rS78gvlekNJXpcLuIhI3eC
DGuQlfwiGsAQadWuNwaluKEoisyWcBo+/efhNTzWoNLc663b+8p5aalRH3z46frAQrmDQd/be3vw
He6AUqXG67kbOci4vgvQ2mYXWkv+8VT4tTy/zVKhhsW4OOdRZq0vv8sd0YjPxS5EibJRqWd615wb
09tIf66pCr6yzN9GY2G3JhUdgidj3DsDZ/l9cyvN6BLu+bfB9ezcDazcho4etR/TV6PD/0Oqu3K1
Xkq95brnJhJiJ4es1GKAQG7tCfbEiTLlajDqKfBJ5fhvJ/mv5//2nAx4sjKT4LQVcDBW0rurlzwP
8p19/H2mrmwWS6V2UbaeWNeYKF4P3xxYoIDqcUHP3bhVOF2Lzl9pt28PAMYUCGkVjw+lkYfJZh/o
WElN78Q9zqdTZJCgIB2h7oT4GuvCieaPZb5kuDq0G6tx5cD6pd749gvgdFd2MMwiAMNHnQJs6j6v
u42tcC1L8VUz+/bHU4+PCM/j8eBxBu67nd1o1sCdiNicrDWy0UkPXnkSynufaRMkwIVeXqQRZPnH
HH6aMPzOUphj2IPotB5sM3ugozsAV50O+Q7cpni345WQ2IPZw3mSsljUEMV0V1TwcYZlVbcxy1Z2
mKU0OxeyEPcfnLOmY+M/cM1lBsOGBvyvqWjjK6wdsr/Oxd/elFBQPccAM+nS9+DGWQ2SYAOuxUqy
x7lgo/yydsj+Elt9GySvhVas2waH7FY8txx5Z4IHFuV63kplcFo/iRwDRA973ZJ5ruHXDB4tbLBg
o4y2Zj4/FvLWtvqFaPjhjPS1/337JW0m8aCT4mhMxzt+REclDeD1rWwvcPcRQHOlAtgqPZIji6ao
MAJqzazGycgPQmFyEDAEwGBNtZYlM6imwcpE/wRtRceUfBRRYgDVF8FuGca3QAnKMKbOaZi9uxP1
2MpwJzBDBlLHRpPxWInqwz6Q/aDR1MDAaock+0hE3qwPFY44WbivykFrfQ09bjqLrgepcWny8nt4
WdmHlpLxpJ5kvihQOabV6io4H52TOfB1M3//6ysL+2uz//aKRwLXIMarEIf5d7p59vyNRb1ynlsK
w0ES9MvUx6eb0iMS8TA2g/uX4m8iqlb2j68V8u13TwK81DKC62Yf2bynpQ+dwzmMjhM78OhbR4A5
if3T/JsH/zZIO8D/R+yQJOwMME+UWClsxkrtyPAMZOvkU7Kx5FZuMUtZtwAfNKYCnN+dOOjlk2d4
dymwfPj9C69VBZfCbDn3axqzCBMI178jA2okKHU4RqVWZUOVtEP6XMeMr6zsDt2y09wrM75tqq5W
wuJSpM1KVROQPEDqE2YvKk5x5A6jCDdEH/9cmJDV0Jz0QIesWH4WNy4Ta7pQep6V3z5cHgPQLvGY
1YndGZ5Zm7D2vIW7VJc03pQMoHik99EV/3Ge0ItC8jjSyKpkWKK9MxwlJ95DUkRO1AVmtyoMLU7j
5fdPubJY6UWOJajyLkolTHqSAD0NyVTE337/y2tBfym7Hpq64SQfQZ9p233M1cikBtC/eEeRA02M
H3SuFtXcexhoQS8nlJA9TuMptEymNa6ojVsQDiaCnxu/ZmXh0ezf388DcxV0adynGq3X60u7T/cf
8PdBC4Zkdftg47i9NjUXmZc4KIu8ZvHZKiZ2aRZON0OudyVs/ODACydpO6uHjUW4dkOkF6GkJwBX
ozw/t08RB/17DnQ/igubXnSL8BuDrMhDyFKSDZcbRhZnhV1ms3ptzoP4eryHWZoGxaGJNthqhy5K
078mZvQgnig7kJURVwp54xesFG7go/T3h4MCCEKH+TGh2UCLDPyNIThAz7q6FZNl/KH/hmQiz4fw
byt7lKKOruBd68bwVEmxdVswAKsNBh2QjdMGG7viShKLLAXX1QRirjjgTVJWrXhfnwx9JA46a8Ae
GbX4uKWbWnueReiYqCmRORbBGSac0G0UaLAN7fBUnbdkOj/fTggw1n+9MN7z4D4iYgDBqRWcjs/D
fksYvvan59X77Vs0HSxxohx/mhMfOHLvPIOLQQE5FsFGvvrnBUrkRRgoObEVqQEDjIzZXjwwVWQo
skq0ZquCt7H3rijzyFIKPUxZROF+hZef6gDrtflrkKgScqQOB3L9eGBwwaiBG/Lhkou24/KTlTXQ
kENw5beqdSu5DiIvogNsYbmpZ/Ab4MIErBAcfMTEhexRBO8uVnr6Lmk5dYcTuhYNZts8SaMlACyS
7iWjQ7kdd59iT7mAT/3ZCMDzG/5hmUnzdP32aUcvhEtFjx80XTuN2uUHVg/PJmPyvIJ+io0ExNqr
X0qkq0CgQrrHlakZH/ncrsYdDXebBjzBSXgppVEhrRUGOe53WoT6ZcA6uWSN1E4cbvRr1ithvKWV
XGlDIEvZNJWJos/KyBHwPXtq/coIn0P4CcqiYHW8EXL9PuL2IQfvE7jY2110B90vZWy6wVVin9JA
C+y8LNiYkysLa6mUbos8kL0SP4YaM7Vt0O7EAnMuoqEaKM5gQ7Tz8wmdSIvIg9sq7DIChLhCtKYJ
5S7+UgbI9WxsBfOf+WkGLeJOO8XAfRd4hqxFNxIDX3LQcQN+q4L28wmBSIvYAxch2ArOGw16MM3C
nZRuxx06FQ2XOmQuSH/8vhBWwrO0iECUDOVoKmGYzmhfQZZW5vYE2t0qaK2czclSFgztaEfg0Ykq
AIBcJ/86qskxdgRNfEpfu0f2SQSBAXgnf8+oCXwdYeej+SBzbBWH1ubAIu6ETJFkbTc/HmQh8WAD
yy4HqVZEG+WZlQD+H1EwfOrgpjo/HpqDywOOA6qE0vPGMlk5tJKlHLaefNgoUjjmSzGCg9LfM0O6
Av2uS73SapMDt77biBQmf06s3+fDSg8mmh//DoztFEx5Pt+X2V6TEBgsxsopJQE3JlIG1GhYq4o0
AQZqZnyCd2x1GDdGXtHYkaUsFm6odJizGHl4R79dUmnwfhFQLdZ9kxwTg1KjO7gheFJ5H99i9Obj
6KVvHVNWoIhEXEQLOfTlMUZnOcpV/gsM+JzJIKqHAHn1LU8bn2Nz3Ld7iEs1NO9kF+o8VQoo2Pto
Jxi51cLwSAk+Nr7BfD7/IbQs5bR+IJOA5RC5ejXTMqPbTefagKGbWTtbJKnV77yILxVD4OjIQ7uX
HuSnDP5Kodq5WIp3TytV4JJdz+B1YgAPxEP9tLFcVmLmUkTLZlNNR/AzcqWQ/aQaiPakEahhuMD+
/uZWlru4uPCMyPgHuYAXJx8DNGPW7pbUce0AIy4CSdyDAxsRXNgyl31FEhwr47F55wzkywq3O5X7
8AFTVA9NmKu4bGUloZo4/DPrjhuvbuWCRZYaWrEEJfhLEFwB3vMKWjBsK9B9APfi17BXhw8JjnJb
CfmV/AJZ6mnHeiqDikflpIOIFpaTagHV/R/6BKtmWCEjz/UOUnb92Du9I2zmZeed84dpvxTZDiJF
e+M8JZun9F6ijQPH0XdBg9uw3ej0LjY222rnr/bTSPP8+Xb66wqOmcoBiof2QoHXoIgmnN6NbF8i
zG3cvdceZhFPWmnsmClsUIuV0taSWNgH1nFZbWzba/dQYXH6kEqYRkUM5qP/CvAcpXcqsEa++sBs
qTbWwvGSXg+3lzFo25J24TJ9Qfk1uvWf5A4pD2wKwhCt1+glZE6jA8NWDf7OowZf+a3Dz8rpfCmJ
jUn0f3qoCZcApzIm8Ziasp4BRBAbYqRXWrmxrFYihrCIGDUzRMlEWgiVkAyf6Bom8wepZeBAuYVB
WzlhLdWvYiRW/sjOpXPPALS7orQxAN82hZSHytQKnKBo4za5NimWatgRZkJTIyL8if11CDWveoXJ
nSoCgN/6z9QTNTyFW2zTlYPPfwSsnswnxIeANQs1Dp2mhd2kf1rZGERjqBPtn8L5kmxNUkbiaQ9m
3h4TMK9CVKRqMkTAklR90CpFKnfK7wOtxbulfrULWM9ninZyAzXqoceNIzicPCWe1kJLmGpAf2sc
yE55qeSZTSat656zKtC4rdW2th0v9ayiJNWJGHWT23lOn+9gQahkQF5lOo1GQUB/YeU8gSXvhIOd
evb4jrDf+h9p4hYpvTF9VmxJyFLz6jViKoPLD1xtdUOfoMIUkdZPz7SoB5wbDfrkgdMoTYe2OMTN
y1h6ODQQlcmfUrinlrnaJeVDP2QqodG5CSvmYhQvUWJxIDPLg69XbamnXKmmnoVMB+CtCa5kpgDY
MJPu2KLQ0+i1RyUqY0EKpeFWfqvFP2Nr/OMnXhx4QpoLyyHGG6Z2nsN+ZjeoKxxRHY3kUFnMOb9l
sXKNHjZGW1n1/OJeFcp9xmQdvD9a1bdoEJx6HXVfw585PmBcBq/I9QLxDaq1srFYVoBqZKm4zRlP
YmBABUwyur/ZW10jk5RlR9YH4Cl5qAX0aPgnwoPxM92yiDdhy6sIWawnYeYK4nQsyxuwJDAqwBIA
kFgQdJ+DWiGA+/Oggv/WjlpBcqVjMjgiDIoY6KQ9jHBJ/v2VfUWpHzblpX5XEuNmErkeHkBeA9wE
yikTMSbeiiMRmYibhNaXusa6RIqmZUeTDf7E1KHIqz+Agyt+8j7Fr23OmKP/ISWPGYOElt0TSqmI
1USPVHRsQQcHM1q+erEZI6sfgmTBR/0uxSoXwPauoZzyEq1kHgUUcmg+O5LcLApKoWi4jH6AcqLC
2FZjA0pJs6ehSvYdZSayXsMoY8SfAxFH5rK9KEuqWOkCWnj7fKNEuiJNIkvhMRWKZdzwgCHTyAUw
GnVhrExDwvZe2gEEa9RGUXMlqi91yBE8ytuSJ6MrQYlOAKJWfNhg+Dlas8eb3D3//qVXmlUJWdwx
Q0yopOfBxe60fg/fFNmIPysT4k3eYk3svbWC+uDESGprRq741DE6HK14UWHVvC8U1o2RvDQu1Gx9
VFtdoLY1kpngaHSHBsQQaWNCrm0KSxFzyzAE3hBYUAjIcfYGFPuOHCednlFE8ZOoNg0a4dFkojKR
tnXRWOn3IksJM+8JDe0PEY2UcAGhfH0mE4oL6PUTjuFjIWl+cZyYW1+8t7VBn0tPHSVlkJ4IMyh1
kz+y6E1E69d7600ah6oVHRpdvx9HNUi0FEk/fh8FwsaNfe1KspRERyz6oSkOR0SmhlH4ZMgR3glA
acAsMHrtP8vo2odSunqmy62UyNoMXURx+CcXQ0xjSKDBLonh24JVn7aup2u3vKUSOhqzOs5mfX+H
zgQTt2/2wBd4w3b3Rm5IkwOCD6bibtzxN/mcfXaXKlGnEwP0uJnvtqpca1njr/352+1kFDg5T+p5
sZ8FJ3qG15AZ7Rmb0WKn2yXHdI/MBwUsZvqH4Kf8viZ59mta/xB//6OjlghkHfDKdYM0uhFaPtPj
U0HFb1nXnmGS24hQhQSMwsRQFU1gFDDtE8dcQt53qrDWqjrb56WvsYiC2Xn0TlJo5NW5y68RDx+9
LFZLlB1gnQi3dlnzh+HkAT0K//c/gdc6jT8eKj61pBzV+aiA+08EYC8LTHNc4wBU4bIpe2pawoYy
rHaT1yAL0+t+4us9mJdJoHMeemTp5kIx8qhUsgD8SG7ILKOVA9HgH6BIrJ2lbtKW+16+luiS5Ggb
mja9yaQAPW9HxtObQVIp9hVbntZ4vdFK+Wsb2jTfqQwel5eeo4hAkgPPCVrx2rc0hwtMkjyPcqFm
4qdfy5Y01Go8saWG7SZujGJ4pFODapBTz6UqUhMfWIS4CxV2PAUkSRWOKQ5+Chddaeyhcwr7wpia
WG/awcFhSaps2GU5hBdePD/ZwbfzsYsSTY6zB/jvmgUhz4GcqEOdvgVDf2yGwGZksy1AAm0y2moa
WUGnAFtHbhFWACkRrMKRjTIQlEiYwb4+h2k6B/vjbIKfAxBX7HMcmynrRP6fvG41AgIQLREliCRE
30wRO/S4kg6tHG1BN+eyF15qiTvIlRyZldgKqS6mQvTepWz51uZlCixLCYeITB7wBkHTgqkTNWSa
D3dFm/Lh6JGWtajgLY5KV4n4lx0r6CPpFJ5D8EKHvJ7JoEJT1VMgVP4Tn2ePUfrSJE3n8jFvMgOv
5V0sWQkZX5h6TKyc4+unIACaXibZ55SX5tTXACfrUXP1gmPfPlTCMYA5PQymAaUfQaIoOwteAjjR
i1lwCio19mSd882YUSPPGbMUFhEpLBYluUWFxq4CGLae43JEj9YfjyhseOLQhxvsIt9OI6spnKE6
1jgKB7Gncm2hecA9DQqYeUGv0I0GWiumboA4LGgpZQ7wFmhCl7TwuldbcgaQOiEWLqIAwEnUpRvc
oIakBXbLlYoEtqjDyZdTvfhOT3t4bKQ9VJIVrVWM4lHjLqHLvQdoSIo6ClBoJ2kKLjIMG0d0cuTF
oY+vBeat+DTSsBgr4eJ55aXWzauPtPwYsOZIBVMR9rUYMEm47lI3gSnF5BHlOrRWibiSUIMWkghy
PzoAv7pVcUtXA6xxprhl5DR5t7xnc1vM6CNgI8ekYvYVW+klXL7ssfEfW0YyfAH5xOkSM4cUHWFD
/zLF+Q6PMfaoTVIA99R3r5zUTm52I+2DNSE7PefJdpOxV24kF3jacjfJ62srhRUuFWgUNyQ7PkJS
Aou3SDMYNmUAWWFqEBSwKrCeIqXIaZUkj1wZaMMY3UDf7kd88wDWtKVo5OWhm6ZSleCTLnJ62qX6
ALP6tjLSYXrsSnR2w+qtkymcRZXBP7TPySjgpabHroeHLgWeVNAhVR4CpQFrGMpHIavRKUwVPgkN
XM/QbQkjnf42MJFRiZOW85yaizU+El3aTKllrE7PTVKgvuRuRmU+wNx7StQ6ZFVoQLV1uEZp898h
cIUc3IwHJJqVzSjkZaOk69ziAtA7ZKF4LgtyKtjRc1P/2vfHtvxookqB83AzmnF5k/DVhRDZokaD
YB+rIxVyVWxpteZ2AmWFUuZpWXuYwCaXwtKlgsROkez36ThVq1C+eTAX1jrshhwlXNmmBkKbih28
4N4skz0yT7Kvt41SuSIi25FG6lo8dQ3wzmj5CZIzDeP35AXtxZJ8heMK3b0JsscrFOQaL4ls0qMF
5xG06UaC2iQq84b/s5zsqFELGJJICrzVGUgZURDglA4kdyE89PAvyl16Uvz0kjOnEMyrTG9wgfFL
Q2J2jXemps8gRW9b9s6k4F7AM0QEhT1u/YeuCiwqSmwhSB6aqARpPc5Zs06dAIWOsk5NqQtEg0P7
Gi/DAXgQzBr7Vcux8LyI1bqtBjUGhhZYTh5bGo8oOKMcdz53QyQPR9gpjUAWvfAoJfj8Tsb9imQ9
2A1iofK8FdBTo2Z5gRH8ptmXmRi+MdcqNAZe9xI0yQkqO5dnobdMTU4UTXRRAXA7iCojhAomj+7X
RKVyKFBCNPD4p55ntUls4EEPK0VxX8OgSPIRRCc7/UwmQFHQL3Ep4HgQA+5tN0KsNjk86qKsfyZ1
exwa0NIBJEfqY9SzxIWVXMwCVwYnu05vGafgdCrQSw41Y1BtGowryWrQhw1wMnhrr2F8qEHqjnEt
6tG8uM8mm4txlyQfHI0WfaKN+SGiH9KJUnJkAhpHFHSmRomlegA6yuRr1yeaH6ChrmzPfH4oOr0G
sosgEQBj1BS2WM11OncQ+ETNBT2MmVfBOS/TQemWRL0NYTJCHsYR8SgbDAE92zXbqs04wLBaa+kX
Kfojwv+hwTXGCD9aCUECLag54hQELxDNAhDP2LnMqSxrMIwuV7fKf+Bzh5tDhSJ0+zzboRrlpwdh
1Ctwf5GhJkouqkWBOPdMDdd0uuW4tJBW6zybRTNYa2aNJcP5Ezm+p8nfof5IsDim4BXuW4bEyq4s
lHuc8uDb2yOTLzKN3pYp4lA0XoqRt3180cKnjwS30KQIGzeC3VFWVShHoTynknLS5WlwIlA7dJ+u
scWM8VGQkDdiAj0ShFfpJaj0MJswaSOVE1jLr5MdUFRON798ZHSlPjZaOISWE0jvudEh0Bf4Fsjc
NMPgAHihMmWrZeMhQZW+K8VT1ahy4yRBo7FDaY5tl6llVbo88gACnLQJVx7LxmWpq8clu5p9hYF0
Nnpoa2+6ExdSJ7ScqCUAoaBM3loROSXKESjYn5ZATA49o5BBjaRo3w8lh/CUCfDozKv/kXQey41j
SxD9IkTAmy1h6UlRoswGQbUkeO/x9e9w3moietqIIO6tqsyszP0gG5VtrQudlRTI0cdgABkNqkFT
JXY0ezRlsWx4SzEX3+tIwU8NxUkLD/EyPvFW5auR7i2EiSt95wyrshlA/wEtxaNRc36zLUXAUNm+
rtadupieXDJWyrofN9N5nj7gizeN2tki3oFtMTkyGYxLpdqxdrByDV12ueyttSGeGC8OClui3+qp
89hIJD+SNFmwAEsoiE8W448yNHwhfIhABqBtm9XaWcaVlFPfimSCT58vM4tAYaluzGvb+loR7mrL
/FuUSHHGVLgU5TasxYeUkl+V8FVrY+PL9cQTA5l/66GdVt+8ISTXNHNjGXsE3w1dyNp+LcvsWy3+
SOO9sL5k8d6vd3WhrXPr/LoSByD13kJ+D1bT4TbGs5JWwJb19GWSld+RxShbJEAD37cBVVpxbpL6
WI2WvFFKYavXvLFCGxijJ1e+WKT/VKNxY6vHQvdJK1Yr4fGEs7al7k65nm5YO5/JmYr2TVlMh0nv
CBMs+3gbL/NuJNBnwxbsy1hJR71f4kARx8+KGh6wtGj5VfuQ1tQtU+t3nslYrVJ71O+pTvuOZB+c
PbkQ7U4op1R8ZymDyVgQGjhhlTI2Tpcj31qGHd3stgmFfSmlQVyHPjGjd+z79qoq+MtEizOWyZ9i
EYYSkdGnEWpvmF/iYtCk8drppLBzW6KSqMoTxXmvoC7u2sOafiXWp6hxVZyMzIo3GQe+HAn1xLQ/
c2tApk7rXKHhKhln/Gmgu/fdOhPvzCrWJrGG+DD3ZtCGyrk22oMG6RbVxX6dLey6GAba0Muj1Kmk
ksdXi4HaVxDl63KYo8JL1sTWlndR1b/qmTFNKveFxIECcU2137T7jOmQ+qImTp1NALfRNHcdurOc
9LaoeLH83cH1mkp5E6SXGteRdnojE/VQqPll7iM2DUz+JuJ0TgP/gtwtxJjkC02b8t611eeiWEHV
Zfcynu4y+MwsX5rhMJfxL8kgZIaSGEe22LiE1EX4m0LAl2YT1q8RiaISb+CtJ9eKs5C5WX3ihq0q
V+72GSS05C2WX+Q3i3GAXuN5dtV611tyIJVkvlH9m4m3hATxV2Notk3CtdtoziKgDJUek/iqL86Q
sjmkSr9yPnxo0w8vocM8xv1hh0XhtnHqhNnshM0/3SBuXPmtRnc1msNCI9dNyUFSxI3Q/+qmsJFI
pS7fFPNaJE5h4MIN1F3h3zCDpSrlp6KlFyuUiPQQsu3COkmjL9xxUKhT5cj6xxrnu8Ws3poE9UBX
BLJoFyKG1izR5JpjWDuDPlH5l0YOd2uffakGD8lOWMNIeXJDUCeumryGrKWWH7HimDhfiMLBFIPi
G4Kx1eyIsJ/yc1I+NHNLl7DOftaBZEi7ZCLbo4t3huVpDZWaMWWvzcNlncxjhNME+0ZiVzoCdG/f
09JimDrq9ogNVJ/hmUpP1P/MK8lJxF0oH+Hip/jGt+xZJ0XkyulJbR4660vmmBIoyWg3eqJ+zEBu
McEkp63PvMbY6dWJ27OlwozpQcGXTrzKGEvOnJ+6d0yRIBIyHlXTscyvCC+almRseavBQYaP5S1G
mNA8/YcL2TPW+8xKX5fbPaATKQDStuZANadQ8bTwaFrklNlMOjUdXy84g3HqlYK7aJ/3uN2u1smk
C1azxpUwUgIQHtrMkbKBADOubLrsroi2EROXYmVuxLQgZxxrEU7tZSkBfXunXqIjDnF+1zNRzP1O
6GPPkvDMTJ5AQkK4UONG/W9IGmuSL14zVtxx1SZp/THyWy3HCfKtVTGn8QvJNfKQD9Hu0zxyqlSh
N04cXZzPU2VstQi+XVV+xAgXp6INKO0XYVI9IfdCHBbnj5D9jbbMt4voKvquKv4Mrp65ZOxwJeDS
MN3KKCs3JvvOMDnbofky1O2IuL5aHl19Udn6KDfwSz2pc9wA+YbuOxvdfNmUv0QYbZpKvxfdVo5P
vfBBurcvTIRUmGzX48LG0zd7h/xb0zpKOZ1RuLcotWPFklpaV+BklZb8PK0hmZYNY7jG1TR9ao04
f6ph0wFVmoO6E4TKU6bZT8veBZ9o7DjOPJ106LBn8pXZlU6rP5OzFpUthuyTusvbeTdFiS9bZCLp
62WVZDamMq9fxm0ptT+rridHWuBXS4zKAKmJjdXRa6/UL00x/UURg5uKD0EYxobfx+VLbbI/FZrW
i7hY+mbWY6aXJST9V7hW8mJ3xFHzuRxxGb7NfIz9KJT+BFNyqyH8WaaXrDmtnV1/Kc0/OMKB1Q9m
nsFRcjv/p+PMlY6tuwzPBs7o99W7IJNTgY0b3m6m/yRbTCYy9VgnLPi5hkBoniNNm6V0pdnrq0eV
8NNvVOlV7TZ5bcfqcz1hy4lVKzfJd6bkaV1kh61HphAQw1J84E9JI1gi+XV6cS+B2NUNYfBbksIs
61JUWEP+6d/SWb0rn8LiEe4t+dLgSLpTd16e3Ib0OGidDXOsXXqKtRY5gBVssuKLHcd+Vp1afjXn
482gbZsuPw7ptsR6c7TL1G9wvLTOSurrhGcjKi4NtyFmiCk42gk0OtWbjhtT+DI2sjsUmzH7l+he
iOpc2qpHBSVitWJT+G2k2SYPoTzvDVtrXZAq+6Kot6nuEwLPquvUf8eDIyfbMP0V4ke4vkb9vzFb
t7Xktdg41Q6jXwlMGLWYBG9I8u0a16rPlbFynSJni8DAsh2N3FpXXmo+rDE95Rqewjq/jeOhEXRQ
kzOslvac8mpk2+ym1BET6EuTutSSJXXkEu+oND6iJvabLj6o5kE/a/UBx0wTBxpkM7Vj/RPGhinb
jYx7ATJRnrtxK60kwmdQ9fhtNTpz+L5Nd7QJAvvuIjkHLFVab4W1rbWPWGIBMZ9edPWfgUFvCsBE
SP3EZVZ+qC2ZmILuqs2hKJ1Y/Olk7H7Lbwv9XPFXjxcN9l9ht7xycciUNACOo1x8gjP18Tmst412
K7Njqx0qnEKRgBc4hSJuEgWXore0W0ne0hCs1U8Zujm55XnhGIB2vYsd6kYGq0rn/rmGiCN8POpO
/EdJCokmnNW3slO5Zr1BAGghu3k40o7UbJn9o8dzmjqQ8DJ7L6qN+U1R6e7Vr9Z4UfOa61sV/1Fy
7kn46NnswNK4V6zxHBbVleTXjVLzMAmqF1+s0Cf4Mzbf+CxGdS1vanyP5jNew8L61ip0NnFip0l5
qnvmeIZqPS6QMg2+LvLh1mP4XgorK9OEt2hbFZO1rAa52edW7htlyonHW89ypPgi7FQ8pEucww9F
U911qmROEybHDLP5Xasu0bKpimvY88ofdcaZUuUbQBIoqtg/k1e62JF5WbKbta60fUeY9bE9I1fb
GMZhqS6l8taEJ42GtoIFyz0ldEY5KPJ9wp71oAAeZh64VVpuu5eKexBz5k7mlWWuudWlZ+hfw7or
BDBev/nqsmBi8dd4KGS/iRRN1gbnLz6XEfuTSMyZ9K9UA8DNTV7ttMTDvYTwQMvwhl9OmWC5vRrA
gE50IOslMd7q8nfIH3rTXcHbUSEo3aHubTXju/vgZy3Tz1lpN00LZWi8IBa1+Po6SwxisIi6us7F
55KcVqw1oo+ujDaFck1Dv2QejzaG9abODrCbdUpbcDDFV8ot6izb4KYaGcQAgXKSC413qdnryI6y
eD/SynKP6Hbb8b4fUur+oDPOS9wpq+AADdFStOWWDohhOeE8kqrHuxDObFRvcGYH9bJYZLO8kFoX
PdTq35R/dK2tslOEe4t1LqvSxqJXByuR9l0FjqKfETGMJWl9vpFemJ1KmbKp5xtDuZu0FaFdrbaI
Ira7NpgwFhSPv0y7KNWlyG098iPlR7NyR9Nfs8jO023c+oMaQHJQhkfDnohzqN/wDU5z/L6E41Le
OjLI69OQXuLuXSsBcPedMLkjOwNp/jVbW0X8o6NrhMjW6VJk+ph4n62ssGWOMKPBsZuGVIxNyTtP
9yLSj2zi1txOoXrrqwj+hM+Hwwn5Ztqm+5mqgJNSx07a+mYatC3Ny2tHMFwX/Yb6Xg93KyLY2DFy
f/xpUlo1rI9Y09fc+D6TXzw7cndmb5hesGPAk18tEPeDQny0yYgCuCRylhNKoK+DkgjptolyJ2/v
mU6KfAHhsU8HmkZjK3SP1TRsPdkVGAV2lS0aQYnEmaQNmXLqG6dsdlX5vv4qybtMFL3A8PsesibP
vayXtljw7ROM6ESlY3BjFUekJIL20wG3vi6qCba9KZ5hNtyjOYHCvSewMElKLIzA/DOrbr/HjXyR
kAABL75SgYwQ6zc5kPV/2fzRXioKSxwkGJ7QpoW/ev4+oQQGysq5alVb6UMHjc6o054DO4J/bKZu
u6CW1IzPSDl2KlYzmTfFPKT5TZ72vAl5A0ZoK6zjNY7VncQeaSdgryOr7wngg3EZZwfbJIU5UroL
8N0qSLLQ6M44A4khxjA2RvNbhacJW2lrq37q4DkxbXOwmOeKwMhho5v4DtwnoXLQPW7W5eeJB34i
+zXEgzhfZyRFjP515S+dW6eeONmV4ISd2/VbbKvF5Msct1laOvMEEyYOV2UMN6th+lGEz3x3LWdO
GOOnRrIBKr1zWr9Eo9vWQTPt2reGLGAc5v+YPUOkkOp7hFrRdMPbgKD80/gbMieW7ErEoT6QrQ1b
PuYUjLse/mBwZWr0r5LupN9CxbkfF74oVN0h+jL7j1m6qq8KNgTyeO0+lMWv+IkUd11WoMqXMpIC
ehCiOG2m+DD5WhXRVpBsYZ6glcaWkgwuw7TAc/CzJ2TH1XuOtIeUcFO6fbEHrLfk3zhy8u47yX2Q
VpLFzflNEvZd62RzEIo+A5/+p2aG3X6m6k89PAB5idrepF845/e3rDR5yeqnpkGp/ALkPT+Fc7Nt
9SM89iZfDipVVxhAYb1aAR+ciSZ9DDgAmFfxr6peGCVyPVCjatPMe62iTM/MrVsj+9dIP4r28sT/
cVDiZpOLy3/A0vOVUzfpIYkDrGMsW6sC+AFUXCLAULx+6+lWJNJQfMv5yif+8MqCdHYDb97AtRrh
TbzBm3SEHOqz38xvWn5LeafiGhduPF6nF3Xb16da8Y3FCWcPtARBGGEAuFcXqBuZZThdGAP5rbht
JI/3zZi/BspCdOg11wjtIfLDunRIhq6m2xpjebC3mhtQ8fRviBq7+lDVG1+72Dk5Ft+6P7YeUPXE
ysP3qu/TkFgDHSxhsBuaGqHhW1vuGvRMcu+E37W1ZV4cY4H32D+DCNSnjs22osJWateSKmcofnB7
MCI3vaztu6KCr0hUQqz3PzBZE7KALrpe3BG9lED591sVCQBBfe03KdaWts81P82CXLItelcickxs
uXrfNLmjvZzRl1uIuHmhCLLB52jqhQfCLZBiCJyUe6J1jx9Lz6RewE3J9hgHmnGSkPnJx74JLPnf
xC+u29HY1tmmFN7D+q1+lHK4C9M3mJPn0GMNiPRb/LG6j+6oAum3s2Ir+bXV99JIMZdYW36zwvc5
RhRS2XwJ9GoSjfaqOSmUGDdxR+esw5CPG3F8mr0nTlah7ea/1kpHVb+qc7GfdYY21Zt4tzLWUDfC
q86yQ/GrKtJnJbF7m4PlzRAZbFe1skLl2C+l0+v10fh/eSexoSIBapkmOyalqaoeKvkHbK7oV6OR
PwQAiI2gDU8OuyrsroW1pwyZIM9akYESkVYTda+t0uy6Jd7KZWXrQx20dfgnpvWXNZrfgpz4DdTy
JtMTW+0CPcu8YlJdw3RlfaSwbMrIU5lmLwiZEJBuTMmp4h85/pZRI8j70PQZwUnRbZWtVO+fMFzs
iPoflH3xYwlKkCi4VbOzV52b29BE7rD8DaPioEDpKFxgzoHK3ywqrrQqgz/3TWzje+aNmttK3mp6
JVSLNiR/s76ToU5mc/gsVZdhvOls1ZyOWYN5cT/ul55DXICJyazXAFLLyal6sbrPSBO9dMIPrcm8
yMiuQABeNjzju+SXcXwO9gC1M0Hadfvsk0V88SlBczu7UcP1Wq9HMLVwHT8l85Yo6bUKtym/W9OE
F1W4YcrZZpQJHOIvcXykbk6Lt1r0WAftL5p+J5TWEQjAhgYfCwrDkdT9hHRRIRkgIj3A5qp9Nr0w
w/0TfVgAvvvLFAXluFtAYiGroBKU6GqV8BfwPFtN2q86kLvs1hm34LqrFmCi7brCxh2pwslgm7qn
zrcSo+p2E+puxYJmSIqJP4rdtlpO1Y+B5iozxgvgMijFOF6EYSe8rP2BOAt2KEfjUzMjnq6Ty35h
BFYdoW341bFKqc7ybVa2RYbp3ZaQu01GLDy33jh4DNxq+6paL6hd8GFGTiDIN5lXnz6Z72hSnTna
p3QZIg0Cfi0mHmQQRhFGUqRnj/xGwOvuOzc+hykw5O2CUxFxXfPPiCawgMA7j9zl6kC3VrgZNHE4
Y9StxEE3nov0bunHZTplsKwAvdpO7dHbAe42z/juufHyIQHt/8AaB/bkRpNHiyJhbPg2LudGuvV/
1k+e6JshcfXwXz0DYCXJbdaHT4nKsPCHh/i9qh85SjBr2o//5f5OiQcpqvSOwHpXP9rmoRklWonP
jO6RNjL3wO+UeWMFFklV4TnP/Ly8WeOhHV0hP4twy0O2J7jYVMz35aMB9fwVmbXBPf36pwp/NdPO
LIZ+tMqZaPPcRe20zo7G855tLGd1e1FpXO3ynkykJUmFGyefdXMUv01+z5C5c/ETVvcBK1Q1uzAC
QkLCHqnqca1Sp1epn2wMdtIuqrq92sIB4kgExViI23VkkgA5BurzOMs9vdNRz+/ZCp2OnGVAHJB3
nsrjzd+xvpnVZd/Qx8m6Y/WHVTrnjT1PuCX7GG146j40ntndqrs0n7MIz2+ryu/ylFOgqLFcpg8F
2UpDs/GcbzKZxgIVSW5XIH60DCh9LBZ908/uVWI0qe1eCebVVV6sy9jem/fUsnkfAEEBK6QIckv4
y8svXMnqwrM+SxpN6aMFZonSQCwtZyk3EQrZwlGMTR2LjnxJSuhw59m7fS6LF4YBm0Ci+d0QJH4G
PWfFGqbobFEOKomHPvlqv6sHJhqL0Ax53wzfrOQeDMyy1dUToDHX73BELVG+Tp/C0wmmPwioNNqa
QM3eS7g0xO3MqFStOOQdIwVV7LPOwCrItRsOxzU6Zctnk3xEsWuJXyIUXaK+65nla4dZdGcd7nGf
g8Bb0D8kXoiJ/mZJ4vdQCPuoodKEOCTeTbB9of7QU65ZJx4eEu7h4wOv+ThzmDVKVIbmYdGwuNL5
chDqq79zuCtSwRfhr+NwK048oPQ2jI1nFZnfGHA4EHfruUZLF0GAIsQeD3XIPRE5Oke7rv6l8SkB
mY4iu0VEErWB2Rb2QjobA0PcfmvCq1JMiIMmNPmse3JCIoPmHeljGXvpWtJDgGvrVKlGd41schcN
PU4eATwo2bnPp00tGccBRh9jZMFW5OsQ3YiYhOuOLARSG/rt0WgZ77OXuMYRYMy1Fg0UiIlcB5lO
uI3JFF7kXsysCPMMYtK/m/XDlHzeS4ZxIEVhOrbVI7d4JxIAF7pTM65OkinbpXkVOuf5qMer2p8L
/sEof/C3GSkyRvOaqz9hjc30eyoiz5cYwOVXgfz4WPPmtcfmiGGXPjlEFc5VUQTSnwxob8UeyEiz
rMghQ1l1Sv1dIG/d2tdcheujsr67KHr+kT3vf4oqRo8YE46qQd+d2LL6Ms0xyq/ik5JtSsCJhr4Z
kWgXRvbV6UCo+YynzTs4CGs6CMggBj7E7lDGfx08/MK0O/6tauf8J1Q5r9ppgFqPmNEa7kTRND8q
WqKk/RjzbKeYaLLidCfzg0emsScWc1/M0m3Ak2DaleprmF1UtIxReBe7qXNWSzoP/Ri6rfzsNqvP
OE/9Yi/Mn5YEfo3QzR74KMM9sV5kefTmfNet8FThtYxAlJRrH+0qGebwRRICzXRXK3T08bet3Bh2
RTe2amHT7WrlNhHeEnmk0/6nV98qEFPSbzUVumWTtiROliDvGVaqxUs/9ae0kF9yfD02xJfFxU7D
RrH4p7bIJfpFhHUmzr5cH1NHIY2tG/7PnLm5/dbn5E2w4NrrVfNKaYR/QvmotNW2GTjh/aBxrxn/
hh6khAosTYIZDJn5CONlR07fazTsZvnNQFZcsUKQNO+aEF07QO2WASMxhPGYwO4Dp5miXSYQuxlN
i6cpYuzVsvZi6FFyU1QEQk1ET1+u1Va1oltlkHqjIhyt/slR5sqashUa1IzF+r6KTwiIKycSSV2X
T3kMk4sQSg2fykDmRtVq3wuLKD3BHHfqNLILgK/aRi3lYLDi0G5SI7MHsRn9uFe/o9aIPJhQVAtL
fDRDBCSqMpIdKtHdl+dQ8Po8UCWL/TaHvYNJme4C9T3ULsv4yvjZpnvLZHeiSZwSRVL5remqY5Ag
sG60lnEqw4XeZBPGbqO/RHhRSPdhCGVVxlKmK9lGkHASwoZMYsds7hViApvqJTeFfSMJk20Kiqvh
yyFzUC3H7G+DljhSGSzKQzPhv2Q/73kb5Ec7M+IXqCnqEq4EztJ8EnTY91aKbWBktNbNqY3rd12X
bhF1M+plFzG7uksl7TxivAlMsNDFmkBYZLrTBgeJDlegfKoxHpVxPG7brjiM06DCaoWwXTjzxqbf
NCJfJgtztmEWoR0KnbppG1Vy44jnbVjQJIOcLg4Ez7Er20shW7bJLSLM9UnpvqyUkHOMRppxqIg+
0pzZQoeqKfWPJhyMqtgm0cBu3JCA7xe+GJ610UuJD7FYy1KIpF6Es2LiBItTQHlKFRpnmy7SkALS
GxSqxRwd2VNK6DqX4m3Rd0Lrydau0vxovo3mXh2eQqgNp62v+yuvdeT1JF1AZ6krWH0qgEcqaMAk
pFmSm84KuL9kvLEkT5kvMWlK1q9ubnfgK0yjVW8X7WtN3ETEdHOG3haMvRq/6JrbYTXROVYCzgTR
m1BZBiaLfA2YACwWpFhpNU13YKNBcZE/eBVhXcNiOErEx623UWNuhyX2BhQIg8xg2dzjyW2GIWhy
ZduovQr3RsuUojlE9Mz9e29eKuDUwfxncG/T/PbjI+8tDGuUz7r9ATgL2/LUR8lJqoJcng6r9aua
gN0FE0or7xat8xad51ALWzP+VlTSTgSH9TPcona51NW2VYoP0fKJfHTaGvmL1YaPtmxInklDRCSo
8WZJdYRKfySGtNL5EAzYDe+9JAZyGt+WMLPDxiTtTrW1MEEJUQnocMdu8bvWwO5zrgbrZ2xr0R3E
xXQEKUpcSQt/pQo9KodaGToCJese2XAqElRQaErF/4A+iGsq+VqISDo7orSMyNojwVYcGEBORzcU
XpamwdBY+3ieYfJIjUHFNEHIV3MENlZrsx13lQfUVlUqkrMR+MYcy3Sfzg24VHxpWGprgEeGrDwK
kHHKKAUrSsR5qD4nyfISMzsjzz1lSXoNnwuKCrjTQHu/srdSoLrRdV10xaEcPL1+KsROs7YX1dR8
WZF2VpNueeVTtIvO3Z5i/OXDeKuPm9UsAgupv0ZDpTKdpOwmVagUlFvPkW+gl8KipWXrRVcfH+P6
pTaBzNypICdrUdrEtCfs6AlOpL908mk2LHqd2iHZOpS1jdzzI/51NdZ/oX7IUCC0NMqlQZeuPzKh
YYIRdGcu3ss6e5PMRT8v0NxgCTmj+VO9LWWKk49no77o8V1oQal3Ylk9D1yZ4DtZ6N+1zoumfKBp
8YaMdTQRBXGsNH81Uv7MHs2PJIp8JYGsaEDhMlG17KU3t+TtEFn01+EJ0830ONYNCUc7nsfyJwu/
4xG4kyNsLr+IDCY67CJlH78HpVhEyW11bx28ju0I8TKqvhFeQ+mkhH18ydjcVFAh3rR5/Unqcdql
3d3M/T7Xf7UiIZ9k9DXkYmT5eSjlK+WsTxjujznEitPXdta/Jrps6/jDGpOdo8bNlD7on8o7jKLR
hswWml/TTfociOFSNcclRvCEetWUC1j+wtHjNtBjlNgu9nbGQgQCb9dmwlzq2dSW8BMizJ4QWLnA
8uQHxRfZCRKuFhWIyNRdfyU4+xUS16vqtuV0WqdtEu5l89xpqR1xxWTjfWxfIJ2glqcCItWzSpA3
RKcWa7m2IGneKFLWYGjiMfsahfic0Y2r7X4WvobJ8ri0r4naeML0pioq1qsTuwmKU2aCdtXo9Yoc
OcPYcdPm10g3taBvVzxAaP/dKhzgTaUrf/8oxzYiJhpkDm2V9YeESawo1mMkkUoITqEAAvVjCq26
nM1cf6qYJL8Qg7x6rAuOH7Nqt6tsS9JnH1Y7a875HGzBZg/DQDvFH+yecCA8pPRXDAhg5W5jgMn3
7GpUSp44gOHrorNyCtKRrzuL/Gp5dYo6hiAhtLAwowldAWNvKvwWpo6CFHUjQvsk9ePIq/GHqQCw
syQY68Vkvts25niZxYXtlrFLakxVIbTLHOJa7Rk/GwxR9G4Bc1C8cfyLG8N8QRnQbMa4HC5DDKLP
tT/Da0WxtDiiyJ6HBVCVHsQhbeyxVu8GMhQWPCpdu9Sl4ifsuexatpJZXBHKwCzIQRRovIfF5MCu
iChnOYydp6PTR13j+7us79k6Cog3AqkXSwog6Eib9L4cHWcikGpDNTeNnJ5Lwc0RiAwVBnOKwrho
CDALosnWY94G8iggaZ3BAGnEroMQ3aIxd5ZZMQ/9vDxmAdxQ0cTWMWXUw5VhvTQSmWPW/ALimrXv
7XNS7uTor7KwZ0+ki0IjqtZTZleWcZE7WOX8LIevqNRzN0u/GpI65vehpWjWzS00rwoG1ugJBxEL
fvM+Z/9Chq+2eY+nT4nLLTZfe/191kB1pTcR0DB9KoLeUxWyWOHfcXhtTtbE7kAYN83BWCCZQi2X
AiOJ5UfItmoBcRqtcHJVGDoWzZU4espzuBsgzsO1sUBSje3UZuqjXxt3khsWmsPXORkDJTScIpul
V9H8CQfBpixoTZLckUgRaKAjyGiV2kARPAnfrRixgZI+uq74jdYYlOy9Xrttk4Z3AXhBHF6TGUg2
1hHcdFqeBbExyxwfVL2V6BS8fhvuIVMzJBYBooOqB7n4b4lJ5zMVdMXKvyIxj4AXw2qK0Mn0Jqzl
IH3jHtcqLkzDL8s/pdQhGHssiWZp2ItzLGEW/K+a3vWBPSEweTZNqXeZ3y1FoIPiRcOjwiV9iF/Z
xELujgpx5HFzPUxvw4Q0VBVLppXU0UBU5BV2yFCToKeNBkEHm5qenyZtvbK5QsvmTPKW+dkZ4ktU
Wl9FXdBAg1/qSyGgLXiaOyB69Iuivfc67R2AW6qPRwyJU8FDNx71s2+wEIWCWYUQMZ22Zdpp06dM
nWyJTSxAb0BoFwqqF01H/l2nWvgB8MsF1vzqcv098s2i45BipKOY7WUXjIyBSYQXYTiZ5LnYHfOF
szTv+DqiZlEiu5hAOXFLHljrkgbuSYa5otKuBf+VstXtx347iIhAVnNPPOiGteJZQtTSmnbeJ34S
LuQYA88I70vEN9ZIx9o4/I+z81qOW8nW9Kuc6Hv0wCNx4nRfVKE8y9CLukGQFAXvPZ5+Pqh7Zqja
KtZER+yLLUqESeTKXLnWbyhB7suWwrcwT4qXrYFPJ15XfuvxkU2bDP4QaDUUnq2a/0/pfnBYHsYV
ilCbqiSwDKQN85+dSyEv6+1vTVTSevY5dUswnBNTpy6j50vICT0apwdg7cWmim2xHu2C8quv36Qh
1T5yIdnxMrvYaw1IM6GUgI3lrauSDIeVE4YGpzqPWVjJLXkpTJTKAJvu23QLdffW7EwKSJZxkCxx
b0XFXHEP2VDemGT0mvCXlaBYLOYsY7vIJl+hAeZVz0UEOKXr15muHXHTo3X3SB9ygGOx6roPtbB2
SWgvdMEXpv/F/R6o7pZJt/baYhPwWEoFhr99zJRuaYTfWfjXQ5bsAttau9WKw7Hf7I1HF8xOnuPt
DWqlypS5S213tNo5MOyt7764JasjEwVwjR+MN7lnLGu623rfU4oVjzkScVmHnYt5MoF6Q7em9SzP
i/FDB6lVu82mSL/bmBgh/zBlTh3YuPSH3TxL+n1j/QAH5gevnkwjBRxb4wTSa4dOt27avCoVjRKb
3GhwuryFRBaCHqfnRok/0k9a+OJ2J9LTrKaGlRPFgC4kaynX0r2alWvb15Yl8vHzYerFaL234ZS+
0gQI+CFbt9JzV0QrEyVbO9ip/VMOGUltMUTT5bkIqqnNYSpxOY9biWLkFPQdC3uIYEvzbhudv9ZV
dxMZ1ncfY9i2iFe9pWMrDuEthXiTAMhTIxOUGcAEU9kF5EE65E238vZVe991wSofoP6Z+VaDQgAp
cIGg4sSDb3RGSmppdgK7svQZZ+QW+nxGtYxjkmf02wi0h0GVLvHvS/NNCu5l04FfBHztZVDf1Pzd
oi+vFKi6Ni9ZOsIBDbv3oc/g1ufpi5KFpzxAxLbS6pPSW4/+KKNfkIzz3B52UrzLbSTmKmzhxEah
KhZyqpzGwfN5TAsKYsl3gtAie/4PQEnsxztqx8QWq2dmRSsvA34e0crcN/nJd+85zPgZTeFd4k20
yWXRhIvaCN8NCqfd/SA9ku8HhXtqDVpXPQIAstcBtnZrzhuU5Dn/b+sIHLjRdbcykNQRpK09tOua
w4kQQTxTRXpQi8EZjWQ7+IZ6h9EUmFithjMZ1P1CNCBwFcVj7Y6VVW4M76qw3lL11YpPo2jmcSkB
cFErIFmJ7R2E0b+CYM8ie9G6gMjdXqaqnE3ZUeYmj0pJNZ8jsOOFdcO8SKdO+KTuQGbT5wNnXWQ3
tJRW1sCZOPestSyWSok7YQC6ND1gNLOs1XJuEc1o4yNeuIsSmsu1cLd9pN3rob+MDM3x7B4ixioP
V4oEshRoe6M7arlKw4Mk3DvIEHXw3nXWrTd8M7wfUH1p5XMKNQ3JUf07xbgNJe1UUWcvrfwg9fLc
1MUyM2XzzuojkFC+pS05xCHglHRLqIjfgw7WVYdCWyJC/dVyI9Rm2wIXzbj7V7ouxYBKlYjjiSgk
GmcFVOCm4TsZ/XL0wRxBmOzTZyFeQf6N2ntOs0AD8tA6vUQOw4KSPwlzfODMtDHZdVKF3ojtyYcW
EpRUv/VjdLDi3VDQ6fAyJ0hjqBUWoKFhHfXDyhfeQQJrUPTh3gjzreoZcGR6Y9nkqurA/1nERkHV
Sd4WLlWDIPefykheIBPMEMA7CUAMZ9WyTrqDV7lzj/ZKNg7g8sfQ0YTlxFkHhq4qlNd8tE2f0goS
r9JzZZXzxmZFXePgQOF6owJu63ADMGGrObFHkfaodS8svI3yLIaN7vLR5tAsSfbvRh/5FlDrdyTY
uXfP/NDtW/DcotrYHJld8ZCnJt2Y+9Fc9tlNTSahFBQN9HrVCfee+Epl5PSkjwyQvNZH81JviJI4
B5ho50ClwlxyFE3U88CrGGAlTbZx1aFFR5E3DJ2Sk7sXOAX9mqLrtlZu3uFalTuVkd1W1f3grzTN
0QNtl1MhVrTHushIoT0OAossdrVZUUBJy5YyXVdN9PN4Ul/itKKlx7BvII4/Q2nb2HK68pRIXY3K
+N6bdx25WT6ebOlH0j/TDueIPjFCMcVBmNcQ49zNwiXt2ngwwG2KbQHyQVRr2Vfe2ioHZJxsewox
aroV7Q9PG4GfB++WGlMLl9j7bHTBnuos2PeIgOPkJt78kcOaq407nQ7+SC7R9Ef4LlRRhsXARj4c
JQK7lQ2oCMosaPpvUIZq+0eg/VTM9VhVp8Q40smkTTzAN5aKg1+mjgYjPzTKfTyeSj1eYZa6KOkd
acltmb5Y4dNQsg/CNRe7uAPLXgIX1w4l2lRRKShSTv2KZWZBnQqceEIh0p81SFpBoVWjtS+lnxqS
uTG8YbOEBjOBlJogh5svFjCIfHTpqnqNz9A8CfwFLd4Bq0EVxu0S8LNqirnXtk42HnQz5R/TkXNp
iATsrVJBaREgKpTENF4P+U2i3qjkN/KqHrdoxlLYn43oIFk9hNbxaWp8eYss38DQDahKGhsKRrq+
qttj0cwTylzeve4tipQkG3S2/lFMplIURkT0KIHuACcBUsm/AUw+i7Q3wfmZbgL4Kqml8VrC0JUO
jQ8UBd/YCDCezaFc1fhGdAeCIx1NyWB7BVlRuMk8qNJlN3Q3eUVzYx80u2p4GXQnNI25Gu3q8Lbq
9yaAUTU45rLE1PSjlzzRN5YQjN67nZ9KKd2aFl3e0gaVCTVSeiPt2HAsp9wHUZs60qKKfWesxTaz
bfz0IG5xxM1q+tq98STrP40kBddlbgNvfAyLV1tpEngrUB2KTnFgpzqDWgN/iFZSCEBW7LzpjZo3
jul8efBSVKeh/jW6u0jr/FFum5uAdkxjIRxd7qTWgyYmLfzSe/DCaVYEt4YdbAtGWnWVJV2XuVY2
m1rbC3kwUEQlhQ29Cpu8aC3X1QGyMcndg/CybxA1AADQEFjiX7YI1Y0bIZTcGoBKhjF1hvbNMDTK
RQ3lAS9foYtFPbXk5N81KJVbc9UeNoo8DE7R6UhypjdZGKPM4pOFpW1NdcVsvX7pihqTsoJjb9E3
qzGjABGVsDupPDV99RiUGdFeeTLWcAYaK3qtqidPUszHSbdPdkzO947XGs3GVigceDa1BN0Gtyl6
YKJQoKCkSMNzMR6BdkbKt6jM5mOFUgF4+ILe84vF1t579wVNIAPihF0u3bB81etTaUKWGOCDdX3y
kVaQnYfKJUdtQPYrxZOFV2+ZNKRfXf3ua+pNWShbMWlB5MkpR7vIzESwztrbksIxPbVRiWYeRTBB
49hS2BahzPSGsSzMH5gboXMU9hu3+/CgKNs+BzjfvbVb0qRUDPkxLQGpwa9vOXli3GrA7euUozud
HnNaIZr8EivGN6SPpKzZJHH4onnwcdNkuLPwErinarom9ax1al7tqYsBPimwGhYVsVY2dwK5HmD7
gf8+1Bs1kBayuhBWs6G7ssoResrj5N5HL4u8aQSqhrYgKTrODKD7Bv27Fx2TxPGAZ4MKDQbQDcMp
QNV8Rp6NfgDQX1+yTsk4zrXOnYfVwq+qd7XOV8SS01b+ruHkpEXS3KD7aMW0rgt3pVIZ8vt7fSAx
M+8FVVencodxbiUxKTbqWFLS/kymCRcssS1baeYNgJ3Cve903AxFscqn9IKqW5F/h/LbdEsRwGbD
n8qkRs67Qj0o1CUgIpHRpUbPKLOOMhi+kPOFEiHmbMI/dsu+J5WA8gZ/0Q9iZ0xT9vGxOlidNHEi
b6nuZOFDUSwh3sLFPwU0QwdOb4/gRdEPkHnr3lPhjVFkWHrJg2gW7nCnoMkibQhLKK25vSyl710N
sCZcNsa8L7+D+/YwxpXvKnfrdw+DsmnddeRJTh+c3PAmBntqO716HxfLofuRJgs7fQ3oypvfA4Pm
1FNNFzV48Vkruic5XliYUHV7lQKnlCJPk3KeHSvO98mpT6iYC2UCeQY3nkVic4xYNOz21jSctD+o
7VOq34vWPEqe8T1n74zFgRzYkdsDrclKbh4Lf9vYzxrJck4dPG7dbFHZpnsUTTdXKz5aAMejUSGB
cVgpsCbpGutoF4gdVqDss9jSd9pEqi0KgeQnbfF5icZ5olRkotXBNoD2jCFL1JhQY0y0Y12CxtKy
Yd1Igk5UVm1dK2NZaAZ11QLAmhfQrpTkuZDf43BYFXBJhhx723IcEcBpA/6RsRs0d6OE5abMi3Us
wZaKpZUCCUCgCJPc+JMfTL/wxx++mAs3PMpZbVNiNre5InPyUEBPU9Xc2DT9K8p6effiRzjApyoJ
jElvQ1lptnXfZmTxwIF3pUFCNEDHK5Lv6M7d+DKH6AxOcOjftlbK8jusBBo5fbKqzaOmHlVtIygJ
0YGUrZuYo3o17IWhzIyiKLe65btO6Bvf6E0gOEKbu/SRkKKx6PPFW0V/91SxDuF4RSMd7QgEPl0O
v9UIcW1mqnCyEMiSw7dEgHr1ac0Mqr6ifJvrJLVi3JZatE+06j7QgfxK8aPkBTsXbIYheQejCrSZ
yCGh1eHaFv5aHSFEoLDWZ4OD1EZLAzC9RftnppVPeQifoVtk0o3bIBk9JMY8n+hHEV3i24ap2rK4
ahNT2YxY6IrCBN1tahrvWd9R3aY1n81cTou+2kMWCKpk1hTyN6lwX6SQtjCdKdNE7cA3fphs1mW8
UADm29WmD5ZmQLriDz+9MNylNgh2iApkUEZGkW6YkJ3pqrGbhQWMzVfShWve+l6wr8HmGDJViik/
j2Hgpqa9VUpEnR5UCxk5CyxQRGGXzlpdOCGceMy/DdiFlfTkqaVj0xmoYx/Axq3HEwHrDo3CGUd6
u+nwo7CBgUi0ZBB9aQcIUSK5sagalgBMmwBIEajAmUY/MInTRaUXd26WHs3YP+GbvOkTccqbfdgh
qtQ0HwBpQmktpKMXGQ6SG98U19+5iSnPIx9yAlk+bUh7Rg1rH7lgnMIeQPHXclTKpOf1BzGqc5Pd
yEvHxLI76DYzef42PkN4nk2SibfdDM7gFcnEC3LU5+a6eRS2hqwaIPj0pS895PVd7T5deYFJQPZP
L3CmcVfovjzEmqrsZLnLJ4CoWu4H1Q+BIhp0h5QhL16aqIMaa5QGGb1Pz/Wj8QRtJX30QR9ceY4L
Arfa9PNPYmJRraZla4POGfvDJJ8bw2enBbgcHfBd8JTURRHPMRqn5+lK+5B6g3zl1talITiTQC5r
zRxNi52h1xHWRbvL9FwZQl6/oJYHWvo+wp6T3g302qSJd6226ZSN2bz2NUIHFRNMKla1DVcRNkhQ
fytidRFK9g92scpfE78U5lJG05wV1B706lY1hrk6kKnZvFRx5w/PKctw9aoVyjoA/yHbkMxDz3z1
u0f2UMhPUDLnAoaZm/dYTzTr0JC2sV4Br0f5fWzIaCHOM7E1uPjJzPQecCSxShTOCiL7VW6hVabr
oinXSlRvU18Ci6Rj0kpW+CPmfKAWW5Wf9THMO40u7tef9IJbpv7r558+aecnVev5hbbzu0oCCR7X
roaiZSq9BJkMozyg8vCjU0GL6K3FMdNUZWqtBjI8eh1DMLT0/r2M4ql4H+cbE9VHNHrSKt3VHbDc
IlLL294iY1Ezt3robDOkA98p1PBsgFlQkQIagvEIv7QRlXsl4LUpLv4UL/rv87TNozhLUnnEXdK/
OTrJ1j1lq2D25jxV66ieySvwMvLsWZrDFwQAPNt2s/vGETMq7nNv9dObv0Os2ssAvBfXhvlS6Jxp
DfpCUivJ8rQbT23XCG/JAFek4hu6+d9KS53ltkbN1VtQj5w6e0B1gcIGYQftSuOwgSYlLZm4JuXc
NvTgWvLpdYGK/1tYPQccOBJkWo1T4Z9sJV5bwNcbDyn5gdZZhyqrbKgHsLun7l3OH2Nj1/80hukG
Fipk4zpJ70LtSUL6MV8A0fGOso8U14R5OKidgLX13AI6TM0tJF69WYDhvMV/emHdU2of/cfBWMpo
fkRooO4lsrTGschraasTJ1vvpVaAuYNxgnG5GHWI5Mu0o46/QnXxbuKIUnz+2VkAeOBTzrGrkffa
O7p6+alrXjU2GzZkZnwS7WK6WGN+pJHc54gXSFtQpqXoZx3KbO3MReAqpahDqax7sp7pSRvajcbe
TBLctGv6MbD4qm5jIobURIdJeizRHnoUgsHGqT+qnMjmYO+CkcBMbQQE0r0ZOiBrv1kGyXiAd8m2
6fvqTJZNotc7xaUH0Ul/ilX9FIR7LwPoYx8TMJWoLITUvapFPWwqVQecei/UQ+N+4NBT90etLxZG
8TamO3hStN+fSohlJm4lOasO6lBQfRTKc+p9xDqhFPelHjTIiYt7NW9PZZO+qZHl2BzkFPKYJOXg
ivgeghfDLjLsOcejoFz0yB9wgiYtnYnwTXXxR+/zpU/jGOfr3Fsn7mslH1JOB9Qicl0gyIuel4pE
C1itdRSzlGoHNuaRloMGnjjlqaJuBWQWrOEYIs6Sk/lqOL9pzwMMB2hoYfVYDtsm3anAJkoA3AAD
ixAuexCyKRjNT4ESnSvD4dS7uaH+NEdKHLj/Qcyw+lOj75PkFmkbxdvYJro/wYL8t8PfvYJcF0H3
814qNfgmfP8pStepPLfzx6i+zVPVUVrvTiKZTdoWHjf+ZqmY+w10mUrzV30WzUB05+A6myS7/zqe
tQui/79M5T4tm42ihqGMvtrebEw0hyzyymyZIR0FGHyOxTFFRkpRcv5dAsFjiGw/BCgVDEdPC6aa
E72pKvhIm+Q+j4eVDuwqocHv46gl8EXywM6UZbPuSkpSsG26MqcAgUCVFeD1bF6x4P2zqrRmTD//
9Aq1VKaeFQSscz/1hXQwIWnkewDhV1wFprX2r2uw9hdRd5BvnkLJmjdXQWS8xdW1bOjP6ZxmnGVD
rl1lZlxl8d5QZ9mBQwdnP1QIGlL5n8ODzmHDcNxn74rz06VhOst5pAxlwWDgPSKONU/lg3RHd2jS
TM3+wxucZTa9KLtUR3NjD/poBKt3MF/UBzDx46txRSP5QgKsGWf7YVRIitBCbuG99u/pe/RT/1nd
SnecaGplJd7rvXLtTuqFr362zSVKaKkaSPN99xN3NvY5Wongl+9UHWnwebn1P5orgsGX8u3pCT5N
3wZV1xhHKPXGjShyBxKbKOs2yKAMscCvo1z8eQ7DRPv9Hqk8JSmx1N/QJoKthBBgiUAc0Fjkag0v
nAkQq4kXL0G77FMwHHl0IwXvLurokjsCJ+udpD2MIJWlj6igDh5EG6+i+VRKS5Fu/YhVVqE6nYOB
r6g6Jq1jJLajAd4NJrZBka5cWpCcA9H5iypx58fvinLvh61D3W7Onloq+wq5Mq2iWBsFL016yICQ
o+dhx2wZyvcSn86mX9rSU+6/K5F8W460HsPEaX0wggpq0HZIy0Bq8NJ7KvTbFsfvOjkA+OhzjBj6
73mAdDqeDA3tm8HeSjZYIzLumy5978dHtaRt5CeHsodEw0mUTm1I0yyIc2v+9Sf4ZZn012VE/7UA
f/rM7MWtsIccQgBaXpAc0f2V2tegokoC1r2FBmGCF/E57o+xcivpR6bgqkB3GBRV55czIJK9Bm89
omIeu/uusH5KOuyYpJ6ofK85c0emKEkVqMWsw7+FtoK8zs6HDgMzL2qAv5vlHBZAYXEWJg+JNkpV
0ezfd9K2jveS2LbJ1jYVwHkPMXiNGGhlXN3mw3oIq1NLOyG2afTmTb2KafvNDN+/NQL7PXONeSZ+
VO7OBSwqQw5L6ns6iou87m+jvnvT3Hat98NcQ32ljxGbV72DPn7v041W761xvJIsKxdOVurZPiDX
lFwMs6KJVK98CQlDWNffJN171D2oSls3QVEYuYP2yonjz+uprk5i3J8+KClHNwCekXe1l5v3VhlV
RzqREEaSLLPR2U9TRGJiywFeFyGQJyzj9PVUuiTBrp7tG7I0yixNg7aTqpIu7uimy2gw76WGxDAF
FZhavQdV8mjINTXQj6SQF61UgeftKJs0VLkziqe2HIhry8ulJOJsWe5125XVyM5QmOrohQHcmcuv
7iuy1iG9BrRWhAbFUKwNjeqUA/YyBxD+Ydznt0H72j1KnAVoGr51B74eqkCrcSeBiSLiAbCTUeBt
ghrPm1mi7bG2wleKoqjYqjP7uf4ZxTeg2HndjxgHeKo37GjPJV4hpALv5I4SsI5hZn6AW5KqRbSt
UCqAQo3p3Qqoep2ixDYrvsOcLuVZckIMU+iLqLpFDWX0PYCIO2r26RXDgl+uVH9YA9SzTUUdlCIb
UY+6QRV+qa2jLX2QG6CbMx+7amn2IPAa0+fmFtPWub+0QV3OJMzO8qWJ75PJuS5y3BmZ5ZpC3vRb
TjKHZemgxzLXKQW9agtYdKt4Dp3xCG/iEK9Idm+QVwaNu6L7uIlXzbrZ+QuxhLt1Je4uppBnG5gp
PLc0M94K2+Y5HP+VupJv4b4iMI29eOeg07QwNwzzrJ/pDuKo84+XR8+JluQhO2jlxZWNVLlwWlbP
drlgbKKe5VvFIY42pwNdZT4NkTkDnjtHSWAWLP3HKzE4vdyfPuUUCp+iv6QCEEXTvdy9dJ9u8EE4
De8oes/TxX9YiPulhP/pFnYN8qRUB+vGtUGlF9FBqMD/0j5Sr3y5C0f5X7Y7n25Qy20h+qizbhRp
4lo2WOsUYYYgu7S04+Kqx8yF1eHX5/p0m1SzS/TdR4oYtFfzrnH04ZHtB5yDtexMbBKqnSCttq9l
OxcW5l/L5qf7NVnXFm4Myr5t0KxHClMqtgmVXlTsUGvpnFzF4iS9MhEuZG/K9PNPN9No5epxTIuO
2tBqlF81iOXmtaG7kLYpZ+uqp5v5EOka7jyeddsWcABRY/x6Al8qLf1KsT89uGUlIjP9hhJomSGR
FJW08CPfNus5hA10tXtzNBayBT83B85zVHpay4GBqhVuAf4iMXySRwxkUdXWECloiprKRWZ7s36U
GwDJKiokA+hLzHHQYpelYGdWqryJhS/vGiQqnL6GL9NCHUfdKhUvuoooJNa+Lqi2YLStG5EoCIq6
LppbsWz/aFC1ncd5D1cg1jOEEtC++3okLuQNuPn8/glTs3ONRleS/XAbgobECOAjyZcqXYQJ1j8H
ekXn+ut7/Xm2aOJs1bBcP29SiVtloa9sRFouwe5qTj9BWb++w6WYPluMaR6XI/BMbDIqFISQJmdF
nCPCMFONK7vYhUOY/mscP82coDRMeEncwteiYFUCMETM3DcWrQVez1AsedH1VrVX29w9Bn7ZbOME
Yh66tCGMsHx0QpbpK0f/P4+n/svz7dOj+ENCt94ye2ZhQZoabAU4sCEornyuC4Mpn2WUkqmZodx7
w41U7DGBUPulsBG8ueYu8uctRD5LIKvW1bNew88giEsK7UjYVvtWlRf/0USQz5PEOkjiAijvjSkQ
vtFl+3uFqqtadW9xG14LnQtLuzwN3KfxhyHrj+ooc5OBvL8JAbonWbsNE50Ckb8T9ngctcGaIdTu
qDoYmq/f7cK6KJ8tugWCOEXhqj2EvccmecnCKxWMaeT/sKnLZ+utsGgYlwXX9ZRtlE7KfwDJFYih
/sIcnf/s2bXfh8wM6qZIs+nZJdrpYhlE6ZXQvzQqZ6FfIp9hlQlXnqTd6ui+k68YYF0Kg7MFssHy
NHElhQvHDqrIg+IAhkbo7+sBuRDD8tmaWFad50kqVzcsf4ZDh6uiZb/6+tp//qCafRbA4Ih6L5ye
3IaWKkNumoj06Z3Q5+A8v77FnwdHs8+i2E9cb2xj0De6Cjddo9Ntog7xzkH76+v/OZsBvvD7fAnS
bvRQ6c32Jmh2Tx7dmWJZ6kZvUQDEvk8wUVl77RgAQKYiVfr1Xf+cSmv2WWD7MdiwUU+zfRM0b1mk
GdTptWQVxShAZFEDLQPZ369vdcGgU7PPotlsmgxy0BjuoQpFB/lxTGBPz6Xb/lGbXSviXvpKU8x8
WqjyIBA5RqnhvtYyjhxpESBzW4i30AKumkPwv2YSfGnGnYV33Ae2orkVSrHg7qECxcGT1e+kAd5c
9a318yvFhz/HumafxXqRSLGuA0ndt7IIHgs+/M61M3f99Sf5c0hq9lnA+17o2V5ehnvdW7bBQ9ge
5fxKRF669Fm00+yuJVePw72EjGhi9Uj6Loryyo56IVbEWbh3Fvmp0jIqyRNC7imkL8TYFFQP5yNa
stfW2Ut3OYt4QwtbEKTT2NN0a1flDzoyIYYS7qxHB+Tj609wKSrEWdwPQqnbIeYuITJcpRO2uDYg
8DCDrNdIWxd2Q3FlBbv0PmexHgV1hHMydwJ7DHifOioEX1EtkKUvcZG48kIXPryYfv4pAm2Mcd0o
Q3pysJ/b+CWOKxQ63r8erEvXPovuOjFstw+SBHWFUwshF+luvw6uDM+FiBZnEQ1HrNJUkO97fY+O
fAMHjgL4SS4WenZlBbwQzOIsmPW6ads25Q5N/YRUGhTCK49+YVyss3gY0lzkfifBqhh7xH/fK0il
9ZUV6MKssc6iIJXKLgSSE+1D1UEkQ0a2Ar25icvgFIjwXfMAvjA21lkY6HE+pMIao32GqJukHrV4
8/WcubAjWGezHuyZXppBE0FETJguFB4tnaYACFMjVZ++vseFo5L2qxnwadJrChUcEQbRvvNCtMbN
tB2OipQ2gINZjhSf6uToTTrPdhYugOp1C3tMtTUZy1tUC2mteG13ZW28NJDTzz89im24fpOaebyv
+qOk32CCdGWSXTo/W2cBUvlDLIo4ifc5OhM2fQOoA7DrZ827+62CZItz2TX4yaWXOIuUfFQaXyRF
vA9BpRfWU11dWUEuzYazHa9R0nH0TTvai1Fa6WjIlNTKA1wArGt76oWMyjrb+JpYL6U85Q6NhKVA
jTjLyZV+1iVyrFrofD3fLrzFr7rzp288eAGQJINOeAg/u9HvIxcAA9iLbLzm237hA5hnUR+Z2WAq
vU+7SE2e4qoGYiy9fP3wFwbIPIt0P9QkuxyjeD++tw/KW/7T/QZf9utrX3rss2CvtbqNIYHH+3ow
DUTi1OdSl67UIC4999nGVqMh8y/4QQP8AM/IJ3Pp33792JcuPb3Op+/Zy+AUi9AjsvC8oG0JIlLV
kbIZQxNPOOSR3dj+D0foLIitPDEbr2aEoOfg6NWgKPH1O1zYPs2zkE0LzNqQyWPG1MB7dulSPtnp
Ln+9tg9duv5Z5NpNZaTCY85j+qk80KOfXLhLKMkz2p1fv8Kveutf6wKaeRa7bZ4FvjwhTBpjlhyq
1/wk3bFhaN+1ufci1nN3AYb463tdmKnG2XCFkmzKwpWjvZQCUrMWtiZdufKltzDORsrvXHWIp63U
l1DAyTyc2iqDUx3KcqAgKxnudoA3RZpQ+O3gzjlSbeULYVbNoa4yfZXFdbZloXQXX7/qhS9nnI2q
blZZreVKtC/wkQWf9s17NCbw2Ayewdd3uJREnzuEV3IHcx0zw336DtcbtGEsZvGz+m7dut84Enx9
lwuf7Nwf3C4yS8ZSId5bPmVWqthZWV55gUuXPl8Tc7kD887zyxTZEwtL09C98tQXckP9bEmUE20o
4f8QNyPTLJVg9mtt3qMU2RXO1wNz6RZnK2MmW8hDjG20b1HzgiePpIdJRf/aOezS5adB+7Q6Jk06
4KdL3pEktMd2Q7Dq/CtFlwsLr362GiayVmMpyaW7WyS7MdQpnf41uf96WC4lTPpZjPdFYEiiA2qD
Z2P/0J7AvExu0Mf6e3Vsv1dvV24zxdEfVi39LN7jIkD+IuIl8HfDO2aYvCNmyJgpq4BmGKbN2pVZ
eiGQ9bNA7gPXdgNwq3uwB2hwGTVig6vOnQXv+bUN/FIkn1MfJvNqHbU7sgMfe1sMV2D8sNQvrHIJ
3BqNf3GtfXgh5s75D0WTVNguM2wFZoSutG5Y9L/+Ihcm7K9W3KcJG8pKP7oFBf9WQsoNW2XpJUMo
6+uLX3rss3jWOqkZbRjQN3WOsQQ7oKvc/bry/3rv/9v7yE7/mjLVP/+HP79nyKoFnl+f/fGfD1nC
f/8z/c7//Te//8Y/98F7mVXZz/r8X/32S1z43zd2XuvX3/4Aezaoh9vmoxzuPqomrn/dgEec/uX/
71/+18evqzwM+cc//vaeNSn0tLsPL8jSv/37rzY//vE3+MifRne6/r//8vCa8HsPGJzBMA2q+vWv
v/bxWtX/+Jtp/t0UtqkKU1ZkS1enLn33Mf2Nof5dN2RLsWzVhC/zq4qWZmXt/+Nvuvp3y7ZN0wJN
SsVYn56iyprprzTj74pqy8LWDEM3AQX97f+8/W8f6P99sP8CXHvKgrSueJjfIp+ra5bQdFtTdGTJ
qDtOAftpwrWup6Wxgd6FmpfVstNRqPQVW5mk541VV/jNlQbB73PvX/cThsybmQr6FuenA9Ws7NRG
5XSRRAU1JAzGRkdInnsNsHC2Cvz7RkIRtqwhPmmdN4DUsBCZJFRBa7hHpCksmipeFXqAoZ2H0iI1
MwlUt4nqYYY8kekq2ziytRzyAT23KwH3ezTzLLpi0s5meHVhMNRTgeTTIOt6IFTdwGoT++JoLQrF
ezBDgc/kMLKwf5p+//7Anz/o7yvsr3sJPqQFsdaCHHVedOmRuygQO7MXTd9LLOeFfKoNBHHr1k6e
lbr0d6k/BidJba8djM9KGP+6NTNW5g01VLv0s808lP3IUMzWRjNN6W5gj/q37JHl3uwy9hI0c2kI
CcVE7t1tq6PPOK9iKJwPVW8A05Rz00UnPksevx4QRT2f4roi8O+FMKVpiqyeQySUPA1bSTfshZEV
+VJEvrVOtQH26KAiQYLEC7wjTI20ErEMCXVvtBKkdIdZlukMuouX0tfP85eI43FQQtAZJ2EzF84S
h/9N3ZlsuY1kW/aLkAUYYGbAlD3pfRfu0gTLJblg6DtD+/W1Gfly1cvIV1krhzWJQYQU7iRBa+49
d+8KF+wk7XV+f104xmZ5q8jAZh153qmcpnOdJGvx//iZ//Ktu/5MvuuIt/jCu3+trNqyXJRYMVTV
M6LhoiBQoCpIVv/+lf3Lo6dC39XXpc7VQvMM/vNjDky4D50UE7c2TeffD95oDTizfKgYg3XKn7NT
5tF5FJVuTnVeItL89z+fM/NfPmoWlQhiA49fFPja/2vUJnOYG+/QiB6a2VU+fr0cdvfG18IV+Br6
4XMUoft9Xkk6tNg83oLc9brbaIlaBBJ9U38SmSy+iuQ6YVOYUiI3ctNhPWDk8uA3pT3IoVj5nLLL
1DHioRKqeJgyGBiQPYPltUhKt31bQqueBNh7LJ5BIn4HVTTbB6cvB5ehWOIcbxmz6w0ivbmlSBxW
wyJhRSwdVxxtC8aUHJP3HTAOETLS3I6UyILOE80WHHd0m1KOtHtnyOHQKbkC7BIWeUSWpylv8QKV
v1USXVIlXH861qI30NacuoU63rdSqYeWkukffq1TMH/zdVJ37ss2+lHCUISFi+MGeee2axxNPNVU
CPFqN2fApe8BJO4aT8CRZH7PC35zCQ2Wl7EDO3Fa3b7oH03rrb/LpRE1bI/S/GzdZHYOvpGBiyOs
oLUaTin5akx21tvwraTFMy1WfJ8Czemzis36PRW2d5hMGvBxsZCQLu+mxn7LgyiyrBolV6h5drNv
0+rMwa4O3CvNV2if6JZ3HVgWkB9DpGdcVzdT0yYWpReL4aZs/TS6cVO/s+hRoozQnxMBcslWAeZn
ddw+2PVgVsujisfAOTVSOFDDxbDcWT0F2P961O6NaZhnY+xFMigeN8Wp0L7iFAiBigR2byG8+36L
OBIRACj9pe4pE8a1Gn93dWTABrAsqotbynrWJGMKQEU67/xvwkdvxKtWk3k00q2RkhZdiafIizMy
amY07o816iIuqVNXVy9Lk8bejdS9F93VWkSpPvLxzBkIQMZj3wfevfmYSFswv+lOfQgvtWZtwCOf
tlRX1gn7gAfqjUWIPo4fyGZPsW4MWCVLO23bOeaps4HlQhBmmkmjWk70k4Y8iJEpOml+yYsZSg7s
zCtzgN0eF4YTMY8y9yMhDx2Khhe+LhHQw4gRon3dN9YcV1kgsez6AuNpP/uofkFrw0jpgix99fR1
NmpZ6mk3RIHMd630E9CjaaTA54YqO8btjIkG/LZl1I9RhQ7T0JwXO88W7T2gLhp5aWWGM0upw2sJ
ohYYSlsEFszTWnymfq+WI1bpLjusM5g1xgoM8TPhZSilFUzIjXLt8pXxj8889pm35YjgiQ8eV2Vv
F1NV3o1FfliTl4+QVqyTXguspkU/fk/9SvCAj3pKfsxVglFdZnOMQdsDFXYc0cZ/i7SXF3tOQbNz
jObVZJSFGoVTMWh65rOTGsvD6k/uTPQY2sh1HcP0wLx1jDLM99edW0403WadzOLELCrgPlkgicx1
hdY4G2yjoN9f8dJVq5EU9QxQEPgdmJTeFzHv7LbKgTVB6gB4rsYQy0FbTKixwGugyipSN/xYkzS9
L8TAdEXTpIhxCrhF4w78bMzAAGDGX0UciPOU0tth+wq823o13XeT5b5/LNYQ6Yv0rfPbqceE4d9u
wc/SJllkN73TJQC4Eo85yinzx9si53zAeIlu3dPaIpXdpWUiVUZbPJGMeC8pPLItHxo0SiHb/KVS
ifPZlyp8APSKDMVZPbDGeV0L0OJplNldVwfpH6G3IgyPRXhdyOK8qV8K8FCEiU0cAxlbQwud0POy
BXdHYZlpgGr9uiKMkLdi9a9KCeuM8Q6OC5M8TdowI+jHTVMcerKL8zGsxmi4HQMZzkcHs++wiXJY
Cfu+Kor3aizEsiuXbuTmkUz6WCy+88WyHIFJjxOHwKMR/q8o53i85ahM4cNLLabSxPVHlKVRCyCu
CvxqzzLs2Zu0gtJ56uYVIj55i94/r7o09YWhgU7S7xIsNxu9miA/To7sNLOpFaoUMQhHYHdqqhXB
R+2bW7/BxQ3lpmqeV5+R5SsvQT91KmL8pQKzNdyqvlV3TTiFMBSCmGh5xz9eQEoM+IBA01sInVX2
25EN47nQDFGj6EaGN9zuu/DOTQO9OvCp2s4DmjAWtrmZMV2jikvnEdpMA8mvtA1Bxn5cALG6Kxn+
oRigYqWsfsS+ixhSZhZClRynJvVxxDAHuclUxUvM4yw6V6sLJcWSjrqtOW8AUejr1MWMa/rlQeum
cW+WuJXpu3WKrr5tA1IQ9/WaG9iEReR0u4kYzAo7AEF9JR6Yd5quWnTWSYZfUq/MccP7U4TJq7PZ
iEbFN/DlbBl0ICbimeFw3s0k0yGzrHbwPtgp7IgJIdLqhppeQzClcAs7X7opNcOHL4VkxD4ffUtF
ZRbhMc+98gx4tEPOMrV2+bnoXlcPnkqYQbCNw5RDoNt6YipyqFxgaF6TDg9NVrjxbuKxfe8a9r1t
O/kV1H+dFjhz5mx66bo1Wd6skdV8N+Zt7DxWIu0fNRQnplNbj1nMunTkndPFBcJgKtXYkk2ZJi+R
4yTAoNeyve1qhaFbzB0DQ+vYFNmFoaCk/xmLqcWvXMym/+gaBkhgNQbV9KjaoH+MNbr7b4OXxu9p
4BTZqYAU2+9iepiSuS3F4Kxv+Mq/1+AwANXkbpIeQnBxHA1T9Wy9mfd5HgAgH9zcS6CE4f57WLoI
60q/NgnLVxMl9DZaC4XZ65biwzQx7hjp9awpcRxDX5RoMUCBcyZiaFmFMebo1SWfW48RJLNFN9HP
IM3GtzkfK7XvnSh85JsvfsBaMQiMnN5gZFbLL8aO16eoyVBVObHfvWStIbexpmt7n8VKNzfJnM3F
VzDWybON1Jpg/igYP5+GqzzBHdmQ6M0b5wfICs58Q64LTiG8cu/bVFlF8DstbffSS+PeZSpk5Mk6
AT0PrxOdBdBlIeUZUWAYLfw85kDhmvIpdccrTEFq7uYm0e8uPHgHNGOIwU77uUQ1HkSS8ZjQ7dqz
XNjb9+OioVZkZQTAsktZC4i4dwSyiUHg/tCJi0kXP40T7kaWugmtKcsMpnHEwbhu4rQ45RnM4l1C
JQLXnSA/wVrvmz+KvOLTJcQ0vTqDjy6NObX8txcmHiKjpQSgMIbrRzYoaMSSLQ/sgDWEzviE+IUS
N3PfVKq7z7pefFgAVngf4J5RBGuzmh9c1Rp7l6yczkYsTpPuniJZw6MaqzhH8NbOyr7zPPThrzwg
ivnNdVsxnDk7gurYd/GYcFDNoDplu7IPMnlWcxxNiAR0JJdTWkhTf3I0qu+rjGYfI4s+7MoyKPzo
BZ6cMjc+dgsP9sASuQxbl1UcH9eQGC4LWiFkR7adc3bEHlkl7pcUTVhAjtIxb7UtICpLmie3Zhin
786ap4zTT8Pw5qTtVN5HHFcBtooOSn7po9szywxWuHOW/A1X6uyDifBxoPhLUIRbyfm13itKGGav
vUIxMrdYdCmuB19LxcDbDxKucMsfLxvmJ51ghuvcdPGXK2kHItnso9uFNzCC+Te7w6aTGsSQW8Xl
aZF5lh+B2sC1G8rSR++TSr1bu8D/nnS9843NJrDgNeMCTpThGrLNm3T8roNsZGxLXhHSYZ9Gy3Uq
HxJXmczsJn5QGcABhe7sQaulN7uqzkAgtiEut6R1CFcm9RWVHMGHeKosCa/jUmR9AD12GTH+xAW7
co6K0wMIENlk17it/unynEAWbviWg4q19NREVMxsUMmq1Uawm/2SaR3dBrGO4m3VSR+pWL0OnCub
VAB3anr9BOM+b05LZEOIcdqz7/6SaH2opytSWOapVlu/5Gmqp3Rc98lQe1+2rujt15WLcaXGYp6d
BMj+heymXd2LdZzgG9U+PzjFfI/vjTX6txQZrwD47gIbMIu8x0E2V1pbnvJ8rEGjboewya+81CQz
54Wkx2+vv1rxeoS//NikjdKjH8zi3UZ6nvDYOAOykuUqAVjLVN+utYchEy9PCTY98gdu8ZM3qbvU
GtDrpQ1nPoA86AWkGLdnFDRkeRj3Y9A23JnsOqJQmczV2OYyjDFHAiblSkI0AN+qHbwc/PCjpz0n
PQiQoc4+5WLsbhIcye+UQky4d2bJJbaoE56otkvHYBdTn/70M+9K9F6hNRxtNYzfxizH81tN4/qj
mrMx2vGowlxdlgzMRNuLNbzi14x/XKxLBdDvqqE/iUq0xa9SqqT66RbhXJyV7Fx5MkCBnJPJlEBM
nHC6PlQSNvcD65Mat5J/AUbV5uN/jWD8R9Xs/2up+p/K2w/NV/Viu68ve/fZ/P9Q1A6ozfyvf5SN
/6Wo/bb++Mr/taR9/Ut/L2lr/2/U0bTSVC3daxGaUtB/lbTl3yJETtKl0uT6kXtt5v+jpC3/JvkX
FIYoWruep/lP/yhp6795oSejUIEQ812KSP9JTfufW3IqCjUHLpcfda1uU9j7S4XN9kaFxkd4VcYp
NxTHtsfZaadjopd8X/VCvHL5HR7/2zv0P9RdrzXc/9NCu/5QxYumls+p3wvApf9z8Yv4SKSzQMOm
GUomAVrYUdDFrGLJqL0cm24BruYu90XC0aIwPaI2U8zef1SC+/tvIXxFlc8LBH6lv/4W0zy1deFm
J8525xSgWiwYa0tWcXX/lt9Lsb5GqHL//Uv31J9h4n9+9bAOtKD4G7qe9P5abU+7xVkc2ddHB6HM
2yD72wX9yfI8MicPdSf25ydlB+5eserkr7RuqLW0LL5b7SFs2uTZvPzs7DwF31EZiXdO2Bjw0mz1
1dtsqoz0OhyoZucpWXUnIzNRvMhcDeKW0yMmmhbkqd+U1f0YdUN6ZDvnMusM6pGi9X3b57hoY8+d
xa4Wsp5u4jS3W2cZ/PcKbslW4iqhCVBQ6eKza7NzVUZ+sc3mKUSWkrByX7ey627g2gR2TyHyN9R9
1VdO7xQUgxMgylbnFa0LUoIp+YqUG4Px9FGhTiDgmGCLjmLNH5toeIwm854vFvlZYZ0nBCHx1R1t
X6gItueFIt8DPQJYgKpyfxdOCYpgrF7gZqiXJCicU9xcAbSud7Uh8UMynQkSiVV+1O3y5/X0QbUr
pDKDGttrux9cqj+cwieuUSpxjBrf5diXcEhdrnJDbunc/m2B0M+B8jeKEpCMgtcg/UL9sEt4SUpw
li2Erq1aveqrCZX8GY5NA+t1Ht3nMQneS511e5S/N7NshuwwOSpS+7SdWe8rTsWnoeCucjcMVf0Q
aDzVSzm2R691lq+1bWx/Zk42mGEPjR521qhJisdhdvocX6wVD8AB5e+6kLAwVdHmWORUMD1MvpW4
Csxi+VAWFXzMZgEeZcIh05dID5N+MNTjoq3Nc1TJTV2xXXezx0gpUoKyfRbpOnUvkg9qPhX5mPwY
Iqcf79pW92zxVSQuitImM9MRNNy95YsWYi1ZSP2t8wSSiQCovnNmrA9bSUd1uElwjr2Srx+eTZ6V
UPMdKhCgMQZsfDU4+r0RbtQhn0lLw++ZieqoTQrLCPKFfha5Uf5Jg7KszvOI1OKQQ6z9Gc16eCvW
CjFhUjrMp0MEDj0GZEfpYqMeCg76dYZIBiyPpx6CKVwwhvpByr0oLM0qd0GQgwLmOZ6I23odO/mm
4jZxiEVuOwAW1PT2i6mb59wGjdwJlVXfNUvr1TDUFA4ysybzjkFqMMsocvnnoq685nW0QPrgDC3s
v2WR41midYlXtB3hW251Ry9iO/YOpIosNKo6zDark703kOfBH5mb1ylyqoi7k8PZsixZVHZFoBJm
VrL0irij8oGehhmD5eDTSsCuodp6a2xxxZiWRThcoEFiq3UZe+F1MY78oDG/QCrlpgQ6q/TDeB+6
mbB7Kv6IULpQBcu3bDCqv53GOnqbVe4XL/h6ogInqghf2yqeIIsr/yWS7sx1rxrmAmp5m/Mem1SK
3VR1af6NLzQw8CQXElaY3+JYTxfHZJu+M2F0KnO/uoM+Ay89ychSschnvXoZGqdVP3PhLujMymXW
F3ZHv9sHlNnKm8gNetoimlNtoiv8tMOyioLIdOSNaI3F8pOSeWNusLhQ/SXbWq0bep4C3cRiu4mQ
cLQesmKabvy+Ms9yLicJyiPE6hNQ4TYHRtaqnyvFtmVXuVxreSdTuL70w4e3JZMd3dhMDC99lYfQ
mihqu2cKQjh/eSez6oYvrR/jm6WStqeiuT4Hs51gk7SSu62t5qi+F3N5hWpFYrq0HuaXXSCW7iui
zI0IG9skSispx6MTFHLdLSxAP90xGPLjmKrmdekYrf3VCKnuZT62+EMK2yGnUv6k9zrQ46eY0cRc
uqyyXOXAX7cIoHFP5Lq8+gEmwGA7r6CRtkW1Wf7UfhE91Z7ue4q5yHu3DV1QmP16/kTV1NjNAgV8
7zDVgGiKVtZG69B5ld4qHp3KnTHjBQYVS1iWBhg+hQQghAsAdJRFCvfdBK5+7KOGew8d/MvY57I7
dglQ/Cd0EnN95zX5tN51cVxDU28Sk9J3SRGLCdWnD3qZquLotBrjfbVQR9/2ys9yEm1ZENznHfCU
jYRI+pjLonlwbM30Ud00hNrpoQArR+KQ49CdeXB2cAx5q51aAItlCotGg5VzizrXx5ptMrfDOF13
yaNdUuDYOPqYxeUX+c66mTyIAvPQxkmL4iJL1+CjtP1HUK84FkqS33XC/gXU3FYf2FFmhtYi296o
sYMqJ8e0fs0SvwFnz/jroR568a3SUfvZDpS/uAR6rbdfdb92R5Do4bMdoIRf3WePhe/eCuF19/Ch
m/E9ygQyKEGzyRwAZg9vOQTkR6reA+jVxKrHYYpzjN3GhO5xCkpT7VrVuwGm3oWpAuEsS8EVeKBf
l8pluGc/vR58RiX0TU6zMj607UIjYEoQQB+DfO56OLjxeh0jLH7Jgp0C2cpaVkfJCgNJIyAoeu4I
cnQ3blj15jIjDeE/ovmewlzscrdwwvvWW+ZnKktpdxOGXW4O00iA+BDkAWjsOrD1sV6gzm8zPNvd
XQ2VeoXJ14XxTcQpsD/3SMg4FwRB/WuY3fE2zJxlPg0gI8bd6rXyjh17ilDdD/qzya1pcFSvPbaH
wltRZtg0/gK+5pY3Q1pjQsRbgYdSddhacTZGycTy4E1fGUIDiNQuyN/TiGhv2ImBA+xmMSTA2XiS
4tpXZF4vV9NXNbblZuyH8afV8sE0nnNTD2G3B3EVfqcMCyHUe7eBv4+kYy9uQ3woFQPyqYj7PmVm
CPcedkjacyfP9h5w75a2gqJo6G65irIluk4liVeaJrtdiz78DIdrLItr7G9hoviST6Y6k2IOThSQ
oIJaKlR1OzUbx7GYCKvcfildgioG3fDmREX+LSFsgEyN4uZNw6yv3mp3zG/JQnq/rCnbi+OTNWii
lp06xRAqoiz9Tr3afctk8zx1oaA/m9OeLGPOCJM3Pq8R8HBvqA5tU9zGvv+9vtZpi/L6jXMaGrK5
7QH8RuKULTAQs6Cnt5ja5EjF/9L2o3sakkTvFuVy3B/tcjKuTW+09bK9o5xyqyMn26cQ3e+LsHzg
GFTv7NX6Fbjhc2dzTgD95B1R/W5DEd21FAHwneYX6VXH3CTNYUGPsguL6jSUVMgDeRMMuHyGYPoI
/QCnVDpZ1OsgGZkXSjdB2Wd7f+6iO3pGw4FGyXhiefg9RHV+pBr0vcdJZJMsPrk6+sNty2ijlmw/
e2P9kMewAUjxX/gz8WVBcAG5Ov+oE1ZnkkbimC/Mbkt6UKY/9FH5xAEZKKTjPsVAeWh1yFNS9rBI
FKYkKM7ZhUYg0VdLIz5pKOHLBfYAv8QWaa26xDVA2bRETuQx4Wts7dzxCeIgVl72bFafAehWSMNy
NQFTYcKVBMeESbMAWeQQbcLF6lFra5pHDu4z2vpxKreesANnP0d+Ws9MN6Kt1CtjWuoT27i5p0j+
Xa6jfPRNYSnMuPG+qXVxQQz2KHwc772MXz2J1D0eAVZyu9u6i/7QFG67DsEotyD72XhBdZalOpqS
Af1a1vLiO5ou1gSuZMzXY2sKpCXmmxiUt5syDNadODrWuRpWmg9bEQNGyBWhS1qbY9PlPnIJe7fO
2dkzc0ovySAAQK5E7BbDAyOWhLjyu8j9FdIX6T3CsqVjTo03vDadYqPj/3XpCW9vdVDeKwXMtA+9
d04ui7MpGPPaV+WsPmyn/8gm7FsznikJxfeIs2zeD6De2YYSqMI85ou9YRAWPKrAU+IXpf8clGV9
I8LgaVn1Mz19DHSrUPdqqsIfcqJPMqHPw8vU3vCMDq+qy28Jwdw2VVzdGpjfy5TdVX4AEj9vaFmS
L97QEoAbanN1loB59z50ywJ5yMBgI0bC6eBG3tVUm8MpAzozXYKoOwZB8OyI5ZinY3XqceJAY6dQ
uCyl+QinEbeGD5XTb6LiY6m0uEcQWDR7SFzBvTFDjByow+FQKu+puBranRid6IBBhhBOCtbY66uj
sy7+r9hHUVimnKXoWIS3Q0VH0Inc/BCDXS3GEnxZ1DQXEhiX2s14Qv14eGpwbFwms766EQZwl9TF
t9mjsq46SgCNrslRj9oeaMVeAojBEFGc9FLlwj81lAX3mhTFtp5iWOf1YsrPtXFfFhQdr4PPdjeF
FA9iVn8Y8+q1017yPGakaMu84NArdLGLXYs2yE/r3ZLHf2Siu2mZSjgsZYYns64mTGGKZiCFOKu+
JULFdysL+I0PSiVHW1wgrInSu3Lo0gPV/ePER7N1pxp9nfHdvVbDrvawoOTG6diUaZyvfuU9kHJi
qa9tBvrYiY9plNM5G4KUlpkHV8TDSHLxFrrpG2DL46eOEvuUJQ2i2JRJSfbLeBNAXr0Jlqw9YJa+
4cKZ7uQyO6/xmlU5MrNK/tB6fopSG32SVVgNl0uo39n9ZJqwvcpjINwP7XD2lHup+fJwIIfUPEeu
u6UrIt81H/MdWGdsatpWDDg0A2gsHaJk9ZPy4C3OcETrjYtGJva1ygq4fzAdyRZcObJ5QNCB08C6
xvlzNyhEMyU2gboNachRttiMVA4efH9Up9KlXLtIrgQljo4bY2hGtjNa3oHjg6ChhrwgRjhg7HTr
1/RA8jbtEdipnwMFToxLULRtAPXVP65NdpjRUYPLHrtoH0drc4GCLi5FxePaw/UnEFC15Uwxwaf0
PI0ErF6MHOe+gXBM4f0RymDo99hCYkP/e3bJPzyndkwibKHkDwJwxYrV4cqi7RRyka4XNO0BLQLS
3KSt7HF+xzSXku1EhgzB0RqnHJ/3UyHMNcwDjv1HGMXDiB7AKWSQ7ObZou8NnFU14cH1KSCymfdI
OvxDZhPK+T+9yUuix6Bv3+xUIbpNRSopC2crfyq8m1x3ILbpyrEbaMURiN4URcQIIfektB71By04
UXaf+ZBVsjrNje6VvUIgu5ADUtpVKboLAlD+fFxX6ZGcGJVfhih8BvoMK5XtnlmgC92+3s8Q0Kyj
C1CIW+LsOwfzZyc7o9+pDrVX1N+TvgGO1gaCEBOtgE1YdOGBhhWmZZhA2z5I+m0Td8eoFD/ZdO02
Io7x0rUMgKPs8719kDqoYoN5ot5e4luO6t91MzYH0Csw43X7Rgdjv4b0xiZVP3QMbmctQKMMqiZO
Dtow45pBEK9x77SsARvyiv43MjDdvp15NFs6wIQ32uHUEX2nS+iN3pWKN11vY+5HKfvywlexOySG
Zn/ql84dgzvcGQc6tfXEjCSU3XBja5dU0ySddhdZdQMgKCXS1bp8n8ioIh1jJ7HKPqVD7/Ny+rl5
D9esRudlu8RHN429Jm5a7k6z52QPUbXk3zwnznD5qfzQBrpu910LLQfCG/mEnSs8nteEeEqxc6hY
wqpLAioSS2u4/650I+YNBUfOEl7UkDUxkTnKVCTjrlm0/25SUlE7IiLmIvhodzTfALEgReUCPRVv
Lo2nTWq6+bbtJwVzfbmf+yA/26H7alEAZ3iXt7IbD0FJMIhWw97MS3v2qx5rM3ErYkv1+hSsU3yq
+y55qOLOvjnG3TpdwVmjWM197nHr2HBc/e0Rucs3/ST6286O3q3jQJtNicI4XiR3PcvQAaX43RSW
zqHz/F3nudWlMEVxjEaOtowCQYBMh6sYFgCvfnblJOnZMcGQALR6af1ZfdKix9KtkNj3owLVMyXe
sVLOcOlT8d74UXP28FvSP17eFLZorPQKjumKMtDN2id/6tnmh9W/ddfxN/0ZXJk2qc9Wo6uHtdqf
g2A5ZZU3P9UTItKUr/qDSVt1TvNIHBsQY+QN61rNJ+37zt3Q42/dTRQyHuNJW5KGPBXvlGjiPQHc
9uSUVbk1gat3DkkJGoM6fuWsmJ0xy/PQC6d+bEfxrAJsqYWXl091JDQHnni+YDLzyAvWKa4FVTY7
J1HlIfXTZKtxhZFEu6Z1HERaCRVOo+8UEvuUs/YaXwRo72MR4L7YB1fr0FX6epvkvQNHOgMkibVo
2Lp9xusbuw53Uz1ZYh7jN1fq5o8156/ILALoo/8MD8mJgXIHImc5cB7uorF9IQPabaYFEl6UGtiE
xvO6DesBPE/a6cfAMKKTTZ53KBG5NKo9dJG1PwY3WDYTxdpTNtRcDpxy3ck5nmieBu2vjCsGBpQE
OLkrzdGC4b0HYuVuBhsXBydaWfzzZXjnxn4NRJm/x6OWP7NSHvIB90SihAxVOsOPJ0PY7GPd9IjF
r7lWfv9XahvzXnLD/24VRcmtTOY/ZJWDYcsHFHZOW4BXm2f2QmPavWNRunlUosfJ6y4xaZJ4G5G5
+mNxq5V3V2MQKrDMwWQNjkjmUabG8KgtcwNvtufyC+/L+yXW7nfSc0imWlxJpOLl+ELG5nlxk24L
g3XZLXBR7+J6RV1hnWvCh6NENWH7TJbkkAZ+sc+y4IOGA+aNtVWbbuGQ71EW4BzHDhymODDbehS3
ZW/XUzzjOBaVJamzVvW5I/J/KAloPsyJrzZ+iPqTQl30B9PP6b3u5Ncwx9Wjn2L208rjGMJZ+2dD
kudQ+E53PxYz/k23RxpQIbggG5ScBN2Qpym2H1SiEGA55BM51ckwuQRXq59Ly38XVx2lh656loxL
nhkKInTnQfUl/jyRM+XaE3Pxafh6V6Ftny1iTjA2utrPKSbaPi9JQK32Wym6GUNkaG6pkYa7ojH+
mZZ98+gOMe62NkIdiik9PzglwbNF4wiXTG5uplw3NOaHzv+hhHSOZeclZlPXPlR4phz6X5Si1p95
LtWFXBybd8m24C3EinvTo75SynlgKmI8O4UDZIfyFVKIyZpXygDVQdBp2K6mQaPQDbelV5Y31BmJ
iJbBicRheJ+a6a4jn70N8eNq4yxn2/bzYxan5lQtcfIe/pl37OqwMFvG9NFYzkwTPJHXqjiQFiyn
9YIDam77c8k62s7ihbJ1tUX59gbOSx9Mxbszifl+GdzhlA/tsasqehCBfCImyRNt5IooghJUf2cw
E/xoBbMOZOA8gi9kM/v8oHSUHfjr7ncqCEQ2lz/jmxxCmhM1fn1u3djptk5UNtuF0zoWGirCF1Vn
VXKWfwZBMTTvVrI1lD+b5BcHi+VzkBF7lnvtMkVSlNjE1B4N5fuYldzEYWLposftLhRugay5rX1Z
7EMZEDzpJQfhxa8pSf4ZRkVF4SQHHRmCr57miiNab4urhHlu4f4QSVodIH3qr8Uve/biet5R1Kzu
SVmL15jE7EUPMbenzE8zQl+OfIp7lJt5hWG8pdK2mcex5gjHWYDxuLE75yFfTNmYa2Y5W16qRjQ8
Nqv3VMvZ7nvtsAGnNZYUgjIFv2Rgs+fAmcNil6QTt1ab2RPcTjI30URLa/aokhZuUD/OTlG/e+xv
G0E1+Zq9htf0v9k7s93IsWtNv4rR181qzsMtyRgYkyKkSKVSN4SUKnGeZz79+aiqcqV1Uin4AA00
zmkYtssppxhBbu691r/+IepCZbVksKxaCZ0REHN4BX/p1nhoN84gKP4+mmjBGuiNX0nDNo4MlKzd
lMry7ZSL2u2CGF3Ad7SdHDfVbnqjEpPW0ZFSr1iISSz10nOqXQlggfCcYSq6pVwtyX5i/EFS53gr
W/Jjo+fJNwQ78JOHN66yZC63Jasn6XF+IzKHUc6xwieiWWm16bHt6/mrlJg6KpaSgLhsrrPvkx4x
e+tNk/VBe2pCWAd9a5QtPbYJQl1E6q5TAuEglWm1iyW1PyQxsan+mHb4LeaiC8t7SeLE+vTadkax
sWJCcGAC8f4AyThBNsDBTJBiAw//QdTOdJgrTxBeMDsxHUGYIGDlb4Ru2EtgTLiDw23jrVfUsgXv
LLp5E70RwsU3cngGGug7Na3yaze2NDcO1TTYmyma7X4UTbVfZ0qZTHY1y4K0x9ONUEOCvYjveKOe
M0/TSb0IoixfdVJd3k1dM29Tq4OhCsl/HdSKEa91gJTTNJD9rZQoJGzOX3amUankmyqBxj7URu/q
ZqGsrbGWT4bcUf5DpgFif+PCEy4c3g9CzWCA2YsMbziWajcVjX5Hktem9QtBXLXl2P5u5gunHpos
sC4uk9c6kSlj4wVblyHRDaq4sYrqrhej1k51NAhTeIqX+KHeui07xpaQSt1wzq9RbTxa9dOMBOzY
DtXWRDRBshMr3G1Hdc/e6IBsJ7sWx2pt7BkpzCDAzHk3JngoyF68Gwxft4PUP0wx02c90Oh5uz1f
2Nagjrk6cqharqZ1LE7FWp+H1ukKEtKIMLSNQrWtOD9rQs4MAxP0qQ1PQVmsu3Fmm+xGZdt38u1I
nAi0G/LPUHISK1eTztLE3zILY9xE56iINLJgICVKYBVbE8w/yEJiR8tuDe+Vn/NvqwTmZpTsydDB
VAGlb4gCbhCqRdPiDysFfdSdQRe4isPxRhRwkDCJUiGFkQS5BK7rUJ4isTv1vkFyTNe8WriYz3QS
JAqG8QVelFP3nSdr8THtNdNdrDYHM3Sqcky29SQaZyK+91La9a4vl3Co0mfFNG+0SQah1E/koVU4
/huvSgxxoVvi7RM44ZdsEo9lNn5Pg3pwSnZSQBKdoG9jk5Wk+1QmnF0T5j9OotISvkOimp/T8ULb
j/bRIjOhc4c4lIYG3LguPAZWSKJbpTDCyIfSVfwqXWfAfsEMDzpje3PaQMGjD+g9EY5JHl8yBfSl
rqlgfebRdkRB7wSBmDlyQXpdljVfuT/bqQ9hcypfFSssQ0dVK2Nfs4VsqPh8zhSmT/E4RkdzqIev
vAi4rEs5qqKmZ4XO6sh8o9WHkaQsbTHJkUZexdQMeJUn5Yb+FU1wrE5MfYBp0bqUb7oXI5HEk0ph
A+YrEX+eFTFsihx5gtT5T0KZyasFn7AZcT92aqe8LvuX04lZ8t1nAlPvkhLlBl+dOuwcxnCfjz6D
sRFgcdBJyVEHGruhknX1xkgn0gRRBod3iKesieKu0zN0Sxab167Jiyg4MCOKMifQevG1Yz+1/3eb
iWNkYiWwDVEGpd9kOe/Xvla15cOvmSjyv4rr4L+YlgamqIF8MnsT31shIqaz6kIMg63SWuElVdP2
dpAqmieRdmJ0RzMXDfLge+541HVg0BUMAIwfW8v/lncFjHAlVwVClNOUXAhV04ZbmIol8pQBHMNG
OkpmZ40ja7zqIVcS+2jlUQcTYawOCrnm3/JJBVfqlB52CKbn0qrk6f8pIfz/xLT/JWloB3945v+J
mnbTtHXR/2Np1bvyH//nH6u2qIu2+4fXEOL58qNw+89f9QdhDa3xbyZdpKQtkjIoSiycPwhrkqr/
ZmqWquuaxsuiLgroHwhrmkaDBJNNXRS1cL7+JKyp6m8qy50pO2aUbyvt3yGs6eZitPA3f4pfA1ON
D2CIomiaqvw+mKKcshyP7VT/UmvSCwoSlH1AcU4Nt/pYzOTywcx4DeEoULIZp1nK5jVRGodWBMuN
pP6I17L6MqgV9HmssfExaWW6Fbm6NA26qGwyRzK/6/bWX4gntFfajRiTe54CBNrqnB2anlxVZnUE
c3dTsGKwPe272f+eisrFKBGgZXn1kIVSQh+wcJfE4IX0ZdLoBd+0SSO8y6bAo7f+JvXKpSzVaMuw
G9A97xdTkkVwkSlEj8bPGHk++gzc7MmMYqBl81oXRsMrKdBNEdwJIM68vRCRwFpT/AiSfC9XwRc5
zB6LAJTZKE1PzoSnUDI8tUtfOx8yQCyqJ8L71rKg1B7VdG0rcvN1qkuM8upSesiq5DmSzGszqYSp
ocMRZS4+Nhw3eDyJnSGslLwkVyIP92HXoF1UZdP1q5oknNjUnEia843Ygtp1IZ8ulqjakCDe4+uK
TjTzr52eUhoKkW7nCjerytNXDjeRnHnxXqSuJEysaWj4JaLkAv5jUOMXQ2iWYpnvTe53eeNDDHR8
YzBdbNbPzUxvCDc2tcWsCF9gO2C3HuXdVu0b/3EoNf8Bjly47ogYP6c9OaR9WqpuUAhuKS12XmM6
LLlp9B11oO6sdq49C/W701RkQUPw05w44vrGLJbPulZID13JCoiMANRxTst1NTMp18XoBRfRi2UI
O2ngS0NZyhyhCF9zIXxlpvoKm4DAVoX48Ik5dLIAm4FBZ0PUuO8hvBe2UY8FB8skclorELfBUN4a
SZ7bTSlp22mmCOnq2GLVqhT0I1+fdwFCYN8fWyxzbQR3aDxl4sADebrvzVDd9JDibVDO2ovbKdmx
pSfrnOzbrymwnh2ELLDAb3DaH+7ZxyfHaPrQpZ26NKqv2YGvKZtA1E8chtopKtXqO9lmOLyadWwH
pXrBA69ciYZ0SYr4hZbhPq743GjIZjy2hPFL1hFv1LasoqCbakeheGTQJuPNJ0TEEfJbCBI657Vy
SSDBMV4YeIqqQoVq4chLwrN/9av4WZjLO3KUEIfE3IOkxLrz7Z7nZYPeQtIuAkUc5HmGKohQFvXU
WRx6fHLSgxRJBcG1eUlrzJvEUIk84ZzFDhZCsTlqG1UmwT0uWLoa8gxXEIbgAKLgWbnI4i7yc6UY
0YXj/gQYF4KulA/CiLhV6NFfKYW2LdriToSessUb/rFq5nu4s6k9ifK937JO4LAgKc7M1qX1P6R1
rq6jAOJliRcxXxNpbdnAa5cis7nCcDdILBf9K2k/jRsjfgCq1VapUK8ile9ei90xMNPDXPJ5jcm6
NnJ5LnrWE+f7qZr5TuLA1cOQrrwZxBnPw3ZwDRlORqEhRys7/KGKxlUYXSBclXsnpo2H3iREDnxO
//Ft/yuQDdpqnhorYCDdIXAAoyd/vhcwJndEeooVqsXG0auQtEGJZ1ylo+XAudFgHkbPjaxeREED
ljbB6fMsV+n4GNCLEakIkakwO0FBbCtVWjoZuKFT1BKT6KBP5NIGVNahAfPzoGhTvP3M3M4sNg+j
qh9yqX6A6CnaGPM3SN4q0x2n/M6oywqrTLW5TZYHCS1+DTFNXglRZrrsqfc0fKCYjXn1e04BkQ9j
G3n90IWcFKX/pOrha6YNtVekJEgZwFurt9+dK3IC+V7z+s64+skckDJPcnYyJ89Tn4puU5BM2ARF
b6P3JUdxyNFKDsomD6d7P4pf5Yao5dkXpZ3Vk+ouCYUz0GaQmqlFThGmB1JlDxUe79SEyslqhqOC
umU11xxLpho/Yqr5UHeZvGtNJkgkFd2XDSGeZc9ClDUMnpWB+Agn13WrXucwJioUD0I+OU0810cL
AfI6gkfHsEuO8OsyT0qpXPqB904Myjsryx8rIf4SVwgSgpC1QEkYuEbHo1X9SrERlEeONjPQQz17
koIABfect3dKUhoruY1RTgo8S5njYOyah7Qakt0gxS+lxBi86lrZGTphcgZdVnYpRKhtIKvkJZmm
hHqZTMt+gPvYzuplUBJroyEx97BMWAU9Zm1DU/Jsff0KRTsj6AoIbBBYL00bvs7QfOcFOdGSx5GP
5UwB/+dYi56Dib8ayPkhrqZ7odVPfVFVm1jujW1kMvhVVB5oG9QP2ZxaDLG5ExiD/m5B2HCRS3i5
lT6yDh7ykUUNne5qZdZ3XwhfRNMYV7I8s3tHmJ0r0+zf+mN+TpPpPkjLB7+ZaHQBPI9KXvW21kAI
s3Thd06aBs1t9CqIQruuMuC7NMsemffsplJHnx4GL0Kw3HocBWBXhzRLuSzYw9g8wJ4lwS7gM0rc
5n7yLU8wpvuRdg4Uoi9wqMjoIhNarVwK9roYCteByM1VrdZ8BC15ScfgdRqDNSOMl6RjlymLsNsK
ZVpsp5KRHMoQgkAHzjokmEyJVUS6qjgT0MtUifeTB8uBFbJaBpUgroGbJMSvVsTbVgs8O2ngDIzo
q2meoudeEXaZxutsZcK109jK4f+Y9qwtN0Rnc+5i1j4izWSBa2ysPXgnJ9NEhVhX9lAvdzDsC1R2
AW27LBZAE6rmT8e6l9R7CTIUWmM2XW0ow8lVi+hZUzh5WyE9l3AlXFGUnFrhq1sxkwBFGO+RleET
ACMCDwYgPTnxr8xaLm2Ertaaa+z4NF6MuTKUTZ3O5SlopYb89TC8IT9n3C07pdM1432EzO+p7hn+
wcZ6WOq7JkKHHyVDvolnCXk9tRUZnRQ1JUM2VwZmWhskJRNCwT7LQCO3BQrBFUTCAwmYT8W0cN37
4jErUL5RN2/aoaXzzIOXCGfzfGS7ShJ2fxEG+qoKqBwVPy+22qTXR7EwiA2oankVqlazERR2yLjn
P+SSpcn8NLVjlb1b6Ov+NMAbt+FAX8SYQMBAlg6RwVsDYwz/XBKoOyJ1+4HPN4lYgIU6APgc9RwG
2HYxF+R2i0r0XGdsO2nGwTu2Gr4IE38TRnzhwCtr7NQI73pB7tZTzUJNVDAfeTlfdCV4KcrkMRjQ
v/VLiR1CEMM0HhUqW1bi4pgRAeJlgxv65hUhCuW0Tt7lOEteUEN8gQc7P0PrBVlTJuE5EDnM1BKa
Z7MYOqKtH723zTBisrDCGWmXhRpTO8KBGRZNDkXPPRTGdjuMcrOxfCVZRT3xcZaWWmtoiIT/qdK0
D3LOt2VjCQaef0VEyTIruDJjZwS7KPeriGTqSB7R9NecRHE8chsT0G4xDNvNW4/2f6Fh/VBvtVzr
n35i/29Yg6H10dEWfayj+rNZ3Xf5UxNGNe3qX/8Y/axh/ePX/dWw6otaCjMdCL0qeiI6xr8aVu03
YipERcY2w6Bjxeznr4ZV/Y06VlEM0BZ4y7JOl/tXw6r8pvNLUFkp2FGpliz/Ow0rbfG7hlW2SHyA
bww1kSwJOmp+/oOlVVWYOgAxkxmtjxEPCCqVAPwRXYufaddL3uKIprGrymdmBNY6yY3C5ejWj7pc
lk+oPKdVW+XzmhNMO00CW+5bFZ4z7T6qNKg2MpZ7OBzyqk7ybt3VLXt8WFP5ZMG06Ucl2s7Molea
6KuA00NxgJKL8ofJ5maWC1qhBp5aM+vrQUqeFCOfvKyJuMrMb8sIlaIyLEO3aNXKhRSUbjODNgJm
ROMOEJNpQDiXhRJReVmyL8xFuKcmNl0JJxJjWrrTgEKjocqxZoaKJhxwzvn0WZqUi5lnh6iOX7I5
ekbqrGA8mB3IP7xXQ3ZtfIDWZjF/a9LFCAGdQ2elB0GEiATVPNroOEyQUlo8MlZExl3AeAeELAFw
6VJnVccQCNE0oGzyKpv+TmVCuzNaYd5GWvIcTuhem7C4C4z+OJZLgxfRU0c9nTMAw7Lxx8/GcpKG
AWaYZsjnL2sxvlaUN16UReGN2c4trH7Mqfa+1k4bfeopjylM3jpbhNUUTqNhbhaJlF2rvnQYS/3U
JRVNrj6ey+pRbLkaE9DHtKdFQZTCYThwF5Y/Is34kVnoXT4RuDm35UrGG4ljPc/AF2MO7174/tbe
mJLYO7nUHsOJva3OQoMxvgoDINSvXU5bqnMUw614rKgo1qCS465JCYWZ5VHU6JyhsxVMOFY9+mqH
TLSFdyJyzPB4ZItaaRRDzrW6J0Q8iV8XGCCZls/YpY+WlYSuFUgIm0WYCkv/EcVEo6d5Uz6WsUV3
JFGrVrMiHVA2FdvB1NTTtCydUWmOFgRp2yr67jD6XXcw9ECtcNanmrEbI5NvU0qrZwmexIU0wgem
wRs56kyXycO2qKLnEvUkPVxxF+rteCrH/LHx6ztfZZZIrPFdw6eNK05TMTtLDXZN8zCG66YWkhWs
qGejS14meAauqqbQUGHV2YbSjLu8gLiiLhiHFXKIZaGwC5neYH9EInzI923z5EUuNGpY6UJ5Ah8+
KxJSvimDkoSTrpmS6FSItAaFrJF4hnb8votiilLf6EbbTzg34yk9y7W2bUchcJUgv6sn3rPJCl+1
Sbr0iGLsoUtZdlH+qpUMq9IQPYsqo9jBAydnUKVOMCPp2poYXrOVDcc4ChnJgaQIAZVCGnNrIXyh
Yw5VSdla7VBgNDEFB5Lo2nXva/qqDebjoLFmRo3nKUaUFSm2K9yLVjqUYzTeRDIMz7nBxcBK/NQp
tQaFj4UQCUUDmfQSzZaY8As0pcIXwYxnBHa0n3lYPTAxK51u0hdtOhBDVQThS1tY36ESVDtfiF59
U928FbySAbVMpXYK+ko7G2yLiiwqnp5nKpG5wElWwA3ozLRx5YAr4slEsUczxJ2EPWeJxxRUa1uY
iej2KmnyoUbmg9iEL300HMcseUUf3d+nMTWPDNMbrhj1FAKVAEZ+mDlD3OabLpDB/VISVhW5fkjM
4LmWxSdT7CFdKVUEhWgpCP0uWUvAVraaAD0kaiFjjUcNY2o9O20OtFHAWceWhdKvnLRq14kx43cQ
sxtM5+atOfrVQ0fntzJJ0DlkfV4/l4Xe2X1Ev+X33fFt3WjIGJaXLYT9wCuFkTvWJUk9bUWJRUZ9
Em0Fk75OjSL6JrX7I4Tif3gJImu/LEDun9ro+1P+Dydqpx+x8be/9mehsXiQmninUWyoKoyav5Fx
fqJqWIfJmqYbugwu/1edIf1GfaGalmHguCcpS7DxX3XG8iORqGJdNilFMNj8d+qMN1/gH3BxGU24
KhtYoEq46umiscx7figzMMSRscGCOGyJwFTdJVIvfvvk+xxsrdvk20ncGOOdCKXP2t6ss/LWim5k
Km4/lHl/YdQR07iM7QSrss36mlf3SnmvTV/C4Ys4n8Lq3LWVG2MIRrcx4vvmTOZFL76DsQfjwfBv
Nenu36+Er/+9HHJ5Notv9cdl8F1ZP7Xp9GfJ2/y4EP/8u38uRUn/TWXNiKKuvTmYMm/5s+aVWFYM
dPTFWxQTy8Wo+s+1yE9UDCf5S6LEMhE1XEf/XIv6b4qMR8Hi+yyyjBRT+XfW4jtHWWExPOBflM//
ugbrcFB6pnqGp9Q7kgRwQ9LdTPa/5JK0Ecj9VMsCA7GbDjXND3fpJ5YCy+L+e/H/fUEK/B8XfVYs
FmKYeHiEeLsYCWxkhF22OUf3cFmef32Nd6atf19kKfB/eLPEQBpCyCCTl3S3w6y6ak42s6a7QUDV
OT77kEj6SN7XykzvDGuPolD1P8uOk7B8+OlXXP78h6unOtGtZKcInhhjUZmBwfgCiOlsS01GgXsW
VcBCSPKAzY4wZoc8237yvZcG5Wc3913jolhCZOWVACWeo9osNm0deVov4b3HxEvszwMDeyPR3RqW
ow+A+8ll/9Wh9O/b/c6YIWE0V2lmVXgTYOFNd0pv2q8hKOc9rtvhJxdh9/3ZV3s/RBSkUG6bufC9
vFfcUrVoVobNVN8wN3O7Ap4LoOcnX2dZJT+5i++T7QmREa1qGEdv0M0N0i4QcIBIXJy1IDqnsFAg
n2woBeiHr5oCYSqrV59c+oMHuBxLPy4dHRulcJaG1lOhdfbiGSe7jVYHW/w+gcWgRDTcUXWPlsMN
demTW/uvLh//fHxvvIMf1qtpjQJcLcL6ElmE9W25CjaAQq9uLF4ZdfQ3/izb0aD+gZsAZfzcnfsj
/3/53Z4DtjWZVWuaXvlQ3kW/C5CaRocZo/+1PvrIsj9dlx/dzXd7DR5jsakkSuVZAiJ+5ZpJoIyT
9bZ8yJ1yA8WpYOhJsfJF/HSDk5QPtjj53e6jDVTtg1/DQYeS6UT30kN+LMJjeBdV5jo85568GzqM
HQmGcvvvPuH2dnrKj32zHXEbtL/78V4KMXjcwak74cTa3MeQp576g2Dja2ebgXKsnopTcZt2K8VN
VtVG047CiuZ4XfPHlzj22qNZSl/TimH5V5Bo+7tpV7Ibj67ZbFtl16gOZod29K297W8b8wiV1ykO
JlSvTePFq2mrecLen7xxPbqqo/jraVPvihU+gqo7efkWyqzffA+P9anZRtmu3dYn61bnN6ZEz43X
7FZYdzfVuTIwybio/nP8VTkEG7PfVNtgX2xjDB5W8yquXtIL/rZi7fbP6mLqexJ2Q+SOm3qDg0S8
77bNf3FnBCH6lxdLGjIrSIUJEwYLxLVd2HMMNFtqLb2Pz8YCfvgKlmmybfLPzGA+ebfe3Jl/tpm8
25IFxCpohUXZQyFll7ioGZgt17BmfPkxhDJd9D5j7MdIItyEbaVvy3MWyZuJaS6c9k8+hfHRm/B+
h9ZHNk+59z1TRVBYMHi3aPVMd4Da16DYQvqDYCX9mg7i3sdLeFVowW4ONUegk9RUHwuIUoJhiGH4
2KP2UWUi40DNl8n9NAg0Y73lVVF1G0duHcBPozvrd6gwozWN4qqKapczsXMrOb0RBFyZB4EhkUzX
mg1dw4AA8VCD83JtIisPvhpTxGKbvsSB5EGuwuRBQa7Wd9M3WHA3zYj4fBHFpIF6HiXtOMHDRz1R
rRUsXrBodScqXsPITmGfI9PIXLCfO1w0t4HU4AonZYiCk2qNn0hHE62dcNxE1QMprnwOzEep/SRO
+aMyZMlG+HE3j1WF2Meq9D0/2sbVg2UFz6YgumPUnY2SOzivWr28nUxS1ybsSDE8pQv99UnywZ4u
LcfoD3t6FwZiryVQaiS/eg4Vyc1NxY0USgAfQU5g7AuWYlsrn+3pH5yZ7+3R1docI13MfK/KN3w1
beEvssiXUxOW/m3YQ0WMbkOSmec4gI5ufPI9PypgpXdN1AyKmo2B4HtIP8950tmEPqKpU9yQCaMV
l3t13vcaEu7bX9/YDx/qu9NLVbK+UbQ63iHot6xd2tRfEJZsl4e6+MDAp+zr9Ix/57nQ5f0c7Czv
11f+oAKS3p1mE56jSVPq8a43rT2iPabz/b6x8NTUp33J/17KoF9f6sO7+u4IK8SBBOQ0kr1iEs+h
L+5M7bowH7qg+QKpl8oIj4V2Bl5LPyt9lp34JxvlWzX9w4od56bOIaRJXu+3eyGabX+4NeFgZmEC
pV7aR+yG/mTcvKFQfJRkMj7bpGXzo4u/26XVZtKVNKLkw8s3GaytD0vI5HCIizazpdHyIY4AcRMd
D2LYHvIw2WepdYMrOj5UJ+jS+zkdvLTyv5VKcVAwd8WUV7EwDVJiR2ghjK3NZp0ouwqv8QKTZrai
TVKvBZ6etCYoBHvX3p7k7URLIlMZmAK7LNoCNi26/c7HLmBEVYBknYPbCWfGr7fKvB/KZ5VhKkVi
uOnJ4rW83NzC6BmN7VxvjXEt4pYI/I8VykanoEPxP/n7KXlQ5NOQ7X31QVNvO/lqjV9L9bVV77P8
Tuo3ibLpjde+xbPB6xtPRCUubfAPFrONNC4fugnXNW6K/Vbot2HgBRoSd8bUa2BafFnt0gdgFkr5
0JsTjUgfj7g+C9tYUW6SurvCykUdHPO1ZkgKyd4qKw/J0VafqhWonqNE/RoHcq9HCNdXp3FKvDlW
7vS63XSTJwJuqOZX3NP6Alx1mrZkGjgL+6At1X2causQq8nQHF+kAE6AOd1ZKSPBRjFfhVy6nRrz
i9qepAI2XapfUTqh28++Q6ndG9F4K8FCB4n0pkZfhWntBmQOh0hKJEtY4Qj6fRDMtUWVkzW1W8b5
0ywuflRReIlMhgTzxJ6jfsmw/5wr3NpjbgbmY0wgTfFAhMg1rgxvIpg5/R0Noo07rt1UgOCvUbDF
OzXFGrefyP9WhmNI1C72RRux0OZVmmMcNejbKqCpg7kz4gmHZG43KLKH6/YK77vzhH2FCcjZlwPs
kMXXZYeAdm+W5kUK623ejitUwq5VoY4OnTnguAnlLfkLd+mY38R97yLjoDwRPay+cFnZ4Nm/3Job
esprm3xVkglEHvYphBNGVctoLBu+lzkz5VxcI9/2DLXz0rI56qm4muIYlw4DPVNk/q7KIzZRx0od
HOBSzCQSiO4Gk+V+2spitBsCmPCjegR9vhsC49kkr3dOWgxp5C1i0vWkaQf0Y/p0rhLkw5V26bGO
J0DCzmfdG8Ruo4FXKJm0FfwCLyFGSIa51cMzzHr0gdrexN4n7hKMyr7htsr7O17CQA1sym0/hrim
JtETo3mExCACyMIV8YGd1U4Mw8mjMzT7z87Jjzaad4WYhNQEDLrrvGry5mYkL6eHogFZLMR1e2k3
XzMi7lqfkkqfd0jcfr2hv6Xx/GR3Fd+VIgbMU9VolN4zSdKDQngMWl7wrF8XsXhSUINkeDNg+WJ3
5alBAFBkd3D6iQ5fLKfvqomlhdoVsyy3THVHLDEeaDvXyBlCZZVD8nrcUUFKiKHw8U/xtU+MBELa
tcm/iSLVzks0yAhSsMaXVM5IvJ1NYYMIzyH52YWLtOpkhKTWJeihhtwmBuI/nA+MazbMzq9vwTsa
/T/bXPFdSTSH/QzzMkg8hQALOd/76S6Vr7n4jRMGYQmZ32MHv4RcoQAP8OncQI4jUcwVmWWI5HWN
npg7I+blxAhz+EWuJSsHKrdTVumrS5gEnxy+1gf948IZ/7F2AyEMZ/Ihai+bFC/kEDYEhNzBsIEA
16q3onUiJ9Yx4GQkMqob6cAI1kvy9iD77RrivlNHOc/xHMlH9BoDi0zep2K1q0puc1g7aeJ0HZZY
6YPSstyeGWTjSuZvGlTySWW4Y6w7DQ7XQZK7up8jTSychWY6a5CXUYjkwqrBY4lxOGxhbOmKaxbg
pjs7mdJAPvmeZq9LC4A5AtB9uGrGxEnwOJcmDApVZJe1iL8+Y7H2SRgepWBwBvlQalA7hOnSKhM+
EiLU5kvSemnoYYuuQt7U5wT4jFUojA6akkPxdSzbdSGbaxMGXBRXTjXgTBE365xfX8uajcEzCiHd
sdpveSvamXElJcFWx2eDTbebPwtH1Zan8rM3610BSpBMoCSNRN+M05W0KXDx36Syfp4wykKhzRTc
09q7Lr4PEJRW47cqvGhZ7ywErUnvVnNnOmnbXLF6WZvpPmbElURw49+aLGRX051Woe2ANBjgtqXg
Utcly9wT43fL38RJfYOl/CHGFIWtz8502cs0Hx5n7zJjd9HxO2/xKFid5Jj9Vf28xZrFiXUNZlS2
Syxjiw7TjTPOVRKB5qpYxRFuhnmApstAdP1ZTPZbHPbP7tP7utknOMFk3Otp6Tcfyy0c7Y4c3nsR
h3w1aLdMUE9VZF3kTn0phejaiZvQEAmmMa5JkJ4U3N97vbpItaeyzONJuJn1gil98qUJ1a9y1nh6
0K7gMEJwLxzISo6WL010H9CTfNOb+jAE494Uiq0iq7aYPhFx4licpXOQwEkVNmaMewmrccqFGyGt
bspB9wJsBsOqdqqu20rTowoRF3mR3Y/Yl7fjsTQ6b4pKNML+JstgVvLflagzmNc3Yti58X01xCt9
6ZiLOz8u7b5eSJQ2sRorNLWbBA3ZWJt0/p9tHm99z89u87suocD3BmpqHO6wOHBNi4jNsrngpwZo
2e+n9mYU+OPU3CBZd6vG+oJ9Lezz0U6l9lxNFo4pn4EObzOEn32Ud03EPGEtDwQgeGYM6w3S+F6c
bpqpkIAzmTknc/eMrcchNYYr5benzHetFyTmHsY++y88g6q91LaBq9ZM7LMzTV+n9MsMLTHUgRWG
7JlgBw9Yfydb9iJb8zSzvZ2LIt4pkEFlaztoXpt8Eon6Ud8nLif6D/2JUTJObIdU9ypIOf4UPigg
WiXm3BJCOLeP9X3eBvfMwffFuNcVAX9kuIy/Prs+vPi7/gSbAOjmdc+YBkAYI11UGOa+KK2nTO32
YSVDy+z3qGexnGjPVpzuax4rCVSfXf8DhF98V7akOfwnuYZvG2fGTV36ewWzNmbrZz8G4y9AKxfs
atAQS8b3v/7OP0cwZOtdxVIn2FGhENSwmLVw9lRc0zwvff2CnKSUJkOIV7v2X3u6svWuOBAjsSXi
0lI8nD6+6OzNOPavS+0F9769Zl6zqHQLYgTUsD4L2rQnz2Gv0Qf9+qv+vLOX3wv7+iqXIBzJBDog
ERlwXJsxe9Thm/I1m8TfyNWn2PuyDfznd1J+qzl+WMVyP0/h3NInVtONNJCqZGZfRL7jcmeFTtjU
r02FG7AUc1Q2igtBlnOA0jT+LCz3A/Rftt6dAzlJpS1hT6aXcFpmsuriEeBICVg59xMaM273EiYU
pgPHdZ3wsX59jz+87ruNMU2Rlw7qZHqLu2liPCzvbuXf4wa1eC/sJW69ngvuWCbnirTvT6760aN9
twdaEQZ+i7epN3ZkLYADNvn9QkBB1iXbgmbYugTzh5LTIuAq2OWmehmDB7w4HjFFOwfg0UoN3+8/
uDuPLLmxbMtO5TerGmBBi85vGITBpGvZwXIn3aG1RutPo6ZXI6kNkhFBeiYjVmR18leP0twMBrx3
373n7BP81XDrV0/Vh1UsIyau11B576pMfiFRxG0hLcaitk0DWO65eEBSdpAC7a8+/z9fOGTrw8JV
KzlT5KGydqOcvJqMHnO92dfj1/XKVCIXOpZTlg8xh+G/uOL/vNVNgsvP63SrhSHx0tzhGk9OrBJ/
hs1ZGR+D0CR9pr0cZ5rF1WNtbPF//2trlflhrSK1T5tGvHdU7MMhXLRDwrSs5wlel0WzMA4iw0qJ
XfcvPuMvruqaUPDjXtRryNKbVBV2Ia2/dcEoeU6nRWH3ng9yI24CFR9SKzmaFnz7mX9LanT7/5fG
Azc1UmO+s1+rPL6LnW+iOC0JQ0bs/Psv/9Gc+/vr/aF2tmQEHJJsqBzeRE4Iv6md0UGTJwEtysDE
+5M9V/mE3RsBsiRJyJQ+qJ2peURcN6pOGKhGcsVvYReX35b4b6nV/3wK+7HnudpzVVXl9UjpXYF1
H2O54fIReVLEyx2YhAd1lvdNVFwljcQ5Lssx6SgHApA8XueAHcMAkVS+odm7Cczyvle0k7RqGpOW
Xp9wIjXvOlgGL+wqeyxGHELxfVou+gpIgJwRJD6K6gnh76rkLUOafvPN3KRX1ljcM9Pewfl/Nkvt
gHvjdkaAyXlGQNq/KA4ZUDhAyvJtSLEBJ/DbN1pn3ZLNcpMLtRvrgj+EyIxL8tkQ+OrvrOcXfacc
J+hbiLluS0O4RZF+QboQGr3YB+bs96bgN1P+lHMILkqOA5NSAnSVMVHlafnW4B/cVD1iv25kUqQW
GHu0GAqMyGx2JALOHsr5uSxoIkVT+iRQzG6aJK8c5H6v9EJuyLDAdyNp5Liwl45rtGiolPfmiN6r
6s2LdYdtNQlHqNxdCy0NUtJdx9y4b6UptCM8rS4tOk9VAx/ICy3MplU2ozrehCn9cWGR99YcvMsj
k+A1W0wYsmBjWVzbiSYiPcG+BqovckLWeM9kvtG7bjkok4m1Bd9zhdsZcGANAW+u7/m/dLpNw591
UgZm8CWZiXRR6/hjUzXOqKmB/8Scl8ykru3crN8AQEcbC8iWPYCI3RgqljfSqZhmN3wTS1vfJ+Hy
MCqBO4vCBU3BQ5ZwRi2W+loYxc9aibzTnNR6IyGVw+zXXAPRvxWt/iwwbRjnN3q6l3EYPxVSCimo
Ld5C4Ck0hjx0yvMmMPO3JW9CB+0fSBLE4Mx9EpwsGbzmqkU0NyXzg5UoMEumZ60PiRE3zpkhWBtN
Ed77qN3CriZ5gnZXO7cV0lUhdrXZ8lWhCDYVaAqqQFT4SX2NE9CXBvFhyOr7VOKkYZT3mdhdBUt/
muXiWipNLFllfk8m6A0ZTiG21OUmzkB8haXiLHGX2dmcBJtFIbhBj2i2DrL2OJgN2Y8BkGLamlqk
Hi2ZBmTQFpVTJ81bKvENN/KBxNyrwQL6T+aAAUAHPca+r5u3wUx9Er1cM8lPUrx+BYF5NalrqunQ
uEYbuII5aJuEvvlg1Fu9lo6AOSEo9sGFwpnM5hl7EhLi+0jJmLT5XZba7SALvohnQKxkyKPJU1CJ
zyOmB5MuTT9mV1gRcMGNGAaF3roF3/oZjiXtc21XdfnXtzZSMBei8J5GMJvIbqoELo46SkfVil5n
UbuVFOkwDzn5qqO6z8TUB0xz3aZoHWvBJy7bn03uCkGNXiGZXovy9Aw7833gXD7WWHhk+ZDMy3NS
6jsIu89jkb9NlXwYNU59Pyzy3xfLH/PGP0i4vq+NsBPAFrBDwA//eaNFexeTaD0td8WqVQ7q6jGR
8E6YBfFqVfh5nGi9GLq3AAEOIcwn+eDQpvf+4l2sReIfxfq3dwGIQbMwwNDINj4UbTlqpLpuGpF3
kVeuEuL/rVLNrweBcUl2tLLyJqkIwMFTWM3BvmzwAYQxtqr823Dub23+vzQx/ehh+s9f/qv1Z/2b
WZ0UyVj35F/v/jcvcdH9x+ml6eLiP/6H17wUn9/+589Kz6+v8G2/F3T5k2UoGF9ZtnAQEYT+24YP
A/STpJECZSlgOUz9q7j4N62n+UmSVRjWomQR9SOuBcl3radkfhJVXTOpCAC1aX8zQWo9YP1xN2ka
XELDNGVdk2QNLMdKC/mxeEyntO0mkQP1vEgytoxctSNlIZK5iKe/eH7knwvUbz/L4icBIkE2rWof
yn9FWyyM4hbnzHYZmSa6edOmNHgjVEUlMSL0NzcFIH+70cE8YXwkNzDzzIZ3AglH3XbvsRhiukgX
CEgqs1jysB21KY5GylDyh+/0nzzs6s9n4q9vlhoNT9pakMlYIX6+MFByoSnw5eESN+5DPONoXbDu
m2Z0Ki1aeBWc2Loy7/RMExyj9kURKwkhyMDYWhN9HkQ1u+pTcHSK+Qof4dZocJNXnQAlpEYoozF9
k9k9nWQRnLRMFW+Kh24bRsZeVvFtqvh8XQ3guJOcETsWdhFWbmgClxsXXgjTSuxJcrI3xeTQ6IkD
wvtLZAbXSm1N20ATbs062GtBqf0LT/2fhsD9+Ej/58Xwhl+teeN5qdr/8PriCzr9svhvEBxniDyR
6p+uBKeX7GV+wenYxNn/+a//3abr77bN/PLlhTOB//Ja5i+/2R/bH1eI31/7jzMBxb0mU79/hTr9
vkRIqvaJvB6sdohgsCYa3IW/ORNWm6MIyMf6jvlhH/jNmaB8UnSRVyR53NJMy1T/zplgPa7+sUIY
Fm0hjiOcinQ4cvgfPxyhZyttMrkQmzs9QFsIIC9XdQeQgVOKxGxgEkzzapuU81/ppD60N7/9YEJC
WCtwcX71V/y0NOmWJNddp3R3+MXdhrSETlXvIK67wop5EIGfCWMLLHgZTkiOB7x/+PQIoW8YO2ok
M2jbsUidVm336qR7K1cnWWY3okNfyMN10ohuBhWbfNgdLuvLsXyVcm0LnsgGaHdF1tNtWb1GCDX0
Oj+SFuO2uX5L0MjJIjgN/OXiplOJzYmm7zJtlUR/MjoM8ppq3UIgNDZKTUJuMCavkVptgd0Ti4re
Qo1flFDrd0Nj3oY5Q6mmeqJNfIdhZafUHWA7HmMKTlIwrvRmuh70nrk2PRM7aczzmBnw++br9SXB
R8Gu5a20wrhLG/OCSJVgU8hB5AF0YgAEpZLoeCFtvbX5MK28bRpsHbAnlwHakXykzzO09V0xFn4h
JF+IDEg87GDq1hirRysgJkJZnqeZcwFBCxHqESKvl8GVdRSyK79BBSZjKCTFdiq+yJpRRtGkSCcx
biLdgamOOCBr9xW9tULNj5KJa5YhrxrPbgZf/88X7K+twg/3KUQtDBV4fLhXP2Yh1m0N1E4SmjsM
po44aYeIpBirntEbaqBXwe8r+nghJ/HtoIeHyMpctg47zYxzTAGOZeum6gyvnifq8rh9DLPpPgMA
1ZXVNiLkg3EqS3XgRtLgaLHqY3C8wta5JRF8N9PZ2uQlul29viyD6T4n7yWK+NoT/Yg87JHMULpO
AYqp6VAXhS2MmMPWbwe+lcuMwsGeiTpX6mFirze4qbhxaIJ7jgY7y+jHRWivwf0YeBXSTFth34M9
CPnzuFKnesJNVxdeP1dPJLvvlyGFNKn5IDmvLD2/zGXjmGTTRahMF1Vd31hhACBRANio3pHM5iuW
fDc0oSdxLpmD/BIApztFRDTJjQeP4DSEn7GLkNKVX4ZE1dARsDPs/7XEHSJ1npLlO7Po99ygR4D/
+z//XiXxY8HLGiJLFEmGxixOwdv98048pE2TF6Pe3jWidVvp1m0CmY6pFXRb+CoizttRwus4aW7V
JSAtmcc35XUwbEsVpK42XSQz/Nw6OcbQScQy9KqkBLYgnyo422NRXeqBcKvOvRNnxrFaUB8pOqh0
dnxBmg5NTdD0ChrCZ5xPBXziwe6M0W2r7iFgJWwDCOAUJwXPW2LMhzhl39fLbZBBlSalVmmS1wBW
zLjizEVyg+tivG/MxKl6hXeEIivOXb3tnbTrPI7aW0xcnsyJHwSRN/QDJ3RAVNN66UE9kAMya/2p
sgZ7ImUXIJRrsAqVHaBztDahMlzkCqNGJuq5MdH9W2gatF4ijaccwDnopMXuJNhBDZrjntih0sIb
dq/qw0UwVn6ZfiH+Exs2/YPJ2Ijm54Z8aUXGM9w0+76tfOQgl8lqpqatsqsUVn4C2P/8G/8glf+6
8FMsY+Fnu+GY9dESwBkq17W4au+41pB3WVJCbRvOawZB4dfMKqxRg/kZXmF3Re5muUJSbUkQdoSJ
y8jNgQzpCRuxa6lxtYnApVS44zlse41KirGuwlZKz2beO1PZP7QmGnxFuauD+PP6lMg8tzSPvIbE
v2C2dnppnhvL+otieK2rP65WCp0+PGD4tXS26J82N+LwakNPl+4uSgyirfmZo9xDm4RtPwH8//Mr
+kFv/u2KKjAcASaABYSb8PNPG4RGESqiJO/UsttTOnrGxnAU+nJGeOhq7Q4aG2dw7dhg8pqAaYo9
TmUCJSKaCMW3AvKXTo8VHPHTR6fFuH5gk5ONJtLmXAuOH6ZOiob+QxmH8W6kIbIk9U4A70nuNxyq
QkckqAMioMrI1G1jEJFVVf7YaZiXNS/neRLTnjQS/Zx0yrmDecJ6vY9641hiWp4AtMKvPtSsqPJQ
7EqrP8lDeanJ1mWsNQ/qEh4wKaPiku9yYbjWOz5mAXM+75OzAnGmyZRjQyAGeYxf8rzeDszFzbk/
iZnmwHt/a9m1ZX26aBN+CCVQbhY3uOmhl4UzkQ5GDeU2mO85VwBcDaonkuWu4Jk25OCyzsvCbSvq
R6jHhyqDmvLnX/J6x/x4R9GulVVTgZYhrl3ij9rnSgoAUURcVl1QfIZbWyUL/oXa/5dn+Z/q/l/+
q3/DEz++X4vL9sPV/gcW522cl41wfGu7t5/q+N/+5/c6XjY+gc+kJ2Oux3N9bc187+3LKod21JBf
LZ2ivi5p3+t4wcS7yTIHL13+dpyn+v9eyAvW6vjUFBE7kUR6zd+s5Hm9n+4RQN+MFxVekf2UloSm
fziBJ6NeaSogxIMoqnDGAA1a3hwCf5wEwBtJRbc4rkACVYmZEq+gNrulbKIHgssVdoW+tbyiNEXQ
VkEEgxOhkpXKwfsgzClaUT1KXIlkJZjTETkVNtVwdNklTbCPdVpWNJ1lEG1WsZzgz/ack4m6uSwN
AxFSYeif9STIz73QE5NKlqtLDy7zZMLS4PL3m0xVmyuieidbJMCgGXtIDFoPMauwlPJFG3kXQRmB
HBorCz5DrZTEFYMI4E8QngSNi3puuRjnRf9CwKn59vW9tIGRBshrNehDaNwrO4vE5QrWemVP0xBf
lUYt3EL2F3dUZymvavaK6gZhj665ycMS0W28nIzOKI+LYUzADJsB1lgv8eHgpPNBMM48KhUkE5Fd
hOm9IBLWTKW6rH3vUzIkrWCrSQope6ptYTFAehcI7a+XtNGPYdvlt10OOpokpOBJmqQJShVINqJ5
9aXQLuWgWk6mCk/MSiR0MWqownbXit7F2grBIORLNGeiYvSqnPZJ3CO2HYqifpDkMsDMIwe33WTk
uGFRPPgzig667wOHgECs02ttGElnBlmh3gdDHl2OqUzqDhjLnhhndWofKvJonpNKNHwiW6PLaBra
W0kKhIcB/rRvLK21S4ewIMzJVHailUNvIQ3SlmnrV6SFP2soK77EpLLKtJ6V9mLSUZbTFHsSsRye
J6LFqPCIQDYKuCqEupCeUZv5pSqCCTXTVQsijvKTKkrp5TT1wdPYp0pPsB/MmJBzhwMdFzhU8FUO
PHj4l6LzFCfmaSmG8nEKO/GxjqL5LkYXeCkOEa57k3+ipmp6PyxMI/qAdCLTWFvkzEvccpQEiqlc
RvJomls1m5tdnSyDPQt66oJ3H+7Yfy7ipGpJbhwKNy4n5SVayV5ZFJABhFNk8duW56GwdEhx8NI7
m1CR6gn+HwdaHGnEAEjhZZ724fOC6H/7laomdzybaO9wPixNeqKqT08KBJgrIjLh0K3Z59LSxVs1
QvzYwQIgOLTXDiHAym1LM+qUWRGi1QQM/5hBaRuImrjRg5KURbnH0NEbzWVEjIabx0ARV2ihtUIx
oOvOJ0We8/eVpnbWuzk6BVQ0XwI9BpaTgglrk0T04zROT9lMnOlmVtT7bI6NmKRwfQ0DInPRDrNm
oAoLm752iEItsQi0iPtWmqIUDLi30hH9aTa0obIpgzW32pSDUxu2BqwdlQ1fQv8eMyXZC5NkwlLs
05sgUMnn07R5HclN6a0YyeVjOAMyi/pIvurysaUphplgVopwj+u6uiubIEF5H4zdvm+WflfFBrBz
RWxPWhz390OYrUEcHWqEtlEXqJwyyIQl64+VsRTXdTogzYDB54esM7scKKQ3VVg7NLHWXzTwN3s9
CoM7Za4keOBq6hRVPvo/7DmX3/byHwcQ8s9b/Nflm63KkkSd9qllfiyMYf61UgGa+KBKYXZfqiE4
FRoR5A6YPaDETgoOetjrNjFgoHsKaXisEDdtjbnrH7UkHuHOdMOW1GP5AZv2uRqJhG/oYN8Qmpc8
khiUHhTqZy8pqmU3aTWyaKPifGPlpfUXagVVX6clf9Qrpk5DiYqUbjAtL5VCcP2wP5SBqgw+fFCq
6tAzoHwwC5VVMwbT8j4tS/8crdewaesp3+hfr+56nef1ihfrtY/Wb6FqWt2P0XjDtRSKazmDRKRO
iLLSKREvJ7al00A+CDViLZGOEGoxeLj1a5fJ5NkRW97t1XlIMzDy3CDkVIT7dr1p+vX2IcJDvorW
WwqzeflYr7cZ/TvuODor5aFfb8Nw5oZkASOdSurGE1YdMhTWG7eKI+E0iwGFX4fKJ+7WLAByxmHz
pOoXq5ZZmOWKBRGFplNMkojcv+ztOp9P+tKJBIwBKkJoPbbBLmkLnLyEssDj4YkOk3jXi8aFRe+l
OBSs+4x9nULPDpH4nMaHZHkRNMzp7CsVUSjXifLYoK/sqnegpcL0HLKb6p1iQ+Cy81MeXRdMOKa7
WiGcJ9/J5UUyvYK53iiobJmkVioF8qMEE6G3JCfsDvGDNXD645jCpkrUSHUskthFif1Ck60JCdQA
ZtoZt/rYuF18gUocJyB7Zz+84t2KAxvQ5y7NvShzCvlgGO11+FrB9+S4jRFpdMzcG5YnIXsgJUcV
L9OC4HhMijlxMJ9N2Z9fDW6ZMb7oLc+cT7OU4avJN1lfkl0XewrXOFMslzmpGT0ADUeLSfhcNtoa
wjKzgA0I2XIXq6Qd1aJ8VxTDOR+mNR9+P9TKgbXLXX0eYZHaeiHhvrrWyMGIAEuhhcU41BiWirtQ
6GRsIrLgdOMo+pUZdViQiKQqeq6JYpKNNuQIIQSUxBQnEuVAwclOk8mzBs05L+qZ8BmvSy0cBfOM
l62YHi1tOPbZ4rTUWoS+w2nkRjdj9WThCku03NNIFu3UJ4JR1kRi5X0Zx0exkD9ns+hQ9RBGZcXg
jm7zqXL7prgDtu1PdXsY0QDlXbkfq14zsWM9Sr0/FeU5U4lUb2PxQhFxv7Dc3NQqATMyUYP5DZDx
pTio6uvSY8+exz3EcXz5iS3hz+/xR+NYtWhwTs181JaxwKstE2BikIbuLnlMBmdAA0urMZ6ZeYwI
KVHcTo3as2gGlw3R34E5n8Vy2iZheEwW6zUFlDcW6Ad6YMwjsRk2rl3ZDQvjJiMDxMQ4nu8n46Ut
+VpU8DWvinGLW1ym/Wwqx3L0huRzuZJw0G4YMKLnZHSL5CTLG6i3HGQjdya2rM1JuSOQiOl5ajTg
GtBYSmjAtpnwsFQUZvXsdOTGjcnVmkpieWIV7+TmCcVLAF22UB+0jsx5kkuE5NyKTyFjoNqkmM0P
RnCjEZU10WokADNv9zHSvg4gLzvyMIBNaTY10uUKw0uItjQ8xMpTNF82YE8eItm0QyS9pH54YrwL
ReqP1SLR85TwpCQ0PrqHxXInneBcsvQ66cIkmqEnCd5ovhghjIiTcjdLl7CvNs1LA6VVS74A/lje
6IbZUm13U2UXw7ElmlO+zGQY3/WZJ1BrO7+0wM8f5PhigN6pjDdNX+BzlHw5uTbz9KgQdN5Po50o
GOSRF6+s4WY8pRFxjppDIaJi19HEHqte4ylM9gw3mKed0pWbwYAoKHuzJXkN1edSty6hhlV2VrV8
K/bv3VLyl4AMyJ+ke78g4ChHEBA4woDc8H5b1+yuYDk5BOEdQ8gNcdLj6t6b4ZlCHcVg9hqFt1pz
aUE1SaTHpoHuRTyVkL9XGckxGXVvspOzwu2GHpR4eq80RMMRxVlNhIxHVz02wxg7zJdQ78AoH2ht
Ca3kF9ZZxY+f3RbYrvLKb0jBlgJpE5nVg0gLFeFQF9OypSTH9TgSQqgYR2N6guqygd22m0XTp//h
SqE/xuNGHd9VZoHk4VbiritqV45e6uRZ7Eh9+D6h+2WD5SNr4uvWyjkPxJUJnYqokA/tHkREVahI
ZXaYyoAbKWnGzFGZAmdObNWoa5jQzRWjgq64aNQ5h/NhiMMzvnyLembi5KHkp04U5j3GJoqLMsjA
Ao8SF48IPGsrfC0K5rU+AMa+7OCTZ57Y6slBzGeeu0UwEfhI5QUxoY3fFa26j0ZxdJTeYFrRJPAj
hoTlzcqGQwUXzUnD5Io1+r7KY+6RtSqOcL2MnRcbmJt7Rj/RvJ/F6yo7xG28IxOPIwgZckr6ZpSv
ZeWWipsO9V2ZLk5pFIbTs0nsEV2t3lyR5yrwA4B+m6kdfCWfvUGOfMLmEMUs3TYnERo0YL+MZzFt
cm+pbg1r3oT0y8UTwXMnHXsHSjTlMWmuhNHc5VGzUSsSZzDSS+apy6/DOT9wuH0jEc1S7jM5RMJD
j1mrejfllGjhPyBbjmFRfUhH44x2nvn6gCaTIF8iHPRFEXwhW3a6xfBmKO46vh0DvJ/bzXszYMzQ
fllitmPhclZf8qjblVpwVRh3nHgiW5dcecGMPei4ThpCeS3SgbvDYho3EgqxbIECHbVkb92Wdboh
P/I5KquDgrm1fteXe2NubbIvbdGg5LeYXP95zfpBNMO9iJ4OkQKyCgu14z+MDxdRa7JGq4dDYoyU
DosIJjuj0dg/Uwstp1RK6+1STLE7tmHFjs+ggZQh0QsrCsCv7+VvCVb+X9SqP3W4tm/l+SV/a/8b
jLJpSP3wpf1Dc2vXNi9v2Y99ra//4VtPS9E+0aulz6XqzIARrP4+m1bUT7iHOIaIEOso4VeKyvee
lqJ8QmqNjJSJDWpVGpO/t7RkWlqwdMEl8kN0A/HJ35lNc1b46RTBwm/xZ4zHeSneCorVD6eICNat
YXSNXU5TkuBKzJbHJsibK3OSl8egJO7cU4KhfZsNeHiw2efMC0d5NK6MKEJMQfA7eJ05zSeEeWCy
PQK5W2q/INfOUkc9JaZWfjsksVjBRNGWiiT5pLhnpWBKqhNm2g0Kvi2oKFBaB2IVZJfMtrr0csGs
SWEw5n50OuQt4jFMlHFxwrrnUDulsSCBBMbkp0plu8vInKQxwcbrE2CaCM6o5qTzDgH5p24jlPUb
8lAMuRq1XXFgEI53n/RMlcW460ocQFKuljekosrhbqQRlrlza3UnseegtAtaq5B8SUao4SlK39H4
i61+2YSFBOWnKwygS3ooCgFWbJ3aUBHKPsWjkJg4u8ekfp30PgMnPhUa8+0ykyab3hLthIFYwn2q
D128s2YAvzYKewojs4pb7A252ecuM3W6SEqVDVcEIwYYFyfOoYmeka21FIHV23ghWkplhnrMx8ZC
OtVIHu/bqjDybTVb87NYFMZotwrIgyFeRJAIZq4dlW4aC88SR6U8BUr/kkQYsnyRTONgM+UaPjpB
NY3I0ZPYIndALKyEEbqSEhdpQHe46qirvoCCWq5zJcPvG1dJ4IdhjVmUUEnzWJJlmLhqWQb0fwCu
UxjNgXkYSBvTN10OHphKOrYap46QM4FUIFwDuAmtgM2UDiTfymhd0Z8aDZ9LEpt55sfzUWHZ9+TS
LU1svS2lWYKNbUIZuyxRel8IrdRMVv1UeGYuVidOZpTz1mg6MtYzw0wZ4ilDRMKnJHy2uqhtXPJM
xca3LHqm23bRzMdqUKv9SGsR8vE80lPhaM9YpGdye24TceTO7HEo2oqQML4XA0l4n2e1PPbdJM1b
tUZzRdXZNcibZsUaGl81wmzw6fWVcPXLehV5LyigDrjpLZ2Rf9DMxWMq1mAAzEFBdFQTZcR+oxWW
uK0WogK3BS0ecmbpkKQbWVqqnijuZdoPWiyuB9SppGK2cFry0HTs9L1IeJ0vyyV70xpUUyS+JKSw
M5rRDLG/pjTT12OkdQ2cCF7eWMjzUtqkQFfFUaEAbr+04hI7RRdrfkw0Kg1iALaO2M2m7OhVLZEU
mkj1LWNT+YzQLT7WHebkTWSMzTbtK8sjXZWD9WDlf6Fq+cflStZUnXY/ZClJRqPz83JF9aRIwqBM
dmm1rUuPM9601gzuVgikw9/f7X45hvlpK/tTOde/4cDGYttAgftne9rNW5G+pL+FpbX/y4kJZeg7
5FhXqwat/HG3+/3lfpviwJZHccAg7Xcfxm9THAWCLNNTXZXZuL4Opr/veLL2CaGUiF6TaDOTJGXe
3fchDn8FxYttUmZ+Qx6a/rfUWEifftrx6GahtTDRGrOn/tgv44ytGvGQKKdkFx/qfXvGmOwrmwrw
yMY8yfv1t+rZPOuugbXYa23U+3vpBjS0dBFcxWdyCN3ihG3WD1xCo93kgn7gXrYbp90nx/Ql262H
P2vDWa7aYVg6JG7oTJ5uS15gI9N0dFffD7vUHXzV7vn15JCY7qTXBJJDnZsOkT3btV8fWle1wcwd
oC7tBJ/zn4PH1292s9t54lbd19t0mzizK3ilr++rm3CvOJKTntstQs/+JDnVrvIqj3HvOSQBZiN5
itP5qiOcVs98vDGP6cnw67O8Ny70bX2eT6zyO9VZ9tk53g1+5eU+an4Pv4Tf7819eRVcCufsJt1b
5/KU+/WKqHNjW+Jzsh+5wknbGjY0NDAnxiY/scxhwsaXzTH+LrhkBLGZXuHa7WBVuAkvq3jt5m3n
tk7g3cYby5a2uhO7bPzvus119Spf//o2VFfyeQWn3lJb+Oqm3LWeK14Gx2kfb8stOh+b/BO/3xZO
5I1evVtckkwOvSNtG19/ag74yz3F1h1lnx4Nd/SMbbqTtuNl4Q/8r/E6v4q8ZWtd9awiO2iCV2RF
2ek239NQT7cYTexiOzsEG9vBJtlHe9SinvIu7dNLEOifrWdO/ryP1mk2/a0d2hQqG8MeXG3fHkdP
vyh3qhdsBjfdVr7o5U7kA3m/Ci7m4+zUjuiJDif0Te3oF8m1eMy/LPc0Bzg/h2uAyKamSXAWncbV
zoQjndpdelPdFW69m95Fr7O1neHkvEh8GR2GrewnWw3YYOdKbuolJ/WkOdk2gHjRO7Qg4xvj0tgR
dcvVjreKTX5BelnsYwdb7JYa7YG0uz2i/wdMdw7MCN4s2+jnmF/Pjuir1/lB2fU+B7FZss2zei1d
ciduAzf2MrfmOSFU9PpLf8jupMuYDiMZNJvkCjjPlpaxvle3ghdfpDfJKTnK++yon8qDeZ2cDJ6A
5pjson2xVw/ttwX8l+d4wix+8ah/GNOOZS+XellLJ9KXXFgbk9c5lQPWyO83xqbiPTTO+ztODc/g
qcx21W5xVBfMjt05wi3m+Q3a6hdGdnZm06dyOm90OeHZ6eY+dmKv34w2cziinDaxLznNjifMS33J
N4hs/Ry7hstdZBPuZ0uO4hkezWq+b4W7vDuo4T7fpjZMFLvbQE538u3kl1faAdqOC1N3G27jbfxG
xktm7DVC+d6W1/xu8LsDgIM7E/y5H2/ni8pHtUNqkj0crgXbsIV71aGMcTs/eIo8fUdZvEvtwCnv
zKfwJO+kcxgfTe6lk37BDbkLd/Ltcq1d40Dzhr1xyg0/3JGZfMwOyznwWk+90LZKeWnyr4NNaBNx
dJq2RB5xe0/r8+ANtrmR+PN3hsv2y1O2+QzJ0iWAYUMvy2ldcd85yubLe8L/Hx2eSf5tYEMktOdN
7vBKbrvT9uMx8YdtwsJqnmu/g5CpeQPYo43kjC4dTDv2CnUz+wjWXeEQPnDHOZX9om/EXWwvNphT
3twX1vCjuuVLOQmH4rh4tAVc4Ehuf7AuM1vjd+mZbrFnuua1amyyLdRSbj15qzm0xh2Ywm7mFja2
qZ1wQf3Ez81O82t4oYcU+RsY/nbill7k8gjsar901S0tCndy0g0hYE5z7uzYIerAbZzRVm3pQCSS
Tdyml3rjZtw0ED85FXBTCZt802/eQ3aEwWHV30xOsdMc4Kl4v3YJ/woh/HXtJ8B6jKfQabj94seG
V0c/sxPYgQRu44SPBj7ICa6NHXSljbwVfJLLnWhf3YVOb/+w8f+TqRldhp/nZn9smR+qrdGIU5Rd
pniqXf20sJWBrtkSl+fUfo7Cje+kcRavcUybT8Cl7G3jGPFNoPLj4oz8qeDcgJrxelfjlzFX455E
Km92880XFPl2vyk3kR1sB66k4dBD3s9+f+h5DMlo8NZHljahMznP5lbfDh5bM9DWxMNoza7Yuo2X
kXLNbbNukvyFQzzD/2XvvJrrSJIs/VfW5nmzLbV4TXUVFCHIIl/SUBSptc5fP1+A3V3AJRoY9tqu
zZqNVVdXFYF7IyMywt3D/fg5HtIlwcSnzR0504N9jDBUXWhjyqOg4AjLX8ZjcRBf2O9N9pjslVdL
2PJvCUazDXr+GoMOdpMdjLCu7Yk/Ygc9iv3c7+mw5r9hxTnkt/RbHVoo4Ry2hMow2WH2FiYrvrwN
lEPGZhn8nxMh+vZBvmIMEh99bX9jV5JY3emXNOd7ltt+HJmdyvYxmQxb64pFw4nT18DORa2Cf9aP
2T3fz7qqbudFgRnIuyGkzB8ofhmk/IUmuE87JZtDEntKuike6HQLWh5p/cFr8RqfA/gnTKPxXRS7
yUN/atk7pLl9aIo81B4881DynqEbw3YuYcXrdNimTgh/qQJ/LZIPOxAPxCpsdF8OJn/l4KyeoNMV
PxNrBt8ULzMOuTLsgWjjGBHK4CDAVMpp5NAdAA6HYivXgcPnFB9Fe7diDiXUpReKW/iRHx3EdESo
NITjad1jCXh7K7uFBeI3JFdsPTRVWLzqsP1hX87HleXgWhDavHviiV20ay6SQ39sxUb1zZ10Ld60
5a97ZDXYsKhmhd0OnWbvDgJV5oAimFt5PyiCuA6Pm2AVcs6sWAvutTw03XpPizzw8Dl/I2aO49BC
eDQ2NiyPs1dPw87cm/sBr5z6UeDspRM26CTdzPt+j1BGKMbSifLEGYn9LEieNqaCq5h50Mxrdp3p
SQeIzRlNDSxOntgS1QW2aV+InYx1kdliCcaD/MZuYImJOzwgOF4fbH9sfyQHkXX1kx3mat9T0sDV
ZTuL/U0fEMBodp6MV27/pLX/0IVAW/mTZDfvJU6x2KkoFe0gTQ5p6g33kTefnAPsiTtxHAZ+BdpE
V8MCTwGkkn5CqIuJ9qR9chi+6phh50LYqmI3sqQqW1pMdXS5U7KitN0yhMWuUllLqlYBZzGQP9gP
8wf9CpvGuy595bL0xXo3PAy1pj3hr8+3ubk/80aQC/GIkcKO56h2hVgPL+V30J/hQGLqdzPvZb5S
+LQw/BqfaQ4jJyHCFmk81YSj4FwQRss7+9L4anJ85Q/rzsbFgHrym0dpV2PWaj4zBvVHdgBRv8pM
epxLxruROYRiZMe1QsQeCSSIXz3Ctj0FZb8JHeYJDxWGwA4cv/YJ5ryCRR5CFtaXj9qTbZOfdvgS
Klgs4XnEaV09RZghmVfNSfU04s+GqQObuuhhfcOPkLf2Wm9yI59qXqCEUIPNfOzJ6/Eo00VCbDG5
i6u4+W3yrb4SS90eDR60YBmwnvy8CRxCcnuX3UeE2M11uWsJVBJfwz6RVT5t5mV1XX5Yvy97ESgg
SRykhCvdHsvBUY92Cr/mXDmlO524lQQF5zi/jI9A2LIQVIFfH6sQXqwjGJJdsV6QJ0uuQfBf9pf9
d5SE3DV0dpCPegRBlFgfgLzs0j3PElLd8EhnhWwwN/HnXeuRP4OWe3KRVSRKqndNiK4XERTBLXFO
xpUidUuvIyoSYZfE/aT1EvFXOLjyN8mLuTM4XhOIuKUJeEHhejleLReml4WQXcKg7ewGAjWk7FHD
4+vVAI7fIDpokedcNXtttwUtIXvuyYfmZFxF9xRDB/5FvrMeWvOBsq15QSAWJMBs3XJnc5UwdlQb
uQW4KcsCgW5g3k8Yk8Nwig71A+vLRiFdfz1yC6lO6s0skftz0wf9oBLBaV/0b/a9fpPuWB5+N7tD
reRgfk6/w1l3Mm/KHQxFYZm7KfVQIGte/AGAVUAJY4eLJMwUcaiyuUYQ76SgZZ4lkWLMH0fcl0qP
fKs3+lCkD3sStq6x4w/c1uvdG2LTR4TqandYg/wivYhr7jUINe7mkBI97x+Jdb3dV5TRD84Xw3AT
PvaHeheBw2Cf8C/1Pb9MzCdeLxyTISINBvSu7GSbNawP4h7mPL03hy8EYP+oLyfpC+EpG1DqL6J9
79tufE8lUj2kwCh3SVh7lZ99poTof114idHX2Z/DJXikYoZR6FzbtTmJPKPlWYHumq7J7ur9hr07
8F+rL8JQmg9c/SlqpEOAIcDzlzBfcufiegkMYKeGkF/yp6soEv/oMatD64FamVMeR/1aHtIDWcOr
zQiXH2vYBRHDiegW9vGF61fLCAXfr3JsbUbiKVwHPPxe+qCGZghPNo+BrLefkZr7VtwWV2u808Ma
5ybCOoIgzFrEnm72XEQvrYDdjlmPwywofUD4jCWHCr9DMXqHz+HFsXe9x8HTcLQ8vCcODbl2/hYv
gMRsKIJtsbm34+Y9/Mh2Ip4VyyWuIIPLFZpBVlx048mfJGyU6U5HSALdDpctHmr0+CcGSGWhMwwS
0TkXAZU/U/A7fDN+0cL+w3lDJC2iOumUeTg1LqMVxs6H5RE3aot5sOhcQ3eUk3lYCso8COLUGHkR
DkLYSqibBXZIbhHj7xyKHfz1T/z2sCnxm7hfb7k2mIC+d47so/v2wHrhlOgo+biFcKVjlG18bxZM
O3tPdtjFke5E/mXYJcIMB2KVuQJglAkLLiaq1D96IkYpRM05yIIZ30Lg4vIBHphAKkwO8jG9yg4i
xqa7Iw1VlxuI7i9Mhmp+0Hznqo2HEddFell/Vt3+5TWWdoZXr7EoOb7MWIEJSsu1bpRLglQizRJN
QhJL+PXgG3FKAH3xig+pADTgyS0GNnCyE7kgMkfYtBwLiDQBrg6adgIVaif74kbEW8tBEX5hh+4b
XkEhl0Rk6m7X0UN0GV12F851d0CO9QDNDhkOh4i198gxEVTPR4OcUf+xuF+DeD8cIuK92TOx2HQD
ikTNvjz2l0U4neDI5W862ITTuBxO5kFYxDG07yZxbeMJp0/Lp8W9sXBC5a5/ADpy3V9md/134QaU
e+HfEFFFksHYK26NC+g/WKfF/TpxuKHZeDJVjgtWC9ePncfb6WznxDf2NApu/JiWRkww4nxe5if0
9xBnCr9i+91JwhqCWjlCbULgS/5ItEsLu1mxeCSWSNIJl7JxsZwJURnfI3PirSFIMO4ZvQhaQ+GU
AFSHs4+Z4HdEjBZ9WEIR3RgkGoiaXfUjlQwcskjfqUET9hgysRD40p20M0Pk2Z+mg3gNQWGLmeKN
9LgRHe9cH7ZjpX3oTY67W5PKmrDogzsTSWPJFy9DuI0EES2Wd0wdM0DrXTB9lD5sHDQtWALtCBTm
YOC1pz2OebdiL4ER7TLuWWmYESvZu4X4pwtFHAkzHBGiiLG5LTAHit+eMVw7N82l/Cn7AIojlQn1
ssuZ4y2MCKRbseeVBGGNB0tqyhbsfLEnZ/6946p1AkAcPtA56I2HzqX3DhtRfFhMLzl2woDsxdWW
yzVnduY9Epi7HMBrESKOxD8ixNOCFqEMKF6ORQBHnScCw4WFGw+4VmxJg9UQIV1DWEYmh6Cu0S7E
pcTiPGZPlgs7dhF9La7im9lfsEki5QAXD5aqIJ5957Zs/KvTekYjBQTSyIvEti6j78q1fnQA7xAn
E+89yLfbnUnl5hIUtS8CWRvTKEJLJaxuoOEgyzx8Ng7pnXFTn8iqfdi+ovN5Pf+gDTHU9vj4wD5C
Mhkm1xH5YxE9RDfQm90B/zgpO+24/ajJb0Ib622BSpZzDdODSWA4XHCBJozhanyYCIm5xIXdfr0u
iDXMm+5kPWxH8nt+f8BpBvmxZoukF+VFzxXz8jPOEdPvy1c5Bm8Lgoqki3qjfh6O5QVeiIBWxZdF
4UiSsyU1Ye77g/PBjv35KwIF7aEN0dY5OdfFAfuOFSd9TuZNu1av+pN14OodiAs+kmo/Yb7/z2AK
/y0rNgLri/3/17QaPr2FNW3z94/59z5Jy8eXJZq/f/7vJRpN+ZsNpESgElTboZ/mn4024ic0zFNa
syHWoHP8L1CC9TfaRy301gy65mmmZ4P/vUSj8SNE93SgDDLtNnzhb4ESRCXmL2SzRXHG0EWrjQ1x
hAbpx1naCXatrZaMov4Qlz8y/WGRO4hpe58Wf28BiFZ3sUeJ3rMKTApJDiqo7rOVey3l9fIM//oE
Zwlk2g1yzel4AvRGQAAhUguFb03T6Xy5HgyatG00WccvpUn530RyUPr29AC/tYX/a7XH/xM8zn/D
ja68ibRxH5MO9pjnO1t84OemNuS/2aqqWNCxmHQ8PyOK4Sc0TAqyF9D/JjQRf21qFeU/OrnAVtky
spYwBfxzU1N3pBTJZoYwS+eTpvJbm/qscq1xYhCaNVSgQJaicMZeBnOGZGgZ4sNUexJ7DJEy+FGX
WfqYwUJxUUoogBRZYe20adrCyonKb3pSEs5mC/4gcbYvakKDubxGaKdps354e7/rZ920Tw+nPp17
m3/QBnn2cE01S0SbXL2abRxBhI8OXFlAGoKiHilILWn0KOntlKATP5Xe1hSowjdwpkOCQFGHTrIv
4MP1G7tt/jRTdEbgKtbuopVOBC9vZv2jAtrBk2Jd+qx1QBDdroOdCY1XvYDKBTq2j2qsQ65tTdJu
tYYUfuJU6hw3M00gq0McOUKh2LpbN4Psa5QBZzHzFNZ1+gV1uu3qSwPkg+51ljV9L+xmEJARnaYg
1ZzXH4pmoc9QCYySOzmr+WXtBsctJTl7D633pGb3zHQ9LSR1b6HDzgCQ3L5cSCSxi0yij85vrRHs
jhqoM91Zi0OjvNDKlqLLqfymNMjRFVOg9V+qkvaS5LadIKmQ47C27iIydVaYNvQBZMuhLUZ3HIHw
88dp33tRnvq2QhuGbu/1WvqpfPuvrxovDe/Pp9dEK6VO3RwZzJdPv7X5UMdZz9PnU0qzQk+KN0+r
3du7TXzL+RrBC+TgXyDggnfx5SiKtaVJCajRt9aKGrPBK62iD2MJd3X5ZbNmkrttWr8Tl6nCZL8Y
la1AqUI2mJ5smJow+c/aZWKt67PGHIhqq7YMGr2UL+ZyFW1lqbw8GmqmfecIw9TrKHH9QS8xJPAP
ysnXpi7LCyNd64tC01XK2TKAX1ozpQs5U7NPWavkD8kKtW5L8/luMVeDC68d6+/4pCdNxvMJYNtg
crFVoBPnoGTMymascd75NIcuPqIm1IBzwEwbLBqumpl12EG84G1TRL5YHoswXTXOnNxYXq3Yy8Ho
E7LvEhpDC7VRd1Cbfg9wNgeiZhDvQ7dgmD28LcPklaIBvATDcanU0nw9Q6q2Q1r7dtjW6jrPQO2N
RjK8M8GXxVoovgx0WbHctPTrouP+7LZrTBKkPOMModOkd3u1ozsQqUh6bPUf9INz8d7eY8//xeox
oqorkPzQxWXZ5xoWBUrkdGYyYtN192tLGwxgQ9XPJTreei14e9crv2xARhPEd5Ziw1KKT3m5Aes8
l7te71rfkE1ECgwBZYeIqtJTCcUAjZzHWiIVciPvTRv5zXT58fYDnAFfnhYYR6YwW5lthELuywcY
I6mjHzRu/dh0YtgaS8pXIyJjhbVFaEgY3MlXlVx31Vku7XCOV2stlsawgP+N3eTRsWgd5Mkhh2JB
taEN9xClrIGeJQ7y3APcwImOxkVeURkASQ0xaEINtzJRyelp7K/jTt0Nebr4Snmp2+DrBjpCb8oq
b+GgN4xgnpz4ts8k+35KRnL6NHEFVtbRM+tgSI0lWUt3GOz6gY1J0pwn6hYdmpxCy07LUNQf06Qd
j0rdcO9HnSVYcpSkntbw/0Jc9v8bJuzty4W3Nt3YP4+7xO//jLvAMdOtT9SvEKxrBk36/7hMaCoI
Z0F5ZSuoBDmmYFb+B8IZWLQDhRQXBnGloMvin3GX+D5CEJlPEZgp6DH/Ttx1bvdVThPcvjJGRVG5
OQj6wOd2v3b0SemjlDTvtHWdWzhzq9DMm9MuCB/deNcZ0/QBdXnlwmkQ15xxTXSf60r3J8otcENa
Xa9CVqQ3D5myzLQBSfbwWBtm8wft73SxtKNikfbNhqbzrClNqrCij1EP3z68Zz6TWcBSjOlnvQyb
+OLMe3WNNddyJymeoaxUOdKOtHqfgeLc9JbjSEG8JCWTjZ9/f1gNkW2L/9OgUzxbPGdpjEorHMVb
afyb9QiyQeDDcnm9LduxmabLuTP7d/zAWaD8NNXnY6ovX9gC97fWDGJMmTxl1BhgyZDMbFv1y9uT
U8U3PfOoTyOxmiDv4Ztg354ZRBlCwVRqMphZCdzxejXN+n465bQpZtUk3Q+ro59KelhJbI8tfVOS
PLjLNlLqWdLYPElSDY+OIc/IhOUqIj5NopH2mVPQ30qtKo+yUdJLumjE1G5UOPVNo/XI7zQKTbP+
25N5Ombns6GRgK4umPDEFZ0T9XyjK2Olq1WdbQIKvhVe0nD9h/Yfkjkws8oS6EZCQ2ZUjdYSJM2E
JBEkxTm4k62x0t08G0B/5km5jKJqm8NOGWkdHuCF+57o9P+iEGjSDyhZUkSH6KjXowt3K7p6ytMc
VTFdGjpzNEIaaIm3sWA9bHgTKFGKZZrFgjnxvFExYRX1Cup8+vrF2vZimVOx4C2iaACfnt7DLM3U
qml2JEGr27Hsao1WkORNSv37mtU5JA7YjvpoaHY90b0wLq1vgwz3lW1bfuhLE8/wSqWjEiSQPCNE
Njjaj7xJN8mlYXGwCYAk6pGTGumt12hTtPiLMevZRZ90C18OV9XgoUu3FD4CKCagJl2jjk5XkaoE
AF8TXuyqDZGfqyjj3a3OeGxj6LgzBXa841whPKaYG6RaFRS7jVu25fKpguk4RWdKLfGf8Xib4IPv
11ybPrdGI8sXiQIDzg3qybPiD1FR3hKN1QeIIdYpNLZ+3r4ZW1luAa3QKVVMy1ngecjLNnaNWUop
Zk/9egsmfoPv2lxpSkr7IYp3ZpFrBhQgWZd7K6JRyLoOhiV549gpkw/cm4qwUYKzKuMUjSV04raw
T5dVDftqwPMmXKLctIefm6ZCy8i9WTLmezVauyN6c2W541PsENNCp9ajjLEhvrgZ/R2XN8S/+ihW
fyTRAukntlj7Xqc0tcPIrGoEofk0PpIIonVNqWewHikvuojbkhJsVsuU1Ijl0XyE3sxfpqntTiVv
DU3DsizWIEqaOdrlrUya3+5MlNPGuv2jFwZ6SlsYQUxhtk1hwOcnW14Js173KhbeFsY+Ema/Fw7A
0ozh7n+X9OTlA9xe3uZITtDEjRkssZwyNwcGP7qrFsn2zV52CHHM3LmndXp7L9BXfjGApgUpLd09
XMh1jrQIlJ/dVGZyY3NisZSbal0jGfjNhjURqiTurPWYXixjh1dS1R/NCEjGGXp/g+xEN2g+jOLp
dt3WfUuW7G3zIoLvF6aSZxIIbBKCtolDPTOVfy1M2lvMWH2avJ1DcEXDI2tiPK1PMUiwlrdi2WhK
dX4+w/8EX/9B1vTZ6/ilwWz3uD3+r7uhS5vnEdjTh/4KwUxey99TWE/A+p+Qe9FkppAKs7hmI1X1
IgRT/mYQggkWZNNUlCf25H/kc5W/EStxU4AbRDYVMma/E4Jp536WHjM6zdnKIskGJ+zZza7qB9OK
mpj8jlGA6xtRebuaqOw73DIjzVqOUqRVhRcjbNIjew6P8XK0TKPbdySfuC4krQYHAVDEy35S85PR
OtIaIkI+0SSjbb070rp23WsrN+CkigGhLrgcv8m30q/HRZKuexnduKiQ0M5bq9TIdlUPq0XUmHQX
D+oYA9uu6Iov1q2vfwZu/7Np/0NRiDD+dT3iAO3Fi+0qfv3ndoW3W4NlTWRi6LAmXGFD/NyuOjRf
wLiJOCHtsswncvZ/3Bicv0HHqxuOajiy+Dgh8N+3K5laUrtQlurE+U8f+53tep6HMCwiQZXuFG7I
KEWdizpVGyyUWauqATRCUIxMvZqeaFFTov1CfxZwl7qGb0OtYjq83WcrdPPTnj4nqDmz/HSBCoYz
+IihcyEN9yQg/czyV+2WpjmdkIE+ppkvVdl6P+sTgNZJRmXz7bHOp0mmBQIn+nQMFFboMRWH9tlY
U9krBrSoQATncg77XkNUtFvCrYjNT0o7NFdJnM0X/8aY0LGrcKipkGKchaiGlNPvX1rgbvRVcy1t
ab+Tto0/SU0uXeVtc2t2tv7OmOI7n3kuTcyTRiQFPhxa+iFNfDlPYxwsuddJSetNjDRpNGTIJq/0
3bpStRR3SF7UH96e5Wsjct2lSQ2bR5vhma+c137rioT+TLrmIASS2+xkWpA4yK02f5Slftz99ngi
tUnWDOtKIutsvL7IentTWoA1Gry8U+7ZkHFdQd+UHjRZnb23R3tl36CcQB86jXjUJM+TZl3v9Gm6
qJSNc9RL6wXlM6m4TMtRcs3K2Gt2cvf2gCIvdvYCHfYordPc3pnk2R10XZfYhh5r9VPVfOinzDka
21q+s4avDWJSbkQICEIl51znSpUWSqU9VApbJNQ6+5luOJf2Uvvw9mR+XT2LPUEliswHCWn5bDJt
3rSyqSmrH88d3AlmV07ptWbWahyOEiSHAbWMhItY1peL8c4V8XxszCrBm6XQgEeRlmT2y5OglllZ
tUm3+dO0St4UN8ODkkxyGPVK68ZpBTysYqHfsTPnKytGpcMc24z75/Wd1xTyLbKo0m4kNKuo9HUz
MsHs2kq8hW8v7S8DYckwoLS002TPRM+WdpDMrk4sY/MHK4MBJUF3SS3l9p0G1NdGcQzKiRo03ez+
MxNmwSpXSEYiE48r65cc3ReC3zhRzN88ZhYUpPBMmgRhVOp/OWZTazZxVkebb4xm/g09C2DmhlJe
y2Y5nio8iUeNYYjfeVlPHub5YQMUQI2SZJPIIsimKTzUM69gj1ERQ2M2+Sa9iWBWYECEdHBnqtq+
h8R7zhy4tcadrL23TX7ZnPAjCAEN7jyUADgjLwfWx7WXoFqnMc7S4os516Dis2taKe1q0oNYr1Nw
3Ct6nG9vmnOPSx8x5KEKhZsnBZHzu5ZVORP0UvCHRXa3moHeaRsN6Bm0AYtXVLWU/m6FjfFgEFap
cNC8jKl5OU1YUme5jSTZj7tW8VE0qveRk2fvHIVzDwSXA9w1FBqIhhQGOltMa1I40zB8+026Gqcl
tSBJWqttJ8kSuZ8l3d7xeL+sIuNp7Busi0zQdK6gJ6HCjqwPouta4tB+0DlL7FrJDBlNOuAu3tmk
vxxBRiM0lKnAEagp52m7UV/KIaW26PeWnB+6wQb1lizdO92Dr83JBAbDKaRQ6ZxnXBt47wwJEhif
q4v1tZLr+qsOlVzvFmQg/N/chWJGtDeLM2dZ1I9f7gpIREm0FqblTzI62+3cp5ekyFOI6FFOf3uo
VxdPwHe4yCsE00TRzw94bMGxZ24snhpnzYlCE51UVtn/rpUUE+JQ0axNVA6u4uUoam8485jldDda
U30/VU12LOOseucVvbbNn49yNhezpD4lyGeRwVRpDsxYrFUbkVZPYkCcVDof3l67c0UNQf7NtLh6
Up7QSMSfvadO0iNY6Fm8zhzmh6bJ0rsZRbJTnq55qGQQ1PNTNbTzXj7CGA6Z+jTSuqyOwL1zyFnj
KX+H3V+M+MJeiyciDgOZJbbOU9Hxmb1O8say1pKdg9hOGUqK0l2UtWKF/VwlXieP3+S5Uz++vQxn
tYifq2CQcuPGRWVFFSfn2ZhjWW31UiqWv2gqbTezQQt1IZW7whqlj0jy3cIZO18OxWLt3x741SMJ
NIzgnPwWDuPlwEkXrZZUGjCvt5O2h19kC9IRouQila13bg3CDv+yrs+GOrPTdrUV6bwxxzGZl4sk
UW7VkTaLpDJAEWvl3oYg466FOzOstbp+56W+ekYpTAjCUhP8z9ngUFtoFEF4qQjXk5lHsXEHG031
7xidv0Y5T+nBuG4m82RZ/qZNywn2UFD6EFdCL6V37wQzr05ImGwsAgknIcb1fMcU2yy1RE68ONWZ
dpVl1V8sGKzv3t4er+5L5LHwq4hdUGd/OYpE8tiIM5ZtMczq6GibdZyiOf60wCbyWCtGdeQ+b+zs
VlffWcrXR7YN3JLgUTqHZiRw+cwlZE9+MefKSjcMquymnEqhMdbJcWn1zjfNdAvnbsq/vj3p15ZW
sDgBbwNaBmTy5aQ3eJWkWZoYWkutu63S62OK+sU7lu+1k/d8lLOlXa1+lrV+oxmiUaC3lmrda5Ue
SNLijO+Ihr83oTPXMUAEiUoLJ6+ypv6QtRnd6MP4XpL9NddBUVNIRzgkTkX5+fmOtCq5rxuVCa1t
5fiKqkPGDLWfr1DCzdzNrvt3tsirK/hswDPXIWudbAypSgOmWRRfKzSH/TxC0LWfR+3fOG2kr+Au
FDzHkOO/nFsL9mhcHNzi1HXaV6ub1kM3L8M7Lv61CZFNoXgPagd1JfHzZ16g7fWkRRuafgHdWTyu
u9FJbZwSCJudBG/v8VeHUoEr61zMod4/2xJdIsdJU2eQKFSiPa6EqtWiYLUfo2R4J5J9bfeRLodq
D8Jlbndn+4Ia2dZxKbCgHNNppWraJqCE+3civf86zg6vjU4sLltgQgliX66d7eSIGXYxpSTK26Gi
2c3FWs/j4e1le30uf42ivRxlzXvuMRJvaO0yrHyMwGUKr/+/NQrwKdKJOlfi830Q2XK6TNi+ut0s
armL6io5jMa/Pxe4gZBtJHWocSl+OZd8ijZ9K5kLN2XdddS4xLZr72VnXtloJF3xukCkDAoqZ6P0
KmLu2dwovpNlTuN2CEotULEatMdEUey8c05/HU0kgSBk5MpN4d45MwkbDN1jHolaKCgLeoRWddp2
SjbL0kGujb56J6T5dTvA8EfSniIR8ABe1cslVNTUXmWI3n2pK6EkWi1Ya2Jbc99+Ua9MylCA7wAE
YgnxxC9H6e0RGAtpR78e2oIuEKvROtfoYtSaWzvP89/eFwj1aeQpSKaheHSerJ8gMFPR0IBAIJWN
byS4oCVeq2V+Lx3z9NwvA0JTSGgBckJOjzzWWezZABJfG+TH/W1a8/nPqGrN1goUS5LXQ+6sw9oi
nafHzWOfDA68DJM2d94ExSB0tmrEXYK7wGrptyS91TSsuZy3oaPkMjXdyIZaj58pVQn0V5oj0uMI
jO/G0c7U3349Al8pWwQKOL5f7s5xB/Bp6DTuC/CdWgxnTLGHKgfU30te1bdvb4ZzL2vDtYWKC0kI
gSem4PNyM/DGNu49AAsrSv4luAsp/zy2SV34MZ8DR2ij1fSbp4oxHdUWGkkKAvHIpb4cc+zjtC4q
3QF0uDn2qZk1DTCFDV2fn48VtCVvT/H8VFGnFxVNzURkhvv0+U3XcNIFvj7eWdwlFokI2dQ/d+ak
vmNlf11JAf0SSCXWkXKt+nJWko1cej0kkS8VFrSGZtFY39eS7REbUfPFyEflN+WQ4FhH+FL8Dx9P
TuIcjksmeCZXrEIhNMzdvukr+l/n3n5n+cTx4dGfnyyuc3w9sj94RHKq2pnL7bu5r6gC1cEMyzQ0
arIptXCeE7zcpiqglzBu5QVIERKEfyRZMfvJqObXRVfa1zFMgKCykk1LXWt1KjhP6mS4a7M8egQo
I0GCLCFzizWs/9jyGPyRAh91re8VFXFvV88ijV7F0omulJLI3DTL+YZAt6DlgMzLx2RrhwDEUHan
2nJ/K6lOW7mbQifGCYiVoNE3gGMvxFbJfkWFASJgRVmvKqszgE6ZaXlvDOO806JUP8gF5i9Ircz4
NMUOnCNRu15Javu9UaW0QX9ig00iSpRvZdYCtVP67IuyOv2p6a0CXgAFtyohJXSvjVD5W1pF4z5P
guQKcCzdWP/MlypO3VFfhzu6DWpgXdNaqf6SVQoUZK1kLS4AmwxGr9iO4WbJIV8N5K20IdTcJkNy
6Zqga3PQt705l/YJXXu4WArNAkkm6TBtGMN2VfZ1FljG2MHZ3cN4snatDENOJSN0Mo0wkSM8RNdh
HpXQeYOwh/+zhwsulaL+ckXLK/OcvJI/W8iWfMx0MiJAoQwvN3rIYZrMGUMpSbTvujqpyPNJaMW4
yQj5d1c36BDE6rCHpFRTPw4NjKuAggyxUlUcW1dJNs+JBwhqQ84xJhMZRmYJlt9OE8P6pGnFDJ++
08of51q3/piTGYG+WlKc0m9spX6EkRaAck6T149iUKoTELB4vJeUogZz04F+ral01ZQY4Xm1exq+
ACg38/dysxLlpo/5oK91qnltrYoTHfnanuTkhhCOmyym2oTUryiPZfNQwM6qjSqkKUXX7KMYBYGg
LQbI9rUahKVaRop5iuUym8AxJ1Nz3WJ0jJ1VwvT5bRrLtKE5qLU+5VoiHTt12NJgtOPyk7pkt0qy
1v5ajxAxrKpVCllTa0RVM2tgBhg2GBiWqXa+bsqQ36zNCEvWWCS08SvI4cySGiESnXW6p8vFsH7o
EFpDsUpuzNkn6QnCrK3SGDRXNZdITQ/pusbQ25uzASYuM1ujniAbV55UefQV/sNmS8qwSh26bust
l928XvrZm9u+uYLjN1o8xOsQOWhrOy1gNlWH3Kvxu+tl1qS5Vt7WXGPItSxxlC8PGsKknKO5qXsv
K+j/8hCXW5PbSelQW1LVeTMCy8ma7NYEIMfJngF8xnSw6MVUo/SRSVAhDr2Ujh7LoQ7eYsQ95AOD
DbrUyS3Ut0C99x/b2W4h1uodKf6CNGSl7S2ELGinyGKJpgB76K8lcHUCY9jPvePq8SonlDybMvJS
OaVmMkGJPvlObdXw51rDxBeDk4Mjwu4zKzDteJV8QFZg4dK8dQCqA7oKdc7q6M9ylUEDsdrNjT1x
ksJkKbab2Nnsyo/MCSFrY1m5amltbH4ro67XPMkCl4a4QaQpIbTmwFvsdqZFrInXtAo0uika35Yl
1YbmNt8+SrFkIL+iOasWWGkWK+5cLMk1zL3V5tpd1YDglNVrY4nm1B/lVlr9Wul1iCCAFwFO3FLN
t+c5h7A+tqSjnSrxt7jD+yE0o262v63ZApsC25rOrSqbYVjqou3POctlzWsqe/o8bWpu7fQMPVfM
WR8/mjSl6H5ZxzLl1gScA5IraEyhEpsnn8xOasF9tvMsBZT4pTSkx2zZzWAXEw/JLY2m96U2YcXZ
5BbxAa1dT+uwTZXXxVSpXHTl8ylo5J62mAZOfnWBjsJGAzE1l8w6WLMym5f4dnK07IFSOco0yuSh
XKbWRb6mq+M5qGLSw+BYy+zr+oLMRNw66W7Q0mWjjSbKTLQxpvWHDFgiOUx2ky/hlMTmhZOnuKzJ
aGRoZOxFuVHbZoUys9v6BCubWD9GJXeuCJ00fZ+ko/HZNIcNSqCh2yh6LZmT7fUGyKU31hV2pM50
5XszpxNsAaWBTG1ZmUxqXuva1deYjrHFUoTAxYBoiI0YTLMfcB0fALyqOIh6Q5mu2wqNLvvIciJv
aCP7IqJu803Ka8t0S2WedTdrhx7yC5Q8m51SrxqEYKOFspyTDDE40VZWAmVTmEGjrVPn0evWw8o5
6EW2S6ZO+5DUWWaESSuVstfO9fKf7J1Xj9xImq7/ymDv2aAJOuDsAofpKstbuZtASaqiCQa9//Xn
IdU929Ls6dm5XGAvuyVlVWaSjO977XeqeXkGBd7cJvs+J4f5KESRZPsinkbK3LUv8giCKJx3pt1S
8BKIjHm05Wr44vCKNvoCSfcMGjGnOyRNa3w2G+F8GfMUFHjQmk4BoRWFDF2r1MmCYL5oXb8hsrWe
1itKY12KTEqcri03i6lvqBr5VhtiIm7OHUufrh3h1sQuJF17VAAddkSGeX8XWPRpRn5pgGWA3LUk
/s0iD3DJOBNJcklM2nlLa99Lly50fjXaUUSgOGPdH10xTl8XycP61rOT/kUuKu2PoUrGL8KnNlp1
uUn3TbqqpLsi1m9Gz7NxV3VdEj6U3riQAJUalIFZc6sJO9LdWO6cdkoC+mwSzrfBqPkCQx2ODj1p
yielitJh3IRFVhNXWi4ptSt82OS5qJm3OFpxZUbZlJP83cChf3ODyXGuar+kTaIqCuJBCydYwsvE
nLFQqjEPyh23WJru8snog2ihu4vgqsFJWp4EsZPhArDK24SaOhtZuGGEjBBpHLJNhO580cyleSyb
Uls7Pxyb/pMtedKfh0pZpNa2o2u/yn7OKMURdqtuy2KBsI9K6p7nAyrwkTCOOHfqh6V2F0V6QVsm
2VffTtPyezcZngR+9NM+P4nRG5b2hZ0yX8rb0e96Qx2L3lziJUKaIrLiAcU0zYbHwe0aaR2o2hkr
tnrDakBeaONz6aHg8yv7g0ltsWfuSs/w2nztIx/S72me2OqTj5wbj2rXuiOPIgY2wZ3WlMWx0t5M
HEiRNnLvdqol3CzWXXUn7Ty7dPgFvPURny2RbEX+xvO6iw9+3ZDdTdnfgnhcA0NhR61LsvzSMXmj
E1XSFWJP9ZNJGrlzFO7ingqYhvyYQHBShdPzf/bcwPaNhtbhUB34QiOHB1+8KyoGoZtG2BmVlDpu
Pgte2zgESWWcnLobxpOhibrfBw1DaUTntQoOUk/jQ551wruaRmV8GixOyaOIfYsgnwUbwGHUSKTD
Y525UwOfFHdPpaOzHk29zuYdGf39cCT9Pb4049oqzn1ZTctL01CYsefMqIKPeWk0OB5KP30d0AIu
GEo7Tr+FJovwqGhUdHZjDzq6G5c5eJpyul12fIKUdSU0hsljPNFIt3NsGZB0mRYW4UD2ED7G9UyA
ceVl7pWRGpRjlIk3RXCOyWf09M7nLCvK5DmrMJfR67dkdwndJbyDOu0um3kcyYGl9gX3aZhnjIyQ
XZ/9fLL1zgavIBPQssqMzzsQxdEUTXBfzG3+bik9+3gCiIynmAeFO89B/L17kfnTY+5XxVeeiPaz
LqwZb6Ytm/i0OFlGV7BjeRCuizfuiqJL3leVhThpZfffZ6MtiZhNAuBNWc3VxYyTiEi/QOTvYcm5
TytuQwdNo7rhfhIqyGkQsORbZnsdu0vlMbrX86LepoDj7ECLb3NtDvg0d71hczKXXd6yw0mruSyK
hLGQFkW/OuacCEdDgRftHStzSGoOnYp8ZlaetdJKDZ/Kxf0ol5lMqDwm/90hZkavb1x4XRvuqft+
7+qKQEc58soyH+4sf0rvmqD/jnmHlNxgzm6muOANpLT+ElzvyrK9T7jXn6txSt9l6tr9OfH6Amtn
Xx89amFIeCoCq9hxFLb4wAeixDzfOGYqtpmQ60V/7fOh/pgZ4mliEUowVTMdRRVSTj+aCyVOeAQI
CTPbZY+7pybBxKNPC5zLM/fM4+wyQ0owSpLJRz0GJr4e7LvXgTTOSxaQMzdP1rMw4+maAlEyssi7
vwkSvz7S8xp+CCEgr0JmBHzqxTRHvTkaz1VaGJ+1UMUT7WCkHNMp8dzY4/AwBJqKAxmmXwosZSyh
C4aWaMrYXtevrdlXS7BcJsz3p1TqJOKB5X+kN3t80lQS7qS9DLfC1aQ91g1DlYEZwnP18zIVF1Zf
aQQr3XJtD96wGxvubILMZsLyTGxtjD6rty0TH9M6J6CYnIFPCyfIwaAvbSfGmqRbOQU3uDNSgt24
t1w6+XhbpZqfWp/zEB+luBzntDsnINjR1JnXGNuv/ILsSH8mbU3IjtgNQSJbAtQXerjUFZVjEcoF
+6PJin3hl5M6leVkf15QpoMA5tmHosBCujZl+HdLsgzHZgquplkWLzSAFvzueNtxGTVXUoSXBmzM
+zy09Xkc0k/UMyS3jmnoXSXMdlel5L5OuWt8TEynvp4bt3gOXNE9Eto2e8dByJyNdbRJrs7n7mBy
KTrLQJGJ8j8PrJvRMptnaKbyY9MD6y55kR1sjH3RPFD3xhKaztCuZvg5rTM/OYpJprukDcn80k1w
scRZvJ/Hkuw7FPdXeauX9yCgNFrVOSO1stN9yBq9jOYXr/KMxzxU8sKOO0LR0iS9SCvgiCgxUqrg
pvi+7Nz2XuRW+pymXktoVa9ukmkyzuAS08XsVzzLhvmNKs/2qOVkRW7m9Z/AozCx92qtgWvVNwpj
l8sS2vE6d8vXgtmLzcLxo6wSYt8Oc3o16iJ9NWJdPiP7tS8Lo2kPtQRxiGbP4zMO6CgTVT0cM0bK
fCeFkTuRC+p0zFjqo5Zb5owU64HOuvBKDMhed8IjAHChSPeUUlBhHxJv8PYVxOwljSPGJer6yyEf
5Vl4JZ2Qyv0gpGPcL4E1RVRakaFoJibX4zKVH72k8m+RyDzywPDfdCY4G7zYuadf+L0T7cee9/DK
+lE2O00wzJeJStY8wkTsHVyVtU/2orvLfKEtyzHH+7zoHe4bHqo0V8oMONVz7pFjMHaJbvycDinG
ooUNmNbbFE+TwybCueRYyU5XKKEjFv1ScpVrqv6cmSpJROwBhsS+rdZo9s4jrFZYCx1YNUd2OqmO
CT1tpubUmO1APrZRYO4qSgrOZWA9DnFpTgd+fbfZ0SSTl/te9hQ9ijo3iJwFe3icRpepNWhy+8or
AW4jQjOcTxVV81SjxJ79FUU2nY8ibOVRiRLz1tJ72e0UhwVp5CAVklK3eIz3Nd8WAbI8IgjRyutO
c8NXwTeLR6zi1vPcE041Oz+RIUD+r68U85ZsadIFasGqHaWiAJIdE9CeJDR0SF9cJepIGaMpjkIn
AMVuk1mE4uZNRupX5fTWWRXB2O8Wlw8vol7Z4CSmtzfGSZYMJYUhuX9vyNQjO3YxfDdSgTN/NjJ7
TvAqepLyeiN2PpZGbJX0QltkoeAO67ooMN3xphQ1HXiZpcPvTWm0X72u6+5zbPstxkIRx/uBp/a3
wkgDteds086xa8KaCxOtHRGMmW+3h9QrxUtRGTza0FSmJMgaAaXzKbNlddMDo8w71Y2qOg6sROG+
nfM6O2St1z5RdZwS4Igegzg3oTouBXi719yeM1I9deOT4Tp2EynkaecCiI0FjWKuRbHsQzcLedO1
Fk6TAtKJVp00G29DGooNnulxD+Dk1dWL383gxsXSyo/CVRPnbTOn8Z6G2u69bxTut1IP1Wuphlqf
J1w76LxHafs3hrMuzaSlBOQClrJETSzoX4vsYmak7Bn9SXWUdf25GgLeg55BTcMB5CjiScunZ8cV
sWoBZksSeqeqIvrVUsHNUOTB41IPtJDqTCoPdKeZp70/sYvvfcIKzHM9MGMjOGhGercVXlPyVDLy
9PqBR2RaIOvfI/aY/FNYBB4ewbwx9ak0W8ospPvZcbWdHNw8ztRhBIYlIHsgF2c3z82wXPQ67rpD
znP7g1c78i3OOHl2s1cXj0Gatsm1zVCHbWhlasB88uB7BTU5HGK/o0BxiRP5SKhDQBCrbRMYUaL9
1AcjdeSyE6xbL/kgQbK5ADPWviD2kgNKr7KKDIDiOhpjNUyR6ETD3WnPjjoGMhxuKHFnIQuHFgCp
CjQ136lZIKW0AZCCXVuZAduj9nv7uQyMPn7PMqUI1cy13Z4tQLebYo6r/slcSlGdjJJbijWkXjMP
CsGHQUmpOVYgJOWg93jmOUBMZ3DdfbpUXrmbijANdo4cjSvoofJ7BoFD6PUy45WymrWWekYeclur
Inu1pjArdnWazHf2NPMA7MnUwOq0UFt+kMLtbvvEL9J94uTUVU2Jtp6H3o/9U9fPg9gj6aMCPa9Q
6O5ELJM5GhpWssu6sPjiqWoaq86LLEn18KHqqkm8dDBA6qGp24I+doQ9ntgldp4vjG/52mvrjPK9
nimyPpDiUKYRdd2mF8W66vMV0O7nl6DLDVJDedaB13q+Ys+Bub4v+9xkMK7zyYnq0Calo4upEjnQ
mZTLm3p2fSsCFnWR20gvbE9FpVrE60jpbZRZVTv2RBSN9HrTY9pjvfY7nqORGNwl2OmFtL77WVmN
dWPOBXku4dCVbCW66U2wcUf1Jw/xNavoWPM5SSfW/nkawoIwamBX4+MMPEi838h0eHRLVGgFBa21
bX6YiP9xyYadIASuwtnPJqo23aG7b1vEuAce+fbw5LbUgjaH3nYMvkmt08w7lals6ucsd4XmyjHG
8UHOjhm/N6WpjcsEUVh1GUwu2j4eLHXzNIaDjTKtIn3ja5k4FWmgBd6WXu+sVBjuyYUZKs4tUy7h
Q4XlVUXEnZfWtymYX6mjsEoGq9yZGhbJiqaqH0tzR51oRcOHhrB+J/1n+qpcNjW6oqoJmM6cWy8X
l0OVT/kZeKYLX3L8g0hIlTYWgzSoUHr1ELELGkDleWu13ks4KWe6W1rDDx/T3Ab8sVI89vKiF8kc
ww0Lhz1gDl3lHiYWaf0J/DzHaZ6I1tBRbWUBs3ZG27S69TSqquoEXenAlLtWoy5KG7RoFxu1wQrp
jgONsfSuTx5zXgHbRHBb204t/j43q09VQiXWwfQbw78cpTQMuoZnpyJdihEw1h90PY39ya+ngWnb
4Cg3Hkc7Teibxc9jTC8Ij7OE5pZMd9rYNXNYjqdWumV4r7Nunq9kGabxlceST1hwP1DASNtYn0Lw
Dw3l6Q2YjaKosumqR9gpaR/dQrnDbe7ZJUR82NdVcKkkgtol6tsiKO6qrvTr18KC7Hqac7PWLsfd
ZFTVaWMx/9el+G9oK/5E6P6DtXaXEDfW6df2b2cyq4vvPzkW13/6w7GIluE3TDtIX/HPODyF4F9/
OBbXP1kF4iaPZWKEvD9lnBiW+RuhI+h7NocBkT+83u+WxfXP1tdayxcDvFvrK/7H//lJQNT+8t9/
Ng7aP/PD6JRsrBP8fp6JKwsd8C+sN2LHWKlEWBc8+RxOXNVQjGFo+vuqisYKamuJ15XUwyJTdgjm
5JlgNaZ6pUF+vNZNE1AT1Zpf6bqj08mL76fYmelvsx/DXBjZbuiy5rZO7PB5iOXybagnkkgqa06Z
g2dCieH3ymFUP6SA/9JV+X/7tmte8/S1+FvUN2+v/d/Kd7zQrx1fW/rtf0R76CrA+0ufbP3TVbf+
9R9XnQh+88jUWSWzPkJg4l/+uOqc4DcytzyUrg4XEZkL/xms4/+GvmOVNP7+hwhw/rDJhthkMdnA
s6/qNkj9f+WS8wj1/Im4J4IMITxutdVUidYw/EWTAODq5nIwC8YCg3ydpmm9i7hwS2ohCpADmeYX
sqQ7E7FHDYlUAb8mFy7bc/ICMMycZU6Jmzz4Vq3VM+oHJsESnQPUA5+KvYsZzol2blu8qLozw+zo
M0bFJ3Nsp/gYMuN4l+ixtX/pLa2TUCPQNk79pa+1mB9lWYG0ukYWUmBdKEN8EHPetpyEuKagjTxt
BacE/vOzOWkJ96gAjtkcDIYTuU0Y/TZtNNvkETfrFMLIwkTSr8NJ0LQ5IYZpXZAXt80vcbXOMsk2
18hpoVDY3OadZpt9wnUMIszQoUjH8fryNJhzx6g0DBgCb9zeF+qBDY95ijgSZqu5rjsGLShSgJ89
PtNxvHS3eUxvs1lmc54RDLjObOM2v4XzbD2n21Q3bBOerVR/a/yY+3rFDOhs82CzjoZtPr/kyi1h
9tahMagm4LsVZtgXvaKBXW0TZrAOm2IdO/NWZDQ3bdOotU2mcptS621i5eE2AJa5qZUc222qjXHP
MOLSc8m8GydiMQ5sV/WLqK2c/KB1Ih624Vhtg3K1Dc35NkB32zDtbIP13OdyOtTbwE0FLcP3UPsM
4v46k4+xI9TR3Ub1aRvb47hnhKdulh8titghgL5tTEK647bKzu46/TfxZJCOvy0FsbMuCNWPZcFo
5WOyrRAI1VkngnWzkIpQpoOzLRxt6XTJdc3M/ZhsK4m/bidTMM8f9Ay4f6h7o6OjIQxZZRo9WVgd
yZejy29bd+o+oOnepHBwW4bkthjRnsqSxFLOcGtvy9M8TJjBChWw8+h1v4KpxDpZ+FNMici2gjmy
WqZ9by05l9i2po3rxjaPnn/jbGtcuK10zrbeQbSQ1FOMLaSdrZP8jsidlbRc98KeqYLmgm1dRIu4
KtVcXXenaVspY7Gul+22as7b2olQrdHnat1G4S1ZTJ11Rw3SHjjM3VZXvW6x3rbQwjFVL0visubK
beXNh268zbImpMrEyskdatf9mDWXVRkOhbXZSNYVuiLtRILbrNJEva3ZCizhNbRinD1yW8TLbSlX
635uMk2RGL6t7fmPFX5b57NttR/7sR2QHqwrv/6x/q9IQLiBAk4AQL9rN7Cg34AD+EVAhH7FE6QN
pbtPGpdFuZ5Ed1+kffdVrSgEcAiAhGkO4w3VtcAUxaiALKoNvnBhuD+qDdSI1QpwtH41f/bSGtgj
puM22M2J593nGzAyetJHPbGEaC/MDTxReQaQgmIDUKXYABZvA1vcDXhhKwCEyTZAJhQV4My04jRp
PyIgTDf4hu5loBwnjKdi79oJAUezwGR8AcM+QdXyLP8mNlSo3hCiVA45opwNOSqrVvPBb4gSMRvq
Nt9wphylsjymBrKjGDT9a71hUvUKT/kbUhUsvX01b/jVskJZQvqgWsOGcLkZmYZ7B01/uYMKJ1Sh
WAGx3AaFT/OgeySZA7wsdsgeOIElgKORPb3SYCu81ssM+nZGOjXs8M6BwLnkSiX7fAXm3A2jK4Cc
KEDbsDux4Xh5J7jmHOissx0sDrvwMhzsLLkrOKlSW0eeJWmNddLkBUbeOfuUzSWLnd3inxiu+bri
w9yZD8qNx7vEp1JMVfBXeaweJ09c5Vld36ugeMxFm97NGptCYFyVTfIkEXxxIlD+NFf3cmTeSluD
Mq9guHfmNQWqvvQUQlgwhsrUO57/5YVmbwPw8Si7q+r6gU3iUjTmOYkp3w1bncaR037gjKNmLqfs
rQiyFzWTlUQe78Hkl/DMZKeavv8em9OJtNkP+M7PMk3QYRN1MMbSu7MkCUmh+xUm9JkV2NthB+Ab
kXZ1MXhLBfWlbpbVZKFa44TU7WvpqZeWYLud0XeXtd2Kt8qajjNY0U2Hh+dyokab7jI0Sp9ETOGo
lwzUJg5tfPbG5LnmFSxEzTEQe5DEO5khpwPi5HqPZN/XF0nj3AIWW1GDKEObJMR3NPmwtUPnx/ad
PQ9UbKbak/DfKj6wr8d7aU/BQ1h49sWyKI9zJTFQ8JivPnw6wtmSTuq2rI9xml/JsbzsEAbsnIEG
s5ao+1Q/5J26Noa5I/mrcdX3vnFvlKGzqyXW04NfcKJ49aT2vBBKu+k269P+WQ+gt6QW0wk7Zy9j
kxY3fO1DFABxXEvV2oSLTeMpQH4GSMGqpkzxkIDUnAbXm91TqJqTXRj+hSHUS61zGs18Tl5IZUiO
rL+yhYQn0uFFLdSNDKV4auGuIKy09WD1NsVfrvMwNTU5xcFYfHFt8MpA18G9NEDPFs+cWfc5qlEY
33YBWeU7FYJn7l0IxqdhrIp31yeyVgSldSIldj7OvenddMZU3hFD+t3OYudcG8W+nFmQo9lQaA1c
uw13CaEcbWndtTbptuBTQl+Yc1w+edWYR2qipV23RRGBIqf3WTwNMTdVPtyWdUJ3TaIVp2tXxWhQ
xntVhWzASfLcTMlHs+qMB4tRdYevkPrYtPoo+4E+pzH+lufdF4gcRppV6f1kxGb57BGYfZS1cr77
lnzJTL285OiHI+IGmF8WQOOZ3L1RpAM5y4jDYLt3dZKri7hyvmBFtKOpF9/RBOw8H1URg+whDWPj
yUdARg1Q7u3dGU7ZyuR1ZeMjnjoqvxKfmTUtr1U9urcw4PDBznTTItuJUBKG2cmHXD53IjwbiuDD
kLOrLIrlPBsoFPMWHQMi1mNg+fl978X2d9fJH+W4fJrt5D3tDYImjXF+tuEsvsRdjQrqnLgZVErq
Ev3Cmy8q+1SXoi3OpJ9hHjvwQLVJZ2iTgrQyc67Me7KBB3VjA7YGwNudmtz3GokdYX02idjOfpR1
x3fUi7Z9bDoybi5t3YyDsxPJEObvEmgGfauSzUgFCaPCUu2n0syK4rZuggQDTz76A4ogpWCmvw0B
YEV6KLHeTxo9XewU6hYqs3fgR2qy3y4BjHrs3rmt0WNGQYBi4CFLnK5+QiRlTJ9drWN/FRIwRzmX
3rxgsDolOkFO+dxow7KRu3nanBQtU6CqxT0J5XnQ3g8qtFX2KuuGOLh9Kwf5Tuyan+oIcR2/Uos0
8YvA9BvV9LgvQNieBe48CG869U7lPWYhqXXabFR+9CpkaxTRDsjibxsjM5yXDCvRJ8exK/NQ2Ill
fqzSRBi/x6b9Sxvsfy/H/39aXiyRy3+11V6Wzfdf8p/Wf/B7XFn4G/HOSDBZaUm4IKLg73ut+C1k
0cRNRnTBGoLHTvlH/hOhUYjhsMkEnPQI/H9abPkfSNRtbn6k5FSy/IKd/CWWsnk5/qRIt5nqyffg
57PEkNbwqx1/mNKwa+2+24VApBeurfvrbCl5GoK7hv4FW2JO4WJsZmfRopg4Gr7eQ0bPDdOk6K5i
MszPreV8wBMKfZ0G04Ndd5/7Mt07mDVviyGdX8BmnGebjPtiR0bZeKqcjJ7PxVyuJ3Ak+qir7p50
B6ryXO21l85ohbS9TTyVD7bh6eYYVnBdlzS0dqvh3NHIuEh7Smmh5fl+w8O+7/pd4BWpRLNsSfWW
uys3DF0siCxxiESiejtOAgMuAyD2ME/SbquoyzQhTPtSxNMEuYR+G2VrAU5Ke/rVWA9efVX5SXBY
qpn0fJ3xcHKkCxNhNlojNIljHpzNOJ6DsrChyBBCRla3FCQEMYdyujhpfyhUanWr5m1cvFvUdQnl
ypx1lFD2DFmPBFVXUMtUI1ABIuf03HYTvcnjklpmjUyUQR8voJ/G58apwmen7aU5gkF7rYD0BKG9
chXhcIZl6M/Ebk7+dV5XPN/qCRdOjED3Di2y2mUzJv7A1BZ12WE29bd5WPG60Hk+UHkRuq9OHze8
Bywe+bPpQRQANWyPvsXKYh0fefDILFyZU02z0zTIISE1LMjCfWNP8sVq4sQ9V1kg22xHqK9nXIYK
W0oF8hHm6NJIs/kWe2huUZdnrn9lIhrhyOEi6nZZ4+UT6u6+oGc5IDF2N/FD2WwDcmGObpv1x6ro
GnOX596iX5d+sKiYtSRHqovzynkr8mRhOqt0vFvGGQXfmBLVuhuVRnddpW7OKxrLt87OiD2apsWi
7VwK8zNUdBofNESM+WQ3OfV0sEHyQxcM8WsuUJmgkkChErmpClkpskQ99fHodpEbzLmIsP1DJJgQ
zuUuMbOA91aV/VXgTRzXRt/7d66ocvrFsYLctbGP9Bi6YsUj0V5QQJHo9CzHQLz7wtFeZM8yuMKs
hs4Vo70cdqKsFHOJIfxr8Hsb7Wfthxe5gwotStS4PKLKN2hN5qyiMnMS4Y0yA2R4ORD/WTVOippn
yQRJ0OUyPzduQ3dhOqr+a5BWHeN+I/zvid/2YZT7k/mJlKb5xalKmw4jEgapPSXXQuyl6VhyJ+pS
q2u7QHZz08+E/54IhyMnFKNOUVzFlNZ0oLBl/dYTKCMPg9AZPWTklSICh+csLoiKsW7EEGN0DoL8
yoIksY5G1YtsX9pioFBMzYN5HQdmR9NSg+mMD8SryuOCWMo+CLLi8qgdHOxlhQddv28D4DNl6w9G
4y7VYfEHrrYFTOTZXFVZHoq2W88sWrVj+k+PaVGgIs1SFgnq5JKGwjjX7P0HIoGnHKGjU33wm7h9
68MidIigNaZPaaPVIxGzKZqeybEuiCZDVZaUw4REmBfyj7XvU9EHMXkxIPHAUz1bwDh2j1y6OblS
BOK4yKlVR8e+5tRm5etX3r/zgiMqOx2Zgy/iw/8SHN18/v7vEBx/eRBf9eNr2v0EMK//4O8As3BM
ro6VgPgBI/+ew+jBTpAKjQjSDEnTd8Ck/ziHzd8s/olHCOMWtbge3n8AzMFvWxBJQKqSE5C7F/wr
57C1VXL86Rx2CH1zXXDqNQID1yJB8D9ZzGfl9wiu0K9bQL7kgoIbAgGarAj0orPtlPRClTTWgDBh
+dw1vTdOkVGZdR31sjHpqp/iVO+KWJFcHHSlJJ8lTeSlTbhbuisGWdMvGE6NjHSaVJjY+8SadgAu
sbzpladA5aAPiwt+0vStibMZx4U0V1cZfjs6cjGJXa6abDazIbAeyFqMESngo4JORNq8A6MZMFb0
fcC2gqK8iqrKwsdl0gWBpn2o0Kn7dXEGOZjoE6wa88aQgRdcFG2eXDepFrDKwgaIEpNI77XtL8V5
JLWAyvSsbYb9WJQBYYqF7A4qn9M7c+lul04Ft0z0xo0dIvfhDTYie8AJnn4G/HRZqdG/DhcGur8J
8jW9T6ZQfiDX2UQWCBT1oejQCYC0rjA696kHT14blPl4Mu6/h31muIc8LnIf8J0c6Ev8U2N8zD2C
4A8M93Jfz2WKRNCXgi0wmZvqNjbmkprGIbDZmk2Swm/7IYGG95Cj8RyywgukxtZyAqV2kociCXvw
sNjpLiqRdvK+a2qnP4wOEi8n9oPiInPK6mqq60J89XC6IOuyOvu9AEnkmR1m90BWHsgGnzJOj9R7
kpaVX7dNNoB3T8vM/x0aEsGrwClQVk/Vt0R1S2QWti8+ubE9XuRQ8euTtrp1nfkVnRv2ec3HGDmd
izZeXMq8yT/6Cvpjx1BF5HoMygFearqHPrPHCMcfIyIMTXqw5umuy0O2xZ5pZ+DkqIt4F5LnTzuz
wvtwysqp+SfJSFtc2s+3DuoRkn+5hxiK2Ql/vnVEmYRcIku/r+I0Pa7I48k2MS1HjN+a+kgwbixI
THlR7VCQEE1kWkdFUXgXSH2rK5xI/kPll4IojCq5kYWFSHP95IA0p/2fFoP7H7/Un7lLsXKT//C7
+tRwQSfhcv01L1N0szRVrii6xXKURlnmSHUv0zYI+KYzNUUZmg/k9WAPGFHt9gv0ijldOZWtwoNT
t8NeNTh+MZKIpYkm3H3vXufF7+HkYjsywuLCCJV4shPF4ZLphlHIz7LyKrELb18kxbuXBTfO6Je3
JTfiEbluRYh/26t9TMvYWzi72UNVLd0Xjb6phr4oKCJBUe34uzax5AftGsbbHEva4kSQ32oP+1ck
a6fqYa94iV3eJAgdJiIETr1WeJwSFgj9T3zP1q8+Wg+vM8erT0CC50IO/uJQp53CH8bE7omaSt3H
UjfDp772XlSS2hdznHdn14zVrmiS+VCDKqP+7nzctn17j+fcOntD2r1IoLW9yof5KiDv/OjXnTrO
hj38k6/8v/hVvbWPg7AGvncSKn6+OsOhSBDG4mFdGrv/CMoKhJ9Vy7HsTRvRmEfPNmcTX7yN9+Wv
r7b/6s6AHLWgzP01tyT85WMKwyYJ9Iz7LyYm6FwoBL0WrASmj7l6DozBunW0TUp12uojedDIuEr6
BZawPKLFXA6mCt+kjo1rMdsaEDawLyeMnv8kJnDLaPn5ngg4YflwUJaSdmz+EusTZMWkSy/p93mQ
cZw0ebvv41Y+Ie3m7FhmFooWXQw9t3NvkyMo+4McnGVX++pTGLfjxZB64pNNpikwjW3cNtJoD1Yw
6AsPZf7F5Of9KS5ssMZEJr+nSP5LqMdf4hnoHL6BCzVpnHT/8f/FR9af9/e/xgb/+89fNRw//Qem
vRRLav/WzI9vbZ93fyz/69/87/7h3962V3meq7d//7dvZc/qxKshgP8pxJrQ4j9dbv+gJnkuWaNf
+z9PW9u/+DFtGSAdv7GqofeA0aekKGCq+jFv8Uc2s5MJOU9EKvfxGqr2+8BlMFU5qEhQ/cL4b0KA
v09cRvgb0xsuT8LVmdTWoL0/3vzvT96/Qj6CdaD6z6uOUctGNUBFGr906CK8+mXgsn07nBevYu+z
Hpz6jiBcecRGNdtXpX01xmfHfKzi67lwIgy82rut9KHNjsulwCX9MeS6TP4fe2e2GzeSpeFX6Rdg
gRFkcLkZYJK5aJds7bohZMnivu98+vkou6qlVJUFXzQwAwz6olHdZTOZSUacOOf/v/8kdY/IbirK
o4B6gLlW8FKss8ZTV/V2KFCYen18YY9nAVBrKBDmeRZyrj1urYu+O3WHXTBtRuOk4mApzUNrFisn
9lBKawuT8zqs74l6yEqv2i0e5N650qxy3Vb4KuMjlV9E0YMm7q38fNRP3fmgqc5TeZ7jWtMTHPbW
qUhucASjCeUIa7ImnqTBJTKEkP9U5011pDBTvfn5f37Db/e21332wzcqoesvuW1guiiW31KSBl22
hRNm+mUTqTvV40keAxopxmw/2KAL8ELBzdG2w602turUxla5ZgJYfvYxPv6wNpBAKilhIg6Ri17k
7cfIc86FtHzmyySUN6ITzldFrMUx6EIVxXeDUzxapXlNF1bzpMPgAsukR+96uixiDeKJuP711/J+
/ec5M5Blgaxe+IF8nn0OeFE4MpgMZ7isZa1vuzJyt81s3rXGtMti60gaQjsEUCE2r5f9rXXpH1eb
t4vNf/1y9fpfuC4tlJN/lhitiyzKoyckVF+/l923NHp6u0Itf/bnAmU5f4CGFibMWIsDFxD8vxYo
1iedRC5UZsAXFXo3DpE/Fyjh/uFCNuNUSPCQsdScf61Pwv4DgCo8pQXczYYPn/I31ifq7fcLFE8w
WDNCXF1KW1ajfcZzqaWSUxjqUNWyLB7HXa1P26K1RqJSmZ1f4S4npMgxmwHrHV23ftvYHB9QU1bp
cSM4e6xJPAyKI5IoJv5FV+93nRjbgvF5GNFEk5BD57QwnrH0Y7JKzG7OOLWZ3XWOfEd6NlFUYiXb
QMOyWkU12rdxYlKIt9m5jnKBdQZBcT2hmDNaQnNyZzHP2DEnzdzG67dibOQkp3mawU2o+8HFpd7Z
OC6iGBv3Dr4G1o4MC+NZIlt1IyzcgJ7onIwuajZqMD1nRtQbvyDn1O2UvSoVGPurmiTB7CBxHGNc
l6Zl9oj1so7lG0xH5WluqH8LXdd/jvMQq5YZttJc93JoL5uA9uFpLprS9RLMY6fIikkyQuEip9VU
Nk67yuoxy7ZdThrNthkG7AxZ0BBChvhD1ttWOBFwhQhKzLpxu+AyizkVHgidAoMSrndXsErqC2TX
wbDGrrdI1PMkX9kWf9qrzXxsNpaJpdEzSFuDgqVHOa7FsSVSNmxz/VzzLR3o24Lk8zLTyfqzgRRD
dLdIBm6bTPXNuHLzVvSo/J2KeWpZJlcS1THqqsjNThj0s8b70Zid+navPw62E5/bibK/JXlgYiJR
U6J7Y9HROyDIiUDBCdHMeWq67U0J2gflfQnibJVDO7XWoa8Z32bkOMRWjfF8HbhqGFbYGEZ9Jay6
i7YVfCOx6JXpE0xkDZFSWEpqW0y6yv6CoKHQ6NiBXNnNdAaNI9MMYXINIIRIsbJsaAaVEsBmSAOG
ECWVf1qqvsVkWtb2dyct5xRboC2/tr2hOyex2UvroOwMmawhpDmV545+Qnc1G1NO5b5tZ8esttZw
iOOL9l4PG2RYa7wb7ZquehmQRMkRekUfv2Ub7dl5ySmYOAV0GK0SQlSM1N8x4DZPTYgqrRe0pBuA
1UGMuhuFLrMt8FtOwGHRdF8bEWL3JxdveGImu3j9NM4BHIzDsD/JW7e6x9dDBDLWXgoItw1Ratmy
dhT5kf18uMwspUcXR18Iu0YPtwlLf+R1Y165GG+S4pJhKpa1Ktew7WVBIWjxprZ07jtF52QjrCnO
V2pMtNu2qXGINWrUbuqoH4Z1lNnqhjGgfgvyG6FLkcjc5hfPFFnB2LM3IrLp+ztj9eQWHNFXZqzr
SKfiCLQXh6lvdp70F9o4YsSe+gkbjWiy7KXOit71pkTGSL4Jwrkc2uw7grC6Iwp2nggSixIfYIzr
xDsRCSwWjmIOkqYjOVpJGDRPbY/y0RvS2TkpA3cCCBZXvDZ2GI1XIba5M9PwpwENxcKnZHIG/gfw
QYzXZbKrTVOUwWGG0C1ci7aV5YrQ5o7cGxI1qnUWL3NpSTSUARuYZDYvY6FGsGDWVFiumSJHcbu5
mTbFmGIe13tRAhVRjcVj5GItZVTFGGiGi2Qcy0DhAMl0/SmTfveY16Y1b9QQ0rrHrIxNdLLmTuyg
jcfX5OjmjYdIUVyiEbXLM7QhEEn0QHW3uoUZdRW0qKm9Wk4jEwyqhZKmDI8uA/0QqpVjDpyYI34C
AV0/CL6hfTRP9TZRw0pfbBOsnTS1vWC0mAg5hVYEW/zustg6nZHEP9Tx79TWb6u4j7sO9QpUMXJZ
IIshAn9fPVkG+JxZtcPGn0swAtJ3EU9n8/rNnvx3teJypntTK7K5GWJpeC66cPY2uXyMN0RNSqGw
axDJbkYKfYydda1Znt7yMnTdHJ+GsV57loz9hyEJ1bGYc3QMZjuX219/juVu3n8MJTluwOIiaEw6
1t7RM2yMaqhelaogHI6cLu7vVRk311WUmxQWf5Uhf3PLS/X7/lJUfwx6OA+p5cSxd6k8912BkLZc
UsZp1PbmqJpNIvBxoKqFzHRSVylxsyFz1BC7Nf/xiIWL9M3rx/hP1IX997pFhv6v08ey+Reb3jNC
9CJ/PZr+dVT9cTj96x//d5xcIRi8+W0+nFxPvn97zN+fdV//xM+BvYUQnefkx2HVUK8TAB5UmihL
eNCbIb1JrKvUJdUgf+B9rKuB+pzTK30fZg4WtNDfKQUFM/23zw7vB3xbtAA0uphgLAEj79+WmuNf
EWSJ8EYrautN3CfBc+rit/EwdienJB0gFI7b5D6zi2mn2UBQ192UaA82UYHOJo2D4rmLIzF4+JnS
66gd/G9ITmxzDe1IXPg+VChoDRoRHBnYwIdgEVZiZRwLjpNackKRmuTbgHUAEVYjOs6U2jwyta57
BzN7GfskmlkCApPu+sNLWrnqOk/d+Cru8+TKz3sUcTl22MvCHqgRi94sT7KsG64IJY/OtL6bWpKw
o+Ckq0VrbWk4++Ea7bi/Ftqo16teTTUnJvR9Xosnm+Bl1QVnYTMT12xbGK+6nhzoda3l+bibyw5c
ncDzu3EpWHNG1mkBbkd1JT3xaUjug6h8Toc6iZf+/YbfEI1Whd40XfWZjtLIrFy6hzLA1M4M2Di1
LWzbRijOUpWrcKPBdMq9xE+mrWN0Nrqlrg22MizaNXGMlST+VNLJ1bGxiBW8ut7ymlHXj8q0z/Hl
I01+UKkeDKuc5qPLzESg1oM7xkpvhE5qUG3mccsWp2GHMrWq8AJGpZYXinS47GMnPmsapZ8bOuIe
bm5C05YWbpx4ZksfimBrofs7G/jM16jJpwfH8TN3R/liUhqCB2FM6+bDJqPyD+mFW+M5Rwsr9Vio
iZ41ANGYa2Wm3a3pW6Sfy2Ew7v1xcCePIJpC8wo7qw46dHtPadEnO505SrWd4Hu+ZKywz1GIbvRo
xjQgvCTXrO98XYia9FmjjjbLBNUGFP9DJjIaNAu3y77VU1NqW0tHc78xR0TlqzIOEGfVEfsjvDR4
QsT9JvWXqAHItGp9zOX0zx3/Sjfm6gUoPVIIbPqt5iUqaa7gsWWXKZbMdI3xOiPQ0iiro3pWzt2I
dtfcwUPT64P/2Lpafs8v2/r795aF9f/Carpgjv/a6T6spqdF3jbf6/qxfXvQ5vD875O2/EPQkWE5
of2tS4RNf66umiX/kKibGMkK+nq0x1nZ/jxpW3+wJRv06ASsUWtp8f8cvQpWaMxfAHCJ0eHJByn9
GwftvSY5h3wXURbMVo70BjXP/uLaOwPvAC/surOM5jruy/k+TNDVmSlTwswcxBHxvMaXrLKK7+PM
jDBi7TvKjRjsQzB09xbid1IxEnSuqRkcMqNLv9KdSuMfja3/37l/tqOXAf9rl+Ofn7X779n39z3q
pSvyY99WRKkzQuCZcHBMLeELfz5lpviDZg6mKqKenFel3b8fMv6lP58qnlL+b5vUdJ5RQK2/81Ah
LX2/ZS+cVwpKOuA6BR8M770Ct2RejmEbpEDhaiFUqjisywuWViTRJeeBADFwOmZ0VoIKVuOJVBzO
dsrO5nN7tlME5vaULIw4qVU7abDFAKeYW+KoZQYB2mabvoehzViuCoPpNumgvThFMkdM7ZPi1gEB
rBjCDjmnxrgqNHvwuqBonQeO0ox2KLgds0dDBU2mCtZuMk38JSGCqmthBUWyDdIqNEBeMEnWXhIy
sLOaJTZkDrg42aKkgJKBl/po0iJJ6JEeCA0ZN9qhBMJQ3BlbTPLhCZgCbThNhygnqAYU3LC10ymG
D2TMqF4VFEnzMJjgoKKxnms1HZVTlRSPTqs7keeEHEbqVW5HgOmATyeYiullSA6gBbiyXTxkg38S
dm3rIx3QI5RdaujUo18gxrwCRqQ4biGCIvJjFSkwJeFxDFg4u4EAV/UP08j547pOBuydJW0fCoUB
1yget5AD7tp1MZpnbFWWMZ3NaSXDL+7suw/0h8by0B+LPjwdo8KyAAEpy4jrtYEq0lfbgFsgZj3m
LxOBFzhzmYG/cqKqWfsBArVtbcgKmeW6GByejBRuTR1kl+4k6Irxw8AVmGFg4dfyy/4F+dREyeEu
oy8T/xI8tWuo2ZlV7eY4bN1+HRgZ6RGUSC3cQMR/RcI/FXnlJ0+yh3xywIEml9EKIBry9thy6uil
6kxNXqIay3dzZNdQPJgaX/vI1h9z24o9FbL2rek0+dpK9+P0uEo7bGXwterslLArPYF5aas7F7+N
cQC20yqPgKWSMNuEiNi8YjYZkHRu+mXwp2aNhrz6wjQPW7gVFqCsmsFi6KIZ7WEr+2FxvXXXshzc
u1bPym+xFZ/LurRv9SDWppWVGOaXwqizJ+kENH1Mg0T2ldS7+s6ooqg+H2MzvSv1Ub+sAiJ08750
7+dABqdBIG2sQaWARVMpFwkNs7DtEGmXxiJW6asiPZ6i1CKifVLtw6DG8ksKo/NBmnU8ejI0W2gl
RK2ssfIZW2dwAP5qAww1nPLH0H21baPpnpGX+aEf0hWjiINIORo60Af1Mpt1sWl7qeDj6ld92jYb
iPHWiYXulI1F1l8DfC1wXAJqbXN8Kcq4Pp4AmmwKxIkeL0eyoSvQJZfQyIqCNoWKAQ7IqqSQS9Cu
bmBI69axXaQG3pjWj5OjSkW2exxFpMbQRBpaZ9u7IG/OUl2M8cawcC3c8RzEw/MyWKevhOlNP+v7
LKWDogLNug/iBS0RT6NNM6pIFfKYcPbzNSlBmXY2j34ze8h/I/vc1VrbggsycGCFexu+JIZloXv0
rfJrb/XuBe2j+psDBM9GrWih5HHGVrb8TVFx7UKlsXax1OgoZRxweJjcLM83S19G30hEKiV+DTOW
F83Qhi0sW9E2nh7o8m4QgDo2zKEg38ihNAHagHq3IQYVUf6YYQeqjxJzKOID9FKB2BA25mfbbEnK
KlZEs4f9rWFVzgj8oi8Ice9w6Z5UpYOUE2xiM7fAqUku+W4PuYwvzJIu67ZFgFXrB3NVT/Ola1Cb
4ySrZHpc523Gt9NQW+Bg6nu3+GSetWwU/+4bMBWn0GFIwQSARAMGAXsz/FBSmyi781d1TOI4nfVY
J++5rNtP+hN/ex0iVembG8gS3eUM+qYjowYxzrbRg3XPRPWtDIfpm6jD3ntTG/5NF2Sh4O/fDfkF
Dsp1TszS2qPkz8GIG2VAhUa33DgArxhtXRD2XxuLExOMveYUDWz+9dcXFfub8fIdks5mCbZ3IV9L
g7f3lg6EPfEL+dhCCZ/AGGSUuCWCdgOlNN6gQI0YAzIsYczhVhu9KFE4lbpp3/z6c1ACf7h5W5Jy
T13A0rifSgGq3MarqQAo5cGto8cBNpCErqQz1Ye/vtLHHxOXqskdS4pbJkiUOW9v2GHdjAoxa6s2
yN0rRdDrls6n+CRl4+P9SK7BeJ8yHV3lK+3+zSOT27C7SRFHdA872Gtc2YAzzf2TiWb7b78FnJYR
5pkLOZ+zgnx/QzO6pICkK3+lar84dibxHA7kyP76W/ub+2HoJjlUmEzwEIy8v0hqKb0FTumiY/Yp
fgJz6TcAbbqQCZzw378jC63a8mYvelSxVyDGTWgBx0eJRsFwp+mICcFaRJ88B393R9ShdKF4BhBV
7N1RqWgqRObgrmBzwsnXu65NjpM+RzuWF031mdbpbx47y5BL5goRXWjaKc7fPnbWxCGPl9BdJn/d
VgLN2fjanG5+/TMtH/rtGsIkfTkR6suKyEXMvU4qPAV3MEm9WIXQiJgvhcmxtXi0ahpJR0WuP//2
5TgWoBB2aYkr09l7lzCIG1HZAN1MYy26JeDMONZSVx7XkJbOjGkyP9EzflwiaQ8jOIaFwWrM/P/9
lxjMQ6xXzWRDbQX0wMjqUaJRwNAlzgBG5mjysk+u+PEp4YpIktnwWeYMe+8LDSI8yQj97FUlC+T2
MIFWbBFMLIi9/u31n0stiwaaPdpFau+pV2be4MLGdEL1PTLHHoYt3fnuikZlsQ1EHF3TuDLmT961
v7tBHn7egkWLQQbR+6+U7lbACtLZK3QW/U4ro2Yjy6TaNmXa/Nb85Md2zZFvkRXAZOeHfH8pO2AB
pOjF0tsH3XGk2Uud2fQ/uk3/OKXZfwWWDc2wdAYW/Bdvwl5RANm9SUabyV6d9uG3pE60nSuyfNNO
wGnRaPrb33sHXq+3yLFMh/eABfj9XcVg7icnrnww8/G0Ds062XWROd31LCvM2O3gs4zyjy8BtYFB
y5tOD2f5/dzNqJvJ+SMJcCUGjMiIVym9ZWgnV6Ych6PaBS61gPLgVP/6Rv/2uqwq+nKfuDn2brQd
e1FPXcIWMGTmVboAwmhkF1/yWrVPNFb7S5B29ScX/btlE2QrbSg2OMYMe4+nGcFO0xrXXbVR3RNm
kerGNyBwvxuCSe8NwD/+BtoR6C0Xj+Lb1Tml9hI4AF0m1aFxqKbgmTWo2MXLKPLX3+LH940r8ZPQ
cOFioCvfX6lnejdVNcjvQhfNPcfpGi/X3JgHqhfdZ2nay8d+ux0sLUVJI0TwIlDxLIqct7c1WkHd
CYuEisJPdzKdLU9r7CeQKc2OFsZvxpWi/bGwTwtJP5NuIVihdxeL7YKUBy136a30OL/I6lmTM+F+
8v29Lkjv72m5jIvGmTLZYPr0/jLw4cc0zG2Yrv5M3hIyASLaukl209rSitz1+snhO417O7zT8C3P
60pvoKMaWgjwGoDzoDzJGDkDB50zVP31z/vxeeXTLSWFzndgU5i9/3SKkybhANy1XVqVhx5X304W
+sdfX+Xjq6iYqpl0hxFpkeG2t5JiLfFDp8vABDSJdoKBrbgIyGJfC6cpL0GBVncRrNtPxMgfbw09
KkGPwIzpPnN/729t0GyM+nPirBq+1l2oJmxmbhp+skksy/O7n1cgOsVxayjeMOnsuwDAcGiJxuiF
cVRePykSlXGmpgmdqEhmVbWufam0s7CKM/NEqciwPvlqP7wyTN8Rr1GroXt1CT57f5f23ERY0JZx
WJnVJ10w07YwazEejDkGmBUgyWzz6x9z+Rv37pgxGqJgQRG9zMHfX7FzfTznLPOryg7N/NoEljWv
2DsC8xB/6eB+sj9++BkJzkRi4GKqIo8N1sr7y8nSaF+1xyvRwqx3fciY8Ll/e5NarsKKShG/KJb3
o+Cx/vY4RgycOEnSbI0c/IQCXe0JbD+ekWTlc+Wr/pPf7uNhVrAeIJ1gmIZugRrx/b0RIeHXvRk4
0J/gceQCm6IlbsjxPHPC5kpl/TfTDz3T7q/Cwuo+u/pSfb7/IXn1mbwQhYpSH632+6tn8JYQQaVq
ZXWhuXXCEUVOY89eMqvxwiI56wEjRfylajpCGBrZHHS4cFX/9OvHae/3pX5EpLJ8DCo69Bv63ncQ
C0gUcAAzLwYUsyrbofXohY/e718Fa9HrGAoCnLl3r2kSTDN63cxTYzV5URWSMDQT+vXrq+ytcwgE
OFXwS0KrI1GZf3z/jUa5HFiISFB0594NtjmE18e2iRwoJ1FXd0SlhQActlbfONXDry+991Yul0ZV
t1Q7VOIcE5eP9uYAD1aodMK5bDGSB9pXNo1ewk1iGrbV6o7u7O9ejd0TagFaBpMkwf3a36I7FuSj
1XptwASCODTmzxZ8GDBF9uDE619f7bVEfPOkcnMm8x5eFAvhBOvc3iI3itmvIwHEnMGfhidPgLQd
Vlbd2MOu1+OxPepQKMp1I2prukL9CLHJymnK7ywi3qszdGMzfpSOoYj1WOs+Mc1m37QViLpAXPVW
kYX1yo7sMvmS5MNIFmcoOnstmRU9TCkKp02ciNLdWr6YW3zSFM3FHYwgM358vdP/xGDw/9ro2eWJ
/Odx4Bc8L/W7qfPy7/8cB0p4pCh2HFRmFKJU13+OA5X+B1sv+hz2d9pW/Bt/jQOltXhWqI6X2stF
zc0f+jkelCbqbt3m2PuTQ/lbft+99cvANLxcGVXRcg7mk7x/8Wwzw4ZW+s26qUvzVNBIO4p0+eXN
l3Hx41H/ZykfpyeqC4UwxMRqI9nv9y7SFZQVSFfr9ZDiXVXE5xxU1eR/8lbv1xLLVViAKWJMLkHj
5/2txE6jFUxUa7wpvn6MQOkqhPy1jXot3eLMFZ/s7Mtf9+atfr2pxf7DV0cyLP3w95fzx0DjzDjW
a79NHju7wbhYu+V6piVIsowaoOdP0SdF/9Lh+XhN+gbix3Kyt9sU7UIjMnSumfbpSVwF7mGb1BOj
D6PHMdKTM6cM+AbmdBirZvpkF9pbpF/vmLoJYQLmEVO+isPeLNL9BGMsS7m6WzF9HQa46T05b17o
tMEnN/rxUoCkl0a5QUtyeXref7lR4Hcp2wx+QYRRXqEH5bZym9pTAJ8/WZ7xbH34VonI4iTFIwhC
kZrw/cUyhlwN21y+TsvRHLyq6LKjSNrBJWxNK99ofl4/OMikGqgXhkBgTu7CYaq67CGtfAP0WDjE
q5j4JADpvX/DBhsW63pKoheYSsZqzHP7bmScjJp81Lc+3tRYOuMqqg3Gq2VBDo03l01zN81pcGvC
M8FQFUZXPn0Jw1MJ+l7P99tWX0uQoL7X+KFUm9AcB4S3ARCmTJj6SeioyPes2W9PmEZb+crsKngb
Ak38DdJT8eTPdWduQHWnDf+rRGHch9J9GcEUa55Fnw8RWtUERFLkln9sx4KoOATUp25sBGSH1e5N
S4Tki10EfYqNrMyfsUxV4nCIG9K02zbNrlFczemaLKEFytfN1xFKp6tJTSYmsoJJBhUFu1NryxkY
vTC1+9gR0xP0OREx8xticbDkXJ1F1sC0NYttAi+mNkzzTUBqTrdWTh8q/hI1AlscQdmQ34CiXrUW
g2Z00Q3WXxjij1SBnU56Y4hKWQ2Wdty5Tlav87KdnkorD77rtlad9klcdTu9rsI7XcXRlT5EDVL0
WllXc2sM3ZpNOX2GqEZxYGIbPR1i9mKcMPOmtfUgI3wCjNA8h+E57WX9KCulSQdK05ikg3YGnUBs
OwCZAXqNRf5jO2wJnESfOBWCqKEelUCnDO0ATJ11JgyA6avMjd1nOOzNl0hfkOs64Hacc2ldnRK3
Cz8xgI7WeWE5xzc+IkKILGXru9h4MRivmpiwGXwYJrET1aiOE4MAtq0gM1Annbscz2VDUOamF7Du
9SiQ80FomcU68Ct7rQFnSA7aYZyfCTim0TVOM1POTqS4XaGcji+c7YubdIinxwZd/q2m13OBd31W
csWaTITOKErrzlEVFpa+LnqAmnYvb+0yTvFyiDTb4laxCKSrHeC0Uf+tc1rja62XzToq5v6lbRs4
MINoTMjGuf5FduLTMPbXM8H79ZPJJQs2ojAlMPnuddDJXwUoayIEmCrwAXRqqsnZDe51Hkgk+eMG
5SruBb6OziKb9LKsnpDgQ0fxKvdMuSdjdj7E1RohJpK/dtqkUtuOTbr7/yrqBzUFq+2bwuGDgO/y
sXuO/vXf9eO3iMLzhzX4VYu1/LGfxZT6g7akBYZ7X1tlUBbRD4YX/2+82Z/wFARVNMlsfvAfNjqO
kn9qrSz4ZiRguy6CQM4gv8Uws9D7vdufYYRRtJkW80Fy0B2sC+93ErwhAfkLJrnOlSi0nR+QNBmR
OwsoqLbVEUES0VrWgBQ8qUl9WAnsajfzPGXisGd1cT3dylLcLWK6DBCeGltptvEBJJN4J8O5SaCY
hP4qwg8XAPkKKlgdAZ70eKrQocR18KzyoDqkELrOZ/w9taPnx+A0W6Qhhl/fRjGvuswj7dmnpPlK
dp7YojWJPRom98CysbeQtcAYuBvSg7DKjeawrJPgcZSpdT8FSb0KIzv9yqINgZuyJzlMAkQP/CQn
fG4XNKNwoMTUpVQvgJbwqKR1P6yrLjcvlG/BB9Ua0yt9Y/gCngAqU9IFiDsMv+h3jdl3Bo6d0NxN
Tdsilh5bkvSgmGVkoFfZbB77DWykIyyHGMOcsI4vcbrLfmcM41Su7cZP2lP0ktGuMBp5igkngR+5
iIP01o7Ga0mCdn44LyIiO2qa735oEWf5qi8K6R6AppJVek1KR8TyINzQwFQXwOg9IMQFCVPyQ89E
YjkJMzfoayYkTwxYFgGU48yARXtKv4CkyJJdMYSh2ndV/zKgxpECFZXulA3kY5V1vtC+Cwxp3YWs
FJw5lx8skO4GaFxX1No6Y/co9dMxU06C2WaOo+As0pCOhx6Pt1bAjgqkBZHA9KTIXXEaOw6Mkbnv
aiJsOtMP8ADp3fPALtqvMp6gU2qTpj4cqs61vF7FhXPizI0kjtXqe39Dzrl165PdjEfOQpG2rmbo
3RR4jvvYkX4pVoVK3GO7Rtp1UoL6nZ3VWOd1t/XDNtO3/diRgo4yjQ0DT1x6Sjat2X+1zAxhn5nh
r79XCgAG0/9sQvlU9+6ti8fvyqEoOrMIU+m2etgmX5C3O/1XSpZcHQ5+WTc3REZZN/7sxs+hnhvm
eVX05cM4JXm0AzhGpNkYpYFXodUecBNm6sJhV0y8rtQyuFtVloTXzWAn065nu8m8wc6HJwscbYDv
UotIWk5t56lZlIu0kGUbHkO9nQdPlIC8vFYxCzlKh2RG8q+o7kLRBMczSh9SdFy0fyvCF2W0qXMN
5gvpscO5EwqEbn1ZTjBc6ChvDSwQX8qsk9dKTVJb+1E13ecdMMI14dJh4TUoJrd441wy1ZxWHIGL
mLAojA6Rgqo3rqpo8hsP0pF7HS/E5E1VTOFhXUyDTqBWGfgezOSKoLOA3J1H3RmwMiE1DOCy2eQf
HYVxUjUHYI1DzPsEx8SrPCAwFTihXq3HWUvmK7ggIe2WiWeR3NpKwAcgXKdd6ZNhP9djnjLIwCAQ
oMCvy6sOE0d7WEIdI32gy0KmcFABMxB8FmnkQgKTQebvZpu2LsJhVQorfCyTzDwoxBCek6LRm9ss
15J7vzPiqVnlrqk13iAkP4oPc+oYhDqvf2xH5nfkfMZFifDoCMcn6rQiqOIX2yFleDukBVR7/GxT
59lzqJOupKVRcUSYZLmeAr221mODPTfTO9x4UxHkN442yTtCAqjdWpytt0xz1P0oupYkotpaxHX5
RFpkqfyGXqFtJ2R6k37VrvjTQbgxRgt1Wx4BwJ8qswsosMpFKxFU53NnubcaC2u5GlzeoW2ItO2w
sEs32jqVaH0vg3sFIHZw3ZictQq3M8lmfZ5tq6wlJ0xGeZp7k08k27Y1iW/L+3YOomOA6oF9KCu3
aMIVAgr4Ro0mnbxd9TC9w2JndETqgPXWMuVv274O0cT5md7Txl/wgwQXOtZcD54GOt06KQsLJxfL
B+kS2Qoq4/CQcYjcRLIyLFR2UgfG3uNgRAG4tMgJTvfLC3uQRmL2WGSzqgeLPVR8pzSXy4GUyTPo
hSm9X0hOOk9HVUvMkXgdUZQCLsZEvYkMKulsPdoL1jJ/RVxWhqrqhDOqVsFoZFsUJ4DCR6lvok7w
927CoNc53kxAeTEdgghbSzInJlKyEvDRO6yPJM5Dv+xwF6+xKo5dtyFjyxiOMxVCr11FRmKNyYVm
zj6AqtJ0s4psOaE9KcS03aoegrE6MWN+UKw64kEN9CiY5Wg5MGenm4jPIJr9Mqpcu/AgwuBCGjI1
4Qz0s7b+EuOC6k58w7SHg1ihiT1QY9O84MpprrTRbcdNy0Q34AOW2Xewu7iCfSaDrUeAAA3cwhjl
Q5mSSHxF5FSWY1myk2HVkx2rdhlnPPscuHpUHgdoM0Fmjjo4xqAMQWg4S2wpP0EK2NJz6Gu3u6rh
w8c0ALPGWjeZg4KxJ60cIuJUW3N73nKAXCKtA2xFZUyE39amHI+IAK7ymeDxmOXYkCHFuTFPVnYS
6t1iHmAhORmyDrgWJ2ec5Ds9j1LzLLaqUV7Mep4Z3ghjKdlWI6noX2LCEoy1jHr5EDSGXcJem7G3
G7UTN2cD1pkDZ5ic85Y7cm8CpyscFhWzh1sKz8s8SvWeHWrRD/SEZoA9yM9bPInTyhl0da7nNgKQ
uWuJXI2XjslTI/yg8JDrDvdppQUkVMJDPlO9Nl2q0ve3DHdYNgn1C4nbMyXZUWIlZCcfRFSH5bLo
mMUDYX3RXSraKCAGjvgHQsvG2TrMtKCKvhDVlV+KiZ75jYZOZNI9rU9SecTK4ZqbtLKGFq+ZcOsX
s+Cmbgony91NEWd9iAizrVDX8fQ3/nGd2qa+iyF5z1vUEiDqWr+heeJFvBHR6KWViSM9MPX4CWOW
VW5gftKWDnkWp4s+G8PgoWvn9CG2RtBaM8JpBlZZsfymaa7KTQE5IjqcjL5RV0GuqTIjok212Zba
0Cd0euzGbdnCzDph+GXNX4WDFvUqmuCEbuaqcG2QtG4lHyAyg6XKJpguhKLYD3Fq6tVmbBJp7Doi
1w1GPLKscR+bJQxwyHBgx2HI4c0zRBb1D11MmBOrQ5Oq7eS4XQ93nkBTb4lLJ+VPDyYH6ZKR3vk8
2/ppFma12hmuP4eHJI9MClpMyVZgzXacIXLqW27RqJazmGrcmqz1QIlwhQ7d3FJ3hadiHORtno6I
tIHO/g9z55XkuJW26a3MBvAHvLklQTKZrmyWVLpBVKskeI8Ddz8rm43Nc1KKjiQIEZO6mojuVkV0
dx3i2M+85quLLN+EyS7Im0NXD1gptXZPFN5pPMFqSTzcRhPlKswBYGDXmWmQyqVe84sK7bVCqVsI
vBsHy1EOGYr36YfUqrr0A6QgzDJFWnh3c4yYxP0Eo2afU0CJj9i7i/ugVd0fQdUW/R6vS/e3muLV
4MOoGO0vSt/mqa8GWM3spnQSiA0T4Ntotd8FQqHYkgiz/RPV8fGlEr126gPVie6gVlSfZ47qdDSm
li0aO1ydNp9wDoHSH/ogVj8FzSw+YKve/oS0DvxEU2Ohw6NwIZPPimqx6w0TuHJhsl+UgU7+DudF
lSuCio+3a70BmxX0wObQ2fVzENpHip3mw0xhSQX6gfH8zzzNa+uIIkGAcaUZWby0ed5657o37F9L
JU0eyq6XtHKUgDsab6WLL3Kqjj+spp7MneHU1CxA+8+Stp/ZOXF10DiPkPeiJ0ULMMIr2wZqImrL
Kk9DKZyPROnejzxPS0wuO7ZEZ6BJtwNvwHkxEmpePlEuDcV5cMQd3Yzpo91LWcgJJ+c7EKL0cHJp
TXhAgQQjPTXxynOOIiqqBIqCB5dXag5cUvgZWBaMQssPA8rK5a4eudh3b7LXlbL3oloLJoOokFIp
TSYalK/CU2+bWmXDK18Dyd+PY8b1TmMy/JIUYLSzDJWEKLcLIO1Eqh+NGFuKmYd92PgFi+q+/AWO
BBrT3DcRSjHlf/+mYstjWc9pzEVZ5Wrw3Cq5eQzaqf3z9ncuKuHQ6dhJwFUN0KOyObloqaemNqJv
Qw80Rb4DfQVCpj9HS7JYSX5Ym44i+kiDoZv7v0ol/4g+Q8nmMuGWU2zAYXtVlZPt/MsPnDOZBg04
VFsjJVTfqVuEqoQde2jcDmh+eEop8MCYR+afKI4LRYNlj3AGYK+vwAKjaqNGfj3joKdI/emh2kiE
LQEVXaIA/jHjcg9d1zxqMCzuimAKP92e8bVRgGyocrJVyhCLTm2qofzrRGQPEIzmM4mRSYgTFO9D
Y7J7LNCDGsQxuvv4NSwm1xpd0sYEXrVqk7dzgYNYJmupp5cES7ByYy2vv8mRvEymT0eMgb/qcilR
6AjsLhgKAjKPrTNZ5nhQYR61G2di0Sbiq1zQWei9uSBNQcAvxqFjIXjuOJUBdPDkWIKaqnbB1FA8
NqrikBpdvNWZkn/lm7KjHJK2gqGCkQAoQL57+Wkeir88rYiMowzf/tnEGGNbiLM8ID1hf1XnIf+d
52bcq9A50439uGikyLNp0kV0+FhLJblanM3SVivPnkzqCGlGAwP5RYVSUZvjlYm2rr7Rxl9CQuRw
9OBMZhXehuxrXn6pXsVVHmsusU1v8Ox03sjDkGTT9GL1OOsgHYIcT2BF1je3doPiZDVO8BzDxf71
9gG5WmR+B9cu1Bvg5hKUd/k7plZN0CuxgGV0dH3g082kEBqOKOFerVMbk/UMGMPGzlq5B23ueQPB
LS4k2oKXg8aBkQPYgpWFTpb1LS8dLQRHlXgWRgWF2ocnDxIeSk5p44X5X66N/3gTXq2zBGrTFETT
g/jm6t5BTFPmwBEaN70TPKjWTAsqVtz2zzAySWHeNbuolVkSUUnLDPgNU7zYVFNrC3U0MW7PyE8f
hOiddFe79vesRcmgcakMbgy4uBvkgDxeXHgAnPjC5YCVl3SRjpXDvuwc6qGJ1fvZ9q262DRAqHTE
GGlzSlSqwbV3uX6Wi09QBUl2jx9udWi8REPdqY2cfTnoyZ2tju98OP8aUA4nVTtce3nl2Tni2j14
tH0TGvpvGQnrLyNXEBUTC+FR6kARHaN4Y5cudgqDApkn40D1BkNKuvKXX0l7o6GLgwaVoQw/A0ow
e68UPzPd3gItrQwELhXgm8S+AXtZ3AXRBOZFb5JwP3EsIBmHEwJMNFgSPX1vZ1r2icEskV4wIIQu
/fKbBnWY1JgkALnfCpty+VEZ4anvyT/d3vsLcUlON2+Ghx4468bFTtxzOVYW2FbSGhg/VwZfpMFp
dSl4Dl3/lNTWnNwHsxN+whQteIa/xh1Is6/DM2jM5+DUm5mdPVXaiJje7Z91PdlwGZBsY9ua6Lws
MapFBwAwaWNKxHB2DwEGPFhYieTgyT+9fyiDnUOKzFN9NdnxnEVjEYXRXqv7F0cMLz2kWZU/v38Y
glfeLqCaQEQX2ydBm68qIkrmnQaDvNCyDA4qumZe12zxeNYmDyyYheQ+O5VNdLmksYDX0KforQxt
Pu2jeA6eQcmP+1j+6fZXLd4Idg+IZZQcuaiRU2Q3XQ5FgQWXYCTr98Q6yR3VZs732Iv5nANORyHY
CJ/QFtxCKS4ykddRwQ8CJaYxxccsbja0b5QAwl+454bzsB8n13weLCE+eG3HPo2i4Zc5bgA1uLRz
OrfON+LVlQmGyQb+Hocfj4djsZYky4OLnL18//tK/+iomf5bmcnYILdzftDtOb4ejU8FC4Q2pgdu
e5n15HlWCc+plV3dSMsfhcK33b38P9wF1wPR6nOIrOAq8Apai8UELuyGuLxR6JzH15NA4+xfnQSE
m2BBy6DYhTqxmL2uKsdY6gzta3vu/Zg1+laPovcj+af3Th2QJvCstOx42a9CmKHr3NDQKqauTe7l
2c7V+P7fnG02gkS1AYzjxpbG3hd5KVBy8Iv0SV0zgkQppp+5YRYP6Aj8vP09V4GDTbefOJDYm2yJ
bOhyIAuPZNjKlDuQmEzuTGvo/e2vWRkEyw6UY4i13etBOieH44rf0C4ziuKLaUXtn5wo8/juT4F/
wNXuARYk+Vuc4Xwogcy1MGTS3gg/8b4UuDiKrczyeks7cr50tGZxGqFFdTlhxLcxYkeoDeglftAo
H+YTYq1mQvjs4ZsQvvuoMgbASBCIhCKwGi+HQ5OhCJyJUqleDrgjgz851xOlCpjy4+H2/K19GQBc
IklSWuvqsBr1PCG7zq2AlU4w+pkXlw9qSvqMoqzr7G4PdrUlKAIglg99HWTzdcaX5okHasZTENDG
PFahQnJQIzbfO0chajQBQ3AxsB9ghF7OnjKn4O8ZBptEthtCsL1fTe67J45RmDQJdeQ55s26HAW9
jV6xmxSyOKnzcCcQLEb8wcidz8SSZr1RdLgKwhkNEAeX0Ou+WEaNozBa1w4h+GGyFn8zDLQQYJLV
nyetp9+e2OE7eTakh7zEqMMTyiAHsLxc1SRxa1rq3u61pIxOVO+PyIbevXulGAetAXaDZGMuLryA
1AaBUQjqUaYE04Oaj6SDbgCa/28bgH9MBK92HgtFwcYlPqN6g8Dj5WpN3QyQNx44UXkt0I4b0ULf
JW7ubXEFratQhpFkZCZ5YdwXy33Rhoj6AHSV1x53d++l41McBPp/ctAIj1VrIBk7DFX5oUJugIag
aWS+Fk4J+I4GhzIc5XBs3tEgQVavQELuQZ2w/APf0FLL7nI8XJxJPIuut37DM91AUi3K2mdHy+dv
kTdRO6DwOb3YZoctTR0IGlFODX6Lxq0ZY2dDiIPmgEXyj+JHHZ7Tlk7DHf3LX+pgMJL7HLvc763V
jdFRl1nWy4gYxDM1dZyNad7gPmHh2PUyzJUbPrdIa5go3KnGxzrE4NhvATQ8eqM2SGWkMMCkELYC
dWXE1/+Y+9HOIfiaEH7Cxh7v0Iwt3ecubrXfEkch3HEdQVn0vTsMyjDcHygcJLHkd5fr3uLeOSYC
52YREsNCVCtoPG3u4+vTCd+Ft5TuIgSKK/otQsAVSvc8D1jcUk4ysjF4LjxBDDkowbM2VfP5fZ8F
35dEC1CVtKPy9GVtuWyGjBKRpQAbSds/Rw8Jo6zot+DGy0PDKFykVDmpkFEtX5aRE1cBqgrcY4e5
GqF4TJg1W0r+5fa3LF8gyV0GY0YFkIuAktziug6yWBdtpAb07kX5kLRVWEGxDcgAcnC7G4nGyieR
oXFASTgIhJfhQppUIi5LocAPVTAMzHkWQhqXf71z72J8fC1z/rXUD+TC+q8Y6z+7jVz8r05/lM8/
8j/a5V8lf81//67/P4RdqWcguU8tCo8J/EqlCMGbvXCFbPw//zv7Ufz8X+dW/qN9i21c/Yv+wjrq
+JZQhILNBxGUm1xqyf6lBYv2P7RJVfWoWNED4NT/lzhiq/8DzYTuAxh9Wf6UNaW/sY6W9z8uoi9U
0EhzbV7X94EduU/e1LQ5/NxgcnxZ3JZaNpf3DRyiWov7ePb1coQvLogM2s6+r1FixT7NHjei38XF
8zocPABmmkIZicniWevs2qQuGM1+4gGuq1BX3/VdhkCSmgfYoehbAZz8+5afB+ffM8gZ6OLJuX+b
ofBaWF6NOKrvKPzHMGjdkzVl4qOajZM/tdIxMSin7uxJbIenz1vsksXxff1eYlU+l19A3LUIjFMK
9JpL186nRWWfazy69kVi/Q01/sdgYXEjyVGkajCQVQc6ORHD4iubsNL0XmMRq6HwE6A7qC9LFzc1
ng5vNvx2M/SvocjFyGPZMYT7l0M1FZ0ko5pm3B3c7q7zlPmQWxitu1OZ3WlQcveIgtC4H5TZNzCU
3+guSdHF5YLCcoCKx1pSCpH6nm8XlPdqLmprgJ8+13O/T+xM+4wFmWHsUsFhQ8Ilb051I5Jkp9ZV
8pSbiI3JNRb1rlDq6MtoD4bY025MX+ahjJJ92EM28HPa+B9n3Zx+At90flfpf2ztRW1tmYgbifLl
7EEnvvztiTdHIm9UNn9eeViGIoFYo/R78Hi4PuajChwT58EAnT8/ipJmZ/eJdWZzF3dtqWQfODcx
vXGsf5QgUM6311U+WouDQvBHtkNqSAHWWmyhMXa7AsDN7MNZATNaO9UpFCCdoLEg2ug0fh07gd/U
+rhBEVq5ERiYIgVWe6QlSzZSacY0Vh1j9oPKEUenm0gd+2ECOTf+BEz0vreb1jI5CUkCmiPUPSla
XC5Bm5eDp6Sj6c/xYB0LQEwfcxDNO0/vt8pXV0dfDgVlkLmE+m8vD6UW2G2t4czj03zF71JJwrvK
U8OX2+u2iN5fP0j2Ol6DOVpli2AETUfTbqLA9EdkK3eT1oGPM5ufntXEe6eCVTTPjti4A66WjC8j
kiP44QvxI1rsY0UTmMM0ieX3ZTB8HIoMFg4UcSoLDTa2+KF8vf2NS3jAXx+JsAEtUJqRPByXq5an
YjRrmwHjPJ12cJbSfZNjB4VhU+x3U/q97cPxQdh190Wike7yojUOilWkd//mh7B74ELCs0Sm/fKH
WPaQT6OrsKazMtPAauunMHOMw5AFRH9ald8rQumOYUuqBH+9PiMHWhxEz6u68UtW14D4gGxeU6Xn
++UvsQujxuLVM31dwWs9dQNQfOUkfTinvZ0lwFyRtDo5boyUqZMFD55owdGlk37qwX36YCyfjbpu
Hjwb0x7erW5jza73pSxyEVxIDAWFmsVBs6uqisBtWz6Yf7SmYhTES7M7SLOLnRcjP5V2eni6PSkr
Y0Iogf8qm/OEW4sxIcoVNgmq6guBYrKdzZ9CI8g/Z5X9vUQJJwYs5kYb33n1HoFakSkUGYGBLIS1
OH8meOOA/Fr1y7SuH/pWReDUsmO/5Db9qkbj70jlGgfPrYNjaJbv9a3kZDC8vGGYaVAQr0/OG2SQ
rZfRhD8ZC6q2zl1Pef7Fkm72Y26afpsZ4hhninaI3dTzA73M/S4xy9OkQvIg47AO4F31o6hy228G
HvC0rMQBsbxu51VD7t9entWp4tnj3ICquaLrI0RaxVk/q36C5BsYaqV5nkvMeagIVX5axuc6dNEP
zf4gREw3ylFyGS6eNzlPVNg0dNcIkZak4p7nPB5mlsnK3ewxDZCoxeg7fHBz/XuohegT8/59LUT6
zqrbXwvksR9lVZSy1CJeaqtJ6F1tsyfxBzjA3gbXBF7loBTTj/dPL28bhWXEBgGMLSIjjwJiVzgw
JmPXyE+aWTlAlorfZ9X8aFeOuXNTzIPGsHfABm6pGK2dvDdjL+vzdWmh8SnZmqNadoe6qYhgRsc9
hJoWnWjAxveBPpv72x98fQXyioMCIqtCYZF86PIKFMJpkxTYOn49hgHptW4eqc/hU1+Y/bFQY2tj
D8krdbmHqMXBC0MtkJB+cdQnRIYhxziqbyKQvHfwazgFqf0fafj2Vzr+j/H8yoPHp8mkEMQhoInl
7amAdy8bHn2/yPPOj9Ow94uiB+famvkJm0lBD6l0TtBsCh9f6uiQYIR2KNRI34jOXlUjrz4a1QoY
+dTCyWIuJ9kyVXjVka6CB2kb9GgrsI6x42LukWYHp6zcD4roq32XQ0qeC4oi3lQX+3hqow9GWqpH
U+/w+SZBPt9e/GX//vVgARZwUGYHp3SFM4vwMQOTY2h+b4XtDhuwM5DZT/o066jtgruOp3w4R3ps
+Y6F7ObU1M3Ba7gBC83Y6tqv7UQ6VNwroGiYpcXDY2RNk9ul0GBkZMFeOIjQBjNS47bVdzsNKtPL
7Y9fO25vx1vsRIzgVEjhgwaTHEO9sKhMv7Kr+C6ZFOcTvWP1efDybuO4rV3fXP0YG1GYlpDCy51g
YzvuOL2mQSuxSVzM3r2z8+lJ6VAoBpgbHwprAMveCOWgYX18uv3Jr3iW5UZ0uLvR0CPsRF/mcngX
EzuR0XLww7Kwz3QCqkdNVeyjObg5EtFZdLAQJ98XMhUMnaG5B3I8PvM/m/dZ7g1+ZaC6jFuNfbZb
s9oXJIcbE7S2C1zgwbLrajE/i+BQp9jaZqnBodVS64/eyzDncmD61H05HKfGtQ+3p+T6TUPGh/Y4
hWKKq8Q7lzMyUNKaUMHW/DGKAqzo1GqvNsV4DrBV2+m19uTZxR4ea/jt9rgmf+/lSjCujA4Q+kFP
dpnYmIFu1zMW3j5MuPgzkrP40NOY2Vjw6+3GKLTjQRzR2+G+vfw6vVYqywyQJBBc/pIP6Ow9g05I
lJndGasce1eXUX4Hy+unO7ruxl1/vZZydMJ8gjsZVy3WUvSg9kuVuQVHhocWtW0/AlnykhUVtM0a
n5zbc3p9onWgapTGSawIm18trd/EcYOWWRBVWt3PS2J3bBC9nTUXFUF9nvixlYcHJNbMu9uDri2k
1LwieCSnoiRxOcVGoDd5IgdVC3N4Conc/BZrho1jIQ/mcruAMyRf5GzwdC46GsIyQhcpQVTTyEgO
mlU6h6mexDnJaMDc/qD1ocCJ8izIoGARERjJEAd6zQdFFaqiWl71p3FWO1+U7y9k8jpToQU2SXcO
BJmc2zcL1oY9cmXZpPu9Os+wGNP/RH0Q+rHdUfya+nc22HntGI6Wg0qJllrzUiVttoO5661C9+tE
upfXZJ+6ByZPT/mP25O4EnzQOpHLZdPCJRRf3LS6UtW8Hri9toMqfABp7j7k4TwanTrBVStGvwtD
e8dDEf/q8kT7VT6We61prI1fsnYFoCPGfS8LKGiaXc6xPte4bSAh5o8E5nCFyv7ALQ6ZXG1+TEM+
ItLjOR8nqx6OXaTAdrk9EWtn0kHmiLxOigssQ5+eN8VxixRzlBFMl0uXc9Q/zJGr7ixNuj2EaHjc
HnHt1uGFpa5AuiD1LS4/WAm1rgLlwowCoj3QV9UPrYGQmVpFX4JUiQ+3h1v7QHDVEmxMjZw2xOVw
7gSxk1YvV+wUx2cD8VFMvAIBB6/4ZMHgI5rHW+P2mGuPFnOJaCP4Rugsi9AFZcG0oFwlH48pPCil
Ut3retRD9jebTzQj+h2NAfVk1667MfLq5KK1w4tCmxCy4+XXYj8jTKxLdD+pMM+Evj4d8kErfBGV
0YHF3DpHa5cRcCJyf4TzgUktZnfosBGhm6pRBm9xysiFdYytIjpCXNI37j1jZSXJFIgCTKYVoMry
4gvQ+7OKmCPbKuNT1dXnDl48Kjix5+c1snKKVh2zqTh7meY9TZXqPTa6+4KYAY4jllruSG7cT3Y4
0B3n2dtFmq3sZ6s6GvOY3A1EtSc1w6m5N+IXNQiNO9WKtBddmaOHGHLd0epQXilgrZ+CMgnphnr0
BlrqUco0Dec4iZxzrs/NgzW48x6pVXcHPE0cb2+thfGWIy9JWqToPCMRwq2xlFdM41ytkJIgJWgN
5TH3oJTPWjpTNbTr85ig8eXNbXesDAX+VGBYxx4H52OSpNmZSl6Nr5EhTllXNaj69MCypkgcorq3
N37nysa4+JmLp6PvCx2gIUcgGiAV2pXefqIKUzJUOG+c8JU9z1A2DUTmhDK0cbnn8Q1s0qoiSRrY
p/duNn9t4OZ+62iWHSJ3nrdA6avjIW5PT9EAELbsVjtOqODFTNAGhin4lEMnvGsDzzoiMGAczXpI
N75vdSppQlnSqIsm6+JMK2Hhep2taLDStPApmTJIk9SQD307jRtnbG0owl3Z+3cNbCMWd/PME+GI
ulX9PG7HM1pVJqR9TIVntfy7G/+P6f9r5L4ImZAoNuFmMCAUFDnNb4OLFlIoDQqKRvmU9/toNpTP
o9UPIcTzJP4Wm/oTGVJ0p5nJ5yEde99K0/jOCBTvOc7q6leQ6buo1v9IRKs9NaPXIlnQogWH5FQm
uYMdPrX3VTV6iAyUEbW3qjt4KYpwkvQ+AL3RRoFty0j/JwgqpJ9HO0DJs4NlWuzrunK+qd2oz1iF
BdZ9oNSjs4e5C0hen9vh4+jFzb2XFflMB8sQX2qHgsyOmqzzjD4KdDqcf6IPWaZn6i5DAuWHlRlj
AlPM0Hp/sMqsPmlOUVjHyNEFbiaeJtwd6uJ5urOctPvuBVn6p9aXgqaHCKtTjd75LyiQu7+4Qzd8
thJdPDuFPf2a63mPopiK03plCZx5XKXTf8nJqbIj2qSN4GoG4LSPlQSzpqSuv6iThZROrfN/azVY
8lXhVN89GBCfO0EkucNA+0DJaVYPSCVMxb6zDfTL8jBqf4aWiLHuyoJA3YOJk3IWfdn+4qJFUO3d
pn0nrv71spPoE9I/3m4qqpd7JOQqdHOL/QhbCYNy1Nl3BsToQzum7cbWfwUBXO1HkiC6PQhgEg5d
jpXrXVdXKI34+MGBX257NH12FSApXs9B035NScxMuNSwvPfKmCXPkWHUkL5dPf4VCFfzJ04r+WM6
zPZP1wvCT1i9pjtIPO33CNrJpwpNNLh7PD//qZFafxmr2PwpDGQPNuKrtWeSiwmUg8yYqQNffodV
14Gr9yjwlYLrsKjU9mTG4L1Gy/1gmZ3yiFO1dvwXrxJpgiNPNCY6Sw6bjuKNEFWvovudOr7hdRa4
wUi/w6/8sUW64EOXIx1RqS6s5gl3qcaYvL1J+fJ+Itim0Me+zwIr2SsJT9YAwOkU6MI73f6Za1Mj
HTUlToKA21teb8DOdBU/cTzlcnRW0ibbU8e3YWp12PIG6fDYJ87GcqwUF6EWStVN5NER/Fw2sQZh
6qPTt5pf4Due7GbuuUNmSstZPNd+z7OEtamMJH1B1Eig/5CP4Qt+teO3acqDL0OdWTDv80z5oPZa
tdW/lZthsel1Oo6qhOJxLS1tUyxXagHkI/UuxXGOTjz91lbC3I+uisVUa+nvXwAdpxtpgAS/Hcjx
5d7kl2kBDCvmolXRpXDGeu+EKgQTBK4+pinqDnrB8b696iuPGn4wlHXZmBQClhlAM7t9XTgdCUcd
YwKvl+1+Bl9y7oRZbwy1UrDl4qC6AQCKKJx/Xn6g4yD6NMd8ICiYzA8RNToELnvbGdD0MBQ98B3Q
8AdvmEnscvdhHNTiqNRT8pvTlluktpXU8jWpI6+DRXfVN0vawWsCKyMGK7yak4nKSp9H830VF9Mu
UQeAsNiTIBkzYK9pJVu11GsoCFhv+b5L7U9+grFY7cFJLGSqKKYaje38zDURf5nN2XpogyE9ebll
fEqxZAHzmjcvrpuKL9VcNfdVVzFVkY0cU1eMOyu2SWRaddq4stZ2viuhGCBsQDAst+I8elmQlJS8
lLzWTpWaPJnNeNIVN7rPwmTayMuWZGP5kgGC0zhqlM+xr1rEw17eAHucKKWMbVD59Mr0XVrN9SlW
c1rWsTGgdQeONzG7b40SnHQk5ja6HHKExVEHlkPNFlIgvdxX0NGbeEtHayXEKxOcrzzc8ZDpyC71
+t3tw7ay5wCNoyYIj1ISVOW0vxnFdrIe+QzQxJCWtU/lpE84t05CKqSMRxBehZ+qfXMuzDg8i3rI
Nl7xtboOxQzM8ghV8YhYQrfoEEXIf7UGCsMU4hBTmP1CLR0/CfL0aPaZ5ZdIBh2zqEbm1qVX2Imf
naboW7f+yqVjMA1kaIg+uLwil/MQZamDxglVujhAQDarM/tBqL3nT4hZHSFATgivZeibpKN7cLMx
O1oO4qMiIMVMBjs6lFWW+kZsfcbRo9qYpJVnkFQCfpasbF8z7GKvn80yNHR/ciqYWbOufWx42c9G
S18pNbIeX9l5q1KwNihtDeqVnAHKv4ubcRQ6ECg7YvtNB9E06bMhivkYO0Z8l4nZeZi6jf2+tIN5
PXIEoVx8MhwCv3C5BInpRf2IWhw1WcMDsVckR10dS3/Im/oxciJD9hfFDkH9/DRPCm6wmPp8RWTn
R+YlA+rUVbMx8St3jgEOnUI0hpGkPPKIvjkcWV7Yoqwr3Tfw+PyiOLY4KX310laYeup5tsl64K9b
nnggAbx55MdsQbkkb4ZLQwpfRlYYfqxZ+SGpLDIYQRhme8Ld2u9yMq/GIhmmvC91qZeNM4uDl4Ve
Zvj0j7uH2CJS6aMu2Q+jlvgTZqg7MPjWPmkUKtX5jCgfctXH23fP2oODYAXxHaxnGOPqYn7Lxoyb
VAuY39QIznWWVgdDTM1945XVvVvHGkFwXRxiCqkI/3WJe5yBle2Q/2x8e0IRS01M+zCgBbRXHH73
7Z+3dgJ4a9xXRjY43cWvSwrEzxLBFM3VUCOuZM3+mKdYQ2vY5USKjtmq9/1fDCn9tGnvcN6lnP/b
HZBocTmO5shtPEfdc6ENKDMFDcCX0C19phDB5A4RwI0PXdvmPPlcfDz/gM8XYXaXISfZ5hGMPFTY
D66X5XdOhdPRRHUfXvTobZz0tbuWOj5iLHRfJPPi8iutahBFhrMaCgjNzznQixPYtMnvHGPLDGxt
CYmmQHGSI/LGLEYKvTaOY7BwPjJuzqNjZilF1dk5deaY+3VnqQ+YAm6xZdYGBTNDQ0SCoK4kixIw
wHFodqavmMVwmMbwNHdNeoQ5qANYKL8Cyfl6e9usTagk69EWdDjL1mIBRw23waJJaLiHTob0nqnt
RVuHO0iVWyaDr9jN5cVBM5mmGdOJ+MkiSIyNCKW0Bp1YK1WN3+ywj+8gij2IJBR7rxLcILkXHyIy
olPjZPoe0sv4WBSTenQt0T2YCcqaIM6rM7qdzaGYtQxULcXgCQna27OyFtoQvgFx90CkccldbrMk
bEMcizosopXJofcc/iiE1txHTVPvgz5N75Gf7XdaGWkHUGhbEYWch6t5IkdDDEg+astSSFGaBV70
oUn4NvXHrEPRVbRq/3kUbXWyyXaf1Dz5arvjdL792WubAQNSZKLpjVIfWVxbEdz72EInyg8ji8Rd
dcMHZ1QGnzD9nV43ry82ziK8IQZOnu6SYQsvLYT1yk6HMNzsXbXPd3jWTwdI/t3h9le9/uyr+fTw
OKHXCLHAlqv95nGM3Aw6wUh5rTQQfdQq9PTquJ0PnqL9J4IV+DRGXnJfj/XvNEh1QgULvb7ZG0/Z
rAPgExgeK+rJa5FI1AuDyJ0LTssadYcuMBr2TTY8hDxAp9DO1V0ZBciaKrW58RVrV4PUtoArw6VE
O/PyIyYkC1HP7U3Z3B6PUZMDiS3M+r526mYvwhaJuxFd1dtTt5bLEE0haq5RlyPOXlwPhoL+ftEO
TF0tcHTn5trlAcCM0UGvtaGB6huZ+U3kdngqyy576MtS2ziLK5uSywlAHC5FlOKXXdOI9lKQOuyU
ShlaoDh59aFyne/xmMcbds3rX4vmDT42pBU0wi/nuMXSb0wC3YQQ2gNy7eiEV9b4J+5F2EulZXdy
xCj2aj6R59qKskffWd84gmtZjUykidVt+gAgcC9/QxoJZ1CxzvDHoA9ONUZm+0HvLL/AcXln9f18
NHjnDwM1uHNmGM2+whhlL6jnvx8ywg8B508+i1Lg8g6MsYdSOlU1/TRxxUPq4USXzl7xsULpErvk
Yqs+tbbOwCpko4UU/apiV0aZZSFMz9tHrXPn6gpCvJFHokSOuxE9rg5FE0n2ktBGWF4IbehMxaA3
po9rFSfWirjnrL7ajbWytZ7yylzcPa+Et7+HWs5iMWRoFZfs3qT08JdGi+Sgt0O9EYatJUC49lJs
kLgKaAWLXeO4gdO6A3HRVEzdD5saxx4Mi3SN8NRz26dcSZpWnNXQKE6uMY0oEFJ2jAUgwrbDvtEV
abJ1d8i74erTTQsOF71cYozFc492fYt8Ja8JyjM2eFYAapFRkQjrTX3U7bz5PQ6Q4+zmYn4ayqo8
R00bnZKh0w8bt9j6L+EFgCEshQkWt5hlil6oyPn6Qz27d3GJaa0TlO6utwboga03f7RNaaHZ0RTK
Y8sDpuoF9wjDGRsbbyVclqZbUAjo2pMWLh5YlJqRuSo53FFSDXSk6uTJEJW9j3jVeTlSayNcXitS
Sis50BeyAIZs4uVtUhlWYNUjpJ1K/QjTfdhZxfhbqAzWSUyJSzU8nzMEtFPksMOkfhqayDvGaOt+
ixpU0W8vw+rHQ3gBiSOL5MtTV8Wllc0lRirJLOK91Pw9tRlmnnXrlEcrckS2sQNXnkw6FJTjJUCf
C2wRwldJZ2VdXZOFNZG6Kwbsf9pqTvdKWX6vCpH4XdTXG2O+wi6Wu547BQEqZh3Q82KJHXMOB0Vr
QNVR/zyoMGzoUrbjgeut2ZHV1L7nxXQB087zy4nYMRM5Hsoizh/mIiqerK6qzng75I8uVkk7l/7B
Ma0LxacPne16Uy/uhsiadno4GPvJzMoT+ufov48G8u6KU3/IYAseI1wTgWc4W/WktZuTwiLABKlt
RgPtcj/h3FBWbdkbvmqE4X2eFQOuW1azd+J6K/ZYiYKRZpJcZtmkvkrAZtMtUCGeDSCEmCboVHF9
PYrsU03ZxsfugQpuGk1nDJ26jdt0baNKmQ/Gpr6PWMrlR8I78tzGjEygmk57Qqe//RjiKrwTehKQ
iqjqvzgYaG8g80W7CibW4pCmve3EullzK7TOtNfjEeH9MgQxWQXarsTd9u72QVyb2TfjLTUZjEqd
rQjUMKQeMe66vjEOjRI9AnXpzq05pM+iwVyqRJ96g/wvP2R5NmSFin/DW6FLczmxEQp1RY7lnQ/i
Nv3TtQr3Ho8Ywv95Gl7oH6aIb8eg7WsnPA4J5ua3v3sFc43AKoxQrkRK1lfklURL2FFTrVM9kMqJ
ffHTQOrkgKZee6olirpy3AHR1SQHT4XJp9tROYcIrD62ut3shslJnoa6Mp7V0Maxipj1y8YvXHup
oH4AgebS5gcuZkhrlVpzGNUvagWq2zhn5qHM9Z/InE/HoalmrEFq95csTO2joVC6JIjMPqhB1Gy8
mWtLBTfRo9FLQAEf63KprLTTutGCzWRqZMAdMLd9rqTm2UWS+94Wtn0Svfl9JkA8xhO1rY2lWrtn
3g4vj+iblC3HInEKPQBg49iaLwEJP2wMKlsIfKgvG3O+dtzB10pAEZAMjuDlWErTKHlK8ujPifB2
alDG3wMysfsy88ZzVLiDNPKYP0oFgNNgdvpdDXXlR2Ba9a7NMaRVrV7QX2md/TA02XMfp8XGgV3D
w8liAD8OPgYmGPKlezMdMYbxnhWV4J7SUPcHfcoPYlDhL5tWeRawQj6Hrt4+6tVcEGgl0ylUiwgz
FB67EWO6z+QuP3M9+eKRPN4DhbRgHYzmgzlEzSNZ3/RDyWwA6ImNI4hpoKo+pN1jJGbtu5hMF0xQ
j1xu6RA+WGl5Gr0elIoeFo8BTccjsgPuscZ44dGiw3tvCb0+ikwXBxzp/y9757EjR5Kt6Vdp9GY2
Yz2uBTBzF65Ci9TJ3DiSIl1r7U8/XxRv9W2yiSZ6dhcYFCtZRTIZEe7mZuf85xfTb5rBX1E3uMVM
WUANGP78XE9zGbRSJqvI40wc7uIY1aydkDzbTbfIGXyvjmM9mHulWJpTOq41Ccz1dFiT3nATVVsv
lZmOPgMbwgEa0/QGsteem8lQLtFQlxvVSEvZSdLlG077iq+P5u9GFb9a2EgqcHOhErIwQfnxTgI6
ESlTWCQThrz1hYjcDYhFRlaT2f7mWPlV+XMzeEbdDH9Q/nkupWvJaA0jc6mlyLKAqUniCMKEz3Wd
Vo45D6VH8s/wG9+qX34+9q+bVdvN7+enlYron951YO6hm/kQqKNePE+T+Y5NpvKbbv1XrwSb4XZP
cciCOvTjlZQLk+ZN8EptO/U7GOD70B6Va2aqv6sHfvlKjI8ZMkKugszw4yshHWlQvnJsEK1R75Si
rPx1lENfMSfxm/X9yyPKRnhLzQP4iF/Kj6/Fiu+0laTlG4xv7RhaEd0Tvc5G1XihVdUbUIBvCa7c
e5OAC48MiDtB9fQUFsy96tEqTyUW9w6kJAcmxLT711vlLy8EPr2YzAAY8wD++ObWBtQQWhsrSqsg
wxlNHphEOHlJbDW/6Vx+sXgpM29ejBC6cTb4qQYj7gOwFdsuryX7c9dHarTR5Yo8FXtB350xQF3E
b0dbv/h8aBMRfiJYAfj4WUBia11klbWteAYZY34daTnEJX12tNz+HcL8qxsNdYQJEUNCzaZz//Fa
yrWSfCcloMuptgliAIeUkejY5m20x32ZandIS4eEjTRosmXZGLOUHbW8qFzMhAtPmtLea4tJPXVj
SZCnbVTP//pu3y7xT9XarQKhU9WZ9YG+/fgOaZnlmx4VEvYCkVcjU3ifYhP17z/GP7zKTzfaGpN0
kirW1FDFYh/HhJhoCP63WSx+J4D4Fb4HsI1W28JohYH4Tyd9PtHc9wCsUAT0CFVdNm7airy7QjY2
CJgHp6ZRPFKkpvd2qdY7iKXFb9b1H/jdz1eVp5uhPCMeytGfPi/+c5MdLkzMRrstN4sBtXUMbdOb
tHXd5kRFk6eltv6M+D8Qop3e0pgUvdi6+VFYcUaMLcWqIMHDDUla3Mj4wXiUu3qwNsI6wtm07lpo
7fDh1epbrfQkw+W40mVjFW2Srn7712vkF08MiBMTZxx0OLt+vqLSsDCTXrBcmFtS/rBCT/er1n8R
U9tt/h9eidYBlygGgNzCH1ej3KvwSG4knriKqodKJaS+HWKQfFWdvhef/5Z72OW/WRI8R8Y/XM9/
cvp6WNqfwktvf/67oZemEDZ681ynKZIQw5pc2u+GXqr+N4a7DPnBTmj3aUz+builmnh9EbpNOAZl
KdsEK+M/Db1U/j6ZJUeNDBUNAoj91//43z+QxTFL++H//zGkHaD0thX+wyPDUBPQjkIG5iJ8kn8C
sbpBb+e0h7iTqKKI3FUlQbOPQ0n9VubLNGLTSG3r1kmnFO8yXikQlruU4sOK0irIdRk/OyKTpswN
AfEtR+2tYvaLar4ZjRQkhrnM2gzzMGVCUlwzrq0v1pyVYQCrF2NBmN69Jfb2IBJIDrE+JjraojB8
4uHGhWIeWwmdMMl9dUu+mwHbBFNAyWBKbPeN3CT+zcSm/GIUJfUgO4wV20Ug95gblGeKGG14SMx+
1lIsp/q595Uepw8TokIVFR9q0U6j6tqNnfnNADd7W+Tm0N3PjM7gwKexzny6bZUZx58+m/UPVCgj
huEK9O7sNNhzK10tIo0+p3R5MrHTC05mszPMZdo/NznCqJ1RUtlslt5EPCGnoQwgZY+tBS1ioNez
nELAWCTJbnmEvtpdmkFzNOpvV5nmaGuWcvylE8ZzFarnPoJXQ5LGUcl7LDkkJ53Vb0MS3zX5RJxq
V+aRUw5EwpaNLMEQsAkeSauTUIrpaY271mmsrj1Cj1d9HSyU2Glx5G29hJnGNU3q5tRl2n5Mo0PU
9+/zdCYtICjL+JBh95E1JpMZK1x2CcGdDvCNeY928WhHkGAUi4Nz8dde25oVyXCdQWBZVj8va3Oq
ucLKSRRVs2fTuqxLrI3eshD1Yk7x3RRBJSLeOlWdqh/2dKNnWAd60JkaRjRYlfsasZ+vkKzmM/EI
2nkY5aPUDzDJ5xEL4S2Y7sPEmyR0LXo24ljdtrHI7gplJFV2AW+OsP+MprbdFDMCMpS/XFpNe+pF
W7tQlFOnUGIc+mtBlkUf7vMUIy1Yb8opm3PDpnBQpaMZlQ9kVHjoX5/rrI+AGJuSPI9BT1xjmOsG
hKWOn8ZWqfaG0dqOvDRWTI5ifJDsb8gmI68EmS4cDRd9N5va4yQaIl5NFwNUxZ/CPRlm56jEssiv
VFV7BJ0SkV9LZO968jSSzctCcKyi3iZ6e59oa+uYZlgGYzufEzMzHJu776RrdR5VpofcexBwuJ5t
XG11Y7kfmwreSNJ709qXG/gYT3I+BUUkesaNxXS9xYc5FZ2FK8cGayHRsW7V1XanZzV5FE2xDKcc
txJ+cdnHkMwOYWmoQcfsiAoVwwSnMozrgNu82EmNfFZxEsHZIUpnV07qz3LZw8lsks/tnIEC2XH6
1ayHDBsIbX3vOl099lM9w3Un5zexs+RgGrV2MlC0OFo2b0kORh1go6ZxrWxVYgIztdqB+tMGCIVj
0ovVUwpZzDFSEZ66QbNd+lOdxsWyrwqEjxHLNNmoAq2b3zM5/zqpchnUfSGfNUvJy61WieVIxKy8
SXOiZd0l5ruJ8KJqmCThT0JEyt6MOOw3qxEnLoFaOuEy/S5V+slHqyxHgcLsG8pW2WyQ4ABF0z4D
/g2W0tDfU1SPDkmn43Cc1DQtLkUjPmQxXLq4/jBCgwhdNRHkAy1V/9jNo4WhG/w5k3w6eSATsO+f
pKa6Ueyj+ijp4T5qtdfFLHPxuVAbJXYMy4G/sktlaXISS2JOLoel+qWzcQGGnWydZ9HaJ4TQ56Ri
K8wSG2piWImrZsT7NqnPSdlpB/ZzZ6hz7ZKP0OszSwzsaMQ5A09oZFBzNyMDGgkCsY+SeZtn5FaG
x0fzrZ2K8KONzbfcFr462qgy1axwVqm2gmUOX8JxOclE7+5mBiJPCoI2cCC72aWjeq7oDJHpV1AW
3K4usvcqFOUlKieCWXWan1Yrt1mZXlUxnpcsahnkkJgbjKaQAzHIrKxbqGSftRaxrZSd9DupU+tg
2Nl0kNP1BP+XYbOI+C1q/Be5aRJXs6GJ3clRox+w887ZaiI+eVo9mH3oWSh3hrrbZqAxri0GcOoY
lVMnbVSt1s8Zh+WuDvvOM4zYmrY15peOMQnCzxqXPUf31o4DI6o68pAW8yFU4096OL2aSNmPi/3c
l822Qr0xj83NCLY7rje/kXTdDbYxvBZYhzumPexK7GnW3Yxbxpg3l6xZOE2nrnFVnbVfNc9RK/WH
KJwtlw7I9mOlPjBYmt0h+cJONzgpbKDTDH36Xp216Ks6fsvr3IdpxhUUcC2uCZvDkuV3SLhQKM+b
PsyO8JBj5MPNJSECx8kLQ3rTO1y47fKYx+q9Yb3XvT4eIymFfd1u2zW8NE13kqqh2wpEFqQV0rSS
EVR9tqPhUpN+PsXyiRjO/ZLmd5myk8RMfiLeWuFejno4SCV1QIUf1XQSyXCMFnlwS1k8LYt+Jhfy
0tAjuFHZIgiNvrH5TtHODDGqUPT4gmd9HhDYc7TERy3fDbdo5i4PKA5eRnvFhd1Ia0cNbd+uM/vm
LL7RiiRPGFNmX2r2yap+VNTP1pQ6Y6w5bfqVWQRZWdWF2iCQ5gl/jFNIYuqsUViU0SMW+TxmMlsR
OhKBsKmTXYHJotGfW/FQiPalGXYJ0DcpPmzJoRet3yyUsW0NWdAU3jA3QZ5O+M0NZ2Nl83nDpcEd
2FFI5HYYU7imdQb0OfHIXqkncSKh5GmtbbMSpDmAO6A2aJLUyyAqRcm475R528sNpKUveatfrES9
xkXlZw3GWErHMqqpLz7piFvB5ghukWRKggFCt30qhtuu+JLlpmcUMr74vqJ9bSWFfUpJrpi3cL2i
/VwxVW5Xw29D1SUX27dEc7TzenbCaEL1VuHmcrd2FTGa2p6hVhAr1B+zDYUkxI262A7Gteliklyi
Ss6cOFVO5D0SMUyT5sLcr+9SO6MWoUa2XCR2k4s5Z+sxtlK3ZO7uVnWjL+D0o7rBBtyTa1YLMbB1
FY37aYDXbYbzBmeHyzTHvWM0cogysa45hqO1u6NlU3a6NpV74t6SbbRQl1pkSDddd2IYw7Nf9q/d
oqk70mVRzBjmWmaOESbtnTIl90V7MeO02o6YVXlDs14UqzvI7XhQer9VrcVTzEoanaww2SKr7F5X
i/p5Vu1xi5O95WbmSBJu2hRepX2YS3a1wbsjvsWZNBvqdPEQUYm4i64P27FcEjde5KDI2kMLac6Z
6uVoSfFDo2JEq3Pe8fzt8nxT9anau9pU+/zr6ln5CpUx3k9Tx+omBJ6AN4OyJyWpy7WU+D1WjJ1p
pi9VFFMeTuoDzbEfJ/ZGbRJnMbudpuePCq9ctgm6b4PIWsV61pLBs5c+dlblrPV3jXJb8Ti514Ma
JLhZcRajc0pcIoiPcoIM0om4ME5WpbvYFHipjm5RQwWACxCsUe+HFMdLorv2xGJN5m2Ow1mcE698
S3AmCtmLwyKohfSqJtSaiKjCpX4otOqczgv8cVN96qT25fZdRps/S3P2kKTizdazkzn290KWPnox
Pk12kzotJQEA3ej2TQb7gUrqsk7lQ72EQQPWU8zNScrlvVCLvZnInPUSgc2z8iBr3dMslZ5afe5y
Hi9T43KkxUHKDVaA8SZ38yeb3GGrNU/RIPnGWqpOMtuBwJiwTOqnuQrP2qBvh4pQVUYdBc1IqftR
L6lPk0mwvGGI0IcCt/C9DXuuNDsCL1lXj1GUK4nmm8R4S2KIGzIXjMUrIp0buSJmXRFbDWHiNvO8
gZ3y1o9Je4iVudmGLWIsKvpmWvx8SfwBQ89eze+icA/E8omsgUPGWunnyC9QhjkGZgkI/30jb+0g
rax9VGKHVNRQUu15Cz/RX9L402oZC1SGpdsienwHoPBmJYFAsXgWu2MaopIlffwWeNIzxzErTzT2
u9mJRzs0H6N83BjgLGWRY/5lzJ9x5wsFFn4a8I+jyLFXxvbFSMfZK+yC2K71kNqSE626vhcT6bLG
THWN98KWoTW7kEqlvI37TGkcVX+VJqiC9eIrShGYU23uY9ySTHO5T8xkJ3casUa3uQndw43waod+
01VveWb4NSf7REiWYhIYOo6upefHGj1yzNBCqh1Te4Xq4Kv9R1QJf1jLu2TByrYenKpqKf56b+Ya
aeVFIke8KPvK06mMAZtOSiTdrYqx1fVxq3G6ZZHliKz3IJGSdtSehCGeu/5ilvNDo8enLqJZid4n
6klvXuwgMoxTFo9e2k/PTP4bHIs4PdZMZI+kenA+qO0qu110TjtiDMNEfBjq7CtWW2A7sBLsGi0H
UC499/KYvormpcm/ZJGtkVRu4nHlSBmcyU3YdgvdEPYgL+aQEbNiaTO1+IAz05c8TkTukM49r/dx
ZefYYgHTahsTyx/GdsUifcM7T/kiT31038alxgeXE+MdqW7xZktdoblq3hcfbViyrTdpyvECYL48
aAsMb4cEaKZF8WSnO7WvkWuKaMGSdbT1hlGYJHBHQtgnX0Z6OIGuW+4MjJrVlvzasG/fJXpEqjxo
piq0ooj4oCwMO6IBUCfdWq0omjizivgttypsAzqtlfaqvoyktg+DwWmdK9nskEcuJJdwjD4KTBX3
O6kK58A0Wql0M73EE0+J5bNhzNWLSojraUCI+6Y2dpS5QwFT180VCNHOjENF65N97sctRbKnxlqf
8PbJqnCSIa8y/oSYS6cu2tAvhVHWh5KLS3U1Im31BBbtT1G3mmzdRDuddWZIiKJVmRJw0pf2VSuG
mxF3m4NHKurQGUE2JtFxtaa598ImTc68sekxEkN9nBShkqvXrOZDgZXC6CQkfj2mc509Zo2tP612
OH0IXUb1tEotVD85LrPEhU5WTA5GX3QW0yxxvOq5npZBA/gdukqlrVTupFvgmQ35NcbwWi8Gz2TD
MF1tpN2kUW6N+zCv9UcrXUd2lmVMidit9UmA7tpF7vYztOugM8qp5aFbi8xX13K2PKxOGZ8AP6oX
TcNcwAuHwbxYTT4DM9XVcKCytBRsOMyhcjNYsGBN1oIHbB9NiHejRE4f5B72FyWBra9U/BXefZ01
Ru9JVohnuc2XaJObWSI9TJOe3HY9TfpEwJBMDriStouH0/iXKiHdmoBy8GrnFjov3GVa5Pb7sOnf
wjlPyZe26qqP/ud0AwC6v4cb/Md/OzRUB478X3+ijP+Ehr586/q/OO9l9o+RB9Ca/kREwT1xg0dg
QmPCqoen/ndEVPsbFjgMVJHYkCKE7/Z/IaIKEQcKfmBYE9xSGG5uXX8iovLf8MuRJYLubqY2mBz8
O4jod5uTHwDRG1MIYB3vTjQbTDN+xMKNbFTrOCHVXLYzZkXac68aA8TcGcpSnUVb/OwmZ8T2wsF9
Yj1Y63xV8rYKIN+YeF9oZuuwIgeHYLzjILXaRhLWjZKmrtfK0ObtnKQNVItZ0Ta6Bu4Bz/swSgNU
j8LoaQmJQer6OYHJimFInWWVP5Rh7tqGMB1ULYd2yXtPVbBRDdS4F+dpNZ/FYFu+GBMR9KORfoRL
JV+UXi5fMrHI12pQxZ2yGu11mBJpb0KbO+ojgadOVS43BHRs4xe5iLs3KG0xjfbqp+2ms4ZTOFe+
afT71B6/NbemHgL1fSQJgRRu/aoqRI0YBeoCdVrAt9o3LBwU1MngtEdIJjslL6jgqTLjXfYO+knM
4XzVq/I9NJq3cm0+ty3VOWSG3LQPU1gfK3NGUVtfzci4ylF5LUpAKl1dt1MoP9LYesJApBH6k3kt
rfQhbuuH0mwL1O7mWYkKny3CaRbZ79rokOXzdbJe0wQfhSR02zbfWLN9NLr5iKs1YA3TX6MSb01v
DE6nFHd9Fz3YCzizqadv/dzc633xYljrMc6QVY7hp6xaX6Yu34UyEGzVPeE25keDGRAhfbdELedJ
CFcwikzHrD51pMzPKotEhJdxxN2ooDKepE9qfoyabzOhCFWTHrOmulcqkBdExQezsoO56BPXipQD
Sh/eSWKdYrn4aNClOXnqGJi2gIRvm866KA2viPxsNZd0G1npbk11Vx8zXJsvduJA3LwMke43bfhe
ZOXX0sSuv78TSnpJ48xfVkrDzI3kra5ch7LzRBus66ex3Fnx/BzLq+70auuNC62tpLzXlbLN2LZl
OhXUYRvbzjccqSXVef8qchG0Yg26qHrSw8dKpRfJ71s5pMCfNxD7NtD50zi5JiLaCUqLViGkdFLO
aq+f0fCelRKOS/W8di9hOey0tn1byQ+oC32r1ZlPRX1axnVvFtpb0kbXGC/dWcovi5AVR6t4pcYg
cqDv3EjNdyJ760Z5T4j4Vq8z18SGbsYBwiFg1xktmDXKidFKdLZmeV/U8ZuuvLOCDmvbBfIofcqU
T6l1L8fcpwZL5LBxinH64BC/k7LpoYScOVnxJsoa2gZ1Z5av5ETgZmXoB80SvlX3R3Wy96lZPyWD
7nX9Tc1x6lQd8HIIWvker6MXOTVxIj1Z1Bn6gTAAWAjmglPvfCTR6tAaz5ZI9xJuU2rW+RppYWap
bpSk97suerNzhFp6Gd4t+fRg3h6+2LIf5XHbDPda861YNE9Ng5auvtTTYO7JtKrAD6A7QAy3pO6o
Vmlg1PapMuzZybZtVbpTOkOFjOkwSqfFcrHPaYTV4qKL9jU39e2ihE9mKfyuro8iKwAThH031vpB
GHdj1HAZlE1lRztlivxp3ZQIyJZy3HZ65+vx26Lp167vOi/q8g01x3PYjGck1S8Qa77IFp6EdTLB
QGsBu3pmsyfdqBI+c7TpO4jcZr3Voj1RX9p4K6U1mKIK8+V0BvXU7CeU2VfVbsn+heIsOhiObdJj
WC7nwSx/XqxlMxurF9kmGtVNw/JtJcNnOP2sSFHErhB+xOHq2tIaun2VHew02w1qajp1FB7qsvxa
k7PEhh4yT6G9kxRt365jgNfDAwDo5OWWPPr4FSRuVuf2CwyHjp2/frNhDR41mOints8btzOlA956
F1WsxwbynaNNIj0glrYuQ8jTCmMxxl4m/RoP4yWU86NhM/eyuiE9hEV8d6uc4IzKLA5zixk6GKdh
9k4vK5+ycn2Aiv0+VOO5y/P4gIOb8Pu+lLZ6Jo/HvlZ095YGf9Y4ee71olOu06LKZ0V6JcNM78Lc
w+TFm1LJjZKnOMKPvsbqjLWLn4OVmEFnnyY7ec+pAfFaKFagHiLQom7LCOauL0Cj0qUic3X1M1rn
PCv6Q7kRGbhMWma7fkb8YEZAEx18Nk8JpwNmt/bWnqXArprKb6LkhT0/d4vlAV+PdTCSTS5VByW1
Xpt4fKq0UDhxaz61SUMTx83KzGwBkhmORXlNCojbsD1oQjBadLti3o9K9RV46ss6qI/U6YcynZjn
R9nWKqWLJjo6MFl6rY06fK9bBls3ETOO/2Cy+5Ko0Gxy6NJKt6Lmd+OhjoDHGML0JQ/INLQv7UCb
JhXt7Eyy4UtS+gLk2O+EmkY7S55P6foOjvo6LfwpxZnbdFMU1q3HwUEhFV+lTPGLkfhGsW7sspm8
LIJ9SoRfRGp0fi5r8qVtmk3j1j+P66s0qB9iaVpnlfHh79Ms4UCMQseY24FZo4axsXrM8vARSdEb
fmp3WMOex9J+nbTpfbKVK0ycQNX6r/G8a5T7qMIpLL4N/ziUHpGklptUkoSn6qMEWiss2NFSspkq
o3Ti2iiONGiyk2YDbf48qWzf+YOaRzNHPkj6SDpfO2K/oXV6E+Agh3+yZDKBwRQkqHJ5OPWxxTO9
9M9lo0HL0PLwyGRVpeM2o2MSZ6fE4PxmrFq/Io7kgNea8ZsmejOwSlbDPLSGR69hOZmd9Huzj7+W
BkGHdrYeMb0GRlwTuiC5GHdQMbNj3BnZuTAWaZNoch9Y7cCwocNCcAEMjoZ2qxQtQ2eZq4zZFuJx
phVoPRkJaN1mMspNrgqV1vG1nj81iXaM9FpAiwqvUCIKV4WBSXmhs09Zj3hZX7q83c1sI6o0bduu
d6q5x/dck85R9tmubMOha4eqqS9na2oemoWJySQAqqVM3DEEj3y1Lh6lrNwvqOStOMRMsBnjoFbL
h2aOj2uZymxsfc54r633hj5Yh7JPCWrphWqea3yYTr0151erve2eTcboNe1tLYBeXt4RacdVU/e1
pN9Z0WLtprh+7RlnBXhFdFIq7lecLZ5gGi6ro9p1KnGmTQPaiij055w7PjV9sWmKvNvEjfrCSOxm
lic+/mdRoc8Qo0patmo+iLHfLVJBly16wF0x7BoBjgfBy5nr5aS0yuekKzxlVL4OFJpaTZ+ZlN8Z
LP+/3forUXP/qt06V38p3sv/0f3lFjP3jy3XH9/3nYRCy4VAF3IljY1yi1iBGPufJBTtb1Dx1Btr
H/4Hmkh+p6zaPv4/f1Xlv+G9BJ2WBC3kkvLNL/G/Wi6YULhvIGs3oHtBRP2zHbx+b6X+FQkFkdLP
HBRJ5z3RCxo0eLdwux9brnycBqHojK+Y/+zS5Ni06jmqq89VrTD/VPKgDCkeVeNpCK19reZ7cx1O
derkWnaQUb0xa5Q+mbVsusLAB0mdv0WrGixFdNQoADn+KysM5OS965U3TFYXV0sqOJyaVrnp2L+P
Cbpkyekyxuhr1x1LnSFiZJlwBZp32jRF2cLuTi+A7G0Nl8xZ6iC0fKNyq71dQ6Lc6Na+sa6XngbO
NMEE3Tg+zrEzbFAqF6pLWRT2riIzxnFI/FlSx+kwtk79HNWg4CnxUYLWw9XO7oDek+o+TLFKpSR2
9dDLiBvF3aJBkXMGtrW1Xf6QP6Re6uWXMPponlTpnppJcmDv8FXNdCdfj3mAFc6LCL2FCvaNKqh+
ABZFSvAoZBcT9oYBVvItlu/LB2anj01+rsSzktFt4czIjhY5Qq3c1cmV+tSkG6m1Nite0mLeMGW4
FWxOXKzeLp+Prd1sjeGuEpt4CJoBqo/s5GXudnQ18qbzyh6zgdgdXpcv4k28LV+kP36W/vj59jV+
7z++f43flS/9h/Llz3/Gj/Rd3+gb7cv4oX3R4S6wfSroMpbz2AXhEtgIlo4KPA7NZowEYK4OqqPu
87p4y4FMA2myOc8+UaGvplcw3XrN3zXVHSkVs8fJi+9naZf1jE83juyikVx9mEVTtCE4dwovWeHK
mOjF3pjTKV6wJ5jXC1usqtzxd5nyhq+3IM/qYrVbUyXFaXEMKCV8uRlSCn+evE+za3HatxgcLu66
b/hufs4eZnduHRQR9tvoahcHTqJrWe+V5jPkM9825FKl9RcFp8GawdniqxIJa65puniTM4lZrnxO
fPxJzwBrhjIyOdrjco0/hxRV3bWARFHuZ2VbHkLVq7cxVnRWx0mX30fiS9RdCuOo7KCQRxu+vYqf
5/l+Vt/0cn81pCAVryzVSGs8DmmXOa2nTKN7IwCQ2xfMIsLBwHSK20hz3GWZt1Ruoh1a2lV1vsbD
Vh030srx6jXCL/nAABWIXG5GAJIrOAHdGrpxeFLDU30EoZ4Dpgj90bp702G24Getxa59aXvoqqSX
8ny7i/LYiWs3YjbNXLdvvVS6pqMzfcSPyfnkBZ6V762PoJm9Cjjk/SQwO3OoVW231Fxk5rCk6o7a
w+3Okh933s2dQD0yscofxWWMff5GzBH0yO8Wf4ZPcWMCKces+AiTFyvGymnxNXGcXA1iFEOcTi1g
LtORMYvXhO7oSsEUBsbPH70H6ZGr2NrxIYfQJiefAdaZlu9bev3+WIIL1dnRpgYJAaR5b3bv11fp
HX4CukXlmVaguS+aj8zSnGhxi3z2TTgP96vRo3QcPAnU02KDudCHpJ20Lb+SaA4pRnNp9MCabzNZ
lzqY/7e+XiBX8da4o6kz7xjz4i8gubL5loWLG5vf7Em89Ckkvi3M+0U9FLZv5rVjRY+x/EKuEp90
U0pBVj6X0rOU+/V4oJB5V1JqeXL/TOEq637KD+qN0WH5A1ZzJeKUq7Q8poqrkaARHYeT+YIVbSw7
1V1xx6SHH+iSxR//UV6GU3f645f5te+/I7G9Mo4vnfW2oQEEf/+hd273rTols9tNOzbG9bC+LMxA
MVOZJcS+smcxpHGsa6OdKQvl5TPLXk0oWhnoFU7ZnYnyZCW9CMnH/CMZeKYaw+mholFKObkET4k2
UdybrXCjaBfVAkALini561KMfnSTYGt6wIVwoiCud63+VPjh5E+Wl6Hh+kN1q4fGK/zIDh90o77n
qpY37SkLg3EfY4rys+WEvLLHcHC1MZilZXNae1PBtRgchup2/ZpPRoDxCri/WcNLcOx345h+Hia3
yTpXY45SnY3oueJ4RIRA1iN+76ZJrHawnmsgJg1rDXdWXkvk9/0KdWIUbjjPRHrx7KBYt5TVXzLl
2jNwL6TUEc17K9t+udd5aJP+RdNnv9agTPR6oJjAgFUY5FP9Eem5W6dssVrhpEMFH5K+RXkK5ewz
B/unNNdsRh9w+a3ETfTMawfpWvStHw7MYRgYresdNHTPikY3slXHGjDC0eRdV/5f7s5jR3IszdKv
kug9A9Ri0Q0MaTTpWrtvCJfUl+Sl5mDefT5GiopIVNVUArXoaSAXmRGeLsyNV5z/nO/YoVLUp3W0
a83uxlAKAqkyHMevMT5zW+TLcUfeMfdTNdlm3pVi9GWYcNv2l5iFYk6voaSboYIFZkoXL5Aevcda
y5DeuyynW417Ci7bMNfNUBXNhtOH8PU6Lv0R1IOS73pleuHaeJFn2hlDtEunmB7Kwv7QBUd/8zIR
r9+PZn/plPr/m9zPyfGfnT/3n6/y95bjX9bC4/N3oq2vxe9/1v54Jv3+uX49kzrGN1jE3IVIF60Q
vTVd/+uZ1EHrJ3fEX66sR9AGHDx/O5Mqlv6NDkPCQpRLcaEnK/3HoRRL4jfCnSsYkmD6Olcw/8qp
dLW8/20M4BKLAfCI55AnmywB04qfz6S2GY/RUJbKQbH6Egp2jQ3GGV6UXPD+jEiG99Z8P1b9/Q8v
3m+H4x8d2d8Bbz99XZo76AkBSL9C4Dis//x14aK4deVF2XHIW3kFdRgPmKDO4pE4U/laiES5qeDX
hoMTdWR3zIlB9UquY6Jl52EC/LIKzVo7Zb1txTx8iEZpIgptKxFVngzNiZONY7j1p9H36wi4nrLz
uU+HL0ih6t28JM0XQbadWSzQWCKNdTLT8v7crrX4XcjyXppavW7ELlLBkurK06yI9Krw0p0QvfAL
dMPeH/Sx4yipNgiLiRKpPFhp9usr9Zeepf+ZA7bvtTf/eMB2/iq7VKRN//nTo7XiAn59tPDpfCPY
D2iHmo71urfe6n59thRb+0bwmBzCioogAWb/7cKnMX4jZou7ikCCg9P4j0eLv6EJg79CkeVZBaD2
l56snx8t0kF8Q3CE4eiB8CHq9qdHq2h7lZFHgu9HoHL4IIMi2sgEGHl7npe7Ej/eAUi4s0VwWjYo
KOOjvbTmZ2knSHaKs+/NmS47vc7YSRmkNY+aoeyErKurIZ+UW7Nr3bMlk95dmqHVOWNWMIUYiRPk
tXhpwH1xYE77z7a2rpnWcAyYDZUCE5LHp2zQk8u2xGWbUJWHo1HiYdCp0rtwZRX5Tkm0gPGzq33Y
lHQ8keuQV8zQOA4tU3sb08+A6tGVFuap1OhuM0XosHfr4muuW69Zh1NoJKkw1QdNb4yPJSsdTrK4
Vq/lxIMTGzXZA31ar6Y6BCJMdpYLvQviX0Xgs3UPBdpOGBnx8mTjVePcVVTnVaMOL1HZOL4nx8ny
VS9xtv3sxLOfd21yqLxc/yiqIV75DriT1Ks6GrV7W7T1h5Eu3YOhVAz3kLfUvaMLj3tOLXV0N7bL
Ycqag+dm8PcpEjKP7pAUHKQmDIlJkqfv/4/l76dVd31rUC2zvmsZ5+L49v4U4BL5opkixuBv2a1H
l5WjHtRZcTf/5m345/n88Cm7Xn7+cv5at79Qhv7x2qWV+PNMf124/hjqo3/8tpCt8/Gf/iMUXdrN
1/2nnG8+277ofpdO1o/8V//yl8/vn+Vurj//8z/eq15062eL+bZ+XBPYB9dB+T9eSnYVqtEvt/3b
R9p2Mn3v/s7//YeE5EKromnSQCn6fTlBWGKzAo3Ebo1O+JN8ZHwz8LOw/BAb18nV/205IcNk04uM
HvU92vT7z/8vSEf6d8zM37ZLcG0qFxGGRTjnDIB+DP9/Du/XDecCDgVBE3kLWQV6K6DOSm4J/WFw
KWwhnrI42iOz3Ctp8qqix86Vc87hA/hD156s0t6XVR6MS3mpKPaxGswLiD8nd8wfUqR0NVnuh8kG
5dE4x6Ifd4Ns91qOxVfob7MaH6Wp3lRmnmD78kRgltZHidWuxF/iY5W33XUm3ZbjriiYjlRZ9ubk
uf1ZD0ObUYGha/eT8PqdBVD1wlIq6zi4TsdETjMOU1JGPg7E/qHLG8s39GJ6UWdiuxNeU5hTinud
CPstb1/jvK4uY0mQBs0ed3M6EQEBujDLtjzG3kjFqeVQsqk5yd7MWKLqmgQly0rMXNAg7ytXUw9h
m9tYtap3J6m69eKvbRQQQBddRh1RVRii38jvpqCkwQSYC5d5mHAem5IbzIwDYaVuY/10C0IaltRR
xesrGTsHI5tKP8qafOf08rbWubEMdpu8W0UUyoqPaZ3xmJdtfO2V9aFrmFeW3IhSOQRRBeF8KEOw
MYdxqDaRmhxn3LxOfmrH/ORmzKvBtBHNaTkNVa7hRysIHjHctZaLNG38ekYnyaLkYY4HPqC6SExu
ip7skA/r9s2Kna3Q+yt+9c9TvYRjTW+K+1STZFpYr1NTHBZG3cgYisO4lRIUlkdbEHDhZ2KjCTLP
PtMSZcA63l+JZhbPNVEu5B7wBi1BjLh+b43F2mQW6pJm1u1B00X+YHR6tylEdFHW+UEuhdxOQn2Z
SIffr+5XfH3qfoqy7LLJz1mdj1aUfZrDCTf1lodt62RElhR9yfFGWbdDlsPHWN5l3hZXyBLWvu3T
YzZYQU5SAd/bAOGoZ9xvDPCONJyxZGA+eB/Q2+Tgt+Xbyre6GtWnsigui8gpzx0dxbJtrLNJ6uXB
MGczSFVs5A5AKd/t4ksStcKP8wSzpjc+RQly6b95kf5vuOB+X49YiFjbuDxwA1ml7H+8/P7vm/A2
vHkIN//nl9U19SlZi/+cJf27n/KPNZk5i2rAUaXCFCMui99vsj7Z0nXRhSDI/dtWV8H/d1nf+Ma2
4GGiX1vITWPt0fhd1te/OSAC4UGxwDnfl+y/sjZ/L73409r859fiR7AKm6ohCTFoQVxGli8tax/j
wgjTql72aZeaKzc/2VXWcG4VynVmDg/oBZs+RhiwTBwQBtkA2TOTkxbRP8ofjHzTe+1F3rTFi+tO
UTAo5JnK2Y7wgMb6jnX60ZAMeNMiq5ipsfK6cjYvVYaHYZYuX4UVP5tKIrYznsozpYhQZaY5UIvy
ZqxRXMo8ia77bsY3MlTmodboiPI69Id5FJvR84BcSy9F0hkq2dxInYU+mTS8l3067WgZxFnpaMTe
yDVWkxPiRj9vS9fcegNWrCypr8wU+ddycY0uqbyrTOM1kemFKO0bNeEgaKkyMEgPBnzwBTFsOs/T
h85LrxnCntFGcJ6k+k5aGLTKvO0xcblMDC1KD9yM6lpLJ94hHW9nqr0eEtU9Z7z4pUYZ7qeYSSJH
5bOyX87mRcV3Zjboi0BMMCWpn21SvLaRfREnU8voA4OXYSp54E7SwkMyssytR0+KkULNmeMzUSMU
aQMqYpufjBqbbCS82zwqOGriaNDjZUcp5PQJpPCLMpeWZG/MdpPPhw6ucJuD3RSkiSL6Z3PM2voG
VFvWZOyYiE9j5FyKtPiCOL74WU2QmEIgSmodWV/aS7WN+wKRMMsIrxgkh0rs0V170Gd19gupmBdC
ItwPKhY2k5cQuq+JEKVO+6rVnNtRe3PEnJG7adPjnCa3Sawv7BaiJMfcSW4B/I77aske03S5LxNn
16Yxr3KP66wRU3VFhLU66+Q4Xi0W2ctBGZXjItrntk28XVnzjnOK90EYkMnZvbtEj0LTGpwj+1HG
9jmJU6vNZw7eKZj1032LJzrQ8s41A50o6aRjOWcQW+vF3nPKyzxr7yJtCTlSonqT65Jf0Oy2OFwC
kiC7hvoGv+0NauKpJaxTP4nrQ8WARs4vXDX8vG/QxO2gZRzcCW0n8RoNZX1qYj0Q6jOdU76XTaEl
y1CJ4jWP5UfoZE1m8XB4V5Nb7LjfwGfZjasJMN16Fzn9WoWNdc4gJ2JBRElpZiFFoSjapUOiEhB6
HKqODMQAAOLfeef/b7gfsOz+49X/fxVvr+JncAAf/+vSrmvfVFyy1EFy44bxuUKpfl3aNe8btdoQ
VCjg4aqurfCW35Z2WAOs9VzS9bU5h1/9D0u7943TMau+CsKeWS5/9ReWdj7PD9qYo4P5oMqZYTIy
FVDUlXbw48Le9E3aCBhLQZQlA0YGHE6+M2RKWBEOE/4PL8rfUcQo+vjzl6NcA04NJ30cuYh//MQ/
fTmrzMx4zpOgk5X5tHhd+qbiTW+wsffVuauYfbcdXUGCCZrb+MZ8BsMtZXE4WbPZNkjcFREd772V
XU7RHBchFWy9R+1gnV2bvUkpbdLZqRpEhleeWrODAlOKejwAaREA8wgaUXjA+Popj2I0AHOOwNYM
ti7nII60CnuTnpUPMHVYQzQO4de5LasrbywHvhdc+xyTUoeZTFeQflfWJlwZ1ZiF6oagtKMuuhe0
ZjYufpTWNbd3KfiTLo/0F88AOhnMs5M8tPCMmNxqBZHciaopgkGWss6QlM4oN5RWKA4ew3q4iGVR
PbZTVJ6qsc5uYgyy2T4zZnMICk0QaenGpo8CFdql4it901wNg6PHodbN2vCZOXljh522dC9x5VmX
SUShIDFeaT3hRgNOPMhCJ3Je6KMdKItoHtRRm9K90q71eUsez9dO3olyI2ad7gq3Vppn3fSix9Sb
imrDPQ7+giXUdvRjdWELwjozvoDPajWfDIb7qM/DZPgzGspbWc7puK3Mme2yJ7bHyBp42RBMsadd
j0pcGnuzs1qLiZvWX2ejYSvMWnrK7I0+dZkUOuag4ji0e1Klo3RPvGtrzHxy9u5oGEvW1DvLsh+L
WjAcpUfkJcHADaa2081XpWyhYqx0gji08zmRhOTm5moeu+EtkyOoht5bOpbrtJ8syG4tuFNwqfq9
qVo4dGjtdLdD0yzJjvjCrAbVOM73XQ2vgJ/fxI4Ev2y4HKIEP2c70KUSREllbSwFq6IgQjXtjM6U
n2mtViI0yZozcRmd4syVhGkCnYr4jzhTMs2fi1m9E7HephsVrhMTnnpgNKipsmVWUgz9kzmuW5U+
J3rmG2wlekitzvjCZj81fjTZQOlkJdUuiBtynyAoZt3yI3P0ykOJ9FUcbAgPScDbRHmj2tghnaIo
bbe+6zjYtR1hYr50RFAnd+kM8ifOTYTJE6W5NaTF4mDIiUOXRha5CPWcIrcgwt+J0a4ZJyK4npkH
TZOvPYEWJaThsBiQLIA0trqv1jMOiF7L2xJdyx6/vD6rGeC4BU8z38adZUwjDoQUvmeI6ABEnUB/
jVdPnT0lcMqi07a6N/Z3KCCGx5S2kVVIrw/pQauqDT9XJveinIRCMnKxmo/FGHocrkjftu82XjWj
+6fda227cDZGNcYfS/C7eBnnjny93teR3ERp6sQhdFrjczSssjvPatKV26mWbbVbEo1+Pk9ZmKsy
TBtDfRJSbK206QhfrZPdfihV47yb27wJKsRFjpEy6WM6GhdG4hCb7JfFViS2/0zquEyc+cFJUTHr
YhA3sZcwG1RlMVxZHkCWcGngDlADYTjl5q9fyf5nSu5I1P9koxYflZSM+n4V3Q4f//kffPyvG7X2
zaEEkduUaoL4ATj2xx1M457FRYt9kiof6PprEeYPGzUjJfZ2emCx7q+c49/uYOzhKxJs/UTrmGvV
2v7CRu2tO/GPVzAENmiBHCE4L2iYk/+0deoeAQpT4sCNokp9A3XpXJlTRYUMB+lgUfsSV25RweJy
3PvBKbp91DfKfdTUZ42h4oMpFGbBOOj5mIygFye80fXNYUofJsmGklKYF8a84bAlIX5l0/BeqvJl
IQW6GZT5OuIdSpCwLMKph/K26FV+KOwFmEwrcHvHREaklr40k/tcj5yPRWWcQEbcq3ZibEU3J7uo
kSfNLZXVm35f21p/sYzZZ8Qm2FRE1dYiDxX02GMzD0PYNjN0Sp0uAUPv5lArNSfMlNbFKD1176ai
3vCtlOdDjuW9GiUZBG47ND4Qm65nKJWLm25LDXuW4MELuDSy9472sIkU6qzzsTt1UlO28BVESEh2
2XajBNRSGR/E5pjsjy7cDKvcQYwY7rKivjHi+oMq9kdziHRe6dT6UkgduFOa3EW5NPcswnuv4qiP
dNgEdVkvx4VI4K9dA7/pyz+ppj/qzz/K0f91V5X882fJ+qcP+dce7N1ndfFafrZ//lT/DQ/fGm/2
f/JQ96vi/dNDvf4Pvz3VzjcNqDmtGLD5THul6/96+va+MXZmQEF5BMM1unTRd35/qL1v6CyWpqrQ
R1HCV5X894faBgLG7AyFZu1LhUX9Vx5qhnHrY/vDY41wQ4UDQ116jKC2adafHusspnqL4FkWqN4Q
Hdu+DDwQTNPoPEV4s7aG0xw9bImYlIxa3RNd60ApvThp1geDXtjrQTC586y5n3EwJfn9mFWh0vBu
xzAxJnezjvKSJBZAzCrwSgNJNLXswMu5YRY6Ea30rp0NmjzM7jCQf5BsunYFYkBb47DorIjBEG+e
utaqzgyPmFd/nHXXF0R3GNjJfGNyWKnifJM6xzy51HvvMNm47LhqnAuhc/idbsBb4N96VDRc796M
Ddo5NCUexEJdLk07LwIjSx/1SG/oZmEg5SihIs9HBa/domzKHP2omJ8nUstcmvNdQ6d9o4CzIPFu
ttETwaY9dsfEn7I+pJdnI+OXSmAeHY9a/dJ1HulS94mJOtKo3xvPTIVqLvdiehyUHkZnrht7hwD7
0GJ+am0MXr16D/RrR6HLfZ+b71CNayxo+X1FYAJvC2gjb+viAStaTJoZDR+KMZ28XNk7A2MDzdv2
Zh4fR52zo5ch0483xhRhyRfTg4P83Lp3jndJHw0/p+USS9YCFvJLiZkeZErZ73I4WEvmQATL7K1M
1D2+JuJO5Zk6vVD75F0XtJU/VLXb3GnAVs5hMT90HTgYyVGfH7RV1SetAzWhrif2+tjllV/J2yxB
QEYDwXFDIqVMAGDZq7U7ktW+qPTQ8d7wApzn7XLqCPJuatys7TIewTOu1ijjwAkXf3+TPsi+DRrI
F4g6qgxVt7qSc/QwmlnztjT9+OnWjxEbkjXNr+xYmzhyr/qsuJL6GBTNNTulr0RQGYpo4xlTvClL
7hdlze2GqexyptO10ErzzoHu8wB/934u8tafSlGunRRgPjMuW52K36uvtB3JvIDypI0jyEeJe1Kl
4aidA+i61u36ZEcKcwx2yFWWgaV1EcFUi8p4g6y+LzPruvaih6riJZ0bn8IqE5J5mzMh9YBYV+Uh
Konqxee1fYjsLDAAMqmJuZ+UCoNZ7yOo37u8uS3nI4vh41WnHKWHojewyfXGtU6W3m/ZzoiG4bTy
2js98W7T4n2BzTZn96B++FAGWDnJAmo37OFlKd+89tpGMzWANk54U7AlJ8AvYwJNeDmnHu4IvufT
qHRvWkRV3tSQeUiuI50/N/B0kRIMZEvIJBb+rLQBvK77ZlavJELYHLsX6mJuF52Yt41/1dNQPcGe
MQ9zRXHmkTNovPqusePrmmnPVADpGfRNaWn7sq3sIJ7cxtczgEf6GoytjYnrIsQkoA0ny82utFye
G03/NabpSwl3Mlzm7Kla++CSRA0bMFGejgcPRmBDhMaa37WliZ+Wunavx6JCH45AjHFVR/M0tDsQ
c8ORyxcu18Ujc9cIoHqGxqPFJSTIFJewuSev9Na6lUZ1k7vjOaUHwL8y8ZUvs/VQOCMW5j42/UaP
uF7kfLzCTH6FIN7kcbq12uQYq+1+SJTzPlc3Esu0dNoX9m40ihJxzNLf6LDaF1FHXFe5jTo3C5zs
2SzHIIsFgRgSwluBfIEhlrhq3JMkMxWMr00cxuDPsULEFaSVatAvhfE1gpEZM3t66s0TkfegqEkR
ukYXh4MdJx9jNJLHsTQFmzN323k/4VhVI2RXw5ECVXtRX0b8FGcaLY0B0PUqZBzckYJTvV0reJs2
rtPTSmcpmxbaVNbOmyw2EfWijtyW0TyVuosnVIKH8cAAKc2ivg+NS3K4KnDVco0PIdyFTfOoO81T
5hTcHqMnWR7hjrk3TfpRt5Q4R4UT5DBaZh6ybD/wcNQTycmN4lySSjY7IFzerjPeARF3MY8GI06j
Oc0cPct4eLGzMoHSHO2L2DjmLbZU3oZ1xVvWeOXuh/IpQiNFy8c5m9OHG61X7sk8L8bUnyLSVY6W
7NT5CedqoDvKs8px02nKmNmsme+shWtd4VSOP7vjjYa7PwPUpxP+rcvsJrHsW7Q6dFW1qIpTXboX
APVe2mnCBNFPOBWLDboI2shtqp8hSKAWY5E96uqyWdxr14yfyzTdxKMA4eFu+vbMNG8b1tdGVwMQ
NC/MZDc6M2Wly3fA40GXeJeeDbWyOkBtbOOnqGtelJaHujkOSL7rnboHDzVwwIW4sEkcucmV+KIZ
qNGqlHNrKp5TZzrYzT11qE9uPc8+q+CJtEcB8tqYQ4FE67u0UpAkLLaJ1zkAt2KMxHhek0E2/tJp
3M/H4Qwqy7XO1z6YS90FZQyPpZ6WoHQuuMHvnMQL0ji5KEzXr4a1qtv7oJR9G0P0dl2iBZnVYf+F
XdQP6Wn1koCwgHDDQcOgR9WqhuHgiRb7c5FRcWzmz5VS3UWjeDMxhk4S4AR4uU2JoZiOzzNlsbdV
Vw23vdC2Se5+6FNub/TY/Ohs77HT1ixt3B1NnnwSiqRHllLa21nXFCg0ZuSD+kDyFm6gOgtbyfNk
Kyx402KEJeN4cyyetHieDhPYqqDR3TXTtDBh4odRh7tmyphveB3pq3RL+V6YOfIJ7hORiuhaaxZt
23T1luG45w8p0la9FOnOZKlKumWrscPnFbreYpxqXPygq8iZBjDIwZ0w4beHAwHnNXTX9AyHlslX
CcanC0AvVztVFV7p7ECKB7zSqKu7xuHVacgbiPwonGGPoLMqNieCVZwOSPynBzYxPcjbaMukZLeU
EPum9LICANeryudgSL+GjOzhodXK5rY2ymug35dQ8m6UpAonIyqfDTPHmmzf5k33rKpfYF12ffWl
zcZxhIUVv8YW6UlDHEa1D6gy3DtNQaAA8wWPjSrR1c6T+nxwXyL9qA4P4AsZEzFHJhlfH635UXgi
bNR5n2d7j0m20ARAJhRS78FgAueOr8zOmE1MW5IvWKaCYYqBo+AodihwUy2uWFYgqmk/agnbRfmS
rQe8ThX6o6SfWo+soDJIXnJjtahz3OsjsjCH7ZMGh9MZ8E4p/W02unaYgiaqouwLM9Um6fNTbI5n
KV4B35HDRZYcqO87QR7bCLtUL9DMMHGb77JvAkKsZghnda91ylZFKGSGvicHDKGuTjeNRd+BW13b
uc7xbXoTdbMfF0ySElu25upHPbUPRVz4lbpQ6m1X93Bqws5tbrSW2Bxvg0S/7tMvR803CwZPr1KP
baIfoalcUYKQAucBNCo75vpO/9DE0G5saFspxTbGCqCxxm2deg8mPeEpR6cLpUhrpmXwZduchdO0
cOFz287DeCgn6FBrYnWq6EUhUelW7rZj4FS2R8M670tM9lZhgKtc7itqYn0srEG80iC8zIj2Ntfk
oMj0q4qrPBOma6uWb/A6MFpM/E7g6pxAdt0UwnshCxoumnKpS+2SQethrD4IqG8ii6tDyWztWECx
1NltWyu77Zd7YWJ0l7ygVXswQAIni056tHLheLVHTcoHMKL71JsfrWR8yB39vEi1E/tEMHLlzir1
hJCxSfXkXK+qva7gxtOWHlhiowe1OUDyIMir2E6JC8TcJjDqWIj1OoRze2psFTc8CZ/FhrzHHLus
+rusXfaekm+46tzNvOTKSOtwuc7RFnE2gCEmOE1e0x66e0jInHV7NQnHbNllJg59NbY2VGe9tsh3
pMHUd46u8tkWrP+Az8iNYmBi8RgEOHGjJaiEHQ5ikm5vcPjCqFEcfWbU1pycqIZpp8+7BgDYHonK
OhRZvEm76BaBJb4qJkUEQyvre7kwp/aTqhydS2We8stpwZVra+RCzAGh3luRkotqcpbeRcyybYiS
G1t4WzrDVu8IL0YilMfJraIrReeyNxg6CTNq6OfIOCzSqPdOb91BPrpw0Ut5w7u8I+sK+Vsqo0Ym
DbyhLhawl1z8qqGnEihRHhOX60AmnOhFsb2rTFUo8LI4sWt6fjlnzrKlJqU9FExGSczgz6KUGaml
OuZedONIMvlVVV8keAnAVYkrOUQYoEnDANEtJM06tlnDRUtzwBOleNXsLLtKaZ790Kyl3buFWwQ6
PMQx5egG5HwJRhw1O7dS2jOmBlCNW3jKlBQHTdrDDOnYyCR4KndSlaM1mHe6UiQbw3aroOCmZQmx
cSb9ddBbY0vvU7NPGa4QnyV+trR2yXBMGgfOP7tawz1OR0gwq7XwKcdz+SVtayE1314ugdYdUkde
tyrxBY5/SRr5WM0+nJUAaS74Y2XMsEP/NER+Jhb70unBTq8Pi96TViw5PXaawu2vSu0A7l1yyTke
VguX3V3X8WuLFmEHNQyA7SwNnXQbYIxObV9qqT+NUrsxan0/t85Z1awgOXE58c4+5elXY7rPUu33
o+d8iRVBKfJPOWBkbaNXmjZIVb+73kM8ag+G1t7KwryzpjI5Qht8Z6ryasn2pSrbZ0fpb1KDn14x
9UvaWYpQLvZrHfMoqLDnvIQjM1H6Vq8B8WG+Sj9KLvGnBB7Exo00IpuDYftMfHDsEuyu0DWXloNE
1i+PUrXibaXgKmnmYpO59YWiKExWlmu9npK9UbzUEMYYOg2VT1EBXTXMuSxMeRu7b88VS7Eu8O6W
QelWW4+LwlKpNy3bB93UR32qKSzs35JJwKMQS80iY0+bpvBY9Fa7bnes4vgRc/5tJYqLyGovaj3f
WAWHqXr5GNLeN9h4g0TCRGnyBFgJ2/UEtSSfx3B2VTTMbMet/Kaoh22XMw6Znfl1VIZ9v7TKGQzp
L9CIuhZnp6IZroQ6fHidzWzfBMe9OEw7F/HkLg700wTHCpZlg352Id0nmRHMNlS380XtYTh04gDY
A26QlzTroMBGe2uxfWPdSHS7CQuMviEmIS6rcA+Id5Hs2cmWylCES6EZJ3XssST294TeoDKUzi6a
nC126E2ujZuULP6K7LM4SvoeK1Vuz3vZTfAfUIh6Q39cMqY+kFT3ptZyza79tV4m6W2OUs4rqdx9
6bbHPmUn7Go4HEgaUwSdzutzEJIe6ByOqPMQaVdSJvDTxqAzlAdcsUNQKTXGBStzVT/h2LqP27o/
c6o54Sg6HYZiZsCYZF33yImoP/Ma/R0h3O8UCh5Gjn5u0qKmDbF1MczA17mJT9ohMeb0YnTWw4li
kI8AO+1O184YAyoYLXu8zloyWqgZtwYFnPyLMT/B2ziOgGfGCZeV3w2QJPqsfWtsK/SmjwyKFICM
uySd6LIyPithdqyYY3OB81uBC2fK+T6O7JEMVVwiNDXsvGbYY24Bx0x7Cc4/cN6I2oR+I3Hi26Y8
Sm1vxcxvcOEhCbuRINZkTJdD1YWDaIOqc1HLI3FZ8JtXAMOPFUEyNd2Cdq92ageDDkuBvTG79TVf
io07widPGR4WyUNkVcACkWX60bIwHEXAJXg0Ao0rspHNT3XhHhDPza0wW4ZO9Wge7ba6gbuQnvXz
NIdOKhjOazqGoOm4GGzKkN2wxIssv2tkLTeMFQBWj7RvKHXu8lThLE/L6R1XaWhpdXeV9fPWWVUK
4ZjcRPZj52yiYdhqpUo/GGCPJkwn3vbdENsXLPL5o6sj7GXcBVivKdnq4DGPnF86u8Q8RToPU/Z8
0VvtdD+X6drPpcb0ECN39hdNqezTJn5ngJDu4trADJRbzLFpQh9YTIkWSyaG9nEoHqjMwcsWBXGN
Nw04zG3vJIFKjUDu0OA2GId2Mr+MFO0jn5WwtNLrqRJbI1u2QwQU0fea5Ry+yKNiqAfwwTcjD7E/
NMlNqw6RH0fWV0eB1XpGMewRB9NZkp2AnW6giAUmPSXg7u5c493Ac1ukBdAe48YTA+TQxjh3+vFD
p5B1CyfsMMj8lDII3etLdJORImx0badOSFPzwJ8OHW/9Yn1dkiK9kaV6XjretFXjgZxmY6SPRfTc
ZtOZ3t145U1jC5D61pZhhXaJMEXKCJ2z2NUZwQPHaTSwxjNhzcwSISasTU203IRTkUZvtXGbLk7r
5wuanDSe5jrEVqCjy6HpTcQV3SG7SCdMqWxLSpcoG0XgnmragbPI8oTocaTJYq9pSCB4Z45OxfZX
UPg6ac3tEEHFwZH0rKyMTpHbIIw4oSPUE593b1KMFVlnv8z07rFxe6Et9TTQutJBWSH2Yd21sbOx
WMw69tgeMUHE6YmwxdEFkh6nKECtCmdLnQHAA64s8cRhwzlQ97qfCXMSkZ79bnYfMe1K34pckuqE
JRN2m1rBGSC651a5bFGl59h365XBSozbwjU4wXJps43pLKxHC70zGzWexqckvi6Vl4pZ/bjSuZz4
a33A7KEOSDLuFKk+dQVrMS5o5Pr54v+ydx7JlSTrct4Lx8xnqcWAk6MFzjkQBaCASRhQhUqtIkVk
xo64Dm6MX9bt5ut+Rl7yjmg046ytUZApIsJ/989V/DQF4Qkc/xHK6wriMWiD/Ri95tw/kzAfhrJ+
z7EmAJWhXKspjlHPK1n1TzWvC0Fi1xebWnvrheSWTf1lHN19CxpVqmhfTT8Y6b93UbLRgtxJthrG
nZrDr4xTjoEAmg/lptTEZQCv+MFwyqd+l5TA8YlePiXTF90hRfh9XrDzyU8aQs6RHLfWYK/9/K0D
OtSezDLdN6jQeIw36AqgjOiB6Dg2WHD6I4NALMlkr+rOZfyrgaaWW+VFCrBVsbkPydGLeZarhJpP
k16ppCUEbZK2bbJwZySvgZ/vOOjyl4MkZSfvie0cq6I8GuN9QZZunfvDQZbuIV16IDz/3queQuej
IGOPZ2I71vZjWXCol65BjmjsCQbnty4FbMu5bZVVztbyC0z5clNpVGoIKA++Vp8l4HWievFq6pr7
IqRcp3XvvdK8I1xDwUB6LELNcKJMqpM07dclQu63r7CxKiYhQr1YTrpr4l8T84Q2X0v7tVI3RXoo
Kl/qeeKPSyLY1+W9NgbQPRjVjekxHxlHTJ2/92k7KfLwRE/dnQlifarjzeh8J+xDh4f6VtjvhZpX
2Rg8jp0LwKla+VOyscQ59t7cNDxUzcI8ioLnwQMuMKviruqyfdoW57q/iWiov1lpguZkHFpgWRYj
5ZLATiBAM4uz7fh05hpMYeddRq5eU5FN7RoLf7juq/s2CbAtQbbAdet+qyCRhrZdUvkALvl9sE8z
gi9AJWy2gVy49xluzhNzHkvecZZyrXPZXDT46AyBMjnl4bFL9dGITxU75CTb5mwW021VvRT6Vvjl
zjPfDZbx7A4y+BQHh4w9BAUL7kjfaLotzJlFRHDvwPKA6ZzHm5De5IJbZjkaugb9YfqncKYNTsmH
oi5X7fQauli/YKzDP7qgMddqkZ41uRGOkcrZmVV8b0e4bCxnnzmHxE2vEkRHzhSrhnKSuWyVUNeA
TG5czz4GrXdbEMzilSVghTNma7Znrzp7xcU3XzrjUPfIRVB7rFXdfE3Vi9Mx+NqmNmtgEzy2Jf/U
qoHVI4kwTC5Gf2doAikgUaWV4R1l2DGWkAVcexvq/dw4B6xh65CMRS2v0ua+jbGSqjcnA+dOy7mx
QmJZ4VG6q2g0T4c1EnHv8GJJeU3ZOzfSG3eyPi0dPiX4eFayvF9ciQwrGIGE3sqKgrNhG+0mXtBX
hMYvY5FFqyQKXudZOdtaD4ecIxhbqC1QxaNtEZghrtJZ2SrhIprJtaHcnGfDxGxjp/m3McFZisxE
cgRdxEuOQhSgHs2wPLpzxwENnLOFaFsMd53u60NlNDdajD6UX787BgfcfnjFq9C+ZmNRnfBrsC20
8uYyR/Itn75rU3dworofdUG5F4A74oeoPcM6HZptmGx6M9yVxo00xWoRySMa42Rg8BamGmC+CZNf
eX43qHYIIG3QwpM+u66JxHFw3cE4TN1+smeA60xtF8n3W875otWdty2zdFsCIymbu7llw19ty+hl
tl7a7OrYgq7MfqWNdltzf85OsRP4t53x3up+KMc4pjWEzfADO+Rjhgprp/cCC1cYyG2gZ/Yy7U6i
JOdgTYrjPGwT8d1W58p7QuW+ytJh/93rte0B0/OADeLF6p90kSVrDIVvkQfaLnoLx+au8Z1N1DBl
a4kbBhSaTEy4skJfzNn5WcWfLuLxBpL0NrJxkyUiSHdtUF3RCxy0qGZa5+54B+n8EV5Fig/PO5Re
l98qIfM3XwsYx7N9z7PVbzPmJFv8ciGKRERzwejyOAVMgbrhLdfVOsk18BPnIS6x7pl++iU6WmIL
gI5jrE8pWOYePmvbEQiKJnYpodFssow7uSXrAHADaXEODmNgLGAQOiEaaXzWEDUrzRzXIOhU5FF4
DtN+/DZq98M3ecKraHq0UIemSP4Cr36cM2h0NJH0jL1Q/CPkScJTzESm6SGKMvOj9wz/0OkhPPkc
UQLdr1vvY2bUvopca0IqQmKJR7880gxLXY3T4qiP/Q0wMHIDYdI+GJ541AOnj8FLniM7BqBCN+U6
EY3J89TFh6y0nIfS2onISdhe31SywPwNpVZl6nxEiV46bIh+Oow/bvRUwlvoZ3WosWHy1jJT8crB
MOIWimCvk/LaY8AzTsCxLW9L3Vy+C5DeNy4ImiaYXuOJq9Eqd9q68lWp8GAk3kfkeLvcdxlku/YL
Pk6OYPauK9QqtyHkjO2RCfEupuaEMMaxsc27PjKvQQJxJTP8VW1P0ynTuNwxBd1NuTQ3hTYgu3Mn
3Qf+fLZoeMBlDkr1WOUenR5NMGNcz4riFb+dC8YdlWTfde7SV2JnAUV1pWMbvE+o6ciHBnB8lyBe
5gnfd5PNGWi3Yts1Tg/53wPaV+AzGlx+p46pAxotZluxFmHq7YRo6n1nVo80cVYk7RmQRjOBhCa2
270Di3yb+6n9HHTNJVels+WoiZEqUHJlNZxtxoZoRVkjVejE7J9aVJctir51rwoTgPs0+/3B0QWz
6mEqNa4JO50f2rFlRg6K2toRy0sOSwh7VToWgYrmxxDifbxWwnYQG+LaeVNl0P4aF5E3BsS4bgCB
b4q8lb90CuEjivXwxTM4spA4w02TX946uURdKTOGwdhxLyWfh5NhJgsGqoYvwTTGHVcMKKYto8yf
YzNDJEkK+176wcsYIZHBbDtkmDd2yUCvACN3BtN1M5D00MbWxZS86iplbczGhDql0+g7wTD2uUWv
yOnYX+S83f4AuM+7azvlfMiYoXeM3+GrAc5YruaWnb25VIQo0DmiL4nXUd9x8vxkuHN59A/KdKs7
30B0qsWBa9Hzbpy8U9XKr360mpsXJZwcGUey3k7BumFpQusxRpd9nTKPCXgx3u9quFrF7H0HjwhC
xuq66BdRScBNrmmMe3sJ4RmcbbZpVs+bhBPNvkkMdF+RLKm3mHkW5+BiLr4k7XRPQy+ax7GaOgYo
usb+pd97UdEdU+riK8rqVG46xCJGsWND5XuZVtlDN8TBytBs3bD8R1zkiNPdGOZsDEqbKjplv1lU
St1aU9hvPeeaY4Oj7GIrGIu29OxryfmBHU7DjqqeYWhjCbUs/DKty6qo4PqYhWh9nmurvgPFjzyo
knDftMQ03HCBBEaSgYrIGx+0zwW7rsEkcXLDn41HzJKJtik3Pu6WG67j6JM8DbVY2oD710jvQqWA
uTPZH5xQqNlEsZbeutGYXoORFJUtbf+ecEu38/GlIlY2nn+WeG6vYe4Em7HpccI4HCmcyEDTmVoo
zLz/x89CxZ7cpwaVIpkozLV0ZGWeZBe6d7MdW49WD7GFzVlQb0XEOJcD2LypU6MOcV3gwI6dvrtg
CaGzo67n+H5AAN7Clxnvc3/i9+tDg6m0Fagd3T3JxbOYBscOIE0eZY5yud3vcyeGlmE0QGmF0HLX
lvSUuGURvo9UvkG/gnrbbljFjEc7x/YTBJA8RQm9IJvFz1IupvGKoRPpaWubYqeqkChEdI1iVBNZ
RMOmz4KQy0K/odV593QMlqyalUV6Bqg40oZvcVKsSSqDyHTuEXhgkHV+U1hXP8/hbGdClJwPGmud
YyLZGkaYWTyzdn2HtoH+nXnjBpLJJrRrwltzFj4ETQz8VqjsbEp6uWuFZSgOAMiGAAAh+E/pQ8P5
orWD8pqxkcT0ocSvtJGzWok2Di9Nnd5P1G3sEwyTViXN3RA4DHKFRiVubCojxyb+rvIAFpXyXlVd
tTe3r6Z72+41r2vb2fJrLb0TQhwQkfpzmwvr+/Iq3HkRZyi7qeZnZY5cBO6Jxzi3vf0sGz53SrmL
XGkeASHM3/zBR3WZSmsbkoXdpOgTD6a0hweUqsZg9E5OAOruGFFLojIJjsmgQWRDK8VzwiRBhDD7
MH6qs8jn/hSqruWJiI3NFFrhF9RdpjRk8nZ1w9SXZ4ihSutye1hs839mKpkvCHKf9cDEvAubfaRH
Jsl9jhxTTLq6BnXE8Snr2N7DVHePiczNgz/Z3MLK2c/gOHUXhccgqFH8Q/IctdmeqGwpH5rKHS4M
Ld2d1U7zxZkBkEH75BnLZEUjbeQ/TqLyqW5Tw41uMRoq6zZ/CesMxYkqZXfApjANV4cpCUb+lNL6
jA/dT/Djd8mixvZ28jiX0rnNXFuiH57hbBknBYcCyneahcUDWJnhbnQD8Ypt3kRxy79bqAvr0uho
/5imGkJ0SYDRVTtrBH8o2DU+R97wfYH7bxu1iKP1XAwvoXLAwtVtTFa+9ckEIEz3zUG2pCO8Kbcv
WeYy+Y9rc8f2hzlSwVQidBlUagakt8CzsGWVqEBMks9Trpxr1/pEu3P9jtCDPlOTFRA0Mq5dcvDd
pHygWb5tbacGIvOqZ5LOiYF4/LaZSgRPwxRMi0toq2MVpNtAFdWGDUPPosFGpMq7ZjcDsCtR82gY
xTyN+PJux7kFK2r0MQ1FnEE2hGDyD6vi0gkbY4FTAkmgQW/xX7STIsQR4znp21J8VbEV3oECObZ4
azbaMXDyZMXGjOpgbZrKPHGD5oeIDMdnmUeYMxlK3jBxOHwjGewLnfhMeSzbuJp2wu9d5wcBlgIF
Jp78owmxqkXWjTk6z72ARTlzLk+7tsDrJNLHHmMjW8wQ+k9G+/WhZ/+x4tuGr3Cbu0OLs25ehenI
ZYlDKxg3XbekV5EFp5udDz2SES62a2AWaOuqmo6ZLTIsnwNZCDfosteGMwKerza1N6CApl+qbNMb
lCB/XfsjR7I8wUtNI850wv/KRCfh60Hh8yhzvwvDpr3PyU19dlPAn672B/M2F0b7c+5r/SsvCkCa
2pzzbRAbTAqccZnATvE7DgzvZvAm39kIUCd7HNMac4yXPBhzhQk7tvqzGpDJVdJbBz2N3VsfawCF
kcdu2sGCTXFkekHDqrelstlFJ9NbwfmBJ7E2EAx7TB7fBjERDc6z8hIJMUI60HBlbBssdAeAZD2Y
OP90PQE1n5EsIsrnsEUkEPylbvGxliqUNzJJhykjeNqwJB39sLJOcA4irEhTdWm7ptqk2Tzfpho7
j0yDR0osnd0UONlbEpK4WnscW8+D8Ruz7G+lkej3VkwNoZUIe1ZWM3INpv7F7LipVlNqSgS6PjjD
2cCgqB4cP/6OAo8ZwZzltWgzZ9+DNbhNpmA+neZB9Cz9oTnUfgHBgkqzrUFr34NjLAvDNBasQkHJ
m7TXNKrIsMK+pOfwqitMVzwzxl3iWO6njPljJo4NrTCOW8bsFTIeQWyLQjitHnSWdVw7H0hh3PhZ
tZ6AvW5zL7NeeZl8DkwVj4yFgZ8jLQB5M+ZdlYKfEnPGMyLijGdBeVp9+NEcgSy+FILRRwI4/R4I
enny41j+LCneEq24a3O9R8+mTqZnCyCF3gXWspprg3QrOqWLST+azt6I61D2K9NysdSWZ7ciSdvL
yOM4KfTEQx86sWQOJIIDGxTvBzMJ942Vg1pYgsZLyVng/YhaQ7wMZZUcCoQMpueM6CdCOqbBxj7z
N0Fjue6mKAg1mG4r1zYdAaUlDwT/Xkzkv4GOWCu+D51T4MqDFMjrjVQMj2upj0WAeJ/GdFaa7jn/
XQpIIaUB4VqEw4tR8xEn4bvZKPne/PXb9P7/wwH/GzQOvvl/lg54+kirpcUGEvJ/+68FrQl/Df/8
/tx/BAUMH2YCr/wQ+g1pNzpo/kdUYPkQmDrgyS5P+h+khT+yAlbwbzCOLJccQbhwG/6SFeBDYUDu
ACyW+5up4/8rWQHn70kBwHU+9Ae+fhTyQ0DaW9DLPz4e0yru/st/sv5zJ4eUqbvCsY4FeTNmM617
2Nf4r2dGxHsTakLbgwLNxDc/ZdmkfsTYckQ4BQMk0d5OvwkSh2G0c+fou8rsYFNFiOczm89s6F96
E15KXtYXkmerwEDcTPvFeDKKYZNpHaykxckqmAImINnyBnUmSvU0EwNh/PzX7+R/ylb8W9rl9v8s
1Gm5V/7XsZZV3ZEp/w1iPHxJ/RXXY7pQKv89urZ8/h8pF0LhFo3fJNEIrCzB8D9jLhb8kIWxiFOA
+AuBND7nz5iL92924HnctVSws5Qv1I8/Yy6AGwmzBbhIQ4LhCzH8X8iuIRX9PeViW0AeQ74gsrFH
ztzj0frrvYuJH6vK6GYUj8mOAPe0NEEIDmUXy9TUgkWUbXBIHuJ8peH4YFKQevCxLNHiuqLuXWW7
DAgeYnU3qI+4V9ZzB2UjwxusK8yBpZTZdtKU8W3hq1lLQXhPfN2zizY8YouFhW+PUzTB7y3RUyZf
dPLqmVNFAqGbzV/oHopX9+iLaTuMdG+s/NwoXgyvY/0kIBTrNR0s6I/CBcMf2L2JtID2/AKlNH2V
cZIDzx6wMVtF6D0plZBfpsRgMSPqiRQBNm/mvl6g+B9oNgcrHe2MyVHEXhKbsrzQ8o6eT9mrPIcj
kjA5i8LfxlCWzpTjRk9mGRFqmGn4IEvEl3WqcLyqQTBlRU5uMSaMRGkJvJYcLQckhj437S0/fU6O
KJbnomSTxGaeYOo6zRVN36aeU2IhLUFyLBFZ+4jFq//VJVUpzoXL333T5gaaW1SmUbpxVCFDDPxd
5By025niLpd5OkKHMsXWak38M8KX5IaCJkrflWsGsPB6Yi6QX4Dvtb3ymBqMRXwxss5/N2RJNHYg
s/Gjzs3gh+E2esb1lbfn3iNevhHsrA6xyNhiOGGZUMhMk95zgOYHz5sKRkQIM6cfIiz7a2d3Jq7+
cCQ8FCSCuywJezWuUE7sOz9vOAvIQWCbpjDzxZYGoPBsSedbM8b+0g88iVVIAyfReTX4K6t002em
HOxueS6a5ywo488KzwhKn6iDEDRZqV/LUCINlnFTGttgdn9/a9NkiI2hCgXONL17PabAjOsm8G0m
EGz6dugatjj7/kD+QtNHGWxD4QP4nGcktkamVMM0WQZhOfWT/gnlmh+tDQZg6DOli4Wc6WVt5nb4
LLJSXQNf55/pZPbXyfc5HJVjbN1pVTCeGzxfPPWRjMGaVNQbM5bPcNbItkidjZWm5XfFBqTaGqWx
+HNpy4hFre9nKpnZouQqeO/iZfSnaYfm1FCVs7XWYZc8GZHtaFDpc/gjzUbjNSTrRsbfGI0PfqT5
oYI2RV3TLDGqGP7oGfRYQ/dqkKmsi6NGCjocKKLZhkbNGIxj7FsvXsvOb5WPXf/NVkk5EhbQMlx7
BlCTE0rUABIO3lmJNopl5krUc4IkDkD2J14r/IQRgez7HGTbazoV9o9IlPILrby1OD+V/Nnm/AFN
U31nLqW+F6adPzoKP9CeaH2FORXDidrXY47dyCYu8ChGi3C5CKwOALE3IVhN1szw0SlCSQ9wZfaY
IMNCPUQp+MMVnhT6LHt/JZ3FAdL1+gf5dUxhg5lK3F8WkjfGRCLjEcXi9NOYrnuiDqnAVU+g5ScO
I/fN6gnKbzrmEJqvTcvsWo4EUtO2pk1dJXFS0J2VRw9dxyB2IxrlNGtaOglajJw82n1kLcDW1BWP
Jq8wrgpHXNiWgkScgVITrIp5ZrQhp76d73haPZ7roJm+tKGKB41QUjA5MnoSHGDo8FoNIO2V3aK4
ZUx8f7BKGIAc67YBeUTb89mIkKPXPAIE6W0/KxLAzdb02tU2trrISwFS9zPsnVWjphT5kspZSoOx
MnlrY8rgWzAz6MtrGcsKu2GY8WdUangQUVJBvPFq75H4CSyjKV9EAq3pVKHCYnFV9NrmwB5pOGwp
wlp+CkLOq+ugEZmBy7JOnFVlaqSqkBr4eR01kccbPfaNQxdMUpFzlkg8SRzbL9Cz8HEmAZCWQ+XE
4ZNR5BIlF6nO2xnUG165seDE+RDmmoc2JQG2CTouEkC92Po1VwQwifmUuJs1AYHiJGdtGM9+ZPDP
E5araB0YbW9tAzvowzMn2ZjOicaK6KVlyX6PVACuwVLpktgJAopyDMozrqaf68e67gxrExn4ssm4
+NPnUFXFqz+49XCoaxGchWsVOAHTbvjRJ6m6jVy9ZdQcEPsaoxszkwphxuBxQlrIyWeKIUne/7If
+Z/wXJZV+y/ZVVZ1WJAhqXe4kPRA2iRo/7qqU1gNbijkHB/1WXdfGnFyZNUOsLiQZ7KzytsUY1Sd
Z7wJ/yDJ/Etnnf+zlPM/3Ucu3++vQes/vv//TdDn8kf8J3vCr+KDcOXfNoF8wj82gQ4HGLLKZujw
EnYcoHV/bgJteNoBXLmIIszfBxiu5B+bQM/nQ7blLZvEP2tj/tgEegCGfRsYBo+Wxb7Nj/6VTaAN
ZPjv9wsEO8gFfBd2nPAVwv+4CxzRvPJU2B7mFNAhZDWKaGdNLYrZoFntuybEnx+QehksuPNGePSK
+DbSTrU0ZOjizOoV7CsX8K+J09WKsCnp2sM1ORvHSLME2w0OCJtfBFSY+UBFw4wLtS6eAoN0VYHv
eglEndq8ZIOZkd/sTJZgYg0MySDibLw57k6MVvZ+qadnEYKCTJhtOsLvNvwrNDSFd7cX9GdEBeY/
aDYN7aA9MncZWDhWAq98mEjXHiBzvTVuR313RufI0PH40dVRFfrFy5W7kSIx7yybOUTL+rtC20sA
bVFy1TaUYlJaypJKLqcc2dk1UYQbmiu0ittYnXE5/iRJHG7roKKie4rWZaEutll1FGkY1HeBQd5V
lqxPVVw5R1Kk4Bc6Jz/AHK/P3CPxRprt0qBcGIdcdOnBZv6yrsyEKEU+ONSpBEmyC91q2NdKkDeQ
jjbWEf3za8Jk2YsVipbNo9Lfirb2z6nRCKazqF12FOLOdX6b//Sd66XDr34IDzDv9GMVjyfX7ynF
LgmBy9C6o+7YI/Zs34FgnE9ZKQgM8PUpClEBZtc8/GqZwhaMU/DJDTX5QtaG6Zku+J9RTmt6H3S4
u6X0T7ohqSN09OEZ+kb+bFwTdrJ3I8YR5nN5C/tfmkz1vRpJCjQTvAwHc728n5wxvxhBDbMIxQ92
BLeBU0THua17StEzOmAFjvhUD0enQHIXxjCCC0zVhi5Xj1gnSMG2T8+ptN6jhIqUhtN4TSieXMqy
MUCu00ZikC3Bn81OVr5bZqHJ2LXFIVEtBq3WW6qPRIItK6Rqpfc/MjyQS05ltoy7uKAYoWipDaLi
aOI6ek13x2Zg3Vr+HYChpfP91acmgZuNa4GtlfxMJq3nqaswUAKubssEi0Mr2ae6hxGqGFkERG5L
WvqADbfdmh5zP8Bv+OPqAazjikFFxOPpdi/9VHghRG+SSkWq2jNuTvk8sksu9NLBN8zkw4hX8Ndn
MihZGbWFEwZJMxvAN0oqeTomXCF5gwPn3PDWObHzIzNgbhuOTf9QPNCIaQ7NzjVB5GLamvt1bRs9
LXiTc6KEzm2ZcLbBtsZVsS2XYXyv2H1QGUh9e2ad3I5nonPG9JIJx38o+o7ZUJT4P1U+X6Oy32LW
3tepU2+qgrW0CW0qAb3MJE7G0YpoTfns1ozqSmQ5vN5xdl82TYuBzZtPCj7CWoyI98qh+DTXA81E
w4C9WXv9dM/NfRd09vCk2UfASzAwOEddhgG2W/yy/QHOLonqiL12PYu92xqYi9sQMyB9Rd5pADUG
VYp5caHUPomZPeJbphZmzJhLBB+B3wbncWzNQ5BS9G3PcrpIOZDwn9GbMHWgQQ+WxCLga+MhtTvG
QWPGmyix0ULVBIs39Z/9ZH7TXcJZ0Q73UV6KYzxSoFHBiaTP+REu1ciQluoXBiHVZvLKYEd+gRds
NtHn1xnY70IRnVp8FJwpY8u71o1gaErJPEK1J+5rmMoBKi0XBVt16hsE7KJfDe7ZsiFgO6b5uyd9
56IRWAFW+RczwDLUYR7h+45wCUNBwsCgJoQUe0WD9zgMtxEn+x2O4/6QTLTwjC0TzR7oLen59pqE
XvHMyCNcGxb1QxOwG8pKGnWS7Gbpx3WaveN0HIJsL9ibrDfYxYhgbMeyx282UFSIMdrduplD9HOE
65SuqrpeXKAjLVuiI6bIuECV2zyxbmVUvs3zQJWU/pazTsQyOE2Nuc0I3ljRuHUpn08Bx4ENpqoP
AueUEAHyu9Xgd58+WgFmE37s9E6gSg+ufS2m8D6O0pNHp1E7DjyV9QO71nbT20SmPIvQF/MYjsXE
cZx+IGhs3PrxVbnJk/c7nzLDuJP9j3rm+FiE9BUJfsEpKu7jgIIuBQcAwY7zBKeOgcNR1hwz63PM
wstsY0/1yK7S4dDSoRQkjnmLOFvcsW+FOAWTuV7TAd1v5olgezTV+Mx8FX1r4vBnXdKkheDxTMhb
7b02GvlhIeLRZWFjevba8Qw5JMaBCi6yN5Nf3GHhAQ5+bm+8tklJ75jl1p4U6KLenQkM9BMgnaxh
xJlLcYNrRkNSx0/eTR4+CqYRc9Vf7ETQlGx1Kj4UfZ5ebMJA1NaEUHmSmSavQLXhY1OH8Yfh59aL
HzKEW+Fg7feuLNMF8hCkl8mx8lNUifaiHdP63mPhnPrZ+UxAn67jLvM/ZY6hoxsS7pxIsWdwJiwS
XW97B4MpCxQgU0VH7GXzoa2K9hvMt+g6B2Zz67qMt0WSYyOltKPa503Zcs8t/w+96KuWuGFSJj5y
iIim92Hi3+cZHnmjm4+l72FPDsdTAp3mjfGNC0IF9N6cJDychRweJLPzLS67TU6u5YfWDNt4M0lG
qslQ3iVWh8jCq39HLPapJpyF5an/FFWMy7AiF10CaF3Zo7aOMQO7HXNtuTV8v/wcxyS6cGO91wg3
lIHaMSoHqvixTQuGfNILH5NyCK4FsIn13Gn/gFPiKsLkrRR2f4Sr/VZ55ZLtkjwQg7mSkpOdmnPz
G9XD5rHPo+IwMNEDUz7Vr2VZe2uQjREXPWkvhhoduDOpFhwUVEixnhltjYYlDfiHsUsh8nE+TiAx
Vb2+i5H19koz4Rv85pZF8F5wBZpEKQflr9yIVq0MxSQjoXqA9MjxKPKgNi1eHHjWpK7SUdRvFe6+
nUva5yR6TnabsEPxgPAabzIHC94QeYDsnPAh74MEk1tJlRBUiC3bLtysRZXuB0uVL6Vlgxehi5e+
eKLM6SgFgIWmpF+u2MA8YIsnL13MgbllY7lRrncxevBTuke1MqGT2N5TW5fvDKyfitykBYl4Qo9p
vUOrTHxxH1uCnHeIKZz5E/ZtIjHbxJy/aZ17r7+xhHM676Oizn6EDOY3pTdUp65KxvuaBnF/rvGV
5B72ozLtPzMt1FV3lqHWCmlz6zVhRbwxvu/lmL8GWCqeHaxtN7/BSxwC82PnjAtbpnH9reCveBfh
y6KzAT2rHgNQzeOMa9RWdr72Igj0FoGOfhTTzxxg7LkNjZ2jXQtELr7BTJQ/YgfIvk2gyouaXZAr
2g5t8sPEI3yFu9UnQMpN6jXNYzDpo5vPhL7joz84CbsBd9v54ZqU+MmmNzidplflNaR9TPJbHpu7
Kd6TQ4X2Z5IpC+fFiQBtYk7q8VACh8+IZ81QRcjfDA9qwIMsSD57aXSyZpPsoaJ5mJnfXuvhMaQK
aHEldsoACfwDU/IGt+E5r9BD+GHke2mE70Mt8N2S8RzD+nkMy1/hbO+YqCdAkIinqPBKDlKtSfdd
qhHUY9ifAL5ukxq3fFU/ZXihkO4Ja2qLaDq9vSouv0ZV+BvA0tOpHQbvrskHE7+sn507IvvXTmGS
LEJ3k6UE63BLsmmKAzZJQULAkV7nVWISGY3NN6Nj/Z1KHDyUIHG1eNfxI6XFAZzaKxxVXLUWbzGN
r4UFmcytVe/xP5ngE2aSxSQzF8ZLg8nerBhxJ128ybO5uCBYOAcwxNZ9Q0r0UAUNXhTKyQYCHQbm
Pwdw55uFY/K999xrPAFew79i75nuQvpOK0oSLCd+LLHsfahZFjudZ1AWzOHLSbBBI+AuWI142Fhy
AIQgAnWb82jeRhlFiJH2nFtZulcnHB4mJriY5TPrI0gLiuiGIvnK0hRn0GRmn5XurrS98P4KeHTG
8dWssuo5AhEFjYjsc7KHj7V49XG2Qz6C/6rWQd5MV6yXP/3KauBHyh7fMCupY2KzQb0tt9LzKdRk
Uj+PcB7MhurI1gkuc12EFAU27QL2Ec4preovMXTBRs+zfYmc+Lmz0esFjS/p0H1mjOhOeMIJlTQz
rjgrv9h9Fn9ERFqpJiSrqNc1rhm6mWjoK9AYPxCdOgbdMt2NISXcztKmPgT2esyLhAhvsFNByWiB
Za88zNI9QOW6+IFWT2RmHvwQ20xQtQ+1t8Cwk+9QAC+IV4SC4vQTq0PLrD/dAtY6GEDVWd5oujCp
FwA46V5IbDVHXkfpOXHQkMIONdAsTR+sVnEnOnZuUVvpvTtizsdu5LwKOZmb0q39D6oh+zfpWhun
B2/gGJtshEfBhnVbw85IGu+lhMO65hjE4N45FAwEqkFG/52589iOW0m39BOhVgSAgJn0IBPpmPRG
EjXBIikJHhHw5un7S1X1vdKpujrdsx7V4KxSkkkg4jd7f/vYcv8cSsVLDTeUAM5An90peQG1al3N
wfJgl9m758aYKKqgOGCYehs1AoVBfQ9U8dZPGLfM7PgIhW2xV4oyujMcRaipAZ/iOpaYD68Zp3k4
dct76IF3cSz8jd07R2m9jZWFr2Lcq8n1jpltrubKwi/klW/9PDLOtfPyFLgT1azF+5ckCr/yiu4n
m5TzDHUfQ7dqg73nQAYCnMrqo0EhbqTYsgj7GLL25EClOdtC5LfuSvxj6BcD82OSn0GDPYUFbY2K
u3CjffM1mOLwGIyBd2SOTXRef8Ei5pKzNVzvHat6UbJGuukalkBIfvh9rpys+cQ8kHmpNeK2nlxG
4RlN3XlNPForavw6YoWA2YbXcxM6bQ5BQ1QUy5X7QtRUifRZdpRftnXqu7JDrujX15avmqjtmNj1
ftU/9MPSoCBfV9x7Y4qvKbu49EqpAEtVdnqfGRQkjcxImE4pOXpVj9eaa/57iEr5uPQMgj2RLdeV
8l7wEpgj0SfVe6xl+4xay941a1Z/bysHG6a71Ht/dkkhtWPM2w56lRCtU+TYTsyZ4xR7ksyLLw2y
jVdDNNkb60uGm5n6ntsDO52gZIODF3zP+PWSYsnYJK1gB4+p0MfOhavmz9w6muzsK3HJP41Lp9it
1bq+F6mxDkRdQ/JaDJnkcWmZR/40aKvKkGTKmMB4sXjzuB2Aam5EPfpP7pAzHfdAb6ERdR57x0cl
3FpzdeyZySNIm2v+MkuLEVgN987YmHu68eBa11AxBJSe82yl2IgW+HdFANd4yVHfNDPRxIPWK5N4
k+zqtV32pe9lpyCzxDPu7OyGbHYoOpZf3OSAQ5ZK4hSJ8+4qjxOgVa1VjV+akT9DP4fLyRVaEOmt
oI41h2zgaUnGftwHiWd4dyaO1nqGNTPUNh4Xnwt7nGZ31/t5zle4EBtjGvxvrt+YAyVMDdlFpEcf
L9LjkK5fHFHdJNPQ3IrSBDtHFzyZiQ9iXvfyWxO3hDLInOvfU3gQiJlhY7HVc1c+zeX8bgoLPh4r
3qeyIwg3WXwSY8MkfoV+BcwIzMkUwU2zLj09Ks/UqnZVrRdmhB0jGNSw/u1CLACQj+TVzgI0taC5
L9a87CZkAr1JUEheZMS5/RrDvzgmXj9yQhm+NzcD4GVQnsfiPVYL7F++njP1ZrpZ3DV76035lMbL
qwU5CiEZac9IqqMGKMQm8ZYrC4dYJDr/Ej88SpeeCtPKUgUXR0qO7riwWCBhq2IHRorBfGqmMiHv
+IKviQE+RrKTSUTaX3bTjyI4enooPzuDTI81C0O+MbmeWx7uc8xk/65I3Pkxgw34OSgFycUGikpn
Yg7mZmXFHXSCkWRSZztLmbjbGJxFk1hHnsJ1uVV+oejp6vRB66a6EisuaDexHDBRAFwpz3KXF6L/
zpQmBkwzr1dAJG3QsRbRvIg3vZw4NoHJ+G6BEoWEb9vUwd5xCuya8xw/m1r/0JRpbBeoE7b5VKA5
C8FNtqud43UHtMFQETOJ6KxTK2l8L/KaAJssaW62ldTbuYsNvAhJI4nqUEw6A394wQFkfTBBnAz3
cetBtGsAvkGMaIRPvV3AKiMwAcGeZeankmieazDp9n4g+uAE3A5aDn3IqweDp+yd9djWaXtmPUkZ
5SqCkeVtkfrls1Ed/ZLJGJ+YifgkVVJ4sk9DJNw4Z9uNuT7nTlz1/YLrucyWO01iETnUgX2wTV9F
uZ0w/EQHNlhrv2wQmO0Vjo1IVuObsP1v5P+8lmlGhVsT6g2NUZaOdTShx9s0wxJsUslcootxeeYj
FueyKCE4uOnX2VZbiHWWzKJ4vUomHaFqcIEg5qt8cGd9wVqtexyIkDibMDw4MtBUeg07SULJ+/4O
b/eNWM3dFFIJk22F9xqyvsuoBQGczbllhh2xd594pOkdU/VQsUAit1Z8oTG7CieKcF9FE+DAvZAa
PQRDjKgLrae68hMK1yb5FuOUzVAp7OvUBY6yttj6OMM/SxFe9aP7KBQmTNxZP0DxhDuG7vUn3F4+
Dg1yKbwV81TjzGT15vE+nopHbFMsrMhx+Yyfu7jtbdaU27zErTEi2vRk+mqYp0zGfbSCGszFlbaQ
w1t8k2EZIn3Xe4YjW7R29lYMHmrAtDv7ntPS14PS93rpRUr41ZXTtqyy1TUcACwU+QCPeFiellX2
uyVZvritwgwr6h+y7dCPiviQGVDt5WKjg52Cw8Q8+pjldXOeTW3tRpNeAfgYbhaCwY7OkHKoYDk/
F6H/6ntT/M1mzDmBWkJx3TwnXolqNysdeZ6qjkBpw2b+YpvpCmRV+ZLBHVPLVlMAAxIdM/cegSH/
GWVACkjFUvVy3Q2iaJneEipOH2xBmvT77E5kK2dOu0ingz4u9L5DSj9sShbRTOKKAZnoYsa0ekfP
CmNcV6xkwWcC8tgurD49Pnz1LxPpEfMa2uIVYKyyaAummAzmtSnNN68P3VudJ1ZxFQc5m2VcVsGr
HJ3OwAiU+gNjXRhEjd1m731ez1d2l0zk+sh0YXpNLIEhXuIT/jkyt9f5a58APOFZ+SxYN2Ni4oi7
CiznUbE1plBKrzkzGLaxLb8W9CZPtU/QvTs74lBYheBl7cPbJOmqp6ku0vOKSqXfWOiJd1Yai2iM
yRh3LJf1TU0k8H7AYgNpiz6PhJP0LEyfY1LPvRO5HJFKczxGAGceBjSnpMh+NSkxyXEAxFmEuAvB
ry7+tx4AHFoAzTBs+T5kefV5YKZ853d4CCyLatwZan9v0G8D4MLZHy6QY+IVj+LacqCFqQm2C2S+
g+imr0ifH3o55qfVVHqXLFPyiJcG0AydjbI4h6x6LV5iEn/wvrMajlmT2ZRgHK9TflhVtysIhm8L
t7waC1o9mUh07PkYoRKDlx1DoZltFh1lxYg77+MgUmh8ZOMxdEsf5CzCD3Lr5rdusdAQrVyArPrV
uFlWAMKk9CSRPRFgi3wkHh6qYblnzc254VyqlcK7XcjN2bl64i2edDlRzNkH8ifTU5fkLzQ4Lzyk
9rbFTqYd8XqJzoF88zwE66mtw4c6nZwfTL0a/mRINCPR8AaldVHuBqvisYhV+xwsMwRSIb4lE4bb
knwk+IFOftQEL+3KGJH/7JtbrGPf3ZXrGKu+c4dyYON6EJMmNO4M8FeMPRtIyNuBcIivjN3rnZxr
HLUQV4k+BlfR2QgbvCFlZ1NIdRzw12uvm7epixwees1ja/WnuItZFoV0zZz3GMtHPA9mTt1dtfr5
wZrWDCu5Drz7vpoI1I2rYe+NCaTIS5wSwUvF3p1970toaY8zRsQ/hqK0uMUr64sAnMuFwn2+bBBT
1I9FM5Rf2LvV0UpFS49c33Rz9mM1KIFK6wPGgdo5QZ29on1BVx4PB6PrbwFPN/c6aFZrszag6OyM
9UlR6+YYaxrpfm3CA73/cygZ/7sttY/Ogm/cf+UuM7grCCYqg7i+yR21gNCo8Q+Krn1y8XPcXP6C
PWHDW9U6Ljr78hFw9iXHY3VBYzCXnMoYa5BVAkIG4AOLcr2rclMfTNd1kT9CA1ghSXce+Sm6Kj6w
qLx4c301peumtIpj4ijm2Skpiz00Lwxb7aeA9dCu4MumZs6bvRPGLGcb6953MdfxQrjVnT1XI712
doSBtWygEi0gU4PpazcJ/0k6vfg05bm3SfrGj2w6hMe6wig8F0TmMTvPdxhI0mt2jeljs5AyKdlR
PQjbwXXeax+4WXhEfBPu6zmRQFmExbhnNeVzR6UYVYAho7kKrVPQh/kTTNhuz3M39BeQzrxFUrns
K78yEeeeE4nJA0ToNaRsWPYHtyVCXVxWuOzYZl4IIjkWzPjQN9mTE1je2amQn3htcW1ScCOTSSlo
y+5Tsl7GbwC1Oq/5bsv+JEG37ZcqMy9tGtwA/yKWXVPAgEWx8VLpuAXMab8Nnueg/Akgbyby1k6E
/qjVoFDfOeUWYTwh9T7NYG+EPvEw1reBl6kz6ToXGTtswSp5jPnBr5Iu3C7FZYnV4dSOBMtj+sva
PYdEXHBJQ8A0+eceHAbbLJ/7y+lv9Gy5V43XTEdIH5E19/UzfSG0i8l+thAvb4zS97XsIBNhtdsk
Yaeg62pwJgvrqhRzrdui+nGcmOFuRd5nTi3LFRP/DHz/QEiXIYIhwOjB0yBEjFWLQ8vQt/Csb9aQ
kF3Dv8ZqE/d9njfhjV23zU9GhcuSuJlv3IZFLsjDT/0wfO8nYkt0TZPelfQEWn8Jknnh2mcUS4Jv
d5+u83Zu06swnnZ9F+/GTqZRxcx4qxv7uUmrbd3n56bxQhxnpAA9JGtOEJtX6t1qtw50J7CvxYRz
VmabTHKexi3Aqr5KcP8PceR7PGVFz0ICkSI3p9Od+rGkORseQiLBr7JOX2cjgKnGy24yHJysRStS
1wzWuf00VWyCffdlZFsC18fK7+KmtiIsvsxuraJlLFo7wVU/M1QO6Y/mbHmt2FkkvKEnvqE7vHVy
68OQoitxtpldhYAs2P25bGmOUxe7B5nmw7clh8rQzUn/WISroWhFSbjL9czIlKTJnao1QNZJQiYE
EfRVMRE8y25kYt17+w4z1swjw2TbQa1F9RHo1n0KdApqZ5zN0e21B/e1vvCwhvy2yWRPhYRoFVd5
vq0WMJyiYfhLrFFyNJW8R0PbnoeF+yoFlRuFWXlxsZEuBBDc7d8xwbnHMPdep8tRR6xdsoFqw8bC
Y+FY1QRiuigRdyRvJOfYb6/kWpM/nTKhLILXDhsJPxV6TOS1EAniYddknLJAoJybaS05/9Njkrbf
Omx4Hb7Zfm4OeV8++hjaivHMhG2b2suz0/CKZ+x7pYfrznyR/IGyFUtVXt6QogS+Un4pDQPloHmy
YItsMjI6HaujQWP823toAhFATzbj1cY+9Eg9vVHe9nNApNKIaZ1MHNDe7dUk4D4EkJSwdJ6KzmOi
Nu7EMkbVWO9y3qO6KXYGj+w8icvrzzYY5V7dF0SJVg6jBO6xznBKrwNA48o+GfCnmUXOXi63Nm9K
HrAdTATPZ8dLCWSgwekNvRDeVN8c1gmrYjhu6wCY5NoyX7CuUtLDWUBXDPfZEMblQVJonlbtyju7
GgjIBmaUvWh/Bs1v9TBcSohkTErvic4JDkVRzrdpD+VoMsMxV6yHmCvxHQrxsk7WIdVzfZ9YGRG3
Q8Bx5QYpCQSNjkxIdhHimyWy+wELZ8wwqmCueCMn+6vvZyhDtCxOvBtucZ0lVXOP8dLd9iBvSK0d
qPw1txkYkffZU9aBo/FuRT0MdcKbuLfdF8hHHF5ZWn7htkAlUGsU4nkcHtIW7nHHUtA0iDZLYVY0
g+J7ULvLXeYbnLZzN9A9ZkvkQjFkZu17n9dq4AUuWewxTKfnOngas2Du04M7rw4tCtDgQ2jD1aS/
qAMmEM5koqGBvsbkeVtwLO6UlsfYbyLXI4ZIBtk3+pZd22hCW5bwCATuCmNwswuKeY2SbEAF38Wg
mD2HIAeHwdiXcJEnJ7NZTU9RrhEdr4EJUfDRO7bFvYbGgLTh+9KE+xSq4TR6KUdttpI949z48LAD
LF4V2YlPyFDUwW4AhVJTjzee5+6VYLQPfMmXlnzo6OroboLHApKU5eJ/L2fGsggUtxi6BxZ6lKxt
Ft7zl7DuDI3CqyM7Ou0+boPDgO8LTXyX2bcoJ/kpmGAZMUQ+ki/zw6GtY4dIqNpxHEW3tZbFRe6N
9U+ljP7nEDAhG+AXVuHnLmGLb0uutdy5UFXKILkOrfIpnEhcG2LVQKGAvM50ht4sxkyzJnCMnPKc
0OJrojhF7t1fSMx+1jyuVvYJPNhh7pJD0Hr3mes/2lnlgK1OLXCEuAsTGT4ldsO+CqPBThJ5z4ot
Xc+12yB0Evy9NrNKxQ9fBjkScstvP0sNe0vIFGKEcoL8pZbcZYcxTZN8zyZ6CFHAM/ZeG+cWXyoS
scR/0KSrxVj3KzMwkZHceqHgjzjlkNHxCnqwI1MlmEL7jU6RONshnBYyUvEI283qPYcIZCOdgvto
x0S8zPj68og+X4URH87rrDQqaVUWvOnCM3vVr/qhCKrkikoS7VnoXIZYwDm3o5TJ9xQuLAyEYEMG
aKT70sYlVwBZb9xq518mm3C1wFwvFESWO96qzi+3nZB3vgYPhAzHbGoLUl4YP0E6uByxDmnGrp2c
/DRpb1LkjpBTwKHMOFsRx6XwnvrP6MdoCZxhPem2Sh4WaKBkXDNCgsiEuuu7AMC2TnYGFCpYdg5p
Q6D1HSAe4QglyMutrd0ZgfFPPS86vRccQ5hQHnIeOMyG7ZUp9a2YsToX+uUyAN13vtQnMs3DrTNB
zhAO6wEQBSy5dBa+LPPcgpW1btvC5lDwGDFAGOzYoLeP6MzYZ667mXn7RpfJ3k3Wu4Bc1dW77IYv
unAtnUdpYSi3MVcqUT4TEGIOQmmIb/HKmhiAuQ9sBu89qdUbWvaWO5yJWdV01q3p+vRgpeFg4ReG
DJbq5b1ChR2BYglB2gzJ1kkZreV9cz361Kt1swKS7hAhTv6iH6knvbM/iIHbp7auIWSoQ2n/fKWI
PjBuYwPKzZPtEM6wK+neesGoOZjnnR8LnCkpUIARdwbVWcISfEQWrQeMMKVE2O87Ge5+YJL7JQMq
GfrN2RhtHdpC9/B7K3+TOWX1mgypvfVhdl7XGRVfY6YvxnOmY+4KsgXijtC6BA7WsLbrgXVdcIud
+vvINgFWajLtgBBk99bY2RvF+QxNTey6MP6o6oGaLk1A9nTd0RrDaV+Nl8rVpSpjQBNfh2L6yua1
OyLq5PrEfxJZzhhGdS0SAOAew/l1AlPBQDbKoYRGxcDCJdauuEVN124928zPRLbKKz7rJXMyFa3p
An5qCTTXad3EMN8ItVU55wP4LrH3/LF4ptKftwuzY0ywTnjfpln70GhY1AueZP6qsfuetGI6o8Vf
bzC3Y0/ycLjuwiBWJ9czlEbhAEBFDgO7/yp/cEpln3ErTDcGmSaxfghcoCkufh8FHi5XJl/LQ4Xf
+dtUKUP/nMfBsxrte8rINYjqfiTiYM56tqSYxy3zZUnxEuwKlG1lBEZFRBZbYfYVLEFJmi9mSA6K
fAjwHz+0sdPmq4kBlGxLVME/7LFRHGpouTZpuCDiM8pFypumszx3Tqepj0x3g59zzPb9cpF9lDyk
AbEHTnJf2Hp9MHbNWAa/G8WYxq+dEneYmgviCeAJ5QYGF+qtShAOkHuIV9tmZxzj73mf2wjzwIdR
S09SRDpu2gqNPrRJqjY3zbsj4CEQWMG9XZOl4NOvZMMaPgye7CKUr+LstizIdm5Wgwco3EmGdJMI
Qizme1FYzOfYsZ+NDsu7dKIcWsbienJD8yBHkmBgmr3pxr2DROdscngY+I7s5qoqIJVCh+B91eQc
2Aljs9TlX8ZU+oqrXt5AKAdPqfUmDuS9k0PAHzXJhzXpygGzd3/8klLTwvLbOfiRu348C/46Wd68
6TD5nGNbEWnaRUwCrmMvPM1DuRM2cz1qwx1sHNw3crSK/cDtiPPfc5KrJhnGrT+rjCZnsc4rZvUo
71P3QBUUQLycnHOSKz4TCe9laTR+tbtlb7QgnnWd/L1MIe+SaFLuQpaAV/D+1WMDNY7aPI3lW+fn
A8IGE4+fVuwgN1Md5289tqwoXbDJR60TQ5R2CCPoKW5TNCNtfE0UZf+FAuzBCRrsLghBQFgl3Xgo
6Fw2eaVzbrYh/+5VWbFjwv2oHRdislruUlt81wp/vbFOIgejmGuSCObbxozbjvS4rHWvLd0+xbV6
h07OFU2sJzVI6ACSD2JrP+eWefFslsMbRNy3RZ7BDG2KFq1ulR/ySu3MOHNpo7LH7DUEcxm8la3P
ZsDpYZi1aw0qCdPb69xT2aVJBhqhJfKHJq88OVOtdrYNbUXX8m6Y2mEC05aqa29i9LyhuU9eU+Bx
AKy19wnz3rop5ro8MTEBNJORNBRzJ/pTf1elwn6pipLCPs1Q+zRY7on1gAo5ynjvWJb9ypj1UbAM
uvJLXg8aBOtbNSgL6XOmw5fK8JgUeqmubBPkx1nV+PoqZ/1CWjljD5bG35FQ6Bu3WvLnDL0sewnL
OtV2w/dh5Nuo7A8TUv0GIJLu4MG+DuXg3tCuLJ+FbcdHNNTtA4Dj7tAhY3n36BFOg2maOyGMe4+8
3j7jJ8qvO77cO05llhdtWTLB5i9ZtPV08vOieMf1jyQYaUY44wxyB6Z8ztIO17W9prdY2qpdUrXR
4iU5BmgZQl0Mxed89t/zdOzP48S82SuRdUPxlbe5WkJwse5D1SfFdCya0vma1N0c+biJnnhft6xJ
Ybhknjghj74uqukHgQyntU/68wLgF1kJbuxjORgYCsqdv081ErCsxF/ngs3U8dBGali+Wf7Y77rM
6IdwMGj6iz7jxpLlgz8uzBZFAAhOl4AX62bxnnLNPwxOiTQGocmU8YvPaDXV194tCuJV4Mx2fTB8
8zngiHhBgUwrzevFkJ8hVbdKc8h82741E4WrdPJ3nVgsEiYXml3afe/KLO4huhTVXluD/0QHZsM+
TWBm5Hw7WWa+5iM7xsnKeG0CuOamWl40zjzUjhleLqVOthXoW+ZB7tmh80FbwLu/5OsrmQAge8US
dkgW6ydfwo0A7uctx24il3cIw+vqsuYI5rom1MZzyarCNbCO/FHrAu2J7yec39n4XXsOrlC7wmar
GQKvtbD3TPbQYg2ArQ5O3GdR7VjrfuoEsvsqLf1jrxXjl9np6h1yserojKNio44jbPJX/5Xeg5Vx
752kM5z7xkZoZWJ3OHpCxWcJfOvg9xbsfhpZph8yPi0VhtJBgsltwhw6px/cEksJXDAlgQOn5KGr
AzBlgrGOKsi39fI0uI/XnhDkHrAkb8TKCmqNn+2SkqMOQrBFRMUeKRfK47oSJzVhzsa+36VviACR
QtrMen2m6tR95Ms3CKZ2qk25BRP5eYy9BBhriJx3YsrIuU3mEDMTCiOvFU8V2/ttYiXEUHte91h2
4RXZaHoLnONG++lHtgKwYBuZX7MNhawLm2eXI5eAflPT7xAy5R1By6w7gy5iO87FhyqnT6RlvV+8
2ejkmuHUYdA99kR1Y7hWcq87qE4yWD7NqXWHBJuBNIiSIbMBKWmC6XEKApMByZWJi3q4CU9eXd/W
pfsUhrJD0NTVZPxVJGTgAmK2rjDQOcmhrmOxGxv9aHNNP0xd0R0qYn92MoXd7FgeMWgBWijIs+X0
YtfmAbmBIpIr7JDNXlawC9NYkS/hhQ92ywphNzWEGTQ/H466Vo8Osg2sccu60ymVmm0zgSIBhQV5
HwQXcHU3RQJ6EjTJvcpaj5BxBzyuFP0JEWd2pNbm2PHW4BNWLJI+TMM4T1vNsSGKYht6BSz2GEJJ
alnqqNpcXac9z2SQ4C9Actv/ZOI69QcCGv+Y4QFNSFjbjrq4EVYmbofBktCP3ZjvhWyQirtnH2Js
3GpFRYMuhLa8Hzhv0ODOTlNECY5InlJ6XI9AkjSX5n6yG+euC5DaO8lysV7isP+Ebnw6tqOZrym9
WjZq1sc6ppfZkHSAo5s70zXUOkteMVe61FpJNQPKcqZr2NbL7U/32r98dP93gaZ/dOj9atD7X/+j
4+/yef+f+fg8YAr/s48v+l5XRB/+6uO7/B/+BXNQ/yAOFKONB11XidD/L5hD8A/hBwDUXBxJ8l+I
kv/j4/P/4ZMPgvXPxojp8j//BXNQ7j/452AvXDRfoEld+f/i44MX8Yvp0wtpD/hkPglohOcyi+C/
/4IhYT5O78gwE5zOBXjVAAeIe8N6OSPN4Jfv5D/4S3/3C/78qIBEVD4F8Ak53heqxC8fVWR+DPyH
bZztMBjn42wk4l1xPftjfU3YmjlMbVW+5IaxkMnG9PTnj/8LceWfn+874EG9i12Rb/33z6dJXeIq
gfuakeeZ3ks7DfAxsPXe5w4RAky3YFrwFSxpvk0kph16mEQ++c7ofyS5H9/bbtgihCTVHRJ7gXVi
s8oWhRpJwlBf7ZVAm4PPpuAHAEWfzGQvpWlH8kcvaJUV4wqA5eTSEXz4Y8afj8XfzpEBJ1OTPvP8
BMm2dZv4Ha37+Jlrzn5BZlPD0F2sfjfVZfry5y8EcOW///EDHxun48Jwcxzv8nD88hdZjECNwwJg
O2UhY+BBuPZbPSofwxqAD1D/COI+i9KWb2XnMUoAMALPz2jWsRyVDpHssLtYI6cxK660RMdOHqn5
6OTM8IvZSxWT4ZkH+NXRW+aHshqcD4kYRh4SVfTPcQ8gIEqhx76rIW3KvcVaeD7iwNRf5iHgosu8
eHlUrBAR/AbpfOHKWaDbwgDfDOkTNOOF31Xky7L0ueWOIANj7hr7qnMpuO/SeMgLqJ9+1Z0EmV/E
+OWA7DZVaDzSOD0b10Mx0WRie3DTNkphS/qE6db9myhZxWxqb2EO1A22792s1GNWhGOf1DTZBMWR
C3gigWnEfbfP2tn3MdqFGRge2BNPSOSS5B4s7Wxv4yZI3/zWtz3MmbZCT4daaMSHjueM5Vu9Nrui
v3h/TMcGNxIry14SaYDGRrnKAuopJrAXfdjoDuTVMCd0yYeYBU6jdSqc69GKwXp3MdDlbUwm/WPG
xkrsGFDVMrKReA+RG9C+HDM5h/YHv7CnzqwGPeY1eKiyB2T//nQTJ1YY79csMNk+o8PAQsVTQVFE
blt5ih2H1WI8Fp29I0klrO9yCUyADXCOtwDCaelEZS5bcupqmKsOWZ3hdgK4gsw2Hrv4fVjdNNu7
CCsTKhEualiQrBKZ24UYJPwiZOMrajgi9N15a/BjofuyihhgosDINkZ/fvj/02FEeQ9Rz0EgJhTH
9a+PPikYSzEK/I+J9sODlyKD7bxLxibOEIgYUz/v1tHSe5IySCsph/jHnz/f+/dXL3R9VxBUDU7K
v1wKv34+aVBJxnp83BpyR3d9q90zxr/synYredAyzK///HnyPxz0oZLBz5aVm0MRev/rB3qI0zQw
tIHlBrOvHvvutp1r9O2tDt5AJiJCslc36hWjRLC/4lQ2xnnXYMqX/bxcOPDse/YrKswzcDpguX/z
811O//+mD1xOZ1fYgRui2gqF7f6Vh+V5oZGIEQiyhCB4D7mTMt/J3d0kSJjYYKeSlIPkRdUjkFHG
RLbcOr2Laq6yLh6xRPzNbXW5DX7/ebirhULOG3JvE8T0+/dVW10taCrElv0QkXRjPiH69C911N/8
4v9+CCvqA5f7KATAoNRfDmEJR3hCwEzeqJ7G+5T1aA7tG23MpnI7/7s1X3qlOVcePWWbtnID6Yer
2vVSNodymNiKFZBhvzRqdVBGeW0jIjxBJQV2F1fRoCvU3X/+mf/94VXSow5mfMw3QxHy+3cTKF/5
4yXHNR1X8y4d3ZE2FVf7zCdoK2MEevjz510QcL/8MXwhXBXYns0UC3Yp78xf3lbU0XpILDJZGbC4
nxiYhhAyWw95TpAwUUeRgDWkkvAF8rAoPk1TywR8Yly+//MP8vtDQd1C5QJYC1CQVIJ53V/e2nRV
RhqZN1s3sKaHMiD7AHbo8vznT7nE2//2614+BlyJAv7gBT6vxu/fr5zQReYklW7JffGIdEwRzFVN
5T1mQ7l8DEC/9z0kH+Y75YgftcYvNOOUESRDwCTe46Zle4iq8y0Z2HP+zZv6+8l5+Q7cUFA2urYd
AH0I/3KQMEiykcjBcMISGZ8aFVi7uSTCF6vNSzIU+S7AVBLFpKmdGUh2T3/+bv7Tp8uAh0B5nsB2
+5ciMmuRIboYCFkf9IDB+hLYqi4yAuVA63cRUT1Eno82Zn3JGnHX4qb5G0zK7+/rP39/2wZ6gbYZ
mtRPLMYvRVPgi5Qij2dgxJu0bnsTy2nT5w3zPtBkSMJLusmlG3d//sXl7wfk5XOVgHVhh4pT0uUN
+/2hcMAz2K1hLYLfWUOnxonyUiYNpdEIiOOGWs3fWR02QFV5OfmrM9bxfaZQV0dalavZMxOBxf7n
n+r3k+DnDwWY+tK7hCp07fAvFEOeEUHwgzVs15gMId9N+tMgaEvd0l3PGO6Dz3/+vMuT/9+n8s/P
w7GPyuBnDe/8tYZ35hWHesEtJmsnjEi5UbtCFsCp2qB/InM+2LFjXRi8hd7ffP///k5yBCmHLunS
Pdj+X44gBnt1CS592DY5pWKiSGeNfSAlf/79/nJN//MXpEXikAv5Xn8CLX+9ptGReqVqWpLDTFod
E+Z6N07rFKiaZf08lJd0hcF6Hzrp792qI+kv85OXsE/EjQtD66qrdHHKW7d+U6MK/ubdc8XvRcTP
n05K5XEAEDYaiuAvzyAKY/YCoddsOzPdJw0+28yCogqjicgaym/Wokz1WXP1F0P9rRqqHagCtKoA
pdNiLrYMg4szpDRFCDEtIjQWB0b4xgE3j8Gr7L2PinFchqOXrUoExQE+fVoQI+yluBt2TEznA4CQ
8sCDv6KRDD/niUiufa6MeFdYAVtOQF0+16iCp0TZO/xQaZh+ca0Z2VSNA2OFkmHYqVfQYrA1z2b5
QGIMqaSfAvs0Daqao7XC9BPFBc6ctvYUR1qA9N9tJnFnkWZTMZr00PL17Emxl+LtQwMdytGPRB9n
d7Y1sTbtjLRPQiNdQbtjm//N3Jksx61sWfZXynKOZ3A07sAgaxCICPYUW5HUBCaJJPrW0X99Leha
WYlBJml3VrM0e6kLAgG4Hz9n77UxpfgWahMvqyEKVogSgn7EErZpHeBeQTnPwxruI5H2cDpA516i
ldKn80xgV5FUIt9SPnuvS+QB8cXp499L0fvjpuHgNm0jnWG3cDtSF6wwVkVgu4W7bOvcSE6JsKWa
jhAgo/7ou7vJtavHPEz0ixfZzYLAsADt5Oo2fYkFR4AT3k1SWWw9Ay6AVTH+omxLWprSurwzHfpH
e7kgEiS508YCk5phFu1TzwoN0qbE/K3sc/HCzGT65Yk4vuRwPNh33Iz/fdBlxhEg0c4F7bCSY3EF
foLWcFWNFKOWjU/MYGoFWKCAemDBwst2Ejo7M8WINWwz1gt/GTtD413mtZ080m72EQURbRCRLx3T
+OxozzfbyYr9I+BDmFiqGtnLJMp5wZjpQkhtcwRtqOmZv8IcyJ4JLF2+OyHrKWZwN1y9GKQdGSN2
qSCr5wGlrmv4/H65Tr971dz/TAe084GdmuaTRV36zDFibkB4FMurxAb4GBNvUuI6mMR0MhNrAe8I
j9Fda2QNdACwBJUl/GsjR1qwRTmXnjLrisjqK3nmq/oLsGUpl+kSzw9zAKO2Z3XCfanf65AVFV+h
Mr6xyrFP3cyTIUpgaxVxVXbf7qzajQZysgeOh4bUWFs00RkRBlSh9BY7L2lySAqBGuJ9IcK8yyaQ
4jQK3Q3Yd5vb6D0zObUlQEjyaTPkBPAWHLx4YbyaD2XV/JRF1unAJel4DOgIMOScGBUSZVVPzSsM
+PinV9l0vd1p6dHIJ6hMkTZC/SFfhxYUT7JnbJ8hCvZO51aSC9dkmXEyzFZsBFmcY7Tv2Od/EQwP
4oKMXVmfcufYfPvZjcQRESYUXr1tunRj6gkGTEdrX2wQV3B2R/pNDX3k1ETkbqi8azPIOunobY8q
e41v5j0hKVJH9h5yM2EOS1dZjxzYiTPzktC+zHhZp00Lv6c4tuRAVnbbMX/crfpza+ugh7vze6ZL
hKdm/mXFb+SRvhWRnzHwcdf8gkl33hhVpreRZLCM89Px+A8S7/IYJR75BbStwTgsbiq/j4hvh63s
elpFOWPTR8cG3wGx1+uNE+gH6kddwcBGjlCJ34x262tjaOgs9yQmySMjMUBBWDOBoy1ypmJH+0Xd
VLJN8gBfDZ8Shin/yTJs77Xz/RBoYrncVUXer891Wj8729d387yAYLcQZKyKemwXGzeJ2GG08own
4a7uwo6Ib4qb2LVhGzCM37MNuh1tc2FddBFAhp1ceDToE3IVjPXQ0ESosQ3BY5hcVKueRi40Ncxi
gdqPt/XM9gKNQBCs4MwpXW/LckHqR8tQnCeJcLGGe11cExZKUrhtNssVqo/81jTHct7UOQNlpLWt
SxsHEEKFJrRDNtij+J52nlsbDGrLIQ70JMVlXRE9swq4o2OxrG8+gXnRMwasKA+mbDJPE94If1vk
rXAuBCZE0qO6wu8DFQ6Gsfc6SaGlc4dTaKaXa2O0yhesd+kD/wXnVRshA950asonr2hHBARLliRb
pOwmNmP0MPF29hwULbFkFmbHJsgM6KvJjQAnspyBZ2DCjCm2/OZZdReiPcYqG5jtn4iJZv6O9WZQ
Acf66WHIq6k+nTUvyzHkXKj8eMuxW4OZEKSb13OeH09ikfRjUCP0G84Ryysrp7iEIs0JvtHeGMGj
YWC9XVK7g2NTm4iFx0lRULUN3oKNCWS/ZwBXZeQjQjgkAKIfnX48j2Opr/IYcxvOwkoyaWf2VgQQ
qYFE1WVd/CjBShMCk+fgBYN5Wox0O4jWmY+IbS3sC4G2d7VDVqmLYtFRxs62YAkRieWCEfVQD4T7
yuyHLnBqAXtnFjEuWAcO8bbw5XCdVW6/R2srvzPmM26WShCZuOQFNvxJsxPGVmyursK+748Ahe3y
sTLOYeoSx+6EWQOjqr0B+ghMBFcU88lGXxR+qV+KPK8fRDNetYRLbKhpTpmR4Kz9orB7f3CBlufZ
pvA5QNocUN+W73nF55m0OcwrK8NHU6IciAJYCqRcIi3Kfidu2svAStPlW2pNAkypWguDOp7JVCoM
jGfBPJezsenjsU9Jtor7H22dI5PpGoMsetc3ASxpc0bwS6cm77+o9D84f3AAX/90urwmts6DAriZ
RF3kE6ZqnDOkCXg2lqu58P1tT+Pm2VTNLSGvKI1jkbUnNJVMZDnOdJfYE93iwQTF89UjNd/X5HQh
HJoDf1DunJDePtMu5qhQEsITNDoqnKNlTsP7GrrZ715XsjuWHmEvMEMTH1GahaJTmR4+orrNGi8A
1Jl+L0wbVeXoieHaLysqqzEyaZryNcs13Z7uK6AzEb+4loyLrZ93wJL82GtnjnnWAI/UL2dqXsOI
n8dOoioH/gZFzeotPorIrvNfTcvY+XQh12qFlSrjuDf50TaDMDBoDsMc3vaFQFw5ko90F/LO/4TG
PNl4gHv7lVat+ZQvkUMikt/0JDRjckLIjPNz2saL08WBE3p+xkSW1+4YpY5IzmRUyPs8mdDfxqHd
PqE9cm4BJxVuUJRDs2ahJuUR6liLIq/rEBE7dNiNM7tKIXK7UY8gRUqij/Jpzl4TnTZkKSYUBJuR
osLdOjbxS6iNTYmTj/3JG9rlJ4oJ8slb5JkVEW++aZBc6YKiLkZjwDSVI6bG8kOA3yoWrPZuCQ8E
C20V7vKobx56H/zytndVbQdFR2M2KLWf/4gwfVANulWOWNIdxJGndPYKQyJ00GcMzr6jcmQ9AvcB
F41r10GSQogOUCd03/xlVYbTG8rJaTeQ/jZmXYN+zJDbbjjL1hcUqS4hYpWRGZvRjyv/i1bJ+9Mx
amhHYjHk8buckN++n22EPcvU4YDNhPB68UfrntpsCNDHWTMJqfx8kXl/PKMhQQsVlCsTQ/ln3vNX
awKtn+mOrcfabJXumY8j5wE7eLEXWPuiL671fj1zmaRxDVqWlnrXr+3JZ0zysCIGVuh8x53CCEoX
yvBaGWc0tsudRWAS+JnUvJRlZ33RiXv/aF2bm+WpOgxJHdt++2gF0DTcgIYOWkSHlwshjEfQGRzM
fz2qSwnk5vNH+77r49p0OljAlQ0+VR0sNfW0eGOmqTFKzNKPHsHqQSn6ae9Rtdz7bQoPnhbI9ecX
FeuaetDuYCGVNAItoLyOONg0GA61QwqELtB+Up/nPqS1VJvD6ezjvZ9aTihjiHQIrnDI3LRkdmJ4
MojJLfpnss+gHXbZ1T+X/F9lXyD8LzsCKD64/VXuDDmLMZXPkvv2cRvY6WhFxPwhFWpqjfln54/j
AIUS5Y+KBeHXMzbez2/f/uAd43W2/jSXPIC2B1tO5gwKiMmgAzvXw3PJ2+AEKDPZc8YEpti+MxAZ
4lJs8duVcgIZBHJ6/hl34Hzo03QJtksYsiVq7CXaNwALkDjmfX/ho7+AL6taTikOJIduD9DceDJt
TZ1s4Qtc5hoNRpwSGrtkM1m4vn3hu/BqEM8iI8WZ1VZrNtBQDUzkvKneICzKIURZJTHFjLAhkTdz
KLcRk0R9hOBJM5YzSfQeCTYMd1WnQvuLL/L9bugq2zIl00gPHIFz0DVOC9AoHC/GoG/L8IE6IAPW
lpcg+j7/WT7owSmar7ApGZCY9EEP3gWuDEE7JIO3EwjIqG45VwgpdoBOrkNnZBWmrG8T4n2IOP38
2u8/e8kH4UnFSMCT8l0XLiLkSU4gJ6UViyPCpMZd5KReUPurjSb1xy+qng+u56DDcGh1O5bpHE6B
zKGtFgCEHYhUf7lkR29QHpVT+K3j409Q+M6J8cUtvv8ZGQj6PGGbUZiUK0H67w6g6mH5qbpjKC/R
msadhzSB9xmiwOeP8v3HRRsHZILN/q8EH/fb64i+0rp1WMDVrJMrvvkUHBgHwEi0xmNf0PFwKcxP
6FMOO7sw0qvPL//BXuU69HHpZ1OHcU58e3nTDIExD6gxhqnz9n2PMF70hBIXplk9fn6pD35EAE4+
AxU2LHq4B6uoif04Z4XmTtUy38Z9RIJzBWRzh3oP+GWc6e///oK4gtcfj6kVap2395Z3hmm01Ury
QSu59xiUkBgni7tGSRSAcky/uJ617j5v9wn8OtJibsS4iO/v4JOsyllqafLOtAWHrCBrSptDQ4HO
tQEUfiQ0dO2jbOznuxoDHOrgxne+G6Dh8CRC5k8DmaVxvQ/dob/Uk4/QQaWRQySAO/U3aWe46das
QRtt5son7XiMtPhqvvHB6+j66yyclULRYD94ZkUfazHbNJoiOsKnbT9lMOMS+gKNi21ZuVF0Oo2E
JAJDtjHEI1b84nt4v8WxqDmoYdx1wMC05e2PFtFa60sgMYHSIeAlr7CPJnOuX7swk7QTogn0FfKM
z9+UDz52VlLLdG20Na51uGbXPrAR3YKvnZBTEyKS0XqL0+Xi318F5RVDW771dbZwcGuV6gR61S6Q
mHmvW4ol3AWqPvv8KmKtuQ7eQuXbSjG0tFmmrYNPmu9K0WTBU0o74wet5fYM8SFNcY4dJ0ndIUjF
BXdFP5gGetfgMk5i63IgjWSfkXNBdN1AcNsXv+q70bEwEXkQAOZzuEPn5Fpv731YWr9JsgnrQWSE
3wCh18cesXbfO1HPfSDNUe68OizIvE6T9ImXYM0Zgt/1xbNZL3PwbDCwML5jb0Zfow42Z7I97BjS
RE9wY+MoGCSOda+zwrptoNSTPNxq40llcK82JiimF68dfIiOSSx+U0aDwq0yz4t2n/9RH7zxHiNm
sQ4ULR7RwaPRg/YKMiuQhBjhz9KJ5hNbS/vUHKZl5yccEkc0EF88iPfFw6o9YXREP49RmnNQt3u5
4eVTFCNbLpf0JAqjfCvWyHd6xU2g2At2C0r18xiaye9/fbe+YAOwbap4/oKDBSaaWJNTH0PzSEbR
Vcy09ZthzQXyOxkdz27b/eKUWv38/KLW+2dMWpcS3Km37nOHn16VFNHaM+PTkxUpOIbbW90ldQ0+
Oc3+iqMw60jyjBufAU5IbUhyrIne/xzDbfeAjD/lyFw7cRmQE2eBvo0I8UDP1ed4YbJyTGlv1uIS
Gdp83Wee8xJ3LsuXLUKaNJE7ufsFaybYeCpeeRSPiQXrK9LzRbGE+ot99v2WjuCBTd1EGMOnftiO
MXJ4mpVHLxGyPswwBwAMhZVGeJ9UJ58/13eX+nPyRLto+QoF7Bru93eRlIUpYJnKW4LC6u6WxpiO
4Mu5dMti99++sOziDD7XSTZjFO/wI0m8AibfSNuLDn+yHUUTnuBWKwPTEABBtAgxptb6hlB6vf/8
Ht/LQHhZPbGqw1zbdfgb3t5kiHzdDQnwRH6em7dgenN8MfTHW09Wx8u8yKu8RBFoLIz2GKzYlzrV
1bVAZr7pu0hhlG70pa7W5ePzv+zdriX5y+il8w2vQmR5sJ+YfmHD/RNLgNksvIi9Xp65UWaffn4V
choPF00qfOTRqz5ZMQ9wDsoaN+utoqksMB0VGsB9QtZOHHSKsKWdYlz72Km8ejQnRPOBdifQzSGp
9YxO7Qru+kz3D4gbY8scWBNdmg0exPaHP2XerwrAhdjF5Vh6FxYH93I3ZqZ5axjN8K2AldrgETDT
aEOF1Czb0MK9QwfRxOIn4ErGJ87YWOC4qqiDUYasmQkUTah4Rx5d0+7F0HsXoG9D8hQUXe+NmcX0
FmcnMQkpGVsOp9mi6Rtiwn/SQiADtYoWdZOjir4l8I1+JADOWt1VcQ7AuI0Bg55GzQonH9teDyvZ
zdQnYyYhm0rCS2bYDkbICI+13tjWpBzo454xqbopvBm29RLxQrzazeje+800PLtetZTHcVGkGH2U
XaM7hPwd41qfSL/l4MoArUWjjJdjGCCRQwT6wWQJuulgRAWlZT/Rp8eP0wBJwscPK6QIET8rI3px
VQSdWJuwNRjVNs7vpHGsimCtpn/KqtB5ZQBtnS2ThXrUaLPa30k4xyU0kLy8YCAk0tMlzbCJSrRY
KHrsqLtlEIjJ2uSUR4t8/gOoQe/Sb0w55zayUc3pSCVSkhw+2lh+tVO3t6WLqxaeEkLkrTt0yFrH
rly+l3Vp3ns6bp4Y7kK4hpAFd48hD15rRKdNuO31WH+D0zj+xvA0mdhg2/lHt4QrTaGpi3ujb6BS
x2R7E50gMxs0Eye6Av6iRbR1PIygEkYEv6A1F5HBtrGi8thEj9Qe0zuAiZQ1NZgsJzUhZimDehvM
ZYw+ocnmqaL07KxXLKytDkJO8j0nJFY4WEeGh7XXFC2IHFKdN/5oEe+pVrALzlnmn0WRjRGZLOU6
PSAhsD5pOoLkd+jZxhnZUN872zAuTSgBYaTsI/je06+a4a99DtLL35tEHZDrO7dNCvVVAo1NE6d9
bFnkrioZe8Tixk1/gf6ofEhjGDk9w/pqp/OJUNEelxgON6v1b3xQsnek8ZKkQPJG+MtkuvhLL8OI
9wzZ8WNBqSYJMhELOnq0psh3EvxLIPQb192SPIY9AJCksW0FDWCEp4Z1b7tMYNt2aX5T//eEg9s2
dJMCR+42xoP2m97qGgs9wEUsnYXOcweklNdVY5LBJ6e8Zh8zHOYnno0qB3XAaHXje6ijIcrxRW7i
ovGf3Uo2j/lC4xv6ue0gbLFEfSYwsb7M4xCxFMh44HvWMs7AJ2Bc3ZDyif2RLjCMJhuBFLwdzx3M
PeQ0NznLqT0vqf5DcOxGhU6PLnFkfbFFvV+OV2UOUVG+RJsDV/XtPpEQbk+mC21fB+AfEQMO/gmj
Xr7ajt6VbnRdcKT4NF7QfCJBe3uZLkRVxRCTmXE/MkVteV1+5AIMehwa3invkr6ycm84q516Psrj
qnlCerBGKecepsdVIwaR4nia0c9YqHGOGCw/AQcw7it+hvaLLeqjzVORhIW7xWNA9O4Mrmm7DQx7
zQCbsyr3kVWq+1J6jC5Spm5nzAFTyIRymm5Yd8KbhmnzCUCd5Hoso6w/W2VQEtSUaB8YiJDG8vne
9kH9whnXVMT/MhFkm3/7LClB8xKPCPj8IrV/dUzqYYeX+qmq4i8q0PcHIH426l1kzFCg1xnk20sh
qqhymAqY0Jn+kpaDhp+i00tfaIrIb/3kN0dVP3sBc6PoIk6m6mxg4PvF2fD9Tq7ontGYWCsZwRT0
7R/h1pi3ceyNQVFYxtE4Q5jzmunJdjvncmCA+MXJ5sPLMQhhLCF4Yw/veRpoQnqKVugQD/ZlZBbF
r8lZMryKq9PJT8Ivvo13zQueMVMXPDpUa9iADqYDGZuMAfEFa5MBqNzLirrdGEU5XxDEFe1CP1TH
UEO9G81MatdC1Mu+eJ/eHTPWP4D2FsJUCyTkYX+e3JR5JN1zCsxKVdukLxRk1EX9dNP0ZUiL8RG+
ofvwb99hrklVRrtmza92D27aNPKYhNtqCsIkS5mlJfXJhEoEZWqkvljh3A9+UAG6xkN8yfnNUuv3
9NdkK/RnI3YYvwaMt5IkSNCyTJu+dSCBjb7qscUP+om2Qx4dOalLkxZMeXK+hCFbO1+2c0MqSf+Q
GKl128Ep7jYYUJYeO28t7qUhwgYchnu5somvTQbvoFvcAjuTXbX0A4ylNn/h+XeSQCI5PMrptN2X
tR//hFsZIdbimHw2DqV/sSSDF+8tZ1jRm11aXIHynoeNJMJLbWvRLEeT6+fJNs2htO6aNi1/zkrE
ya4w7PqXC5EXkMo0OpzXHAQznYGbd5NArLNI/jAAMSs7Gl5pPcOxtzSu0aAbiYW9wGw7NddDEXtF
QJNK+YzAhoQdFW/hV12Dj34K3jLJqdbixzg8lTB56KRrNxyIphzinLTOp4K7M4YRZRaCj/KLV/uD
67Fm0NfknMcM6s+Q6K+fnnjEhMAcwj+RWHY408iaRqelsGuTrZFvebHNr5bM96szriCGih436MN4
OFitsHG5huB7QoS7LJcTG9omqu3qEuGM/ll1cbaPKy22iC/S8zadkJxxpMbDJB9r35yPkbF5uyEl
JyaFf9p+sbZ9+Mex0QsOvzwX76CPYTQjUQAOh6JGTMmDHTP+T7tB0cCScvnimP3BsoIIl28b1QdT
1kMjQtcXY2zYimv54DCSpmnO634xzxCdkjUCcOooRG79xQ1aH/3iHLRtRn7UGco7WFj6Ko0Tw+UO
h9jHIQU+QYZnZSZjZ187FuzBXhOBsVdkIz8Q1IebErChuREdushtDGkArHKJLwN8Af2sTRtBKa29
0M6ZA6bNA4qt7haatbMELdDaab8UjfeN/6ajdrTl+t1A2BWIehJnX1EKMyLsjaHzvljS3utpONdb
lgBAQnFo81O+XdIGPtyJJAJC9WTffk9oSO3p3xLEVYvS30Uh6VCM3Q0I/wjZ4txGMpAZnYPTRurz
tvHb48+X8w+qSP4eIud9jtymeehtaUUd+mipkXGWdZZQxTKe2TA5ir441uNPPmiFcpS3HGofhj5Y
nw9neGTIgdDR4xiY0Zwc98KsYHWjm72eVTmC8ijRdDL8SuOfCw0gMKtyGoEg9kX0k0wFpyJi0Y5P
QMi4pLdUsrgxqS3UaeNQfnMm1wJKlZqnaxpH00OSGyaE8GQEYOPomPQelygykGrMGM8I0l0c0Myy
eubgK14ya1KcxU23vMHRm56r2Y+vshxl8UYaIEL3HukfggIybB7EUiPjyhSytgBBkXzNwyYnRJT0
AD4NK3W/mgv+aZ+/aSEj8mMSyR7PIMvBOP72hYk65cGtqyHNxj7YamlgkzWW0B4RxywDQkQlHujN
WTcwAfyO1WmaitO68JzviRva19nglNE1pYd29hAXq/7cCKfiZzljjCYCU9Gn8Pnr+53SjV/dKsK5
1Y4dNWn/sSL+K0rA/+j9/9v6/78/ZQn8/0gJoLb+nykBJy1xv+XzG0oA/+AfSoDh/mc9UnGwoj8u
UTw4rPvji+7++78MYf4H5AbroLD/aAjXZfj/cgLc/7BLIU3x1jIMsxj/Sld9F//3f7niP4ysV3f/
Oi/n37v/hhPwdk12KWvXqbQlUP8xlOZQ9fblE5GC/oxaMWgs60kKd9n7dWXt0qUwjtxSFdu/nswH
epMDa/o/1+MvX702iMgoqt9eL7M84jBirodngEwawHgFKJWIIFi0G/tODt0RwjrEZjYMMLSp7iNl
H9iozqlOal3Op904wbqrwezm5A8bvQVEKmd4+EV18nY3/vN3ukxdmRraPmfCP4XrX9WJD1NjKVOi
YxPV/mhIozmN7cYPkrlpvlg33/8CnBY54Zv80BhS/+yaf11J9FqYi2Y3GkinPRqnSR4R1UGKUOpV
P9SEaPvzn+Dt3r/emWJOtSoDeLuYHh784omVJzQlyYW3Mho3kICcgA5KAl0wmy/6sWxh+RneF7/7
BzdJZ5+rYYBkEHtY7OVpXqC0JpO9tIkyhZqwuuKzbNsSXHRsV8br5/e4YjT+Gsv9c5O8IhYfluLY
dnhuwkUZscJlGDoJWqR/lGBiRMCKSLiiq/iYcuajIu+FcWurWvjw/1t52+Se+6xM4E6bkbC4YRPN
LSx6CXNA7WKDnMmAe1imbSoS4177ov0dj6X5o0ncEnyCtXi34M1Ec/z5zXz07HhBbJpBCCr+MW/9
9YK0SSPI4qqbYCKG5rxs2+yo0NNyXkRZtSt76ytHnP9nyvL/dqQ/T48NBYIIimCGFNbBK7K4srPJ
kiCA0VD6NIzSFRdPZ/wqSUx07ygDE3oLZNdvdD+RCIhj6HGg23tWAaTD7u8UNmFahCUDT1xSnKqO
V8JwswyZIOaJ5LxLlORnaZDZvthQph6b3jGKk8iJ4otYFxERKpnlaOKE2uwUQ0kKGn0W5fe+tToU
4S7MiCNwVx5kdHpEF3T6iPZVqBFPa7uNruFc0eTUSqKcdrwYQD/OHAbRxEmlN1NP4EqtB/NnQywh
v5vIW85lfpuAwp61f9MR62HtMBoAHcK0RldxACLqbSana7776OzaXVVnNBhFlYCbYlenjGhrYE9L
GjbusdPXxu8wmdzvrGkYxHjZaD7Wi77KepLggkYl6hh1hnO9pIQq7whkNY81zR73PJmKnF4RIAbQ
bGZDg7717h1icxcsPhHyONueiENTJLRupx4Rx3YcQ/P3aDcWUUlQ/q8aK16tdbOemClUILDhAkwM
IopwAUwYFUSUkHzamm4w0PPAXSRcMe4qHGvNTtRxA2GoHuMLVSrrvsV4Oa9wYE6lsBIFNVZpo5qb
5xGHwEzw9IVhgTnckLcWq5WK6lH3DbWhIOaS/k2CL8fkja9Vfz9aNctnDH2qZoiVOE8EAJDmMdTm
jABe1wPccz0Q5QhGVxO+XWkW+AlrYDyoCnwFyAUiWcAAEyYfN/VlXXq4JOEtIeVTzQgpOyoXx9lr
pM/jPu1gLtAGVhGpobXNjMEQMimChu/5+5jQ8kXMl6bFVkLgDFEzVzb/N5E3D35dL+O29VvjKYfI
ATxlinDD2WVPhwkwon3eFTgRwKil0wO23RWT6qHhZoJnjk/jsPAWtX46/VQ1qufNWHbNVezqWdaY
T2oPBIWHoWfvOM1yOcd0fndmx7Fym/ZTfhT3xA8ETdhXQzB0le63co7CYzkvs9z36Uhsde02CidF
ogVNWZ+cwGzoGPaEYTxHuz5OxotkzLNX/PvksNhiyB/g2I5XcjF7UmlxUnkB6qDokszUngBi3utx
H2EQYcoBpeFbXVj2vcnhsN/hxapPYgLeMmJ/GXAVnGyGvU/Rnm7HTslfnGyWu6x26IlETK80zrMy
eVZDL5ZNJHT3lEHL19s4n6pub7d2groP37JkxNr4EFJoFJ700QJuhxARt1zjCtFRkjdjvvLISfbu
uhqz4zKP4nWGlGgGrU380a7DLO9vF7W01c7NbIn2whXGGYo6URLpGpInMJXmwgw5TlxSO4aSrzx2
E+ecPN+BDARI/XprOBKXb1fkuN/6yDS6bQECE1ecaxCQXBq5C0K8q+dfqe0id2yNJrnqDA8HWccc
ifwgXZAQJ71KEhY8ZC3koLwttyUooJ3KG3iEZAD4z73o+WNDDr53K8H9uhhrZR4NNdDNYKyL4xrB
3M36PTtHaxoN+aN6GJ4Mp/Yf9MJHtBERLtENWb1jgnHJH0oYPoX/4tP9Wtg+wcvi4HCjTUzeKRln
5Krx1o0WZZWOouo2gT7GCR8Jp8Eraulzjj0uGQ+9SYbVLFt5rcuR1YCkDwKHWh1X91a3EPKRmqb7
DDS6+9FRLVRH46BdMlb4pLcCtryLc2yAUd1xIiMyAY7DjSyTkhS+rpwwGg1pacFcVQNmmHEyh5NY
N+G3zEmIxxpqqHr4DGOCa4EsszyLmLQcENR2h+8rsh8s2oF39Rya4F9nq/9Be7WBwNmNkPHFaDiA
bStLEutcuO2usIgD2KA9achUaoEckTaaAbQmQpkvsf4RD3P1W0I3GHHDVsx3a0GLgbkvySR0lI35
jJop/mZ6TZ7tTI6pFobRyH2GidKmgPVr60eftaQfx9on4LhrbKZD5ToMBZNuXogeVTyB5XB594N0
tY3w0pm8V37OsbwhrMKFmoA1vAOC58wzL1VkPZMCmONW5b3Z4tNV99ow8h9LrMwFEp3AUD3lY2+e
VpwPuiDv1mZQV6TjI2KhjIx6tbiQ7ltc0WWtiuo4HBI81wlchhzhvA1Zjj7CRF6tNxYBDQD39+AR
Y7ALZz6GDadaDI9JbZHQPoJ3HPm2C3QFHhnvLpuYwcAPiZxx0gwVKuOxmRZMZqIC3ASaFdVBmC7l
eSpHkp84QOBJbFRM3t2gFrJiNPhp48gi5/Jbk03hvG1wLRIPOIfh/UxlqoOpbEgORE6UP7BpEdAm
R7fe1RSJ+LzqcPkFlY9sZ97Q+bbozYanUbRs37MYAHIusiK3uKmwLG+JJvBb/ldZYbopsoYBfFcA
H5pLlZwU6HMYBRWZ+uWpMIMJLUYiJ1Eys6yLuF0A39eWdc4I1GoJE1lvgaqx/d44dMAggyo4kUkM
OzfwjZmPkkxGBsq6Wh5tudR8Tw40KQaPyn4tBuKLOcCTlkiFubCc9sSRPiHqNtIgyyvvt/Ajkmyw
8tQ/BtE3BbP72blxgErlmy6xU9yRJupyKxzEb9Uo80XiLd4qkwKKueQQvkYDpCqoh4jYiIuqwofW
tPgtsFDURMAVWXieeL39bC9jt8thNf0gDsr9FsYMgjZLZrdXeWZYF0Y1pS1bXf5EjMl05SUGEiQX
yuiaMWx2OxaYbE9zk43FJOeZ9k11khDOuPFVxVirscuBzEZgpC9VnSxPrhs7d0bljGeWQhjAKVK3
ZFVA+SfKY8aaRNxKvy1IKZMXjl06+pj4qvFhXERaBzw4k+wZZc2BSL0eH2S9/Jx6X4uTGLj5HToF
i3XVYjRAmzyfdyGjggaAp8JO64bo0cm61XsIv4yaO3KpEqSG1Lkb3EV8WGaW96dtrfDjVT3V+dZb
/38CNt35lcRSEooKYdfgh4YGeFiXDuJ2qebQ3jbFvDyA5YBUoCd3vkyrBi5NixUffDqvkM9xlBS1
m8khUGJDerm6a8aalRnDolzDE2O3wqMqIu3v0zLspi2nhvBnb9lkkMDIvJO+wFUMWd0C1J1W+r6I
fT89DnXrPvLSqrsYHsgp+xw4Jlzhk7EVk4fol3Kw8beOmUi1afIqabZq9ECYmlbTxYRd13W4S6Hl
uJjZ0BiemrlXnTRAV5MjIzUwqFq5ZT3iMGZDlIQyYqbAUanYUaz4HJulvQpyM+uXzXQcm6lJusMu
8Yv0V+NNmgl+O2PlRyOBLSQpmuTMmc0JdxjO0BsT7YSPe9WqorXRpm+7kH+IkS4e7wWOaPxxA/5v
7aTF0wzk+WbtgD/XhTnfCdXNCJ3SxJwATiQZ5VeNoJvDhxk+gR8B3sdGQLqDnRtWdJz4Y3mtkwrV
Vq4KrNCpGdvfmlgTixMylwGnNEas794QjfdJKbEuTvFMndalPclwFoUAAB7XN65acFerkcwqT4Yq
YkkCvZw9O5lJwUdQZH09i9ACcgc67LRu69ncqH7waMvbxEseTWQWUaYVNA2JgHY8cPN+vVylJKLm
VAeqfga2gbQLpm1IyFmiFwzO0SBOSHWVpInm+gjJkgXCYS6zAPQyeetdD3MGq9NwNc0x1TmENSi6
aLLI2zUtPX8z5DgMwWxFvnGNLhibRrjEI8TgYREvZN3SeYqNFh0q2CU4GVFDX2Ei6qzcJA4+p607
VvF4XGXjtNNOl0w7mec0Y1SPiKdtFXE/5mCupAYW05fGixQCNFIJEdFmC6RUVYAprgqRyL0c+lht
I/IgkQMRxd4GnZWVvEsEO2EbzPJw04YZHjnfZmUOylaMbYDCR/0f9s5jO3Klu9LvorFwF7yZAkhH
b4osM8EqloF3gYB9+v7A292qTFLMrh5raUkD3f+/YAKBwIlz9v72Neq13Ng6wxoZv1AR+sJRSeVR
NDGtQXyFgfVnVtV7M41mC/lPWxtEQfa0eIpZzmY4tq28dox56YPYE3xGc5RTucH3nqqc/zRxTdaa
DkwEwC87NgFuxSCxK6rhkkc4iUXsccijKkvgl6e+NaB49Ad7mD5lbjleuaLOQe9T6x9ytMRgeDgo
H1rSy0FoFo350A8T2Zt0jT4PmorxvefVBLEp2+lbpOuIICpXhQLQUg/SXmn0bWe1UnCA41O9aUia
vY8cxGVIk3LnEzMQZfCn2tVqyNA9Ac4azSYoDMhW7EChLsAXmg3TA5md7GwwBLW7GHzUL6lJyvo2
SjJfGGX52zNk9wMLpDvdZN3SfAXQ2FMPovdPIDCjOsKBXjflfd+VxpceOIsTuGbCRNJl/EZ+kPBw
kidqx5sTY9fONwnf3ARucwZxIuqa5XMnhTld6mKiW9dlk3EDOof8RdXI2IkL+Pz7Rcyc5iaWvQ1J
2oED3FHzanzfynI7ugSGggJfiJxSplk8K7NOdDMPX7vFoj+TmjaIISx6AteJNOusCxqitol1ekj4
4ZWXXHkdpneSMWzkUPzriLcdtbr6lFuJTW6ahIPcFpp3PWUVqRQN2DV0XcImvj1riq8ot6b7MY6U
X5nbYqaeieLIL4wBOHQwlgNStprK9XqJ1z1ljLJR21AnrQcV5LdkILSNu9Nbp/vqORU5xcjK0oM0
uumnRzrCvEOP18PJdJU0xpyG14Ysbyt+MXtD5YHVCOFsqiMjmNo1AXsotDEneWPhhrao5zkqr3YN
M5cVcvohB2LBF9FTQzrBSraVwKP2CRDRmoLZzL8vvMUkBit9eUVEIXc7gXV8w3za/J2J2fxF7I64
ZJjqDHuKN05wE+KIZ31xLCDMMfsFUUtRhKwW/DsymYXIuLkj7qdqq+QgZEq6F6mb5u827zIok46c
4q+YW80pxB2gm+HQCfWC3oTlgieJF3SCWknpOKGrPNTtlJscGcFSbYesZeZTYzYudnxZIU1KJEZ4
yRfwrERjCuVyQhHHr8KTx96TDpyTFbA0CyVc80PqxAqGFqrPm9zIl2+TlPKqS2flW0sK/LcCZakL
GrnW+aqTQGGgpUS0G0Bt5hYrYyPaizzr53jLibH5LgigI7tHLGQxNbKGEtE3ZezemFqFCjfNnHlD
nBWOY/qj6k85uSZRh956TK6NJILS3dVxUGiFQ+CN0LInS47ml46XeDpgezB/zem4PLQMeOLAK0ip
4DS1EjbqTLPIcbQisn/jlhOIX9CWuczZhPl/57X7xJy29HapaTL9MWqIIZwmemLFaKiu0A0TMdxh
NAb3yoOzwx0nWOhgCHzCRKAkLSVp1Rsvjp2VYqXHdNUByJg1hE4jsosur4g3q3BSkrtRFw6N/ogY
J+yO4BEZtdJy87ssk7u+8Owy6FFflqEgBPmG/jHYloIMAWvXyqV7jpxO3LapQYiAmjdJRAfIrsxt
2dKhWWPmxc90ptD0F4o9IIeTSiLpEitJaMd5/gWxNyfTFMKRsYaL0v2LakyPG7Vv8vaCTA9KSd8U
nC99q9OgnM98bMaQf+rKWyDg1kuqCeBMjZwVPoZVn30mZouJKg1s6L12GaH5jGNUgCxJIC07jUbf
73HO3KuF0r6DDpuWL3zipqtOK+0kXFuSJEioI4FDVZtFcLn5P5sYQl0VEnCHypBtKXKA1ZrRXStQ
BdOc0N32gv5JdsmBYu58pedACabAtJcrBdyyAcGVngKxck0nQRSAjCn8afC0/HHit1XbsVdWr6vT
oVo2bA5Hhgv2NTaGZNzYsz688P3t5Rb5Z3I95VFsHYAIOdUhq8GH+YZjEyyaxOuizGywiEWdTV/+
E9KTplZS4eHSRbyD0rI8jG4sb/6zinL05OVII7wA9xqqfLT3xDfH5fbjJvU7UwUWhMFw4VWtdIoc
tlvRRctYA7jNwUSO9FiuFMXoQ3KT8pu2VKLHKLO7M6OMEx/1a6Ma16hpqfT5Ua47a+v8j9Y4maUx
tCGAisUwGhgbZw1Of1YITApttkHJFB00HWRNQSs4TKuJXIKCACagU+aZAcfbeZEDPJL5OkNpy8Mm
dfyXKJbbkXsDJWghTPQibXui0klXerRVuZzxbJtvZxu0tlfhn0NTGPXG8aUWyx20iZNLsCiTcTEx
wQl6ho+7jx/ou1dZfXvogRhMnbqBOwvfXutQ6Rvxmjora0LF61ycGX69vQqFqMd5AvfaOpZab+sf
D5DeIV1YFLQBMbX1tjIieEXr0EH/68fj4pPjjhmOaevuqVusStAWjImsA3RaGpGx/JA6RihSyjk9
c6l33gRKFgNv/0qZ5acd/6Q5j+h6tIyeGtWOL5YFhaYSF9mlRtLsIVmkt+nRkJ9RnawTmdOJjUGD
GpEHQ2F0e8cXNdDzNBofAzrcHOL6gQJ9BPCxE1b10kbaHJITT1R27hSbj5fJidzl31kR3kAMx6gY
MLWcPEFVida2IthMAzon0PNiJIa+FI086PX8GXG8caVMOm0yG8kbvvz+smYwowYtuYXhosTNmTvx
SrY/vRXQSzXeQgsM/+nwygJiUHPOaAPVyZuHvCNuVB/oq43T8ovgheEKTR68A7wIoO/kcBhMUew9
E41lnqyHuCFttk3c6KFTO+0dhKrowY4KeggG2Q4f37y3mwaSa9Qr7Jzrq/x6b/9Y/RaFM9RRjwYM
55ZLpY6cg15k6ka0IL8/vtQ7LxqqTsim8IT531eI/h+XIsVkcoFINqCJMsNHW5vt6SVWZ67ydkNG
zICdCjnVCj4GbnG8DnG+KXohuAwczGmTNXSI+aq6L9NgaNAWwA1aoL/DKrGWjVXUlB0NQfJwHewz
m+SbtxBUgr76YtmU3TUc4PgPiR1bKDAfiZ0bMAG4w/o+Yq+4LCaBQy+FxGPEnnZGVvfmLeSimKfI
alnFrCCvjy/qjBQo6bqbVesh1qCO9KNW0QOTyCK/08mEGVTphkXKcOPjx/vejcdnjFzBwqoLR/fk
98KgMSyCDkiyNQ3Hh5pJXGaWkHWilPqVUJB/jaBlbjJb6Jf9AGbIzRwGopF+jhz73o1njaloJtj7
0HYe3wOtj4B3cOAK8pL0LZLGr0r8wH5C5GgQ07a4WFT3nMTt7X1foRFU+6goVAOG8fE1bQ7cRgUr
KmCTa3bzoLfBIlULRCYRO5HzGrpkYMYc4urME3/nvltIt9DNWDx7fPonC15GCtPHxK6D2nZod7Hx
XdLE4chdxenzJIEtYq+vfMKKkk1qC7GJexN4t9DjM9/rN3sJHziwBAiD0BQhMzr5Q6bMzUtR4uVZ
hcM+GVwT52lK9WzEl/HxYnuzl3ApQ7MxTZpssTiNj293MbaDLi2K/rwiL6EtimhjGUTH/u1VWEW8
TjCWcJ5TghxfBWRWYiKIrqhpVbHT0zJ9mEgWOPO1fnvbbHYs9ipksIiwTvVPUhsnUONdFTQNZ8kh
KfMdubloGAY0AB//oLdvhq2vtSHCUJ2IglN9ZJS1Q9IbXEoRCQjrsTGVrUxde1NmYPe8padZVkB8
PQMJePtyUMJRLZoa/AO6qic1ctoKAK86KLLOITxwXkH/UxFVV4M2oqeVuuqXCM98W57bDd8uk/XC
KzgAPym6ppNlosFBjVzZ10AOp+kTkCMAWYaa7z++q+9dZdXasue9mhZONj4rglNsN2UdmKXuXpNq
/mVNAbz//7iIo62/ArGW7pxsMENP1aj2ZE27Rm7uMQsXdzBc3TMLRHtnMQJiwhfrgmJGPnzyW3pj
EkMJCo5H1Zs3xjgwUaR8vqKJpPgds25f89bw0c5M7mFiQgvs+hyKjJXpxK1k1b609PTSxZ71VFuD
+/3jm3BivaLUg8m4wlbwgEPn009ZBzqkToA1WR00pfVbTeP2K5mAD/a41JcGqKyLopvrYLF6+vzO
6PTXsHfgjjr9eGPHmFBrQqx2Ojk6nz/+u95b4LD0sS7jL8Qwd/LVFV4/mwyTielstHIb1yljmwHs
nFfa+cXSDhiiKlhps/fz4+u+87TMdUmsOk0Gee76z/8oqWix4TPQWBSwdxlqRy7dkYih4qgSePbx
pU7MXq+3nmutck8LlgmykONrMb4clKVNEQ/lJYqhBgJbWczGpiyQRkkQXcEQp0Br8aPcWB7+y8Jb
zoUkvAqRjyprliVFBigm5IPgQE4+7YU300uSzL0HUwdzref6pqDw8B0V03PBYz9o8+RdMLSYvjeK
1L8Rc/pbSFujAGEm0upKcpu7pKslbevcoTuFAowR3H5MZoY0CPIVDUVDA9uxnTOLJn2quoxn1HMi
1HcWDHh/PO4EIvIJO31wTAtntdF6viya2f+yYPc+YA0pN5ZEIL44kYIInG14Mujeffwc18d0cgct
B4jCek5i1ZxWC1haZKMyLghKrvwyklS7w2mkP1BGqA/t7J17Nd7ZHOEUYevEIsjL+yqT/GOJVsiJ
QEjrZVAgInygyu5v58o0zvyqd14EbPw61AILITvkwOPFyRcmzTTQyUHFg32ECNqyY8Up8diNdvvx
DTxh0by+CHxPsFXwHQVYd4qOm7D/ssPgoRBSSwLNKIEAAHy5JBkXgQYh9L4cVY2Rtcq7kurNDkjT
s5ZGV5zDo0t9aM9sPm/vsKOx5XD0fW0rnHJPmqLFVTqUgOIVLduZHWUmgOr4zEHx7bqhZkCOSYeE
bYBy5fgOe3qMH553KIgLvEEVFgmSm71xXyHVvakrxgIf3+a3T5Tr4SplozEQn79yqf5YN6aSg+TT
uZ6pV+m2w8EKLplsWuxR58Ax716KaCC+d9j/KOKPf1rKwK9op6YInL4XB2utj5YcPhmM1uzMOn3n
Wa0lMpL69ZBGsX58KS9Hr+EUrJiBFN0tcRrmLgHYeuYq7z4r0BYsU4o8hD3HVwGOr+bTyA+KkM/w
mCxxWTHtCORkIj6x8+FMAfTuDfzjeus//+NZOVMLHVC0/CrRL4+tTYQ7ivJsm0zluSbCe5cy+Nbx
oTVgadkn9YnwumgEj8IybITrm5iIgk4W4hI3v3nmYPXepfjQWTRVPSyCpyiSWB+bSRuQa2SNNA+Q
7SOSpEvtplalEn682E9wJOuegg6enhn5RgxNcC4d30HY6eiiJIq5StO1l9auOacDH7xrwNtl27oW
dtCXZv+U6wsirk7MGLqy5o4YwCjIrKYtSeWM3FAiMmfyL5s2xFGhnXkl3y7e9Y9kUWlIsz3rFIyq
SurGpmeTtaccQI0GVTtmgHpmo3l723Gv43qA/kJRTXrX8a1gJE3rCDonNI6m3CVRWRza1l5Ck1jE
M5d6exxaTZjUu3yH16bsyWKq094usCAUqI+WKg8RDDjPk4u4ZgbTX/lqgUUtGNz576vYFfnITwSP
xYn9LfinjekRWoyiQdqTHRLHHdNrTe4J377kxtcPPPzugqW+3JD9PVziYat3jR0RsJDHKoOXuqp/
FonHPOjjhfj25q90X2osdTUOaqd3JPbk1KgSOZ3Q3f5RUeP6ulfpJiWEfJzZpN7e/JVYxlqi+8jN
d06ec1vmxHtMaR4Uiud90/Xc9QfkWFM4qqZCVL1gcDwn85k37e0axoNIt9PS2B3hBpxU6hlIq7Jt
6JMQ1909uaMxP7hiscWZH7f+8cdVFlWd8epBZIW9cRY3FmRpN5/owDFJvFimEnV2z0AP2TQ0Y2TY
CGQG6LAHksds3ytQf338IN/5nRz0KZNNuiOcftd//seWTJqA5ukYDQNqaG/j1X1G0vsUP358lXeW
C2UknOb1ALJidI+vwgYpkNvJjImuMTzIebinLVt+sQq+Mx9f6b3f4+E+0TDu8IW2TzbIuY0BuSgD
SkaVKMmoKYcXR/WaTx9f5Z3jL20ruqc0D2n46Kcs5qVucOQUQPAnRYBL0yXCAGA8RLwDLgrTnOBx
uyvm0NQlOopiJtraHn9Iq4OLgnh3i/oLJXw2y4Bc5HNF7nuLimW1nr7A6nFyOL7b6DQjKq5uxRIn
3W2HIDiocgb2SzehHOGV5hxuR9UWe+Ucqq19Ztt68wi4LSwadmTbAR52ujewMYqohzfjZ9mQPyWK
l1/DszwbWvjOZSCirWbFtYtMsXn8K3NlLDo+xgRVoNGbaQolyQ5bLAr0qmBmTQqdu/cyFwmohvh6
UybLd1NLhl2OznyjpL3cEInrPCWoC8LX1fE/7tL/WNf5f+8uRSJVVymr5VdF1Ml8+AnEm//Cv+5S
3f2HTxgQcWY66/h7tVv+ay7VtX+ctZNEmUu1sM5X/8tb6v2zelFZxLQTKHhWDyZSqldvqfMPtCF8
2szN2KjpqP+Nt/SkYUSdwkkN67S3EkxW0sDpO6M3ulzPhmFFt+rSWbovTWx3OwVB6JVcZu8i1crq
cv1m7GikODsIsWiVHOwTDRIhx0P6E/UXVRVnT3/cwrt/vwV/Ys+Pa/TXP8ylvcYfRmnJieDkD3Oi
TMnGwlRDTh7tZQUPAWFoN/KH8poFFizLv9pB1wuyqzkcqICdM6JZTcB/fhFMdRQpk0iGiitgWxWu
uBCGIp8//lnHjQ2KcmA1XMvik8D2+WYKbPbkYLuU5mFq9OrVFC2GBAmcqqmvGPoTcZLxE6kM+l0z
j8mZb+7JwXy9NkceG7cdHfv1l578wsg1OO44U7wxFjv/RtJKcdHNDm2dAa6BLwqj2kGXHzEQZQRQ
dy6sliXp9V1pqvYNe4t9KwGuf/34hpx8Uv79q6jZaLXQGaSyMo7vu9PAdTGiOArJ3lC24KScPUaG
TvqVsuYNeUvykE3jLXqN7rKZndxPmDvsbXtQP+cV4UGcxe9R2SGEFIbDOO/Mn8eb9kel8r//PBvy
OXoexr+nA2B3cXCDwYILp9hzt5Kw5FDNTPF9qvtp78y5hkFCqVPfpp+x0zQSvT1hAeeY7BoGbyz/
kubEM1z7RBBZGBhQHZ7cLXuBrJisAn4LJSw6Z7T7m0YQp+40qvIlsbz579o5rzeAhhibEEgQnUyN
k1WDaaBgOgjXx2trUoinHk5DXgv1URB9GyRVytCwGkle5xH4iMTkDQnm+QY7Z3OhRImCV206V70d
18avfxNLeS2PLXYGWk3Ha2bq0OvqhU0UJ/71eyGjaYPVYgjNOJrouBBb4IjSO3Prjz+8XFRT1wwG
ApwoF1fk0/FF9b4xeniq2aZ2onjnGt2wWxiQn7nf71zFXPc9cJG0Pmm3HF+lshXhpQhUNlMODJvP
e2YHRW+UDx+v6zd3kFETUAvGBMx/sLaf1ItVyjZBQIgd5nAcrwkDNA8VGgp0k1RRu6VP7R0EHfvu
46u+JrT+V92/3kPagoDQ+G4hRaM/ePzrpFl5Fs0QM6zLRYn2cJWU36Y2JdW2nttkW44aI+IZBRik
c0XMYkPoDq4dsYw6gXcuaPdQ4ds4rFMW+ZgrLcVPbSAPXn3DFihSYu19Yc7Ng8AfC5mSGLuHLLPi
q7VCv83GTLtv6WBZm0YyqvDhbXZX5BhrU5D11lz42B1WrGpUT7ueH7Pr1Eyvb7iNluVDg5k2sjKa
LYqBARPppONIiL2OeCBizOVz0kz2jaqUY7UdEr2+YJ1AMp0citIgN6ETBHmak5qr907x2Llpofqu
1sZ6WI19M4BWJwbrfsK4tm8wH7g7QyMpEGDpUHyTloXw3DPm4pkk+TSCb68oA3rIREPzrkpcH4Yy
Oi+4fYUIwVZlmBTaQ9d40eOYRu1zYWboJEtRdf9Wff/P+ST/PtJ12szbwbnxpLVMNONC11onaU4v
lbAmmWbHPNre2C0yVWMphpukINvg44W0vuBv1hHjYEhR/LtgYR2voxE2b2/EuKrI67Q3CyDOTVs1
TahDlDnzBXjnTaEmWINuNP6HJvLxpbouzimdPC7FWwGQkulelCR50BiNecE6nwF+KefCaN+7qAZz
RAWBRaX/Zn4fx0M0LbkdarUnr2GT4hJzCCLVIkxTDvWJLYX69/eU1hpoK8Z0TPSNk02VUMtEwfDG
D01Tc4t8C6dr6lZbo42dMw3R9Z6dPD6+ppQg9toDoBA6uaeZCYSBtI2ws6cy5KslDmqVpvC3veVa
K8vpzPXWIvv0gqRsvoZdmNTV1sl6KRyrrXsc8GFp4z33Stf77S5j8ZImS/qpBwb/Bf5BP+7UWmgY
+QXqXJWM4Wan5pbhBEvj1jt71cWHvF/qXRtjxCePspsPXYXj+Mwr9c7qBpgP0tBiIsS3d/1G/NGc
iDCxjoqskYCDML7q+9UW30RqYDfdOS3Qe5eiHsVBotFjRaR7fKkB2DsOPUxEWoIDacQbccgUBWoo
u/KZh/DeM0B6zBu7ShEZTx9fak70zs2GzAlxTUdX+Gg6f6FmbXy3S4mMlwgwyb77u9776xcHldea
m05XZJUfHF+19rwUosHihL2TV/R4IAkKbFoYECd99/Gm9HZVc4JAvUrzARAkCp/jSyXT4hQQEmwc
OYDiMwItNu3SC7CIzIK1XBZnZCPrn378FtFwQFeBsvqV7HmyqKPEyIlnZJINOtfadsosrzy+sGcW
43u/CtU4BMB1d2eEdvyr2hTROtpLK0zt2cMClvY7YjL7G8P2asJL2nMcGv6Vb38XO4PN9sfzAtN2
siaL3PM4h1WQve1BgeSXThXhX5o5eFv6zlAhq9XtQQc/aS66qV0I1hwlPuKo0yA+um6TYdd3SWft
0HaCKbTt8hMckKzCjmNEeTCi0w9qwlYGX4XFv8crMDxTtbeVH81N8SON6nmXpMb4uyP/+TbG/6tv
W9KBRr8wiIDcknzXt9ARSEbZOHmb3mDgEd9Iw6VsURyTqK9GeLFfWV3xtc3ABfmmGoNTzlTR/0rq
VWOJTRov7Gjo40tUU34FHh5VyZE6ay85pKk/TFBsU8CjL5+6vm+fcp727zzpohsEgdifhmGJct8V
Ul1xgEpVEj3jlAkvk2ZmvqVO9YtVmzK68JzCWm9iNN8hP4TQbWIojLZdnmKcm8tE3JiKmGDzKr2D
Dywn19NXZOpcGj0GGN+b4umXLltsmElsl9/tRrblZsKt+4nDwvAZp8wc458etfiqLwxYbx7J2S/R
IGyiChvyV32mE9iNYHPLz6BCqmYrF4NzHKagEiB32nZLoCX4Unbp5FiUTpMhDZ8/ig0Jsnz5Y5k7
5QFPb5aFdRutyI4VXeLjkLPhqeHABUbnDdaP1Q3329aHkd+Vp3G/FekYPxRzEZGwi/33VgBue6Z0
kxKqVUrYYjoslQvLuiVIGQdEB0U7V4zYT2s9mwDXAOcAj9NJxR/kBJkIdLHqXEGpjvoDgn75VNT4
VAKgIBVhZO1cXUgdO56fLy4sbgSP3q6lAXqp4sMjuQz59xw0nodxyEu7jvxtvMeXPMFJC6g+R1Dt
OMHAR8SKQ165kPwHYR+l0P4jo7/pXdynGN2F8ylTK6UJ0zWa5Br1YH1QrCr5qde6l++y2ogOixxh
+BBDUB1So8KxNhhqfD/Yi/6JC6nE73aifh6nanlgXac4MpNm+NUCXe13eT3x1+olHzmfnIz2llDj
s6r042btui9TQKwda5fugYv39nhbgb2jFZCo9LAFUrJrAQGGfIL1695Wxg1lR+kb6jiGTjQKWhPn
ZpdveyFcHtEi9CQU0BxtT7qowMXbVi9rPWwq7PU+AeJtKIrVgT5jqCglKci92cQUKEoVNuQE3Xpm
7dzqPPDQtQjlJbRuPlNpvv0Wrx4ZjrU0GlbG6MmnSiqlOwI/tMPW5XSB1yy/U1zYKy0szvuPP1Vv
+n7c/rV9z49fPSrOaYnh5USWYxo0cAva42Gqhzkkmqe6WqfllzPU3O8QtSos31i7NYGlmANIHcxQ
GnidSTlxoIJdwieqth//YW+LBMYyCJg4/iJRfzNyTAuQFVoG1FYVtbxS+5F4YUQ+yrZ2G+mTB1U9
4wgYNx9f9cQisa5GpKUYEpBPrcrP04/ckjVqaiUEmpbREN80KRs+bcDmUAFCwolp99uF/A9QlLlz
56TSORDV3JVrakz3Dd57+eXjv4dR/ek3kIYx2EGGU4a2SsrW+/RHCYjResIcbcRUEEN/YSbFYm1z
m2Oh3xrkKgfYsVN9J1Bk3MTwePJAb1g+WM1VLJas4Z/DTM8UyWrlHKZcU1nTBeMA31iIOwF/TH0Z
RFYumgNHZva6CqrzRdy4Xg/6H7BY0MSG9Zz3qrrX7RwKXaW14PfLThN7PUtifIJRXdR+j6yIUAyd
TRLfgmV/Tqy4gh80zxpW9lw3Il6mPr2BapCgwNPB9fqlm6sdYlDF/tFUE5uMLNtxOhg2VHToBmJ8
cnF4G/CGVyVbY47xQeM5fDEaA9OoMUKeCkVLvAb/YRg/P9q4JgCynHsVFv7M1AkmiOJq2EWcCfGf
uTVSR7+1jKZ7spdxkVttMdrbnn3XCAiH0+Ktmc3YT9LJFp86h1bCptdRMuxHV1dAQVvqNdgVu7rD
IQFCbJocQwvqRC2e2z42IGYhfd8xEKfhlTRdR/Ib/ljDr1MJ4GmaV8aG0bfyDsiS9TOr3UrZ8V0s
yl/lMKvyU7qwPp8WL7F0Jrp1Qi7SLLCYGIBj+gs+3N1hgWBws6pohyvQ9Z4Z5AY00XCG22QeslG2
YjcnMgfMaw1Cu2dW3G+hdhstMnZXjSBsuwI0GFpQzK5Fl9yu4COyhWU2flLjCY+wnTBw4GnGK5ql
FyQk12mjtSGxGqq+FYba/UiiaCTiZo5/wLYhF5mwdeuFohfO7xrGrKMeVZoviFL4UFbY1L9yniRX
u8hElAUJKIzo4M5jio65Gwd6dfBQdtBS08xP804xN2ObyE9dZ69b/zQXOznXbkfkY0kYSzs6eEJE
MW2bFNZJUDuEjQNdifJ8I5WJ4NmlYpkCdcgbAiXQR9xmmPv0gBTAcgZzIBPSJnTZwaebO9UnrzJ2
/Vqk5RwuvH3aVsBcfJJwDstNNI4W5Z0yNL/IxqiTPRTqHn4+2hOSN+28KOASCiyMbZFYVxkxZwXx
LbGr4/5dr+PMSrevJjPpfauemdGZZmfvmkhispALxsuQRTg1VwRtqCAPKxYgcxDlhXRCx/Err+yc
UCyIife1mSdfiJIa90rpEUKWRt6kho4GzG8hePBrL/tZgXYVrSb8nGFCOHcgHXw5gapZT60KJt1Z
nVuWVDV9GxUaiaExFdOXRVmwYMQeK41wPbPetWJaK5vY/aLUypT6uJu9KkScuQZtNJ361ENFAvvG
orqYFjP7ZTmdch93MEP8pkiHF3CNQg1Gp1C/5q2nfEKKDOiJqlK5L6UBnyulTfPIqx7JcLSH4mue
ufaXQff6T5aW5b9H+A7XIm4A2ShdA9SohMP+RFZ0/FJI4m38Xl21NVkuTXwTItFjn/esLzdAnEip
LlqNmScduJZscNciXdK1J7hAUTQ7lj9CTPf8ddC00U28zoQxrLA8oy+024KiGj4SWIpyB4nS+AbM
PXeCIm/nC3cYAf31Fq7iwxpRVG16CDVMopCL/YA8E4/EF8l8uiQt1xy2CyfLu2hqxy9TWdkm4+bK
fcr7GFBC22pGqBfDRNZMssTX2kDIlK9BMZ4D0hncImzGTsd4nJdOewFG1bD2fFiYYY/1CP4EWaGa
HpreaZVNPpTpTVkJgs2FXD3hhlu42kbY8VKGlQZJv2nq+hl7BuKJ1MOrv9H1oftpKAr7mRtnyi0C
2zympV/1QyC5sTikRQZyQZly9XmUigdQj7dS7LyFBmeQ6mbyrEYwifmk4A0P6omkEdS/dYseJWd8
Fbt1nt86pqzskHDPad4tnkfw0dyS4TjWvfKZJy1a5gIGZNE2GSmzrbjAVoHAL10RHpr3Bbap9MHi
ZRBj3YzWQIHxItl4eW8/DVHFNyvu6+Jnqi0qsBDFyT9LNW7vWyyOSYhcuLpq5xSCA4Qq04J8aU5R
ALctSUPVlIrYjEYF5ZtE8OkltnUChHXq5i8R6QAvIlGiYZ/UFV9RORg5+cV6119NgKaYMeFaUn0M
trNDxgIJUQ6sPNIN1uqsJ6nkSymQrOyTyrBjKDCgpkJ40SOAa/I/6ACXDA+C1xLhf4bt/7GqZP77
YXuw/PqRnAzb+S/8O2zX3H+wmGBsxNVG9oi+eij/HbZr+j90gJios5mR0/rq/v4/IGftH6Y5zGMd
Zu6vUsP/O2w33X8sOtqoLFBTrrMv42+G7UyoTkt8aLeo9vA5U9vyWXnTA4tzVyGqcoW51O5jDdsD
TKy3x3/9lFVKd0BgDm89o3svqK8C0TvfeV3cu7RUnQ1CsCwU7otq5vcpA7l44tDfmN3VQMYLZ3bz
eqmt6oZc70unzKoAjSubO3YDp09UkA31ASVMYA4GmQrddFmIbt8kGjg5CA1WVvhezf5bXytgfEj4
I3S7/GaX6o96jPamFL87xUPQYlyojfOQ6MO2NzdJ8Zx4v+rpcvCe5aLuregiHvH0pVca+15rEIun
zn5rgqBhlhvNOw9WUmtYP7zmhb8OR8S1CknOj/Cvl2l5J72J1yffuOxEKTOLoTrM+bShmmFCfNlZ
zPXMOciWx6W41mkBoDkdfUv5keXq00IEw0hStOs1/tSWe8X7NNIPYTJxm4mvS0VEIe9ww7dwYQ+I
k4t4qq/Jkhd2ugOVaWJ96p/jsmGe5K/4OS/FXnCjy4tWXQLpghHrrF9KDCSy6/WgxDZbmHezAmtR
6T6J+DuOPMK9kH8/EswQFHq21wg4mDnhMli7GxPctIkOoEu9Tsxmv6ixCe/CtK4dGh+KJX5EU3zR
AZnwhwluzDReOep4m8zCZ+C7H9L0JRfbKf8O19bwc3WFuxaMyNNQ13dpDAir0vbeoLAr3ppkhAcg
ZPB3Ey19H3PZhDo1N0Dp3An9OaN9RLshaMa7Ql6sOSfVMGwpnysfzWRySPr6asg1iicE+1YkHmhV
BY52F1WALRwjLIS4i+3hUbh577fWvOuMylr5UwQizuXXCVAX8U7zfVy7l8agFgCiXL9yly2gBS+Y
VLIkRvWhs7jJC9gRij0Z6JwuzUX7ram/TNIkQjbn6zl7VrtyRzYtbivsBMPnhgP0QUI9ziwAIxkF
XzvrTx2BNENECxk8TznDt1oOnhx8S1aXgMSyYOjqW3u+BkP6O3Omm84rwkrASpP1LoJBa+VfCQ0K
h34MSWW9TPvON6vLOXnk+0qIswx76/vcF08i9vYx7JOCuZalDncdMDe/djHo9ZjONIRvKfaKn4m2
bE2t+Cz1/jFKK+zigz8sbjjP8sabP9UwxszUuoc+BvaxOBSmsh+N8Xqu1R9eYX1F3fAjE1+8Zd/R
4YnkAl5OHMz6GSLBxQDgq6xuheU89gZ9usnDyK+yDO1h7+bRfTSUv5PY4qkATQjMUdNY5T1fMuum
Xwb53dHFD0/UF8nrwyCvLVFhiUP7mRRIOqilLwjo/cqX8LPn8pIolvG789Rf2MkBlLqDh5mIbSJK
N/QpL3Wl2PQiDrO4vEOlsVEn937qlXZbWgvki1yttlg3H8FbffWsfAlJUXRuldmgvlvcw/+i7MyW
40a2LPsv/e5lmAez6npAAIh54CCS4guMkkgAjnkevr5XZGWb3VTdvtn3TTKRiggE4H78nL33Siqy
HZZ4oe/giDick/zKoLTy1bH9Rqjbhgyrs6LkO4WuWFl+X+sgNc23LCp3TcTkoNHJTf2pRgvW9GL1
oUt5c538UJ3mkpCIrFFl05ZbUy/LccGmZHdulMhYr/lgzo+so5Ov2stJLXmsGfn9Iuk4cCqCymzt
qOV281Ql4pQaisGp1DW2zfJtIAFuNbSR2Y9NxVA03lgZTxliCHtlcmX0Ha1nwv88JeqeFkLlCrJi
HoquvDZ1tiXbd1Nas3NwcvrHVlyvu6gla6xShRWuCY8mHjxJLZm+Z1p3JK84GCqYySOZsCI7OZWx
PJuF8trmy42x/VHa5kUtoRQax0EAx6vH9JOQ4kcOigYVn/XZQs7cEPbk0CaXyc5dNA5YuSMPrVHM
fmHOt3EwxXe9d2lxAhgkaNgkd7Vb8JmOrWxCCx+vvfA0GSI6IbRuL2nTUJSPcefVRn6yzagBrb4Q
xFfTargQr5Se0yJCHOIOgZPqlqfoYtxrDqHWSq1/I+Sx2MtIsfYONeuTaM3Bt9s5Yf1WzhHRo2/9
gInFsub0hWpqCk36+w/cIBL9XZyeyBqajzHkMT/ujGpn5R0mfqdugjwWDfnQZO2Cq4nYFWWGbWw9
260bQsLmyyO8WQzJNgbpwrL201QmohNJ4fKGVMmeYlqcQctBOYiTutpDF8kJafpV9/GTKsROb0QV
LtojeYb6KSInwNfaeghaVqwbUbY8NqNrlZdWN4hQTvrxB8pPhFO5sah79NqwT1DysN5q5YUoSEIu
1rG5YkIivtl6FuYMukvarI+cujczBfN9+4u1d6NUFD9xNN+d9OKQ1f28zR2fi1xzMGoib5mzbN/b
pRFYA1V/smTf+zlRQnOiT2a7yWsew4wn2iOe62FPAupTmi3l2bBl9rOne+zVYpKHiE61VxWms2FO
UfsL+Xue0VD8D2mubicSNkOuO2WBpf0opGzIK1S5YS2kvKLqbqYhxsAs82hj4CYMzLroCZu6/2+o
24hGbItrWWofOtEWWxOGhNclyQ7kzzODj6upOPDKK7M5DQqFgv2CXs7dkrmqb1o5rxtRLT80WQ+s
EjOWWQIDAWw5y66g7toS1x1tRHNe5i181zZdv+I+VX2a48omt9rXtSx/jVb8gClCCWBzsRpo+RnR
8Tc97fZdvJyTQn1YhR3qernrzeFZawtfJXUTg+jP2c7eK+gyJAtvWy57muZbBN5byxnIYA0j48RQ
h9n8vWYyD2lnbt2s3SQcY6Q6oW2JNlOXHNbCSekxDNs8uitNmnNlZgd3Lq6xO2zy6dp05q4scYfV
9TbSrYCMaiK3KNzIyQxExqNhqPWFa08FAYdVuoc6L+3v5ISNx3VcY0LMEu7/RBk5xAooj10xyZXs
ebprJA24dAAUI9oTheNss1ibw7YcZ79PKqFjwTPKNOibFevmOrngoteuJr2qG81dbDMlIhYilZyz
VffQ1Lp9vIcD/cgEBWSiRIAKWyvD9dAr26pekwckrOyMaF7ysBuRgQDHUbZWnLuhVhjszmNvBnqn
YUZa2ZhKt1mPI8mGj2riyu0wreZuSDL1NLaVfOcE1zxWVVcBdFipkjqSWZ/I1SMEWV84nZHrrhvk
gc3j1dSIgGxqU9nJfG5eWwOlmTHpVuYpI1nmiyhL4rvr5Vmui0rUtDkcOqM3vwoVL3LVT/2Dq4gP
k4xYqrlG9henRzQ0xxX1TMGp8iJpBYSDU6bPtKKVvc5H98ZEsR8Q69q+HAn/ylW73pHgy9FWjPCO
Iq1n5Ut035pmczOpU3FoU43dw270JWT90PUdnczdnJM9NLrpm9Z1s8FkUzFf1VxLN+uoJn5nD/JG
kju9BvpBxFlbpGV7EpbWN2sc3L0hypUv9W7KbSPKFJogG7XoBLAuUACrdPVXXRbRW6F3+UHXJ0Ia
imKlVERC+bHS4fBEo5ILatjdsJ2AH5/nUsg3WlnOflZNxnjaVNDXKvN6/LWSqbmbR2LRRNK/g55Q
WBB14dtiMM5a5Tymrrk1aW+S7pb6reWETav5GGMOTTzes4vnYsuVJI45FmcUXRennV+MDCvLMl00
epjcSuM8HynfO58mC/OuRZDDn0XvujGFOaLdO3H9lCrqyU3YARcn3ytD9Ux29jcd9JPsgZUYM8tT
9cy+etA7J1CIQfZnJpsB3ZvvYlDhWwk1pCtVB41SrcEku5tGgO+mwWdsm6QCu6yXqPejcw7et1aT
vcsYRKyAVLOpDlwrfqmyGYlYdO1QgFEAQoIGG5ocSPZwvUwbSSMEnrEpYuN1nRQtGEaNi2+3G6A6
P9zZGtkHmDZZS5oe5GLUz5rWQE+jn/a85umwwV4OURgxP8hgVQvJJWz9Wrbf1nx1H7MsQxQbr/gU
c+tQoL0eUjsOowgNYgOlxaszbvx7+riHRKgO5locYtsItdp9XNT3KqUNXd/R0e02on3CjhLYaOuM
suTKyFnxQGF4Azx3GLzQg7l6ozaEZsV8vUGOG9O2Noouvrjq+AtKxj0evC9hByhtmDPO26imIiae
qhQOocUH5gwwZUdlHUZ/JrwX3VIGq5g6lH1CFEi64wMuikssOgTkynCrk0n1Utt0tjlJqbRyk20t
WgLhDWb9tIEY8JfdHORjwWA4R98XsjvY52w0qa+0ON2Zqa6/Ki1LQpdYTJ/VrLNCo1DMS05XKgBv
01wTGAcBoY0pk57YOXKU4yEgQ7gINRLAwkrJjR2x58lBpHn5bRbCDSAjJrec1Cd4trr9qmOj31pK
2257BjHAodfZfW1IKLmBBB+/SfSUT7Y5aDvFHPtwoPWcbpzcNV81EwVIMjbynJfCfSpziOpIao07
Z4GhnyKnZq8qafE61Uv7fE9E+JjtvP8xUl8c+nUQBwWVYRcOjdp/g54yXIeslAdBOv87+Y2gEsZs
HLdG2dKSNd3CvbiT1b/1phY9ZQQpP6pDykY00u1cPQKPi+dBX/T31TIgKuP2URm3azC4dbeed4Mk
xF6D3PtsYmEKnTKbL5lZK8dVTTmC2dyYll2oT5HW3EV/rTiXpCTvi9ZuLhGDARKVrJqlHtxmf0e0
N9aJRX89AgDh1OaYbfkKOzniplmWzai0xhOxFskbmb7IF3XgKK+Da/ZaiH5TI+09n/dtLI0AzXMV
CFMy30apNMdp2+MWa7XHWSUmm3PsYPpauWRcmpGN2encDa3a5CWXhhE0VhnfXG1Mvga0JKrXxQbx
8VG1DtxadoLs1WxA4ESaGq6DzcnQFvVyxNPEnuBmDlqTkVFKVQYEGemBnMpTwl2buvNevTvZupWR
NVMvsuUmz+it50K0N/bZziMlpGXahjNoMJ6UIuEIk0G1j6Z0B3Gb9m0DfFQvV/WXW4yWp4ONbzI9
3dAsLj6XIe0vYy73aVSMQckBPRhMUtwiSJeZm71VkZZvNTsJJ9cIpM6abYNSlhBNPbDDlF3Z97Ka
TY7m2ltbFJf6rnMZsC4+O8SqeYqJyngsW+ghNhrbulzHY46Itki+Vnol2OegcSivQxLt3SEPJkMd
PK0DWNFqK/JHLJd9rh/gBTB0m1Z+L59OlZaHI9GxnssBTK8Ln9Po/fz4ABgYNx8jkJ0VDa6PH85a
v0mEGEtOt4F+kkOKdjUkz0ra0xzQq8qnQt0rdrUz2xbGBioTDnxqfdbqz167rhWVFuMRL5fFha6H
TfvcMpnIES0gJjoZdkN6uOO77jFtQl1rcp4hJlCdEn9KtQxlYX/Wc5p/Kwtx7uapDex7RpVbRMZO
1TqqbI3zVCbrKyepPZfyl4AJh1UxEkHc9WEWzx+WZt1Y5Fjj8SfzaX8BcAiU+i0SBKTjFKMTPE4b
JEux1zf3Q5mE6eDkmbmF+MLbp23NxiRemK4EKFE4k7r1cWjX4ahklhreFc5dZLlB68C7BfsBZryg
SWhGfHcto0vnpOdhLOX3xlKvcVb/FIk7+Vh34e2IbME+ivG5KCuDtEv6MG1eZkFbFUOYJDRRmqUm
oqQqGlKI8dkXWtU9xET/s+Q7LC0FJI7uGUHIKRocqsqsemnjxndr54O8JkYHZZluVSU7j9nOHehK
MIzztAwRZ6vAdS82iXTPcaTo2LN7gqgkE9E6Qn7d6TXtFneBn6SckNVbF9bsKYjL7migykFzULlB
6WqE05ELD1zrpNAHCggLlx/xKrkJraZ6Xav5S516E44oB0+lzWXAGO7CiOjgwmKimfGRMwk7GbF1
GjpR0jhT1etQWiRQT/p8xSlubwFW+1qyHCui+YeUaFDcsV9ARthkbPdscR/gd3py27p60Scg0kZO
/5b5+cRlINB2HmXrKUnN2CCfzZOg4/Sk61ybmNSxTY8fos3WLTGoD0VJSa+P2svCWZvBvnvRtZjr
VRarQkumA+aFnqIYiWKv4m8oNPIt2cbW0SLShwThZN8RwOkgiAnaZL6peWE+F7QXUwffTFxA0zHy
xN5WVWOHBDvKLTKKHDZU5TyIhNztKb5pq3HgnbywJ57vaqfCdj5cIEo7fOoshZK9EbwrwQ6ME1WU
knNdKoEpqlsTkclJghV5dFm6ZXiGAhluUrAYztGl4mnKeXlns1Kp7dNgpBV0GjKVJqqmgCJSlvY2
pmp9pTQ4q313tO7PxTgZyE8m+ZC5wsbMHX+qY5IFaJR+gmjQPAbzztOcQ7lHiPYg9JZFsgVcAzy9
ekB4mFF7VMM9vX90kLOt2qE2a/O0wFy6VkJLd53qpmE6IdUjCZysEVJV2LhuuYUeLK2tFwRu22lB
vavZdX1j49mWjeLuVAbC195kWFuyBtumvKpW8eSYDMZH/ddYr3/sSnwj0dIAFCAxncyKzC9l8820
52wXG6yoSx8qjKAKYp/6oXnRrfeUOI9rPCv6NRn28Jx8W3sYEwaXyoegD/fkVCa8MovwYrVdCWFs
VeOJ4XG2dfp1fC4jUqlXZx6ustQFCfTZvkXscTaTAVSbdL4PTkNhmIJGoSVGm52Fl3kYR6Ypj4ka
QtCBW5xPytxZKqT4uxH/OGhJdkzqyC+V66iZ80HeIeotvAnHHgNtFDRKm0CxKgPlLA+EtHSXEnfJ
KVRoymIwyNxor6jiPMVIEsn3rR0AKem3e/giaRcIGlohA9PsyYDmQEzb9RU9fwdBLjE9o7CxbJDD
e8cDbFvW3EyiBokMp9lonPb1YtcSij/XFvOKt6zpSw8Zt3ks79itKB2MXWm4CR0Dyq6q7zpS5QuT
IMmFfVDWX4lo/LnKGtRkSsKgZJWhpRFdT5NbmAeGlkwkTFsJu774CTf9mDXlabZifZ8N2Vu7xMpx
HKz2kGXTvijieieVwvaGCJKaV9S5z8yCIKmhUz8dJe+3kzac8vtlZ1Ifc45uDmOa94G6EFmu6VzL
9oerRrJCechQsjSn0+Rwk6eRfWBM04bAYkdfJ3TwUKjdzwG73bOMrM+kJEcmNg4DHeQpKUUI04Ed
KXYngsAxjHplr6j+nBXdj8YxP7IahFvmjvpz7UzP3Aa3oSBXudbjT6of7QQC76BPlnmcTXGMRwmz
PKYF7KLLCDC2kOYwR1B9MvTKEjTBIKY9+O1yo60cIKtCP2dyvmm2erXi+FUMEEAKo9iaayy3jdQO
RZyWXttQC+QFuBI5HYzCIlxXQ7QL+KEAB8VRdsb5beRmUBQScuDkero8J8PBLnZ29lxmZ0apV46p
SNPskOm9xd5v5aENdw0z0Ka0he01LdK9gtMvPcMQP+UZ9tx1NNQHeNGAAFpUIe0qKG7cK2mMs7cC
7Qzd/FM4HkncEwCgSjDDhnpB8v1OV/obfOonsy/iPeK+q0osfTvdwefachkyxkaN8iuyUlb6NEWt
mPbxRvIDV3sAMphZfUGoGjHtub5APHlXWuWLUntnC+euOUaLszhPbiNP5ZJe+2j4VRqpfnI6w0Vp
WtSBFpvTdRHxEUVr5kFWee1jE29QXbFxXwqRP7hx79Eq3KSrexD6sit7Q/qr220t0rwmt3N9Ln+6
USd4j83yMDrKFR/vaVK+gTKkvIPaVEzbIusc38zjoGi7J75Wj0Kp2EQjRVIXubcluz/AGBxHlSeu
aLOrUa3HYcESy7cZxzTE4HbFnh0hNU2QMGC/hCSj0QDOq31suq8226ZHRNfFbhV0Bjfr3p9Xxetg
psTIL/I6VpAjHJ2Hf5DVesVcbCOCriI/G2xzT0/lDZfhQzXyWebZRX7HMCreNitIwoRousJ0v0MV
8Qbu6UnPmHkOv0Z0ZaAa/dYMc+viuuTLWck9nf3cRM3GwlWWc2qsB5579Xuu4fQqrB9TEr3H7G1W
PQVriTpCfV7as1WKszEPB+bBG0cRgBLta5pGxypyGrZiKSkB001BOELQ0mt7wqTVb41Kc/ykaWi/
WRyVc2V9chnsPjfIQ56gMxJHQD73s15NMmGEGEdgxk2lOnJYPhikc3JUIyQgHjjfYb6ZfLw5D5Lz
Bx1qo/O1BvGxuoo9QKcYY6zz6ZYsjQAxgQVoK4y0KmHjHpfJk02LHr9QN5qxINmRDukHHILqoSQh
ppC+Ow5XdNNUVMriUgfmHWcf8ZAN7UHk8UMriUtwjGsi8uzQJsWWhCn4NG5/1DQnObiGmEKCOF/h
ClyXNturMXyWOp/tgPad7UEpHjayAxpfKPMRVpn9DSjTl6LQUl2Q498xowlFuftkswIiXe5pcpW5
scXPVx+F1u+kkfvVuD4WGmhNTioPIyiih6RPGKC5gs9UpxRTmitOddKFRdZf10bDDSypcVbUYj97
pMqK+VhW0W4oRvgs2FUppC9OXoVap22NpXx02trTepfz3K8OIBNl/a53MlYWlq59KmWIIGZLWFuY
0m6DJ86U2wpdlDqV2kJyw5aI4ksdN3Z17MvaT4xnK+uuOst5nDSXVBP+DE7A1qf6/q0Z3xGBdwFa
KmPTD5mGdtWC+WjFnGXAgkIuWAc+HQk4YWo9J/GyydoXI19CpJkXYGdh3O4lwJX5RHri1oh/uhzD
YYaBM2AjAW7AFuuZ+RcufnZbglMyF95i+mb1c6j3PxMjVPT6DQXeR7SImzLdtQW6H0O1X2GK1cRD
tP0pzzSwHh8EsG9qjpuSZbjpQ1AAQU8AN5ZML7e+FwURuRBMCLF08R6mBxQxfm1jr2hAkz3X2KuY
4tO5ywzV3lhDruxXh6O2F9WW8ihzO35q4665ob/hhYl83HetcLdIObSNprfpD2JLjC0Iz5xRDevQ
pu2guzCpx4LQ0Fpg/kjU4DFzIuOuJeCjkn1zrusB+K1eTtt+hE9XFaXxUqYah7e5Y6mXyFJ9tzUw
0yb1FbaD+t20eYLNeulp3ObxV2fY8V7JWKKloVSvg9ojhJ4UfJ6tdOpHUlitzZrLax6rjpel8m65
NpzlAFkK/qIGL5Zy4HmmqMcEnfu62jHIg5XrRjugf0+yFd/sHgUQrdTveEuCGm6Pb+csokApHjrF
cNisXhiYV9tqwSoRTSWsU44JZSo2hH1iSOB2PpBP3vhZlP/UpHVjWPdC6tFeS5IvnBAcMQCi9CTB
9cS6U7I89o5zcCP6uvVsXl0M/8wk9Sv55XSa0GThF+dZit5Y5VMfKiQ9Yd1HZOKNJmNABPeg+xSe
lgnhI1MMQ6smwgn6h2XCyOJUxa2d+t3q6pc4N66Q3t6FZj7qkzhIvQfk0W6liWafrIaMr3IVuziT
t5zsZerC+GlW5KHQ+zeD3RUQ1coObiQo3XIR0h+dPNdInppZvxUK+A9BV7rS9c00M28cGNOo2TmK
KjCK9vDDzL5adRAbheJ+wykVJQktXh0EnMdJ9KtHWMnlZGsDGIh6oUaVxh+WmeI0h3qciORi6MOD
06PwjtZoq8/Z++BmEgJY/TlEyQ9dqSiv4SHj8y1JixY7WB+9NyVYzIW61Y0mtNf44FqMfYgzYqId
H8Eav1AYXnQVqCCIvtuswChJlguRNd4SmfCLi+IkdbbTSnd4+tqYHsF9TVZhLCJii6Zl8UoEsjtY
UIqHEfytXu2tk4wH1ZjvA8XIq0vXV0ji2dYmR5aof1/q4iqjjr3fSZ6UxBKbBuaMNUaPA2GHSq69
l8ayN/rh2pcyjOlV4Pb40gyhhLHmPt9ZQlPXhD2QI2z0im8MzdYpHX1nL+US9sWsB6vUYAPj5fQI
5bjMVIp9od/GottbsmihYMUfOAgdT7HEOzxV7D6d+iVVHGOl/GPqTRPZGW7JrF7RsF40Jb6KKfKt
rofN2l3LsQ2FvTza7g93CDFGXxgXAj3rs4Ck/JQDjOvn051oivpRGXdEEnyajEPB0Dcqz6QCxFTD
FS7UM/nMntHRYim0PRb2DRLwx2V4cuw9ivkdxpKHuXjSMuH3vXWXApgxYzKzRbLecmyLsn3szseG
oIkgmTSASQnQGwDZ92yUPGjU6CpTWNsQg1ZvBdi8qTjZ0lGmuFX6Dn1yY2+lDfIS3ePRcuFlKndG
fVxYv8RanJB+PJlDGohVLbxqGHVPoVvXdzoDGbmQCEjfHJiW3KhxD5F6OaAr/RW3/YFIiEdGa74t
nTM9jgPH1YV5GHNNzpdeZbXVJh4LAlrINrLLaksIwxZOI5g82aq+7MnxuGfnoYwfa245JpCUYSS+
VuNpcJRfhgSYbOjfmrr4EdnFcXHHzyFvfgkRbZUhin0LGcFGG9qfvSMfhAlnir310TGptkdrn9ZA
8bT45MqOMRTuogGcYPKl4NUIDPsTPtc30HEXDHr3jlehXdq8OYGKuibTqmwKoGL16BYbt2IdHQgr
Bp5FGvGMxKWW+RtF7l5p2o98SN6mLtKZQ9jHeVJflrH5KhnkAnQrBO1v8azwaKs0oLbr8rmaHXkG
FatkrDmbwbE+aB+TCZAaQ0CixY29+KA5y81xsN+BxLmrMuxcDRnqT8jTyVZbh2wFq27fEbcnWRZX
WnY2/Jyk8typPgl4xHeaDvlv6vKVDsytWirVfnIGP1eYzOZd7cciPrVdjZmXjhmIgX5htIGj1x7o
4FUgXJ1mVGCG8UqNOh9ScllI76VzizZFDWvLvRI6qJyiLEk2XCPsgFa+qTTxY+17BFHJ8yDsrZqO
/I+jTAI9c5JjmixcvpqpWKzpFfejeiwZPGxarBKbvq3pd/Ossj3gREDbs22t0dhEWvplSvdpIaTG
z6VG367YuvH43luD7xinsmYEs7Rc6ESmvg0JvARga3BOSMLaWCLPqJFkWOYLmn6fIalJl6Mbg2UU
kNzK5ANU7zcTVfyxJMHAz7Tc/KEL5QuaL2uq+jFNnLOKuv6upZBWsXEwjYjvA6kffad9r5RmYzI5
lb25ETwLqIkgE49vq4tMYsoponStOCG9RsiQ7iF83fi6jsJFisZI6SZzw68hwdYaM4kczQOeQG9J
rkN3dpPL3L+ktjT83rL2UqsPMfzBphkfnTyv90rNo2Wq0bPZW4gjBkQwi4qo0Z0Olj6/mbIh82HW
cFD3ytNaLwRCFEd1Hi94KJ/xmG1h64R20oYGHTFvKiyx7QVVTqx/j6qHFhI7A7o1xJkKcWVgnlUk
jw29aVpynpG4Dyq6xj6eX2Mrf2/WRN/2k3zqRPZzRHAY2Z86ZUPHkHcyQQ1T72v9VkzbOtsvJoTQ
lKlrlp/vj4WswjxZNyQ1Dcz13OExpR8wBZnhLy3nWoUhRy09zCihviA1XOgZ9UWqHUoTzLEzZafE
RhLmKMG3xN2oV/M+YUeMFmcPDSDM57SBwNYqfFAkqcpBW/r0E8v1uisGXXyCtcmCPBnLpxX545ee
OOwwGlacjJ2omNLkkhbmtPgaAfmMWpf+Fb/ndEFFiyjfUcBhr4M8LqJ39sva6KGTlN1poQQ6kROZ
/IjKpGVL59yqR5iIVMaZYREp7U4QzudNzETfJiv+IEP63Jryw26YJWl91TFrwZ3kCVsLkAPWpzFZ
23OOn+pi64WyV7vxpSu5jEpEFzTQRfli1xkob00b9IOaOzEDzexXG7cb1lyoXyJcVcOfwQwmpXqt
uuR1cUZEbNZLl6IwVdOyuR+ibjZJT74oWd9IyKifG2mJh8Gl8al/VBQWBC/YJLEoZ1lntyYzvXgg
LIUGxI4+ktgyUS6Cxlj1XTr2tya1H9vESR8nq/YxkKOX0sr50CKUBtXdJZ6dD5fKUt/StD9W2k85
KIDPOYEwmcGMM/XM42W2zRaE6syo8LS9Ocp5IqhvnE6qFYc2M5fYulX2uGMo7jUUdrb6KSZmi4nY
yUEADWjedfkDxT895Bee2w39YBex0Pou0nEJB0G3L+4ECpEOCY2zrB+6fXe+Ijk1rcoCezTVVIv2
AZoxrgR5ieXdmcYQd4kRDGrpa+tG/f300rCqgG+UXWBgpcAqiBxL3CqoGi0Ln5b6hraviuLW3P0Y
TjoEeq5EbxDPilCvKKyBz83wj/x5rV6TcjvW6bFKlwd5byZBpYyCSTjdfulcTrizQsd5fMoH9xSN
juvFsAaxC6XzXltlHMTEyfgtrjpgMol7ixThvNAZTEJ9dan7a1x57qSEY3mfA6Bby+oMKSjwFx9n
aqBm95qlTa1N47C15rNle3mOo8NMznG2huOsvq59e+x6tLmluU2XGLGydH+5Gksk7RXx3VYxDi84
7s7SgpvriBVC0bTF27HNBIZ4kRIamsp5pM7S8D/hW0YaFv1KNCaAPTpX4Y7nZkhOdv+ZdgrCHIMS
yTAXcGVz/sGWy6MzoX6r5jdw1UFVInF12NIZlWfe5Fa1h4/Mzwt42PJnW3eo0DX3PNnU/wN/AYPm
eiZFdl63/aZWiF2I8lyykExOkOp1ckFJ57E2YyzE+SSioQpiN35e+rgKHJiun8BaMCHRb/MxIx8Y
/5/bVHlhwp1sBiOfUFybBTbnvCt4F4xp/32PxbX+LJ/69vOzP3/U/3m3Z/ysmL+ncdL/13/+5W/n
9GeLKumr//2n/vJL3X/98c/xZ+V/9B9/+UvwR3zgw/DZLo+fHQDMP17gz5/8//3HP0MIn5f683//
r5/VUPb3/y2mJv1LPiF+0v+3xyJMy/yj/PX7L/y3x0JX/wObrI1xmDBDQq3vzu0/Aw2V/yAVi/Rp
hQBkB58D7os/PRa2gv1Cwy1maKp+1xLwS/830ND9D6BARBliBNd1Db/rv+Ox+N1goYD/oKN7T05U
DN39PWBK18kqc0szCZCRDkxRcmc6UOcl39xK7/f/cFFu/5208Y8Rhffki3/M34CvgYkDr7KBawSO
xG/5G6RK5RmnxzTAyWv8wJzWWfS9LfDHhWojtBEMndYVebCHRPLfY8YQ2XJ/cVIyTC6zahGn8leD
sGLEvSyJ+GQfEOmxFBlKRbfRfQPYOXRQXrp3ouKAp3D+G5v6b6SLP1/awT6OVdrgHfzmTZ6nQZaN
paFDUPLiaWkXQeZAPV2IVKdCKFwdSc1SoO6PkUfDmMuszTQYxB3868v/G9jpz/fhkmSoaFwF3tBf
LwHp5zXhdHYS9F2aEnBVMWGSZr/jTlzDaG2qr8LVSEF3lKFDo5JloWHF08kCOfU3jMT/Yafn27BJ
jdQgTHHXoRj/61tZI7UtOAyiqFyEPMuSCfOGI4a7t5SEEeXAJP0mJo7nIfPh6rubAz7t9TS2PBT0
iPhtTp8n1D2K60ukJuXfXap7ts5vt6oNC4q4GOuPxIXfsndm0pxQzCKlbpwpfTSUcaa3dtcntI4Z
tGXSbSHDtEc9b8sQbVvqc1Do/ob39s++L3Li/0A5ETXEGvHXi+SQ9oaH2JFBYrQzmNraIB+szS84
LsSeRFHbX8wYW/ISt9kpSzIKs5lgjQ/bQoL7r++d/7lM2EDYCCMCScqd8zuKC+/Y4JYkewVlJ7Vf
5EtkISrsftujptz+65f6PT/nfmv8w0uZv33qOkqimB5pFmhKg0dgQTR5aEQUvbNzLTcMqPbfRCj8
k892v7qs0Bbx8PbvgWx9i3pOy3pJgav2EMvzYRtbHcqBlurlX3+2+5P+223lYKoj0EnXWY1+x4qU
ZqEJpVe4rSaGyH12J56uJqckuhYeLtwPOzPsv3lN9Z9+Ppy6tIZZflT9twsqxSJSQmn+D2lntiM3
joTrJxKglZJuK6Vcqsrlpd3eboRxj6193/X056MHOKdSKaRQfebCGKCAZpIig8GIf0l8kWf5sc/T
+UPSEgjzTOl+QFeOjlY10RXEo4cHb0f6WEiDQZ6X9ocUyY+ThqYiKTwAs7+XYaKSfn9Rbn8fUQD3
HUT6ETZH3OR6mxOsEHSFpuq3ZUfRpa4c0vB4pDJjBjtD3e4tKaRI9DO4BFBCX4UdJA+7sSnNxKej
NhwUuPEU4W31c1hng7fYdrgjTrk1NQSnkPBybeZoyb+/UqXIpxJaunDRSjdpnnAJWDCo1OkiKtX1
376KKNWazI1LlqTheqg+bQilOID75JBgbho67kYSZcdpnPacWW/U4VTiNjcI0C1EKYFYrC601Gzt
WI1qjmjqAmTNTWV+LAfg2w8u0H38+aqZRwtaDy9a2cwgW8zqXajQwApom/6uc63/ChrB5SU2j9+y
VqcToXST8E2evjs3ze2J48Cp+EyhD6LrRLDrZbFHXXMB3aV+UGnlcex4NGh9mB2JcQjTSmR2VwDj
e/u3wEsQxX4X90bMPq4HBXQWaCWoSj9uS1oXhEzwf3ToIzzfDeXn/9dga+Hn2tEXBLN7yq+ImT1J
1GAWZeKsLJOzc3pkinQdvVhLvJfYXMgdYkp5PS1HoN4b8I9vlInJBeia7xJzcXZkYzfi1fUwq9Ub
6Rk3mgMkIQ3AH0Y1bKXQAK6shfSRHQMUx6G2S2guDiR56YyALtU04Yhgo/7wqEZp/VGZECAuEQl9
pkZif7i/4FtBBN1lLikUAC0gqtfLMMDOnIeoBHlFPns2egSiq84Rf/X4Z3wdRz043x9vI1liQfBB
NcByI5O3Nn4t1Qq1tkJLffC29s8O3vavebBlC3PqLHLF1h2/dUNUfChGy6FBg8fkBZlTOsCZmy4g
AfRA/c84LCAcRWxae4KmW+uBtD7iuDIimFKW/XWQG0OXrRYNmI313fjXvIyKgo5HrXwhxqZPhZjL
nXfExpkmhbUFrn2oHiF7dD0g4nWGPdpT7iehBiIn17g2YpgtXzub/9cl7tQckqFwdzSg5L5bbX98
sVA0xYEXT7C1AlcaadhL5l3up2w6igdz4Nco2h6RPi/fWxpY0UXXsoNmhNNDGdrazjbYuEsYnufD
n2hmrnMHHUJUjt1x7utOEXlIhTU0IaH2gqGZ3h6/ENFkz6F6hazyWuTSKsmJs27kRrZLxWvLoX1K
utam2jx2ew4xWx/TMJE2ZV+biBGsPiZVfVH2aMT4bkBD3ik055hmiKouvBqo/wXoCvc0su4fqY21
tHjsIlpvgSqEkXq9gwaw5wGVrNCPmj761AZ24AHGnp+ALjXH+0PJ3b/aNchNspaY0vD+vLGfQPRQ
GyFN+EGfGFCFgHcEmd57VhShZM8LBxmlLr/Aaf399oEtOSDpjjQ4XIVRtusYEMoVD5Pm6VumRe23
ItKx8ZVoIiQSdSRDnPTvrGqTvefTRkQgQUCMCydJ1YT1e728mWk2JnJIoa+AN3yPn9zvBcnSYz+H
NAKRn95JfbaGYzTqGEQD0vhVQEbckvdJoCke/Dlqgdpsf02XpfpSR0X2CVcpfWdlN8dDLUPVMJqA
jLpKqGuh1IaujIpXTV37XHBZPbQmSWU4SFZ33u28A293kMt3dAyVweT3lD/nVRIJdRkASj9E/oKC
mHz5do9dSm91ydT+pETNhxQ0LPbj9c6y6rcBj4Fxd0DMWUdhXV3Va2KkFafeVSMfhTlEXESW0xDv
7cp6sOkFDw92MrkfSwPxQ38KOdtIiYKePiCDM6dPFTDCi52Q/x1aS6XSrE5h/4BNcPPfrAzQJR+N
xP1iQ8B4HwGnB9Mf5KJ9KEsNwn9UFyqt5NRSP8yg9RDhQBBS8eLQUH9oVQBUq45mSsKVC9/x/rHZ
SD/AZeNhT6CFDok70PVyN2YP9XgB31l3YHazaqowfDUrQEVT4qUOVPthoaQL3TjzBgkPQqIEBVAk
1Y46okoHJc3nJ9la8RVd2fOB2qgJ8NvY6fifgL/Az+z61+nxmMSjG8U+LFL90FmL/gllaBXCnGad
VS2il6MLHCMzRM/0cexPcz8pANtA8N9fp9sQ6goKeZSTwDBjerY6BLmhzegEWfgXacjJI61SHDqo
b5d8gPt4f6itTyJ0WQZlyoZFVeZ60q3bgZQftNBvaY62D9psNI+ostgYKMWWBmi+o1PaSuhIDYHy
H0WJ4MON0+h4QizOo6i7miZmTmvBtuwj+gv4T9z/ibe3mLQrFNwoAmNeJNuuf+EABz6qujDy6YXp
eIHpKR3duHkGYe/4uhJGDxCM9zKCjcBAGZVVISdHkdJYDRq2zgBaMEDzUJ+nv7so7g5JbKhnLK2A
2DRY0H0DM01NFe7jzteXEfz6VpOV7P839CrCC0UdJ0gShDt6OpfMMaS8LNiXt68q8E2yPI27k5fa
9aqGQKkQCCQAxaUhLtYCK6xPx8F3gsiitYO8yjQhenV/0I1yLRahNJlxJuStg6359aj6Ei2ZVpqR
P+Ru+VGfgbIjPYZugaUsn1xQ6kdHJvlpAaQYpg9qDbyQ97a8/HbrBSb2UCey6Q/gYnL9I9wq4Akj
f0QZ58Z705zCsw2R40VkXfeRTzt8tZsxerSINpcODMSlzKzyeUwLhS67rr+zrLlod1Zm4z7g+kEP
itQbA5r1PasJ3pqNTeWIlLzy26kpAAzY4zGeHBvcSdU9d0men7qYblVPcdbb+TD6xprgKiDdnLgO
qWBfr0mvTeGgBIzfiro9DrywjzksyGe3icbDoujTUwnmTj2EWpb8bJGKfwf82m68JYhMKgyVsXMx
b4VA7HrJOAz0s6irX/8etC3roW7wlkFuYz5rCOIcp9D54oRQo+9PfXPl2ZV/6pPGjeo8b73cmNWJ
g5Cm1nluTPM7JNvqyEXWthBM4J7CtzfOaCNGL8Ew6d/vj78VaRAIg16MwhJObeuZGtB/gBUT3kzK
f3Md/EIjuf88NWN/pm+bXHSw/oexQdbp/sBbccbCaY7HJdrDPH6ulzhfoslGS4WB1UoifNzsCaq2
ubOz5GFaHzYacYjZyhYdRmHXo4iSXpWjtTRoJH8rVtEGiFqr8dzSDj8bDcCY+7Pa+pwo0JMa4+cA
GV/eJq8yOmVpJf6I8ZZYnx8h5HWHdjA1wKIlkNQiqKUbSadpHxqUv09qnmR7Nk1b95VgPQ2hWhaV
6NW6InSzqEmkxBCj5vg06DYqLLP6Xozxb0OJtXMtjN/357y1hbgvTIcXJdP+43Tzas6RAqY95BmA
cMYyes4SCPLW2e4hzWviqxtJvKuiOR/bvNk9PlsHVcgkmvKo4Vjr2zm2oWPbbhqjk1bkXp+XhocF
bnTG68fciQlbW+n1UKuLsSiyKR/6HMCiFIRyRGMdpAouyKCiO7a04Ha27uaH5HnjYo1m02Vef0iH
j+hqiNsFGVlxs6BvXiE7CR4B+k+MJepDPmfj6f633FpPhqJXQiLKFloFYhOf+xEJgNhf4LBLDF98
CHEEO/JuH3ci31YAIMASXbEp0tCEuz4qKbx6lySKRiFlNzQH6FTOVZj49yf0p8ezjgA4l1ImRjOH
op48sa92J5KkdWeyhCg8xM3jrDfBkQa2RDrFdXUGt/Q8qKjiaTYgd9sEZ+jWVfcbOZj+pCNVeiYl
hIkywA1OFY1+FXIBnmnko2/rVrUTjLc+OX1BGva2jn2ptUr7bCTv8caoE3+BIoamD4y3qrEMoMhY
ciNtuAD3FMZfOysk8/nVCoEQ0KW7DkY75vrRO092iZNgE/s55LRn8FxfjS5evszQtg/KzA7X+jo7
N3hoHpyluwxCH5/v/4SNedO6BjtgGiAfaIxefyOl7bIQN6nI1+Oi9011wsN5auKzaygmSkR2jLJR
Oe0s9taDi8KNTtUNzALkZfmrXu2MFsGlMGp4e/RW1X1Vg5An1mBHcDaWAr2UbEglhC2HptsNL4pW
SDWZOk6OMa1bY+cwbJw7fovl4pmCIOfNO6jHC3dCKyX0CxGqR5PY/d4eQsMz0Frf6VxtXFG0q3CA
ARtqqPAlrqfdZ7nbKkYZ+pS7QebmCEJ/N3KRa6hCqNqpCKP0lxJlyWOFo51CbqwDrX7796YuyJcj
28PjbR3asBPopr6MfNpQ5lPRl8YFH5H4Arfkd43UHrjvoT/eH3MjfFMqY97k3rp+A9XQJl7LoBnp
3KCxezKScLhgAetcIOpl575Koy/3x9u4FV0SARVqJlcjEv7Xy2xPZlAVFgoDMYAGPyzj4sjFD2LY
g9OKQs9zinLvzpWxsYu4LDhB1MoE6IvVjkY5e0qmgv4KtzFayuZonTJDjY/GZKUf70/vZjl5u6jc
+HS7LVvnRXU9vZqe28KjHnViBQw5j7UWxyjCZWEqaF4Far0ztdvTyl7lZsLXmaIunOlVJgfLWs/r
DLJCZPZQLbTR8kMDaIT0GHbfx6k2XzrMy/xWRekK15noK/wssKHQtXYO0MbUaWrrKvejqdN8XEWr
Fkn0Qe0oWpUq6o6m2hY+InBwtJyyyY/3l/nmkpSzxp/Q5TamMuSsTkpSE7ZCNOo8zPjAxkO/n8Vh
rgC7vzUA/RkI+IccCPs6OelXwTBEgob3WQeAFSF5GALwZAMNzGIED3fn9N9eybxz2KXsT1xPbMqP
12OVqoZYu9RLMfumOlmNU3kNlrPvAMdFv+qWRm6iJ+bTpE7Td6Bj3XsTY4HvuVpZx7AdgJAXLtpT
YQwLtHaK73VhN89pqZS/hqHpd/b5zTGWv5VkiK44nSF9HarcELV0KW4Ey34qHnXFiH4ug9p/19Iw
XA4VWizfy7mofGiays463ZxmObSBQ6SM1DyVVjveymuMgrAZ8dQOq+UhqfXPCA9bx8ZN9u7CjW0G
4JBsDHV9h37f6usjvJyKEXlLOqtz+Nhn2GBQdY+/vHkzU9ckINLbs+Vr4fq7L8FYmngCKZ4T6OXF
Xer+qa+qvRb9xlxoOtGQQWGas+OuEr4FfjNihnMAiLoW5xmpHsQdrOzy5rmgdkXtire7yq29mkuM
aQLfBt4WfHTnXNRKcnTQDtp5c2xsAZ5VvJLxmqcpvTZjwTEAMrjoZA8rzi8AcY0j1MTMAyysvTUA
UBgHwii7Hrhq8ya//jiisp2cyhCaovPU+JNpxF/TaCkoxuXhP/fX7uZMSeVxzpNKPdWghbYaajTB
P2fhyFBNoj2i7hH4TWpFJOMYLbYIYryHH/g5Hzt95xK5WU75JnZ43PDo51BjGH4V5CA4AAYD2e6N
qRO/zwrg82bVOyhy6M7O/tgYCstKF5s4CeUlp78eqgrV0AlbDcF8FGAOSTcgrWPxKn7q3SSd/Tcv
KP0+GoHA+ByLqHE92CDAvOPZg8wP/nDw7RJnemoCoDz4R7T2fxCTrb5akE8lUjzcM+jcminFI8RK
VAA3N9iRFNJxlWuoeDWd8yMOKF3mIV4iTgBe5e3TFBZnjlCFP/Y6Fi9GAlcWHxIvmXSBQi/WCh6l
uuiT2ePWcYAsbKKy4RZfw6BKvt8fe2uWgpIjeC9D46Ei//7qfoytAaOUQUiIP8k/4m62bwydBc8Z
K837Q90EMKHy3NddQaefPr27yhwDQKgGQrKuhyCIdpnUZXjsFdHuTEiG9KtXn2w2AUE1qC6YBtTR
6wk5kxYia2lIRbC8eBQZ1nXTbBQvgLb0czi14q23GeOR70M9RmRVOqtej2eBMGjKBoGIPIakbUdt
4tM9V85QJ6yde2ZraoDuAcvRNb4FzKVjrEeq0iN1TMX5sSvh8aNYgxhBqZOue+bYDfH5/je7cVED
isbLXTZTqRFxvbnX00NIi3cdcdWzO0pBD8OMrfMDhnuaX87h8CnXxAjvLJsXb64Np4F1qKAq5i4a
YvTIvbmiNHwB8eTv+79rY9vys1ygTLwHaHuuwtCgNEbL/B0u9qj4oXLFDx6OuvNpdqblw5vHAhMg
1x3Sgc6Y10tglWYwTwViYzg7g0MoYffkRY4WrpHrx/tDyZ+92rx/wH9khIBLMYm7HqqJ8JPOO9Tc
GojAx0iKoBHDtRKtEuRlI6MZvjj98rF18/LX/ZE3FpSRubWk+7mMtdcj99ghVs7MJJek0x7qAenv
Cuwv0vlDvbenbgoz1N9UUnE+HW9lhPOvx0KRA4viUIr25WAta7PVLmiWj6cU6cEL8lj5cTaG4FSb
YDJ1G8506JrF2+8xhxezxEQQlXAFuf4NyYJ1TtVpUrQfGNSwjOZjVmiaZxWD+e3+0m59VOA01Oh4
4uH0vJpuiMEd6oi4qOqmjS1PPMNUpg+NxnSCZCrW5TxroWuZCdp7b09+QNYCfoXBwjFZc2UavQN4
5jaOF+TVr3yxRxTSGZl2y7JT6traP+TyVFgBDoEglcH/1T1Sm249Y6PqkHigT7kgaHce0vKnGEd3
58vdRkHwADg7kuvQARHOKikYAepB+Ef2PskBFJb4nXrW2JhI85fiuZuHvYz4dmaMZ9pgZ3gWY6Uo
P++rmfWiTOdKkni7sf3VBE52Hvr4/VSb0+n+PtkaiJoKYHuaYFBMVqEWNXLb6ioL1XGQMWc1JKYW
UiK+tvcuks2ReHv9OewqXYbrKRWza8CQRJFWZBr6OrGFInidT4exgHr69klxZ/Hat0kXsaK8Hgq1
t2RGygi2LJzFC32GFLgjTPa4Q5/g7UORkMoLgfuY+s31UPCyZE20Ep4RJJGXtmZ0QN23BdagC//N
Q8Et4DWmkwzTFFvtiUqpKTkvmfCsml7CQ98H2rnSi/I9yj3jz/tjbex3WW+jry+nBUTtelo9xGTE
FfDcqgb7G1Da6f0Qajh+KFKEFPDJ+f5wt1kaaFGwf8xLNjCt1d7I7AIVMA2fTNduA+zasQRJ7Cx+
a62JwM+n+h9Si5O1mpSbm8ZM+VlQfqB1mePyx2dq2kuQdOUZeCB9jPvTkk+g65v1esDVtEyc3PmO
7EMtRThBM5HWpchRoy+2mC/xaMR+6xbVzlrKE7seFCCEDVOHuxV25PWng4wbTA0SzV5f5OIdnteY
rJpzdnamKD6iT1Ac6mWyLzCSzEtezOOX+3Pe2jlwNal7kEr8zyrrdeTiGdgjlWAKT5kWKcqRoiph
dvkx56uewQBrOxAb+dFupou1Kr0OqiEA76+nO5YDJ8+YOYBqY31Pgk4RaNCP1qOTO+WbC3vsIJYU
AhQUCRheqx1U80BNjZbJTUVGP2cMpws+MPMZWGWy0/ze2jucCZv+mWB66iowF3aPzdSCW8qIaDEk
JPhGJAytp2ZO84kLHPEjLOTefs1JFo68eLh3qJReL2YXKkPrJJyQem7TM32izsOoG7GrqdEOQ5eo
b4+evP6oktBMpCyzznJNh9isx0yy6vLqOAi7BgVpKhdXLaOP9/flbc2bb0ctC9NTm0wTOPP13AoD
O8QmZqMIU3Gnw6D1GcR37M4fTSDOLzYOiH9PDYmRCnjjPGlN58OiR96YF8bOtLfCHZuHnwMMziGp
uP4pvFfTYBgMpl3NCd1a5PlKOzJ2sqOtHWRxJiQCkmeLuzoZSt1G1tIMFtKRoePxokofcHsfcKGa
h6MIrMFr48LeuXrlJbQ+jpROqFyQbVPUX+0gs0YJzwoEb/kKdwYz0UGsI/B1RFtZOXQz6swhavIX
N8KT5P4H3go88iVhg7cDn7ju9845d2NTG5ZnOVGOsHZRoxY1S7NQOswDihRUGdOdMbc+JE9UGr68
1QQb7PpDYp+k4KIxWx64o/A466h/olas7pCztkLc61FWUScAqR1jRUOJDz8DHxfYAStJdznE4bAH
8dkaivI8IAISDZ3W3vWERqNWnSXWLMrkBogwNVhwY4EAUFRW7N//XrcAQtYLdjOvTuKbo63hPcuE
Up6DPYnXiKhXvWmS5g6hFTjfEKkvkkuSRvop7zUXeTWwf+iNpvb43ZEUyPu/ZOsr0gODci+1AkgR
ricdF0ZfaholVMuAQjF0nY2Lj7N8vT+K3PnrkyFTRPqmAKZJTa9HibhXUuj1whtGaIcI4S/WO9h2
CFKN3Yhng1lH/U8E77MCJ8KgfRwUM93DyG+FBPICyeuHZY+G0fVv4F7MqnRJhZe5+M8X3bQchT2M
jQf8qjphpINUkygAcd6f+tbRBCP0P1UDkMmrBTYSq+xCh3L4NCHL1dBYOuDQU1O5GgykzfQAtfK3
jwhADYSxyv0J/ON6okWpT7FArN4rSlV8aFVFfRhL4niICJXfxTBAdwbc2kMSYAyrzCL4/Nnsrx5s
ijIEfRN3fN0JMf7ZDMuX0Z2CH/entXU8HRlpqGRAIbNX8abOQtNGFEd4QBuNQ2aGjj9kyOFjkut+
vj/U1jejYukCX4dCRB57vYKGjizzMBLIRRRAzLUUHTqugjtLBZa/mfJ5507UdP6D6/PxekD591cr
WOqIncFGs7yuTocnHPdcz+jN/CB6BxvlGgFq0x3To6q1zju87344YyN84QYoHaK1tHONbf0a7mcK
8aBoqEaK1WkVjYIdseCxtdRF/SMGK4saYVPhRBMrVv6rHBFY8iP8UaBgpVqusIvj/LkyYoVCRKFg
dTIvyO/t7LKN74/Jq0xBZQ6qmes1wrFJcyZy+xmqoz911EK7RjzPU2m/PSZejbQ6QAhZ6YFoGAnt
w69VkxanaVHEzlNlezqkKLIdzIRWtw2qfYtqoFDkBY2Vnc1mJt3EvsRrMWDZ2V6bQ4Ft1OEa84rW
VydnsYpy6HuV71kk3UNKl+WxSuvPi4Fw/ZsPDgGe1grSHUSE9ftrTNwSAj0VAbvBui8bURtXgbyd
HQdTPcNKkp3xNmI6SBxaHMQ5Wuvm6kv1ieJURk7kGW3oN3FrG4dZK9RzlDg1+k/YZ/9tozy7V+Xb
iA8EOllS5Ubj9l4Nq41uZ0+YxXs4OeEVYggEDzWNx2W6BC9mYy07J3Lj+qTdSOteVnRg6q0+YFLP
DXq9C08vLRmpseC0ZTU9WjyciOLgFH1+asLZeTfGZnuIUELZGX9zmV+NLzfYq/CUDH1XLQREbzTN
5YzQZ+q3me48dg3QfgNE+cGakz0qwUY2TVsXbgXZCW2Hdc7gqOFUmFOGJVzZVufIxv0gLVXwBLUb
ndugzS6GllYH5Jr0nfO/NV1yIvJ4Qg0XgPz7q+nOSdVkNmHFgywenbiJAowfYuMQz2XzsqR9jRZ2
/WbIFf1r0hMKZvQ/+dir8AaAI+WS5pAmDoVBHgtY/GRF8kwgfbOayZ+hYIgZbGGd5/z1/PK5yYxh
pu65iBBG8mB1hxktn+NAF2FnKbdOCtWY/zvUKsrNg9AGK7OFVy4spVMn2jnTAu1hrky0zEiEjvcD
0C0RXsIAWCxTXqdUQVdZnh1GSkvtjudlECi/6lGYjw5OK5hbLFFeHdQGF0Cs8IbhqTTwMBXpHIfe
kGAAo8Rm8xXnqfRlaHvxgvqy/e3+j7tdDBgpEDSA5JJY0Ae4Xve2Kkx1ttHkwVgGHcYSGamGModX
K3b3sa9wIr8/3u0+Zjz+B1EJ4RpnncaUDvaQSTLZXjX20qy3tpLiaFgRTgvR0ufhqdTaVgcmG0df
/8XINvwFxHLkP6uZisqxZrft8ZtQ0uTzbAbhZzLkGRPYSvS+kmsKJF9l3pnvbcT406Hg2pH9LiLz
9frWE85vcct7X1Sink6hM83xUbAhcN4wMFGOYyP6FTWxiyo/VOs9woQ8NtdJHMOD4ZHoUOo66y6b
WLSCOoogbLRabfu6WoTfXfwc0O6Z6mDnTt/aS9x81Dm5ayWN+nqurWthbqynDkECO02QjAhmi7l+
LsLg56Lk/c7Sbm0lShvkKcQmUPar6OQYiFZMJWxJLJSel8BozkWvvodAhonDTKmx6eu9fG97SDDc
IPyQKF03DINMEXmY0MVr+sA1HrSxRsy1c2YuwcX9UaKR/UQD2npz6RGOj3wiSrUnSfW5XlcdP2fq
1SoKskh5PuRKpOCNF3YXDLLcn4Jm0YG2e3i5f1z+8LPXW+fVqOuoJXixJewf28OAQP3g0o86Trk6
/5gLIE4Hx9RHnZ6Hjgi5iMWLovfmseZa9LRuXAQEZAx0RaQaf7OM7V9hUs4v1Gi7D/d/pcwybn4k
e45GMmgrWvPXS2Moc9iWXGJeNIXLqXSL4KXtp+p0f5StU0RZhFyH6qB5wyhv5kBNsVe0PQrMsQcn
BnOCVKDNWWjdzmWxNRT1Rk3CLWxqgPKMvbrnNZUmuNuBadBc6WuqYM+D6Gd8mlsn3jk/W2tH6ZXU
jRaPlG28HgraOh6sqWPhupmlR7r9yjHT7WFn825OCBAO8DsgsRQbrkfBpRuugUE6HOXzL7MMw7Pe
LD9UrSzPb/9IsptPk0OCt9cgpkrV+iqrA8tTmhm3m9QY8TxVrEsazntKUhtzogfMdEjxVaa1+kjF
kibZ0FIpw8dkfKLgiKRUZ+D5t8T/IoBTqAG5zBLSrBWrZ7+pp6YaGgl5EQ41lP369FiOevlzoTz3
5sesZMSjmyIh9lQYVl8qHGJlHKeWXZ7a1Qn8UeTb8WDif6sZOwdqA1HEWEC+aWeS09IWu94VAXwY
Db9FGwFytTxpuIseYtB7qIijtlBEpYGpvV37UMXRkp3DBDK4Vp+iZcKdRO3nS1tY2Q4cdeP2orgC
SFRWWIybt/zsFFmjF0xf7eMajXAK9WOJT9kASfRgjQiP3N+vm+PZADL4qpQA170rrmzwJ3VK6EJ5
COQHTgP+3EzGl9kIjHMQNfpf9wfc2rXopQLzhhLER17dlz1m9HU8kAApYzX+SpIyvIxkAj5IuXqn
CfgHbLqKy/T5TZRGJF8U5Nj1903HLAC9xpWlaOUgDmXH0kIzalCOry0t+5ggXPw71tum9xTCafCw
pHFKL6JMI8xIc7SMH2ZrFp1HO2qkVtja1SdnLjTbR7k7VzFYcpcP1Vh3Ey4zOna8WYjP1YJVyeKH
yIU3aEiZ9P7ReCtekizGAgGxsU7HuZouzH9LNJ9R20bQRhyjMY3DBxBOA5L/dd18zJaq/6VPTaY8
dJUQVA/nQq1J0zucwgz04z6OS9lXJwBFhuonVYsbkGjy5q8k0a1/0CMVn6I8dBHrDprFay2l26vf
ytNxvbomzAxYzVLHRRL+r1fX7BXDsrQBPJ6jV99wAqMhGVvdqbas4uQiwe5VLoltlwQa16H6+f4+
ut24cnRuJ1IgA4rDKvrhEtEHVSrPLmaO7ya36toHLEOsd8IaWvMwRrrz338xIoBOMBY8Dm9kPNOZ
faPZVI9lbflF2Nh9zMIoP2h2BKEfFbOdSHib5lG/4Y0i4VIqpZTVDEssivV54N3bAZ+5FEHUHZEM
6g4lpdeHQtXmY4Jv8M6y3h5PBkVymQIOJTEw3NcfFUuaMMecxvYEzg9fOjjWpxRjrxfoncbOnSwj
+Xr/SKIC3WxhCuQXr4cK0XIf5yAn9HAYD3msBO/DRLV22mRb++T1KPJXvEpl4tmY4kLEPPWgLDxm
ddE/13hKHsDHI/VilMWeBMbmZ6M4A/AXoWmuzesBA0fLlJEIz+O16/wS2zRkSjE6xxirfYiLRb0k
AP12Hj2bn80VEsEoy9LrB3QRwgUZDGaJz1j7SZhx8NAHQ/5hrDEDu38MtoaijAC6jjICqOZVLlDW
fdcqFse+N4vpHJlDfehxTH8I3MDZ+XZbSwkQHTE1Lgx61fKnvPp2vCzq1o0X2ws7IOn4TbgHcofg
bypg1TuxAPfFsUE73p/f1oYxOOI6CHgI7+u0KsbwoVl0ljKeF2QTJi1uPg6Zo/vBTKQ/1EYBwu/+
kJvzBBhDwRtpEHstCarGGmvqhLZX17F+AWCLib1R1s/53Gdng/7GKRjn8vRvBuVJTj+DBvm6GWZ2
TizCzBFem+E91WQdhlTk3ZGidHCS0/GQFtreRNdrC0YN1TiZ2kGAImyv9s7cZSVqAunip31eeC0E
L8/ETQMruGry9NxddrLx9RX1ZzySVoTgiZ/krtcbKEhbV52HePHHtGs+AnR2T0k69j9S3HQfMaR3
TlUSqh+xgcR/HiGAvUrt1nyZMrcjethsplU0tas+KnQxMV87+mEnzfQxptPwIExcXo1o/HX/i27N
lvoOcEPiN7SD1epWPE2XSOvIPQLdBBlfR48JmhzFsWrn+i9VqXCI1ebme4DfwnM3OfpOH3JztpoG
rJiKmszgr1cbZJUygBZffAoUzmGBEeuZUZe9E72mYSDYhzvh4QYrID8vTBVEjqjhUY+WP+hVfKCV
SoPVrFjertDOC37Z/5WPslPbd5pvzhgrKZWi+/1cq08m5i9/RfE47WQF63DIb+Ds2BoPctQPeJ1f
/4ZpcPSWj7xIp27c/GLUZBIryQ6JuuxxkDaHYifJTi/P/7VyxDKGOKbXzuIrZdO/mFEm9XfV6u9h
Kvb6OBtDcVw4pJIWy/LKv79a2aWLLadt6aYEaSg+CSPnaTCmyVOeKjvrt459rB8VEyhj3CUAFNeo
3CFMlFDFF9jXMxF5irqMfj/Nys+QtP4FfSyq4YWZtztbZ2t+KJqAKwXOAqNrtVWNKtVx8WIp7RaP
rUDrMakK6ugCr2uvx7i1S/Gg4FwAmxU82FfHMuiYoqUpiz+4WV49TPY0UxhIxDnPo+r7bKTZP4sz
26dptPSjtlSOekTREIek+9FhY6Gp/NOboweJJsM6FtJY6Z2mU1S/S8cvSmgqjxY1NC8ZUYKKlgGH
qq5qlp1BN9aZ/FUWkSQXkEfmah/lVqaraA74PE+0kxbiWRRZU/wJKU995z7biH48pmghgOWj9rsW
ts0Liu6aSDU/0GrHd/jn5GCBhAeiPvu1UfXPrhOBXoq4ecqeZsb95b2dKchoSPNccLQiSWuvZ2oo
5aQqVoFZL60jD6WJ6FvoZo03h8tyuT/UbZyF4AUrHYCk7PqvG+Rx3iQNfRrNz2ssKe086x97VV8e
q8qt8Jhqu7/vj3e7sppUBQBMSzxAtHz1ER2nAa6FyoE/xezfRsUvsrW7fwwkHT5YWomhbutqj6gH
qA9LhTHp/dE3FpbWvEW2KQzylHXOoAdZEJbmMPoJ1JsnJY5+51YdfrDbVD3eH2ljnmQngM2pckBA
XEPPZtHPzuwQiqZGn/wSZNanMRMzZtMFBe+5a59QJobwqSelZybjnizgH32F1w8iel/EWpqr7FSw
r2vBB7jUQdEWw+yLVMd6zRABJnW8+HRxwBkretdSjHAPoCD0f5xKa8ej1ZdJcojVLvmY8XTK3zeA
HRMkq0Npp2bFtEubMavnp45cvXrqRd5Rw6IniQ5ImwQNio8Ola4UHeFTlo9YDN9f0NuQQ3MCkBAd
LKn+skYDWMKscZYsOf2BU57Mxpl8rVLl4lE3ycIqJhoGpfj1b0aV7Ge4iUTd1Y2cN9kCEotR4xwf
ymxuMexFyPPFnYvudzPxbMcWOPrP/UE3dil4C9hqiL6A+1xjPsWoFO7suKpvZViHIbRoXGyrmPwJ
Kb2dbbo5FIoVUs+c1946cV+o0Tais9FaayvzVAHYORCDlcMS5vnOB5RBa70jpQMDmbEUkVgzWDuM
zAosv1U/F7j1GnEyn0TgxA+Yj4n3buAqvoibJ+r3jf/25SSfI7uTVEeYLdfRdASkMldQ5rBMwbea
xnh2ggUMZkbDf+z+UBv3M6dNEta5ov5wvK/HqojosBYSMpBGNS9x0X6fF7c55gW9jlSd6nOHc+7j
ZJgEv6JJ6oOhiG5nvhshnRPP6x1XVN5F6xAb2xguqqJh+6hQCJI+7x9jDDb/abqxfy5rkVs7F/PG
gHCQuKeoZ9EKX9sqGU6IWWddz35vTuXnsEyocIdhcYkB2iC/hlXe/VW+DQVS64yGEpmLBKnJ3/Mq
oUwF9Tia7qrviDh8UgrseY3cCMwHIxLtscym4fPc2vrn+6Pe7l+SHYlFssl76FzKiP9qVLPvDCcq
Wda+d8VBFrYg+OCrGBXIb5qt+bMoJYfZUnYagrdHlFhAl4nF5XPy/Lwe14BwnM0NN6Zute5HBNJo
0KZx9hinmAHen+LGwl4Ntcpkw6mHrVkSDVwnyb0xSIJDFlrOe7UxxuMSVNVBM5AUuz/o5vxMmDwg
uHharxHDagncNKr4mki9Jt+mKs//a1vcJ2OUv9WaRZc0VYIcpVCyjxvd1LESodVhF+X35H3YVtj6
u0VHj6CylTfHVYo+bBfJi9BoCq02C5K4sWibpeG2wt88t4LhWLaOiYWvony6v363mYZEYaAnwZmn
9bLGHVaxCVvdVBnK1vtLNUJEULDZPGoT5owV+xEPW7BHw4gwdDq/HccqFxVtFXIcfgMiBatkdezx
D4Mx0PrqEteXrpjEl2iwjQeKRdpLqXfFgSSpPRdZ1X/kEl3+D2fn0SS5rWzhX8QIerNlsUybcRqv
DWOMRO8NSP7696Fv3Pu62Ixi9Cw0WoxCWQCBRJqT55wgaWV6EbhBDls1HY8d7/DyPDHPj/OVcS0u
aV0Ag9nHbkM7745FvQhfCwv1M80Rul5ImVxub/3L+/LER0pKi1Ogy7bqN9sjVOnGEpbHyDLKgxJ1
v1Ey9e7Tse+OTI0tf8Vzv8eX89INSZtEljJ+lfHltTtQcwcxFoI7+A3hQwFlr/u2Ms5v5iwfgkSi
rZp51k9eF+8Bdl+6eRh0DCbv6K7j59ch5WLMRlSUOmqaOcIFCpDuuxrqkrPCmKi/ECh9eP3ukl7i
6wkZONvyQz9zuDnML1WvmdXRKqTqpuqgSjoscIcunXlJ2+wr1cy9lvvWGikqwq/BED1nenWYM4J2
Qj61OobVpB9Sp4nBGcVcJnVKD1Hl2q92ftycZ/ZWfkJYTudViVbB4FMnvt7Uzptq7suz6tb2Tmyy
uTSKXJIvmpLemnu1UrKuDjtRHc3GHP1oojk7lrXyLgPUioCy9/oKHksj/XEkWzEI/9VBnasuj8lR
2Mopiy5uBt9XVgHybk372A7W3mDh1r14QhUwikHcvPa4nW63KIgP5dGJEutLRMf/4DlJElRtOgVd
ozlvrK7NDhkE4sfb51Qu5DqwpUkHvpPFGAQlaxieGWlOnk96eYzDuHsn9HF+tIsx26kyvQAY4Gef
mQERcn0doro2kO+2yiNt/QSFgz4KDLPtHt0w+hCC/L6PnSJGud2EfTZC4DZO2W1TDOhGulFPWD+Z
O7jwrRNFf4jQT7LevRBvgQiOXLt3yuO4zOLYpH0D5QOzImqzCHSu+72a5aY9jxABFRVZKl2FJ+BF
gYv2anmElyb7XagMjte6LtTDOHdFxsB/Nf66/Wm3LZK08ILLwuLKBdlp15Om82mnpjP9ltrecUjC
5qSZcxSgkFMcbtvbeLs0OkWyrIYqDmnu9TfuZ7MqmJstj1oB8w0YcxcOV6+8q+um3zlPW2+XLJNK
bi0ArOt6N0NuUycSl4/nxt4bU8wiaMrK+Rh2hXgs5xKfNw+A324vcMMq06K0pWBlAiyzhjSNFCOd
aTSqYyvG7q6aRuXC5GR0QFZAPQxofR9SulU7RjciJKDKIAskaBSk7urcpABz08XLmyNcPyMVDTN8
g2bAb2s0UP9xc3Efw9tCydLOHjqh5Tu3ZGPJTOFScOI1IaNfk/V1bdwuwuga+JPC4VA2Q+ELD2Hy
TB+zT47daofE1KPz7X1+MYvMKw3/AEUgdAHJBtcbDcOGGG0DBUcwwrV9pJOylMw9jdZPYmPzLuqN
cD4WcOq+KyYgww9z2offvCpK6mCyFWXn7Vnvgfw10jtC8wcEkAGL63M9m7Q7C4Yvg8jq5ru0G4bj
0kKcbPVtRz+tMPywKpSdz772yxgl9jZhrZRMDFRSr416ZqZYcZaHgRPH5Rd2u/w6t2ga397p9eF6
sgIACcSunEpeb7QWetTAxiIMjKIwHnVFgfrS87ogNKLhbmrH/NQZCPWgtlw9lKO746DWDkNap6Ip
a8QwQdODuF6jMQxI+kymF0RDvTzGpXFvROp4XwuK1bfXuWWJiEgSPkhMnb5yhVOLXJTnABSGedAT
CENTkvJdt2m+q+VS7sA5No2BxSHLpgiOut/1sqbGs8Sy6CDb0RrpDiaDYgdBZzQ9GPoyf7q9sq1z
gmP4n7HVOem8ZZiVAUR529c1kGe3PTvAZHZu5KYVmQ3SHCEsWrcUUN8ztHCUiNuhsE560lmX2O2d
v26vZXPjAITQoead4Pxfb5yDmm08g5sPRN8VH0IRfQYPN5zmvMl21vOi1CWPHsANkPgQqNFAWJlC
9diBXAvWsBSUKgVRI/+7MUvvwCMyPEDoqx2asIouY710Zxi+3PcESq9Frz/9hic8B9gmaqYrzy7q
pkhcaGQCpQqT+0nPNF/VGvtuGmK4BiNluVd6U+y8nOugAKNEX8x6AGCX2I7Vnevt1IzVBKamyK4H
mH7bThzSEk+KwFl7Vkhpdz7qlkFCaNlcpHAK59X1R2WiJUyy0WGVdTj7ZZNNjAMYOtoNtnKvwcsf
vPoQYQ0YFcPqhFprIVPUNOsUVVg3GHqtujh1Md7H5myfHKL2nb3cOK8we/JKqQDTwBusllaGY+6V
woXJSxdloBm16jeUo08oDu9hqTZNEapSxTdhUl/z5neTTRaQj6wqbcRdXEc/a4YBPmgdidDt/dt4
EgD8eLImAFkEceP19+pTZWTmqnUCq83tD/Oot1/pBycHL7bKT6Sx9kMZLtFBjURIzVtEO+Y3PI0O
NRrvkWQ/gGHp2rw+RklSaiCdmjlMPxnZ3D0IN9uL5LasSBIgKYMJ0+0aIBKnoO2mCX/mFbAmNjCe
fEeEuN55CLaOPjA07hvSGhJZdL2W2i5tCKeR4u5bUXzs2yK+S6J0PJjd4F402nY7AfjWpwMBKjsU
Bsi3dT9k0IbOWSyarnk3DufCtevfjVXr7xHa1aXYvZ2d7NEt34T20HwtnS7aY5F+keZJ7yI5K6Si
G5fvRZkZUTmbIi+sqQtQhpOw2pBhzCH/Caxc/dzGdXlK4QLtgr62zcnvl64/zrbwPtLKLSbf8RLn
C3TH486hkmf2eZL79LNIqyE+kbnQmixoQTNm6MvFC+Z0MU7Mzsy+a4TWXUM3cCfSkP7zhSmAVqhL
UVB8AXQyI9VNlzaFs7HpFEZSltr7MMeDq/lWZA1v67QzjkNjTT9v39rNnQfqBMZZtv1Bc1yfNXys
4XbEIkFexcnntNHji1O19bsmjuwzWVElfGPSgXRbtRr5kWqVn5O+yhYQ/+NCaVcdqp+qVYR7+JmN
/eCiUdAEG8TLs65swMiQw8QGWYHbapXfs2+XpcNgPFPkrLUeDT0U38bT7e3Y+OD4ZdcFW4ckAs/P
9W5YdZNBPQCTJMOUC5mC0R+FhVZ77CD3cdvUxqWjcAKyw4ZnloMmf8qzQp+wQKprBe+bSJT2GEe0
UXDWtZ9YWX/oSRHu7Lz8bDZFfiwWe4/IY8ORccyYnsSPkZSuu1dV1PWp7cVeAFjRuLQ6s2g9nCk7
jmVrO3nppHgeLzg5wfUazdFejDDjTZ1E8gOhiehzxBl8yFxnbwhqw2UCtpIQQan2QJB2balJGka6
C/ZwBLWGAmLs+ZXCNIqzdCBWyLout7/elj0IT3m8STOZQl3VpdSkKVrV6DxwKn0By1T2qeui5qw0
VXmo83yvjfxiio8Dghaf7P5BhELRabW+bowyPlLrwT4Xl6i7JKOfh053aHS9vp87ZbnEjTv6rYV2
VztBbZssqfMmNzi2nujsy2DZvx3+48NkU0Av7EHsbMjWp8Z9QDOIK6FUv9oQfQCX6nm5x0hlYnCc
I/tDW5i5D2gxPN7e+z1Tq73IeTW7osSUyNXiLtWcgoadkby39P61NNfyXjKrAJSZSQwI51dZUhzF
Qyp0Ms3GzKKzuZS0exel2rkmG4eJ/Ag5U6bLIQZYK/lFwH37uoBMG9lyvmu5uJHvRJ12rE3BzFLv
2v/e3sF12fhpWQyxy2IbvDrrZdF1RQDNhg49VLLls+ZSi3LC/I1SJ/O3mdLf28Uper9cktfysD8Z
BsNH9VRS3K+lmfXKRr9JWKx0JjR0Y73wPRrpb00oS3cqUJtrZLhFliigzF0Pf8TzTNlUj8JghLrw
H4YvambOFLVsDlPVpN9mK9LfOq0S3rVNv6e6vXFCsSmJDCXPIPDla28ENwKA13n0CPBT/UszgzGa
XSvMfa8a94aItmzh9yTwAqZecLzXtqrUgaVxgvR9cKF4NnPNvYd8+N5dGG26fWo2LcnkF18ux89W
q/JKFHS0pg6D0kga5UipB1jiMBbVcIgzqJB3IqKtXBvAA0BoQKbM8q1ReqqV1GA5Y5QQxopSpVdY
/XdbT4eDA7zCV5aMcZ7Q/rL0KNvESWEeSjQEdq7mxjvJb5BwC8bTZRH+enfjMDIZAkONodTC5GvS
ms3npoNq9PbObgQ7VPZpDVO4e5rru7bCw6lUdoWKCjU1NT26RVwxVWelfjNogal0jnVStE57rXAP
t5GCCWeUcgYR51q9T9UhsUlMNQwWDY5PSxX2p1REn26vbePUXBmRzu9ZnOOlcbnUGkYmowsZN+Gy
oasbnYpGiB239tQpWAXR2JLztQbfi5f52lbWFWHmGIP0a1Hxa3D6/LOuZ8sPTbGT+1mZsnOD7veX
SEc7BmBdHd93blsVfq8CgR/hw987PhuenRCBmokUeqFatDo+iojh2lq0MBhiLT1TuJ1ORTdXftiE
jZ83xs4jvHWOmNKQ2amEnK/zFXfWYESB/ikY9CgOEWFm0GjwKY4t4x19Mvf9NFKjegtwotuLULY+
s8SzyJtCveZFDxk+HY/5DKmbYwJHgsnyY9LkTe4r2bynyL1lS3bHYcKUaJN1vU9RnFwIAx0oBaXk
Q5c1KkXgpDkKrUjubp/erQ/43NTqA2qM1LtVJ1D0KgsDEXZvOKW5Op48ZegPJenZjr3tpeHFeTRk
nLeKmDWvCUVjzUhcJQ398VAzf+vJ9LXQBvvL7ZVtZX6y2EWPgOYQuBH5U55dTFQEo17T+WKzV80/
FqNDrwuy3x9Do8GBptv6R5mww8aLKCx0Gc4dTCem36hgYjvqR1QfzT0Bta3dliEJFTj0BXH71z/J
CHsldxRVCToHSaQL84bju0arXL+E1eGOYd3BCm7vwpZFyL2Ivkj42HB5o55twpzXjaLOlUIZPOuJ
oZ3upzmM9bHUxdvFs4o/cIbUOTQNoD1o0HVClAwhbQQNdSnG1BH8KAbDj12mXpLQfu3ggHTujhTb
lqTRIGrlyp+tjGA8y0SKL2RUPPycp9U3YCveSXOiPzmzIC8ZiaD3RqS18rqaly5FYk9KsEy6820e
4w+t2YogSfS9kWX5f1r7dzAVQOjBAhE/ro7s7MRZPXucj2zSu6DOzM6H43Jv57bOhGROpdgL/ABa
4+udI7lcqO9wB017bs9uJ8RXQIGhr+R9dooyxqRvn8HNVVEJZvACqDAcu9f2FNUZZpFaSjBAQhZM
Ttp8GOYUGPptMy9dCykMGAIp9OhyKFbhm7o0SGUpaXS0Yrv6mrfAhg91OVcfkNCqu524acMY8RLj
TzxG/Gt9JqZen6y8QMBz0YrlYPSed1YtgMijsyvMKn/39aGAHhR5FSAZRNu4jevtqyEZYO7C5E4J
w/nJzFp0Lmuhdv7QNsNdDHr3ojXWYPkLXNmTHxqz2LnV6w8o+fwRWQQMQ0kFNyL//tlVc425yfUF
ip2oCIfHtgh/iahpXvkyPBmhj0+/E+cIqvvaiKk2Q+0IaB9Cwdh1aCnpecrq0a8TZy992WI6Y1jl
/22tjkoy9zx0IWxiXACnOnjt4miBYpfzLz32un+SZuq1dwh1O8URXevsuy06MzrUUZMphyy2Fdd3
kPVwjsU0uJAvKPYeBnF9vNhmkO3ULCWwiyBgdWUcT1GBUnpGYKdKfy+UdjrkbaIdY9HsjVC//Lh0
vIjNAZAxV/KC30MZlozSbG4Fo2LpbwVcSne1t/Q7l1N+veeHWHIH8xCjSAJEl2xuVdMAD2/Ei5JC
EA056smd6uoOFlT41LN8mo/dXJef8ENGoKP08cq5q/+YJsWR/DTchtX9aXumhlDQsYKwh4Gx0/Q6
QI96OjFrnAWvc0FPpiCnkx0iirvr+JSoNzfSvLECxyvzN1mcqpclHIoDzMFf/sASzpTMWGOOdo2a
khrIU9JVfDVP6REs5h3ssw462UkzdlzdOuh+WhS8pHJAmrmD9VigWlWUePPQDJywTC9Rl3yn4tqf
nClNA4M5FuL8bE8xfP1ErWyaq2/WzEruZR02haWMgepGyWG09eaQTHV8goFlD6K1dQkYUfvvGtfH
c5m8XqChgr1GqY6LozenKDa8nfRlc1W0D8FmSb5nZxVsL62zGGVoIac9igzoQ+PCPzbaPu2G6cJE
9B5eaNMeLz1YTaDFtrHyIoLZtLFsbDOI1TT/S4Ob6+TybvlNgXIAoJ29Us3mJX/qoFMAoz60sjf0
RZ6Mo8FJydzipFpdInOz6V1eT/FB1wf3oCh2ftZbI915PLZWavP1KGVQk3rBCGy3XSo6xv8CmgvR
BXAo/M9KX17aSW3vtFn5fvv2vSjdyPMJ/Rl4aVy0LJBfP1ZNO+oN845WQGMhvEPmrroPrX5BB1nk
gWHlwzGkXO5DnKn8dI3ymwaF+46v2VoydARSpJ7HAqjL9U/gdZtbzZngva6d7Ag/pRP5iQuRWDfM
0d2sZHvyei/fJFmhp33ErIXM+FdrhmRTxChJWQFkHmlADTf2e7uej21Y/bi9vZtLwxgs7FCxMWZ+
vbQmT2jE1nCIZ2ZfH9UR2NPoTM5hsKf8odL0XQ5B6U7WrxPPkgSE4rqpLVwb1Ed4YxWa0qBLRvVU
FJAp0bDSfd1L6rtciRivnIX5zvZSUC9akh97xdvjKpAxx4vfQHJIPYUx6BeiZHqtdj0CPxYktk4I
63PEH72qBbGrdH91MfJyFEeXDw00SxcQfkq/c562zzQ5B+1gKkygSK83Ic+GPIt0MtCh7T3ZVOr0
v4Rl5Hc9FOW/jEFRflvzpBxyJzHf6044MI+ujHuE+JunDGUxhmsBdhrrDqWddPR0ohrOfy8bLgVE
W9/DfPgY5csejcumJYoQT5SniIivPrqWjDBxh4QkRe8af4Xz4D0O1CLvFsjFd/Z2yxQ1cXlLieWh
Mbze2ka1o1lRMaUDmrwkuWscHEhUT3OS773Wm6aI6DRSY6JIdXVLo1oxQQDjmVIYkOnr1vq3JcvS
ILTH5Nfta7r1aOLt4WUwZAK+ZvPI895tGaQ1g8jz2h/6kPDGmLG9s3cbzsAk1Wdwn4InY7mrvWsX
rQe/gftMRdwe7aF1vrsgMB8VW/+rH6J5Z1Eb+webkFTRtSQZwvr86bmYRk0xzSCfa+1cZiAIuY/u
D6UaxB7KdNMW9IwUUDFprbnJza4TjM8mHIuhrZmU05373jJ/Gt6Sfb79qTZeZorvEnfBn6iCrjxq
XwIlcBziqXyoDfM0WEb0wdaiDHnUYWmNQBSMsiaZp9y7NqWN28a3PAvgLLI6Gtf8s45DOivTIZgh
LhCqk55g7GjfdElvBoqr9J/yLC/OvZN2qR/hl+7LlPKUR8f56+1fsbXZ8lJwiujvMMN3fQenKpxd
2TkOmFnumbbUk/o+da2iQQGs7k63jW0dWsmC+x9mfUrG18YQhWKCISxIdzKPUCtF18MXluhP7TCO
WWAtMIztZFib63tmUh6BZ0n6FM+j28/ULT1z7O9opkwgHmL3Xagle7yim6eJHj00qRBDEgJdmzKm
So0pfeOjIUdLDqRczZn3sz9aIB+YTARz/zmcnPaLYgttJ/Tass1oAw0zHA61q9UyURcRVYPDCKoi
0R49T4wQKWrFwWNS6IiuAOQwUfEjiep855Nu7S+Hh6cJYPZLCNe09MuINoIZlK2jnh1J1Tjmhnmu
pnkParhlygB8h/chNX+B9StNi7Y1RNyBXfW/Syez3heMPp6ZarB2FrV1Tp+w5oTrNDWebu6zQ6Og
K1FpbmUHBc41GDtoVMeJkrkyqxEsO87P29fixQADcTP4ZTlTjmuVKsXXJ2dCtjfNF4RoIJaPf+S4
vbu4Sa2HKdTLn169MOMNKp7Se6IE0LxaH4o5miDOTrodTceNEhC/BHco5Tbk4lfuIPFGSDVbQj6X
jMFXWmV+rCvPIezRvtf0ZQPh2MlDY7YRxIoIqnpqoXLI7Bp9gWwMIEZDjMgy9nRBpWNYRYG4SPp7
Ft8dEIH8YM8+SFhZ1hAKnu9MGcSJQWR4XiHW9aFmNw7jNEf33jJ1OxWSjYf8yujKW9V5NUKigFFL
ncZD5ejdOaT9tvMMbJ01qaAHRwtfn6rW9dLAf4SJEIkdJLX+ZXAS67z0TAuD6HnUQrX8cPuobYTT
sswkVSgwSInn2tqs6IK5Fc0O1LDSfDWJdJ8ZYvE20cbiEqn1dIxSGFuNmPqfCIvk/W3zW1cYZhNG
R6jkMx+zOuiWl44O2nVwPCZlHIQdxHFDq0cHK4nL85+YojBMU424ZR1FQOpRdcAikG2oYugWrZjp
r7Jp3qWauRecb35CCTeROFaAUKvTaYVZXaQewjutSBBTKSP9XTMIDTRhnwd2Xf0B1bOcz/ufvdXB
NGKr7kSHWIxXK/lpAUl/II1bjp7i7jUpNpcGcRpTc8D5qKhdnxfXnRM4peFSjToRPlCryCc/beo8
Aq/UjG8sM5kOr/9uFNSeJvVwQWt0gg1IDcZWaECLJncOxZDofiPbZB4g7NNtU1sX/Lmp1Xdr4Mgc
WBIqY4uwfcgkB4Zny3EH9r915SgyMQVDJVkCfa+3sOtGrU25UIGheN3RiD0X5qBQ8+5zPVLPVkwA
mNde+FAlS/1D96Zur7G1+QPw6ryYwIXgxF39gDCcu5i2ZJD1uSv8NEPszBhH75+iMpVjWnLfbWNU
TooS5YHmJtmOz9m69LScmULgKQWquXpTKnNgQGBABjWph1KOX9eF8N3YNT7CuA7txu2PurlaStqg
ySX+a30Z21TLSygo7EDvNCDioRjeLfTFgrgXw8VOkoJxYiV6dGrNfrNY016/ZisQo1vAhBWoPopC
qzPFVKBWDhbuXPPiIvVVUX4f1FT5qFlhf9IFHzcb6/7QFl234/A28wnIHBmRA80PrmflFiYHsuh2
gmfZg5bv12hOPXx4anVxq9G7NNrEoiFA9GWp49BZkLFSVqn3Ohpbdwr4HVVHOVPDKOL1YTOULvcg
fEVA2HHeNXmoFH4ECesedGrLLzFrqNI6lYy66+p7ng4VbQS0oC21+9fMO+0U13XqT7nZH6lU7E0q
bK7q6SEBpUC/Zn2Ey9xNwh5l0s5sYQKb6D7Zy7xXetk6ujICoN7myRLq6nWEU8PLpoHEt9GjyTgo
fTvDL5sl1mkWS5v4XadH9ZGL7lo+KbIWBYOTT3+gJPpE4wue2gM/QNP4+hOmYH1FolFyC7Ul+qby
0vijEOW9Ujl5UEWT40/2UJ9UtzIge8+ri1EP4c4Q7db3lXDJ//6GtdNU0ybJOpRTkxmVJ2WJ20et
K/RLNmiZryJGfbntNbY+MB7KkUwYku92tfX2MAGriCgbm1UlLpXV6xcvmcXH21a2PCGlBga/6ZBj
Z3VDRUz5kqYj0gRLnfwK+8YsfLfIx8T3xnDcm6XYckWMC0nKYEkCtCal0ADCzdBmkzcYaWv5qeXp
93UCrgcErtHZfq8l6OyUdp9Gfs94zmtH62RWI9lTdEnnJIF51+cIMMiYK11LacES7qkGAXdhMDu9
p6osdvIWuXHr/IBjyWmVohSoOV6bysRslwv9m2Cx1CLytaz3gIvOTIEDhj4meRoH2Vzs6ZdvWn3q
DksupxeHpinrqC9k9zaz8+qusrNPVTQvZ1UkxYMiyuIBevE9/rGtI0QRjkIwj4v0f9crrUyS0afi
WFxNw5s2UgFyj0l/GcNm18luXQoZ0NIkNhisX+OZqW1OInJKJK/btDpVtZq9ERpjrrcvxdYxlRkb
OoQo8zF0db2iMW/NQZtpoMSVbvxrweQoAli1xXlOSjOAGyi57/tmQaovFzsTd5ubCXqa6JiHhCL0
tWlzQGwCvAoqiEM83nVxrvshu3EftdEeldG2KbBSREByInO1Sk9r0MyMKAN7TV0cZ6f/0U3heExC
0e8EQBuWyCdBmkF3wUu8djKtmIChZWitInJgQoVVhvejcK3cN+1hTwlm0xbPL0VoZk1f8N50kTZC
YYG+TT9HSCuZmnJkqmx+E2dkl7ePycaLgOKIxNC7YKXAgVx/K9tMQ0R6qJFE1aD8k+pO5oOCi/8G
7uMcmgZahdv2Nh5jWl7Sf0rKItrF1/YcDWERFf7AACBiqbwThaJ+quHxmv1cdLW4T5M6d0+T25rv
hnlxQLxOYv52+zdsXEAOC1eQ/IEXY132cJlvIVim8jOYdvp5hBHq2BW2/s9tK1sfkcK+pDWUwK11
X7FdyF71FumluZi9R6TQvb/zNP1VK8Vrp4V4EUC5sBpOoHRhqz3NK68z0mQyA9eL24vhNvb7MiKw
sdVxOL1+UTw9EsiH3Cf90uvPN6sUlyfAkmDrAXlHXhjfZUPLQDSUSTuxysZXkm0KZqDlPQBAdW3K
tluGg0bTCBCSmBhJyJ1z4lDUuL2gjfNILIbnp4FFXW7Nv2YOLqgS+diQITOeWFfucRYzGc6Uhb4L
490vTwHFGmbW3QDk7vXbiVgWcFneHkKBNc67dZ08rCi0BnnR1e+AyYpz6Q3iqGtiL2zZ2k4NN8le
gotkDOR6O3mKektbaDXB16td3GYcjk20q8axbQU0rhRQA5axshI2GazdRAfEBVV5IUDRHyH6zi+3
P9rG1SLphjNcei4YU1ZeP/N6u8gbuitRrvQnJRkZoK1H9c3opD9ebwkAPi6fx9pj/ul610q1rfq8
oJVVdqb5Vi1n/TLJYavMpt9529TWSQSGyzyQpGVHMPLaVFGWdHY64spSyzXfiGqkFEMlviix881Q
8hhu0m5RL+0wJefR6ohub9vf2lTJVM6DTT2YZu7KvpIyHVASq5eFrZ69qf1cmRWFzNhY5i+3TW2d
EmwggwEFOrXEVblUDcusKBocsNm03QGmyxk+/8bT850lbW3pczv69ZKyWhdNspAY2HM3fHd6I7lb
ZrcJcifNT42z9OexqK1jDPWHPwn4lW4vc3NHZeYjOTUpUax2tE9rGw4VXoBFlPkjGqDKRwcZBt8K
tU+vtwRWVwaVyO3o68GqCUWfWWXGKfCGLLuUVev9FXfk7HqY2Dt7Ku/WKidgPQZn0aOxSSB0vaeT
N7lV3tH5y+Y6/+0Npnpv9Wr2IwLecM8QTfHWmozxDy48LQq6uR7tCmvNaNABmmDmkLM5pxkg/54W
yViG/cUDdxDc3kr5WK7Xx3Mj6yySXWzdkp8MDdkBYzSDpp9IbbJw6M9JVeUPseGEp7a36ve1Xij/
emq2V+SRsdbaNI8dbSJgVuiarq5Fy/TxqMQxnU7kIM5FRfundJaM2eTKOHZq2Z5fv1SCPiobjMs5
AHquP6WS2P1sE6ojn61bd2MbO74+hS0TiVEnO426X/Vle0zifti5GVsOgBFAeiI8FNTc5cV91nga
UQZvFq5egL3m4E1TXPiqVzY73nvLDJGtrNxRfqODfG2mKcwUiQDZhc8K80fVOtq5ZqJrJ1DZuhFE
EHJUXg4Bry8f5GzRHIU919xs3ldFZp3rrlDOTq3AlktT4ZCGyh7J6ObKeI44py6kA+s2TF8bnW4m
rIweYR4Ive1hUPR+3z4fWwvjMXJwYDQqeP+ut2+slNijrwRziq7SgKlE7zNv2R2I1pEOk+IhQ5UM
O/5lY2Xy8ZP4X3RY3TV4RJnhyldnBSFyaxhG30nV+qGdkun1XUjMSIAxCQAYw9XakjiC0ACOc9Tz
OuWferbyz1oNS8XtHdxcDD1kkOC4ExAM1zsYFwYtiswgaaxt5WJHyiynUAdz5wRuvHOMf8NxI8u2
gMtWizGLsVLTgaac5aTm21JTfobIm7+pQ+M+B5/1rm/Hv9XJyx/AHu5VazYeOakmI1Hhsqq4bixp
NRCJIkQszOkj76HsGrfGn0Cx0WqT6ewcjk1jOsAseEx4g9Z91sYeGBpOZNOHnOq9Gvaod1sFzWN1
qKtp5+NtGmM3+Xo6PfK1exy7KJoNG+3Bqqn/wTk2HxfClgD+4L00YOuYMCDFejiSwIZWjtiEA96w
vZDuRtG0J+b2xOKj9jbvdTi3cAh4QgYhZSlcTnxen0fNEjlLxRDj0epRbYUX1LMeP4512R2T2Rkv
eQV1fZCLxQiQsNbywzRG+nuYw+pTQrk+OkgFDxQlRL7sRRabpxiIMbUVpHapMqx+nN41yjIw+KPz
vv6dtfFwX/aiHvxmGsITm+J6b0gXDc1vDDVLDnZW1M1OEL7xBIOD4cF4Ku6a65tUpU0j8gzeLUpr
xptCFAMwIxjF0taeTi3EvHtR94aPBaPPoDp4Tepl66hbS6wQ4TeYtnordu+qvlLOszW0B5vD91XE
5XTQ4Tr/g5NN8i7BacT0HK3rnVZTu0MuFLBh1tnzF11Mru9p+fB3QWrzBzeWOjWVOfiicTqrE9cC
gM4tpcQ96C5dshDB8H8zPS/K89C0qnl6vb9lOhwWHsqBtOxWF2k0ozmNIFOm6Knp2fvcrWvrZDYO
LDZ/YAhyEfjZcLgvxK6HdlwUcinmx5b6ndNq7q/G6Mx/bxvZOowwV1Ljt5/q0qvVRL3ttWGIt1Op
ET9YZaa9D3PHPsSJPpS+mJK9fGnL45nUG2UlQk68rj5WiLoa/Jy6HZRea5+MAnhdmvXDaSjDbGcD
N01R2yHEpjFKpeD6CNKyHrUCTwi5gGHfdb2RXVo4nI6VG++hnLb8Co3r/5lanXajNeHgajzE1g1m
F3qb/oU99d97C/5DBPg8XyzMaMdm2/tF6tQ7PZQt3w6Iz+Y0QH/DA3m90KpPLd2iDQYJvGl9yJhG
OeFW+tcnSERLvImypMknlG7mWUA9QaVpiRTMRTZH7WUO55FRcyQ7hamI0+1TufmIwLYoB+yektvV
p0ujCix9E6HUifBGdNAbEb7z6OJOF5pEw79KT7/8MDYRjnqKKC2/tZcocQ/FVFSNb8+29h20/3TW
y0b8Fr2pVDs/cGvHIdMFKMDcE/nU6nt3DDnlGjouYFOL+vNcgf8AAPwHgBoHzBWuTSb3zE9e73gU
16Gbab3NAIMWHpGn+FGpjXKJtF164K2rIkcmCSNBJ1E6v7ZEfD5ZqNsDLluQNjraRZu0h1zVqtzP
EG7fYfrZtkZSoaHnRo628gH6WE61lgEB0Kwm/tujaHiBo0H/lIW5vQPh2Xr7WBU8XK5OhLwOe1Rm
LuIesvIgY9IUuSNdD9Rp6T5MrfteOGK6V+xY+Xz79G75VN4iBotJLSSI7XoztbmMTYZtuI5tHz9O
Vu34eFfYjBqvU4O6G/cAc5sGiUrIop7QI6v9DIeZvno12Yi+R+ohUTTvJ7wI6XGEIeJrXBl7vaPN
TZV8uhSCoD5e10bbsVW8WaX5FuV9/zY3euuzphTDaVyM3D7aTaIe+jA19kLLzUv3zOzKKVgMvvZN
zXWIhaof2iSv6ZHVezN/25vJ8wQShobHuidQGLaix9HCA0XWQfppaTPltBhgClMvyXggUYSH6/aJ
2boQ8OBQpJcJHA7l+sRkbdaNAIDoZsam/babC+MYCdN5k7nunmz21iYCE2VigFiJtu3KVKSq4Yh6
EayvQ5LFfqEC8fKHotlN2rYOCUUu+KCIY5kTWhmaEWostYLx926sbMev7H45hZpoaqhKSvoeuece
vaHpv93eyq2XGJUHUHtoPkjFh+utHID7RBmJFmNmTnhO3b7/AUsnMI04MR4sdMxONpCKg87cDWOx
5h5T8AuSFhplNKRxbYxtUjxZp+ORS9mejwzUXReDRWqjVe+teFFTvxa91ga2MdifgBEpi2+S4Uy+
ADUv/HpwzfJgj1bS+tZMe9tXVL3YecG3PonUGpKz+C5939WrtTBW0Li5jL2q3HgE9R2dSKWzwEOt
IvUXp9ECI1GqP3DBsAzCC83wloSiXn8R5vFHMfSEmKmhykpjZfyTZlP6oIzd8rZKKMsxiFnvLHUL
mI/7lSRk1CzIAFbngA6VYhkzmuYxuLCTgcbdoSvb+L1hz84hBmH83QPJ91jy7B3hsLX/j7MvaZIT
Z7v9RUSAxLiFJLOy5sHzhnDZ1RJCQoAkpl//Hfwurp2V4QzfiI7etNtKCQ3PcAZEDdALSyHleiE7
OXfgNpISNgVAUeFpqEASHo8+FO1g5s6rAzIHVrY+vZRUnh8FJH3I3qPM+q6kNUsAfB2y7nhaxZGS
Sd7Gm0LJ3w/XdsOeVI8TvKNAgiKCT4H8+PNTzsKjdNiyhWySBtWYOD6IGTrfkyDr0bpE57qCzHIs
Ov/w95HfKYVt5woJMw4XCrqomJw8qomDy3fYQUM9sY17JKnnF5VUyyemgA4tPfDC3aFpKIGDVpRO
t7TGvp7n7YOrOXoM+0BcAueeO01InJBUI4JBfW97SH6LhzXEslcovSWIYqrllc4+qQEJS12Qk26d
q2vAIeareQjWC0txblwkhKiWorCN5v/JKR7WNqBs3Uz8KuXEvdcZuRPMePeNEeZHVXkuefQ5C/9/
5rvlGARKNFvcdtI6QJRVR2bCfKeqyqI7aHcmT6RvI/+JzD15bBYLc7eopxeSmzPvMWgAm7sCHkfA
yred/9syh92wCDDP0h1UhsSDJDi+wQr3PTN4n9dobC8Md+b9gJQXktNN3xqQtJMK0dLopkdNCvvM
0fgRlobQwQP99Bu8zOhSQCIyvDFpG3zIWl8Cfe5FFy6uc9NFoeYXHQHb/Fdm9Nt0Fzkwj8AdaWvR
QlzeGyFwkDcorH5bBzg6IrpK158XztZ2dk6ONXJxiGHAPxbi5adna1ALpFkGaLHOpuOfTD+SQzI1
7BEcnfhn3cAKZoltp6F07L3ShdpdFQpy4Zo8c7XgNwCyE6I6iJDh5HybWCxQT1lQCU3a9TDEHVQI
wFq7qqBsmscxCHogrydq3wxKXLjVzkRfSOTQ6we7BunWqVYGjC5iwKkx9KLq5bm3XfoJ/Nb0GKxZ
+t+Fpd4OybulBsIanY6tj3OKo4H/Z9VwyKDsxqwT94gIsrdqWOo0V9Jbs3xIEht+rKHdDQcFXxhd
1ugt0UIaGKfn40C6S+u+HZ/3PwgfHnUDvJOnDeTYc1y5pk53tEoWmavBqlsUkS8JHZ4bBrWyDRiC
f6AG9ucp7iM4RukaWyyoONcQy9OA0PVylS9/X+BzxweLC9gXQAbIL0+Cjc0e2mZU4pKCzBErArgo
fPANqXKLNAWCL+z57+OdnRfom5B2iEFvO12+gDbtkqYIp+t0ab8AdOD/TGIXFv82CiohePpwC8Jp
HUWR04QL3RaC9DXzdsE8yZvZquBatKjS/X2U07X73ygbgjxE+R73wZ/fiI5g24pBMjjEMVUEXq2+
InKRouR9533wgrYm/3jyfo34qzCNgAKp1smuqJYOHWHQFSGYPmRHsdZVoQGtLjlqQxfu1dNDfjrU
yeQgITLpDOTHctCNRCW8tbddBYFfwuLqH/fEr6HAkNsCPgK11pOHEjVNkgruWGnmFAj4wJgXn2WX
gvlzE0IPf9Mm3OS7T6ubrg+zNuaIJnU9ZAf0gH8wxcZ9nQCZ/vd9cXakja6BChQapqdYxqGiK6Vz
Bf7sUrNjDG7jM1jSSoOECLOBfx+L4hYGiQwqj+EpcBkcJuHP1vPQGfLdjsP68cosZi5j+E9eyEvO
TQsAE6DscXC3Df/ndg8V7fjiWV5CtFtdrYxCZyfo0emO5kvWbqe3xLYjcCEB4/VLSvu07eTHEwu0
I7wkhtvSmjk46MD0+7+v3dlRUETYHClAGzh9W3Rq6zThAy+rLLZAsEz9XTOk64VRtoPy+4OBuWw+
p3gwoZIF2P7JQRrnjE+D7eoSflTs1qKNt6felJS9UvKQJnP8+M+zQvMXcut4nWAWfuokiwi8CeI+
4mVkw+kBfTt2Dzz5JZWR06Aas8IbiPI5msyb0+DpZgCDrqdDVpc6qGjhBjoWMVxti6YV3iMRrC5r
KL1eqIOeWco/Bj25KFijejbypMaOAEB/ndfpqjXGHU1Ne5an3Wz/EZHwa5ZAqiBbAfAI3YI/t7yb
iCGE4UYHh21jX2fZMdSCXbjV39HZtmEQwm2VEGSi0amwktBgRqdI8cvVXz3sxtQUEE+oSo2bpIAA
IDmObcsOto3Ca3xxQPdJM5V/3zZnTjcq80DSJwjrNljln1PN/ofKYU25RB3fyVWPh9R61QGJYvbl
34eCEjTuYbzNMNw6+YzSIOaBg7UoK18Nx2726nwNurUwQ5peeKJPo2SMsCEFQFQG2QzRxvbff8sO
0CMgSnOJCv2YLtcJns0ndDyag8VL+tD7m0z2qGUNTVKlL9Ezz+xWjL117rbi6DtJMsTmScAi1ZQe
8+KSrrPeWvRBQXs84KSb/jUs/99c/99425H9ba49q9QShRgv2Io3qZh0kbJwAJUZEk5//4JnTj9S
SwANN0NTSI+SP4dK0SzzJc1ESVbuf58VbKjmUIqnvg6TNpfQq/+GyFYd/j7quS0KjCMu001LEu/4
n6O6QetIpGi39BHcPfHn5BUszYLrrHf8wgTPDYX7EzzeYKMonrIgfbPh7fsM3w48913FRP2JeEN/
GJDdXRjq3Foi7qGb1ge0lE4TWD0oORh44pQoKbc5SXu9Zz56L5BzCR/WqdEHsOvCCyHXub35+6Db
/H/bKwkarR56DzgXid9dx5YFRVdLfa2dq6/T0V7SGD07SVyggDYCR4ZC+p/jhdxY3lRcluGs75Sa
8J47fkDoFR8qnZFCZ+mlGOLckHifANve3gxo8fw55EgWP+6zqQZ3oEaxHu6dBPjRqNrpcIx4rnEF
Heoh5RdunHM7BwaNKImAawWWyclzHzc+8zKy4I1qjSvHATVjL0vsrXXRz38/DsiMIRD/K0c8Bad7
QsM5s/Lr0idrdCWQJ0MdE3oknfYuEa7PTgq1DsQvyKhQ8/hzLYmrhjHpTV1Cg5Y9RKyVR7gdL1fL
SC8ZVL0Pyjb8aYJOtr+57J3yG51I4dy0JqJEOb59RBaub0PbX0IUv9//WDUKBXo0dCA4fKrOAejo
WLm1aiFSEO0Gf3L7OHUZrOD9136pL6m/ndbIIPYJvOZWnYJS44YG/HP5TLC20BEElj1puTr0K9hU
HfMeItf0ecLH6cpkVuZoDlYHGs6XdKHeHwQALaDHAEQxICTvCoLcATEVzNaUTVVFuczG5Rqlbv0S
Zs7mVdwbeHtmw9O/bs4MhTHIswNmhC7GaY0obUQStilUIJD+jEXTQAMA6GyIJ9t/Zp5gddG6QgKE
8SBFkJ1szrnK+OhloyoBqwI6VYDqWOXMtJnOQZ8VF3Cd7yMKjPbLrRzBA0Y7eYTwpXgTD40sl4r2
1xPMEXdrxXRBEljbqbR9VhWlR57MV39f0HPj4uBtRUeASQAE+HMPtYOCrAKBVxoVKrkbfSkephhd
VzZ5L1wRe2gFwYQXbOW/D/z+7GcQhNzc2cFj2xT4/hy49od1xMLKkg3DdAzGZj2SxDmRp6n0LzV/
zs4SKICtHYn6ULKdpN/eJUtn4EnNLEsDZ284a7jA5IlR/r5xy0PTT/2HNlNL0YzxJd2Dc9OEANb/
GjV4qE6+aziPBFYRXlN2kY94UI300FfrfGwHX13YQmeHgnV4AsDDrwvoZJIiwi1am21FUwrXFteW
kTewh7DvLokgnVtP9DxQlwffGAXU05unF5kUnpZlk1ZBrtPYHDpv1KWpSPBppB05LCRyO5iWX6KH
vL9hN7GKzeMDg+OcnOQTld8Pve5j7FcX1vso4/6+801QrIpHH9B+mT/+fZsivd3+ypNMG5E2EnrU
/hC7nepLmXEyrKlmlGbRKh1pjlwnYPnUASaTGx4o+81VfsWLis4LLj3svn7nWK+hQzgLsmPo8s85
tesc573w+pcAXh1VLmLaQ7tvmsKjgp90X7RVL7s8gbf9f4OH9x6icyF7XZI6bYskmzOVG531YDRl
aLnkXZhYYCwB15uKpV7wkhHFa4xT83m6gr132yGetfTbKJteHeexSqcdsY7awnX4kxio8WDspeDd
m09D11z5UaNMoTpGvtS90MPOWr7cx/XAxMEx532Llii7amPWmDyY6zo9MMy6hDxnmBYWXHpSoPLF
TRlud9kuA5xw13kC2hf4wQGM9LCER99opvIeutsVfO1RJs7NWIVQbeThf6Kp2VC0Y0Pfkgnsn2Oj
tH2oQkAwdmG40A+JEsKHKLKY4H42IrPMF43y6AECjPJlZMEIHW/GkgPUfQFiNGmX/QyJZ37AcrDZ
Co5WXjthk/Cm69Oa5xOJx6moQm88Nh3tg/t0if3bJvYnesOhFfsJWQd5Gtd6+t6qWn4FRW74DmM5
eAfIWg7fDIfY4nVlIlgXwlYg/h4kSFuKIUkntvcHZDAm8JcHPGRDd8DzXz/5xqtY0VRjfxUm8zIV
oa1jWYxkhFrk2LdelPvaIapc1eD96L1WONSPuorA63Jaj31H5ZBny0C7wnM+ebR0IiEkISo5FVY6
mpQzTVr4YQAfCDxnOAObbyJJ0xyK3fZTwE11HyyNrXdDF9ovgnvz5gHbJKxI51He9ciE3ohAnJnX
HZyyoYlQN6++m3hT9Hqm9I44JoAdYLLt8ihtWreDBIb6PA5ZpYslW8frwTDb7Tql9HGkbRwCQFF1
dd6trv0oR+b3uemr2RbQ7sA3YBKClnDh9sO3EOEfvPPk6g957Nj8OQbFtLpWGOwHvOSpKpxiMNxD
No54I4Gw3uu0sPWmgRL5TzBP8U42GTC6pVICZYwG5LKmpInTjyajXpIbPxv8nMWW7w2K6Ekuqsj9
R1BT/cn9bLqeoEImD763kg82UYwUnm5jgzWpfMS+gIUApAHuD5aV1UuRdDJjuXNebaDoDm1DSJ2q
oN4v/tjqQoWkUUWrUr08QaFpjUs5sVhBalbHt4Oc4O4Qep7/nU1+C7cpoFiOEyUNHtquaX6MPeCG
+aKUBybayF6rzFteIKiCqk0o5iUoJBoHt8bAEKugTVqHP/ykzpLHpRnXskOFf9yFSW+nPAi7uS/W
aqWiBdNMQ+N+gTMxx9dAUl+0bIQVnHNQurtb8f99DTsvCJ8qMlNwOoytcU3YBGrvx5EEHX/hnum5
zeHYHn1XDn3nfZdAt+M/WOfB4nagq/XLDtnDgwuE89silLwKC/yISl8zLxiavE4sn+5ZE6xjDne4
6TYZGg8ySp2G1SbcKAbxJfJC2I3NQdtOOEpecmRKDWPuAt+YAhzqynwY55AuBz0w1+STt0ZvgC6y
u5DLmNMcyI7lEWxnSDT1k/G2+t00QzI9kar5ntkawB5FaicewHRq0yHXfcKDZ+jKN6ZYY1F/7Fzg
ZXkS1mMDtFIwwgcMkvQBOoDeBKNQM1u940xSmqcLX+pDRkf3OYpYFedJw1KwhlcPMSKiioTvFdTf
gv26QplgvwRak9uF1kK9jWvAqhc68NY860qHL9D0w0ORZ6HV95EgpL6zaTO5n9KrgvYmRWmN3yf+
LMkXywRJ79Kxa4Idanjec9fxTuJCYGEMg1NDZUHjmdAiXBpRHwxcqN8ymbjbaGomCxkrXDf7pIvG
5CpLdI/EoXa8B9mj12vRxiLGR6w9A0pyPNkD5dUk9iBG1GanqsS98aD26d0UK/XfDFbauvM6wAFx
qbWO3Am1yo+dN9vqOmadD8pJXKfPifMDVU7wToMydej0f7FL2hhGhHz5CAjxKAuHcLO+5bae432G
30N3q8sAoAmXoGPXflyNKZSpeq++kl64TjcuZbg3V2bMDQ3riH1f7KjFbmijdd2FUnZd7lvTkGez
ySQ+YgP2TQGrEOn1hfKx3e4TxHr6AAlbMnyWiyTZIe6auAf7I6Q2H8BySp5tQDy/L2LjVLXX8NqY
d+O06AQ6Us2wmL3EZPq7zjA4w/q1a6wqRmsmmteDi29QkIUiZDauSbavfQWGj/RmhzpdBYhQWKas
r+3Pmq7sq4VaqilY26dJqV1EP8rEn4ZbwUgK3H+WTOwFVsex2LVhXMNsrG4dhY93Srhb50K4zKyI
R1KO9xO8+E55sNwGhSBjZRXwOfsvoJL7D1IG/vgZPHPGS2ilVv1+RjMzovu4VWu6H0w8yc2kNR5K
uqQeyY0FSjHZTypY+i8+W6fVyzmM+Zq9Z7zRzfdtCArNwQrRdHkI32nxhrCUhDle5nV67YEI6g+w
Zprsh9jzh6UwXc9xK4bdGuympNVwi+ZrgzePQiMdRz7QdC9Sl/SwrByGDvYV8NHOkzXp/G9ZnQqd
g5YZ0wJ2AV2GSmRC2gK3VzvlLKVzV8zzjEM8o4OeFD5pcANYH6CCrUhjl1sLxILaLWPFH9wYq6Xk
rlr4HYFlzM3gSSkgl9DL2yBrPHWlIP3iF8Ek2eso8A2L2k8bCeQF7AELUUPkubTSOiAFvCpadtyp
bL4GwD0Y8pWwaS1mOZsvix7pw9guGZyDh2SuCtfWzs8rn03HmW1xjWlqi8ttJPazG3nmdikCLJqL
2S4P7WgjD+mtDyWMBVfqp2yCAUUueSMfgoTjylXgPHKYfuDRyCMXkvqx9i2SpyAEey1vmK0zsEYD
F8ExIrUkLIaQrGqPNoduIFc9tWS/QATf5k3bDPCXoMvyYOZ2oGjYu7rONY/nEAAIK0egblGEwGZc
R3bP6ozxn0YJO8tCj1UD72bU/doikilC4EAo0KlxIFKxl3qOoICbRiY8mpBTciVbUDyvIhPY7sC8
yuK3w2hNLaKYB5XFH/puifsGIZAzVQZCdA//iVBEbXbXh1rau07w0OG3dVNGcpKsS5jmS5h4/RcE
qH33Oek7XT1UKmO4A31E7hNAnFHjuptxIiuK5WS29iqoYnXPAONmu6RvuD2GVWrYsMO/vBoUQKYi
1NZbM+7GIWZtGXvgc8CGI0V0hstBhTkbArTn52iFG8mSgQ6RzyP8Oq42cVFvly2STs+Ag4cfA/xt
62GFUxnLZ48MQ6lwDro98Zf0u47XrspBLtDJVW8YxJ+RrIIFRrOqGm+mMDMfkhWF1DJMgJPfsZYp
UNQiY4eHzkqgJOc4+eVabWN/l+CC4Dk8lwxuIs8u2d1cc0/kHE/LuAuGqv4RzUm64LyI6BuZqqgv
piRjTwYxCdlt0jawi/HFki8yQ28PCQ23u7UOKgLgRmhusf8q70CFgGJFhhbIg6GZng9QzACEM+Vh
A3lhS/5bGwEQXodO7HMdTvNXOylxD18TFKLrJl3kbdPJEPFHX7EIFdPJ9VfcNwym6hrIQlLxCkLI
QUN5uaCpI8usG4OPUcOTIbfhAn/HYZTtgxyImQpPhkNWwMibPPYznL5zscIV+oCkq/+5rlbdZC5N
u6tZyemLB3O/O7FkIsSRg3kToocA/0c8Zou5qptkbxrqPbRh63AFc5oeHQCVPxtAUtundHLkARuT
DkgZGOQdUDbiCPFkcw1ARfUxVJ4yeYM84rlqKubvwnrQHzCtkN8kHCI9OZ5C/2H2liwoWi+wd1kM
rCICXrNWN7Gew8/GRxSLqVSLvRJLrOnO0GhC9Kn4+hnkOpx4mrklPJgBeLhjn0LfNZ8Vvs8u1dXw
IJZ+SPLGCeZQexux2j7euht/Iv6PNmQN3lnQuV8dHsafnmapPiw2E3ez7fGypW7061yOuH5KHIXw
C/ymbAvhGH8EocdGkSzqTE9RvtTCHXDo7JoHrA6OKeSHUaeaUrZfKyrBGZ/9kRQ0BBC1bOgY3Ooa
ezRHCbhSuTByVQXKvlV7lU1h2O6w0HFcRkR418gnPLaP9RD/4M6D6906DqpGBr3KBi8MIIgFjI4y
c49IDLQ41poo2Bu8AOkOKR1/s4uegZ0apWgPTdRUr3Z1ArmCEzQq4VsdwxKJwLiPIrNlcLznZEun
vHh5oSYNEG9Cd/CmIwZ/NzwgfZljK7Rx0ayLPKyQz57ztgbP+9mNgf8DqLLYFaxPmnavohnnf0Dy
LHB+69jgXYiDH02SSQZ2e4Agv6niNkAKHwGroVEZnQsbSwLIKNgBTR5oXk85n9sxLKSG6y7KUyPK
uPE0wajZa0PY0fcm/j5yN8wlnm1m8DDLPsihS9VDLB7Us6Zs516MpYuS9tjVGgp+XjtWCz4wailX
XMRa5MEwwC4pDhkf7udKdvfKl4nNWddl6R3kquXVKBX9DCJU5XI9GW3ylWX0RXDrd6gn1euOy+1t
oI4AiOn7A8J6IlB5K2aXuOc4NITnLuahuG57tDDzWIThB+DMIF5oOpF9XhE/3oqBBd98IyGWstbx
sL2pa98VEE+hTwQMae9RtHH3XYSebPcroto3dOUlKyR+4n8aWGDcJKDS3k0KPa0cUaKtrxaiHdaT
erXOoU5C7M72us5ykzrwX0kdImJp1/hb14LoDLZ8C2BaPKXhWEBtC8ZVEJZUCcR1Z/hXCRAY8ITF
0GK9d+20JCjgoMDysCa0cTnQ7uaJwLRw3U/+rN9UM4OFl0ZzhmhqrqCb0MKw5HXLSPC44caewPTu
x594CIJ650VtDTMD6bAgcTqjigVbwO8r6gHrTjHtZTeh5eQBeMPgpe0ynxf+uLgjeqYcWVOSiCcI
+S8wMCQxXO+BCIUQLdTpzMegCutXAhLkm51thu531enDbCmeKaRsSMVDZL+QsTRZf92k62hy26YC
RRPdyQr3ebC84e5PddEMbvpGtb9pY9eOoa1sm/RBpT4IJDBIVj90OEFeMFSZ6XdY00rkMYNtSrVq
AibgvFKVe3rp/QOViAVyrPHwvfNF63Ixxm7OgfzQH5JU29sIxtk6b7ETHgYt5Od6WchbzaPqCpGs
N+VzpQRiDxMfm2ntv0wjDNPzrs9QJGhpr1CRB5QTveHEQicXttzBta1lXR+ogtIrqgQooueeCub2
MGcM15yYIDF+jEG/6Ap0nnpeausjE/CVJvdWJYuXW+7GARMPgyssRst2BmrssFHB4XyJuY8mn1C0
b3ZsmTR2PYTYZoQBtntFwSXxEYuw+VkgeG/3fAphki2m2P8ZoXnOct4JCQJ2Ks2r6iGdkHfDgJx1
Hub0fhgGHRWZEsEL9fzgWyb5FBSzHcgPKzP9JLDh1yLqyXidLqxLNnXbADgw6CQQVCMjfT0APwwr
NGHDPV+Q1+YL4vcpb4J0jsukqyYPAdqkFlxOXf0lAgLlc58FzRcjfJQejL+waG+rbno1I9fPmQCV
LTdZbMgu6qL4a8VnUL1gRYh9WjHqv9ZhQ28ngOymwude0IG6MrKf6aQRDzrkTrgHSOR/jSnvUNJi
I4y9YNJsbiE2oD0k6s16Cxj5ygso5gH1RTIdfwiMCI+kGZsvbTQwXXITxW8ItxacRq+PXwwokh18
55bmM4q24hWU88XtNCLt78GKtBdlhRUxUAxCDWzEfAcMGagY+nUJ4FecW5vNn2BnqmxBpyzGLgU5
npSs0wGip0ohd+vMPB5URRQwSDIKr/qkZn4uGw2luCF1HnRQq2G7sYEOhjwzRKFRK4vSHzPvzduo
e2HyNk2htkYtyvFFEhL2vCIlkcVi+v6HD9FKWWJbRW8LruVPoRv1JwD6CaoPdYQIAgIyuECl7Luh
SOrGm8qVBhZ7OxH41c1g/BRFCPQDc49kowc7q7jfnsK0O3bjhKtgcrR+yDwmeBEndto14+iqYgxr
PEITEqK3wCKIAnWkjY7KKSCZkeaEn6wANOg+apAYFniwLSQhjVXDbrFczoXC3ZMc/bqeyWMbJthD
67j0tODTFD2gsRr7BXW8Tq8G1HeR3ek45NcURUZYmnEhrzs6j+Ne+Z7N8kD50Vy4eOyCIvW9Dr0R
kKbHnJg4+Q54x4DPslRwSUtky67SAEXlQyaCiRYMnZMpRyDY3EhaUe+OCmT5UA3MvC5PLeTh84xF
IfAUDdzUchjXaFTBjehfphEyEjunIemdW5U5/oBqPftmCScQ4oeU3aNVUWDzeG3jB9VCnv8o8co/
a81HeHdzBP9lT7h2uWnn2cDkcEa42gY6HIoV9vEHa5yQZb+M6mWA6RDSjDlBMF8h6gBDWsfZnc6W
FipB1k73/SJQJ8pa5dacuBjvWiSjpEfwTMHMUmbquzxAtfGFtBNk4TL44n1FPIQ80Ku6ZLmxGYoy
ecKUwYWErvcTa6n+Wqdh9dEtM5T4UUXW3Y1FJyItJoGMplih43WdtDC+LRTr0XbL2mzR+YwATR1m
FaXzUaNS91WiAPLEvASiGz1e+yxnOPty509BAKM4V7k7RudE3iwovgR5WHWosLVp5H2dkV488DWy
H/pxaR41FNlwRac6/YBjhY/UpVVzo6cK2f246JQ8+5nn1ceGMAr0r+3aLa+IR/wZb7yBLCrDqy5D
1K9tiJwwRBIhRkRxC6yAYDqWjgAFhn7dCUgUiegQspHMB9k2ocYTGesn3B7to27lLPAqeBPfQZ4z
KGnUtxR1rDG4Q/g24ijxQETp7dChRno7IGe7hm8Hq68iuHU9RVOwfHOts/V1ZiEdvmPOkCvoh/Kk
mNC26ApdRemb10fBA8NVgyMMPeOmlMmcfex6FaAOW7fJ16XqgWOcMptig1UueWnMAE3Bqokjkbdq
ADG5zupmzNOmS/ihnogL9n6KegBet54B09lCmBD1vIhBsnVInNnC2PQgNcp3u1n0wQcXhvJjxFx4
P/U+lIfo4KPyC6nxBdxLFAaho9KKrsicl0W5zTj/MlhXmSugbdlTjaboj6VuQHboVyBXUbJPfLVP
h0r6Zdxm0UNrHQ4HnwXaNjELZxQ2EWv6uzHm3VOCRth/IelHkaMyg8CEMdRZ85QpQB/kyqJXaMqL
V8jBAE25dsJdsXVum1vdOmSaBE8AUpc4ma9RelNRPrDE1E8tRXU7j9pBX8CxnkFFooMY/uLY0Bg0
kxPwpZEWvDriyzKp2+WeVgZewQZXGTNLBsH2BuUtBPlHBTmlHffGbO+U8C40v9/RIgEuAEcQMmKA
pwPKkJ6giLD5LEfGooDlroYbNAdpvFVz6L3hYhphBSUQ2nH4Qtf5uHI8CMbiOt4h7yEPoEmiZPr3
Nud7eAy0y4Gh2lSk0Vk9dT6wJNCK90yWhFXtLXJq/aGnqr4AtD3ToQYZdzPZQv4AOvLp0i+hQaNi
VaXPan2DxuGEExlHN6xd+eFfJwSwDxinUPwC9/+dei1Hf7KXLGvLTI4gVvNuukHbwb/Qcj+DgYEq
O3zfwL7H13zHPVT4cOmsMCEz4FCqRL7ptR8+RFU8F/261MXg9fPL36d2bhXRcYigVApgLfh+f/b5
USCeAJVKVbnyfip0OtOrMNPV3nDdXgARnj0sG8UUcl8Aa7zjHHgyjVcA5tsy5OxT54DepeNoCrTW
2ltL4uqKQAxzr+PAfNJ0hVaFJPpfBXi2s/L7bzg5K4x4jE42w3xn4aNl7mR7yz1JLkCLzmAasE0A
IozQ64fQ3gmywE/k2CwoTpQYC3UC44tXFG77nV3H8BXdEbzPohn5V8Bo4gvLfA7UgAXe2PmbxtCp
f3MCWWpcSKItWxm62xoE8KJb+IDGftd9sx46un/fQWfHA38JQrfAhdNTZe66A1/bk0NbDr5cSpTO
pwLOcPH+F+3dSXsRif4eQoFPGAH5AGxKgrt3u35+w98kUcx86O61ZaVkBx3pBSMVmkTVLYxOxP0w
U/tsDPplLdNhUxK4O5S08aA7RsIxLZlW0TXoceTz39fh/a2Hn5XASIIGEEiAUMifP8u1EYV8fN2W
cGhqvnmuWb971XxJL+PsakNPAhBqYGWQJP85CnezRUpGACRbkZTXmacfmmBCqxhp192AZ/7CXX7m
UgJTFxctuLqo2J7i4Hnc99GIGB389iA7EufgDsnbCGUswLwgpBc9rcmgx/zva/luljBwANsFWxju
EXA7PoFYrX3zf9yd13Lc2JamX+VE3aMa3kz06Qu4dEwy6SneICiSgvceTz8fdKqnxZRanOqriamo
qJAqmYTb2Hvttf7/W5JKGFl4bVEF74aWpA94oObLSpqW3axm1WdW+5/npu9HNCBxoqcGpXo2D0b5
ZDU0Nyk9Q+uSHXUG9U7NLHJZ5mI4MbJup8gY3vPckUeTDDQNOZKU31/1T5PGeg4KXCsEs0ghz1XW
XTOoSTILDGzR0O1oXsx9SusAtxtIgBdZKPumWJlOUmf9J50XfnW/MWVwy2lUxAmcjSrqWgpwF5yp
QaFl276rQw9lSGtX8zh6CS0uvN9f6S+Pt6IEEQnCcTgPm1hBZ1pz5KUHPj95MaMVRmqwr/kKtAGM
grw03Sez4k/jmHsL342cK0gWvEdnIrMpt6jKIezGuTIsNo0D26shQi0SC2p+QGtgXCJoMD6ZEn5a
XNeDonxfGT5Ia62zg8b9UJh1r5ZeX5mFbVkLVkhKiUgDs89ClF9d37p8c5RVQGCdvTEUEWSVskXh
xYaY1bYm5HW+pT24ZNrKInYbIvn0ueDmbn7/JL+/GB8EbVwjTBZU87yoNOQ+GzrlgLIDfU7lCdjE
bjr2lSSprEF3smRUFkygaftA8i3x6io0H5EgF5R/hiC8iJBFUSNAYwVDTTdvo0gKTDuTqUD+D2YT
3FFrjEhdAI3xxzmT2FMZIj0oPbMCLi+Q3fKQGlcb0yIZEy3z8Alu4FejmwQn8voV3cSS+PF4oVV3
ucq226vGena0OYv8SYjUg5r1qReFyWc22J84GvA/CWu4+9BNNWBKZwes9JzSZE4X+mBUyQOLwXIi
uAinQwAe7MqY9aXzmjlSvnSCbFwmYpGfdHloApzhi3pdtejc//4tl2gNSjyw2jChUn+8BUNX1UNb
BJUXZsSWVltWWxIhkZcXmeQbyA8+WaZ+8aZJYElBU6pwHmi08vF4pA+UIhRHbnmixNu+6b5qsx56
pjH83S6F3GuOtAJrwdih/j870qIGgMBkyhcJwXJr62KsvFsRGp3fv1c/rwXr+DFRjK9ARXYFZxc0
mk0Ota320qISfSQ3hQ1Unc7XSzbaioZgog4MZceOofF/f+Sft5OrMwQ9LjMJjjDxPICMgsQqjVGp
PYXSIILYFJGEYURuBx1p8Kpe1XddCZ9Fjohz1M6qrqK6b5/YIY3vvz+Vn5+qRLsXNOySRvtAvE4f
b0I6so0UEUh4i2QGWzq6TN8sTDqnsdPqz/jRvzwWcSW7eDLwtMr7eCw2wyaSZ45l1mJnZ5Mi+t/5
MtM8p97fvyx8lASL0JcJmM/mahoSVuViarUnzq3qMsSynRzk96lUJ5/Mzj/FpDxKLsgA0iQCUj2f
iahdKEhOLR7llC6tTZoWjWbUhtVnPVfXU/64CqwH4tahh2fDf74ZxyBWj2qfNF7fzA9tp98JGB7c
ZUhaT9OryV0U8kHGKgaohTr9ZMT+6tFxieQ+4H5jejvbELQlmp9o4SpHIbP8hpLJDnVQvE2bpfrk
UD8vs6CWKSjxXrCzIzL+OEowGkgVcpXGMxKt87NK1E8zkZMnGkGF0IU9kkbty2o+yXX88p388bhn
yn9ZryMxNTluiR+Hku0Q7vLclHy5oCt8ocWoQSWj2dH31mKF6ZrbRW3Ml0JHQ/zJxPSLm81Gj2Yf
xIQkQ85NM4saNnmUgvef6l53EIWLeyPHjVs31mfuuF+MXoYsw1eixwCP9uxm56HWRuzPG2+myumS
beoOJfnm57/9Nq6whdUryoHIu3x8pDoVEdbHuvGEti021TBHXoGv354K6TP258+BAX5idjTs3jCN
McV+PFSJBSs0a5m3pM4az8ziCg+QUrxPvFS2OS35ZxTlXx5wpQBzDTIe47NlODInCYGGARVPgW84
YqB2s1R7o7yPAUBL/273eaz86+RJ121zBYGet6oMujCSUCm1IBFCxYnBSNGzJBMhLM3RJ2/Er8aG
Bq8WcyGrg3JuV0O/bEyZ1bRew92+lkZQTq6lJ/i4fj86fnUcomr2DUBa6CR7NrfMfVxFaRo2XtSZ
sA2D7hIvRrP9/UF+9U7B3pLY+2krUu7sID0bWoG2rI03RlbulmTv/dDoF1creM9/f6hfTGC0LgBU
ZBFacGFnE0krad3QTFXr5arC1s6KQj+IW0QnQzwdM+gjTh8P1SfL0C+uj4Ou+cU1A2ucd6EthTSq
hmRsPSln5241Y7PFKXKq5lb6nxzJEE048ExSdMj++IZJGAmL0QJKbybisB9TkyPhFHZGkyrY7+/k
L0YGt5E+GsaKI8BD+PFQ7eryJn5qvWwe6xNlIcNWO234ZJz/4g1mWZMITMiaWpq0fv5DsksvaLY9
LSrjPEtnL4nKaFtQDHNDnTocqeT/QRi0IqO4fXhAEdqscekPx5ODVpGyue+8MsLk3Yu0l60LwsAk
j6Z/JR3+7XX6X+F7efpXeND+x7/z99eymilQR93ZX//jqnovbrvm/b07vlT/vn71//zoxy/+xzF+
bcq2/Nad/9SHL/H7/zq++9K9fPiLV3RxN1/37818896SePx+AM50/cn/2w//8f79t9zN1fs//3gt
+6JbfxsFhuKPvz7avf3zD5O36t9+/PV/fXb5kvM1/6Up3/+xa7OX4q09/9r7S9v98w9B/xNsF65+
Zh3RWrsz/fGP8f37J8afzOfrCwxza+U6Myzpy9RF//xDl/+kboDnH5QEkxUB3x//aEsonHwk8RGo
Ll5CctHrRumP/zy9D8/pv57bP4o+P5Vx0bX//ON726T/ivbYM0oq0HBWMeoh9NA8j8uTsogktS9U
Jzbi9rpNLGkHhekOWXDsDcMc7MilsQj0CwXoStA2qDriyyTI5H2cIHCTmtE1Kz26DcUUx1EcXZoj
7nPq+en1JBmnH27uX2f/49l+B2mdny33hdcUO7bOnvzjkB7NKkhKOmU4U0BlIWAHauDBacy7Sil1
9HNqpYekLHYyvAsqAsjwbyKkghN2lUTaYfJoWw/6Qu4nqDi3ChYoZNNZV5LQ6ZPI1mLsBTZ5u3fo
KN2liFT9Mqkx5VWzCowXXclyHekyRqpy0W6pXONLEyYUcLZOY+NXqh/Gcz2X+VNUazhW0WGlJwRz
MJ8zo5KdgsLps4V77bPY4Hv/6o/3hScpE1iZJG+wzZ4tBR2tOBCp1TjtSpRqCP8v6BM6XAwIMdtt
NCIVi6rYUHBkjsouDmW0wm0TjVhEDMoyYQFNnL7JhpeJcyR5KOzk67jG+opAWkMbryqfdRn/jr86
O2OWYk5WgypIUuHsjCnEtmbLfsdpFESzXRFkO7HUVkmTWTR2E2sRgM4quEdZr2Et6kn5w5BvfAO/
NdaLsKYxwaiI84NYK91DkFdV7PRBOqJdC9roZkCuc43uup+chnbiNuXnuXIoRGARG5UpeV4SbNWo
yDPBo8hJzKZ1IyJ9xkX0xsHSwSFXqqGUHQvT6eduztypnsf7ULSqfa8Lywa8/ewFQtXXa0PkdMK6
EN0ZxRg89YqUOJTA85suNqqXXuQKEm3B87lYVb8tpjBCGZabwpdI7kH1S2b71hI32MjmaSzYl3kz
w65EG0KaUDhhcquuynzOoCTTWfr69+/UOqH9sN9bZwDgZNCA2FdS6eBSP75TAi7IJhAFySFPEG8a
I4gLWi5xc5TMDGJnChu4HSPia1sodNMrpNDyjb5Xb0gKZpojCDyZVkRI1Ayn2EgMLCyKKKH2CKfF
zkylvsL8ZFEbRF2r2Xggk6M1V+Rr6yUAhjVK1Xzsg3JbRUUz2k0V87hElehvavvQGaXhYg5aYBNa
1qt8SehQoMygPSL8Di9FIfQP2VAunZ+mpUl5LoyORZMtWAj1NLkFgYvLcQrmxlFEmBXYSsMy5aJm
/AjqKMwXqPxtqVJpcW8GcwmgQRE9RWxTiv8yzabR0hzxCmq6LyMNvFyESSSJP0b7chzRkMRTl6Xu
kqn1RZSv2sEeJ84plvUroTUnt0AlEm3r9FruaxEX1xL5Ivlyn1KI8ajPudaiatai28ac8FkYsXAQ
y7AH7qdVV8lkJF/0OpsuQKFlNzK0y882MeujPX8JV1gDQT77bRoFfHz0mbzgapU6Gf03gyueG2yu
RH+XNXBqjAlQslf96NeSrecnBfLvBZCfDs2iSHQCJVc+FxagxjPR/ySy08pViX64mr4k5LAOjSYD
cB2yHTLxeqNpA13hxsjJUHIh1e2jo2ABILQqhspIP7xPiiffSW9np0WTuJWeyzaVDd5Z+E6/qnIy
M6yUkFwUktnGsEmqFkN1bPT2kqwwtUphr4wtxtYGIeXVD7P7sAw6p4zwxunKIG56kHy0pwqTHVI4
nLoDxiuaR5Uu0vEpt7NCeSUoqJ261aZPIlljDVXPL4DTJ8uoY8RnM/zxkc69iqk5wkoQCGpyQYvS
ecLtJc/FNkiRDQfEdU6SNNaTmOVC5yRpc5VW1Tf83ng5Ui0iY2+MvZHYGUpp/pvn4pW6prMQMFcI
fuNm8hF6op6SkGg648gKYwcFACHcqr03x0t7ib23RjU9owvnZj4iYZsdyRolb4TexjtDs4VD2czz
myxiEEY+hHOvbYSrJBivFr0RkI3qRnwndzoFCDG1mqucl/vLKElL4sRJNR37JWN5z/vpoCRqcKNl
2XRJ73aGrzijZm6o0yMkP6Dgx5smjJZ5INmsJg5xQey3ZrJsm5TpSkVM9CR3ZnSbBYn0lMcSMN9Y
jobBWQQ53SztINpFEi3cTQWzKQRWy5XmlpY135cP9sJ89vv5+FdrOdoR5mI4MWusc7YZ6ROVLj/8
gxI1Du6QfKlbY9QrVhC92LSd0TpYixInREZ9UKi7bCWRzFAaLvUm7vvSz3IR26OU+FFNw9gmV3F1
Z4iTq2r+rMqp/GK0wZBjmV5LFoAHz7IgbTjMyDtF1o4hTx/rWjEPAnprJVQlv0h03WcUKRt01JLX
Rzqdw+r6Sz2k494yx2Qjk89knKmK0wmoUgtdkqGUD/WBHDHS7zDxJbxD9/W8aG670Ogt1Kv5VEWJ
4Flg+L+keDvRZuvRBltevkVS8xml4+dpaq2gIrwg3bd2R/8Jjh/HgUk+lAuUUvlUVpLplOUyPuIV
sy6aPDU8qawn1isXteJgTbGn63hSyQtjKe/1Nzp24g75ZIT8tGJzUhYZfSYoUBtwiz6+45WZBwUN
1CVHKtTkBAJt8IS56R3JgFhgStk2bgrL7swnHTUb4f1+6kfL//1JfMwDEDWoYCbVFfMDnGaVFHw8
hzjG4wfiFBNSNb5qsapvB2uQfNT1yydz8veOfh+mNA5FB3BifpkNFNuUj4ea2jmhTSMkuzacstOQ
G9YDF1Y7ApaHDawo4TleiLQdeIXVqZWL9rk0lPCBCjK+vWCSW3vQNOEAXzrubJw30te07LfW0oWx
XWfqoNvLTJ0AFcSyScBsFDb2zDTZ5MyVR1knHGpo7FXZzWzRJCYtm5cCW0FmS2Jc7w2o2KanKskn
hcfviZSzq6YCSx2WAgZGp/MEHFs2fFdFLTojIY9bTPQvo0hZXIyRuaDmVVVPCfGrsCiFSWe3o3pV
ruIOtw1rflRLmmMTLspGT7rwW0/VVHf0ma6Q4Ri3kEZwfyGEuMsbgJY2jbOxCs652bzU6mI+EC9o
/iCEZWdLWUq4rWF2HynpSh6eBdVendiuSvbcSXAnXSn5Ur2NwGzeaP0bfwlL3XzKyNccFEqUX8dO
Ja6uUAFdpLWslxhAMEHjO6ETVBulULw7itx5YcAbkc0vuTxkTxU2f5TI5T3bsYGGrVFbblTo8kou
Bp4WtXL8r9H8t/IX/21W4kMm47dZjv8H8xdr+ea/z19s4q/NS9a9ND/mLtav/JW70P4kb/Q9NyvS
mITkGO/eX8kLPiJ2RhC29sUkfhPJz/2VvVD0P9c9BRoy6phICtYtx1/Zi/WjFahIHgzRICk36W9l
L/gWL/8Pr4m+5uvWIq5BqzrG/3kePljCKKEG902S7Gi37Kq7/EZ6Wjf0HegSu3J17y3d5/vIWS5g
zdR2uRk36dY4WIf5XbsY3rodc8ZlcZfthKvsLXmTXG2b3S2RZ7yOD11g1y+tJzrFbnZqz9rKTrUL
t8Sfh2U3vEWY0GW7djCNufV1vddfopP6Ld6WR+1CfsGBDXtMwr/w0Nx1F+1e8Ek+XHVu5hcuEe0u
fZCvq4vRC67pCOKXN7Ije9lp9urrBl4glu+73Iu3auhYfnFVXo/3I5tZFL/Xy4W5mS76h25X3whX
yqu8V53Ix3F/oW/SS82vN4HbbVOPco6P2eNbcir3nOWlcjC2wUN+s9ohXs1vQokkCoazE2573VYz
u9Zt2oaY+3oPjQbBVHNl+dpWvA+nq3pfWaev/THeo2ndh5fRad5bV/MDt/CCa/gme4Uf7BY73uuO
6GmH4sqwDbvys1tCmB1vrxM5rXOH4czLvepC3CsXkTs4ok/C6C7YF37qlY7q0n5vM74XNNnuvehJ
25Z7ybd8tujb/hhcN9gnhEPwbGzTDWQMduTXqy9aswM/toXWqTonppMYhCR+PjrWMO6+ZtJBKZzx
oO16R3cKn4iR85rQFzq5Y37pbmkFqKgO3gjtabnIt/F1dag31FSSXb2lt7KTcF0UkbktyS7aGX6+
LTfhQd4Xd+2zcJkfzRNHeLR8KbBFL9oRf5rc9nQTb2j5e6Ns69ZO3kIsl4/pYbgaN+a3+UibweHR
usH2/agcutvmytRtKdoAP1HFrcWJarawFS9jX/JoSLZhZff7F3M/77vCoTTi5QfpSrhlfA5OHBVX
cb41fMkuj3zfjR3Zxit7yAidfYMnssnc6gtoJru+ZoNeAw6ylUtuWk4/I3faRvhTRVe6mwI/Knwh
98XYqS4GfwSrY+df6UTu1hsUA0Scx1Pu2KpT3iQ+O3vf2GZvfncXhrb+IBcu+/rR5DY9s52LbNOD
auCQOfQEZ8DHsKmf8+NyKPzuqgxt4vqUX/GWMIxEZ9qRmlYlXNQhxIGLdXtuN70v6U89zm6r+8Y6
Ys/Wtyw4aDSboGuTsp2UY2efXlsfp93kZQfVNhw7aN0Ow9H9cD3favc5W/rCrvID/0+DsjE7Zea0
r2DL7eker5Xk4EpCPOzMMp2dHDG7gLZUsNThBSo0MgWQqPYZ5rB5K75OauvEjF3RCzZqY88v9X55
LLDcW/vQq12JTdU+eC3v+hM6UXTROFacaV/vCi81XrJ9fKXd1d/IC2xn4za4NJiXOn/eFxfqpvMV
8V27p/td67ZX/W3lFrRQUXxUbcfZBjazHLUH1Zec2MnoWmmnTEd+SXyNPTchhUVkEoMUU1M7wY0a
7cLMGTsu+Kgvd2pFJ4uNctfseYVt/Z6+bNh1hvJ6GFwDwESW2SbAo2N5Ut9MLLne5EPTkfd17EfT
zsiO2Ut8K+z0jSX7hS3Um+mb4OLurb3HsnQsm91cei14vNQ76EFa63XKC/dXfGobV1Yf6b8YOPl7
1TwKXqq66WbtZ4xDadmqugesRsm84uso4KfdGlhCMJE0BzbI7RfSYzaC65vaMd1QcvXooEhEbB5O
dEYEbSqwhaXSIwkUJy2fIzI4OKhGNwtegzjzFV+57ZdtHp0mCYHaXvbSBwy30hf1YMjH4h7uWf7Y
P8aLZqOeMLfInLGNjhsR1a3uPBv6ZkW5PKSRr+sPXepb4iMezXI7RrbYORBQ6egjFu7y1FuutmxK
VIC72XrhXs+3dNUzt+PteGs8MKacgtF92d2Ig9PSLEa3m313nbq3xk7SHBIKBTJ9fx7fIvMitLBX
ueNj+yhei5o9+KLs9YKPb3zTC85W6d3iXjiZN+32zXJx9uW0aLbb6iioL8ZRFHqnf6qvoKrYra8F
41EKbwpfuSKDNml28Wz09z3MlLg2NjKKrXIQnOk1ceZNgS/KNnYUk53OjW9Gb/b0AIzVMXFJjEV3
/J6nzImuIwMiw+jzckiuEO2pe1dH2TrqX3ObX+vSzBCAYrRj3rDDjq3co7J6wTe1PnhS7ZUzaDTb
xJatusxvOdilwRUeMswtXywVr7It58f4SSyepKume8a+asCjCy/ab0o32XX1qjX31pWWHvp9bl2o
4satvd7mperdYXLuB88bX3PgnwmMEyexp9pWH8PlbThKoMOqCocWE6VXHUEWMLnjRrAng4k15YPr
3u8SGU8grts4Fk+sWIWtv7amvZjFgxqrPk2mHwU3Go9QzdLbIHEwFVqDV2ywISf7fje6uF+/mjfm
JWmT2O2OMIVa0Mpf+U93zPbzRXClOblbf8WjuONQPNTKAf11YZKPxFW1rXY6q4v6HO36r1VtwzH6
qpzGrXrQsG0OoDxsjHMXZu1idNZO0paOo67sc60jFnXfmDb8gb2+SFbDDmhEQz/VItoyVkmKxz0J
na1meka6qatdEu+DhfrFttMeR+oFb/0uaNxpIZHlFfkepFw6+aWx2Ud7BhmjeTjSsAI/Wr+N3Rdz
G00wCXzd9Ed9H3QnsdzDmJs6942Gr6L6rxLw3wrL78qcf88rhR9i8s17uZbj2vMf+n8xHCdD8ptw
nIpm0b7PH6JxvvFXNC4TVlM3plIt0m4Blw/52r+icZlSIl0R+Id2tKinVn3yX9G4av3J5hnpMt3l
ESX8WEvkI9pQiBQmyXniddD+VjB+npagr52hQjKFiUkyGW7sx306tYVuWoyQAdJE1kEXgvRBqOmA
ZpRCdOhR7rpdrBlOEFYwTqC27Rv2uHapxcYnuYnvzQN/2BRwqZB5URqxX+FO0Avj45l0QV5gpC0m
Vue0jN0hfg50Jb5QZnH4NmcVc54pR8/mrEXkNtFY2SAStU2jjTC3WkEjbpw77VpdWnXbDQNSnlqX
4huhmpdPdvnUfn/cvawnamqonXT0oav44CzdPOitEozs4+166BNfoH/fpiGnQPi96iWd3AyqT7Ip
5xum74ekRZ+IoMIgffS9IPyDKoByjzkEMpWUkkpTvkRbQyyjW0ESBVvUZ2Dw+qzQuq5/ilMdRgk2
XBAXkwItI4a1Ys60XKV302ZMtcb9Ptb/1tv+/+cmnHauv3vtt30RvjQf3vrv3/jXay/Lf7K9RQiz
9nRckejoRv711ktspiVck6tUWuYPOsPrP196889VOoCmAN0xH6yP+a8tuKoxH/CWImuXsOWsu/O/
JSA4y1ThNEGpTrkEs8J6JMbxx7etLBPAOGs9ozWF54DFqM5uo2Dpti2ghK0iw/+a6fHsm+3kinJw
CQ5f3NIbA98cjB/fKImF0pX6lqT5fSDPum+Mi+pRhKD+PI5w0QoAcFOyjF4vhcqxUuRuC3jiRaEb
0YmKIx0FVlhWV1IA1DL9yzxqb4OxyfvgpWnlzCsrsz9Qo1lOzBU1/QZoISM3RXSQY0EAatjCBAjN
ydoz54anKSwnR+k0ebMkbP2qicK/pJ00wXpOaB1NOLFc0DP+QpCI9AW5EzaRLqDXBw9J0kxQjpMu
KJ4oACRmI7CUmNIDw88g1Gwi6oo3E543MAdWYt6FUYlyGFSBV+ei+TANSKNh/qn0eW3jgWIoxUTw
W7Dh7ipBznsuUbirTCWGL9bUgDTlcHhM26kiugo64jBm+a3ZNyaXY4QEOXUvkhMxLOGu5yfW21l1
ozdpkeL1YqexU56g0ttYHIJDLESSW+ugAR1JxKdthLz/8xyPuRu2Go57ISrKJ7TAm4IZ3YvKuXpe
0ol+A9IctnYMkwcN/WCkt5ju1YAgZOlbrzdzeT+LSWh5AhdK7B/EwgUgZ6pGEIWINJc49oKOR6fG
0I2J78MAIJW0EDBWQB5A3Bny4zBP/S6J5nxXp/W8narslU6H72W2HDuyv15WqvO3LMPEnkYCFfky
SerjuCwHqbqWwm0CKQPQqUbkW8Oso6dZASMZIBY8/H5+miHgHibkYS/gcw8Sm8yF5j4OpS1ls9Sq
nZuzejuH2GjbQXut62ojCJANjBVNHnwt0/AKffKmmMRtLuU3jQXUA9ESTzWc9VNP4/P3NiJv2pRL
w6LH09PDSHWnTpzosyy5cphWnl4PBzkxs00v5dYJEolrsh2eNCSzwdai/HgRVkq+MSWBTarWfMVC
vl0KhXYolqDGZGJJ96565diPB7HYYeSwLqFWIBLPenl+mKlAgwmDie9bMnSlTJ8aT0zr6xa6tGOO
lXk3121+Pc1IgYtBM21pGIVtp6bDpdUYuY3+hK7X6so206MZum4KYyzcWEYj76axDD3QbqKXJdl0
39TwCBBVxxd9lRleU4vBDmJSiDQ+M58GoYQTOhAUQFMCOyF21X1SNF+MnpQTckbKRF0SBjYwRsOl
zkFj75RCpZo8VSNNzZSmlsB+KKabq0bs5Fp5PyxNfSkWYbjr5QBaBmRg+tSBmZgULabAP7wCVWJT
PzecV5DMEYIOEA9auyLMSlwgbB+BwsQNqe0MrUy8Ul/krNSPShdCaWnJF2l0Ht5mvUZ6IrL0L6as
3gqRbDhtmdySg9kLlcJEJQ/FfmRWu5nmAHCMVBXwe82rsrA2ZcQFp91sBylZxO5Y5OwhQGboB7Mf
62O+8mKsW9T3lpeoeuuAGrV1Nf226kZsGSYjwBZZ9DUzLK+CWrzoxVHfoD+ddspiGDcxgl57naH3
FdM+w08NPcDdxrHuWviUJE3SUHBmutmMY4W2xdzqpXy0JBIzZrHJYnhENOndmYVyDDpetXZ8haYF
LNbS2KAmZOj7EM/bAoGvMKILrbqOBBXiVYsguadxTRjnZGLorn0RNJqrzNJ7bbKz53L2w9zkjlWM
kNWirLpvCqi7Yqvf5FUeX1vFovmZlIKCCeiFNulK+QZDxaAokY4nLY+TLeTk6g5YthcXk0tUEjsR
JEqhzx9mtVjsZpAoXGv7Ysg8eu9+mSWRWcI0DmAQVYeulg3CrdbaTZokYrfR4zsconCtCviVu1rL
9xNZIo2A0ZNHsXLEtKCYD55hduXBuJ8K6GywlAWPOg3PIKWFU9m3Efe/OMIZjGk2kQVbVVt0R5nf
Wikhj9BXOYWpetqCcX0EsyOzMGihO9J0/VFDFjwo5cAWfwRTmBMDn5ImfwHSEfpzifMLlSsU0UVz
mmGc9lFQsFsmm0f1Kbe7Rb6cZ2kLvEs4UYmeT0Edp04lFVfAWm/NIDqkUsmJiakLLuMEF+YLeqfY
q0Dbebpcw3cKy4y5FmiQwcTjoPinmUQeApxh8ChtN1zpQgvUY65ddSm9lJt9iRRP2cyYAI8Ad6aH
Iay7bZYtO6q46UYD5MPwWPsBylW/VyLRg0kIb/BiRuJlJ0VNmioyKwkgO9w3eEilXbH6hkm5Ja0g
g82qnoZ2lm2hq25z2nLtC7QFIFhYMsNmCnYjGkQ6+MA6KWsEhzjir4sWhAMK6H2oFBt06vDpqlbc
d/Oi3nXS5SAno0tnc93VMhxzUOdEr6Sz1EWbfGFfTxJLhAZrJ2V3o3Q0CQ5mxlbTCY8RUiOXQSht
jVq0Tn06w7qOu2rH8qBukQmQRQxlyxdpsRg5XIK+gcUHG0loyCFp4JX4NsQWxczdReuPYs6j6Rvj
XoG5rOidV6ukFnKphtwUXVlh/tbIhlu3GUtGFLyCRSPANrsvGbskr04mUlOsMb5O782nWhjGm9Bk
zQsSUXNg1UqbxYqmCxB8nS0Oev0clc2AF3Chm5tBDBZ7aJ6QnZnxNqeDIlimarStktEEl9BnRn8c
a/KQnbSZ0R7BYLmY0qcwX+ExT/SIudS17KqeQfdP5UZLaNENlexGJ9nWKo9TOd8WiXYdpl8tsKeK
lfmhZT1DqHel9GgFsYupjUrrk9yzrg6tO3TlldqTEYc5SqdwsIY1pVOoNMyL+PzHYBLJOdBiRJoa
iODNTk/CR1UUBjcW9Zt6iDqkjLjzzEY5lVPIKlV6woBciz1aC4Z7o1DlLvVsr8ZPc62heLaazZgX
L+mUXYlgerJKvhWs8akSo72m9pcghIDL1aeOAbNA0re71fjSKkvrwSNpsGDCZMTWthOIWEH3zbEb
DLBnaRUWXmZRuF0quXLbVa9iDpWT5cUzgC+yZrH5LKQ0rm9bhouJr4aUq2naNe/amr+lTTKLWElu
tw28QAm1XVLr8nZMoVMW4peFvhwOeQBUJ1Nwqg3o1iqMSBfS02LXk3rbZzxKlC69ZyhxfVM1/C4d
T+4rNOjnKBrokyZnLNZNqh1opVBs6Lxj2kYxO3rUUCtpomOOxjWyjCN7XgaXQA2kbt7myDrOMpTl
KXLp1eCv4GoUTFSa46Z1lPW0jLqhumbyO0QnrGra6hIsIYGdnzKp4zkmQ/7EQEPkJFSPWTpe9qb+
WvTiLeR76VIQs3cCs2pfapr8pDTKNdBtzioDVEf+WBdu1Vy6NoeWoSQPwZXUkgKGwt4HxaZhMmjJ
I3ITFb/XAPeBmlK2ohiWL/MQJrcgNaddnLwD83Lk3PShpRZHAKGC32RYIdR2fhbViILNkMrIDCvr
CkYrVK0lr294p05mnr2NUuKVqiTYpZCLO3hVdDZFgom0A/WA21CwvwAMNNpglTSvFsND2bZrIUM1
bjvBRIajpfN8b8aV8RUxg+lE5Zhe/G/2zmxJTmTbtl/ENnCc7jUg+ozsM9W8YJmSih6c3uHrz4g6
+5qVsmSS3ft8X0slEUGA+/K15hwzbvM0ShI2+HbxiiuCbrgmp7KYNy05CTOH66txEIZyh7O8yCBg
uO6duazISwsQ32lCX7UR6qZpCnHLIWncDk3xZYzjR7DX2RdUlDceO/2gJhxjigLcTcv2XFm92rEj
d6Es+IxAtNMQr6d8sxslDtXsGhsvFsax8Q2WXlAYLIfJxH/M5/accGTAhs6+74JvOAtoOeesKfKt
dRUMi84ZEUCq7kmnK3OKOAMthvjg2VisInI9dNOMeLgdNfKII7tleza7ICH81gNMuhjB1i6TbNwG
RfDVV1myGxLR0DPFtLWCRgynCu456yTIqLlpiG9oxpMiW2PTSvFmqTn4vvB+MAJI8se6bM1t3uZg
oj2E2Gidv6R+Ye8MN4FBC3jiVKEetja4cLpjhyrsRWMSi0ZJF6g0gu6bIHZjV/TLuVYJqj7EV8FL
N7IPT4HhwhIbvJO9ijRqfNjgvr9ifqymJRz5VK8GDbcGhYbj3emUJUnMFsNJj77R6M7VZlJg1Q/I
7mNGMsuneaF5nniKUatrleNdHqjlkBT6S4r2pI7awEfJUbdLe8HxHN91RSHwinjLfmGl3A7KWC/F
2KNAW1W7X/rV/hrMjdiN7jCfrJxiIPQlKzHRGSbOHNQtRgGAd3JnWDX1tBvrvj31QWCcgokDsejX
F88qzE+wo6zQ6cf5FVjH8KqXBLnTOkJpy51qb/k148WkHhE4ZuWjqR2gC0uC+CzGKhyRx6C3iIb7
S7nERaTH3LprCQq5PkfdX5M9zCG5huLS2cM+s+pHHXwq6xSK/FC9el7TvFlpFTMjaw128lgcBGBX
5iLtN5w/ck+QR6A28RLPTGpStfdMDSN2cWLg+5a8zzLnC7HbzkszWV2o15ppMO/Zp0UozjTo5W5I
ytZ7WuIdcmDDuRRp+5x3DnENs3SO6Cgrntbqy1DxfMWdjpYu709uOUKe69F9I4j1z+L6RuoieC0s
VTyMtql3JlCTSMns3k76v2oNF2e2q/qm8Rx94WCu79vJCrbDWH+enD7eT1B1bxSZGlENwYblKJnP
nsm+nc8xXN6qcGK45Wv+YjbLelvCf2GfpdbvDTXv2UHWFCqwPwkgbsD0Pvtj0x4mZ3C32RQ7uwAy
DhpZzzt4nAlD7N3WZnYD5qT+cDIsvks8ucNpwtJ1jJlyPNhJsICvhO/XLFS7Ud2uzmfRBstDY+Xi
kULNeceLPtxqc7wKfVZ7vmtZ01mJUvndqDuk3NV0TGzVbts4rh4qsMztIcnUfTtY35KZYLL2KLBe
NIgw3IM91GA2dXeq1jENg0aRfuCRrhx4LVEpYs6NmwCm4AOIKGeTFMX0aku2WqNN6m88kZoeQmcc
aFsmN8aYRdLI10dIq8lnbnx+Jtmm+CFjyRjX6Jy9XwTl89/sT75Ls2nNFR0phhGjjPVrWlnB53oe
OLfMov2ipwxhR2znXzs5+pRSmEpCkLQaVwcBrQfg+lHRgJmfMHl+b7BcZuEAlKJnWbLWIuzGZTS3
Rtowk4x9e02/AIFGSeEmw3lI7URsXR9i637oelmEUkvjUVPUcq6buuSzBPRRUP+X45dEtxWZSyCD
H2u3bu4LviMUP8rG0EmWgmwQSYKzU7fWHQYY85jZFeKGxW/B6UsntS5CK/uTS4DIrS6FpnqwJCIP
KCnAonAkzE+jrqGz2lwSsG3r3pqZVb4aypLHyjLWR/KGOZlaXqmOHQjeINJpGz+nM/KeDfkf3r0k
j+FHPKY6AnzBENf1mzwE3+hexXW5d4aele0bMWKyaNvUjziIinenRB5jQobfFeDCD6xLKIJbw44W
a/U4LDA4tXOUnLPXDCdTjUxdaWa0xdkt5oYBJRq49yRY76u4FS+AIxn+1W1/Fl1Mt4aj1YZtLvBQ
GovEDVPf7aIMZ0AWWeXa70XsvzkpYUNj0ITm2MBqNWo0dPQATunIQNYuG3VJVK6PzjiddM6BKTfO
dcq0vLNC2RJ2hJZuN3AcGZM+fhhjTx0ktVfY1k0fjn3HyX3VfOQOGqq/7jt5UZVZYPZhh4zFA9/i
KJzhs3Q9tPVym5PgFI1uCxm9DnNUEO70uZ0xmnjWvgrQW8Ru6Gf+BhAoLpPucfG9PkK5yPRtDYiY
wJLAtt60dh46WckWA6FKEJVRV3Dv89DUr0XpPjCkiEQ177LFf5YmCqIWK8WsD3P5o+jZ0CZa/27m
PiIibp45GU57U/t/gY2qEZ9c84l9ZwCDbxPCRHDWenZT1z0FI6ibLM+hFiXf5iT9YVvLciOz4uAs
znUI6ZLyJEA8ZrJ8pXuBV4yeIklKMoVqvOwdndV7dGbnmhTdDZFsZ992vvn9taabspQAEz+ggjfD
8nr0lOwJD0W62mFemz8WQfHtNVn1yA689dSiQyunB+jNPvYkRb8DpJKXSrGjiLqrrgueU+ZFGAf5
QmyGxXjZpc4zHf/NVkWU5WJHY29bBWipfFxtOC9KuJltqFUcjSh/wB0/YteFwJ5sK7wHmGq/C+3d
rb51CTjGjyp4qWOk6EYu00dESe6OB/StAVO5uT6PjWX1XG65bTAIDZNPTIW58FSA9gQw0o8Phlh2
ckZ6UCQmVa+PfsVutsRJP0l4Nn6Kc6x3znCpv3r+Aa1luLZINbzgeTWubTH/bM1guUdGtRWVrKfO
qz/lkZP6L7FyHlvDQj7TZZQciMOEvR8b/WamxSXJ+caD0BwF3K1c9FeXpDTqhp0uPTb3ClvfTQfK
Z9Nn8Wkuu0cq1dtC0h9uSjff1rH/pc3goa/LdU1PHqcaPZ2fBbCRY3FclgbVmh9H2ewMoQBMTy4P
KZE24QedheLsirlvulYe2fVf81iFMU1Hxvf9TW6qR71GSSmORKVtOCNGjelA/56aAEUXNaODRYBn
y+ZprLbJ5J1o1YAt7zyWH0igWAKLw5AMJzdo2M/M2KFaIgPLyFmvpxBa94FcmRvXrA6LfU/TkbJ/
1jvFbFDGqDqWua43NbeGHthwKsFU9y56jaH3YB8B2jh0jL0WZdLB0p4T0ve7n/2SVIiBd42R5oD2
GetRibalPU6JBC0+A3c2925rYO99m2efg14Xs5kH372mhGhboCkrUMbE9OrlOlzMWpgPXb+gywEG
Tkl51Q+BaH0NKiHJEBbZQcXkD+AoVaQFLG+lQBEimfq7jXFxKxa8K9PWR9jTke+z0mIb61NKLuAS
yC9d92r5CTzt4I6BadhmWLhaOLXTWOzQ0XVWu7HlU5zdBJkfNVOX4Z2MI1edcG1Ec/tJWT/8zHqj
OJ83vfU3YMG/L2o7PiaOPjeAkjeqHdezniS4bPO+GtoLsSYchUXzXpv6jhPIsZpRt+juxlw+BaJ/
rFtwinSYvO3cUxL0dvEpz/I9BrzQVfwoqH7B+nenbBzYcLXxYohLZkCz9pBBmuPZhAnrV2u05mUo
zCFyqpulqI8GsOm6W5MzwTrhPB5t0A8Fe0iy7KBUGt2NpE9FESRPflDv4/KFvgMhDC/tfDu5rCje
+mSJkSb/sMuC/URfVA0eJSjaHZos2mSAXfmXq1YpHc95+4mlaEPNsaEHgfaiY37xmFGRajlHi7vA
P7PvXefFH4m/EV+c5b3oX5i0cNjjOMh+ADOC0k+fO0QznsKb8rk3jXBQiPvpd5jXYmGobweDnhup
ZgV+nojz5CdtkG3pN+V5NUf0jFmgn3uiEMmXbMAkMqgJS+E/QwqWu1qLR+mNy6XtyVPAyNeE6/AD
JP2pKpqtFONdyRFvF2QdiSWKMQP1CxIf3zo38fysVH/b5saxa7PrU008lwRswKERHxGWpvVGIh+B
0m5H+eiR1sIxFOP5xlz8h3xF5eUay6z4DpzvoDidhTV+vdIVIVZ3o3exq+HZnCU074E0INpZsnyw
y+EHWxDdD49KRqbjDV5ohHZwBPl3Fv8uxnqwn/tAhStyJ5fll2HG5zhJ8C5Va/8wmy+eUd8WFpq/
GfFnn9ruHSxj94iznRbu+CQLusMux5q2ZevQxE4RB/D5ij+/8Wak787AqG76jGNmA2WI+JemuRHi
fu3YacW+yArIXLMOdr5tzfD/vWfIYxEey7OZm3dKvc54hUg1ey4M4gWnIRK4WolLspgNyB1h9iAA
17+bpmJJTtmcoM/Ba7mjFZ4fqkCRUjau6iJNTbrBoC6Z6dDMvdLt00dFI5c2SzJtAHU/EKuWc5Zx
NH+XUsyg427a6gCxnp5SMCcQ2zNytIhC3/Q9lRYRN+Ulic85KayHcloSziFxi+S06R6swPucExR7
7Ps2j6wuC+5qL45PmVeEKXchdDzlXYKreC5r7tJ0B4yNQanlvzf8tY0jSnNvTEUcLkjJ9YZ7bB1q
eqt7rF+EutVBd2hcWOsuD6GXNYD/F5SorvHFoTYsAnjmFA/D1vCWfsP8oCRBYdK71qc4moetSWHh
j8NtQtH8vLi1x1ZN4iSnt0edB2/VLPeWmG5m18/2q6w/LaVxSyvhhbiXg+Hog6X8B6wSSIzNkY5V
MNHdd05r6j/YlHVjz5iWoEzEsTYqz3Z4gbl332AJCu11kDR/syGsiO67WP0gto6cp62Y9F8pJTQO
DNAUa1O8p0tMheiwX00FddVoZm+5/+at7YPnZAUtB14nc7lkiXwhE+Ri0H7fZzZVUyLxS3GWP7Zl
C3xfC5wVSqZhp9on0hlQanjAwk79UFT7oE+/lT5TPHS8tcVOmJhPq58ea6hJIUwd9NcLTxvGfjA0
PN1xE0GUuzE8e2GJmZkhVEadntwpP9Fii3dzMy14mWO0mmVfhom09w15Eqnb8f8QJOm643zMGqxV
KxGcLwmoog0o+dvJNKluXEwg1xPKlJL3CwKfpiZj1jDzr9O29oGdNiPcQmQQxlt339bzDzXSohjd
vIFzjnhtxeYVdhgMt8nidLdFad9l+Twc+Wjpphv86jh0qjolrc16o/QYxWM3buze9g6uNXyNU7hQ
NCxIQu3iNDL6Cj6f9cTLd99ltGroY6VUV8LatithCVAMIEaahf7slpSP3bzMnNS69jyXZv7d7WRz
9Nu0O60Q0jfYx5GtN4vYZVZmRE5hOlsAAdmuc9P52GqnPxqun/MiVkXYFN21vMstQm/yMTTWYIhs
EgEIXELogJOHjhF2nm2XmN8LnX0C6kgXIs/31oTcQNhzGeJ8RD3oq88JI6N7wXEjIu8zePS1rLe0
jbAvtiUSUcImLvYqmVc0kxlVuTZI48iflrF7Xrz4Szmaxk52K/40j5UEJQMfrFvHMCDZhrw699Jw
AM78rsPdbHRHy3bzl2ad/Jt+VM6xG+lnW/guwmIx7yFGBLerKu8aV9T7LBia74Mnx4MWeIXhtgfv
C2Gan0j20J8zs173shkX+p4J3f+q/WphGeeos96CiLhbUvFoTOLalOUD+M3aPOnWRhMJYKHKbeo9
3XZRYAXfC2VHaTDVW090REgOFcVPRvI5vmQUo9Ti66bJJR7h0kcwIGb3McmkiCpPvbgB9UwufIQF
eMi3vfbXQ0KkwfOgu+zgE2X8QvTvpcK89ZUhSnfQCbwBq9OXyuUeNna+n7JMHb0sdsK8yy9jjYgl
9rJpY6uKSFeF+biyt9VQo3keFivq8GkemzTfNXFVXLtelyYuu7t5Ht9I/CHnoi9Y0fqVJI85pWwY
Vd9HGJhPgXmzJObbQPeAlBTCE1HZ2/W1N8Xbk8pVC3JkbXvDCPapN/tx35Rlc8DBav9/egt4mCu9
BWbe74RXx28/ruSWf8ot//4b/9VbWvZ/rpweRJWCl0Agc/o/yita3/8BBooBEleiSddaInb8r/TK
9ZBpYloF1cXf8v7WQfb/ZbfY/xFgSzyc2R5CLscV/zfSq4/iQTSdyMHwRIIdhCjkfFA5Lt3imDHo
9a3HJLFrkGAseauZ55NDEixrGZam6jf/uD/3/6uh/CeBBa3ZT4JFTJOczAWvP++hb1oftF6j66Qs
zDCnOHplb8ynQcDM1gPJNtP9NKNb//3lPri7wHK6vrR9xh/I3gQ/w8/SssEc4obovH5be4HcY8LE
hSl4wc1cuf+rPkQo/GsSzi8vBW736vPFdf3Rdh2PEABHq+i3iWWgy/ECYBWSFIZgY9Jg3f7+e6G+
+9dtRD2BtxNgC17uD7exr7rGqizoao3dFbep3Y37jK3va8t0h0nS7GLZBmGzEe7YXaQTyD9c/1c/
41WzZ5rIhgO+78/3lb2bIILS6HBU+9VZjf1KxkjX3Qzk4nHeM+w//I6/vB6TMjheiF15aX6+HrE0
SojKRisSx0zb1ra9uNqeiCD0seaXxv/T5WhyMhuHKPfRMdwSMEIUguy2iqDoCFw0tH4CqJla+84B
GkB5+P3P+auvhyeWlAyA1Lz51z//h6a2X1RWZ/OCVItELYZZrnVvzmVwwQ3d3s3C/hOv7OOzKk0P
ODAq3usKhPf6w89XOjQeZYGAq+aMdV+QDbJD55gy4K6zL7//ah9wlQ5a8p+v9QHDFrC75iSqYfio
6/5YuGMdJmWP2L/AGG0kyUhJLu4Dy50eZBOYZ7Ig5XUEZos//Ki/+tI8sJhKUZxaQB5/vslzvqAX
LPkghKrW0eIZEJ6CNDvTnJ/ff/+lr0r1f+rH+c5CQgdlrbbhtMkP39l3LJU4pGhgZAvAw2ecnJzV
0k/kSJZkig7zt4S/WIHnbOPd7y/9cWVAug97FSUK1tkAYe+VuPCPR0lZRcAAMKm21Wu2NW4lbJbP
xn5covXp9xf613dkpWNz47tA8mMF+SA9l8QWyxpo4JayDDks58Q7xgFoMTwP+Sopud7RL9CJph3U
4j/8lL+4Ng8WFG/IaIAjxIflYMpQ4xsNfSpZTtnZTl3zgFZG3/gpgqQ2sb7PqRyOyVp7f1j3/nV3
LYuNEsokzxG8G+/6jP3j7qKKq622Bx5ETmx34CL0a5i6npZ2MdEy9DWRXMa0bydkKHbCyfj39/zf
LxPmCLwWmDcQTF1rh5+vzyQ0sHL4VNt+ddYd2vp1Y8etDG01uNZWlC5NHXuh9ekOg3+ImYgz7UyY
mafNn7I3/v0bSA//9pVxg3f7byzdP28FwYqZmQ6QzTWAXaTb+fdMNnbYumm9t7qpYRxdB7vZMv8E
pf71hfGqeNK6Umo+/AbxPPZ5bCnF1+0nArUqf1sw9N2vpl3fJsAkX4B1Pborbuff3/1/LSA4Qrig
7V3rMriSH95qc4kti6kIuRC530eGXtTO9Ks+RPhp/gH1+Ivv6FuS99e7olHIoPj5d0ZbkcPmBCdV
tzoB2YCIkmi+6aiqAJVkL6zH2e/9JyK0sj884f++MrWnT2UIkcX3ebF/vrI9z57uzbna2pVDq7Aw
mi+g+V4B2NkHuzGSkxx4yhEVBg+/v7sf90AJ29e3+Dkd2/Rc8fGdZp5qEFBLJqjTMrbMZ2AR5urY
Z3+xUWAHxvH3l/ublvnTGn3daQW4MnYDvP/BhzUka4g5JFTRiDhzr2+c2azIE+kAviibzYOv4+4m
NjxEEOBK05uEiJWLhzr/fWCavG0zgoMnucijmlX/bMAuO2QimP/wY1w/w0+fkXdcwvFBEEZgAeeF
n38MtINdmseMTFyVpqFBhnIkafMcXFnmMNCx3rMYDfs/3Bnx9ybx03XFNToC8DkFFyVm8OEh8Py4
HZLSAlNEC7UKTWfq1q+W3djksXGabm895iT6ptKZYZ5Jg89tdIL56u6xZtjlXq2zyPcg2nX51GeI
1h2adRLGjTnGIvtK2J9p3gY2Taun+Jpwz1AViTQCMaJpT4Wu0/4Qy7Z2vk6EKtcH2k9rESFP6Qwc
y42ZmFsCseL15Kd2RUSJbZkz00PVDzigyrK6tdFMv/XtWrmf4qFPk4tiKK+iuLEJziqSbCo3uTEM
7/RHF3Ey0mR6XZce0YsyOkUbgWcdoKpo18fE1iPdS23zHFSiKORW26UUGMUblHV2yjCXvAs0NHVg
Lebz6M/yR6EafaidGltAohE7+DSNMetOQfLCcQV3vFcN1yGJmn1E2oFR36+pzaDBSEmfjVRZYXnt
V2XctKwCuCOGqn8L5GSrXep0M5Neaopjm6ASpws8caxfPeRzdMWY/7QeDeludeKvpLW00ynpDPzQ
k+68W+1rA50JByEmlH7s4F4NYtWxjqWeol1gGw0SpZJIDnPi/93qDIBVJ5bMDvtM9G91V3UWafHG
QB8VW0zY5dWCLmLokM3lfa7f0EFPt2PjufNuNoZ4upsmjZU1G1U67rIMoUBIoPKIwRdZw7HEzHdj
rS2tCv49gl783Lulrd38ZTvmUO9FRz7PcXGNYQz53hnd+jldk0PsZ+Loxd1a33iQq5YIfpRqT2li
Gluzog+87xxnSHbWapBXWIuskqDJFxf5XZy4t16J2JRW2dBmkXIt9HqBP3UT9lzh1WGbpr7Amqq9
4pTJHCFTaiz9jl3fjrc5FV2yt6tKz0C8UgYlZk//T8tkTLdGmycDLoWqnjCftJI4E2014zGwaFrv
xEJ2Ecqp+RbUIb5afIXdDOfQAOxQeOv0bCtCdiGbKarwahZpi9TfiKsodqcGHSTju63sBgvwB6tZ
vZNMu56Jucj4GboBu9/Sx3AA1mwAAzKCO4qsQST5gznbIBScQldn9IBZta9EPvh3A5kDE5Otpr9F
e2wn59Zy5BPaecPYpA2RD6hqzdh/UkPd3aiVLts2YFjDFeh4+rAcppH5UrUkTD3TzO723WIhWyd3
sdmPjozvZdn11YHCAeJGqfKJ16ntW6rgSpnTpmbfq3ir8oEdhsbpi9UH8SsbGn4aUIF+jBg4Rjut
Y1prLghGHEZladvM9cTIJCdZmnc36dmkKE8NyA1zsGS72szb6R59TG4+iLSs2i0djvLhKu4gArQx
1Q4fK1qHMuuagdthjsH9otw2uOfUQ+9b9ZmtLuig9BMCR6s4BZVJaFpnpd1WMBn8phnczOGgxymO
HL+Jj3WmEdlqSjbSQjPL4z8XgtzXqTQtwAYEUxhhTB5sE4FCHZdthZ8N7SeaDYPZtJt8zwdhrltQ
huJyjUYMIqZM6WFaaNeg1PfNu4GmMGFM2X1KkxmMeuwQOArjH7EP7hVYAmXtBNgwc6v7RBorAcWD
6pHqTcV1zOO33pDejcrCIYWnVqWnoprVcGyamdcc2VHg7RaG5H2YiHKed86iMK6UVeDcjpiIlxfi
kiVGdRabZp8PgNwepdM6pI+WJjyPZSGktDInAt0zl/PxNnPbGIRhp82NzvupCgdbrU9DYeBTZ3qv
dwQAGTXdfw9HA0J8PDQFrtaaxj95SBsySpV5pP2d39WLqssIP1YCgsCU46tndp55SMxxfggIXYAv
vLifKzwwEC5AUGFl57E5FBZTbWQxMQPSVBeKjHbqwQyyqi3brevpudgsmlFXNFXY78J4ytTKvjPP
WKqWrH4pkthZtllc5/dulwNBa9p0oddc0WTdqtavnnTjLyygi2s9eXWdfOuDCa0gdSFNM5cx/49i
oYw8Ni4z9mPBew6sE70cLMBxmPqjDAqs703qsaf32ch25GfJjyop2g6Ug5kleyRw3kugs5SxH9A4
jlb+EsdoRuNpRe21juNGlcte90N9chE2r/SX4uFJaaZoALGM+YztWCA3ALKMvHLQybpfYoGmqG48
43PXr+tfdQXCdovAzYVptMZ+2PejYOpSp4hKqqVjIkD3qMp2PFIsS4lY88sadMBxxRwbP6zUGR5w
3yzquEwE+5CmgCQ1txSIUmLLUJOnhglUaLUl2ntE6mVk27Hf7mIKd8Jce5ucZqozdqKxbki4n0E9
p5E/X5WVqWvX8UZWkzFukoyig/djEe9zWvY3ZtoH707qFC14kTrwrxbAdreoTueRbiqUDUWQre+J
NRlk6BJXo1FPkNIdMUh171oBCRD3gjs5W+8aocEfLmoIh3jGmVSl/Sltmu+JpKzY2l7j3eKA7un7
V8XbmJTpqXfS2ozWuQGpRHVSvztTqSrKMplc2AX7CYfV4r03su0FjDMmhqEeBaPqISglmldimRgK
rX5h3mRDC+wkX7r+Iq1sfU483X4pF2aLhFD1fve0eHMc7BWGWejAhBZ/N8bEd/fG6FvpC1FNxR3j
D8gJGHsJc8FyLqhHjbL4tmBkPHYu7MBt7MYY/qYmCZ4XHmuJ78V0SOntr52XtSi6qIMy8y2Oc8wk
yhrTZNP7iM5OzaSvda5N6eNJF23GTAl3XoD2lsdKatT18xoUJ3Ow9JdZLeKgfLCBG2LqKRZKfvAq
UmRSG9sJ0Qj0J2/aCcniQqZBbP2IB3PGBINXZ47orAX3mt5BeiDj3aIDVZpgt3oDIUCoaniZERWT
f2pqAwjP2pnJA+pnfq3eZ+QSetbaWRfXcvt+V47XYLW1swMooxQTYyhLq072lmukXqQB3KuzYfV1
xiI7obYi8gKDvNasXqXb1QSyC4s5WcALbW4EKeTpToyJWk6k1wavcwOzI/bfqSalfbEt5zqATnEj
2QN6xGzF9edo9WmydPZay2wFUURieUHb0OvzzTRI/WIgItzKKfOf6zW/DqraeJlPKfX395lClG4Q
mdvPtTElz+iJ+oYCv6w+raqZ1XfE8ZgW5bDau6DXurqQBYBpamJETwQ3ks2C6jZpoYShC7hB8AL/
d3JAAeQkWqud8mrFKobHcD6ueK5gfFdLdViNykW6hiG23ZSTfXU4OpNbn7qVePLQ9RSdBWNu+yRk
4lh2uzQejOq2m8wp3fmMm8C3uv00wr9psRDjQSrSw5Lks41xWMrqWCp/hQ5ezbAX6b7NmJKcGNdn
WnfA/Wbyrw+QZKFWOdDg1nAV/vAWLBXjPEZv+BsylHVnQtXMfk/sRkVlAzH9wKjE9iJMlQt2JJ3a
B2O2G7Z11KQjUB+rfzfs0fqmhmSiLkoQRa6Z09nRPDLiDqdUVsSiM3d5Jk4qW6CC48UNy4GB2WZF
1orKSSYk02uQoDvPQdZjoEdnZt35PLAkn88YeOTKx0tFGvAPmtBU8QZT5YZiKPxpq5fYH+mlqvwh
bwfWRNFa9UH0bIwH3OBqwvVNRnlYL8L/PmTSW3g8F/2NXDhUPvxqrHyenIcsIhsxB2SU4yOKrDQj
x2ggsrSC9mBc5WulNw/RXAkT7pGX21/tOsvfpoJm0L5f+gyF2BjUl6yMAyJ6lJfBb5/s8lNOY6WO
hqLjDc380StoVc3i2CmbQMtCUupSTloSH4/nAlUcuspDjuG3LSS13p/rUORFWlHF6bamECZT+uiv
lrc3mSIH6MAKZ7hDz+rnoVRDhqJB9gZVyEz+dOpknGGZaahrfqaBLqXFivIJDmumo7TDQjJKjRbU
sFSJeRnF9Lhh/JnUJ12ak9wKSj2k/FSvm8ku2vu0Gr3nRJv9yWM+i054jjnouaaed410DHM78mrj
37xa4CnOjAHQFdafrR105aE2ejFtRmMcXwuaIgDnPDUKlBMYWfeE1jv8oNxWHkzvqk1E56PcrcJY
9D2faT+epFH35plMst7+7vtQvuSE0WSbl1n9Tkh0K3djrKtvOU8pb4oc4XIbtWerqJiZ+22kwU4X
tY1VQ/GRXimvLrZ17wUDChEUtgnqxzTBwK5rne9qMTK7V/PQHI3FLdfD5FXGN+4pbgrHq3FIdoqz
L9mgU3BaGr08cood2cBX3ACWdHnLLEPo/M5Yg+nYiSqoN1YLbLV1fCyKY2sb88GYPCAJZa6bx2JS
A2fX2Qngco38Hpsq6+eOqbxc75quAGfG8Wt+IcsFvsnYogziI6E7sCg8Xg23dLpwYk5kAnoWiJ8l
fsmwbtkx0UC09hrVyUrpm+q4uhlpHuAUZrD2UlRmxmOSSJY/GrzjhnNMJjaiJPUOEpXrdYegtBH0
rfNASZeq2q54BWsqFguHg6Y8hy0E5XiCmD0jcfRKUZKW7WTpEwEHlAw+kKYXkgjRYrZJ42/HpZ+Q
HcQ9xIilNfpTn5FjePQzFkgEwybgQ9THejeotNuNiQazb+pBOFvL1og3nMym58wYDiyZZ89ei+Ks
WA955fYt7xUKA5QItfXujjqddy3Szye/n+qbTA5L9WBWqR+HaZprKrxmCTSoCH8Qke2RM36yaYsk
dwyj3Gc5rhAHjQ58hexHT7KwiYH88cSvPDRyNC7ORlUuDeq6MTY3WWmk87ZZBoRk/8PemSzJjWRZ
9ldKet0IUczAomphs7n5SPpA5wbinBSKGVDF+PV9QGZlBRmdjKpet0hKSCSD7mYGwFSfvnfvuc1g
mlu8ev18hmQ1ysPa9Gn3SiOCwtTnRKjq2jREHlCny7DFj1N7xzILUgwAElggVzRJ3kcE764HVHA7
2z4rPShhzdJ0d31gafW1UJkEkef3rNW7nk/FkMdxOWz15QwGirFoHp/bLJTzpsNqNZ/8xaAwNpkH
Co6cTyhosqa8pu8GSCDocFwRAJDYWNmifn6OBG7Ig28n4zkhcCTFMUhBt51GNX1cnMY6TXbKihTI
FbUtVNN/9XK9XEsLzjfqaV+N12oJUgjAqYNSt8hrbe8UZcd0XTt2iUAafCwaMVsz9a4jlmEwuHVi
nZvIyXoSo4f2IRHkCeD2L6W+qyx28I3vonJHWhmmKPnYyKxNkzmhPFXI/TFa5pDmDwW18bAL6jhU
u8XqZrEli6CkNPOkexj62W93ljuV37zCCm+a2FmcA74Pbokgu44df2iDXcARCzG9pDG9dSVNyg2P
gX4NaYdF+whXEeJwPQ5AP2IzAstAvPuRqGIqtMlLreBpWsre5+jt2ICcF0lqMAPqh3B2ZYr/zuvI
Je0BROyArRr8axHe2Os4mJzP5EjA4WApzkg/sGv4IZO9Wkf5mQ7TsK8yezvVbObYYSwIf+xW+MAH
QvA4UZhGPgFdrqytVw0dEn2jyUjw88gwgVvGKD0SspXC/SgjYBqytUYyREphoQadkzTc58iRSQx0
O0fibM0jubcpPc+5y4/usmzsb+glQJBnBRkVSmbfn3bwEkBjEmxcOlg2FOJ8xnzqDYRzf5tS1PJF
XfnMVM2DK9Hlsl9ykCbtAVPhIp/tUnFWT+xpusZjhWMBo294vXiWybdZ0CTfFCvvp9IE0VNn6cmD
Q4e2H135wMRliZruPS/pz1co6epnt067CX1imnxJZ8gdpyaeLeeUcpJkR9GEoW2rpg3vqBCX+RQM
qpzuNbpjNOQUmw3uAagh25wWCGvPEnWEq2RG32YEVOD6R3D5KbTJ3NmWVGZfrbkIPwnTYpBedE/X
YoqwDegqAFtSFHRdLjWNm5R0CjDKmWTAfDIB+PQzLBLx3LHlvHgDXoXNbMb8CfOy+NKG9uTcNm1F
i2xIlXF3wuMHz4SOymPdtDI4YJ/J0CtKh5k1vTLUmIv3mXnhsWG7cbaDdGFx4NdVxx5OVYJ6n8J+
g75uuQ9Qsp7nbM6/uBh0Y3YGy/7E8tG376ih0+CkkzmMkGdSQOzoM+Q87xzH0j12aqoRWkMznUXm
T1+kJlp9y6kZ1T0dMuCx2qVjo8OFG+0B9v6oORpyYI7xXx7DGY3eRS2YPjeeGHAKxCNFFDrDRu/Y
yBeX46m2vNMMFH/f9KrJdsItJtqJLtFXsFfoNdB7xDDelE7I0TVfBkgIKjQfSje3hq3lshsfBnsQ
n3pSr7MNLUymYT4ylPcZQI7oglEQ7aDjGVyFdlaMPLExB8lLQMrGQbY9Vu3QSLzaQsLY3HXu+p3F
nDZcsTGV+YFnITrVdVNMkI3c/K5wl4k6pjZdTW9MO8nRicg4OqRZ3FucygJOUQPt4o8sddj1eB7k
bZ7H8ivZEynyU6EzRGlWRZjG0Ib9eEQ9H4tNKfk6bHtvgXditbNVM7wHp0F3a4j7PeN02A7cxm3d
o0U82a3LeQqJW1Ls28HEQC+63i44YrcIFcsi7LCCD/WrpTJvOQTJML6rVh8sypyFrBgtI6gAYTpN
Z9uUxBHLNijLU67p4/EKmnUIYkzzLPHh2+d4YNF/T8Omi0mV9gLKHtqY3mFYeh/yiTSEEHlxndeH
3E5nhUpfc3JnpbBJpfHqGqeyg91jGyR9y8EF467LRGAYiiMPnbkTNQdi2y9IVCuUvRoNlwW8UNIA
IZiXVNO5jZbVWkK6C4jzOihv06ZPaUWl/vJML4fpWSSgZKRLQl9D4Ij+oL2WToMTpC993A/+1s+C
Id0aziHtRmI0qTZzsbo3OrrGCTaMeaAjCbHnS8aCRVMp9OYjniFUjqEfteDTuvaJq2M3uFSK9NIw
qoqBYi7mEtaUQBs49v6RBYGTzDAuU79tyiKqd6gmcaNz4iOAuWgQt26sJugS5i1OWJ+oLASlxdL2
9mGyGzrvFeUzJ5ooIzsmlQtyAnspCc1i8Dn01yZX852lkiQ+zIVNGA0L/VBfw0wpo2O0EEJwmgZR
UtVIE2Hu9VVnDo7dtK/0c3NOQEvgg9AcqhasLY/LdmQ8Nhyt1ikeDZyd8uT7ElcA2h8bnWYfveZ0
cz3SNIR+CNzOry9ZIeQN195MuyxKrLvEr10DgSAZk22Tp4L6RWYV/WedeNdqTiSUWh9sFw4jwCd7
ulzpsjEAELEiMXSPN61TJh65E6vdXUmZv4OxAeNYF9H4loK58TeqSkJrtQYMz5OKLBwkC1boaWEa
tGtM1H2AfM9xe6bvkEA8ssNqF4V+pXfZPKagO4Fi9CfD8/Gxmzub4xDx2NWNycARbOp4cT47Q5Ou
frgq+hzAvH/08B5gQKPX24MImnA0Z9LJD3JO3a+h7gBSzVipXgKsl0c8V7QS48RCC9yE5ZyxQQYJ
UKcULyYoKKpWZEzjB8QNw6dpHOmTJAqNt6XHtjiW7TIzHcEk6uH15feDcSk4//dxUQT7uqrTfG8s
JlxHAAfqKg9CxNqxXNroVOrZfxdzMgL8qvtA36eclG3aQVo+0OBe3vmxzmCoemmtjrOHdOaG6o8T
C5ykIbl4IG2Sd4r5hN5h8Bbjt9bCFgO+eQp1+MS4JfZ3xcwo8liDqnAv1jxl6YNTgnO47adpmO+i
LGvid7XT5eG1B+bHfPTzGAJpbmd0l5lS6nvbz0sEsZ7dEIjy+7HpX+bXTGiRQhDrC9uHFDXn51mt
VzYzMSWoqt1EjefJ4BkRCPH3LHLuAReP+fF6/592iOgWUcK/hpyezVsx/yy55e//kNzaEYrbkHhD
ZBrci1Ug+w/WYfAHqh2CdkMEUpQI6Oz+Kbj1wj8QTTlotsj89X1vTQXUPwS3rv8HQirGLQFCExe/
sPf/LrgNBXmLfuDRSuD9IVoiu+An9VDNAXQx5DwCeDHjJQvFW4A/jt6T454WHnxsMnb6d0FZgDZ+
UhHAV3RCcvLoV6AaQm/vrJKPP4mWHK/MO0p7gc3SsFAxd86qc2lF8KZjAt5BIA86C67rZG6a2yyL
aqyqY2KDwvO8qr1kleV3V7AV6AC6AwyTfaKpDdfGl1rO+B+ZjHBtv9gSTgUMRiAY2xqCa33IYE+I
16gglJvqt4PbIrQqqYXcrEGb3w4TPKw8cS8Nsnq1yRqneUEQOH+xhsxtKZKF2slcxO0mCfXwYciz
FD403VWSDuJ07O6zWTTvg4yT6W4YmyW4Im4Clwaq+cQ9F0vsffA5AsqjFYGc461NI6mKZNKE7l7H
q7GvypRNAkOOm2WLCsNyMdbNOUXNhPZiBpTRqfCSDkNAupoJC/DITtd54xlC7FS+07GCd1zLIT5i
G+4fstS27xwpo3RLWrZ4Lcm+stopRSy0yPEGUGR1SOm5E3hHp2AdX2lv49faq+8TPOwlkMd6st5r
FzTh3oxuX1yLJRHOJgqyCadHauevow0bexJWsq+cjq3Qb8rmNWqi7k5U0fiJSokTic8xK9klauGD
1qPC6WaHs1N+ErUux73X+nzowqXtQE+YhsOWtq5jn2D78eedm8Y7SrqGja4VQPqWWWIESxz3/ZDk
oX9wq8LFfAukYC8bz4BvGwvyHVmt2/5ezfMwvNdlxGsmQdm+4sOlldzOc7V1Nb1BnJjhcpUxqL7N
10L7KqpL9Rh6ta0OFK9jtWeUnX0WOECjzaRaBE6ou5zgOLnUy9t2WTzBcKus8o68A4egvu0SLS60
Ewq48UvkUkC5V9BEMyZjnlxEAz2yL+uDoW9Sbvt23QZKUTevYsj419zyuPeDB1brYFTBuGYz4C6r
73jpmdSyLklg3lkEP3YIZW03R/bRmxwUWTnBMwKWkGZHY1yeL9svKUvwoFiy2dQoV/pxNzqOO94L
ivrsqWwYS1/7PPY8hUG+/u1NjS/DBfvz4w9po6rhNBGclmPWi/nNyTKFNGi7PAL1uy0aGS0cVscE
iMpOxZXsz36ehMFHwAxy3s2SthPd/iC1Xjp6TcFxSQeeZlctzeughsBFpzCW+PjGnk9duZr/KBus
bRUz8HTTD7rVr7OPYQjlgap3fFNqH8cQ3VW6YzKugGYRELex+s6IYx1Odv40FB1fFdFM1BpeXxfZ
M1PnLr8n6acpHw0lE2r/UrFuGI2ojqDpWAF8DzL9qLzW4gw60xHatTMiw89UYBl0/qnXAkxoW301
2lLfCgzg77CANv5rWkUL3MfaNvSD7Ks8t7uDxQT92c28HL2hr71H2arwtu5tcdPOxSmVNMwB/08s
lNu07TKce7PHuDI8Kh2es8ExH3vOhUyK+sMi/Sd3ztEVSm6VwU3jtoh8zNCH9zHgu/vWx17bl5Ei
s3VR08XN7eR5WJCw7HPHUuEDPqdHmpLfWtyvBI+qyT+KwthnYHLMkysFFwdNDQeGxBTbNvbG95XN
Qlgop/5C6cm5aRLBQ1Fz+JkUeaXSfxmyGMdnBfITENFzE9VfS+7zTdiadpd6NoOiUR/ntknOYdV/
qkx5hxUFHKEZOXwk1nsri9epK3OGeL0xMeMeaFPtFYFUu9aankZljo0R6UGnMOkiNYY3A3oSHgdM
iJzFrFnZDMag3AZ9fcvYm4UVjC8ssl6q2zhLnyMcTcrD9ldIx+AnQcKRZ6r5YEsbH1jOSGy+RA7B
h8KWV/1CmSrS9spA3OiCnEbA2inrkmsmQJyzPPYCFzO4xBF/YOINOz4BSypaeLmtay6uKVjE+gzS
DGP0ruYrK73yihzIe0RogLvQVr/Qs390Cw5CpqzEKSWLk9J56c6ecM/SFHRt8B4nyfCxWax6i6YC
O3XrkSMQEDFl52izYrgcZLDBP1AkfMXRziVTh67mF+w0Z8tmfqAc0AW6nF+TvDNwHlLuEmG50NpE
dWhs69rJ5KMb4+zyS9B3MXqkZepWhCeZcN5uVlmaQ0pCHSUGN3poBSgiBortjSeDK5lX8W2f+A+i
GaDz42HdJHEPDTJ8EFlqbXqtrk3sn4ao0lC/5K2jEhbuKWbi5mVHJpcZjUtnBqxQ3PtWWu5szVwB
sbq8ii3EKWyTbFRWXqmz1cSfskFP48ajTKZtMgSC9gPrIwr9BclFNKEhZu3Z+2PxYHeLle2kES0G
S02GzBTN1dtoFpYmizMHY4oJlqZChoYqoB3afYNb8jjYFeaJCrMg2iKgwP0kIy410i61wTL+AcuR
5KtB/2oDdYi2D+G2+VWXTM1jZUL7Deew/EiMZ0MSWdiBDLXn5pqVY76jTV7t0NZEH0J4HegO8uot
TXRHnFwKzQR5TG72M437fuokAC0svYS7gjPuMrfJ9n2L1V03vUUzMBtTeFG0/PYaVCBQ5lbdICov
WBvlIndiGggXSY196mgNfmwAYu7rulAPHDRctol8GA7BNAd3vR2/Cb8lJUZaK9ZD1UV+BPtXB584
lBj7GifkmmjRS0mnhWIBH2I0NHTOyI8BMBRs5WKld60tp29xq5xdDLyNTshsqRc/QrSSO0kWbNsO
ePCu5+gNLzNpV5VY4gbDTgcJXXJHkEe/5TZGLyIrzG2p5MiRHh5KhFoqFw+0L9CyWQLdx3dlBxk8
mkyiJQ0ouZouPPZDBbmdU/0dehl9TJwRMJ0Y8tMiRnEV5Xm4BUTg7jttyKUiSgsX6gSUmUETE2GI
ay1LL0dSJBD+Q9j4JFrM/eKifbHy9gaDAZk06RC2DKGBzfld3r5vEWmcMKOQyxEltX0WanJ2ja1z
dn0s+p+RfM1HV2f2h7ax3YIlEZDotvIgDjH8Ii1XYu38wAl02EO6M8BaBivWm7JV4pnp4bGNCaNQ
WLTpeXTlWZRiwgLPEAMAB5ZNX47eDXyY8Eo6Zf0+msIXGqxip/VgF0gj9YlJb3WrvEhsTRUcNevi
kRYolMzOtezHTifOni0WLWFSoVlsp/EYI+99gLij4DCuyRmtk52VWxcHEKI+yyEW+4bt8BK2Vnes
ejem2CkGjMvwOlyAtaTtiOWh75BOwr4NLsb3v01iKs7QkVmEW4DkdKrI49tnZViDSqmlfZPlvbgK
dL/cpg5EoZ3FMFXsZVKWn9tI63KPQqs6R7hkbxdQBDSUk2PITBi569JrvtquycN3xuqosGSQJUc4
TzCl68z6REsg/SA6TDypHzfFOUS9nJxCmGU7wNpMAxhFIdYI6osOSwJs6Cd+ZU/VAIaNGY/hCMtr
Rsx6FQVBvEVyDiEbDNADS0+/apiUDz4BXckmSrv+tNj05QZr6aNVotftmP4jrtNqukpWOGPmLObJ
uC6t1zyz5lOmRXah52PIkhzd15iDTv3Vq5NAMJ4P4v4yBIu5y3U8PjfC9rxDUwY0IAvPYjCP/9m8
j4aWaKEuBOLUF8M7TpRQdhYrROGYDBzSokmSklP0LNYz/BHmSUJPj6OwB7itMJq+BaXgkUYe63yU
+Mu2Gj1Ojq0eHHLrdQ0pOFbBaAu/IxKfSkZI1ujXM4/EB966w/ypGZ0mO8R5SouwC5zpLhitCGm0
jFR3CoxfjAjsZB1esIE8FGbBajiBE0SHOXThVUpA/SOEdMznRamv+tydrqoS0IOuo2xfhNnnhnZ5
u1sM2dh+vUoReKn2wZrQo2Q+6qu4I1nJUcxlcgH2mTngiNPe00m+dQcW9dpa8aOOooEPdQpgzX6g
3JF3KbdfbsYmoF+dcUwH6pDmdFzbUh2dPnRWkYp9IivjTQ/1/A7VYJEf6EFpf0cpZra0xIubMams
M9N8ed2n8N76QT0nAT4tVnX7ArDFvx0QZUKGDrxjHLWwkXs/ufFYxe985M3kQimLGkCqJ3+EcR+2
hPFhwk9vYPoy18tc7zP2t+bFD4S+Bt40PFg4+gkyip4yetgksLn5te+X1VM3tfoAyV3tjZD6aIF8
PCWO08kDaxBjfJpuwKgErSTmhONNbhw2asSb9R5sBoU+Xv9NH44sTu30bhmm4OhXgkJDoSrsdmmR
6P7ic6Dcw0oedq5n20RxseUfJ6cdzqKCfojkDfzZ2u24ipjm5PDwAgsC7lijxSWgJHJ5eV5UUSE2
MUCirUvY+HOgI7qkFefuTPKt7X3jsIkvej1VgjVBdJsfc2PL+2QiZBe2qnNTtFX4LJN5+ZbF1hqS
JcRyV4rujgOkjrct73YPxRMi9lDYoDNpz20nY/XxBVWfWcFHtbhEEZAqkUUed4vsoA5uwDs0rP7O
VFT2x2K08vsgrId4Y3ky56+ahgVM+ug8mZ7b6VVfjOAMQO8se6fNzHZMCvWlrUGZlr0HqSFVXncY
Sys1h6oFlLytfaDwHKNoBY/hSF+24Wh5bZkqPM+6JH8xoD3akO9+52GG/BTMvf9+HuflqtB6bar2
OtkMqvfmvZgzh+g7DhggJzpogXu8BjStHVe+MONvX/1CgsyA0vXOZk6199EWndEsqCsMbi4PJLOK
x37UTLOCCkHPSpeJvyFFzx6FCNF4Tuy660wM/pMe3C13nrgBWFnOyywjkElO1rifO0E6mWvY4CgD
Cs6fEzrp7WDy5pIuTn7WnRoOVpcyocgLhqItFNktQxXow1IbcpuY+W5zZZc7B104iCtGXJbf6xc2
t/KMgoNu6TKZNewYGK7gmXGYo1fF+ziT+U3hFuqxDOb8FkFSu0EDsnD1o0vIbblKsi4H2jJPNvNr
QKIcgDoKhU7k2RfQH3T/i165n+fezd8IB6ftL5FD4rSfrhq/aY5ZVdVn0cUK+WXcQbrQOfMD9mI5
PpguCWkFp2E5nfvB9t8v4egMpwb24osZuOkMgXL3esyFRZpOXykOgRRTl3xuRQGCymCd6NFnH5Ey
tIq8kFw9ZA5nIhC4TvCxsGVBbNhUlunOWRqYIehjTXEKnXyxDwWgrk/AxMb2OvfHJcSysUzuOdVp
9VZUc/smrHJ5gma50t5qmK98jahLuXqp1d2MXjUjGsvz0rvk+TweyixKX9KgofhhDxVkhVNxfqM4
A/BVhxCtNpay1MpYl/0Os0N3N7ml/Up3SkjSKEegOspNXtoyfGT/BggoRl1/IVQdkWFTgbrkyZr1
W+7FztUIvW+FR679Lb8Y+PdSNNVn9oUhPY+WFT7AGBqaHatl96TyHuSNk7qEZbe0XE4YGpYO/1oz
XFmYqsl6FuOjQtGwV6WPbIrsZuZVTVRcZQV+c+wqvnxbndCsZFYCtA8BrkWvYRobtzj3blS9DIFT
+od0semuWSakM5DP6cTwPtSauYxxMTgwNeGfOAUVbYrUo4tlSlt9nLyCDabrazoRq2aG/b9MkfRA
C7abq0THBlHvmHaf+WmKftS3hEzkRfNqUiu5VLrBGrixsrzJ95zd+CWNzxa1s2QrhkPRhMiDkxmg
hqdL7ylC67FlZ+Kv8Z10eXjjAUacdMuM/PHvf46NYv2ga+/EUaV7ZqR+JWWFhiXOAqc4o8YXJcO0
sWO33gRJ2YsGOxDRI6dCI8lEvAJSqr4rZcbFcJhCEO6ZLsFSXop4GGFbNvNI2wmAkLUcAIbmcKMn
9CX3ARot9PXx1LwibOBaNRjFoJFFaBOAF5ZOeaFnLeon16m0sxLg3OKps2duf2eayJwMhErg5lkx
8wansXXzG+3HTvuJnGRaMGVCh/UfrRz6V1wkx2S0gvqyU8U1+ejKh+oK+mcfl+5IgsKIYmQb+H02
PUxJ27xavssvcPyMy/ejt+MijCsvlpUyBRy14B4EjeTDBSAiaarWY5vvtS/t4Dj76L/AgnYxF6qH
7YdoS7v8fsN9ovPakK91R54U959Gm11e2q4t9WsBB4HluUmWmhjKvpgeWC5ldtSgLXJSDDvuVcpx
PYdNPnmZv53RAOe3NktPeT30ef9C4a/NcxVg7cNxIgD/jHUI7FsMMiEkEQVgu0XkyW8r9cIb7cba
L26JxOFdYZLrgzNtQKvdViXMcbZ0Xd1m2FzIoeU9TJdoYkZFX8ulbRcFbkIorNVUPa6Imo84FSSq
bBynHycKpE4eFQnW7BleeW0FgKxQ1HjPyDYcTqkRFC/fPuSMxstHpLDgr/63AMpGu80jRdEkfggN
DJ0Pm12mmztvrGzAQ7X2X/80WLn/4fj717QOUpmj2PEi9DIwQgK+h794vLORpAKhXJ5ax23vqslV
5GGWAyGiAEo6dXDtnhiI37+m8/MgjRflZ2MHugmTNKYyvybDU0wzm6F4QvxhNa907wZEUzwNRN8V
xBb2i3/lzbplXjtYleTcU1nWYabVAviUPJpiLLNmi4jbJ1Gm6oECifIwu63/sYWLM4K5XFHx7QJQ
ArWLW1UcXEz05KHSeB+2dnqI7da+IijJRqIdZF35N3PCnw223z9eHAF3iaLVecos6OdpzGI5jc32
gfCYzibPdt2dZZq3u9UUcd+N3njjhmhs4bu2j7+/sn+9sDYzXmgWtBPcdRT18yu3fNUAFmOBGFA/
XAtgr2e6xunX1G84QDB4hoH++1e0V0v0fxlJ1w9L0Ur6GH55vOLC+8Wr3VVK9yuMnUWiSG4Xj0n/
xrdiaLmLj/AiiaNrqGjhneUPzVUVdciHu4l5s+gjbWF9rEdiuVPX6f/mjf1s5V7fV2TTTmbmx7Qw
csJfLkXVdk7esqFvCubp9xGWvnsCkCgXO5Kmsr+54+sd/fkiRJBEQvqbEcM3vk8/X/d4ToIawSG5
uYAnwD4WjQtMa5Le+fdX+9cPZTshc7bQpkkqyISKGGP+ec43DwveG4wrfDk13XZBr6jYd3U69OQZ
oOX7m4/164PMy2FNDhyXCSlzgF8N1NVsK+C4LGLN941HTYrZwzzTBDpGSc6ij55lbUKxMdBZXqix
dr//vN8hST9dWWadiARhbfiMVIMf//1Pk001OmpCNM20ZTFtT/ZKsVikH3kmYAJpyTtqDvxrlpYN
0wKSWV6TBY85PZ62p6EXdoLmIPkPmO0YKt6irEN6k1Rh1OyNQ3rhxo0gim4Tg2YI/HaCMSQ3rB8g
JkbFGWNxltPkZmPIgTgFdZewRIPVFrUjTmh3rHTn93hk0OrSrj/4g2GjZZCw1qDIHeo7h940lHyq
22xbWpP+GMnZU5eKQta5ZRIRNBhkgnk+dQUko/tinLiJ+D/s+omzBRsqkxumg6S8sOkahDZ4qCrB
ldf4wgDZCbVuvWPCPwnsxa+a14l/aUM3fMCSxp+2fuj7m250w37jseLZx1H4606MZp3tfSh583Vn
1NG4hlvJuibfZAPn+ID0M7oq0fNlO8+E/XUW5fE34ZIdsuUaK2qAhDHDVW/QDr9UMUCzDWjg9Hnp
zPIQWrNhM3U83oJfEK25R6zEvEV1DRt6EQ4UISaypuWU+vPcf/ULjyq6jtPeej9lbmLOcz2w3eve
R3TL1ymzdzhaVXmo3YjfQ3RwVu2dpa1mpHWUVID4U6qoHHyPPtCnUUdryriWCdOcBUyGtMzZlBMb
NOY3GLI/6hG/xU12hRramg7KNbRSARSS0WbsUZSXKRzLAFVJS/u6j2dY9sP339ArjxfpuePZrkZU
g99FQoA5Mdv7fhFCPjTsK169tmre7EKND6+3HFJ9b9D2vOolQ9frNFNCp5lEGuTo4YvjIqF1MsGc
Y8aSc5sY+HH7pEGT3SRW9Jbk043OKmYLAYjXWzvwOEAWOputqx9V2jRmQ82NHTxiuIdy59HZ/GYT
CPIwy9z21sA/z98RfAonkmMT9pbff1l/RhkgrQhYKiihYpZdPwhs5+fFCQETUD4b26nCTT5tJTPF
Bz4j61TkIefa2m16m0U9t+D3r/vr4gtp0GObDXl9h3Li12rCGTkfJtHIvBvjN7JCa+Uc4ZGb7n//
Ouvi+udFHmUBDS3bjn0cqwLFxc+fj76qN5is7jYY6cPnNLbLr5lwu/aECtPHAlQhRN4AwCQQIlns
+oPhS/Ht92/hL5c4jj0oZ4TBQv6JnO+b8Z9WwyWeHQj1AYObMZru65kynlZT+GA7SCo3rj9/AWLM
Nfj9q/5aVfCJUcfgxUcwEYTRrx+cGRw2ONqmGxjs2cW1Od+waq3jbhA5rwO0Bftv1v2/7HN8TvQT
MewqH0HLX+AofHfxZDIGXlIYs7itxmYnJ/drPHcsJb//dL8+Po7w2WPgzKDWgQbwa81UIVqJzYTY
X8YcRTCnNrn1UJtmqT79/oX+bzcP2koATwn9if0rXCbtZeV1HmDKaSXB+iR6kEGeFvxBPOA9DLto
+vJD0PH71+Wb/8uTCxbPQw5F1KtL6e25vz65aV0FOrFJCxWGnCtBsPLsCbTE+VxUUHa8OvgCw3f6
hufR/uJbZoCXDQHnDS6ygrcbze0Xp846Bzib8C85E8R51yRx8RAifXvCxVlexxPdzVUonz3jEcve
SuVA3K6TKCLEke4eW+0w08iEnDnuCCUd3goVrZIdwNRXPg9fvXPGeH5z/UETlZZBW7hmdWbE1Ab1
p9EkVntcbGc6o82oovvVToyWXZFh86FG920MnoUWwDIRUegFj+H383VPYWBtGwZpJYMdbIdn9LJs
N7FjWIY0cYLN1VgvXsg4rRqsE4IbVm2i4KCPdr2FAxQfDat5DGCWbfx7c8lyOVdAB2UOfe8NM79B
FsDdboWpk3c5Tl7GuFiXRHkFx5jIQB2ZBvVQX5aceR1NPqVXpbXDxkluhUSPjqwk8hCrLMTFYVwZ
hpt26EinUovHQlYRfnKn0Qdg5FgbQansSJNiZgtaoFo7bCoWd9ovDR8EmQ4955kigejY6Yj/1UOw
XaHrsauB7FPXhw6fk4S1deZI6K0GbyautQ+HHduGh0i+a3rvVDfVTIfT8pMXcisrCAIYlE4T4tUP
ulHj82onow6xAqIVSOr0L1UnMUzPaRapPZ5tfYRay8pkUOOdGFdHBEPUCVvgnHnG20bTOHQXQrEQ
pzWjf/mxJ2Ab5dMJzOf59Y+mUOapSr826bjeqjiiJmigYWC8+r6HMAlaPTTEhUd4rTty+0Jalh8m
xMG7MAqm5kTQXxwQ9amtV4v5zKOHzIbukSeS5SOymPxS2Rbs9qGxoEcaytyjT2bUYZzj0RwK9MVg
cfDiJzdZRQP60JVGt3tUIGV5o0aE3NtiCsjh9RH44IBxfR7mH/KXBVaGg5rDyOYYlNGqJJ7ZOml/
NwRedXxHQGN8v7lZR0bJFnl2HV/qeZqO37/5/yMB6WNd8r9fc+9hXn6uYZkrmZr/+JeJ2usL/fOv
6f/4/ktAZe7ezNtP/2dfkW84PxBNP7/7qsmt/c+06PVv/nf/4799/f5bHgEo/Pv/+lz3lVl/m1R1
9ZMSlAT63yhHr96qf7t5m7/+9Wf+AWwN/4CF6oO+cmOXc2G0SiV/RGVb8R8rppWgbBuwHurkNZH7
H8DW0P7DBqUYoQ6NOYHR6/+nfjQUf6ynS3fFuAKL+89Pfv+jcuCi/Uu86PcN4L8KDJ8hI5iqaGV9
+sIWVDQ/FxjKk41uLdTm7PBAkcFLSLRLtgcYLMxPDJOwy8hBgXPtrK6/baXfq4tYADzT4MxkcUIR
TrddJi58cdP6GKBSM6JLsTxC/fC+xupl8DFuwnwPRzrmqQoPqUkmtqRMkJ022YLhXuZIECysw8iD
6gVNqdO493j0p2/2hZ4NwwG0NS4UpbjHRnRcKAyZy3tN9ZYthta6SLL+vQEtZkLOp0wqtHga8RAB
KlBxeaHRuHQ7F+oOR8b/w92Z7UZubVv2Vy7qnQb75qEKKHbRKSLUh6QXQk2Kfd/z62vQ9r0nU87j
hOvpVuEAPmknJJIR5Obaa805Zk2WIMkcIw3Lpo32o64l7wRgkcoGZ8dJ5CncV5M6IX/Xq/6RdxxT
D5CK9aYlX9untyRlm8Lq7q0izjOfobbbF/gQ0QZI16oYp6w2CG7RyAnSq4zEbCaFFFQJOcby61Ql
3UuBJGMLj5KmRYcb5Z8/f//24fr+2fpf5+pbcdc13751x9fq68P63/ExVP+Wmnz1ysTm9Yfndv2B
P55B2fxNBoOq05eBD8wd/1+PoCz+ZjEtB8CIpJm9/to5+/MJ1MzfRNhxEl1KxohUbOwu1i5h9D//
h6b9xg6AdhudF4tKl+f2y1P3d08hbZsfqyX6dQrNBjTCgFMNjvRFw51OxkyDAI0iSvLiM7c667nI
6R4gA+43GUCnb2kxYHnFKWyu7Ya098y5n44r/0j1JUggjzr4jgqNk9CQC5JgWvVmODmbZKlwWjXs
wybymVKDFFzMqUhE1YxwvwBP4TMjFw2DOfc/kUpTj0Kh6QckSLmR4gQkBg5WDdHUpS/BRJcRymHQ
ctIxSu/51LrUxuk4vU8qvZFNrqkdpUhlohwKyavGXDyOcwY+kqglG59+TZJlHdOFjlQRxvoUQC4L
UBE8KZlJQI2qr5k17Vw3lacokYJwbRAUyrapnqiFdBVHZKk24lYeU2GP7WRGbzYu14MVFJ9QKoR9
ijLUJTtxujWypbkJNMojVwRzPvm5ImevpIuY/WWWeGaRA4oWwSD5fNLkmfgw3INEks8E0XsT4IWd
Rexl7seNSXxzoQ0kzIF8s/yamKWnJgor9v5WUb1OKa96GyARkKZUEcnRZOkmyjkaBNhmZtIZH80o
QGxZwEFQ0lWxdjR6HV1aXROI7WI46z8jLYwfQ5XDEAwAL8UpWijBEAvDKEMKMgpHCbc1Gue5CR/m
Sm0UaBsjOc4xgWF20UcaukmzXXI3DqW+Q/7fho8d0Vmh0+SlVSPiMJHWGYmO/rDSy7HbkyNPprS6
8JbwiixaM6ZSiWFTsDDmHucCo1Y4JNJH31vKXqmE3LRHiaAyHPgpMbVZFcmbWuZy+HoVOnYqmTWa
Xy1Dv59zua8Y7PUMi1OcKyoxMzmAK9p1RFVhp62a7cBMizhfs7bsyWgUciHlwe1LYTY8eG65iAym
ZvQhym1/1cNlKFze25wDwi6iSXrdmN8UQSue6HOV3DMYjN/USswgEqjoi7xeVQld6yA/BE7XB9xK
DTJAwEcQg68apO6RG8VtfaMKBhE/0iIWDmK/9GMVilDYx4b+kK9+dS81E7ThNbiq1BvGorOBSFpP
HRkSKVLwTOdFYaxffQlYhWADq29qb8K+eFFnLABbxtfhp2im47wpRho47qi0cXqeUMohDrPkonaL
qZo3GJtgFkrITFG7yU30GCyh1a4J80FD3nQFZCDplOWxotBlBz7LDKS7ucWqJzQNeWARxtHIF1LU
RU4OboM3aTKCbsEKmoAnHBvBhkrWvUx9rVwCchYCl201Y/2KuKf2qJjpkNgo0Y18AxgxyfdlbhTq
LgxLEkrpQefQnLNENR2SDrRug204Ts7zKPQiKVbSggu+XfjOJfLniStsAuR5TWaRFz7HRoigtlZX
0pBJReFUlkWGTk3U57THYx/cQ8LgSRYX5rBuXMXDjdmYpbSPBZWUg4kZ1ng3wV2SXuJCUUlbg+m5
zr6kqXLrZmmf0MhpKuixcYBr0ijUuvKcQP+j8plxjSODSxssckgpqnOcRlpwA5qEXD9UMPCVZAKW
x6se/TShLgPpVadUseLPTgeFaUepha6kmEi+XlVzSrtB6SU+KpRyJkmxVfKetpPR+SPMeNlF2K6E
byrwphfM2eHH0HfKRxPlYuZFRa8CDOiHFReji+IjyV5EaFWsI16jSyTSmLKaXgjE1Ttbo+Vp2Y2p
hxcjl9v6Ctl5bHhFpXWXAjPs7Pbs61E5TBNpSQAhwZ1pGu1SRy3BxXj4avTwRgb/w8wQV0wOt/LN
GiRhWvuyaO8mfex7tzK1BdhQESv3C+wA4gNFqS/dTDSEmiyLoUH5kIkBcysJxSaHbS+1mrVvyph2
AUOAujVsWPgCI3BJLck06gTkH43WozsjJbqXiPvWy9jvIRm5TZ9JyU4QBeOTmnNak/sCBC5Um8q8
Q4tlKeiAJdarOAAix+2U0hk31drwkBOCzjSrKmeUHk2IkrRIH1Gb0Bx6inkBSBtBkaW3RiQulcUj
0UW3kQn33mOV7ej3xmljEVZcde9tgwvVnrp6uRekILhvDdNst7lpPgsGbXqCapNlQ4i2vl+CZnwj
pzo89LqFJDuh/Q1TSAbEWE7lfaOa3XFE8fi5UkrMDYGH87ZDQcT6ySHeq0SrPidhwo2RwfTmZTJm
uNcJ+eVNNhKojsKSaOgXlm9Dtw1u0SetU6XxXqAHfruYencxa6kldTie+mtDVSE7pkswXlIgMbTD
1VXCwRekbQwIHS3mrznbwTggEQeT+Vz6Ta3TtCuMZMLemc6y7LLdgHkodcNGbTLtrmTaHbr5QPve
izSsqViWKdTRZ4jW81Dl0BJUK4heU9Sepl1WiZjB97LK1jcDRlPOUNF+sVmOlk+uh+01HWPL2szJ
wMYYlVhCyBvCddSdwAbOURPNUHhTaQJ9EqLvtMWmQIhYSgEwFDxMKWm/QhTF4JeINftjMvePdqX/
v1bFTEf/va3xLiuH1/RrXcyP/FkXy79p8HgJE9ENg96nzN/8sTWV9N94a/NdMwVDAwEx+L/qYtXC
9ajwksP1p6Bl1fihP+tiTI8I6sAfywyj+RlR/yd1MT/4pY3ICelUxRrHoGjXOMcf96dtO6fguqrB
CZpcjp7XlYEKCrE4CbfDmnZbscUiiM/SScFtFC37MBNqjoWMXLBBBCzG6Qwj4PcMXYQ3xOmuwbrz
GrEbjHL9TB0EZ3IN4A1zongZKisOA7x7raKggVXdu+2E3wjIirYZBwKP5zXYN+uq5DCoafQ0Yo6/
JZDHZVMXXuXmImzFNRzYaIbiXV4DgwlqHB6roSUWcI0TDqpOuKqQsYY2Qaq1rzHw2coiNfpcE26l
kkrciI/DWjeFLyjXmImp72NSXFvpdaQ+VmuyMbFICAXXtOOFNVvvR/UD73J+h8VlOo8gSnr8K3J3
MipJewvnQb7tycS7MZJIfyp+D1fmXZVvZMZ1WzBg+k2SgeCwBlImE5Gwcbhp3b5STMfQ4GJBQWKD
3SeQ39dM57rKdJ+8KN0jn63ejqMWPEFOUE+BWkssCm4LyZZwaagT+MRFmxbHAoE3eegRJFHkAb4b
PIw605VSV+MBOfVCBCIp1P2aRw1pIdgEtAv0VnuXUq13O94J14VBMtmwplkjvJNY/cANlCRdm0ol
uR0yH5+lP7kZU+sRwwqvt4aJSJ+3XMIamw3Wtd2XEDJWyf8eBETlig2h0SaXHSP5wgpZ3AsaUdzW
GsoN9GLaMG8qriYZDCfG0vAyrjHe9AowC+qt/pCsGd9iqF2DJA4AWRjKVUkK0yaIY5Z3c6aJjING
3cxkhgf4Uu1xzpVtqi1MztZocaVRytc+f9QBzgGOS5obXejl46iQTD5Y3SfQnnkdQvbSOV8TzAu9
7I4T54XVDo6QXiziYZnW0PNS7bJbMyQJfRoGwgPTsNhArMAPtiamD93UPUpoWB+ngQ9uSGfxomDX
1SiUD6KRhwdAp/UeRRE0RU0Y3TArqQipMPNaFiF11SzxGu4izBfyuA9GqNRokdQXoH90RNAlA1ir
xCOav8lTuniBDFnLnromxSelWUMfYgNEZyghHUNIpudCnuA0rTnzZbHyPQd6O+5ADL3IjzjLBBxh
lytMlhBvqdtg7owttAyUkEyVz421Ytw6XkJ4vxY4NoCDQQvlM2NZGfDmJBv73iJOWIAi5TVxHGCP
xDnMy3s+yOxpffBJzXuH5NruKmmhegylB6BJzS4IYlGymWcAKswqaSeJjeJT8j+PBh7ngr63Q8yH
6GVhcjuRYEGUYjVaH9w9r1YiwFqDhrGPxrJ0lRaOXDIXLQpLJvwtU51NpE78SSxDf1r0l8WM4D+h
pLA8CmiJRySJ/Hyo60MOb2M3aineTaOGArIseuoyK2AFSjEGgKoGE4XQ6y6P42Ev4u4lCi5NUNUP
w0GT1PwQyCpzpVGy7vVkrA9KSN1PbxFplyngfdADWdj1I3owfI/ylh2J+hrBx4Y1hrMV+UjjZNJq
moHCg7euku+EWJa9MFOv5KU8aqYePzMOvW3L9FlAhuNVDHtPBjaHqygKo52QhnfLjLC60vUzwwPK
NqPBy8AjjRdoguE4DlAMoVXhTmWn3MxGagvCSOI6oDA3LMf0KkBB5oiharyp6Tw/TO2ELRIw8R1I
XoLywHUegoAw3aQfR2wqin7V5JbKM9HhyRxnVt+yGkQg3+J1KCVvsbxVVaH1ZkP2hV59CYWtrjOv
0BGc2ux3/Kmq31SViRTGrvFqjnoan5gmwHyjqL2lnF7OijlXCOyUXSqMnmZYkG2GprdFcC8uoYoV
eSRS4A/V2OyISMI5144X3HCJJ4q5ExN1t6b/akxq2RSFUIApnDTJICVATodDKMnFrtc1xCMI2rfW
0t6pZnyeJR2tpzbIHlju/NSDAboe+zi8iEFXeb0MggjjPzoAzbzGjKYQAFh48RA8FZqxq+W1Pp5l
az+q1pZG1h52QHdnLIkvRWm/EUZjZ3TkiIew9oEDQtGdQ1iqYkgYZjjXpR+Own5SrE8lSa41IPUe
BMmATmz4KlpsWQRplE5QCqu9qse1a+RQRJrGXN67gZxOs+U5TXSiaWUMVKGuEfWYisCj5UDX7Jz0
ZQ1YzCd6qWfIlaGnYhW/F5jp+GKGtRP/2Dda0wgCDQlytRpkkAwE7TnWY/OqrahMBbb/tlqrhwHz
slfS8MnsnrWK5HCNnWsAPN40aj9c0vrKrPrjBLV7b7DBbhTphofMl0hLTAmYSdFNLCfJTJNzT/qC
pWNi8Up5UHbgxOgRBaFEwTuY2WYaqLl9vQJuRNEefVpDMDwgN6y2mTriP1oU8VSO2UvZysomhLIE
t31UdnrUfA5RlvlmxEjPnqzSvEsrdJyFqYlOS4DtQUCWtoEuiG9fNMC7BkKg3db0ZU6h1VfX5hrV
HnbFvAG2ld/SchM39Ap0PF5dcGTvovt13VdU/1l5gFQ+74QYbz323Y7dcCI8QFaVHa2ExT3PCW+7
bon7zhax1j5YYQxM3TSr9puKPj0GVFDjOath6Rq8J97SVRVqQLjcWwVsoozeyGPChOoa+jpdCOQr
H0WllClOJjU8sEUIj/giTQ/APmqM4cqQM8VXc32r9aIIiUDECdMRcWIAUSTW506rSvUjHVU+WF7Z
u0xUkNUq3eCBHJi8QCSdm8ZVZiC00HVPVITgPCWztq0pstxIkE36K2b40goLpZ6JccI6TPJ8AMoN
Z0Lw9Vr0RYW41EojsZGdbBr3O0z828ZKDj3COqz/LN4jiAbAVtlRq0bwPLOyJ0gBSYsOflvJIPGm
QBPANqp+3RabtJ+AsQXVzTzoxk0PkMCfVuuMHs7vbG93AeaTBU+iOM3Xc3eIuxCaU7zBFOoaSfhM
u5Cd7lQeid88mSEUz1aYcd8RC15yI4O6by5SuhwHo0A+lWu2jikObz0gO+KYgxyaLds5B1eosGG2
y+8G5ixm21xQd9m8rFgg0a0t6x0CmuFGCTcxz4gfr5QuZjjWJsLg0afjWy28dBWkfZ5RaTpiAtNc
ZUGZiqX4Fgr7rRk0PpkF0KUhFPj0fq6QPj8MDIMdPSvvzchUOBZVV1iSp5JVm7g4W3OEqWLRNm2I
L3lGH+ggj2YuO4s5cM7ho5Hk0VVGtsmiUNBSwc4wKyb2WWpwOhE5Aq7gHSvPo6bvZxkcH6W3XSjg
4gQxv20IhAVZdlDqFX/M5xxkncJDw0ITGbwfcWTYlRKhgbeCxUH2tlFD6T4VjK3Efhy8bzufg6j7
AJ56wHALW3vOdW80osdOVbxU7KHdlndll30MTfgZpLU3isk2KtIa4CVGOLKAaZKSaK1o8U2AM8BZ
qhyttahXUEwofnv4VfPcWa7EMF4NZT/qddWuoz722vH3FPcWuUCqmXcW3zc7AmxEugJ1abhEtFhR
PUo1sSGhDxzvFGoYmCZiarG+oz1EjV+sDDFUYY8AG/fJ5A4Ta+rMJP5mChMYg+GOhme5lxDvgWQN
xwtTZIDMg2NVb0Kn3A9LIaA3kdAZ8jTjq9pXKLrmqd82TX1fabHsSR3A6zzWyHnPkhNA8mYvrB7r
GXwqjUReKU/g+2Cr5YL8mS2J9pKBGcXAgl8MGdnaK1XKzqvDtrSZQDOxrk4ptyL7iwnpIn5V7Owh
mQJabTTfBsVa/BDHm1PW3OkyzkmlNhZvFhNGjnFBXHKDabvTpTeubp8JwjEfOt019HY4Yxk2HzpT
p/ubT+LJaLSAwmgxvVrQG3qefe02ZgNxJsepJCXt6BjWcM4lOGQRks3N0NXCQdAa0UG6kR9rK9Qf
4KiDLdf1aiMj4/e66nZWJk7bYrEzXU1qnDZBbibDzky61wG0ZYaJf+QrXER9vjLHivEFDDhVPpVB
vK9ijE52WMT7lgjoeUie56Yrz0mnybiThz1p9axO85ACGQ4xAJmnWCKuDoEpMPqmlo7UJbqtjSiW
C2Xyee6OENNfUnHQfXVajkRc8NJDf7Mb8GJv22VMdn1troEVsi0swaGD7etlZT1dVNQ4lNHjNwI1
sPjpWMTVLtjT0qbYb4TRHlHIUPY306aMlCPN8duuxivGThJRJFAWnpP4KRto+S15C9Efwtt5EDv9
CSw0KBeWVNcQ1NaLhO4ti2OdsUDIdWWK4Vt66ANMvFez/BGPOMu5pX8OknUnl6DQStMt4hhSsWDs
TH3BwCDr0HS5z+0eMLAzZ/PsYO5ftT5WgNKF84T8A1QR2Wc+Er9gFNkrudX4zaNZcFPsEkQgdLEn
QvV519j2F+zkaVhnzgjATiyCfZGWmStIQ+6FZhV6IX6OC4N6z0BStG81DbRiT7gPQAvHSIxHWQKJ
nlnanvERrkXrKpLhWjIYmXaVxFzaWFhYmT/dIjiKvEXTjplpeCxggQudUgfDB3KmCwyGbfQfR/ps
x6bUZ2+I5fdOBhUtdmdmHsE1UMAbWYsPWqE+ywk8B7Bl2yEHaGeaQUBlkkibSBIvBJmb2IsLanNT
Dry6Qd2fNuUjqDeAqlEkHhUdhAVFb7ah7Ky+IWSd961Sj3yI/cymjuwGdLr9R0/Dkbt4qibYnlZm
7uZCSJ5K2NNHzSAIyKBPCb5mIYQvqWbjtcgXeQMkaCjYEaXZXk7y4ElYBuVC3BHzOD0WDjEoVSeM
yJhKwr60aYoTFxHl1q5plupB7nnGgrxVoMfrUxqygFNkziupP0oIU4I2oV1yIRthXVvxU5R0NAYW
VmmbGS5YRkOc55NeK7Nfipl+X+X9ez+1+Y5AkXxfl2ROpFhnXYRS6AcF5nZmKIeOHBlYOGNV3RU9
bkijQ8QI5LwkiL4Ud6x68X2h6YnPLk84WcvMm9focFxrgdqeOjxRcI1E4XUM0u4GIVXhdGqnfWJI
7PfpMktHJGjTPVj7NVoq02xZ05bCrnlI7UFL6ks8rCJfcUl3PIzDmQdKVhlTMNDSK4nGNp6d4E7S
AlJOq7ItPb0q6tuxKZOXvkUxJROWsNUiErBARQq3TPSWg8l2wJFb9vVNVWieQooC75bA9EMxEDcm
1AW3K+PMNyQjQdFbLdGNRT9/MzbMFy0E34cM4KzTKq3+1lSKcZD61trzKSJPjwzQ2Go7cNCl5UEc
FMzbfb3wGp8KNY+9ypyJZYH3BSIxlCd/tJTGr/vRxK44gTHIhxG1l2DgqYwmo3c6er9nM1oVzYZJ
IlARtMMhizX9mZQC8Qhes3PmQctco05rTOmWgL1QandyMRm8j9LAN1U5eWBM8VrTv7thZP6qCXQA
S9UQ4C9EzU4LQsXNLCUk0prlKq0LUnwIBvc0S6T6K10da2St5MecCsWNRdp0wUJuDfmK3YKbgS2+
vvhpPnCy0b1qWh35s9jkph6FYm+Yewp9yxUMbdnGAnBCrcJ/ylxHZFKsKc9F3TtJAYGXPKAVcaJQ
WdJPE66LNuqII5vyaA9iMt42gmq9l9CitgwLhbeK0ZPflXK/0dc4Ha8jfuPBnDvtDqvWt0SwWK0M
JlsEwyi3C0ZM9GPErsM7CK+FgBYDb3vBlXKz2dbGNKBTHBlrypXBcFjOLtagxfdhFBgnUZyiTSm3
ym3Qh6wBGfCF20S21N0SS9kj1ueTDPKJM5iKEUnQGIx36Pmo6Oj3CxblFWAqVARJfmL0plzQn0nH
yazzyI5DlR1YSUrSDrqbhPdUHZkfhHN6lTJAZJCtCsnGYNB3HYqA4FW6NrQFYFY+j0jhoe7GWvg0
8tpCBMCScBfpiZY6mimIEm0m6NUe2N/ukCmJ/ofU+B/NBv5WC/ODaubfThH+GypmMLuRuGeuuheU
LaaCiPzvZgWnsvkEGPMfu/Zr/PhPf9EfEwTU2b+RKEmyIxoWUIZrqvF/ThD4G6QjFt17Yv/U9W/+
VNawL+OHVFlb7Wq6BEKQvv6fIwRBtn4jCVPj8UL9jTjO/CcjhB915CSQ67//JiR05Mmudqkf5wfs
DU1kCTV+4/0MjsNun5b9d5/Rn5K6792Ma3b7dxr9vx7ii0GqY9TeSAuHcM2H8HV4ys6USPSKXRpq
f3+oHyXqfzmSuZ7Jd1L8zDDKFDZFdCm9ZnudOX//239+IRb5t7jDLSRRjHW+//W0kItUxcd4GUEs
2P1puQS+eF+dYv/vDyT/6Gr48zq+O9CXoY4qQf6t5Cm6FKqjRLCWbcOHvWG9Rf4ONNpe2zN+OATX
vQukaze7zUkhD9jWXdNPd7pLn47+za9CeKWffrrfndX6999/ukhl9CWbo0tjbpfOSbd++c3yer/z
UC+8To8DVnKbKNy//zBWCulfb5/vDrvewd8dFpUkzGCDw4p7yW3up90CfsoWLu3DcJD2gd1et4OT
aHax3xv3vzj2zy4Zriypa+hMdf2rSF+ohURHeB5dpHeYdCbmoZfS6Z+Rz6v3DQvxOfXZEWqjnf4j
X8Ifd8D3B/7yWFpyIzeitN5qs2fQHmns5fG93P7i8tDn/eWj/f4oX57MVhkiQ+UfF0g8qD3Qu9c2
dos0Xg+IlAy7Xiw4w69i5ZWfH5dyxJDxXgBH/fErRS6bQAyzogtalaYgQDQM58UboVdSdssWQimF
zAVDv8k1diQz/gJxgCXV6GC2JSFz+piyMxx64swj+kSZpJ6sLk1dZIJ3idC8CIX5mOZQd/IA400s
TZtCFj7L2Yi2BvF7tjQIsT8pMiyZlqIcQIu0VL9Kal4HwD/5dP91lV+Wi0KKjHnCQH6RN8K5uw6P
023sSCe2Co/zm/QMdfrwi+9z/Y3/Eiv/513zryN+WTcKIhqHQV6ii0KD3IEVJNiqxwbONs8ChMEn
GLh/f8T1NfS3R/yyJgRzBvsI+/YFNeRrvQ282XR6b/JBqDoGAx7LG66xRri5NxH24AAOa0OiP5mz
bTFWMNUYt9Em27XbbMO/p2fBlQ+B9/cn+bMFxMCYixWNlRsN649322IOaE86zrG5Wg7WKXeTl78/
gP6zl6gpabwT8Gnqovrlfp67slZUpmkXek8OBIPBPqa35W3zgUeWSBJH8JhQ2/WD+bwcInc+dxfa
cKRAvXSHuT92pq/v5mv5TmQ5r5z5ErqBBx2NSs/YCb50N13XWxHR6jfyLp8RhX40qptK3g1dzOv+
I70ObKg1B7asdg6q4fp1tH/lKFd+thB+f4Vf7uUsqiWmE0J00ezei3aDW5wFe/FB46F5cUVvvBVp
T+yjO3NHN2/2FyewZTf3Qf/Y8MpeRBuTt1PfRV5vg0v81TviZy/M70/vy1c8z7R1VSmILvMmuZr3
EFvax3Tbb4ZtV7oM0MxuM+2lvXgV7ZVr66rSfnEC2s+eg+9P4MtzUDDZIi6GO4Be8pW6j54zF+us
0xzG69S5N7ZElR1MN3Uuzb51LWe9Kep97XT79hj5zWG6Kd6uX9+nG/iNfuYkzlPvgKZ6NnM+rWiy
k2N5kW/bw4jy/zge+l88xvJ6g35dOEzZIurCUqlr4G3/+I6VEU1NchRfOrdzC3KqXH1jvWu+5BZ+
4gP3suzK0+8Wrz/HHwQqPITu598/Q1+YBX+sXYwiNfS/VMqcyo+nIEehMANcji/xo/wofxNu1Y81
VxWEGrIuV2UcSjvrV/bY33Xjf7nw7476pbhY2jDVaKrHl8SvztpWsK/bq26D6eHwq0fol4f64iRp
KoOeO/j+S3pCI5sfWREwdO8KLzixcJa/WPTkn96R313ZlwqiVgjiMMoivqibYA/x2w1O6Hzd6Wpy
WZBO05vgzc/ijmgNt7HHXXuXuoYbX37xrf70wfzuLL5UGAYgnMXIuWgeyg0RJ1vEg2/ROXqzTuGe
joxXHVHVJsfgRMdr3vz90Vdx1l9va9RbzP/Y2yFC/PGeKrJikvKAz6D3Fjdzk3PmxgfseK7gxE71
OT5jTXFp/OzlQ+g2nXtcx+q/eLbwAf/sLHTQv7IB0R4f0Y9nMfeMgwmwii9PuzfSFe2nu+Pbox+f
MOi43HGtMxxK+213fDPsA5NxW3Jzx5Ntb78hINy+3hF45JxJVnLyfW4/6ZuX1k78fHPPGhL5t17q
bK8i109t4ljc3bWncn2D/fYY+ne5fQ52vIUd/+AQ0+NiEbKPIYdo7Zebo+Efys3LTWqfF35Ws33D
1lx1I9o3cJGvJv94HtzRa53AdTLb2czu9Tf/+vn23VszH2x8p35sH8+iQyvPKe0DeVv781H1Xu4j
R7E/U670+Pji1vb9Y82f3xt3ds5H6OC73N6W9n1mc3xb8hX7yQ92gpf//gFIPqA2l99K6C3L5Lfz
C80t+6bET3V3mu2P48vCJbgHwfVuz3ZjX2UOp71z/Zv9Y2mP9pHr+Wjs2H/YfgAM5OQyp7K3D+Rt
OB9Pgff4EuyQlTvXGq+vzLlL+XPpnPks17tjOrzxfYQ2Ax6umUBEe6fZN8c7d3CPu86+30z2y7x5
OTgfBE7wn14mLoqEVFZN3uUWZ95uzi/s1Ki5LMfPnQ3YcD89dvatzrc6X+v8ltxRXZ47n9/f2R5J
j3a6/uHd0zxvY9rOtFcc587bn3Q73eyu/cl+3j5wqoqzGZxda1/Htsp9e3U53R0y52RfXy3czlfb
veUITu16+6u9d3tl2nvLfartw7a37xpvp3lXHMSh0rKdgNvr89V0W4eKFK+jvXkm15I77poRy960
Wd6PvX0qbG+rUUvAnHR653Qn21svsj8WX+MDVfbvkbsZfWGv7G3Zf7VPD0DH7kP7JXLyjc4H593y
f5W9R0Nr3yX2I0E5LsnlDoQw++qb4Xh75GAHby8565l9Kx3fBTnkDo5+Pl1xIM7TqZzjOXa9T8/d
b76thY53+jj2zr73LPuBBQ2g1bVXeJtvi5Nsa+/Y729m5zi4ZHG7kt+529TeHhXOX94/8nTP3FbH
8/3g+rMze4378Hg8a/bT1uCJGFxEyhtv27mG/Xg83HDmqUtF5lUO+Fz70Hvnx9S1S/dTse+ePriT
18fIsD9z19s+PDre9X7mBjxtnvn4cvvzcfs02ny62KlPr1eNbdqn59B5nv3J23vdzeya9uKBSdmU
LoODQ2Dzbud/m8KmiPO3fNjVPrJDl9+6/j7YNa7mCusJPXgPnF3n7QPn7ubpbbQPkwsl0jZsnjwf
6s/u/lHkG9M3Jh/hjeFmD6KdbatTsy+cffuLXaT601X2u/XtizdLJuYBojzrm8Hy8iQcnhb37dhy
1zzyTfHA7iLnSCefj7503u43nZfv3mkb1LuLaV+ttevg1b7i3P3fVYXQUdjiwisw1C9v3IrYa00Q
mpjOQbEDwouTalPtwtTO7hIfm4o7nvUtMGyCSZ2CG+7v3z7S+uv/Ult8d/gvb2ArsiJdLdq1JpRv
XsrTtDNYBzexp5yCrX7W/WqfnutffBvrL/16UEvUZA1GEI3Fr9csRqitTGWMLxArUV1pwbW1MroE
qX4tDJLfC5KNnXCCV/uLq/3ZXWDRsASFIcka+tgf33J5bkKNEjjw6C078dP8VJ/HJ/mJHUl1NK6F
e9P5/YD/qCv9v/u2azC3YTC2++bba/8f5ed/3HWvXYxk4r39f8KzSZ3779XpV/G396j7RgvkW/yj
fVrl5/5oMCM2x7vxO+0LvzPWN+7DPxrM1m/Y55Gho837Q7tOZfJngxkdukxNpALz4KvCo8vX9S+J
OnnkJt+kBAZORN3+T/rL2lq3/+uGNET8oZh16KHh69b/0MJ/377rxRFXN14LLMt54/b63B6WTj0j
ykzdMeh6P9Qychk01IIddD9PmWAQKMWcuqLY6/cGoCmXOVV/XEhswXk1wJMO3wQ1fiJMtgGGmFMf
6doZ1M3opgEhXV16NSwkrGFqueDExCaUmfIupf62aasC/cuaZPQqevVAnOKgRh2fl/gLs8pVS7Lm
JqBphMz1y4OQU0DbqWzsqoTILGo7HRS4WfimmalnDMtMPIechDExuhYETHamSFWfSiNNWiWB30R6
hG9JRfR/yDuz5Uauq0u/yv8Cqch5uM0JiYkAOIDDTQbJInOe53z6/iBZapU77HBF37SjHbJcVpEl
EDgnzz57r/WtTUgK673aDKr767vg/4Ym8NPoZvNV3b0XX/8d+4ZV/m/2zTB/FR/MzaKf/c580x+b
Rv8NUYPKwpRhUbARbg2PPzaNhkEDP4XFf2TFuG2AvzaNJv4G9QMj9K2Kl2lJ88f9uWnYaypGEbYh
OAK24y8NZf6AAv60a9gpeDrY2YjRTOwnPz9Nl1qLI2WIVFsG8Y8Pd168vohKiJ55+9nUtQWwE19E
nBbSBfMGGvxGIONFTLHiS8xpx2wtvC5skSC2przBw21eGW1/aN3ag2yZkJjd0hetqH9PCv29NsJr
1aqvK9CuuEGPYmrJtyLrj+JSTrYe59ii4ptYtSWDqC8PfaxZO2OJ7g3B/KGqt7hwtW6289oYdh3H
RMmY+NdkORf2JXwg9F3hRzNb02svkXtLZl/yQIrw4gAeG+w1Eo1jLzEs1/WlRATHVXDEHwvEogJ2
XXdEEJTd6puRRJpkVagnpvdWEOrTfLBahuhRDPSr68uNoSxPZhm+RUigdpmcXeJQAZ6AW49cEW1s
Nqm2ZLtBwFuS4V91ikF6A4p5keN03gBJ/DTiOd9ZAKDtAoXBLIV7M54BlkUKEOmq+CDSWNkkPbZT
pLgNEHzUNlPHTFwkac7hwyF4ASuLs2JLd5Amklajm+8Toa/2SNwLmNK4383AZvddb77VXYsK1Wjl
jwofMq7s1tAClcfkPk5XbHEQ7exoMp7Km2kXXdpyzJf+hs4RUydFGY2XFK/ykq/bwhQO8MJhKkNt
vZuqBdOHmeIUXJbJxUJ7j74e6PVqdW5dIhCRE8jjWpfyQpkrAe3VbcCqhaPV7VVZZHqNzWLytx7v
j9U8KemSY+VFZCQOUM6H6pFmlwnGYeZaHY/Xuu57Mj+XozZ1tzTJebiTbyQlbBEmrAkevKCDESeR
E5CEaGXUkMDiWBqf+wlpkyo3D53UoJ3uxmOvorytQFZ7IoRbkq8Xn7BxX7u9gtTM38OaTMFQAvPe
38KE0M83IMxW8PguERAf4hLpqDBS3r268mvSwAZdWXmEE1ReEMbCk2CfI1i3mTigfbHwRI6ogPJy
PQlR+YSt0M8q+k7yLPR2pz3naLr9PtRnnzTcxutHvLtVPbdOK6MsKpShfZxqMTCV2LDbUP0RTRpK
vXJ61jtVhSaK2jXu5tnOEZt4Vju8tkr0WBOJ+qDBgwuSKFVIB443JnAGd1HlndyZAYd8aQthraOE
MWQa5wVAgKTqS0jw+OO7mkBmhL8Woerta3eLsJ9MU7KX1giDlLwoAnnxPozDHIy9soULbwbWomxq
rUzxHcnFs9i3H70OZV0qCdepbh9CFCuTrwu0bqkf38Qh+iSP4QlHkWzP6HZdM8f/3fGa7MJarQ0u
WO7p5L7Y+Zjf1dZMHpjKG111xj4bEDOOcr0eZry7u66UiZ23dCC9pB7Yys00TOzYG88ETNnoYpG/
yCLmy4zBYpv7iZrhTeumB0VLX5Nk8vq1Xl0TxTkmVgLhwrjO7FHCzcmzUd6oHV7YSjNXxyqamCYE
A3PfFPo7rUUliWXYIcaZCQgq7EBLhsTHn1XYETwZ3rVMvV+MTnskXInubASqiVwTrCsrT39XkpY9
TpstesaWraYnXprHqy1nXekNCGzw5u3lEpcPXCXJKd/VaZ3vcW9tQwW6u0D2LmA/IAbWSvN+wm5m
RctHG07ZBoYlWQ1aSEZ1lBBTU9+iaownyyIWNGrQzcmgkckkWJ+G0vgYw+KQjxlbtIp0XMeN4odh
85xPFranKQ6Aq0Re0YgfK8JsOI5642BED31Smdy87WeIh8NC7qFApBgWPbYPr0fq5ygIE+Mrawc8
aDkCXlMZj7M8/yDtho4z6BkFAPpWifBVG+Fk/nE9+qX6/f/HykU2KCj+deXykJT9/yDev11ihu7v
1cvv3/hH9SLo8m806iE2U6NCDv9dOvJH+SLoym+iqIg4RRHQARX6GzFJMqh6NCoXSnvyMEEI/lW/
8FuUL6IoojVBBWNa0q8U/f8Ek+b2QKCVaWo3cYtCmfXPjdeCJ32WlpLk1g04A+JdEHe9R3PUByUx
zA50MzfZLQpXc7jRmpML+oMM94LMTGZgHIVOM6kvEomZfrgaH1EOp6jNu7PE/KOHgIGqvnqQQ0Xc
KOl0qaYVwiaZKL9eWv/nsqfT+NX23EEhXdXd//hD+YMPsCr/G66gGne/f70gj1X+A4v031cia+TP
OlqhJEYWQV9bZfSJNObPMlq+Jb/yD63bUqQuvs34/7x7mqTFUnBakqKxSm+18l9ltMYyBNplQRUw
QX5pv4QNYvxKRf7T7VMDuUNAPS8EbrKBBuvnOnq2cqVtYjVxRX3cj5Nwy+FEfn5JCVIZ7WmUGgHf
CTJBgOy2mBqSh5VldAysCKdMFYs0qBJd7Px2SMwKyXTcy5jjDOW5h18MhHH8QRw2N9c+bXyxI3WH
XC4O027WrqJEmVC19b4lBukFKinWf4JfSaQpVRdyyFHTBbJZsqgjn5UworYQvuV6mo+Svjxge/2B
7oUMY1SYNR5jq8fLJ4H1lijLmpURI7WDHavy8LRWRXSnamHnGpEyiWeAkThZpGhMMm6mocxx2ExC
/1mNiRg/kryRx/40lHpAHjkKQmXGPFlMb/gdzRk+IFW3DdQRqJfVhIvhS6MlBpz3JIuViwDUOtIw
1CQrOEKyphbyfZprvxRCu5HlJbxHmxvR15y1cHBiwVABLc/JVsJYGNp6qncgDprohOflSSZm4tmM
BvUw6x0eSHKr+c1oiYiDKK2cn5YcoUFBhELqKBNu6JTZoiV2W4nYn8jNOZG8AdzXmEPdQ1Mbnrq4
qD9MTK+4IW+FS62rAb6h8BSVMJJ3bWRpT1pBQyQQcI8KHknh86MlSNqlU3OcCr2mSZ8iZZKrL3w4
tgqFcBfifKHcz2RCnEQL6dowTMO7VhhENnSCthvVSBUwa5DckVtq6jVmPX7Sz8i25GXiimjb8g2X
GNUaxN/K1trbxQOQ4550GY1Kv0UcktX6sJ2scNzjdtdaMCnqU3h78YOuO33U0RzB6N94LQD/+8U6
V1EVMe8vR8vNei19kwG1OTeODcZR+ZiN84I2u24S6DZWEsxgMJz0BqVaVpVPXJgTVwVZC304gr/D
VoRpgSK76WAxhsAr/R4cvE2qKDi4YtjPlfkcETREEHhEwLpYwV8p6fxPyeBraBGiZjnqmH64K6jE
lRupO9WTtrGEMKQjU+KHMA3nxuhuUY+rC1Z+syOzqRF0LELyRZ8j48DycpVWVoBtGikTXyIPKhPN
FWC60NXK9RUfmAzgiNUQr8uyqVVFcxt19Im7nxx0nro/hsCdVlyBxKGJCWDK9ACidGdll4kM9y3o
D4CjPep/5WZfKGE578xGjTxdGYRdDzDLTjLrAWRku8GcT1jnkMuopUnt0eb8ChaEoCwZzK8l5Rho
VeweBALBRhAWrFYd+qFZv7mr8mi0AYPdtNILzsXq1C14VefwEAJehQjeT76oipCjWiyHKqlt+ZMl
lsnTRDLhdlJTNxulJ2PJ9MPYgCMpzYoN0cqjnRsa3CUl+V7TtYBYNn2staH7+dg+wXggQrgxLkic
XiJrzI9V07NCirUm69MEuzTM8yVG4H4uCQXeRkVGRb+IfqLr+kc/wnSJlIJrsUB2gF0LfdAIpngF
2soOLEvtCcRXMRIDYsCghatEhBBgWhgmN5eLxEhrGGc5KCKxmlydk9/hGjT6dQdqDA763bqy1bFG
aWFG1iNRScDZxvwJTqtMb3zoatgPEA5OJYa5XsoOMDvCg75M8GS6QvMiFXOpQkqbMsiXlUy6i7By
o8fD+TVMdbXL8VEEgpTom1zUBbhYsl5DgjcAcif59K7Ab9s3oBjyOo8d2ahNzMHVUEEMxZJq06HH
TFcjbXSJnskeSM+ZbwDEOVd48CiRnxaozZRGlTxZy9ILC0VG1tPLr6q4mNuKxe3NU6Neiq7DF1D0
tbnr87a+1kIe8qCMRUXz8cODQyqgG9qmTJeAoUncgfUCfeNNLY6iiTxFu2Zv+Ni8pS0uMBwB60wC
Zrzc7px5BW+j7/T3CKW6v9a56hFNoqFns2KCiKAUrfB5MERiFI69TpMG0clpX1LtW8VGHOvWy8c5
5OAbEKBlhnxXN1Z9wJ1BtB4X4vtoFNQDfp3QAx5CF2ecogPW9daNWhVsFRp05T6Jja7CoZ7ALO/J
a37Tl9U4NfNg+aJWZMeIVGSAEqw2tuGxy9qXadmOOa9c09sADrkXV3pyrHX9XA0NIl2Rrw3zcd3D
hstP5oQfQWjDtnWUas7cHJ4PNAm1cM1BlwEUpzr5Y6zVXoWd1vTCcxlGwi4Wu+qcRxJylXQJz2vH
8yxRSk9nNckDbQJFrw5Jo7FWi/JUjDPxDCqgq6EGdzDiMR8nV8xzjjtBcCmfI7S0I4JaHLRY7Qmj
LodBpji4IZClnnDHPLoPb4pJQ3tI5ugjMRfFgS8gBLB72402d1yvSILCKLqkVu6BgTtbBDA5S1zf
6aZxVkSr3im52m+HWVAf0rz57jIJu5dUHWphrD6XdShdQ2oIzk7vDBJuNk0FKU1j5d03Aj80aR7r
A0F1NM8wOB6ishR8o5PxxutpcQCyJZ5p86Q7OjTDNs954+Uiak5pWdRnIRd57V0hfUgmbfmqDEdf
rIAbWal6TAwLbudSvcqQ4QOaGKzHQb62AiGzalVzfoGZlun2aWyJOCRIqFt5ttTNpaEZ+4DdMbou
c/cNjh/z+DT1zlxN4V1SZ9j1aEDaTTFMdq/r9+Nc3/5IkkORTSQbAuRh0qdt/jESwmnXs9Dumn4S
nUbtumOpxQelIB34FlCJJDp+JwKsfhDFMX3Isqne62DB2Pclo6eaQqmUUgJdtKHweD/AB1v6aw7n
dMOHRGufDA0e2bNsHkK1ZuYqzrsKh9UB1o/AGaZbWx2Py7Za1vyzm2QVI+KCgE2anurKuKZRSWqy
Mu1GCXphp1nl2RjD2Uv6mx2SLIqnabKmE5AB80Tj9EkyuUobCk5jlaaewLF+Lywh1rtorIJKtKp9
y2PlwcTpvF9r2kRJFQHDkPG+djaxaMkr4kKBhh67Q9skS1LvcbxALu0FwaOfqWEzw0e6r6WkqNy+
zSZ8TyXDDCKV8/dME6H8Va31vrZWxZ1KTI6mvJrTtqdz5wlKvr5PwANNiBzd8IZvUbvX55XN18/V
tYBXeUbAggcr1rqdphlPdCC1QOE03zNypcU3x+LFaiS6aXUXx48DNtjXSY/H72yOSq/uO3wy+JTw
BxN/fLcORROs0Ka/a/DX94QT0y9qGJWEgrV4RKAWPwpjaHYQOeLvNdK/0mIInXLSMeDCBvTxy5Ch
E036fa9oRF7z5HdUo65I+JgKcuEXlVy+vBLkYFHHQbFXDDLHHsaa4Oq5Zjym+e0DTycegqKSVyAU
S80dO8vySfRSNK/XuC7YoZCm21Az8UD3mrIzuvhuTgYyQE2ejIIllDyf+tWvx0y5W9tG/sz0WuMV
gX0u+7X7Zo8g8VKBuvlJA1WIwtJSd3o7P880q6AhZV+9xrO5yhX92kMW37P+6jNBSR+pMUbbOaJc
SI2qcwRZr9xGoBFMsTg81bSYfdgXrwYNdk+WrAH0wkjzDmfFiNtPFbfwd3eaPtKdrYxwE8sd6cbT
gNciOxQDgJdoEbvHcogemr5y9Co+ct7ZXJ/PYjdgxxJWZ1i7OzO/hUTHvbGJZATTaxjrm7nszqUp
Dpio1vfKFO6SvMN63mOUrmWkvBpJPq5KTekQxk1fVpY83K7U17LhdYDMIaVvKEGQvNHnvWVAb8jC
7bZVrGY71nEBuEWZggZttiPx9XsBTzyVTy75wiKV7iAa5iWO8tJbQkvwC/yWxwpUEMB5iwSctbSC
RB9pLLQ49rUZBTvd/CvZpKVNqRMR1ToewCvKLil5n9kMviQc5Qu8B+h/zYJoecYbp+cMICevEbXF
F6k28OICojHibJd14beU1rsmhkATcolwhAWkVLw24XaZJBNwRdS6RTbmuz7rMlKxQms31FPkE8ku
uFWM721dySaeZWyquTElgSYJO2FmfSvMLYMRO+QhqgTa45pGqq7YfkjxotoSZmQNrqLXaiUsxhUA
TDMQwUnAJ5I59nNH3YD9femnd1GS0mMhCMqJJ/Fz2TftQ5lq4UbuZSqtBTOqsajBulazyxdxoOdk
2Y+Ux4eaqx5gg74ga4+AbDgVdmvM56EzrRuK+TGPZYkVbQUtzISKJKXJnInia2KmFunskwpw7Xme
WIqgH5jx4JhWR3zZMJbsNorA4Gixsm2VmYiaVeABWg0pmWBQKWqr/BAaveddFhLXmEvzIMlqeDLN
5ZV8xSLAlLej/whGSfE48kHgHbWl7QLorFAlC83A6KdUm1DVnRXykqcJ0uq3qtgEZFRgcJetNsAq
/UR7mizKRpgCC8eBacXxUy5k+ZsVHROTuRSm9snk3wQoqCRPEkt9JzthGoOKtcJ7zvjRB7h6wDsY
zF1NaLEcBlbERyKNFcxVwWvAqWlS+aQ1KUccjV1qlCao6M974jT4c2sBweTruFqDLM4Wv82Ua054
FNtvyrY0foe9MPRApPrfMwEY22FxTEh8czKoXLOR+nJmxB6MmtKPYry7hZU/lpEA+YEyH6tD0I7k
qqphzzgM1L0n0X5PyPl1hcnMAcW2mdsscu4LwgB/Ox1gjKu8eJ75W1lGOwTFCX6urtkjDP9gBXwF
hJwZoiyVZ/gVbZCtgxHERV8FS9ohYtGsnic3MFl5qag3DWrl1cPhu2zTObsBLJOeSXr6Y46Vc6f6
Raen50iDGDHhiQyyrn9pa0lwlEJ5a/jZ3FzK4L/yaDhYxWkYvybuqragYLBZZGlrpSjewQhRXL9k
+kg0YvGWpTWBmjIgu3yiizOCzSj1H1VfvAmGPPIt3ITlYngiuAmVIneIrFPdRTtOg3WXmPqzMpsf
YWQl3tJ1uZtr+r5HmUBW23yclnB2LNAfNsmswHfxGNVlu26Vml0p1Cm6djaEi5V83hM12RPE2sDa
kE00/MwibGFglLVG6siGrtCbjS3B5IOMUb0ci30sikBKtf7S62Skpv14J639qyFj77YacK5hiS3X
FEZulUDlrATakthgNKqSztFG88Kn0/m8C1jY6ZsMcRZ5ubluV13zMmbYgSH1Pf2DlmEADTDKiVgK
4qrCimosPbdYfXxhR9wlETpH8Ba9DMdkki3iXXCuwtwwDdo1feOFY4m9qugYm11NC5PNOHbTWaZv
xRMPaLx6c0mHmu40MXwDkRh5YqIKwW4IP9tLxYwfOBYoZ7qWiwpx68wsIksFDQMSUOwgcTSmt4Cf
dWehOZPGdCrq6URsLLc+zk2zQaxpFpMThsa043kTucY0/96q24+3MS35kB5AZwoUS3lMFPkY06+x
YUUNrkC/z16XZnH6WDI9aanUwCy0+pawdQ893GafAB0DwqPWUxZgLT9ZVg0ptDPrj1pOW9jadXIH
kj4OBCH97qu8d9JGTHfNiuvZ0lZ6FMg+nFlDWKUsPDJL7CF2MZdvYzxx1Uh565JeFXYSAJQdVCe8
EZ3wKSGaYVxWYesjJs4ua6ApSQVwsJLg1iTaqpB4I3VeqjCSHZJ+PoWraLnWBJifS0d2pIy/3UiV
B1buxTQHf8nC/ggZQaD1EY0euSy8NTOBjDDbH406PE657oWV9onaZaOlwn3BjTxo+uSeiS2tRzG/
b+OecVa+bJciuphVKTJ2BFfStwh0oiu8iR9i0We+lJPl0TI2dvJxnGy1blHPqdXENU6/UTAW0ree
9WRRfaz4D7Ned+6qF+fGXD5yIAsasTcku+miE8dyCS8BCnIqF49NbXxbg+E3sgLteb2rivkQSUbQ
ieWuUad3s+BwWJdp3CzRPHqEM4vOGA+Fm6lr6RcljwmZCzCzNoxVklBuVFk4d7H5lpPOxOJP6c5M
FRZ/YFEa0y0eXM5aNrSWhuV7bGhzkJZC7noxvS95eMMjgf0lCMQ2rTBxh4YaSZ7DdVNgInMVU2GQ
zcjWH8bonfBmf4pnhnZqs2tb5qwpo/lRhSq5WBlXFuLgiQeOLlCtOShN4RVe0xuW5DMtaNVtjTxx
x2jwC0lwF5Osa/iHZO30FyJ/rjQgJhsbfWvPpCmAf4/YvzpIE3jsHExrFm6ypTz1Izga43mpqm/A
0jx1DCW3w7g4W3qZOJRw+Rn3h0ByaN7A2qOvssqRSz8YRNvSbaoajLveQf3SF4nbBLVcTFRmJLSE
ufTHIQd3KGXN1yz316jt/DmV35ciQ6IdmlyMVJmGYGIEUElo4tHycji3idbMi9UZF/MEnf6NVv9H
TCYcQDlqw7hPP0ejRto9r7ULV6WnrKaYZGaagQcmx6WUe3+pOM3MVNsCYZudVWrvweYDpRabyKtu
hCMY2w8gq7FFlXLlLYtOlAxZa3QzIQ0g/ZdtYKa3/GShsvW8eRIm8S1TKZvCGaJzrtRXLmiWW8NK
53Wld00lPJA89EbK26dRzm4kWTCylfHmXUsIX6f14tSG3AJ7MH6QSTJhLKoBTMUEhk/FiUBZJOQR
gDia04mTSOVF4Btp4MqhW2fFBlzXDoA9zVB9qUHNwAQqyY2zJ5WoZpgdkqcALKYqz7A/rkLEiicV
vRNC1k0j/FDDykC6oRWg0eYB/hiURr1KMRCUNE5iuX/OZJVDX+EKHsLzqJtvVQAt398CFrsChlAR
0lGMRCEYaJpyczzlLYNuNeolezUlyQE8rsD5gnpPhh3co8Vq6OUK30Y6boUm+wJmwckhkV+fbVtj
eI9M4vnkVbkmhkxWoxKflrS0WyEmYggWQceWW6VmJnB+wirGyX/KQHgFmknaoVimEFBH9jDRjIsf
4wvyLJpVwD4rzdEQHjnGnN3TngD7xzNHrbew/fVrPLR77lsfXKSnTSIexnncQI47Q1h4mrMF4t0Y
3TrFuF6opbv8i8TMT5jXu1gbXwYIiEhhE9l6NovhDXKefi36FpOYsRo7SeTYqdRbIlWcAvdA8hAv
Q7bJROiGjaYqbmeUgWSum7nXr5qsfvS9dM3SLg4YJbm8WzijIYML1ZdJSVWTTBApeebK7fLWtx1H
Qyq/cGuE0DLLiLmbFUFuymW7j8rWYe27k67sOr3+rDkFEe5k885Uh2STIbndqg15etwqtECXphN+
s5pwFwq/pmgvyyDQis8fzUm5mLXwwmTYtAlNqzxZ7JlJ1FQ+8FZ+xGLfHMNR4HMY3syqGh1zvM3/
zbByjDjMvDjRyJYWFh0Qp4kmgITnPZ30/ZxbewLwDhDFJScx1tdqhYgkV7FFuDoHYWGAT7MLofky
1mle7LDF14YsUzXklFCv7DIPPWMYVbKlIXqsQvVcDOp5TqMzNd/skeXsaOa0BmWhnfoKJUlJFoZN
orXKQaMvdjL1RWBSXRA13kHhw9Rra5N0GQf4KQXkG2WKU3dIOpcMNywvyM44XVBIxJ0BI0yfoI6Y
nXUf05qgpT1Vp7zpPn59Yvwv8Rc/KS3/7Vz5/0FQhnxz5f/rGfHD+021cBg+f+Zo//5dfyoWxN+I
YtKY+ooI8W9xTX9OigVdIuSJgTCUeB4vDI0xEPxjVCypv0m31CWR4EHRvFE6/hoVS8pvKCORWwJl
19Fy8gp/IWHmxtr426CYF0ZMsCqpKmBuYiT/j6DMdtF6pGVcAZJF4RQkAc/rZqGmMxrvrGbWPtEY
Nw9TbPWHXGonDShfl3P2VnvSzsovOD345WHpLJdybUzopXC53nsTYjOD25K4UTHFElo1HM6g0YaT
PLd0NC31TOfbei+xjp4josXvSYuSnMjU4ubYAYQC39rrHAGKXq2OVDCxKYRxKelTNeN1NctLApMv
cwjbLIK5/4eF/Zc0Ov/hgv4vlj/826V9rMr3z+pn9QPf8MeqRjRDALOFWkFDUSNKCvKDP2Q4/A6p
jgBaEDL8LnLA+Pin/IGFqyFxAN1yW3SyyXL/U0XMb8mqofy1R35JhUNI2k+L2pBFU4YLL4OPITBe
leV/UhEbMW2scFxGLmMXpheRO+wvGo611Y+d1B0DUHm01agIHjA+7iavdItNsjFOKwZuyooJ19M1
IpShqJyNgnFnRG36gh52N/hoKVN/elkCBuB4xqYogEcpDi53s+7u2nngGgJg257pr+1haWn/Kh6U
U7m4ijDV4Y2ib8MPBAGsOI7afZ3gv+KO7MwYt0wJgkBIlMWbhlX8MvAqLvj3PMvNN/FW9+JN4uLb
28cXZXJgCg572AGDfR3s+CDeyZd8K/Lj0MXw5V190Dfypna1VyyDOX+I4MKGC9pd7skfiR96Q3Al
hOlBscnv4N9A+8Q4wd9TDqGvJF5i2OL9+CrjZBrsS+hAijjpGWbJ6+5yxdF23N/+z+K0ByAG3puK
64k22qE90FreZSB37T3FPw7HR5xxH+DVD3DcveIedr6dXZs6hcznMC/aixuGI3wcCTpGyx6usV/S
DePPNuy3xH7kvbLT7c2dTbCxa3xaNmk1Dmf8R/uquNk9qZ52eUDXeLdYqZM8QUy+BzCYbFLk4wPx
MkbJEXlpPteNuCWGcX+bMzPYUODE8Kyyo4N24Qnk1JsuGGzp1K9MeyEVFp58YhI5dDv+0s3TZJzb
F4yTrukmh2jLOrjOHkw7V3/Ld+RvKTU3RBclCjXudG7cPD+DwRU6J7vUH+rEGNEevuqTRA7Ll+Y3
l2FDfJfbf3JxaDN7DwaSRCsNXyVxLQLpxO7CZ039vX6NR80Wss0tZ2RDP+S55AoMY/wJvHDPG3ck
AUH22jea57mbxVtUj/H2XMbb13bext8Dd77BhjSa+lgc9+IWQumhfV3eJqawzLPQJnB5JDZYxY4W
UY+50rRpRNc4dKI3js8rDPr8zroAnnHrjflcH+ODfFQe2sO0GZ504yx8WB/VKrqimcCnt6nf+YW4
y+4wG59A6DmpcJwmT3TajLGqLWp+wd9Nh1+35F/TY6o308HYcusgEkiKPdUiHYRe4VHpYF/biW4P
38zmuXwg/J2IkXoc3uPU1g79iW5zWxFItSOxpooDxQ138TndpgeUScN3iJ0XRx6UPft8Pux4/Y0j
PjR4oEnKRvDDhPmF+1H9iNpCYZBJw+hbf9OPtKg2dLpNNOUALJRd5gsssJujgLHTJ8FLrAFp49KP
xPDphACxyV2w+9HWJ1cAsfjCqms0O3mWzhktq1cXnUT4IH6mPo5XEG2bIVCJLIBzcNPCfvKDESPk
x/7gn5dAtmwnyvYkqvDuoHlmxnGnnMInwc/wQIrPovK0PMeZ24l298Hr4l5WOvWLxnPDcMYX5tzn
aD//0EGdfgkfDDaob+medIrfzIG2KaPnhgvS8ki7QQqWY+mrjr94C7hJu9+u7gnA+/4Db/aRbZPs
0x/Znb4jnEF/R1hlZ19hyVtCeJv5mn/Q62oD+RW+i/VOCg8TkfQs3yvnxEI3jw76dV22vSNdlKP8
ah7qtif4zZ4G+1PcSuvRPHmrY2zMl9CG3HpAY2LXH/J5q9xvDEe6i7+VO/M8OoyjH5TdXbNFkOYz
TBOxXmRbhufqVW35gdq7W+MqyFwey977exzQnbS2ov0QB9V5l2JwfPZubvK7xfU0/A7eJ/N0N3K6
H/KBX9miq76U768KD3NmTfhdoToN7uTH74yOsK7i/3Bmb/byQHMg9RzuZF9yMAi31y521dO640ew
k9EpttUBkKhnnqqtyJdgucLTiqUXbZpt8TUo3nQ7v9N2k8sL4q/ng4TVOq8Cyn1LAY7nZEf9Nduq
pCp9g4Tnl/n3q4Etlldx119pUNCL3GApuBrewHMRJCsykUNzmHzG9ARSkZnwncq7ziWQgrY+Dlwf
7fTA/9ysp/zyYG1G1M0aR1W/IzUgPOWFi/pL2gyLP7h8D5OLTa75AiWb6cwsT/GofkbMzWvNV7zo
rG1eyZvjZwCrD18YM8OGVekaG9Do7rvy/gTTYPfgBN8CLE2QNvre9J8I+aBN4iAC0t4hcG5bzk3j
KN1l6LLOCW8Rnli3cZXN7b8kPF8MosveOGN5+caGZkb0WL5nhdNZm+7AizJfUN/fTQckLDrMVzs+
Ws3bQtjGD9pKBiF7ESTTU+hdMA5PHF/5BiHSGAUqcH7Ow5yXTDCVwvXM9GshUMYAKnMvkpC10y3B
/vW70X8g9/5vsqDpXGH+9Z3o+J73P6tmb1//R93ItUZjQgtnhasQQCKTa80fdePtwmPiPyMQl+oQ
owcV5T/qRkUnbVNGG2LIVHPIRf933ahov4EJhKUlIU9BG8jt5hfuQr9XoH+7DPHnk82mKLqKcRpc
BZDBn1Wz4hQVQpThgNFIHUzQN8kTxAGNQbw+XErChpLlvVeUs5S/oygzh6eh2vTc8/UlvhCEgyqb
MWd6oF/sdd0DQFh8IUErXqlVA/p/tzwhL2rA43AnCtfAlC6rDBJae1nro46G6vavnupHed6gBgOP
Ifwv9s5kSW4kTdLvMudGCgwGwIDDXNzha6yMPXiBMCJI7DDs29PPB2aVNMnsTnYeW2QuJVJVEvQN
gJnpr/pp9U73hW+g4R+jR3f6ZOYH1XC50c6ltvFUohAiiFcbGKE86cNAMxOq8wNrqosQlsfNWfM/
qdwM3OTkFQVTQQwAKIhJ8zUv0gAHxsZsbyuy4Z391da39F9sEqanA17QrPq2cOAL/Zd5FfuK+o0K
gZvOpEYAldXOCJJEx8aRV5Cx94mBVFu8eNmbctDydbRVLN1U12zcxA1EuNWjv2swDJnZu1VVl9q5
x6J7iIcvDDFp8Y52UzjuHZhkKBr6WIRP/lDuRRXtCx1fRDXLLZY0MYkTeVO+REagYtjraJ2NsitW
1ZH0VyCmb9OI3QXUAp7A5LNdn4Z4wm7z2kcXMTMVhwJsM6P4qbkuWPElCZIQ1W8M33nOFDPainXM
za9iefcogvO/CBc7GgNYUeDqnd/WVjwmnLfUnz30HhWQ6ug00a7JsoPZsolXL4ClT7NRb5mA4wIw
Nky60J1aylMOoY53yGstvTZ+mW+poDigf99M61Jr10yKpn0mxbaPJTzwmlFUv2uqYafgpEsOKy3J
HNReMx93MR660aA0jmhWTMA9j1bhfIM/bWtejEN8TuKWglcwu0ybhzm5qEygIvpernPND6QsyLAR
ztQxwIs1cWpvms8m5lhL59vSgf/KKmrwcB0jeZgI+7pOvitVhCSMJ5l/SkYtHRYHQ5vB5DNzGNWl
W+DhjXAOUmBRlTQxezdV5wCzAz+AL8nKz5H7NAyv1QKtK7/K25APynvgTlhfMXI+i57o4NqmU75m
62IHddqUpzR5VxgTqmYOBnjrNXebx5wuqpdgYF1asJ7PISUWdDq0BISoxj2W8TohXrHlNKuKKWCQ
FJTyvcgSVDb8GlM5A8+OkIdndkWCfdsUINcxxr11seAZSKvivsqmG2wdPzwJb//Msf6IBF3T5X99
wJAXoB9NYXZdIzE/hsIRJy0/JgCzsfJvCYeTtnjM2ImPIWOIMVis20gSTsX0tDTepV2np1kVOzHE
u2qZ9kY4HnQe7hku7Qcp9gOpqAg9MYz3KEj8GQWa4q2c7hbYZF7QfWUShVmU6Vq9FT4WyZlZuN6P
KZvLzN9Y4Hfiu6Xea2XQ3YlNjyydjRtYyc/4GCwJC9588lcplbvZpZJv8LjH0UaXS9f+iJmNpKVx
4bYXNf6rvD2l8RcJYmeO8VnSI/MAXZz2s5a4pEscFJP6XdHNW+dfxfLohtFX/V98qYLl5G+/1F9Y
Vj2wpYzOLzyB8D667NbWabBm5ZYJNlD5ea4IqZkvjDoW7yDmBoNj8ZvfVf4qOKwLh00u+LvmQV3e
L4JDORiGN64u8gz8qHSZIMRbekii9jaPCb++MdksSMfGauc0O04/jnVnu6fSeKnVaQp3mb7hUWFa
T2ZyyV1vzKfJuYi8Q47NHRXMdI+VyYinv/n7y/FnfN/35Y5mP5NrcX3nKDI/X42CK4ZSgZw5qP/W
M8LpTcaz6nKGO/b3L/SzyPjvF5LkQyxqCVA8f34hmNJ5b45Fv+EuszhD55si2nrTIfGOUf2711J/
+Vgop/B92UegnuKAt39+tdEzJ7pC4n5TG5de6d6pUJySdjxCOzgOLgg/e81lxhiM5MtY0SjnyINw
TvSlOpQLZ+MVPN1NVyLRZHP6yOiNGWBO5Reng5wMaWQEEet8bKCHmMUxpxckjfB7y6eYm5e08wdm
8h3P/62f16dkQJNZn+Y9/rvoemzfBeUjnTPfLiJovfFqotxvurHNT7XX7ySnwWj+1MRio4QT0IUw
O9hppE9nDlYMBdGP8fzAVMakLZb8++ehkCdtQjfLMd4JHiXjtFNNfrSip5zzZR/Xp6qJVi/CMcp3
VHIWxm2UteeG7G2rmD1YmzSccDVfE/+09MqEYIgkCC2zIHp1s+3CBzM/JV61cbqjKj9RyMtTvdoT
u94IBXSHr0G9Uv6yH6tnw3lal2EmOgeHcyoNFRIbAmnQIxh2ZsP3lZohek+EKa7GicPy/CHMy8yr
A3fdyBsPc4qBLv+YveJsriZW5zz3DCD9b574UHwFknpHfPhj+aXPGKeqGyXu0uJm6I7A1rPubmDl
cCm/q43nKBuwZXxfAQr93PV+UHvO1hSMtY1q21qXowhkmmFnQ7PTdOp5PT1q82GRc+DGFbNcOOVs
2joP6DygIbxjJiW2BnESm2OXbfLRCZUu9LUu8tQtxYOXg9BjNLhBFQ9s3NW5so8TIay2I7iOd4gP
L7NqbVOjiBICSPpu1dz3ubhYOEAJuSW0ElPqnFtbGD4HNb+ncR3QYr2T3CdrLVnE2gf+1Yku88gP
NIkCm70ZL1fGLjlr+5QO4cZvnjIawUf3bLWHUoJJhxKM4MLMD4z6bujro3JvKYThUa6O65IqwXfg
m2BYy5O7bI4mVk+Klba+e+0kH7R1f5qyXUhURqTdgUtvb2b7wnrxBLFgMo1VHx3lZB9oHNsOBHw8
No9zfHZS/0ReiLwxRC+H1BY1Ug1e/bK9WyznPpePgzNcSbtHe3TPAipW9OjFdCN4Em+W3Lbxjuh7
kFm46sI7GlEOnnEbh2IremzX79jf2H1RXWKmG9s80+oQgKLcjGo/eu2ZAhT2MGlgUcQ7uuxH3J2n
rbvSJhBQjSf4eAyKv2nz6HZ3VUMxn8SABfJA0sLBtC7DGexHLwleDypniMMYG62tU+zfsv0bva+Y
O7ZEGfDI0RHDEimeau+md0RAB4Bkx1VIFnFw1IM0HhxAfNMD456T4fHrjDHwfHILQ7QVZUei/iY0
jZ3CZta374bm97Jfxt7ewlEK5nE8x2F0v24pMbTten/tbMZZFQ/7uHoH41tl1dFirzlnN7Zr7rv+
1UziR1D5wcJs0cUywP5OtkcjpBOGTpCnQbFSNjF1VsTu2Go60A0ShcWf2h8MfeWect7NTLehXr3u
hYvNUHGp3ubE0yV4VjnTNYAq0T8r6yriMdsOzyRNNnbCdUn9b2cvO6Kx66w+mK0XbZ5bAxsk9zwF
f7E+lehtodHtpXUrjhl+JRJFVvxUG/E5ohxr1tmTPw67Ed+olzirK3zbi/xGKRJLxPSpIzzUBdw+
fH5yRk+DLVPEVLbkyWbKKQsP25taeNvInY6pX2xy9yQb9i0uHBuX2xiptJn3+NRO/FpkOp769FGU
30r2SgbAKMclEGHap3Bm75Q+tcrcLVoE6X0+fTgce2rdH6ei4qXvDMM9dPNyjgtkE1AkZtx8Mtq7
OltOocWel+Gs29hbNzkmy0jOHyEDY5xVzptFTjuvvGdpaEW8IYH3YI4XccNVmp8G76I2vogRIZi3
0ukuEMZtRkJfcV6B3rBzG94pPiTPIarmvNOzSgsDt63ZrImODULGPFU7i5erHYPAI44kdrWRINHE
OpRxsoU2QK8N/kD17Mz3hU0zWItJN9Pn1PsQmOR45PWhuGBhP0SMGGKEctpu3rzlPPjH0UbEcegf
gljcPWbmsR9RnppDNhwH85WA5Qarep2gGany5Ng3FJhPhKDGT40RJMMxMg9VSJ3tpZzusRfW4TFn
V+CJS9VUgdUVW8ZLxxYJujW+ttNLyNmLvY9P/wcRP54FF1UGm889jPXnpXyq1tcp8mvq7D4bIcq4
U392PX8b9uU2fap1G3hAL9jd79vpoVHRJWSQAAPVxjdxdKRIfhHEuOkmc2YgAXhLqmg7V+ra4PyN
d2O/AD5oBv3ZS47ZYAXGVFOcRCBy2ducYbMdnRUPQp+0ez1kr4P6LKz8UTTu1hbfChSmGbN8qoM5
Jt83cZ0ygIrpKcKrv8RWsHwmobjNlj2yasiBKE5OEm+qEe7oHgf8FYREgGaTOYviAZ7xJKLiw/+0
8IOlC8KZUAE+VixR6XbqW6xNJL3cTYp1UrDIYDPzmm5frw4HpP1YnBsepk51KDp5HMTjghvR0s5u
8mJuFswezbCfPIC3vvFc86gfNcZfjldxdT+1l31fbyjJorCzuhT5PYHcTYcRwhvjna9eONxfSw+d
pH4Mp6+GMV+3ksY2Bh8WMZK5zb5hrN3UKxY6PpX+DlWCH+bVkESIfX9XJtx4+bTtzPLKx9keMmsL
sx5LA8f5hxHEDIEM5IWexkvOK1zWlTsQwcD8xef3Zs5HMbB4u9y4ZkdhWHToy/Qh0VTIMXjxluy8
ANDwO/KxQ7ijFIWeYZJuOFJ9a0tzScH3Q96SXrF4k0Jfmfh2JZ/QwYNTL+WVZUEBjuMdLXpBPjCP
GVjPaSrXPt11Jsbg9NyZcKCrmREMllpcnFJToMviq7d5ZrM5QeukOq0wp2uDezlGV+nCb/VUBK2V
0yOHIU/dTv65cgEmyjWRyWeRW4bpB1K2gULyySznUDRi42lnsxTLpeTEb4Tp18F0tsPg4eGrDg1T
IbvN94XpXcfrLkW2N2kyMSwyg8Q+irnYA5sJqpyrx6yu7EgHWFI4tOsg65+mENtlm+7ckCuVeZAh
AzedrvOMbWdWXFXdTZGx/Sia3bSeWqfyC6HIa/JPJxzW4aaI6TyFalv0Hy2PzMHNz8S2TxEVX3Rt
cFxttlN9u8w03hXpPnWXk89GFCONR8+WcosPqWLCrPm2LgWiy2f4MXtrarH+1iRGnCBUrA6F2BJD
3NOrtvEwhA0EIqpdZ15Ic8FJO+HdS/a2+1p49yTgtkPE8le+cDXb4VbM5sGmgIdegyAzXLgncZCH
n1vBzsQojvbMUVkvwaifGmvZk5ymHu1xKR85FFhVC+rI2dv5wjNs31RfohxpflhbCF+iBraSLS7q
9CXyXoqMLSV+zXG+kpPGsdPmN8bYXI/Ms5auPiTWeECEc+z8TP1TUJTJ3ffD1j8yL/wPFOf/mb/h
f5MuvR4E/3td+vprF39t1gKb9idXw/pX/3Y1WGR6AA6ZoJOtlcz9b3Va/kGQzAETwmFZAAlxfmCj
yT+c9f/hD20Hd8/Ke/iXqwFsGuUymHuQs78zHex/pE7/oh2ZJqo57nMfnKDJP7fyTX7UjnDftROl
9ygsVc1BqXXQfDvUWFpKcTdDe+/wOGZ22+1aBVkptYGi7QzVrH4xCxSsOUGwT0fr7Lmh/7qkU/lc
T1NOiLwjHrRfyhjUTgSr+8GWfXPyKxM3KkeW/Q/f+n8h1/xMxlbrx3AAXCCuU0wg/+LNMO3Zq6XX
eJxkF7mv5ABri05nZN+ooxMvL+o7TVL6OBp+djIX09z+/evLVYv5ETH3/Q1gdnKZGUiLbOPP3yNZ
Fl00I5ivNszTyyY1wRSPCafYru7IRoUreKGNhvBcZZ5xVH02BzDa73O64k9lxah0aWhm9BdOdrj2
lyGrbyx/ag9jU/uHymubk7RxXO10SzFcXFYGMXcJeNt2/de0bxf7ym5ESm5JsfI735P637/qAsTj
33/UX0is379rzGUMTxQeTZSXX+TGEtrToDIIY32SVXcZUITrdjKddr8sle/uY71M17SPpBzPJs/D
H1hNbMAyO5TbnKAQDWFj/kXRrdrQWSt9OmVXVhT7WKd3DI5LKVfcb96yub6nn38edzW8AXHFxIPI
wU3442U+SnvIRVdKMAR1fi3E9BVKxIKWLu0dxtDhoiBYe+786d6a7OWoipEjetQ5b3MxIATIqcwD
DbOOWUBcH0DL5RQVZX5/AV5rfITA571HLTTMnV4aSHxzU9SPeOk5/6f+eJ4T2e+lW5q33qz3KWGU
Az9jvTeKzg3KqkUPT7L6LZu65kr4EtCmJedvWvrGXS0KYmYJ0cQwrIiZG63BSNHmZDdMIOuarL0A
YKZuvLmkmLofy3vlDP6HDpfHJvOWJ5Lh5bOOy/LJUDlDUcES50a0rScRB7ewr2eM/WW+6ie6ZFUs
pjOrtHtdzVV7pZeyvGmsOsb0TeEiRInw0hELOR4/u1MDycawS8Ys0Kqo9lmTQxmTBiTS2AhPuPyo
XGNLgSlnmMcrpdDNLCYDUbsQA0nbmyH3iXE5WHRsptm9+YrFOkY4ogoyYDeFnFEaVrezc9/8JJKZ
s8tUDgQnJ9hGBZ1OHBMjcrn47rehj1NjdHU1b+oGTcLLqmePwvs9ylx3W6s2W9t2z1T9iX0zFb+r
BxC/Pn7EKne6ktEjhl2fE/HPl1flRsmkHVhxrTeMDLwnkJKObmEkMpVq8MtY5nHuiCQYaTJjNs6a
q9lVz51hGUzPsoF4wATAQwTCJsnjyohhu6+T47De/ZYCijpjgLv8zV3xi75s8q5d5pKApdyV6bP6
7X68KUoP473SSPBFZUCKqiTiBNQ1HuqzfySf8aiKZPgqwmE8AASQZKxn6jbyJHz9+zeyvs6PN+f6
PmxHeo6g2g2+7S/PzkkaOl4UswLM5/WDTzVfkKo6CeJ+Fnurqd0HuxLd7u9f9C+PMVhewEqVjdPQ
Fhw612/nhyYsU7iRZfSEmorZImsZD2P9Yqsmeu8zyQnCBRA6ku5hq5Zl2idtAJOBQvW+D1+Hmsxa
F/v2a9237aUBIgxHnvAu3JpuCLPgePf3b9Z1//JbgXdalzeXxLGPo/GXB1gzQgdkGop1iQnmlnrI
G978WzxXqMMgdcODH2Mgamq4MVXiMEAe3At62CPyVDlHMWAaAuHK+gJpRcM0ypvrzJoVx34rORhO
LoLRDpu3UhrHxNDJeRg6MklO+SznGg+DqLGpl214j3kY00ddmAeCmI+NESF3Ll44H2wQikEYVd59
E8ZoiGMkNi16A57/TvXXnsl/2ZKasQARGfbBj+hEIGOxMWykvGlG3lzqoX8mNk7gykYQcwQ4lKYP
zXAThUAIF3OJPye+ms/a9bxDqtNm1/pRuM+ijIrwiAMMDJ3avW8JTx4NeIiHjPw9HhG3AcJRsjKT
3Ht1OCRBV8z5x5dUuC80STPYqjUlaPacjZelwXx1q1y07NFqbh2nbj91Rjl82BHYSB5n2bVZARTk
FD0s5yLuKVxNK0sFZI2xEk61vIod65NuU/o5LFm9uCGj+SiMnGun7ZNbI5XWOQpLDoxs/k60XtNO
pDHQTHqlt2SUdrZus5yb3B0OBZNkEnwDljTXjJBkw5EKWiQQRx8Zi9hvbe2KXUeRnMcch6m1k8pB
73tZJQcIjeOmwZhAL7nRErL15p2XZEkYlCUnDRFpeq45A3vmkp6KKOmv52R0Ay8Jp8u0805g6Lt9
ETovlNZKGtDjJzdKjY1FxAVtDuwBbcPwJ1aEz1i217nh6EuQDN0hcxYfG5fKD6Vbr9pfTsE5QZ5K
oyT1/M6O9mhpah4XsmFXLcSXG29g7jBkZX6lhpLIkqicAxrZrdkan+M2me5mMnJrVAEbazWgmMQ1
Cbw2TBsueeuQ0jcWtGn4EmVSfxpHnJW5O9dottnySP5JPK106pMGD3phRtlJyu8zO7LIsZfND0R5
jG0EyuCum6fsgsw0KN3UfS45U29d5Ibbxq3m28E3kjNdaCS+C7azufYOwFZGZjAwa4LBA4JQkb8R
m3jwSq4w6LBpUo6M66buM7/heJ873eeQUzJM3Mm6HYbEuXQg455Z5tRLnTn4KQEU7F2XEXERGWkg
e/I2xmwQlOsnRYeuhJiQlrl1XmpS+gXk062bok6DWfiq4SmRASxUsp8yhNFqEA9hSWAqiZb6qjfZ
ne4bSxufOm6YT6NYsrdSR1fCsycILo1+Zy9GmGzw1yvIc72zhPp1Z8Pe2i5e09PXat2nVWSfC6s1
600uOTRbDhfyQgEdsl/FQb3onfmY8wNcl0ZsfxE89J8NYCRHzbPn0cuX6qZqLf3CVpXaakC4l62M
MnbGdHGnB2QBfGNEj8sdGKEY4wa4h4g8t2CAlfkxvc+wTiAApMnXRjWyCLq4KK+S1sDroO3xlEdo
i1xj9RuS2ruqS2xdjQVbQAHbzWPfPQiIaDgKqHZN8mS5aa3GuVDOZG48tTzLxP2mueNREdoDS6NP
s7FVbAU4Byvvi23hk78Nc+Eeel/ZX4bEPWqfqYoJwvbIbiZTT8pf/SCDjxrF/igZn5TV1xI/A0oj
h3NRY2kBzTQCH32fSQ3tpM3MsGrHjGxXOSyHPqrRoJwW93TVEYlPZ/gLbAWu49g1ufOykY76eijv
Y8bkPBaqNjnk7B3YX5sgSJeeTCCUls0gugSpbp7e5j5C/K10eWUkTlZtgVGkoHen/CNxq2zbNkvx
7JUReeXGtd/6cO7v497gwT/bu7A1vC/+YI9XqVs3R25oDHZ+5dPN7vPLDBhfXOaNUJDPAz3NmExV
n24jiq2xJdlTEx7UuGabWf/1K9nhXgazOzZnwXMs3WKyN7gD1nu/qnBcWkQbj9Coi5skXwFxlSNC
fzeE0pp3yVRa02PCVHVfUXhM9ZLTE3vrpCk+xh4x/WYgyUQj+/pK6Zi6V5geIlLJ620wg4M5g6VA
9Ox70NtwBefR+tTA69IfvY84pHnH14MOZYGpWoLMiVxzuWSjTqqce23Xtp2HmOewAKfpkByqsp9u
x3JuMb24GmP4tAjYQpWHx2L1lzg8fCGsFAVzDjHdlkpbPIiJcTm7qoqaat82ky3345DUKy6JPcqF
Tvqc67Ur+HbNLDmMCYaXqfC8S9Zx/4kXz+s7M4vT9C2c6Ga+td3a6rc2m5GMXbCogP02oQnAW3hV
j2G76D6GygQ4XrTiukoT+prXtwrf1mZ62yWH2RrFQ2UWWF7LXFwXPZexaCJxTYJo3PiCxZjDW+MF
c8dSFbLKXIqiJHin10+fTHivCjub7xp/JlTvWVo/alLTuDyimS2Q1MN02zl8W0an3OFuMgosuIs2
MKhGwv6SgmFCX51mzKy24YRin3KgZNicjcmhDdd/yCzz5tjCerh0nJYAJ63gr1Xo8z6GjKSaMpvq
1e+brt422qvurMpXuFLyqINQPqRcsOBQTn3S80HacuHXaKsUL6dlKOatbVWhCqcpuVFMfdNt3nAi
6nNjXJFVY3NsWsu50ewTmVoKv4hZOMEL5ZMJD1w5hv/kR5qvDvbJsqkaq/2wacN8mpc5xhJOAJTh
1Tw5X/JQmM/CHyir12Kaqj31VcMtabrw2+IZ6ZXta28PJ0ttdOVzgcZT4FnFuSJ63DBpd/zb0l+M
HQQkiMPKHvUuc7t87yc0Z7fDvGY9y09ms9hfcmwLK83jNBolLKWlLWEJTQzAjGW8jvuYUGU7LBiE
JxU+kKRspp2dOpgBKRXG1xRHYLTy+eg3eXajcB1+AtlnXy2+SR4iRz3NO9mcx1wku9H315MapB+I
BZHeeypUb6KtyWbLCqNd3ebVhehmK1Bhkn+0il1HbR2y2PTTSzl77FSqvjgKoZiRzXq6KsKO7t84
Jn0Vwx1ZNm7XiGRf1lX/unTglzpZMdQatWAFCTNk/6SoofQtspwPTS2PqCo2F56CAr8t9ZIzgI3D
mRVUJhdWzTKtOi1OaW5jWXIr0fBtixB4VuWK8GhOKzipNaavNmTxwM7BYzQSUopIB5wAdmO5zNQm
3N/2El3ZGXc2Ocr5CaboM3vMexVHuCusZGvUVXPRzpSI5313Z0uF2i+ZLvZx8xZpZHuoVg4MOhXd
VBMbqdkpjE/GOLNLhz5+mBfjUzyaeDBizpKG68yMJiB/5rDmtp3lTDdRN/QXWqdwEItlOqIieJ9l
XFq3RefrrTlm8iaNvHJnA4naCSfB1DA30VWbZ+G1yzjnUxnX6SMa/HOlTfsoW09fy7L/YgwhArVT
kXIx4grOZpokACq75OiH7VOka/cVupq/be2o+WgS3AfL4rVcBx1hpMUdYV42nn2wyPgtHoZBJvrd
J/BdJlYOjQUlFlIdYJ/Z/PryI4GB6Fvz1UKWGhG+2f0H81g9ptAENk7rXXN4IZM+2lhLOu+xZNuZ
zOaNCYlzU06c2KRo3lom7F5P0iETz+XAM702q7sm7O8zI32IY8x/WfLFis3H7yex/6+DP8zV1//7
f951X3bNfPc1Qu75UdG2ObT/9zL4FkABtUF/Vrn/pISvf/ev0KryyeOhWzsuxBQCfi5a9J8+bcMT
f9io4KbNvPr7IZfj7b9Dq/yVgz5B5axJR4jn8Ff/ksKF/wfLuYd3W1nSlavz+p8YtVeZ4T9lCE7X
QrkKA6WFBoEu7/5yxC6ngeNqFWOBTLLukHJ2vrEwLrOyg+3FOLrvpEjAVNof3mhFt8qcePQsLXYg
QetbNoQBC4J/NLtZA9qa0/Uk7lm7oVhCcD0AdsSQEj4aXnMzE+/c4uLkTvbvSji/6xa/fgxETrYM
aBvS+y6F/qBrcDTKkkY25n6R7xoP9qNCy9tY9cg+251iznnzfIjrucM1F1dAD9JqkuAE9HCMsya5
0dZSHXIxuZe1McmzaUbdtvJKGi9EPvT3DdraHZyJZzP/XamnXL/hn966JWnZ8gXXgXR9z/zFOmh5
WVJHCPz7FhNevBN28+C10fSq7RoUkd8IrCdTpb9oQHN3VT0+stk2r8pI9NdJURYSZgJxocEsqqe0
plx9Y+HX6XBoEMqP/GLEuzr4J5y8r7Nu5KkwMYrTgmC1bJSL8lPn9ZQUUtJCa5GpThD+LLWBbBUy
k+1CvbHzsmJ4TQOam4dRQPSaSa4xOwwbZdKlb//8SfM/G6f9L6alq799rFzrBkLMj48hsf7Bn88T
Kf4AUS5MJAxlo7/a3M9/Pk7sP1wufMD81nobWJ7kkfGvp4nij5TkUODSOrSy/vmjfw/W1B8+YWHG
bVgcqCRS/yj2wdv64VJmzkDQQ3A5o9aZRE/ELw+TEOKQHjsGv9aUme+uIapbVzuqgXxVoWx3RVdc
rh0+vxnO/PwMW1+WChzmMoqkNE9Z9ctsZpFqNq1mcdnDGOUjBygXaGHZnn54uN/+eUf+5DiXf/l0
EHX4qrhLGQVRMMz//8Mzxi97oy7jiPRzWPTP8AWNe2c2mhud5D3KdeJYD7Ib8fbXZuchsxSdfZ93
FQS0oW4JmGnIGcmhqJnpBbJ14WRxItRA+Xoreje/f0Nuw/YjyKeJ51SbsCXFdZ2EtLKahbhKqOnp
gmhu9IJxDafqXhFQeMjQP9Hx8g6jpbAGEW21mRGjhNsKQFUhXeMpkpEI1/lD/2EmSUE8YdQ9nItE
iy9pvKQPfh9Tc4KAl0UXY1uO93ETD/WujhPzqfMojtl0glEQ4CDd+ptCgpHdpK5TDOcQwele5ukI
liNkjsWvbPrFrZ5lXmAVzGJ1XGyBHdqPM3wzrcrsbQ3fNd8VsC8hEiR5dJrrKtE7UTHcN2a6mKhJ
cQhQFFEX2dv/gETqoD41LofG2r4tswRFtahHfZEtUw1xsov5phIzTaCHSTyxwd//8j8/ob9fXzTP
4bnm+jZJXP3yhB7MWbMIYuGopZa7PjQIOjgNQTsb3S7B8febK+37MPE/l4TvL8gN5DFVXS839gc/
X2mxp8NMZT3o8KUq6a6rQnndgyua+d0EoxYsS/1JGXYVw96v0hvYUgV5xhTnOc4iRQC5X0r3FDV+
2e66PnTjbS9tHDl1MkV2AJswfXGcPn6TS6RSTPH9OB6VdMS3bPa6ZG/Uc75vDK8iHV0N1t3Qehix
/JjjWpm1LUzUaWxO0VA04XYU4ZqZCVPouW1u1D6lMVV8yhnfYbBR8Kc30q9xW0mhjad2aKu1jcj3
+wCQRXPOihrWt6PmPmRTHCU40TT28H/8A65tEbjl+U/XVOud/eOdOwsAcExIg2Icll2c29EhySdj
b8EjOyaVL67+/vV+2Y78+QOSXQCdwLft2dYvjwqBIuSgtosgCqV6wxJNjMLhJOT4EeSZduzTuzxK
s53XJ5BsbAmSa2Bcj1btV0+RpHtBZQ5iMZ7cCWowWZoNxokxZ4uS1y+SRpOYriJtYs/lr7AJlL+5
5K2/PlNBozAzFg5eDDI2v3xlUam8qFxCiatG40Fued8XRZlz1u2nwc+IvcLJzpNicHdOYmLwDyGT
elRfFNy9hd0WBIVi3J0B7mt4VDWnHvL0eu2ji6qYOXpZtxjtHNTjCzeyvXEzVGHfkd9trJsimcyV
3NdiPZwhqru/GYOtC8LP95cSgpE4pDtGmKbzyxTMbe2SbRY+KEhc1hVlRuUONG55XLLS/M0XKX72
SKyXgqdYkcF0KIZv+F1/vvawmqmGeYmB/mIauHazacG2SK96unVapjMo1TMjF9zIX+slSS48mFT+
JpNlJn6zTP51dfZWrwsJUJeF8rsn58e7QA/QmBppYBCrRb2LEHoYPxnrkxTphaCRDWasysvfvOr3
ZfHnL3vd1GJRsYH54Fr+ZUzclVFWF6rDXj/MTb7tCnu1A3QVUbwQAjfW0REkpIPmt9UqI+Q0ZLC4
VlixfUkXXZVse6s36CHxWiBRS5yrmZSNJrWZWZFzIzvkAGjdbK83vVFm4SVTV6shlRByYMdlFz0P
sNTwj5hWeiGBVULkC7OCV+vFcNN72VDv85a17NxomTyDF4TCWGkaEnbKnF0zsFSCYzPyDXoBJpK3
T0p4pT4VTCJwPSNR+9fp3CdHfPBMFcY8oiA4Evgwi5Q8RVE5/4+z8+qNG+m26C8iUCSL6bWzZEmW
bDm+EI7MqYr5199FfS/ugG7MnZmHAWZghi5WOGfvtTHvMaPOex0QQrpyu2AEtVZ3c31jWJ+tU1Af
l8b2ImuSHpH1x0OtjecoDFQMlqTogz9F57X3cvCcw5jC+xeZvKUAuHw9x+Rn5eelSXt8vZFlwbLc
It8mRFfsPOWD1nKbwMC40MptPOVOc2MwnX24dM1RbLmmT6il554Kt6bRigjIqCAsy7Hgc43N/aRj
MjJkNrxen8PN4+YzH+5yreWADVibDvTprrIwc11l7E625jAOD2Ob2PtOphxzM6CsX+qgB1WTGA6N
wzKsP86xi9C4jYeYuk3fWX9v3M3ZfMzdmMwe7OHhVdEzPn7X8MdRwqg63/Ktmu1dTiXpCccVNly3
ye9tLyeDPs3m36PftcyZyL2TuGUD1oIStCczeqhU0uzLEILfjTs7dqT97z0h5ePeqCMw051MpkTf
hAN9vAzqdRJme51V5otvTuwEk4lgGdTHE4yaZmB9WA+E5VI2MPPi+0yqNsCKOpjddTiFJgBgh37Y
uqFF+AxwvvYPdHxh7dGozAEBTp6h9tdv/cJo4uelMIMixF5OVcfvNBybOSXnGmcgsLpDjSsA2mwo
Pgijqf7zMoCTzuXlSPSGqE6Ck2uRu2AT0YzhrZpK82dLJeKQyqj4MdFhf/JlG32P3dm9q4tu3vXa
8n+C75pv7CsvfK/LqZFBxM/FzvJkVzJ7csToiiQ5ZcWlYSpk9dq5RbqfJS4WGD66HG/svE5EQm+j
g4e22DgzTVDOOpkjUmE3mUHLYZMnMQ3uVheLBUhIQD+lnxSfSrsA6hfmeQc5mWioAEkmlm/C4QIs
zMUIrjDoPXcTEfaBrSifmt3UWaxStZ14n9K5mzlO1ILyLmlE9e76ADnxw/7v7jkesxmnMubab//9
n41jlVDNZ8YBV96G4bhKyMkq1m6oqKEPoZt261nVIDxZX2SPATyhXgJ2gYAtCjPuL+rGRrHzxGDj
rAgGq79xe2/71qOl1URfSyIZ8kSO91C6jgewrKMpUXUPgcsg5+SeFJjJgDUQgnYMhwReAKPx2SGf
oMbhPRjvhs6X+bpWjVtj++7qx8zL/a9j6uPeiAcDQPQUB4BB0h6nOmG3pG1TmcZXbpixMcAhVvVT
PmngiENWqj/GaLYslQZJKxtijdCQo+cx+61AqJ2vdEC/8JMdqXHcdB25Dq6IObCwuOv+24B2LH5M
SF7ahYmTZk+hmw+vZBpav2Th53+RzMZi1bCjBxpQW3Q5urqwrR3xWfm80rWRJfTTHP/9ZAbzx9Dq
xz+lzY09OnR05AaWesvI6dMlXShKyCipFW6nZdCoZ5m1IaJdr/+g0yZ21yVBKweNAJNudBgV35La
cH9ncOb/mHT6xVaIGLyWN3f5j5gWD1guXbLIYdFvEyCVRc6wbv0JgyY6F2Pf+VVNp1YP0Y1TxYXP
d5ErEw61VH8c9+TXdlG92rVdwyBTY/1YUcHboGWA5x3r8i4a2ancGP1nW1eO5ejFzAUyx7K78Bb/
3TC2dZ+WCbFsmzaMhxfSCMxtAQl6R882vgf3yTk4mjx7V+We/uWgeNrFZuPcWF8uPfWiVUN8wYOz
tTm+CQc2MXly2tgUqZwOs1nMOKGCcuO03c9xSuIP1x/60uWW5ZXlnyXNNk9esk/DNMgsP9xA403W
qelXm7CEYVG05cs8uEl2a4K0L6xCLqJ2pEv8zb+czJCOMgiTNnjLpEIQEEZin5dV8EUbeqJqzjkk
cZjqoJOjEekPZkqDHRY0VeI+LZCR+WPoufupFMa7zE8hF7UVm7IN6RIjoQFzIl8NGozpBnet+Fll
eQrrB5+uPjjz0gqcpeJbt2Py59eqyAIIH0bsHshhSYgucILkA9kqEZlXaVAa66bwNXljucD7gYah
KaFIZDN2pNjUr6ZD4WlV5iOMt8jQnyogliiO2+KFLKv0WSPDoiLtp7QAW0Qv5r5WVfhCUFcd7z3S
gX47zJc5jNkhe5KdEf/scntKt7BdYxsNb8reeWhzcm2GMLUWUeKcP5qDYCVD4gWciZ2cD4l4xlJE
FWSeg/t+iIfvirY13bNCiu9E0ML/T6yspXgTV8NP0YTwn8ZJ+R+mqRxxUesUZVzr1t2HWcOrXoNU
QUWfEdhNN0En32ukFiYbrBplbme7ySNIDQDWbppBBPFQIb6vNOHReIIEZPtoBNCzIhyjo2g2IWda
oUUinKRpXRPDXh8iu3M7O3/wK6U6vICe8TUJk/h34wDDXaNfdZ/4AOqvTj+QSRSTm/dH9CPg+Y6e
wAHlg/PXJFKyRE4si+cpbt1PNZGBz0p2zUdteMPnKbDJbpNtOETrNM5Y4XUwkFQ5WAZhf4hgoy+T
aeGRSntsAmuNhYEwa0pelC2TSn0hJcnVu6QlqHXd0pPXazsp/de0dGFCzGltPEoHeTlxVeyzYCZX
mBKLNMjuXXcS4pBWRQoM0QHjLOPSvJMQg8nyIjcyJZh8iLof//n7Xc4iSGspZgfU0I6ni6LPM6dK
Mr7fTPmfEz/PnvwBQ26k0CVTtgpufL8Xvt7lUO3ToKH4zv73+HomAVp0tzXiT2wAa79Q4LkjAhGK
Elb69Uc7LyW81f3ZSgE9QbtnncwUVhIZWYUTHNOZrL5QZCIZuhx9425I4X57xAR8mmWks305JMM7
Nnv6Zci6JrrxyGd1hOU2lpcr6ChwFDtZFuxKOrNMyY30rRHNtFbmMG/dMaFl5qR1iYXNcqpFB4Ir
5f9xaYBXNoU1ep/cwvHbxm1rIg9V4SbJc+uFHGDKsb3nbeo+DHdBJKbH2BizG8eES8+Lwh2uh6CY
d3ZMMJQenGrMGVKjZYN0lF1X7ILGYa4MauUSB9cFUGHa5IZU/cJSxEjmKbk0l39bOP7ZfHZtmbtl
VHJkANU+wJlq0V2abUcsU4qSZzJb48YOgx05L/BkR0kHR3C2hvxq+6d7DETwRZKRR7QhJzxLdqaa
xY8o6zTCLjWr6dAH0+hvgBhF5SYYfeRLZkzv+6VXNkrIgBSH36zYJFQhlK1+zBxCyAZ0BaYEXywT
XGkkrBHZNEfFOsdLRbJABP/LIwHoZ9n17JxxKtSPuc00viFTB2wA+99qOyDBiFYV/nm1q4LG/So8
axHt+yMrwUCwns1aHUCcZLeKc3Gusi8VJtVug0ctsJF3tCmM/Bo/1WpKi+hd71Gj2NJnp/AYJGFL
iIgNg093Uc7MNaQ4FwwTtCWptlSuEgogAAKmMIXuaA3fh9L16TOFhHkMPH7LAxHWsQoCq/rheT0J
Ra7VkX5r6JxIV3wwTP9jlGHsbHA1VWD1/MU/MzXvS6IdljvwQ2Dx9px1uC4t4xVZZQ0RsBzThryh
NqS03sXGD2ZYknXreKJDr8cZP7CCMENsmlCuQVk/bv9UAyhcZZvpX3Z1CZTIJoqij0kKwn0zxGH9
158S+Ja5zjvQTZU9fHTbJDOIrqonuAjalA3u06wbV0Ub47VOa5K416keVPRQD0K8FGFQdxsj7PRh
oGrG4Z3iGQcklcX5fu49/SdITOSgohrFl5ImAgU9OYGQrVh978MGzvDKRiNOQM4cWvS2Grtuvox5
M/xi0kklwae5JmUpHmticljTOWCghEYyZ1dqZY2V/M2EA+Aqk8hi9sQOFvl7m7hFvKu1dqNN2Nb8
KUUSKvkQWdZs3plRqsnADaPQArVRgUdBfkYUrmgRJfKcEphJZSU8sxM1/fehyIsSKTa6vFU8dt7X
MTFc5HuJEbAmRiFvCI9YDmJVlPKltxWaJHcwxp9JpOC/+IY5/hIxvO8o4Gta1dII/rJ5cbx7H6l2
Baqn8xLypITTEEdjKjC8lV/9ted5RD3NefzBIUqpX6O7xOevSC/IV+Usp2+9pcd3tUPS62NMTg2M
L1izX1q/lL/MOcR9kzYGU1HijrTDgqZS3cEitJIUDH8C1OMZWEuQqjkzhLipJ23KgSK3wQKBshmp
NvM3bUEg4ejrDeITonDQG0XEH/ScrCxfuZO82lhJnOdr05hH+84UrUzeqZRa8q6mhhHfOIGcz4Ag
h1yPAsJSQudTPZnuExpT4La8DVE/EOLq0F1NJAo/OTFedREAw72+wl6a/Wx651QXqWjJN7/jPzMu
RmRn9CeKNDk3Q98q9oAn93LcVy3oDMOhbO41Czuw6Ik4kBUl6+s3cGE3Qdq9iRiEYh+bipMqkdeK
tDXQhW/KxCnvnb4yH6Nwlvhf4u/Xr3Th1QqOHD7LKGcq85TP2NatjrxR+hs0nmzII6tWgImdmfDR
GrlxP0XOjbX7/Nn4MTHymbRBTM/0Tp6tajTZgh2L9eCH8x3LwcSxeaxeZl9kN17jeUmSS1ER4SDo
o2w4bV5No52LpqdsY82iesxcmEMWAeBcz0bkWfA22Yy63Ved5t+uv9ZLD+mzpJgU4ukVv4l9/hlB
RQw9TRsFFZmidlmS7PnZgWn0ok1T3XjI822Jia6MDhYVIF/IYLmVfy41pUhWcx8peqJKqmlNC5Jg
XdOsj0A7Temdjqp4n1X61jb0wiPa7PokyWy0Ut23uvk/10VSHZmpEowcd0A1XeHTmWPpf54ZMze+
/wv1NySSVDsCiy7dIio5fkbSCiPRyZYAsDaPIB5Oidh0PbHUNKPz9o+nUpnsk9Jz5zUrrWZPArUi
XvtzbRAATI5VtZ5iKfVdFpfqxknjwntY5HuOT5PUFny1x/fmEbLcO2iAN0NGUqxlZuASc6PdyIDM
+euj6sJPLfF3+xJ9DZvf0481Tp027WcZbgjyIzEFQNEGGwV5uw3GiLK1IFuqpL212T6fDU2cwItT
X3Keom9+/ICT7ebzZAARt+lpRfvCt8pDmoON4ARtyBH3mQGuhS4a64bVihdPiaS+8eSXXjJnOfpI
DITgbA9MQ6Awx1qEG5E2xd+S8sk3Qo7IxyloBr7857dMs9u2vCVihHF98rwgbWzpZpUPWWlq9C4e
g2ZaxXxh6c6UIOETKxafyfhobuzzL/y6lJCZhZcKHv8ij99zHTmyGSfL36ggZafr4mgnd0c0n3UB
5ruJhnaftMn830+uTB6CaWppgSMxO1lcRzc03IYeKdsAsib23sSwZfdYVluPbeaNk8WFGZknRKfF
Jhy446kVvRSeoUnIS7cpxXM4IsJHXyI9f9tHE4y6qZV3RDR6xO4Fyki213/YC4PIwwNvChYeXvIC
o/h3pvSyPjYRWcTbiHA0Mq91d0cFXzwaOd6H65e68FtSc2AFl5iiiYM5uVTm+xnKJyij5jxV5oMt
awPYmw8qp6BEDHBMZKDw8PT95+/E4vEIvaJcSzPgVP/a4GXxHZtWrKlt768nmuqL8P30DrGmc7j+
iMtwPD4iHl/q5BHtAbbDYNEXTTCKgXotUtD/DrKrG5/F8uecXgfQwlLDoejNhuj4V6Mw2VkinbJt
Wsblgw/H6X1JV+vBIId47SEv211/rhNv9FLxtUgOWpCjAEgd61QV0nF2TKHv5NugbxDdV2kR4K1q
WGNqAlNl/RQmavjYBHEw7vyqa1/AhNRfaKCpfUhzB9etYRpEvbMtiJGKpaWzKgZwQPWUp3e4uoh5
vH7H1vloQ1LB0khdwkGS6JzMHBzicA/4WGLiXiUlwtIo/xQPeBLfN1TWaMCGXQ8t3pRBux3YDvzt
vKL1NoYq4Gn0QV5mZDPHkJYR6RAMUqUDhd6m8r6rvKaTYRNY/BEqZvxdWLp5GdEDpfBuIf/uEAL1
n4oZ+PemKCQJc5Z0oFz2STBZq9qCKfGfd4/Uu5B58hsBiEEadzwaTK+wOd1BhNJj8i0azeJ59LMf
IcGBr9dfqnlhfFP4YCEIAtb34HTzmHaAgj2DLFSbCjHpwNqEJd37z62f2k8Ur+fnSjTDh44Dy5Os
UKpkThJqDqzEynuZWUKGKQvErqFHq+b6vV34veHWAHBn/4w28BRCMtf4Lesk4fc2VblXMRC0oMYk
rPp0fm+2bKtJ/oxvjLI3teHJh4g8fVFBBGz8UEEev3o/6acUtoNBSvGEVyXApviYiHxuNnU54CLN
SrORaxsoiL3Ls8nyXp0oIhVCdE2wALvHfK2CgZpQOOFuWaFY88Bd2kmxLzo3CvbX39H5roUN8QLE
52Aj0KRYJ3frmVHUVRRt8F+lW9lOBYzmZszBkoG09O8dO+1XZtmRhi3LgMBGlqw/12/hwgjiFqiR
IsLmn7cR9s8OmRXez3wzIkd6joudKo3+D57g+cv1q1yYHz32nYEMljOA/QZS/ucqDTZM2ZKqvq2i
OceaPJjGds4mIn+8rjXYN1C+uH7F809jUbGRcUZtEPkN9J/jd1tMtVU1CpKk6KYqohRQ56/O7DWP
SKPDHUAL8zlGALR3phrqERVECGyRg3lfZ54i+SwSD+2cZPvEpHF1/d7OfnZwyJRmUUHSqoSJaR/f
WpN2om8UycUS039CwSCvCszF+MC2QtuNua/GZkFCZK772pa9QypR4aJRuX4XZx8od4FImAA4tlUB
x/jju5ii1iiKqgdKM5I92RY0KxFSE2DdGkDd+im7j9I+vbHnsC88O5wNFi+kClSKTxU4rRUN4CtS
gqi01FQGpQRFzr6VsBDIEsCYg9JN7V2Uh/YHKwvjPygq9S8CVoefgw6J0QKC0vydxpk0AwSCQUhg
g08Jb2EV/LAqUQv0a7ML8b7Nh7/egDie+T5XPizTsH8Zeqle2MQmiMTTacAyWqBpXgPN8Pd+MuLL
zkd7/Om4aSW2aGDM57wXubeeCYmY73qZAq2U0YTVJnOdEiJ+HsbP7JR75z73Qtu9sX85b6PQPXCW
lEAWE7ZppzIYwxRK2C0TtdHi0d3arjP8nSScxo2skmpYx41b/kTF0eaffC8umwNNJPerziTK6/88
XGCdIUFiRlh2x6fDRRp9U9tKkRGW1ptyKtT7Fg7ODnzLO46SMeHcUXBrjJ7NTuypKOxjNkK5t6x0
J2NUj87UVLXeNmasDxUleQyho4eM5frDXXjPbN4sLE24wzhnvA3bfyaobnAxuJszT+fb5mPH+r42
wBjtZarktvFLcMyBxnkbK1wNTkecK4LKz9dv4sIHyTKOag6/nGBCPnlYFGl243uAipUpEqpqCQlN
NaDjcdI2lmLZHFAwk5F4/apnpx0mAQH3jsoFy5DnnVzVRJaERnTU27HU9l0544gphJHcubiqtjEe
iv2k9A9VanF//cLnj7vI2JCGUDUFK3S6VMdGY5VdRu43avPgm0WXbp1BhrBXRLoV8ybUoHnBUBjy
xh7hbC3igZcBxeLAX+QSHo8pNUPgcEDnbQvgXE9jEBCPRErLXd8W5ruhSLuf15/zXJy5XJC9EK/X
pQp1KtNQ0gjbYk70NglI1t2otABqWaRhs6g1/L9ehBXETVXhrbF5N7ClvXZ6aoYRaUBiKdHd+MHP
lVjL/RAjSvXYReTknryAyvDikfVNA4+eKmL3VKhsCMFN0UWQ0Q1yIuJZEQOCq9sBdRBD8lk7BMhb
66poQojAFKneCQUT5x6mn51tMcroYeVJZGbs7t3cWDGJw/WGN0Yr3TLm+M+cI1q6R1uevh/YtX43
pFbLbt8ytoGbK6DqEdXATTMKduZZlcj5QXdz+s3okIFA1/d6chJDrT9l1jCBWJGCm8q7xH0fd3n4
yrCxv9r2mJHhM0DCEUY2Epml5x5uqDQJWB4j0dzpKgeNXhMr8xWDh/M0DwVcYJPe4CGYxQJea5CH
Eh9c2pBZm7waf4eKYiyFDjwrFo0fIukawkXIu8qaIHlVAXQPEs2hL5XJEFeHMIHHdMdOndCaRI/F
nc1J5VM5mDRXcCLN9gETAzKk3m4Xu33feQca5URDhE4x/Z0CpZqtbBLUetcH4bLvPdoX85u7nEaY
wKlQIhY6HvR1RKtuSOpqS9Zxf1C8Q+Ae6XxwaIXcWOIvfF8s7expia/F93vqEdWicMvJTdTWM4L4
cwPkAIvmFGzaRM9bVY3O6/VHQ1V8/nAUNyksc/KmuylOTt+gU6AkRFYBQk747dfekOW33C9JM+jB
amm4rIb3k9M5UOluTMZv7Axt62OpjXzasS0ko8/RY4+cM6/Eupp79de02tDY+MKYp3ddGMG7poy8
GE6RXt7nhhiJESjJbl4bKgWblM9e/4rTHvytcidXblIIluwR2qz8mObCjtewO6mGjiMn8g1E3PFT
oF0yaRaDgf+sahT929FxAeaEqJvIuBY2LqTOw5zUd7ru1r3AdbYGopdr4iVzlF5y6BzwRCpWzYGz
fkCgUNb8zpMS+l9mdZkgXV4ML+Y0CQ8mnEUqztBK1JVO0BH7zswjtl4UVw80rSMki/CKmnuvmYt2
DV6lBHjAOHfWkVNU3zOj7ZHxtG6FTQqklrt2Btc7BBXAzF02oitgjnMitvSxCT0U6aRcK5rnw2YC
UOFuXOKy7V0IQlhu57khDyEoh/KQFBDe1viazN+JFzfFVxn1trMZW0FFnCK6uHN7t0PBNKLVAGJA
Z2+VEWnxm51cbW3B+UWPfd76X4aWIh1/ppnIJyn5ddcSyRHRKZJA2Jcpamro/m3mLTykoP2GvUD2
9Bzs5I+2ssb/OGZhO+5jpOguuqUBR3LeKYl1jKYmG7sCusOK/knyXcXEjbpGgFqtn0A8mq2XH1RM
4Depo4CRXvm8dPZe9e3wkkeemW8JpEV51qbBTBd4rOVOp8lA9iuQteExMKPs82hHidy3XVkTK2q4
xGgMClIPW2I9rEUoe7W2OAlgWcxdOgiBY4AzmcSkUxgsBXDAsJ5CdtL8RTBiQDtlH9TZjMmQ9CoS
EhOp/tJUTv0dflSIJTCVnR9JNgYjjQCTHnYY2/NTFHrzB90I8VUh0NFQayKSfgYrSL46RpVGG2fU
+jUzR/xUZtZxUzqkqbjG/Dc9IV2KfroYRiAOtSoZtw380/cF+SgmgpAuCVbSNdvqRUe5yl/szp2t
lZP2/k9Uupm9SfNh+goE5tbMcGGHQSknQCHpLWXOtxDsfzZ1k9WOgtdYbKFkxpTB4nm96CAOkE4Q
WbWj9TVPIZlcn44uTX+8N+xaTEYMtmW/9c9FnYZTSt+M1dbwC5JLcQFvLaNzYWGP1ue4GZz99etd
eEiO7WyNMVswwwfW8fW6To5dCbttW7nhtBvadKapPsGtSnV754W9S+mvuCUzurCcLAUW7NP0Lekn
nRwGMt2XRurJbmvVVfqhadA/oLUJHhDYJDee78L7XCxZGLJQrHFiPHk+u8EY6lq621IvHz4MRLDd
TWH528ci+kJJ7FZb/cJ2eClML31K2rLs145fZ+Q05ZTHdrctQwv4Ee26hSlpNBnltKzb8qM3O3zL
+V2J4vJGMNN5VZcO3dIjpenAnhfz9vHFkzr2BrtLyc2thX1Ab5Hf1fy/m5A99JY6QLvNm8TYtQDX
6EtE+cYGWPaR755smtQjma8qXcLNXGuwVw2wq40L53YnrNbxN9dH3YUDk7MInNFLWVgTqTsd32rn
CuqenQTLqXX+Gc8cwJy8nACBJrO3AtE0fGswkW9jw3Y+In5rD1kXtjfGxrljgxfGe3oTP9MLO91r
YOIP3NJLiA2R4Or3snWj4rWI6CkDca+E3jTZ1HyMTd25mz5JTYFvOys+dfZsfolYQxabdFE/DYiz
f6V1Iu7nFBcaWv6cKlVFFMIXtNDhRxma841dy4XPFqU623AU61SCTitiVRIlpatneMTB6L3r0LCC
fEv6d6Iu622Kav9+nrPixtZsOcud7AKpEXMU4ZDr0Fw6mZuMCM2n39LU8haKEmxA9RkAiX2z9rZ8
JGfXodjPadoOCP86GRwoQ1KXCRLRWtVBV0pHv/wGrCt68vUgUdh6kzoUTd3u8lg2UP3ZHT+EZlj+
P94xXWEUWsyOPm214zEaFJwvHVBr2yZAwCEHGG5qjtWGUmX6UOr5t8mSdWOjfT5dcbKizU6Ji9IF
Zb7jayJFCUCncs2EjMO7vIunnwnWZH/NUYtkgRhU540vcfkTj182h0rOs1iEKScK/2TSSHPX7Qox
M0GOCZhYOTVyH0Nx6za80vjZBKG5mHgtxIdV6xA7DMDcfGooOX83ss78c+N2zn97fBicd1n7Fsfy
6cTAEb6A6NkPWz+KYyxjTBH2AGDSGHykZxpQQFmK/jHNxGKkDQhcRQf87fpNnHvacZUyiZO06NNm
C071O0HQKz0ZzrDtTFubxCgi7V9bRRm8mwKXAOJZEVG68fE0G5xblXpp5mkqVtXkyxcvcizANC0s
+JVQSn0L3bEBdGXW8GNHigbfJiPEBF8qxAxEXBqmtbFbgHVQ+GPrFsnjvKPBJEt/L6DqTosA+9Tx
gIK4nCZR35CFWXA8gN2uD4VPl46laUmrncyROValdxnly21lJKaNLBMZ/gpLFEVPAVGjbpPqztN1
QUCoqNm62vXh+gs/P4G5iB6WVuQyr8jTRkbdjiA9wBNuHXatNHtyHPFlhWovq4wPmATG574kqa1A
2rm14P7d+NAvXp7CnLA8qmfmG5v5nz0XVap0RPVGSFLct+OqT23iDyav88KHwqsMH4YmPW7ku7kz
rEo5InRFWRsaN9bvt67ryafIhpOWH+gsmhynr2F2/JxSGxIXlqHaf4RomMYPiQnS8j1CW+xGEX2y
55BS6rfaiGPjybGGvuJkXAT3QdmW2cGNbRv+QjXA4c0k2N1tbs4wWJqpGcGWmpzxSPwsAzJV6LVa
d3aIEgGrYWw3d9JIjB+lnVLbLkXD5hPgZ4GSOKyocJuDkR6aIvPlKu9jfoWxQ8A8KYeU3SHvnBVM
KkyLadREB2v2dLgrCUtoYbJE6Z3KS2DODJ4wWFVZPOv7vnX1D78d68+A5+WHyI2z7NMQyuyuYWfV
rNyJHbBv5bLeT34gH7zeLYM1VWVxQxt4vhNFaIMVSbBrQy1xumXqIV+6OfzTbedOyUMpObTklWaQ
W1W5uz7I37aaJz8vxXg6Jou6h1VlWV7/GWZDAGmxF+GwpZTcyHglTA5hmxrtFjHMqbTUNuasXzyZ
RtRwHI1A7eBwHGfvl6lVI+6Ik9bxK0OR3sX1W7uw6tA9xJPFvpHC8WkRFwVm12gNi7+bEwOEdlhu
8Fo0P4def4EVcyvY88JGFaAbsD9mekrG0FaO30TfhALJPxUXgzDg8S9gNgpm4SC8FDF+n3c7sqcr
+z5s27rYBKwHatMXVW7uxkH3xTbA99ITv0RsI7ssFxt6PduYxDKl++c+HMPnHi273Fx/SedDxcMj
x1pJT5BitzypgXkB+GwcmRk1/pC+Udp2/a5Tw/Cu1nHo/veLcSnmJAt1BsrVk7GiWVuiySIi0DQb
7z4bK3fjCVpdEe21G5c6n/1Y49gDL9MfJTD3ZFdX5qFDca+ct7Moh63lw18zqACTWuRG9ar1yD8d
2GXuWDMJIKtL8jyuv9jzvSxFcvRSS9ud86C//Pd/vgsvDCy648G8ddhY/0JH4r2OQQWtQ8W1tzWQ
Hvco2p3Ku7HqnODoUMHYVPxQ2yCEw7WNDeT4wjGooz5sgF+oETvZfRcJ8aT0nGWPTjGKmgQ8cLJ7
C+cZlpSBPdCqJOH81TEzjEckavt/aPPGz3XGPm7nwEUnWa1AlLlKu7oZV7lKdLfqYVOjwg+ZxA18
3PiOGx2FMD8mcs2muSAnvqskons3hHYpjdb/Wqkp6jbgoZv5PiH864NnUR1Z+2VA8HrDvf1xqZn3
qzHsu35FmQ7muSa+59N//F14PbwZeuAYrr3gdMCjfoylFSXzdqlBEUpfFfWdarUJoHboTA+St0FG
V2/cdOMuI+5oouTCqM4tG4iAs6yIx7/LVDohhQEptqM1xOX9GFqKlQQfDhaBzsk+1bFLEDmKVHNA
uD5OX68/99mHzuWRl6GKpGHpcKQ+vnwWYfaOM81hL89Z43xnxAKYEg7gc26/fqmzb48mCvpLSzIK
kVGfGWJlhCipVLxiXRKylnbD51jRiwZPTXx5rAb3YZKcBqYAXwyA9Gh//fpv5aSTV43sFYAd3CO6
xKeF/SQRHKSi2txCJ8LKid2EMF+DCOKHKjRLfzPSMy03BJA6hzzpC7JphpJqIZCZND4wvzMgOT2I
8a4PI3x4AjryhiozcO8KIvVHqRDH3wOLToEye2m4KzyT+PdWVCC//Wqw6vXcVvX72Zqc70kZY37H
dW6+QImMEF2oQt8Y02/dstMHlkg7xKJ7hSi6/CL/TDbOYNZ2FzrmNvC7ob4Xhmn+Hm0vVk8Ey1NS
BzVVRbvQ8eafsOAG753QCm8ViR3EY6pm8vaFVpIc6or2B1E1YMFUmdOkuP7DnM2JfHLoKgQibpio
6PWOb7OrkzKc7KVKrUl+Bz+JPRr2jO+Pj5SQ3GHvmQYG4qBBH3Lj0uf7FK7tOpBneD+edIV1fG2M
ZyXTYmtBgymNeT1Nif+p79vpb2d2INmzhHKrL6kQo8vxnhThIjU1wzj6Bjh5XGOqTW58JefVIu4I
cSRlNXiEjNKTCcG3oyr1BaPUpmv2oSr76W5maoY+XabBgUNadU9OkbuZyzp7CfqZkEzNhurWi1kW
3ZOxg1We74XzMpPTqbLXxGbLy5jENkNYa9x7QZvrddayhVyNwh5/1R50j7V0kMf3pXKyQ9yi+lyJ
rtakW4Rx+8xUBl/BbnBorxWNUHnjFs82cjbHKBiXto2XwDsrP1qdm/hF5cmtCRnzqcLgs+ZTNT90
5FF+yvM6/3l9mF64HkDDJa+OHRF7uZOvCZt7h5ISa6rfSOJICWQL36WGkX3zoh5Es1dSSbrxiOeL
A4wVikPL72AjLbBORmflJHE0ZnKrOjNcax3AKRBFBjbOnvBGpOlEFywN552Pj2C+UZ65MBJZkQBs
0Z7Eo+WeNr9xVo9YxSnK9zH1ahWRLQaNsVbmO53GSbi1i6k8CB8HjDnI+j5NOhG/kwhVb6xRF148
B2VewdLv5bi4vKV/prEm62qHnGO5rTtmpxbP+w/NuTlnR5GTwDcmFuni13/r82UR3zuFBBoiALfO
N+1zMNiyiYh+pcVzj9WqK8HGK+OdchOZ7a5f7MLzUdd0FiDkIjR4M+/+83xZZdEKH4slZ7ajGK1J
Wu/zPHqckuI3Eoz6hmb/9HLEY7HVWKwXDCgHrcXx6/TsorCcuol2+YzoNQD0eI8dhDQscwide+h+
lntjGJ9O8G9XhE2HIWHZYwCjPfoBoZkwjTskeLN2uA/4/FvAA031IgC5YLC3qrX2u1uCUcrr/LH/
TmHLZV1a3DRCYDWiNj++bG+VoTdCkN+Cx7Se2L0G9Y54kfGr2aGAW9VBa/+WIjSAU9Vk0mxB+Jn3
AY3QluDDMFicMKZ4Bu+B9ap3tS1o61bZHTnY8Qsc3pGje2k79XrSU/Shie3yo0uHHO6myLrfA5DD
YRdW0eKILWP9o01E96X4P87OY8dtpF3DV0SAOWxFiersttvttCEcmTOLZPHqz8P+F8eiBBEeDGZm
YcClKlb4whumHsFc1ZpthyjbFpGPooaa+7JPYINUhN1Ps1s1v+cix8o1EjFO7aA6MAhPJ3Gnl42D
JsWQxN/ihJb6Dp+IAT/vrnJQlJYjhflKaYlbEJpOd65Sz4s5rwX9wlW64XsEmr9dWsbRsF9CHf4q
MO+/2SUi9IuZoNpPKprPsoJP58dmX/3O4hacSMp13uBLL6f0gGcHE29bJTT3IIOUZ3xksvgQSid9
kNYQzT5eH/2tp/KtD2lmeggrKUb6k8QAaYySjRbuJs9uX0PCzuoQNjpqpJolNbGjmUutbhRG9qio
CbwOaMyYnys5Quy7pCuAEnZYeuA00Cnd/ISoDw08gSEC2YFpKO0uoj750PJn78MiQkDW0wclwr24
JH+Ii6SRpFaNgd4L7flgqOrht925RIJTanZfKtpXv/uhImsh03VBkPVR9UUvWhzUjVE295BFw3wP
OgSDADvV4j/cnBo+05Nd674QkycBlIeoxUk8iWuESEJEjlJa6Z8doWrRTVqq6U2oOyPilxq4MdwB
4hr4aKsu2nJ4jwAdqqq+9Ak3JomzMmo8tEMig9HAK+5QcVGsT5IuMHCHgYYM1GWsHHde5IEVT3XR
R7eGwAkOaS0FTwivHPBZQmJX/prVEJr9CD0fJ+MiyR8FQG00wsT8Jw1D6xfm5m7uw5+gzIY+wLTn
ZhziB0q32bfUyji5WjHa0hd4N9s7HQ7kz0qiD3qQ+uA8NJWX/mDhoFFbCgoOG7fHWVkXlT4qpS6N
YsgQvIar+oBYuhbp6BUB2gOLcru0EVud44F0KRl0DB5U+Nk0Ai27/qNO0RTzJsriJ2yPyNmb3Vg8
J00CiVnWlXtTY5qi45XlzpCOB0rSG7/2/K4DJUYOvGRzZPrrHrOVdUVihHUd0PXT/KoBoJsAwvwu
8uTzEJtfmKT68d/eD+4553+dqqW5B47o9J6bTepE0rJRflPmap9EHmTKbvF1x27rocvksNFGWYeG
y3j0K+hVLc0bREdPx7NkVRlKrsZBCBQ53dWmNTxgyRRuEIXOV9KkM4SoKbynpWiyirdcyvWznfdR
YNAz1w5KlIXv6K9jimM7Q38c0iylQIgt+z+vJjxxQktyEZDX62wEXRSF6nkSB/0QldhEztoNEj/G
E3l596SHsbW1v89Ahqwn+ua4QQAxpBW0pvs4CECXkWngkkUDufsh5qn/mqhTjdVfoqTevdtE8U1h
lIuHIIoCX/ohhJyraq2BCXgThvknp7MBWBWUz5+yEpbfjYWYRuOjQ+RZez3qlNrvek17xflH7/2O
ls7PhJ53FZT1RM9e0gVGOSiBIb4LE8RWd7LMjHslLFTMo8pZvqNCZ7Y7L9SNMnClpT7EWY2husSD
BttDeDMKOKyiDIjE2BFFEQ4VmCrQM1yGACx9I82NV6HoJFIQfMVnO5PghKpGcZT9AKZfRy9cU75U
hZL8GKA46IccRevGT2VdvwhLzuIYcmeJB9EmuurXlYOw4ZTrPFmpTB0QT6GR4F5hNjgzpmnpcC9H
6IG0GWCaXdbF2PDWlV4+hVo0DXu1pL236BDO6YHa8yiP3F7er9ajNI2nH2Vof4687KdU8/Ixrz1V
3FzfZGcUL+60NykCrjUydBKY0zPkNNaEldKQBbMR65YvyxGxdtdW0Ea3kLzILazYMIxUAhFj9dPN
QvE9kYWjj1Uf4pt2O6oz65f0v8vSkLA86xHpb7LRok/kixGazr3ntnLY2WqV7Cc5Y4faRoaPiFHp
t7aJZ31klXKP1PefSanERkj7xjI9jb2ILJGXQ3OG0jdFn9P5VS6CMKLGG0y1BapURhVWN1PWqNWh
TjvqhW28WFHplL+Kg4klJWBUpZjkvtT7zvI7qTftDl3y/CNgrxLFw7G3w3d2g2XuGE5EbGzeFFAw
OoevCZyFYm9PWlPvJaI0XHzgUZ8TKCv9oyGxoVbGqWr3HcpS8wdRxUbyTo8NCePQdICMxwmUv0KZ
UH1UwwxtKTP6HYnI+myBl0ugB3uTvMv0vP4+0xZH6jnqaRQ6bk9/SR1i+shuGpVPiTL1P3Cojvhm
sFJRSkm1/iMMWBPzSG79D3a+lE49DSfPW0pgzmfyj3G4s0Adjr4ABvJVjAOVfCcdk0fPBNpMhFCU
f9o4Vuln8QSguh3Jct81bF/atSFeiqD5FECbc0w3wcmx/Mgb0HU+gcXwpcatbdzHRibaW621RQxB
J0c0J2q8/LWf8RY+4nYJ6brXOOn76zv8DZVxtgOo6wNuoev0ZpDzd9bWFrPh9oOXBkaqx/E+i3SD
gF81u11oo3jvDFPjoMMz5DeW5IXfaZNtvVZgMsujHtu4uDSg3r/1OVYLD4PR6sXTtCzHDj1WrK+H
fKisR/iZWetz8xB6GBIZ4cV0FBojJ3YgulXDsnrnDVH/iEmBHPe49xkeUuS2ouzVSHF+922uPBde
a/8y7AIFyOtLcJ5/oOKJdg+vJGUUHH9Oz8AExdLBdC8LrKkq7+SMsFoaUVEuVRsj5LaINpLW83eZ
8Ra2OZD9xXx49WDiRN4OQ91kAU4/sYZmklZ2j16ezxsv5Do55u7iXaRkzWBUhtb60JYWjWjCW2kw
oM30mDpthX5n272TrS43dtGFoWgQGwtqg3YNlI/TJQRXSdnOmvKgA4J2RNoQyHdnu8/UZ5QNjsUb
AXS1YeEdLAUeegD0pFfLF2L05xRukgR90VpFoJAZ44gDHPImog3vPY3D5P4OtS68FZaQvybB2yBE
D/7cTYVNjpWjMOqnqiXhTs52euPVaDg/hak7Q1K0euPZy3LBqyxAp+3ZOG181/cNloStokW3pj1Y
fwYdB8AdDx2CQ5R7xKfGMhfSaTHTb5G0iHtftbr2VVadYcO/oj76EHb2plXF+da1OUdvbVKgkvTk
Tte9USrAg3XPKqjKVPrD6AnvJXQU5V7JW/JjxR1Ga+Nbv+Xjpx9ggW8AXqQ7B35jjUHC60JTu3Es
g1TJPG/X9ZZ+7NLOui+Eot7BWrZuCpy+dmiYid+mEuGD2uI053tGad14WCjsLCQ2H9tyxs3XGhbh
bq/IQelqqih3emdEG6/4eYRqA5lSLSD8QBgIF09XiXuLdxtU3ILKwqJKQ5Cx6oAfWr2e+S0KlriZ
mu3GKb80KHoYMGSQL6eNvbpVYgw/7Hlw84AN4xzH3kAUqy/3dWPRGnba4r534j64fpOdH0MPsYjF
MEJb/lknNWHtZgVPTBtAhkBPCC1G67V0cpBhNSXA62Mtkc/pLoBgCfMHRJjLw7FWXjThECKQ1FXB
POPN2kF68qo8gMRvHQZZeE8VcoA+/AT16/Vxz+ZIQ5iZYaNgaQT4a4kHaXNz1tPYBK10Xyk5pPHO
NTMzkIPRfLg+1NknZChav5Zjo1DOZb+6aRR3gqs1aaD5ck0+lK1THXIjdAKKTMUPgABUbZxo3sja
zsq5YLxQz6P5pS82c0Rnp7vV5G1w266qAzzdAHqGRWdhRwI1r+6a8VhY2qK+E/f8OS/XHb3QMkAj
zt24Zi/9DItkDusMUGck9qtuT5EPNXIFcRvEaaL8TLXBxS9SsQ9Yj00jtbPRvDerVDHg8rn5TqhA
o6Rb1huXzdkFR1nX4vCAA3Rpc6yhYpJuFCa0swhUPsGjaL15z+K5t/itjiq/Amer3fWPfrav2dOk
p4ucA08zO/x0+bUBvkiYJF0Q4uJ0k+sUPKGRpMcimuZHy1uMVQRS1nQP841E+nxnI2VEhxfYD4E4
UOTTkQdhmO2MMFiQ2JAI4arp4q6yiHCJxNJwY5rne5vB4GxzgNhwlHtPB+PgKhJScRe4nWF8B3Cg
3XSdWmGqpI97D27k7QRfemPQizME1YmiH2AbQs7TQdvBoHePVVbgUtjZqzoc/ab29Ju8zvqN6/fS
ULyLHs0cyo6Adk+HKjMkLiMdw3JDje2dEMN3FAaHz2bnRM/XN8yFLcrWRI0LNU2iyLVQyhRP/ejk
+hgMujk8ynHq30caVMEGSM6nUN1CQJzvT2BKy+vLrUtL7Y059lcXAqKuApmyp62DVfxPJ8xi35lD
1965Fq3pnT4VRgtlq0U1Xlruy7/OFUYtjDCV4GtR6VvFeXHaeT3gQ0JlLXePMaeeW0n3Hhy1CB/g
Jv6H4Tj0GpzWBQO2BsOQkrfToBV5MHez+WjO2BlPDb01K3KyryOCA4fr0zs/FNSl+Irg4d5C59Wm
WSJLXF1tptfBrrGFPd2ppQj3jRD1Tus05b6cjC1Y1aVB0bZdQC2AEyBonO7UgrBnAoHI2ymkHcjS
c4/I2UwHj6ZE0JlV/mDXQ7Qx0/PjYeBBhDqGA6IdDO7qJNaO9Nza7HIgQnr2Tqld5EHYVnuPjsrG
FX5pfuiXkGLaAH7B1p3OL2odfSRjzoNx0oaHMiP7C/MCrdi4cH+gmzSCpNzUhT4DDIDgA6JA4EUX
mC79GsAFJMiZFezLAzsaq/fRopd9nAtaIiCi9FtrNvBMQJCVbgbaYo9JnopdXXjWDxdTI39Gp/z7
9a11fmyBs1FmWWTkYBEs9pB/p9mguqJSIG0aeIVaPZcSLqYwyEA0s0CWyu3ig9MZyt6rWvefP/VS
xEISEdYCG9tbbeqY1MiVGH8Eap1ln4aOWoqlV+I2Sdwtf6AzXjjSZHxkIEooo7ztq9NZWj0+faSz
DgZTjndD+uU80UianxdVxpt8sHDiSCvhBmNqQBOxQni0mZZ/yvFsfr2+3me3Mr+EPYDpL6UtbDpW
zzhKQE5dWIMDXBxUUKVPH+m9J+9lF+FWVZjWxtt99nk9yGoLpwtgDJHiGg2Sp6UxRoY94Qg3NR/A
jTxUHpADpWvqe0QBwmezEu0P4ejKzb/OE4Ax2tg66R8tW2t1kFlsXJHSWQ0aUVk0/Mm7TKSq3zlZ
9D0r9S2Y7PmyQu8BV0Gc4lIwWvfAE6Rs9SqttaBHT25XQcI9YsFBj2qk4zOIWvl5fXrnYSjFdPi0
3P+ovIMGW92OiVeq0lZmLVAp/zyb3pi+E5GdHKuYIHgn86HZhZ5NWp5mxRcZF5PfqSa6fdd/xhn7
YjF9wt2Y7v9b6rG+pKNasQpcGNWgw1mwfO1Qt7af1DrVvkAMAQznjVY87sm1ehOR6dIN8GGS9QNd
QTwhMVKYP+kOh/7QhIY275RGHS0fj5gGxLWEcrPrysbu/RLh4QJN6xBjqRJz8gqXhRRJ++uTOd+r
9CfAQkB3XIq/a+VM1GD63OpGLagAmEuwVI7zKgGevcsUO7yhZZQeEjS29rk9bWFVlvjg76QRCxFI
2ATWdKNAzKxJlpgdewJvqtnPRkP3o8q179J6qDaQE+sXZxllkZHji4GNgip1egtNCAOYbazOfqnp
88/USb6Vk50/9YmnPNLroHMbt1sqQGcPzv8GpfUJGwpe7lqWf3RNOAiDOfsRwXtDG2wwvlah2+wn
M9I/ai3aaXkNB9IHqpa8VL3n7mZPlk8mLsLHNhmajYvh4iIQMhFu8+YiGHW6COZkZzH+IarPduSe
dd48cVkvCWjCRdWhGIxjA6Jl46Sc4ehZB+rjSNgTo5LArh3NrSJs6TH2s6/gIrkLjcI7Kp6WfzRG
L/2ZNuA30hquv9RcdDdynVwS1SH5BP6sCbwQ1LDplMUNwonAxIo+/zJFeGZEuRtvPItn4rbLD31z
c+M25lVeW4KlVTchXA94sDV758E2aIhHyPOhlqZEkEvs1gH4mXsq4gTxGLRmZu/xbHUOjp4qH0Fy
Esf06VZ186yJvvyqBeAInI/bhnvv9LNpSkWVKNInbBhrpzt0QmsCyuPqhyoJFXWP7KoW7WNFUKs0
kVJRdkWtilugfgo9PPJxTJRURX2nIC74qbYT45naYwKnywLtEVy/R9Yx5PJTOcwkc2TJxOirYzaA
9Cn7IZPA+ZLuGf3y5E7ghbIXtr0Vri6VltW9scRNDMfBorK1WpUxtwnLcoAhCBwaL96MPgpQ0+gx
wh3+RxOp5g5gVnocwra/8ZTI2bgxL82UTHLBJy3hxJolY0cdl1SP5m5lzL/iMga9EmreR63vzC2h
xbMQilVdgidqW8tTAwPgdAO0ZMVwm7kijVmkfhy3zl5tqPbQXcd0Cyci/B+qzLnlZOnHArTvLpsm
2exqIxzfX//AywdcrfoibLaQ3wDYnT32g4e2ZBU1M0zsuQ/SWm2Dep4wPQ57hCja2djIFN7IZGcD
0hIhiYb5QLf9dO4KUl0h481+j5TQrT4C4n6yqqmjoQbjU+zcLgRZmCsdcbwoRWr7EXj578KCLrgz
F5O/Q2akLfIaoSJ/DKmCCkgpYtRExaAi+toIwlJgQ2b7DbNr832UT0UXzFHd31p2b40bV/Cl9QMs
yJ6lVMkdvKofRrLzLAR3JL3LUtl1o509SdfpdiPIe3/OQvPp+ve6cOVT5waIAWmRSGkdC+I7kEZp
VUks8prJ1/I4OyiTg9NH0xQosCtfRZSm/zpHiiuEnTbdcaJsJHlOP1kzR4DBUKfBIdB074e5gOrn
ZtENQiFgCMimNt6Xszku4y21X4sGEMndEtz8Vf5oonmcQ8VlPL1THjAgGREgLyU0NctG0KyyD3PV
9RsLe3b+3wZlMEplmLKtbVlCfKFNI8P1jH5x892tEdnrWhVV3EXh/Po3vDQUonQLzhSYPd/ydH5t
yiGYUKICLQ6nxpjmIBax9R7aS7px2rSzYIxZIc6GBcFSyaFRcTpUjUERsrmQNYswnO8oeVBd8Vjb
fTYn4UcjzEofxYj6mz0Uw7tYk8DW+E1+aRdoSYS9Y/3sm8EMMlQsNhbh7OBgvA4NCjw19QLe6FXs
0urNqIdVVlEiNLwXkrzpYIOA9sMOzteA0M9Gzf3CSoAidm2UCU26mGtWEc4kyP7NtOzTLKMZ1Lbm
cbLoyV//tJdmxZZ9mxmndH2zZ0kqQSZwVDDaBg2fgtXsorj2+6rDPV5qysYqXthKzIeLm9TF4QZa
Zv3XUYEjluUWxIl9nGbTZ/isFX4q4fRBOO5WYffsfeaDoenInAD502xeZdsuSADVnEG1wX9CAnVM
mwKp8cn4wVExHjrMZJ7QbxqUoFGs9KDCT9hY20s/gGly69GUBNS3uhaqXg2dsMTv3Haa6REIkfKu
bIvmhoZfFMyI9vqznJK7ERW1mG7jVATXv+152MsKvGGFltYBgeXq3JK7Vr1mQ1Id076qDrYp0uEI
awQrbCLt8KZRybXuqDzQN46RNHKOoVmMmCiDvTX/ZHPZBNBnnPSxmXPztZEUYHfdrMTfIhQOUTAd
Sm/j5r5wk5784tU3i4pSiVpy+T0GOd2LY8vhFmZbCs/VBJqDuPTLYBKTX1+nS4PSTeKgkSKwM5cz
8tee5Pnqx84xiP/j1HmCm+F8lG2L1pSW5a/1mM/3lSnM1+uDnudmfBz2Jl1r7lXIOqv7BP0GSn9K
Ue3jRvPir4mHFCsxQhSWx3nWIE6GKdjBfd0O5m0ed9m3brb65ACrfZqe5zZE58mFivZy/Wcte/Ik
2ll+lQeNiPeMospaN7bKU4CTMcHNMBZOMA28XQQl+q2eGfr7DI9zIOqNWQRunW856166isBeLEqJ
i6Cdtbr6tTRRzVzm9R457/oXYD3tOCW99cmlxo2na/P9+kwvfPXFEp1vjjYUn2AV0zYYkeUx6Od9
lzWIZcxgseYhBbyXC/XAlRD/ROxwywvgwvVHnwIdH8oMi5LI6vob7Xk2m5BB08rtDig1q0EmUWEr
8mZL93P5q1Zf0uYxXYIDCED8c7qrR4eBqjCq9xExnh4I1yrjW8RUNoVRlu+yHoiQnNyalhNIhtVA
NdovoTvSZQ2NBT42y9Q+DiLsHsa2GxGlmZRjo9SZH8Y0SHdjKfpHexLw+suosHcUIeLdqOnpRp5w
6fPy0CyFHSIX6syn00+lh1Cc0BDwA+T/JPQ+8xWwGDdlG3YfAM8ZD21abZzpS0vOww9lbOmb8Lyd
jgnzOddLDE/26YjvTB7l9qOjxM1G4nd2TkBGknMiQrDcHaS6p6OktamNBSKg/hI5P2naPkUIKl1w
fvqgiY374MJgaMsQkoG05RO/ZYZ/3Y1JSsVPoWnDZy0TH6wlrrEhfijTJNQ7Ae5p4828NB4Xz6Lp
j/ECBbPTyTm13unq4Lh+heM6COXBO9LntB9Vt2z8Jhk3wbRn3wzE1kIFZAODuQc5dTrgTO/B0Sed
AXUF2o6Sx85P0CNTdOjwiE32NVIP70BTYWdqzTXiyHqEAFgM5UJHzDvpYB8DKDmmld4aBwXTWd/O
ucYCKxFxGeDYGv+ZgAx7+KhFzaExkK/e1UmdPYxJUg9HnE87b0d1oN6S0Tg7AEyMBAjVD3D9mrmu
/hvo7ZdlXbi+aykw3XTAsAjywG88lLLWjxoqjoFhberknQU9DEvEQ1WClhIX5LLef20Yld6ZRDfS
9QkXWswNJzs+4mLY9z41R/ux0qEpAXnz9lMnPcps9ZYD+qUPSomKQo9B6xvpgtMfUEgV+XCLH2Au
jmw3burgYIGLfbQlZn1pIDRAKCpilcaruXrAa4VMvlEKzx9KsNVmb48fqsoqPl1/pi4dCLo3ixk0
FyxLezqd0a4MNZcSN1Hd6T9oI/5ylcgrBCYS9bZvULy6Pt7ZC0VHbqH1cxjoU9EhPR2vjcUA/ayA
1FVmFBtF2VUPPWrD2q7Sq/bH9cEu7FEuFtbubZ96a/WOEQpQkmZVSPVG6x41Q/6ZjTHdmXUmbr0y
Lx5ytvFGiHlhQRfxcXxOwe+QzK0uaYksGlmO5fmVO8CYmzCCz4DX+grOoz/mQd+Cs58HesuK0qMB
F0F7A+zr6YpOVoYfB0gNf0Y2Cgh6UeB6QY7eiIK0K0MAP8rxa+lbmgBT6zRwhGfvaI/tcIPW45aI
yMXpE9wtP4cbfQ13QbUorIQehwtAQxyLgYBu7PvxWxE7X4jnk+D6Fz6LJ5n8EtK5BoQc+KLLdvvr
OhgojEwF5uk+oYOF+aaLXWTmjcNDCmn4x2zO6o3SK+I3xBFlywDp0u6CYWnilrvEQetY1uSW6QdH
wwMzxO3ZQoL4oUmg4ZVF272IIh0/4Ik8bVHL3zo5J/EQU4Yyyg4Dtk13fXUDdrQP8EXLQ79sI0ve
I0STia8A9dG0FpUydZWfWoZEscD18vduB9DdHwet/6nMXZP4nak4E6xCOJpH11k8JvUpdD+EoT62
fkIGVB6TmJb2zuujvvHxYPGKfRlakPyacIr1H3Ohxh/TAUMLyow2esvmYKMua6IFdKjtCuFbT4Re
eZ8pU5vD/4xi5TZqlda4R+lsuCkTtRp3bVcUr3ZoIbgtDTfMN5phF88EIfei3UeOwQt1ui2kGiZd
lU5IVbXSRrEDjcY/dlgVdw1o4X2nz8U3pG0Q8hJefavNabdLa298yRX6Mrs8kvWWV8iFYwFOAMI2
cQeaJmeoHuEiKtJNup+Epfg8N6O9PJPpcJ+i47soCkfRRn3nwkNJtvOGkyZGhdp8ugRI9zYV7Sei
iKkzfTHbkw9EXTvKAkzlblB6Ss5p3UDSJDppKfMlEGuvH84LkyYNITwmbDdB+C1//tfhzFBSboeo
0f2CVbmpjUgyZJer3gFVZvEkCgmT6/qQ58/LolnDRYiXKZKVa12ACvcVGsq14VdpNT+MZlPssJzI
IY2K+fb6UOezA4pP2ZlBcHo7MyDQY12Q8tDczNPR9jHmlYEj0h+pmyYHXUv/VfaKCxX+PXcdhqYm
wevqmreVUTUS/vXBh6LzMA3xsea2+yQ1it/XZ3ZpEZeg9X8oWJwJT7+bHPQ2qmpbx7rG8bLdVCXi
hxCl7QR0qqAMXR/tfKOSPSKxQveP54Iu9mo0RyYkHLFBIJm5926GI/MOHpRMdhlKr8c5ib1u32cK
LGEtq6sfej4qW6/Weay1QOVRDacRhfHnOrPyWtMRkTkC7K1b9X7OZ+OFXSM2ZnppxyxegACM4YxY
+uo8jBY+pnUO0y2dKhSpbBka+8yAwVxSenqdPW7d60t73lhj0yySCsbSqoR2sxpRbRuUspICwlLt
uVWgTbo49KLDkgqx82cwCzC0cjsr/KYYms8hXQ+UFsrwa5Q3+vP133JpU8GRRq8FsC+J3mr/drIf
mmmE49XbMU6MVRHfJL2tHhebg411vjCUhmwUpQLYwCz4KsacpGEoDrQXP0y1/J2Zui/k6OFDF00f
r8/pTMWIQ8lMNKo8yC3QpF1dsri54a2UtqbvTG35gXpb/TEkAKoJCWTCBgb0/AwiwZSHrIm6aTcl
rYPfegdTahfbHQ5NsVOKQySayt5ZNlxSX2vg6f/7gV58VQkTKY3rvAmnR8zVFbXLB3DrtFkbDNZL
swpQnyhGtCP0ar+xKMvjehqgLNuNfAEQBlY8Z6URC1WUvhOGX+ACYqAEUWtixt9Jm+MPbiZNKBJp
1H6dco9uAHJC4+/CpTtJ5SoTvmqO1Vb/7AxQtXwmNsKiMs3/+U6n86eP1apFm6o45sX5AQkF45fA
aCLAjkj52cP37XauWWCNABYiwe+hVAM5993Gwly46IDuc3cTrwN4WKstxuW8KE9G/AqVimAoZrQ1
kIb4NZFQ3iKZlDa7yFOSmABkyL9SFi02WnqXtusSE4HZAx4Kb3q1XROEPZXQKWgqlfl4p5p9ep+n
avtq9ZG8ozyKp1YxVbhRzQSDuRLp3wZVrW7yKRmOZdvlL+B8qm9jpeZ3VmWlv69vnAuXMAr4bFMq
IiSIa/iia6J/WlSZ6ts1Dk4GMuTIkbR2vCHvemk3ACdH0Qu0CY5y690g3bBqZITDWN3oNm6bo137
bQ+RYxdNdQNv1Zw+1uRw+iI1ob5LZ+iEKMBGG0HqhdeAHhVsskWKdKkUn27K0TYHx0lalbCsiD/q
WdJ8NvUk+YRug30/gVbdeAzO0xUDfsciRsX7w4O7eme1xVe5dvHhsGDqvytdJzqIMS/udG+sb3uj
BbVF1/P2+je9uOWgy3H6QGoiIrT8qr9iwJHZ1DO5k2/z9n1fWmN3tDzkR4DY5bF05zyBIhyGf2w0
7r8Ui1wWQP7FyYRMXX0yo8mWuz5SC7ADbv9+LCrcja7/xEvfAfwatBA6+iAXlm351y+sZppPPCI4
DCn0zYSsvWfoeGj/Qexu3jvm3G7s80sDsvnog4EP55JcJSdJ5okRR1PNH/Qqwle2kcl7oh4cNKbC
ThpfHwbkaK5P8tLZAn+4sENsMpC3Vt5fk1Q6R63NRmq+Ks35BZ+3T5hnjl+vD3Lh3SUY/v9BVtdL
VsZuPdEF82W7mMRDZJvR9/OiskAcs5/+yzICj8VnjeYrtcjT7xbOLc9/iTMUyrNGcSAdFOOB/S99
c2yq/dDFW7r7y+9fPWxUdGCqwR2AnrXmDymzqSllnRAXJ3pxWwu8FaesswKBMc0tTj+/KH7UdyXo
7pt/X1g4GjCWKHUAklgW/q+v5+EGkjkdmi3ggWGbGlii9lk7PMGZ6zY2ysU5cg54nxZTybXmZwpk
QrG5+f3Oi6b2q1Zo4fgwpRhL02suDSSxUJQKIgN3Jl/XpmirqHJpD3EouCs4kMBOVnsorZJ8jF3S
Vh3hqyCS6C606lw+N2iKHK6v6jkaEvVnWCj4p6HwhR/66kas6aRV+BXp/mzb03RvD+k4vUO8bYx8
1BdYZLzKgTKXatYqj0Mymv19kUtdec575DF2fa21TuD0sfgUq62Z/Id7CTVgerd01snfV9dEaM8J
BsohZkcR7LFaS/AJmePuAZeeX7Db5o3g4NLzsDC50LVRlyBpdZx6AfjEmihkoXcNrbEwPg3Yp92E
Is+P7tg4+9CM+419fSk/oVJIV4SPQLbpreZYOlZiDBrXUjm3ovzsZlN8Z7ZeA/bFyOs7HEYRTZfD
rIidSErFuBu7bCx3SgxocUe+HFdbe+LCRUk6CtqSvJ4ceM32AoKgVew81Y+VqVKOamRpfQCwucm+
AGV2vKBtnC4/9LUxj8c4SlwkXJooZXmG3PySaoU+kKGDjN6pU4niWDhq0dbGvfQblx27eLNA9FnT
VHtdKciZO5ViXoNTRBLqmGO7Mrh+PC6cRP52JE9RU8DhfW1vS9dVDFi546BJRnE7VbP1qRDivZo2
yj/na1yq7IAFE4DR0/oF9rywbfuothEoGItjErnIflAu/542Q/lyfVLnu5yh6FbxGZcR1+9gXCaR
0Rmd7RcOj72bKGrAZsKFQYF4IBVtDCZLThsreXFQsIJLGxA03Vq9oZlNRzoZdms8ST1VDJtyPIUA
N/AQsH5ICnO69Rp1Syb1PMwgaKGYAaaMF5Lr7fTRyLGmMfTGweQtgW7K+4sAy6RaRwTHiqNTYQ13
fWkvxNXwTgECLGhBbenvnA6IGNMoMqo8fivl/BoXNT14sF/5C/Ti7gCeOHzUEPg7pK1uPIaTIz92
ldx6Kt8qqaeP9MJ+ZeZUHhcq++oBiTFtHJGks4muas3JkI5alJiidBrKPVeqk1L0daZvfRXr7/J5
0amyQshDOz21mz9qZbvfrDKt+0erGJvPqDMgqRlbk6x23pDZt2g/lxo+fKZ7l5hWa9zBK1Fery/k
sk5nM6BkykqCoD3rUWuxNHsDGSnf0ZpRPdqFlrh44OkVRfkYf7mDBKITCG6v7JAJI6n8ihqFeXv9
V5wff8oFNB8pbaDRjE7M6ddsdbtTQwNiYGeW4lExhbNvutjEB6LvN2KOC0ORFENhX7B01ChWQ814
LdbK7Jq+Oo1a9aEZ6lzZm4uBcz2TS288OhdHoxRGxrWo0VirbYptqMgi28M+vha1cVfYmlk+zjra
R75jd8gS/vM6LpUotA1QbV101E7XcVanhc6FacjcJ+43203Lgwjj5Eulb9pHnL8LkBC1xf4YZjb3
6Kru5UaI0VVW7/iKjL37WBguKubTlnrShXuFUVg6BOHJXozVvULHzQVl2YFkUmvFwHqhygJKezHc
nqmd7dsCCYlv19fw0tVyMubqUHs6QBF3KB3cOKBPAXiID4uR6Hu8ACvfzFIUN6XmpvgsjtMxnWL1
fuim8fP1X3Fh45z8iNXGscJ2NgfJuZSIUx6cBXQ+JnH73gXa8e97lL4mHB14AeyZNWoEGGFXUFl0
fYgsrY7GzRzeKXPDNaVM81Zh4MJ9AxQaVB4hz5Igrha3pndYe3nt+rjBiewGN0rlxbS62Th6WtFk
ey/RUZK1+2web3R7hEsLzDYs/rlzQ31OA5FMUgyswlxtKzWMzJb2tOPbWWf/guNZfCdjn4Zdaujj
Vjp86VNyQsi9wfBSFFkNNtC9L6FXMFiOEk4bNe5Hoob2Rnel2GDJXhoKZz2GIR3lSVqtrhklSTpo
AP806SjaHgUDd9xpiZqE+84dqu/X9+hb8Wr1ePAJeT0QCYEZu15GJPpA6QtOJ2k6/zXHUfR+0ycC
+Fae6y/JnEhzx12Fww7kmvI4tAYllxJIZt4P8XslxNb0+m+6dGFgJEwMCYMBmtfy539lrzPaf1GM
1K+vqKZ4RbcGXI4yg2tBIhgf1Xb8DzsJDSLWm91semvilFrHqZhjjxUvHOMWsyPzq1dOf7oepOfG
y7Xsk9Vq0wAgi0TslhxtXd0KHYkvcglIJrYsHK8xEFZ/oe6LwlKvGMauVQr1W4rb9sawF04sID0Q
DORpS1Ft9aaYlSELAgLXH2vTLVGKiJsgJrg0A+zw5mgnpV3M/8fZefXGbaxh+BcRYC+3JHdXkiW5
xLFj3xAncczeyWH59ecZXXm5xBIOkAABAnt2hlO+8paTrjbx56GbCyy0p8E5mvsNPxjKBleGB3MP
KrbkYV9/V891ywavey+IXG9wnxahaGvYOaCIfVBtyqdEKcs0mG0nxsQYkErs166W0n6fNPGqTuv6
71IU9TfgtyzgaGs4IxNlOLGPF63RB67ao2fqLFnzqLTJBILFaDLPdwfMUX//jFpErVJ2R3phbvsj
SpoavWil2s9seCFIAAwoCnX9YWetdlB9vr0OMDJhJNAbdDuJrK4XrZ+MuRbRkIT0CIZnJ0V5Bs3E
4oTpXHUQedyeO4Zyud3gyjuwFTeXnDY4ebPEXRJaYmwvuS2Fm12juuQL7r2ANozz/XN+G35QRpUR
N+VSoKNbLI5CYuWBzlWCykMsNMYq3nfH7AjvdLuA0myTJgFDUQwz5a/45TZp17Qq+gHiiGLoFbXi
nFefGtWr0Qzeb28LhqIUAA1f5lFbrJo3CxcbtJkWaQ24pWvG0c9WnCV616gP1m53VnIglg/Yxhat
HwkDO21vUaCx2dG5KOs2QJpPPekNmmb3P9PttkA/7y35hQRFI8S4XsBshG6ZJbkS6HqBfl/mWcsp
VaIF8JLzvlTNn/eHu2X3QuoCTEzASIEdptHmmlCR8UW2DMTfmnOd+PRVkCgdIgxZ8RNAHRO9d3WQ
DcIEGjB0ts4b/WGw1G8uCqxYrjjGMvhe31ktPnc487zSU5j0CwJo2PL4a93ifXPwk2WgfH2t0wag
AUWLXnYNtxX6iGBypCOiBHNU23/Y3Tz/kdfp7LcjhoT8NBHGnlM/2JnxpCMD/BKnKJXe/w23V7xk
DyA8xBtGLrsFlyWLNQFrnRDdnezpQdQSxZ60+jnryppaWKM/Ok2UnRCZzhAhgmB1f/idvg3jU19i
/sRIoJevd4mTYO0OIhTB/pxL2/cg6wQZEvk/dEPB/gGx1t4vYV5+Sxat+5SYa3qmISx+4C/QgYQ3
xouVaN65LoSITpmHkd79H3j78vL7wN2gGkdH9aaV+VaXy1RHoYnnuSczj3JyAy0J0KMeL2hNLKHW
l93BoDJW2+4LICImaEoSVRAr14tSpH2HLzhy7UitKF9yxfsLC1wR6o0zhItqr49jmi5BpojkAJO/
dz1I5QpUFWlU3bixtnCEQW4WSNVqGroGme6EXhm5T4ZVHRVQdoaSHWoCVrS25Oa7nqOS6Gm1mCxs
lw3EbM6UA9qa62kOp7orj7bZzkljMII0OJn47HibbYZDc8q/vBmx7izut7Sph5A25Riq46Jmp0Iv
4p9o5njReTLRo4Iobnkw+qojwaa9WUvtQQgPzJ7L/nrWnrbm0E1dBba7lsaBp80aZpBJ5LzrXau8
3N+7e4Oxd2klIWFDpr4ZrO4dLRrHMqaONDpxkKt49/gCe1VweaiqH8Ef9oaTNxlHWSJVty0VUetq
W3cQOlpvAhOjFPVfpQo4V8E/4+vvz4wrgyCf0hshzibZoYw7xh4ImEAxSVsL0ykfsj7FjWNGifQ/
DEX7TypdSayxfv3Fon5q0LcyoiCeMw/XidWIgz4T5b9KZh89mXsrSA/GhtWLoBXCXtdjQXUfSjxh
o8A0YzGGlTep3QVJZ7wRS7ccjhKmveF4MFFWogCvs0+uh8uNlg82gVfWMXB7SewpD+oCrXECYyM+
WMa95xnnRT4VKTfA1O1Dk+pI8ox9GgWZKZruHc/h8CWybOUPo9Gqn2uUtz16Pa35SsrqUC1H0PYP
hWJLg57NOv8zItYfcQPGM8LpxBJgWmwjf08CJn7c/+A77To6YTCVXWS2uPTNzbGB7rEkCJHIY1M2
s4++OsxsJWqGU9Y65icCuFHz4zVp3jetmizhFCOFCIfcfAZp0X0AxgFOUxlb44jkvPNWy5xbZkIA
M4m0r79X3CNqVi0WwVvsKKfey51nqA+e36mTcaLmaYZGPePn3Ire8osevsj9ldmJ6KDforPGCWdp
tgyAOC0nz8yA8uEJOp67UREPlGqxJZjnVxgjR8Wp3eGkUAf8P6iG27yisxaKtR53JZbETzrSUAEu
4IREfTFdtFk93Z/cTo+QGpgcCBcKALDbR7dcVb2fVCwPs2FIzx01sxN0h+TRmzFLaY28qbBdscbP
qyiar7HjVY9JL+zHTqzOQT4gz93m+QdOifovhXGwfjeQaqQDRtStlcAQ+vokDW5RoTX7h/sT3tlN
JPVc1ITKnMytRAGxjuLFkZ6Eo7J4D/maxB+UbPKeyKaboAQieB740f4yIBCWauPvmsTQKkJrkwhH
Pk70xDebuTKU0TUWUDZGo2vnEq8JLKQ1BOS6xAyt1lJ9F+mRgzhg58aDykWT+w2XxrSvT9CgzVLS
h1S11SLnBC40DzHJc07RdHzh7YQcCBJQ7QSdyGnZloc6bm2Pk5iE2tqtaQDYw/5ittP81JmqLCvn
87M5p6uPFDFlgCmH0TDE6ZHcw04oSYaPID7AePDx26Jr2nstAn12HKbrpMHINtJTlwH8BKm5IJ/l
GoE9WubrSKB2dOPLKHWzjU0pswGEhX6/ulWxTnGDcujqJyhNFPVjQy/5c2crw6VK8+JBlH37V5EP
nnxYK5zJ4fg+ml0DZ6Swov+NLWTpeYB4cpDv7FwqsFok1kH+JGpp1zugA+hgGhkgCsVLfxo96BIj
TtyTXYrsUnv9fHBl7mw4KeJEYkppFn7IpgyztiYIyEbHfmSuaP9OuCJxXbfQYRLaowdz28lVTEqf
IK+o/9Kg2QxGbbVHqX5ksLpXSVxn73m1V/dR721xAZ5sDH5nDOvBqLdaJ7yVBGPcWDS7uK82wZgz
6UW61nYaro2qX8RgOBcH9msYWdEFm533IGJxs86m4jEmCvEbHEjf953Qwh5ltqfMQK5SxE10cJ/v
rTyJDPwlupvEpJtXPMNNdXFzIw1rtXbP2Wp/7ZBkC/sxig++8d4RQ6OYcA3XK6Ds8hz8Uimiqqiu
jsWlQnH6vZ0M5d8DLr8UFOrh2as0+6PlDBixOUrx4f4NvjNFmhhUwGD88Nm3ZztSbDOKoioOlQpV
vHle8QXoUzRnDPEfQkXw9CBVaNNKAvVmNcEeeeOAYWJYi2q9WLizv7MTOEx5Xx1pC+y8ftSnDM7m
W+tvW8ZfImT4SzkrN9aiFyOJjZe6XpPfz43Q6JaKiZRfQMZuJgRRKClaa4nDKhXxdGq60WtP2YT/
fJ+q2sFgO5cO55LPzwrSKdjGvoYYgOqkRDJUrq1nrxS8cEs1p37aeqILI8Ucvt3fGnsjEkNI11pK
pDeqCXk1l3plcO0vbR1dnGZtQ5iNPxO0eN4BHjoigOwNR9aH4Ia0ucHC+PoIdLG6itax4rBvWyUc
Ws08cRENfrIm7p9576YHC7q382UagTKCdA43N0nZisBP1NdmHNoTUW8eUYGxF/SLcLb6D1ktMEwM
UFUCQ3L2zUapWvwMhSldqdpmDdOo7gKnTK2PEa/T70cn7JE3f12uLNi916vorAPsq8oowtHQVz+O
RuVBjTF+SPAN+v1CD+UlBpMWNqAuNkO1aeo51WoW4TK1/XtDL+0nHG6n52xVpoP3Yedb0RawyWrh
A/A4bZ6HsnVLwPVpHupJg6xAPiDLZLZd1fq5EPPBEsrfvYk5JPdCWuVCQLiBWhpidFeHxliYW2r7
BXxL+66PD+VPdnACNmLP8P8gfBPjbPc70KZRdszzsIfseSGo/JxYkfowrS5OWBDMfafTpErnMkKF
zpqHpHN+16OP+BkyoKS0yQOgba0BW75p42UTy2o7zVlXkjhwlrb6jgro8FjPWXSwY/bSYnqcFIsZ
jzRwi4Oe6UgUhtZmYV52xBj2EJlUiO1oCufIK18GyopwoCvnZHSCql5dDT+rMsoe4so006AuW+N/
pjWl/9y/6HY+OEU9rKWATFDX276BWqV7nVHWWbimQgWeqMAySfIjRsvOE89motkNmh4lim3jLlqI
pUYcS/jeC0hREPxYP+qkKohgrLl9mSfHfqeME/LfyGEceQfvnCDKaVwJJEzUhLcBBsSQpUmKvAiL
Ysn+rRwlfo6n1n5K3err/dXcmycddFBYlBcQL9lcdvroiIoPDRaj6uwnspX8kYhAPVG5N04TUv3P
kTVkF0IB8+H+yDsvCK8w3RuNqguANLkGvwRRY5+ojZUxR7qZ6c/BsvrTtBgC12Gr7R/GcjoCg+1N
lcIzGY4kbfH4XQ84JKsN/Qiwcz6q4kz3V/h9lkKXS4rknGet+zESa+PrCF5//A9ThbOmEZsCbNpC
38l5UjR7WGQT1QgfLevpz95dvi/qPF/cynMe7w+3t3soJtALJuOWlILNRBfAP2Y2oxcgrOqvubPi
gKozdlzJoP+8P9TeR5T+3QQcMs7Zaow2Vbd41aoWoT5VNlSzSvtfNRTlB6HRRzXswjvAa90efopt
FG3gV1HX5xm7nlrarV0vcgXnw3TNAzx16tderEfSn7cLeD3KJtjATC+v6gJ5gk4vtD9FVVFx06rh
wzzROfjdBeSKAe/Gs8KHImu+nlBCV9tTm7UKQV/1H6fE+Y6drf1gJ2300qH6eb4/nEwIr19L2bOn
/0L+Bl54W1A0J0trczWuQld6ZNTkqr2fw1V7Vee1QwoGJ2PfmmT2NuMGyaOWp91BdCAjw5uf4FEi
oJsPxvLtpf3l3KMnrqhOXKHtN43RZwBvbo+cqtl8tuZ+fIoMT7lUeer+uD/xvU8qlTRkGwb2x/b9
FpVJy8VtqlClsXbKG6nRZkYzLTWrPKDf7Q8FRIrbm8/65hL6ywR7s+mo/LQoRY4Cad/KnMp3YNwz
sCqR5R2gPm4PoIPZKOR2KMmSaiZ/zC+DAQ4b3NibqlAoifrqVSma8xO6bFYGvg5b6PQgKLi9RBmP
5i0YULgcN+JzaT1PFvJo4COGuH9vZ6seZsbsnZdFL06NPiwXN4kWWB6z+vf9L7g3MkEIwRdh7I4+
k5Mnbu3qZShq4fnGREpVcXoecarPgsicl0f2/RKqSykOqrN7O1YKZRNgkX2A5ble49VQIjyrojJs
FftlgLgUWtnys+/LBj0BiIdBTyb94f5s98ZEH0FK7xADALm7HjMrQC3HKleQ6qw/Jm01R7+upup5
TkDhotbc+GMyJAc7d2+JJSDlzfIONvNm0BrRkrYY0ir0THpEfURUFS+jCh1rjD6No5Zf8tRLv2jK
GB8Vh3f2MVoCUoYYtShZq72eb5U2Aw0jRGNN9AUD8vSq96kIQmdwHHRI7Ww5yJd3qv+8x7TcaZOw
pSiUXo+oVG5jC8+qQ6q2qChVnlKYQVrYxnduiHg4xSBJqkcFRVGKaA5iQD7G0B3gZCGVWPtJP0I5
7dwb4EJwSZNcZZB/2yUgDhwzFeG/1eo0v82d9QmdffSs9CH6eX937aQzTBjXbRyvKOLdALprD3vf
skLSKJ0s++8EFYPGd9qO19RKxXM9JetXkOeEYJqWpk/6jG+S0mjGweW1s99kt4dXz6MfgeXp9Sco
uxnamYHIdWta4hMksdyPoqH46uJsT7Dtlo8WSiRhxFVz8A7uLQCORoz+5umK2Nz10NxbpRLlZN4x
kZj60ibW9GK6i4eoQJfLeRsuCr/com73rNhp8iUqwJMijGK6ycGDuPdb6P9Kiw2WApLCZhnmTFmw
Do/zcNX6hm5MVJ+cNhnfmYo9BlUNdksxIuMpmyfF9yBInr3YLP+6vyNuNx+QQVq1dC54lamzXK/H
kpo4SQskp9al7AMdf75gNpTEF6PShfeHur3a3ngftEhwbkIdTv7/X54s1E+aOcX3NgBi58Gx1Zov
osmXEJn18lHBTeWrOdtqEdwfdWeVKbQgUgFFmTSa/7wedqg7bcZawcPHZNAfeug3YQ5V/AVq1RRi
seqFxWrrf8B+eFgmt36nzX158Btuoi8W1pb9L1IaYBpvAly/zFwp+r4YDMzaFy0F75WnoDVh6tcF
bCahOL7mrtanpF7Sgep5N1cn6qLF4/11uFl9fgP9ZHqMZAbkmJsPPSkAHzjPKCpGVvyUL0N9ccw2
OyWZ4nycxgKr6OXQ3vTmdn8blAYqsgRSClBeBL9MvNf6IRZNg9igUjfIkSTjQ9SY46lfyq9KHInL
/TneVi7keFIMB9IfeIdtVA13WhhIME+oYpbel7qwm6fOS/qnZl2X0ECx6WHw7OkJEXHnQzdm0Uec
Sa2HcfDG53pWje9tPCzWwce/uexkoQ/EG710GUds0YpcKjmKiJ00s1fcc1U3Ol7v1RCYXTH7lpdP
Qe4gHKaL3jxYjpuzLUdGmOGtZILk42bnW1hweiOt/GAovPjUdm0XQmzPgsXpjsCFu5OUlVPplSPH
vP7QJa1cE9M7ETh2p7wikaj6UG21h67MMH71POXc6W3nq7RlfzcwlZNkSJliE3RvtWE8e60Ur2GS
riVg1nVzq71U4Ln+XvS1vtSa231MFAdhT2Tmjt6xm6yUseW3BUxA45UX5XrWwlTriALrFETtMJaP
dWoY/8TUW4+yt53Vle8D3l1wadAX2Zxd5A7mqp87EYCPLy+rSMBGlvTiXrrOWk/T1E+X2iiRllhG
HCvvn6mdI4xKALuHdAN1+q3iJVLvhtfNuYDfWq6XyJjsB29wMESKI/dcxv0RdXdvrtQ7ZT8Z7PeN
7RSQaCxPbSQG+7zLsD7uxhBXecNvYUuFBCnRD8OZ4sdhzY50WHeOC+wOFGjf1FPga19/TdrWmgDU
j/JspVaPizbk711jKv7VGk0/2LR7iyrVJfGLoBRGZfd6qHxpjYG4UwSW2aMXI3BEwguj6Z+L0TBf
qjru/rz/FXdufylwCyOaSFNiTa8H1PUYjZq+FfhTJuYpzpbisTA8NC7UqjulXYSe35xWv0ubobDx
BkigHsXdsL2NuYldDWS9CLI6mc8RInBPU9PH72BiJwdx3d63ozkKcQYFWPopm3KKynLaluCEdIiU
XtKsU1/cqSuD1B2jb/eX8m2trgoZclqwvGzKpnQvtyXiobfwYHBiESiZNr4flTwDycprYgWQTb3E
R/Yw7c6LqY223ype9M2LRf6pML1o8rGWGV+1qc1hhkSGvoRIYBYfDEVXrKCa1MR5Gore8UKliMy/
vNUpX7KqiL+3qPLjyTdQ8vcXarK/jfeiOEoMyomDhskTtbnItLxv1ER4XKIj4LbRGPrL0Cbxxwq/
BYnUPmqkvzlJbNZQCh7LTSFP+hb/aGtLvBotwWYHwsHFwQMf93+pYBWWnxXRFD+tw5R/c1jJ9UFU
ZVl+zNqlmEIqmUhejk6UfnBFVHq+pVfIbVAPHZavczHP6EtYCA3767iKPwqhTQep8s7JBdshqY2c
X27izUrRGS3sJFIoIJU5XHC84eIf3Wi1eEWmXhL7EMJT5yBR2Hlm5L6mYE7WRrQuf9MvUZSGH1g3
9docWM3SfIw97+9Br/WDbb03COaqlMcls5+qx/UgZb+m2tDrBAtJMfpJZdrwU6r8dP/w7NxDlCCB
oAEuAGi0xYKtTeOm6qAQhWpifeCTikdzHSSrP14e1hLV8TzxvN+Pgwy6KdTlpH8uicD11DJzGbxy
JQLLu676meSrVp5wBqi+5BnybAfh3t4MwbmhN8M+Ie7d1FJUsfZGFhPrN01atMDrzObjgCrc1w5d
RvQosu7sdrH98f667ryaFHfBmdPjRc9zi8DKYMBNNQyPYK5VlMvjyk4/ZgvajAK7XGTHCit/Vs08
fSmGSTn4pjt3LwsLG1OakVBr22xPAHWpVnlcHrJFdxq7RY0vNCD6VXL0lCMu5t4+ZYNK9jvY+hvG
RKV6MxCiZA6cqrK/8c113Vcz+6j2tzcp6QULWQUELqTp6z2zel5LbMVGxbNuwf646d+JGXI/Ihjo
Ld7/eHtjSVF2h4YrVcZt33zmdVaXEejxSLUptJKZcKfX1O45y7v+P5wFqf3Ow0Ws42wlNSr0HIEe
4hvQaWh7R2yPYKHt+rSoWnZwEna+FIkYlzatVAmP3By7cVonREI5CYaKPHjfmNG7vOqagyBj50Km
lMdxheImoXDyV/xyORpmNRjlQj9WaxM6ClOjObTyrKH0LZHU7dNS2PZB+Ure8ZvHizyTWBi2EEpD
Wy49NZOWF8kVSJ81qXLicKv/QmIyX5BXWn7iugfiQcv6pvUTZVmw6iydRD//9p6RuS6ED3mb0qW/
nnZSxuCdqozrmqKJn82LQ3N+rC8T2iQH093ZngCoeO1IsShJb7nB2TTrGVUNgbFubV+sfrD/HNvM
gLGWFwdD7VxjFpU5k9YiBxzQw/WsbEptYzeaIjAQ8HjQhYZuj2ZNr4qjz++tNVcf3BYrAVRvjYO6
+94keWRBSOP4J7U1rkdOB9YxMpikZS3Ja1w0BjFEOjUIjpfGcqCMtTcYSQyVWNpheAdtbszRgR48
Ls6E52ef/5lnkJBVxbCewctmj/f3yc7xkAJzRKpUYcCJbYYyW8tuVDwC4Eoq0+vSa/rZkgjOnn0d
Gt10hA/bef4Yz5FdIqRaQWVer2Pu6b3XaBaqs9UozjEFMV8R7Z+2lhgPTuHNj5V6aIe1cx65y/h2
xEjYGW4BoLaioiSaijFYLDMv/ZgOXe+bi2e/xuhrNH5tiPJrwZ+1/bhp68+6m9fN6f4673xSimuA
NzgqkCsdubN/uYZGL9Lg0LHOsZWX/ySmkn9aVG95sd0hPYrW99aYGhcdRjqbaDFt1tjuLDeNzYRk
Dh/xx9GYrRNcJfGSYY4dSuU3kNXFkYT33iL/OuhmIw1apq2xTdbT2JUI8tVZHos1hu2b5A7m4Vn6
TrGrHyUZr5Re+w/PFt1Hup30jhGJuclfc9XqEzk6SjtmWE8aVq6oqeHkWh21CPa+JGwMkE+kyrwn
my/ZmXFM6YjVnROxPGgVyVYBOyQcMls73980b8SWzUsCYpmMS0JhEJDd3DpY81TdMJtj4Agbd62u
yd6tip6967Qk/147aAj4Xta2n9pRp7M7PoxNabd+aXYp3ILCusiInbB5tX9gTrBmJNqj9b9kRNz0
/g/du0XgxEkmkCRW2nJz/LK73XnVbeDUCNEtlfLDmZNZ96tcbT/1DTRsxEC0P+4PuPMRYDFwZfEh
WJpt7AB2uxryjOMERSwNMOHoX0pKyGeni9ev/2EoOEcSHEQbZuspYEyU9zqhjmhId8ono8pBIuVL
yb3VCuMge9x533hcQM+zikRF2zyb7kBbVhZYwdZFEVox6Pf1nPPPY5UpSFNWzUMDqNHvZnzz7s9y
JxhjZEIxqYhDuXITjOlLT33bmsegMGzlAVdSO/CMRDvYJ7fNFiAJFBIk2MKT9Ft5df2yUdqG9GI1
2dBKqZdPdpd/cJx2Ok1urJzMWIk+TcLL/FmFhxQ3JrqLTuUdvHi7W0daSUmpS1k2vf4JWFubPQvB
a6Byas3YNUPFJa8FubeE9xd1dyhZ0kfaAib11rGqj1XoS5nLLvUW9wF9/xxBzVw7c6tMB99v584n
5JQALpISyQ28npWrxkWyGiys1zjRKRXUiIZEjy9xMozBQNKMxnd9xGm5pXLKzykZHygNSuPHza5Z
E1stk8oYA4G6+XktnfyEBuD66qIP9wAXwlnOTW2259zNjNy3axrLbh2J50gtprOhZ9NFKBMyeU48
JqdiyN2wGpblSOF1f21IPW0ZlXOwrtem7dw4iwuNU9XH4v2YLhnPRO09wdfL/kAV0QttGosP97/9
zntIU48sigiO87QFapjoFWCBxjbrxlk8wvvovqEatryo64qF+ljmlq9HY/ScdfD5lWTUj3y+92bN
KZPocYPi5vadmrOBWk5C1GMos3spend+18UkdrGJIk6rYH+x6kpxAInZu0bkPkAygEIUe/F6qdNB
7/WamnwgrNp9ibEQ8cd4OjLw2DtXNNopEcmbhKLk9SizqTcoeHNZmW3bn7Smqv5py/7fKGuHg+zx
Vt1KYqhIN+hwSKWULTx+jNgzEObGoOkj10fpUXnfVMNftj1Ur7oSV7QqTT1UY2VBeLUCO6/Wfah0
rflc5WXy7f6e2p23ROnJ6piEd13PuxZTInJdPg+Yw5+NQfkbCVjxma5HfdCA2Nk8PEEWiheUV4EB
b45M1ec6sXk0BLlXq7HfV6PyWOlZb/qIia/v0642PmI7Ef372xOUQHYKf9jOIEqzmeCaeaOo1xas
PDW571rUuv5sDfb7uZwPaeh7U0TcHcwoRWbUAzYxS4K+fsQ9TOYzqua5aZL5T0RFqEbokw06r6Pl
4rRVH/nT0A94UaFCeM5Tp30EAV5dPLNeZt+tssw8CXP0Hr2UtlMYK7Vymqx2/g9bHnQbwaBEt5O6
y9n88nA2hdY16eThUZxQeS28JA2LLMqebdH9NkdJ5incF5S23nrymzM8K0s9Km0DxCQaHgoPt+Rh
BneTjE36znZq52Cr7WxqmefKqICNfSOF1aWpUsYMSbuEVevpyIQ8+mM4om98ub+9dsJUIA5S9xdc
ORC6TY7SLhNOliNGz4OqL0jwTqX3XIBg/9bMg/uaKXn38/6Ae3MjC5OUL6InqL/XX83EMXJaaoNj
hFDbg2kOnzVFwYYmPdSF250a9UEINtgvU27ZjJQUTdtOjBRZK1EibLIgjSMEhAp1fhyzKjl43m5h
cuwSwkQZEFM6wGvhesAlMWPdaVlL+isRoEM1+TojK/lkmAIvhQ5IzamrzfV7kc7Zu3yMlFeFZ/hB
5O2o/n59lCSAqFXyfcjLNp+1b6dO4LeI6uDUte+LqDTC1k7rxLfHbP4vYwGTJkiHHoFE/vW0wa8b
5Lasc1PGSRkgDmA99TWShr6h5POn+9tn74qiWEDFHrAK0PNNuWtWukJZaV0FNcpM39J8zP9qAaMg
QprmQ4j38lL5eq95B8/MziPOm4ouu6wfQIncfFrT6fmbLXMIyjnC93XIo7My1ur5/uR2AiRpmAbk
helJmMT1Shrp6NhpxyiZN0xhNIGDhl8HK3gprQDGZ/4M5C99nup8hEAsjgoy+8PTliCNp8m4TQNW
ryw1SkDyaPbGJReLcTLWYXhcnWF9GixjuHizp9CgNaOHuTns2d1+WsCVnBoidsB1N9Ii3TS32WAC
Jsi1df02i8I9RcjnZWE9exSGy8gB1CdqR/18f9VvbyTSHv6hMEx4Bqb2etUr167rKkmmANsbajVL
qX7o7e59ZxXqX/dHumWDk2Eh5w6jBmFGiu+bGGJRitnIegol2Ml21mlCZuKDlmKF6idLl39TO1u/
RLqjfJ/XrHpPE1N/8tIsedfXQ/FXownlGT1a949KjY607/YWn8YDwqDkZbJQdr0IIEgqI3eikZpJ
BPGmV7FA6vBorjGH6hPMG13LT3GnP8h+b7cch5kaq4TYcYNsoTIDjtSOiR1X4Hl52fr16i4lvGm7
/wbWULMDhA+yiyEa8T1ZEa8858aKT9T9r3L7TvAbEICiUsZtedMeW8u+cWYHoEdSi/bSq4V4TeOh
+aLTtv5Ml+a3dTZktZM/B1MOvB2c+OulXp2k1t2Ueu9UUn/CcigPkw7TMXAt9sGTtLO1mRHoDtBe
7LYtPmdEwtjpCv7uguc4aBMRg2ZxbcSTqiOuyu5QyJVBhCfJo1R/PSslGyq7NakJqV7yWrvS46j0
tOqdrY+HToG7Y3FNgQZCJJjQ5XosXThFXDXk2JRMtO7dbE2N91DnONGrXrV8+e3tAVVWkjuBQNOt
3ZyMJPFSVXgM1rQ4E0SJ+ZoZa5SGyeSUobZM+REn+PatQd6OuhbRJh6aPAbXs+MVSI2hY384wDde
IRxmodZwE/z+tNjwkuBPTxNoxvUoZpcr1jCTVyyrns4hApQQ+iY7Kns/tTv9lDVRfdTo352ZDZqB
2ITA/abiH+v2gsE0l0ykuFPgpXV6Ab2hHkEr9/YH1yt1Oy40MI7yd/ySGagjpGDKx1R5jA7kbA9w
t5yMJEipv4X3l3F3KPm3IbApY7/NUHlTRNlEayowGjUOiJC0p1KIf8yxcg8KoTuFQpTjaJWQdXPK
CNavZwUV7M2NmIvC7dugM/v6R12tbli0Zv5Yr4r9bA7mp1hM2t9Zmq5f8Sk6srPY+4AEKJwHJCi4
mzezRavaGjx084IEJlMQ2+t6Rj87O1jTnUeBPh9tBAclNLpTm+MNTaisu6IEu7kkK0/AFD0KaylP
Ru2OL0Pr9VjnDRRj0dK+tIaXHgy/90nBjNIgBndOjXsT6xlNZySWoGMzrml2npW8DSHpi6C15+H0
+7sHyCZAeRl38Pxcf9I+mRW3rGrMoasMk4d2yUJhYb43m61y8NLuzkqqozEveZdtPl080H9uVeB+
aKH3f6uib/70kqx8TACFHezUnaHYHRDPTIxWoAxtrpZyGcxKWRuabWQgoVkm7UmZnckvp977/bcb
CTSbwBwpUB7wzVaZ1EigVUJJUV25/VN9EIhdSzFal6JbHDQ5ti73P9lO+UsycMD3ooYGpHELZehK
qxCqfFOrDJMxvyzW2vowKtOknep+bv+xBzMdAIyPlQX1LnM+tqWjwXDsI+f9nOPmcYrtShv/d/Cz
9hZdkww4T9LT6Vhcb6VstmLFdmn/FNXcnpXJztvzOEx4pFGvbv61LYAkASTARP/SJ5P9og4JKGy8
p5tnRTORiTYzURjPs5U49AmLUv1jMOa8OQhIdo62LKGg0067g4hkc7bW2coXgYBw0Cho2bZtu4RI
tZsnr83fpy3OhzxU2oNY2vFc6PV/uKzBnuLPgTA/z9CWVFI7Fjm5Tf23STCGFZ6lvEtj7W91tLWD
ou/e1zAk1AW4FWQCb3PaMq+IlZY0jR2ImXtdUwEFdZME1jofCR/KJbtuiELUoVpEAZRXCGzE9Yc3
67wWopYNBw25waaLKbt2yvIPjObRL8fZxoTEFJQjsiOcu/ybNyNjj4OqFp+SNtlWeN+hxtpDPQN6
ErOVJn0uvtlWXR0AXHa2DKM4EhfIFQlz4Xp+WAdpmTABuDCfNSzXQX+X9LnxPy/LnLMymMkZLSk7
TL1Y92u1Nz/dP1hvOMDtLDWPOwZwhizJbQLbVHhmActdBIPAovpBj6DjALaJosWPei2JYDJAizk5
Y6OYpyiph9nHFaL/N4Nn+7OwRvV7WyXtpcYk6CyiKHmcUGT9s1fy1D7F+WT2Z2NKdMVPi6SnSjRx
oZ7Sureb80JNLH3IM7pNT1YzaKfCiL36YH63OSnBhMS5y6IDRZVt0SHHiWuwiZGwGPO+pI24eJEt
+7kyKfUUj0ZViYHTskBGKnsd+28uPWTs/ypT+2M1oEtnDR/vL/lNLip3FEJnb8R7wqrN+5FZIk/p
IA5Bgg3cpyxr+79p7M+Pfe/pZ2dw4TUT+R1pXtykgW+j0hAjrKHUvhXwbBwswgpekCBePHwxKnRL
zR6s6xotDpjQvD94SG6uiLdzA7SEsQBNbM9tSe2qQWF8CITokodIG5MHYUZYc7v6fBDr7w0FV00K
ergE31soiKlouqBlP+AW1HUXJV9TJN7xOusb7whoc3MbMSuAARJfB1qLz3B9WsdKt/q0FHC13C6q
4WkN5v/KXIu+DqLoQywsETvMsvl1XFbzIOzYHRqNUgl4AZiwbaQb1lRnqjnxAVc7QY5WN323ycTF
naf4eZaK0mXbFX4/N/Hl/obdW1/Y7rT4KP0y780VlSs91iM9IOIM1pw/FPqKZLc9naKiO1Jc3tul
OuBQeedTRLgBixmdlVne/zk7syY5bfbtfyJVsSNOodfZHI/X5ISyY4cdBIj10/9/+K16y9PTNV1+
kkMnViOEdOu6r2XRBFL2ZQiaiFFlgFFm5brlbh0960a37+p44Loeo1GNX/bXgCN5yfQCIsMQxr7K
obe3jkNOjSQFk5bfLV391fG4GjKXHNVsRy/XD6UX2t012yLYi+lZD22wQxLZnDsvgW7SLbfyOV73
61mwtr+ZciN4hYG3vdvf7oqWaFow8WrA2Rani4MhiIo5pAJZU2QPvvuuyr1K7uzAHzh2ApG8awxH
T38ZKdHhMI3SaQrr3q5lKItBEkxQo9PkD60PiOHdP76abD8WD/pfWbtcjC9mh0vobGIaAUKL2+I+
mGX+FGdcn7nhll/fXtOvr5uMBY2Im/pGZ4DE+nJikimrq1UJ2ifCEF/5ZtXXwlmdkz8s5veKksIj
CqJO7tgFvGdHyPWnaXSD/NNry/YrKPoIUOQVyUsdX7wgRchxM4+MMl53gyXzb0utcZBU0ig/v/3I
19YeiSmwk7dUHxytXj4xZoolWraOXthgD+/muNDYz69jTw5NnBc7nalbhIRXFRRPx2aFTNAGcgXr
fDlimxRwr7uW3bJvxMcAmcX7NI1vFFBXB9mgMtrIlGmXsD4JKus6+UpH5SjmT26BM0cxj9bp7cm7
tgeSFPz/R7lYLqYJodSQDcdZnFW7NLOCKA1KTMH63Nu/PdS198QOAXpFz5Ku5UV9IIdq9Cs60JGQ
3fIAFkkGHUX4V0UF14RiYdcN3x7x2sOBBGwOEOyB8GVevidSLOdaKA5Qk8j0KCYH+pgNEsyxwwn9
7aFea+VYExgcUubBF+Fie/F0CNhcd7Y5QVPcM9K9q3v7vQWU4x3ocHcfxKR0To5ZO2d7kpGXbE89
k/ih29X6kynGxQ89pzHLKKX57p7ZLBDH15Y1pmFTKs8OM6M0/8rTHhKUW1rFOZ8G4YQj3hI/Jocw
33DEPtK68cquTiBPs5Gc0UtcInI978RrXKmjwF8tbDpG/6DtwjgGdJhvTOC11QFMC4Jj4HQICPHy
XfmyVn7t0sWq52LZd2PlfgcXK6LJc8Vusq1bV9prj7YpeWhms3Nw5Xs5XmpgG23GK+NZYJq1GCjh
/Co/Ok78vyxDPE8gzuE/h6j5YigzKR2wRrq6fhlnmCRP7UO+LChf+jq7cYG9UkyBJdgGCMdGKL1s
no+u8EZnSYdoIGX8Z4zDfBMqZxkjzxDtHbzLaj8po9lN7tD+sasoZClI2lj60SDhs7vYFbteFlmj
amgoVqVCr3X1qYAiGfrmdEsmfuXlAbvBEIQTTv/pMmjFN5fObmtKiyxL/ht1Yx8sNYx0oKb88PZ3
vb2bF9fIX16zRMfQ7MKV8hJVVEWK/trgOE1q0aBvQeTvuOqWUf+153HZN0BPOb9eXSrYegOk2DyP
dvEPDdO2m7622ppGLpaq/P72I10fjIMSJQGo0yWXcwl6wyW2bYhwmMsIdZj6u5L45Sccts1Pbw+1
vfJXs7fJEdlD0CJc6qJn8gu9vARPMQMyGy2rCY72Og6HopjcCA9oE0R6+mNwcXtlIItUH8APXJxe
ftnY6HarGhgUOkv8MMSBgfnsZB2WGGHpCOnsxjXt2kNyQePmwtrfbjEvx7NSBC4+7k7R4Ol2PznD
9Ewst3NiOfk1yqmuOWd44N64Nl3ZLzeHbPYUzratH/ly1HV2ehfkjfOm7fx9WU/yHOAxQ+AyfnaQ
UMf926/y2qqhYULfiZMbHPDi6y7yLGmwdu6jZljrfeEPxqkR07+QuG/1Ea7MJxJteqxECQH6XSrc
t+aC7n3Rc87BaE5jZX0pnBLz9cYwkAn4RifI39SW88/bT3hl79ysZzftEKPTXXs5o2ymcdttVd3c
2fNO4psXmnPZPDaVs24O/naYN25K36Zqb9zWXru54DXKJXQ7hsBzXsUKdCTUBN1A2qjX6ea5QPPc
RuCq0zs9AjyTTGJHfm5Uh3zQzc5aO/2+DybM5vFw/lctRrdPRN78D8gKWxI/CxOA7Ti5mA9lz/bg
NlyPYbxMe+G21jmx7TisA72cvcQ1jm/P/2si1jYLAf9SRCFQuCwQ7U6mRpaDBJgCdD7qRUOBVFhV
Jk9iHNZnE8s05zDkQXIHINuYu0kUYx45aun+G+VI7fD2D7qy5Pk9fNV4x24lwvbnv90xzTaTiWXw
e9J56MNS1S4RE9bfABP/Q2m8mQTQFd+SXqEZvBzJhskNspIDD+BSkR7XlrtkuPi2hs7pVulTHtjl
Lcr7lQ2EZiQQAUp4SuPLfrVvVq5CINdHKGPbwzgQALRszscVB9XzWsKTfHs2r47HGbr1Xzi2LxWP
JWBtskirj/y58f7RelaRFqVFnyOhiTBXf+yGz2ravAXBnnEDecXAlTpth1K7PXYuThw6U29ENsjO
0dLifxmKzTwgG2VTLVwec2L1y9RtzR5Vkk3nM2+zx3kJfjjBlDz/+SRSHmPGwyEHqL1N8m9L0orX
curMpcdVwEtPbo9fIqnQX4XXE+2kuQu8Pdy1L4CNcBOhw8WEuvFyuAy7xKXnXhHNiTuEKGuCyGky
HXrTTTDuSqHFq9pIDRRA+P9cfAJDB5UB5g50RMldjYLZxCI2627stNcW4cavhMQFYYoT5uUDqTUj
mM6k0Vdh3BRZzN+7dKZAsBziPGnm1jfq8at7GiAMPHD4/Zsu9eWAQeb2eSn5yhCy1OwhQIBZo4O9
6EzCRYppOCxaih1yt3ozVfHCwar6Y9L5zo1fcu3JNzkW7mz0kqHqvfwhWnYoJSzOb1PWRdSuZIRb
yu/COU29XdviTf320rn2Pomg4NNjookeu3ifGf1dnWW8z7ZMzEOR+G7UBYH319ujXFugGwONZD4b
nOkSIs+4W5hSFzrqVrveA379UDJpnxXkjhvzd6062LqfxHluuYOXVFJAxG6ybeotD/fnKCNk/u94
6poHkI4KuClb74MC9xhqh+TD2894dSb56Nk6N6LWZfPVmwtsfTUQTTpW5pe6yRQUDjQwb4+yvY+L
Up2r8Cbv4f6Bt8ZFPalHiE2eAp1BSSBOtPyzvzO7VvhBTvPenno8AHB4OhnVaETmPGQ3iq+rL3Kj
1/2/4S9d2js1ZV4V8JCVrTwa3rP7F24NXYTELTu9/aTX6kvOWjrJbAD0jS42tVSbdlOk7AECN/Rd
YybgGakr7up4tSO6at1hbrPmxqBXPz8ejxJ6S/O9vLGKPBtWHp1obpHk0NEWY+ekhhulFHfR0qK+
f/shry7XbTTYg9vWfXEpyd12k2MxXlOl5VOQVvFxGTfFp6zKudjHvSOe83XQz6spmxunxi/SwuVa
ooaDngkyD/Fpe9m/nVKe1kVlyQRQkZ7Kcp5aezRxpVuLz3AdDOvM5dM3Q03Aw19TPqQeR3RZ7Msx
ja2wJZLHi3TeGgGyBqiPYVwEfRPO82xMYd/6ltgvTm98kfk4dSHv0HZuzN21teiBPG4sRdy7L7U7
YrHsPifgM8I2f9hTjJtpOBsrJmYK0PuWSOXacvx9tIuNcmlys84tNsoOq63DXBYG7eSsyu4wL0yY
JN+MDFHnN4wZrq1HIACsJ4g+JOLp4iCcoLz1UwDiYOl2jbiJVScDO9RIlktzCHqV3tior20vvFpU
MRzwHIgXSyJZq7xaBG1aeNHi3sYS0ggdb1mwDE+WUUUt1nfTbqCd+jkvXfnvvDhoWt/+Jq5tpJsc
gC0Zpjwq+5fLssjSVHgFPMahTI37VXXuB8+rbulXXzMPKDy5ym28XcRYaN5fDmPxGvO4BzRtmnQt
jhlBpD+SbsKHXvAJ2CEp5R+rmrwirI/LapeZZfrTj2Wb0R4igBKUMKFxMs1z9ShqO9Y7PHPHJZyE
vQ6h7Kr1HzUoXUXSrpQf5r2IsRLz3DkNLWFW6inrLRMlednW5W6SunX+/FqEqf3WqQU+wqb8Yv/0
W1V01aaMnIfKezfKWCHVNYqD1saNM/fKh8jRvunEaNOidNpe6G/7SLu25N4okJWidZ0QQwv3RJkV
h1YOGfrttfHaoGAjeZLKyTsDF3slpsY8lGJGcvsP4jyvI18p1Lsr9ij/ZLkl3tNOzf0wyXFbPSMT
GtwPWjUea9hNpirMXI9YgXXJzUcJENaFuaGG7KHru+l9vzCVB5UQzXzjRVzZObaqAG7z1mhDnvBy
elbIwEufA/aWhZPtFQ48p1J738w4Cz7lcZpkfM3VTe7etZIWYwQAva1pv9E9Xg6r/NJrs5TbdmeX
zpPoJ3dHiyOtwgZkBJUwPtAI+6exiGSBIn5cRBB6nWz2fOHWf2+/tisrhPukBVoD9rbFNL/8LbDa
9eqvQRvhCmF/z9LR2puthOnaj0tx60y9Mt+Iw6HqcYajW7ykFEkB6mDKkTM1busHWWg7GvsxOXDr
w9qytKp/yBQfbrzkK0/IoMDcbCcUgZedVEKWsHbpVtpXU1vummGwzs5gGMRs6/+h27MlGQMGcGyD
329nxu+fG45uVi+7PuqdEd84Rd90LGdrjxXqLWjl2lRuHzVkZBgnr2itq5SzW5Vc9EYLP4iKO1LU
o1c6egpysMJf8N530lsS6GtTuU0hFwau0AgZXz7fOkkvscgGw/uxNSMnz/XB0T7N/6zXN8q9q0NR
6PEPhwGnzcuhysnI3DGr+yitrPSYBLV91IGadvVQ34oxvNbxp6eKKgURDPKDS4J5lhkNrX7Qhzrj
SytQCUe0gNL9bC2kyJR4SbpDQ9BzptALBLTFjanob9weftlYXpR8AB/Q7X4ZlMERffnAjq8MNWK8
Gm3u6u2h4bV+BKtIPq2d8nXoF5JtUhWiTE6yH1E0zoZSKqy0LmXkrX5y75sz7T7QPu881Z0b7Dq8
vj69vV1cqXpIBqcg/dXAB2h9+SvHtG1wBbG6SOKbTEsnXff2YH/qyaG5iwM3uYHRX1kFaOMIEQHc
oyS4pJM2xgJLxQOCgo5TkqwdN2gr4+RBqdW4dX5tE3zxAjYxHD4gmwqcaPeXj0atN8b2DNCg2jn2
9vbiDzurc2x8vsa2Ps01seihGcfkTNuLOObEFFehJ1xx+OMpRizHYYplG2rhy4WggHD8bOZ2ZYwL
OcEkze9SK1v2bjB0903dJp/fHu/qHEOQ24Q3Bp2Ji01LGVwU5pV7uR0MHhwykvhAOvTdCCrwx+UI
d5rAZt/CsIH946JmbubFtLRnkyKUlMGJOA+CtszUOFStvhU0/PqptqEYZPMUBK65WKgEr8wkKntd
NBj1fHDRBIfGGMOujv9cAQZKw9lJL3w7SeGmvVw4aUDfFlfeLjIq9PiGM6Znr/Eq6nKszd9+V7+A
0JeLlLnbPEMpl7YWz/bYv50weK36Df0xHgso347qUbrNYRSd44Yjn8e7RS2tgbsKwt1Qudq5bwon
ICTAkUmPl/zEpcGeknIMY7+uij0eUYRGVPH4I5eVdYjjTBe7bp7NB6aNGEGF/fJfCd4d6f7tB7my
54JRcm5BoaaxzxX75YPEjVg8o2DSCseZfgLf44mOw925rhCZhb7Qel/MIji2BOmeAxkbXwDbu1uk
k2urBA3YL3Ezq+RSLp42je6rMiPNwkqzv1gg2VPu2mXoT+pWiteVqg9vCZYK3EUEPpRaL5846FLb
FtteRqi3+1jPE1iCrXNxUmUayjI/pJ4zPbhe32CcE4wHzWo13ZueR68LB34GbnsWpHLag5d6CWch
unTQHKx24kxhavnDcS7TEVvqnnIdyPFUOPktfH97totlS40J4Rrkj4bJpReM4jY0l73bRUEnUfn4
zfIQ21n/NAVFMSDzHvERfnuBvYZvcGiERolclq/lVaky+UbdxFtgWVsKSACtsUTlZGFg3tLwyoRw
iYebjJ0/Wu3Ht0feKubLZ/1llEIPFjru5ZkFDjirSYG8LensRKpu8ke53jZduDoMGir+5TKBE8zL
5dQOfbHGc8Cu47RYSMTe0pxlvyyhOQVUB+ZSLtZe4Ge4Txbw1jwT+cepysydERTpey3Hsjl0cZoe
1tSW57en4NrrRnu74eRwS+nrvPxtosec0soKapm8sT7aDkKXbiLqwE+gt+zMGITvxul9bVXTZ91k
INgsEWn4csQ29gwwMkYUhq73Veo4Uaql/04HBaZzgkPbBRu7Mei1x/x90It7vNs2a+UZKX32ofDo
SuTtLhDUC44XW+/GeP5jSzhmdCu+6HFumZ+Xt3nDmPIpKcZfscbLGVZZF7ZIXvbEEa3h4M/THsjS
OZK7fCt++9WT0oBAaAP0AxJKRX7xpHgeLB6dfRQvIvP7k+N0CYYXW8wFjn6lURzrdU5uRbS82py5
jVIGcXVDFQnv6wJQj1eUOwtts2hASV0drcHuH9wuNu9rz4z/2ApuGwyhy+bkAfL6qzz/7WBd+kIr
q2k2gzTR3xel5RKXV/i7oK39j29/Ha+2JoZC/Y51z4afv27sGFPaUstBr5nG9H2maA+gk1SA2P4a
mitSxQkQc9c3yy0d8muaBEOzGYLdcTt1saF7+ZlsFpJNIwDHlk6a3warSX9S0GLc7ywQA6jC7C3y
2c5+EJ69fsbtKAnCZFbBU5x37rJXJUGV0L7j7vntKXn1+W6/i2MBWBHSEi/g5e/yZWXOQuNm1eU6
sKOgNdbDUBIdnoyUa12vXFAQk1CEt4d9tYfSy9scaPmk4HvTlLoYdmM6Bxut3Kvi4ktdy9QEJXRu
0p2vPB6Qx9ZyBjOForZ9Xr8tLuqKtmMxMM5s5MfSSWURmnLO7GhqF/kJxJgdW4hh/P72811ZaVs/
mFAWDiSaexdfUIHVIJIUxl2TdKPrd/ogs8ahFeCLfds0FqFW0glBI29Ryl/PLHa93NgAKLbi+7JN
3M4QoDIfZC3J/eHRjMXyoc10fwPaeb0tUTxS5MOuoap4VQ0j7Vt4cC7ufZ4EUd6Pzolwum/rqsdT
OoPwvj2dr18jXDEWCxQuLK5h5r98jSRzBoPt0MzPEC+XERE6/aGwdHLKbTd+jt3JuutErv70Drwx
1ABCfmXwsU4vDtNKjVxKXdhcK05sh6Sp5l1T2VmUFbO68T283nEZih1pYyxxBb4kNmpndPNMwqIZ
cPj+njZz/GPOS/NdDvD75X+Yy03j8At9xMHv5VwKM52YatqVwiPy4OTVKjF3lZUkKSbpgJ3nKemX
gcwOwo9vvMarT0kZurVRcJu/7Owtwm47kF++RqONj8pzintZVf7RBpi9MdTrD5BLIXQ/PnoIhpT9
L58ym5UrhAWog5ZfHpWDwO8YdOt4tO1W/vQTo5Hhsrj+o1On3o2G8OsrFgsHRdq2Ug3Q/0tOlGVP
axrLHv7OalkqJBjcrGkZDS2O/olav4yWOdaHznTa5zRPPMxuIKtYkWj90f1TKcb2U7D0APLePGVf
ve04LaY5pplaVH1FDg4q0sgsa2nfmO8r285mIYLYb7tsvApFT0yYpPCydeQ6VXefWKI9LFZ2y/b5
2rbz+yjbr/htOwe+z0eFVQ5ErKFAnku4rOxj6OCNVvqAv/f48+2P5bX2nvnDTx/MnHObjo79csQG
9E+g/oHW0xZ2HwLxtV4Yl5b/VGu5/j2yDd8B15j45crJPlveoh/KwM6eq7iu7vzURjP39k+6Oge4
HJDVwBWHTfHiF2HgkBUbm6PBNOuzJ5rybil88+9WVv5OEtZ8C/C+9tVSBm1AFQQnHEdeDugOuur0
CiwWFyI7TfS0d7Faiv1mpXTj+nJ1qA1yhKXCBvWqLaT9dfIkHLEWGdhh9evyDN1A73Jzck9vT+O1
DYJOJypDUDEQ6Itt0KvEkOuEONvB8Et/58p8+KnTeNBYSjubVyxJxUaXGQfUFvnx7bGvPOYv4Saf
Jpc1SLsvZ3TdJBQ13h7RiFUlZrQeJaicvOce5czh7aEw1r3yaQJdUQ1Qf3JNu4Q1nZ4YjLaDNO8T
0tTdi7mQBBS3NGzJfrGb5y4VPCbbkLUeO3MYPiJ4n8GwZSd06KR+kR1MuLQfROGJb0RlxB+aLo69
EDcC0pYXI26nXS9bMwhJzlyW42K6ybjLSj8zjmpw1Y+2sx116LpB/+vV9TyH3dqx6fVj1r9fDPRo
UeYp54ds5+KHqee8OS1r6pRh26v5L4JkhiYETNvq9Nwu/6WsNz/Xsus8OgRKfp16f+yPy9rkX7co
2wa6sdN7CFXj4jlzbErXziKJipT3Ps1D1MHGY5+PgToBuKIopOqEi5Eba/cDWbRXPpWeLw7QSbml
U7iS5UXCVxzv5jLrvCMZnLim2GTTHtJgldkpDuKAO76s/XGHn2WdRkuz9OWeLkq97kRjZvMBY5Dy
FKhyAllTQtphVS1t8r4bk+YrfNnkW93Vw1dyN90GykalelSeOO7tnHF1H8meJSoTce/4BEZkip2I
h2GORGDN5n2cV8oJ2STyf2tXp+JR+qn5DKGsJW4r8+MPZqfMYDdgrYQLZVrCPu+N2s+fR2Jf8r0c
4fOFpVsvX9ABpFloWXpY+E/a/PM6r6PNpQhbVhe/ERCzMe0f61UQ7bGaNb9pcE0y2pFXZT+D2k8I
S0Opn0TOXMz9O6VRAOL6hWvWIcEsC7hRZNaTIO0lu8PVrX7KfD/mSdOguEtcUbmHSrL8I04o52sz
5um3Cd3rVxiIAQni2PobdAPy5Vh1nWXvM9OlM1DOOc5xsZNwGy7rnC5BTQDho2M4y7RPGr/FEDIz
5zpM0o48VVi1S3XUyiafq07iL2O1mi48A0xxdt1k5s7BH5qgRJlTq+IREwITxkM1pnetacBc4ynM
Q6Ld1LkTzgzADU3IKUIyklMVyhH7lZM7+obY6aG3yFAFE7oT1AE/sUYi10qloEZMqA6mM7qSnBic
xPC/OVPQugcvRv8TluQkydAy8cV+Hua6WI5ZUM7yXC+umWOY5TTu0Y5j/jIh5uVucjJXYA+RN++l
1TbvSEFWOiyNrn+gh24/T1NmYK4+VNM/nkefP7ImqMBH8rfKAkae9tw7U8axza2EW+Y+gxgxHNZe
riaxPG4PjS2TPGbpj3N5NjwsVO8pt2s79IkPeXZFIvCINBLdHMqla7E3Gdr438Hzl+LktLH+t4mt
+svsktMA3X1yllCTLdwclmQx/0tzL39YjDljK/LSdgyd2e+Qz/uJ44d12wUf+kSwXJulLfptjovT
zFpEbOkN5fs4UfhZz9wK7mbsgv0j6cBcJuvGqv/rc7ob8MFHvUQV4bJFKIa2P/t+abthR+1dH0pg
KXCbtKyG01T68S6An+/sybCPrTPEhKbYPorxX+BiewgncLvngFwNuRu7ajonrpw+daNojHBxivhv
b2ap7GpSW7vzmMzpT27cy9+u03rtbqzsiZNycWf8/HnTxk7JQFRRKYfgWXvjVO+tJC2Ss0jXaY50
JfAvsmrVJntbToa5s93BWEPIGI5xogCR3V53RdyGTYMKOpoWfLf3nVkLsjdXYyUpOFaJ3PVGUxth
V6c59HijGfKnNB0weu+zYRl3S1FX4ymL8zm+D+pm6u4yA3F/mPokIUaJnsfx3EhRkgele5C9Zcag
4iSWWbWhnxpi/ifNkrn8yCXX+WHKKSVhRKVd8wh/wQJSL9amW9/3/JxpL+0FYAzT+bl6MFvbn496
JRbpnsnHnd5boJ4LUIcy1+8WOdvZfbyKMd630s+bH549etXXJC1r9sRlaUVC5rUnsXg4em4X+N+9
LOnl98RctJWFOh67BQdPLHH9L1bhYqcZTu46iA+t4+bBz4V6Ue1ksdSdOBppPJsidJeY9mc4m/Cp
rYNQslBLWEN5WoyoMQqvOOKf36ff8EY2ylDbq1x/CHMcW5dUE0+1pzhxMem+j2XAnhWZWaCNj3oe
zPkz5MQYyzCzMacnvBIz/aMYrNT6Ipy8L+8Fp4od4b+YxP91Npnuw0HJjb5z5Ia05O+hzlrT4zyn
i9OiJgpgWod9ZYom33Ugj83PLFitusYMXTfDB2zOs+a+mKfWp7EnV7K6u0onX3Frcw3F8jGG5Cmf
WuUQ55fMzUMCcu+54VC5vf1R0kIrAeSdYUQiM9kqfxal1xfJvrEKO+e8anUsFTYMVio+MG+GvYOL
ZPXvJN3LRIRrj6Ml5jSrkzhLxA3TbcYvpY3yaZ8btVxUNANMz1m4JHKKT9ordPqkq2BUP6ts3Zwh
J5ul/+S00+IeTL4NaDgGnrf42xiANvlPWid90u1Gm/jtc8olOtlZsVc9jdas9akjUK+hUe+M6l42
IpmTMKhw57Ejr1UNvTmrUVgLmv66ODKs1RRg3JOnzpChMG1K/eisiwoe09L3k3Cphj6G9mMvWESF
5JMG3seqz3gpENPEVBShnoNBHeciyOdTgS+BdWqk2zvnopld1OFGE+QH5cGNC51yK2YbYZd1tFbD
YCSkDARJ+kP665g8KQiOVri6Fc5zSTsuTmgMAz5RvUhpMVr2srzrN9eN3RqXFKaqtBuSoaxJEWGB
K211GObGdqJ2ime3JbZUZ8GOAMGK7niRmQYS65pwj5pYp+2UXON0R/AYTvKuOZTvoIBjzLwOZv45
1VC/o2bUrjja0BnfBbWX2KHVCCzAx9HSX4zV1GNYIgYkqMNIpnNsWVhI150/07vKiJ3ZZYVnv1vK
uf9KL39aowETmC7kLhTPd7UKvGWHpmWA5ZG1VrbH4gIjI8/XJeSz2OK/N6Yy+V65OKpEKhiT+rS4
a/lAuGiV7+xZNfdamEb6GCMCWPbrGKfvRvY9Jg5i7Sd349Wl4WoVnuTAog8Y6bot6Ur4/L9IJgaK
Az/3rToaU2DVKO8w4otUQgZFWBt9b/yjir6iLaeDToWUirINg9hX9oHsvDE4Svwu3HDqayV3vm7Y
mTvV4j3dmkOP/ZUxLPqjqvTUHrOsWqfvlI6WE9LpK/OfqZhy+CLkJEzHuEcPNj8lU2oXhzVZp1WE
U1BP7VdZl9rwDytR2RYeb7Hb7dvem8p9ayaB+G6OnfG36hDwWzjet8vZmLpJhh4sbL6rLM/8vUEq
vQgX9DwV/R9p6fu6d/OTEbtZfTeS2iZD06zi4b1pTIZB/e0uapcYcb3uPW503f2i52U+znNraQpb
f6hY6rl2dllSEZlrVgH4rFfNKyoac5wwSHbleibcKV13QVO75n7MOuqykOt0lzyxGZvFkzV5afE+
00Ag75aGKM99bjddg4BKzh8w6ovLEzw9/5y1ZaoiFWdqPToZONtDwHs8OuXqsjYcqt49BqJz8b7x
Ftvep6qVd30u1p++guM4t1tdWpdZ/VS4VfelJJerD/3WoERpZxoPsHSnygulncFE9Ve7/M5Xo7+7
iDCM0GpX5T2oVath3xiV958nh6Tf297UVnd20fj/jaPTpxjHLclD02Hqtku8AvJ2RYFbRabblNlu
boPqw8Q28ez0rUbhCJbGOV1ldfxEWIHdhf1QYOyC76+V7uoysJ6xtM6bkPK4+WutON3OfWpx0qo6
X+M7zuEOB8O0porVXbJ5jfkLP0K6aTs/BqSLPRZq84zqOjEWIVtq20SpaGuSL7Kq/0eqqnjPXi5X
mt119XkuijI78iWkH2Ll8pcOHprMaIbOS2U2iqXbT3mGIdiYEDK49/TC8D0uySdhmZMf0mJGbFcU
QV3vul5wHcOJLYj61i3RQs+x8T7NcjenrDIJrNOyb+6TeTSqLwB0/bc4bhs4h6Opuju+Sf8oBohH
f3tpmaT0vas8DwkOiT+PYz62IRS7td8FSdkZIQVe9o/2Wn0QbVCr0BrhvX9cPVmtD72jRBYBBGt9
V86D+j7awcoPRjUI49VO5XTSDrtAlTfBcGj9bizvvMxfz0XH23puYpk+mCM7437prNW849OM6zNo
R1OFTkugyMM0rG1/lA5dhEPR1uQ8iAAMiMJBj/Ze+6Taf+2tqai/mpPh1SHGa3X+eaqEF0RibZw8
LPK6xZ6ktoMYglOrvyWihOLBzSfPnKiaBuVHc0B9B4RtUeDiJmGthzEvJ3mXdnZRRJVKje4rZpqL
DBM/i79a7K2YbpTJ+MnJdfq3UazTF7k67ed28eunpVLrNzpceXmWbB1zmI2s5J1VuWN1jJu0/uSn
OgYEzZi8Gnsf/U0Mvj2Fdge/e/Ja+blNvWA8JboPvstYr/3RTeLReQ663HH37WI5/8bCnL1dkNeu
PLONs6W6GZVqtxal+eD6TfOQehRVIQeFhOPaKuN5rLiwn3C8Me2ndOp0f5oIPGeT8eOmfiz7dShO
k6Ny81O1Dqr7qzCpdx/UmM3HvJpzBXFgFHe8yflfZ21HdXREM9V/VRSm9oMzOMN/KcTMbteVaIJD
R8Lmohhq+iYampwAPO3CfXlMsxLVuYlBovkutqQo8JNz5Q/DmIOPdO5XfQbMyKxwysvaeBxIjTpP
WSHjnSscOR7H3o4pxbRbHiu7npJT1hjZX2Kspvneqy09nXppxocUSEY/1FPunr3RbNwomazVuK+Y
HQLGfVfUx3o26zNNWC8/J7Vtf7STtvw/js5rOU5lC8NPRBU53DIwQTnL8g1lbdmkBpomNf3055tz
u7fLlmage60/Mlx4c4ucXsXep2Mb2tTmAeQ2tWaQRIhfUjFyd/Lcln8dGWqKLZulYmgT/WvZirGh
lYZntJF24eaj68gXVKNef+DOtG5HNaom2yKPogR/5B9OyfNQf93OKpjairn2UUOLemG0nf2vQOu2
u7hKEk9UhMq7wejRRIeV3dd70tMSH5UbxcUpMJ0rUqVMM+crDYtbunY8TBknKIcb85/+z/Grus+G
cbXsNC7j+u/QqL3MlzDUN/VGbJtOhVN6gMe0tOo7MRSDSv2FxhP29zrgQhmafjjaO0VzJ5a8OeYX
t0y1DanTUzdE9048PLiB1eozpSkRfaBEvHOY4MtS1zZlceuaJrjdKXm1Uxuw2nluhmk0R0AvNziu
UOyfnk7c/TA2BHUebZCC8sZt+tlkKG9JIincuvnbF8Tgp/M4WM6J19p1TiszSnfWPgmwF780e33b
7PpaVxM3hZ+KmZBkdkCrig8x39F4Hr0qOi27h4OSU8fBV0FYUnAsi6UaD0j4HXNPnOY6530yuMvH
bDEn5oYfJ2dmxcBeoqUYDqv02gr8jUWHdzQpA7LLbLCTiX96TGsril5Lp+ijtK7KrkrLYQFpiaty
xHTU9oV1cIm+f6wtWuvTFr+2evSrPTq3tmhUBm7lPHGIi1/hnlR+6mq//64sv7uJFxcJrtXVdnuR
G3Mi0YzBFmZNa/yXBufUb37aa4NE6yTTqQGj+CIDxHvrePvWk3DHUeQE4wSffbLXY+p5m7qffS6n
f9ts++8EWztTjg6/eVjKNTZsJCHYDxDa/huXj09d6Krd6rA1rl3fWYoPK63WYbvIwUO6VVSu87zg
jbXOlaJ/7S6ADlgykp3D2x7rSZsNfZ3II5I27yXuLJWgOnYblYahVSiWvv9/t2ZLrB9QOilfTezI
6THyqbXMx8Uvt9z3p1hki3Km14BD4q9ZmVQPZIh1wcUT0/puK5LNc4nuPcljrhuH0z9e7zTmRJ58
3pNTqxNhvQ99u3wbN9qGbBaVNx4dfxNX05ZvHudRTuKyYnWcU+5P76NzAlNmcbdUxdnb/eLZuIPm
dcJadd43yx6zYa1IUSITFItONVV4CrxZlzpdzDx6fK0lX9tSmOgRPTPYIY/P7KZiRNCS7Ygrz9tK
Wk3qSsTyue5tW2V+i2OFaWzpiW9oh/3PitxWHppCbG1aR0MNbNjN1Qth9EVLABcD9JnkYXCcNpja
51libTuC1qo3FbRIzNAjzuqAiQmKs65U/MNuoy+Rxf6YgiXIU1e7YA/JLIble07ccToOk+3J2z4o
lfXHUBj4L1H1XBwmUfl3hRLyJwYYbvNm3/z3ZSnqi3GLUuSMDEGdBltFyWwMhPjPawHP8mpRhF6r
cdqIp+gLCPmUb79dXtTganOccS+tmeGkuPgM0yLHX+i/JcWgoewqa/pIvF6/6JCrR+zgRIexVM7b
sFerf9NpKZ71vhX2S8hQsBwte4Pe3HEKqBOc5/Qo8CaIlKO1f7QMy2Puj6q/xDUqlYM2zJD3ge7M
aSPzjz3BOKLL3aqZP12Uz9NFbEI8SDEVfRqVwbyeHGsS51gPbn3TXTUkLDlBNwB2iYHRiTsCa3Sx
dT87YPoO5Kw697DOHuP8Vmx4rbrQzEW2u7H+jGlqFWkbR96TFdYV+6CO7fuRDso5j9xE/2E2Fc3B
nlndsogZXxzINNK/ZFIETwQZNt2pbCP/XcU+YN0aho2h72FPgIEHgvOWtb5+1a4J8tDS/deV9qgO
0vSNj2dwMc+937HCEWJB0K6xi2pNJ1OOT46F65PZKFp4EWQXHePNL7aHNRwTvO6TmXPTLOH0sMQW
E1MZj+09Y81OY3Jdu2umo3Bz0gTo/G0oaTL7aMe242Mywp5ebRawr3JndTlIj+rlB7nXy51PIkzA
24C7vOHIk76XtnRk/BMDNNtp35V8wC4WGtgAqjQevTrkgQNslmnjNtdhutzG4VT205QzyiG7c72O
1luXxO7XGWVZfxuUdXGeuFFeB9O7d4N77S5z42VAJNwlhXm2EgrIm4Eqp1SDZ5I8ZFvSvS8XK/gG
HAzkhT0+uDfjEJbnzYyYLbF+eb8RybffBScWKDYGt7vdEfWQMnBNH8KrhQWHY2334TZYvPqUcZAr
vI++d/C7uJ6yuCjtBl9Fx/vJq5pseWTxuwC86uhuj8vIzx1Cxh+bntLkR2LKwSf2ZBEjUoUptlMQ
J99K3So2b1IFTBbjvqN7LiwPPmaytoJQe984h9KRskxBPXh52LTAQJk5ifiNPCpYGB8gMi5Bs0sb
DNW4zRmQen3ljracrN2RreZhZdb6LnQm7h3N3DY+gFDuzd06JKw/pAy78tI5ZeVlQePuj0Vjut/N
GGGUWQM6VL2YHsQHYsf52Ainq61DK2dh7nXndZ9rwAT2Ibpw/iPWOghehOdNNArOweLcxdTB3uza
r9d8ox2GN6rwah8stQ9/RJuUTgppNlT3lbS3+3ma4FEmlSy/3LKOGhBI0vTogDdRqrCX3MoQuDbr
uko/DEWzLq9qnes4J0FCoRHwSglzQwXNTanbSrwne+Iu1681JKd/24YvLxq76rKyCVu5R3L/26j1
yhNLpU/y7SnAuFID0Hxsm4g/caLyQ9ddSal2Eha6yJZBL0MWaq+Q57HTkb4Vcds/7zyg+40nZfEe
U3Lnv/VDF42HCgpaf4WyUTc0GaOBMbbXWYdOuRp8blUJxZKc+TPzEr8KJ4oggh/fiJWcC2Bi69xP
lmfdixoRwv0VSvwTNl6oyYgIGUtWObkm23tbbdm2BuueW1bj/faWebJSx0r6KS30OtbHcYNNy4zv
qQ8gncQ6z+2uvp0eOuNBep36CWe7eZzF6uHbQ+LqHmZ3x9XZOnqTh6hOxmeIeHxaUVkll53oMPet
DWrIJMcjUysj3yJKPjUsWnsGUdbrXVyH06voYM2+J39ZmoN05oGDPuz2TLAF7Ox/LODpanQY3LoJ
79O5XOn7vquNDCSwI7bCy04et3ibqkrVKUPMWEHwGODUiQUvObTV6tV8itEOmB22D1uw+f1zss3D
P6rDfYkdynY4TbvSUucZnlCeqSrlF+Len/hoKscEZwQo0X4YVFCfd6vwhywh3upKIRXFLZRPwD5Q
98k9GTrUyXd10pCFkIzjP89n48i8fqLyNTRLaK4elOEZG45+HBuh9EGSeFhwg0raLkIoKtBvDtUl
K+PBPV/FX3g3ZbTUT1CuBJZBmhf/2WzspHR0kQW7O4fKHOLQUQ81PZ0qrZza/IH+hSKkNTQoUgJI
mVTQlTKzXhMob4eQVPnzJNvmM4wTTo6uMeV/UzcUXc7OzR/eEPiSe4szz6RyAT0/Nl1c/JiwU3/9
emTY3lqnZk7vg2efuMfxYSQ1ZTlO0rNyxkmrOo712M/PwbrJs8N8Z0AfRTCkVcXGdAR7D+SJ3yVy
gb66/dVbUUy/jOzf42nVm/WRiHknbWgdE+dEdPcoLy2J8FPa2pV+imFdmnx2zYDiui72jbASw8oC
mjTbNJs5nINmmpz9l7frETIx6TXLaSwwBWh6xfXBRNp+WSod/VnGymmIz74+Hz0+EJFpBNZw4GZz
WuLI3eSXrUzlwGRM4r/eKUh/HqwBY2fV2eFpjaemzvgrm9dytEbnNekpGEk3dxLTMVGjN5EmFO0g
PIsHjdD2OgiP0GV+A8xvY5DYEGqZNBgK2d9APxGLSH+YVsdY1r6dteVQ7vcFuZuPxtvR4nA42f/6
KRJ3AtH3chJ2Q2NcG+owbzhSrlBkNwo0K7zmVYLV6iDV5jaEk3lAWHKZ47s2iKV18aQzNDlVQL28
Z/UsF8RR9BhmXhe2GWyeljdJG0M/u6ymcNWxuw45dQQJAHJpAcwRLPdHeV4L6xv3s8yr3h3ZVBZX
dmm/Sv1F9sLEvac9cUL5WRqO186vz0ldNtOND7/J5+BcH1ghdZmFJaPXJUCAWx+8aAMfm4aCyCJw
FCIICBXrfcLV3HAgGaNKdNoOVUKHGhcUShLP8NJbPeafXIyLfBjbGj4SbUkVpywm8ov5udlTFnUR
pk7ESJb1SFJf+pqi29tmi9iCrCmgwYHEbe+ID6dTmemjrbkLglF2eVIWMQBKoMvbJLHa/c6i+PFu
mDaDeHd2ofB8XWHfn8pxGc5cU/b74Hb238DdKaWoriJVkJyhowZcOC3Pm1Xo9vD/gK18Kr3pWKxt
33/pXjDEr21gP0xz2aGD1z1mW99VDviqtU8qjYeKryOiRuZCXgjMgr8Fwk+RbVavbe0L5zgvBVwW
481yC5W9VafJ8aHtjFPyp8sJHc5Fo+O1DuHuzzI1qhcKhnNfX0rIqOkgunLhPxQrXLxnyELcu6ip
j8zMWwiGT79dyp61XZK9DaIDNFs7XpM7zMvaIu7PSpxB8VlUODEuNaFQHyP85M1m5n04DHD1JSPT
sonjLnvLSgXLRMha7cj3Dlzloze7IUNtu0oU1jgUc1bUExlEeMib8caCoH4dGZv8d7bBST75nh6j
v+DuFTKBqIa86QCEdCa2ygHjQY3I1Ftuw3e7qEnisp1cRnfPLi5F1xAdN+344i+eo6c9Q8rJWQ1r
Xuz/QsvwB1eWoFeUGoJ53ZuMlyL+sVmNxiQ51nEVRJyn3e6ehZDta1OO9e9ygUcmsWUoESw4yWrw
dfbNXzgNB4LBwMXVHOc6no6Ucs1uBlaAEIJ5fKbYJjIhwZ7JnNz2u6IML6rGHYVUF6ApWgcpv9kU
GAVMHIn/BnizNdU1KFTudM5qbve29fKdcvcVw4s7ZgG6d3lh11imXJQ4DDL6B8Mb17+qD9aKs/yA
/GLnhgsqDVMug94+CFpM1eOwkwwBNka3XDpIjrZRoDk4r8vAeR2rsH9CzTP6z7bL9/Q7lEaY88JZ
HqeTvVbhaxNLN8pJsYHC1mS2VA/wHpx1MMuAcO7kuwlGX5LW0hKYi7c1FD0wS+dsIG/C+4A54urv
5qZUH+HGsf8p/Fqwgl7vfO53bz8syTy9ofYv2vyaiVVlfMzyc9yWaLmve9ttLqAssP7d/38VY8fC
5wtm1nkuaw+xgZam+cRLWI1p22lsd4ksG0J367rxsGAbedGakeeqtm7jgzsWBLxMxK/88oEyeLIQ
h3QHTclHf3Q6n6sq4n/+Gbcg2EDVY/stHHT9Y+/oTlNEJ/b3MEVhdVuokW45yLtwPjq7lG+b2ru/
sRTK5MQ6NdudXLoloc8sHgkK9Spyec1CNPCN40zlv86a4upAeDRJjvgZ7Rd2ICToM3h3yWfPkrW6
MUqsJnBm7u+JI51i40JuOZlw5X8L0qi3GTH9xi/QOGEW+yMwpPJ9y81U0pfbbxlNwys99QkiJTOV
4kg5tYuuoKrDrBtIoydCZByJJrIdhX7AjMlMYZ5vqvpuEpGr06YlbCvzygnwfgSavDMIAVAW7Tr4
h+6WnF/S1sd3+tsUySQq3l+7UDpOyt3jwVy35CneGcmRmEVmDmknBR4u7kc1AfFPo7aiXBJpuf1e
1t72D2ujFvse+t0Zc78nuy13rUI8xlPvapAqwS1WTItZn8PNCsNMqX0bbxptMTKoVvn3YeEte07W
1VxlRlOdkXO8STut4oDmmRG6Jh9iqUw2V0jcrvjsftfHkxMe1311fCxRo9zz3mrCEJ5vFx/WijwQ
iGDhM283FIDPRR0lHNiLDG8L5oTXwvMRfHkJstUVnAbPSTGG2zFJVPTIGDJ8QXh56iGe2uY8267e
zsPIX000hmgfHH9YCTEbpXy0+jb6FxrBlADhGvdHeHj/UTH6fkEWDEGKRQaBDUngJIWOUkdxGlQI
IC6FD8JklWRa/229yuxpgzoEdnSTus2YMpG+TAYKRHYTmSHj2K82kbHEeQV22cQQHjYrU4ruhhnU
loi/c8ptua/pzZmZRAVkTd4HXYkCDDr/ZcR0FBzmzZt+ip1j7LYh5N/NCkc4ayavmySrbLMwWBdl
/bhMulNvdYve786iee/tKio1aezv5hyCKk9frLPTN1Rt5z3MotBdhmqmCHKLyfXODPCoB2ezzF09
aY0PZKqTIK3A95c74qHUaxUEdIjxJHME7XPA8UcNr3wYTEg9KfqLXaTrtne/w24J2hvus+B7K5b6
YSc95y2ZxpC48T1A745con0n0n8tDr4N4oqSyY6fwPj9+b4KuXhSqaqEsL4lXH9M7QPJE89TmrNw
q/Z+t5salRRcPsCGmpBDxKOIbxjSvSqrHBiQbA/L7m1bKcE+khCh7MemWjl52CXVT7/r5rFThcUj
2XPaH+ZCtEdnpoAFAhEk9nPvydFPMXixDzPM7w/DZjb1XzAY/bi43hqfGO4LJ5+LeU3QMFrJbyPb
gIWQrH9QJVRFzn+Rh1Ywb1dvOF2rMfCpdV7F6LcltMtwFG3TbeOVeoY9IOfusIa19yitYPnDtbvt
VMR4g87d2Rk+y8a06I8mAj7PfWLr8ka2ywTjOXbJgyOX0D/sRQy1TByYcM9lMvfv7N4dlLSuy0cO
gTHKKjS+33KPmi9vLQHjr+DYp9+N1VtTDF50KMGM+J0J7uFhbNv4WMSEuOWRsct3YVcDcZEzkiPU
Q6IgNksOHKilnsYXqI8kLTbKglGSTh7g04SqlfEhrn6JpRZT3saJfCvqgkMBxUDwhDgWIRcpcfq5
m2iV5qgomy5d1OhP90tnlV8ArBTt2nU9kCyaSI7ZsGynG883ej/ooSbWkcQ8/RdUDwMnmf1GHJYG
gjsnGI30WGcME3XdRSL7pV0ETiaXna4iOd3qHkzSer8WHBbuzRo72w1Lm8udxq2ynlzfeOa5Bfz6
08S7tg5yidgqWDPL8Fgva/RhiIxuHnRt3JINVvRfwW5FS65DPhLO2NqwldTTYOfRHs0AP5VolnOz
YLpFSeGVF7Dopj/2Ttjchh7KYzhxwZUq9h2U3xjh/rG0n1inUoiSXycZ3fsGkNniKd2UzEwVe/w7
u+v+2idPhCd0/dvZZQm4rvtqfIo3y63yKQh4MmNEWF9kxQGLbqXXIx0X1UutorI8jMsS/NeFEYqj
jkq+d6frnde6tVYLlVxItM+WUCd7GCNGj6PVzcFXtM7iv7p21g8SMsLwEA58vMxplgHBahKq1ILI
/FuRmiwnNxwttrZ+8e4EmsFfNSq+8bhB40SoO660M6Tcgp2R0myJwJupre59uR8QZ5WMxb0Ut3MR
bf1BTW7zTv+Tsx82smSsk+mulD9VP+tzhzYK7qSIxAcKHn9AjeDwQbl1GEAZs0c81cFcbil5N9uf
1W44bSzkAHeFjcLyuO1bvKVgteVX0S42KlorcIia8kS3p1YD887wSKaULGvc/mCk3a8OISPSrNkR
1Av5A3kz0zVV5wxAOnHKO5MLatiUz7TFBojLawugYlJ9jKTFD3tCrhfPPVeLY/fn0Qn0Ywil0Rxm
xD5RSnKKblJiZpS6holEa1oGO6QLxSVd8hS1hfWCXApRRjnNzfu6wtH16crWekNYQtujr9pqRM+z
zbxbMSpCHFnSP5Fl7e/ZrKJk5C8skdOhfxhMOiAintNKFfII+K8gDJO98tkl1nL9nZBA9V/jF9Ff
9EDRraeI37o4G3M9Op06TLI4Wao5Lz3tuqeIz+AtSmrXzxHBLZeFrJz5YQLv/G8brcp+QIwRrDfT
oMXyWDkyfobvHPqDXJX71GwEkN2sg9P97hF9I7nybZriOmtbHqgsDLe0Xbz6DpHJPFL63lkfMIQV
umOE6gdXhtwU7taJ50Fa0fdGdG7yH2JDbz42qM59+MytuUcwD/goFz/5GdYYWMlDWZYrXKV0f7jt
QIzXOvvWmQrGxqBf3U1/E8yF1qducrouU6gL/TvIkOJpieH/j1r1EhjeKwv7qKcGct8ax5beAq8G
DmJrfbXRv4oji0V4VHtl6+O1jASHiJHximJtgVhsId36XMdIQV7WcdFf5TSsj0sYl/K4FMsIQRCq
scBMaMOmt4HvgwSslqdID3SD23JD+pfaUzKQ9i84fT623m/VN7nu3HN7NzZWZpC1tfdevPfjS9DV
m05tybCAcH9tnXRp9ZKFI0tuSvlN7aThDKNN/De6i6MsnAgmRgbioYyvrZ6I4uwjdSkuPohl3m/L
fuWoJxkCaZgauvKnxiAdMnQDz9zyXHh5v/WchRCw0kV3PHKFk/4udmK3g/F7c2M8R8WwKf8QYlwH
9InXpeLWGNvx3ZldYB0WVdjF7eo1QEo+zt2JhrqhPRe0XL+UdO62d8qvl56Zutlu0bjIj50U9dtd
lJ4DYFVzrNkjrkgoqX3TTuZ7W+zkFNZE/n28bHZ/mp1l689yqO0962cmYZAmgODUoQiJCxv/3HkM
kHHjMfZahFmD036zFPmYi5SzTblTo31Bil/Rr4rSsroNhAUnVEVVw5MQe/q+60lxyxGi9bldh8PA
uhtLfhSh1ZePhfE4yrUbLokrYZV5IuDDN76N6XmSJUJMJXx5n0hui7S09ipMEY6q4jFeHVJJumL3
k6cqoecmbxeKCe6jlV3oQHtH4l1mUXY940Yo1qzSIdtoi3jpDrp5GE5ssMtzsPjo00ofz3XqFLGr
Lhxb08yqNgx/4whgC9H9PHOQmyTuDwFqpuIYUGaE7kTYg3NZQCeofaBCL10p/npTtWh/ogieLKcb
jZc3GqfllwXM7nEasvClqDDL/TggNaOATjYkWbXOKt7dutqqY9d6tkPIIpdrblUygJge142bpi9p
hA8bGX8YlBMM5ElYgX40Gmn/hm6AfWJAmFsjzwUyKxb4/yq222xfiy44bMG+PpL2IHWOQb1WB2OW
HYJgnXtx30MeYX5M3GbIWkMdbGr43DXvdbvrDPIVLcZshdZp5VRbjxNNOdWxMv5VY6C34sHXqwSd
tmRVpKO9rZ9kXKvnbVAzayPVpvVBIr0PoCwxyqRB19b64LVLZy4bTzNgbrcXvwL+ySfPi+bXbiJk
Ju/5IGAMoxWhsRKRkjceSMk9SNZCoKh/TVpwuToe1Wba5hhXMiLHf681FhzUj+pQattusquVH9qU
U/M7wjTg5aGct5YkZ7dhHV80hTnxQM1sWvsD4tnE51BAZDgWrNgroqgRDc5C7EzXvFprHanLUgT2
Xe8uMdCag5VxQvcIdhAMXnhrR5iw8DZszQs97RMMW9RPt7pdI15qUKrvtrCH8AgAzf8rWi7VA+DE
/DozdxSpNyf1NZwoiPNaB177GAVyed16z9afjVeV7mWmaTL57tdQX8TkKQuyvqjsnx2mTD30ikCs
DPW7T+a904r5VLi6PbmI9Zu/Tjxu4T9b2npIEQaQjtq4k0NTeDzaT3QiANRJMwWvRnld9xGyJivg
2FpdH3VzfWTk3gG9Wyo+8VN6+xknxHIjvK4Mz6EnXES2kelyB0RM5/h0OwH3RDrjpcTmpPl9FGx7
AWj3qyx7zhYLZf2/vvTtHxIHER+R0hs+FniYgNr3EgdjA9SUnJYNWPuwkEUzQ9OKBRm53fifoGeO
ymUkBw0NuwY/ySyxkyCbRD3tIIj+mqW0fxdKJeG9EqtZPjcuul9cIybJ/JDQugNqjlJC6nThN84Y
YFq1Bap+WNlYy7xxRrEfqPq2Yr6Wdjv7EroIRVTVhlk/juAe/STtV1XBcZ74YVBCsrDIT4EkeMpA
c90pd6ljanIWAfF3wq7Y/LPCov9pexQcp2aKvDkbqAh+CWrYtkYZ9n8P2CSYoZqr/cPmsaYiuKa6
+ZAkxjw2yHz3G97uUX7UOkLElW7rsP4GJhnnkw9BrllQ/ZnmwTDa53exlG7zMsuAUP0lCNHW+ybp
/hSd79x5agMioqoMl1oXEw1flBtosrPbzn6LBFGYQ2PE8jJHPUYP7s7tpvfXnnR+q0MiCWPIu6rI
eGxSbxGcPWqZw6cqFBopu1XG95M3zPH1gZlheuzQNO2h9FRS/eqavWxSRkjqGGBvHHKGar4NMqHK
2xpJobrMazSiZZ9CFoIi7plDactSjMmy27fM8nGopPHiqJ2JxWO24IdwnzTs0nxaa1u/8XKp9dw0
c2OfSi6+M0wZQqp5nN17Mk6d/XuFPihyPmSEoj4Z1WidlkXeJS0BJ5kTsQ9dNFZDH8UPJbapHrSL
WqxxjPkz+3QOPrp0XBWnFZbOv5O6i4+iwSh+dMlJ/dnwq98DNSHG1iBAedBcmR4+XhvSONr+fxQ3
awXWPCz/Zjs2761Cypo6aqlffXKvtswWk3q0dn8fTn0ogP96a+uI4g1KMDrP8KLT3o1eIKODftCH
lsC+/ruPphEM0hmLf4AsLeYSd1zb4zjhGDm0NQ8ZE05b/qqEDYnGzLolh6434C1NBO58KAcEKzfb
Dk60dBMorXYaG5pBgsuzFzadODdwWd6TsjbziMkCd9k2h/utYEfnSqYznFt7sqs5Nbismdb8DjNl
DZoYPugVkwduOw6EeHTtF4QRWmQOt3N0v0rVj5edwkqsZWSyOTn7lX5kJm3atKnBjVmscSOC/RJy
jIYr8ZYM/a3tZ4S3RW7WzuX6FjeMzDdOW7EoeZtV3Eruy4vthcunnAo4OY/ake7Iio0AbY45KY6F
5dqfm2JES7tmXF4DXHlPWOHBT/q1EF/WvBZvNhAyONw+t8NhHFX5A7bHNtXOJJG828wE/9ke6CrQ
HZM8lKvYn0azrzz0LeaYU2z3dpi13E3PwC4B8PaCffcUx0XwvntNb70njVcwDndR/DkM0vwamBtR
WZiaqWsNNLkddk+6srXaSAuV000PggdV5FGJBZK9bAvru5IcCDgjfiZACfpJb0BJAvvoL7G9vIug
i8qLLeby+v10FZaRSnsMsEx2kCLXKLdwjOpXwMiiPvd2W31hj7E1OFyv4A8DLEtHzoi+f+w7O3ig
PKdGP0pQ4VvX9tYvvpp+PyCT696HK6d7GLwy+rvSivxvUDbj/eJJL8hmEyvxs/RzE1xPUHcbII2l
/a5cWvhu0Dab/hX+PSg5eeYY7KYhpupH8WbC1BXhyPjbVA6DWmu7B2LJVgRZu9U0cDxte1tEq6df
kN56N4siq5EAOZQF576X1nh2J4B4ptd48Y+gCDWK8Q3FEFRqk8BIK/97tj3BPUNqFtFu1TY/EYSE
y7PBlv421bb9nzeV+81UOi2gpoA7RyJo9BPWX/mMXK0cgDWImHn2K398rwfX+lg6obzDwtzx6Ey2
VZzlZFn3aDyL+d3t8d1lxJSu52TaAbGtbm1emBK9ka+vXN0Ug7d9G49DhCw34QlKXdAnIgMCbZ+j
bomGk1eX+3jy93HVedksyENjOQfNU0I1af3lDYlKHgEG9HqvFMNlJnV4SizyPObF/e2bxn2F1rEn
Zu5pD05VYbv1ecLYMFzJLvcfrRoFGKps5mfgsbY6I2qsH9vdrNUT4ENcpbUJt7+k/HM8VbjVtZUS
11cvR792ogGcrq/NYfofZ+fRXDeS7fmv8uKtCzEJn3gxMwtcb2hFimaDkEQSHgkkPD79/G7PpsVS
SFEdUauuauLCZOY55+8inxO6qlCHrWondfzdPDFo2rul69ebYradXdkRjb5NYgI1XiyMIxPMsjIN
5pzBHWO+xShg3c8SlTcMB1rE9TyqJD8Udd+8s3XHD4vdGcPGLDKgqtpu0clkhDF/GFThJ2jz83hS
Pl3vyklHP9n05mJvRqt283VTykxuFzNPUVNMTOyLnOdKZAonsOvO5QDMW5oIXc3ItA8o1dMnOCQy
R2QpwQopgKLmwZiN6juaDeCfmsEoCdJzX9sIRTQ6z1QpdSrixjS3fkei4W5s0Wp/xap77IDCmGGD
3avUo4h3HQrlYoYeVDoBnzp80B8x0/OJlr3K4ZcjWmY8bhmQE9EYQMltTIufoieZboknqF2Y10MQ
MysT6LQoR/tngMXi1eYQMPnAaKghIWfx1m0wxb0wBPwHYIjkekKUk4RV0ThqJ90a8u3gLTbQt6yd
s0ll/mFV/mxuFwm+EDZYxfxoae+TA+Bc/m6lLqzEeBiG72wi9QTHnjJ0i0xOfUvN1JfoXNh0QjRu
lg7nBUHsuqAvRMnjVhHAshP4r8hkCcZRaSlNkKRSffd9NNOaeau/yij4TlHcSTLRtKN/UArAIVOj
4wa4XFSqOtgwJe4rIulZlMU0ucwpc/Ux9EK+OD2SB7yRAHWteGLdB4bDyVi3bS13ehZQWmOvmr4D
a2fNHvKcd43+PJ1vlg7qyZ5mHoARx/mlR0XZiTd0ZwzH0CnEx1KgJYEIaRbFakrsydwgYEWU6Xee
PJlM34ptsQRIDXEggOPnmNJ6rxfTf+p13V+D0zIir2Q1PHas45JV7pUnxDCQ3aoelVRW2mAWYs7T
m7G1HbGd29hhK4k1TPsEcvfRcDlx1sSF6Rv8wevvMjWdj7lu8tMyowcALnMUiB6ixw+S3ewHm74U
tJTcI2Ob+h3pW/nAlNGyq6VcDz3u3/AVY8g3/EB6WygTyy2rWv+A8Yj3f1uBRO1zs/b2FAAYKVTK
QI1ktBU8RFwjs3XS2Jb7EtBG9essditr5VRBMu/tbrGGw1jk1bFyRZqsYqPynT3YtypXMZaD2Eco
sbTPLpkY5gE6Obg77gYl5CUIcy1UED78cPSr6UyXlwZHkxapvRqgIN+pySk9nAjKlPNcUttupMCa
L8yyYb6yx8sIxszGwF+PrePwRwy/yl/TBR3LjsE4n7nMTUPf40rkqJUTZcEpMYzLwC3yshuXQMV3
AYlE8H9P/ZNIZPxKJxAsmJ9GhXfAra0qTnXBNPveTBsjPVSLTpd1BKMfgmtVmYyIkLn4WVbntzof
MzNkTKNeyyAAdnKqChRxNIkg3HSxOSTrHLX5NSJQ5Iq0lQ5ibW+czmgswd59Cg8rrK2yh5La+xhU
tnnpTGvLnHKXQ5O00lXd9sPZitr0zZKdo178ZDK/TeBCVbYWZRNVG7RHybVkvFXsRjUHsPpIPwhW
HRv1DWQM2/rBeiqjU5ko65p9MmFzVu7YnRUbAoLGgvszzwWjNfuYe3GaHVwwwZsx6YZvPmykN0Ev
ed/hsehspiVrn2WbxsMmcbpqvK8gfK8TZLeo9htiFyvZ+8GRtMx4L1Q5gnrGOtmkVqTitQ+jOt7a
kSPLAzPXqiFoO2D35ffriXJrzB/7oBXdTZGn2cnn25nBrRpmDdFA5sWuZwiMZVSRFysTRj2aPOzg
v5rjhfgIEz14rCQ63tAb/eY1HhLngkFnpI4pjxy8VQCKnIaOm8ffVAUkA3uC2SdhGsAVaw6V6YvK
PNZXmiHHDA32NX2Ismh4dqlXb2OzUFQPjjW+uaYeH6aM5A2KzN7eBki0XjOdtuUa8pixF1Wbf5O6
oyHP7aoLQbMsHNShLtvrBBB72EZOmqg16c3iGcaT+ma4WXvii2g4EZPMvy/rVEQni9iDE7Ymk32I
JV7cW5izSCKxCervMUSulzXCPQQpNX4i0YnuCcqNXwL4hzPAQxtqy+tt+iDlvgDKBcne5LPnCMz9
8itjpHY4x9Dziq1H0uiwxR6h+qBwd21iCgJLcEpZeM6jdpDOXtMBIaNrG4UkxJpia5VlF7aaSjOz
PGNAN4zbPOhsENyqUHclKCSjITOT0PqnyF2uqowSmnqm9+xD1ViBomqx8mg7uwwqNqNvWtuEyTV9
MRgE5LiobFY5cl9iO/NuRuU5W8ZhHClQNmMHPBUK5iMwCmaVYDQxjIpuC6ckfeqGCyHcsjhtMJNu
fehUETIw+JnZDamyYFl2NmmsaMaBqLSSiM4trtwLZ22B70uI65x+Hce2eIjaai6PxVzNN20e9dfU
wYCVtmPN0CZbpzlH8EaRWBtRSxFuG/2NhdLfQlflDqe2UsHyFfX/cu2Lrk5o/S2Y0xSzmoHbIhGS
syTuJx8jpK3hLXgC81Skj8ULu9Axk5z2O7cri3FrADVy2EKkyzb4GJQ3hP6yaDn6nHt6ZafaRzWu
JphwNdWzLiL/tJhs9yGFbfm1sbPyasB+Wa3jIuq2dGESIRtDngOFLgymXCl89Ikvk1uXMtyjwVUe
sLXvN8tbrRxYE/XiNusujaJrDE26+Myo0E2ylS5FwG01w1cjj91jjcibpwqEtpuK2Rk2LSTCPlSM
SxnMp75Vvlkj8QKnPkPwNoRG6kzqqcBi5UfZ2LDHjM6cLDTtGN6Pg+NOYaVs5W8p6Sh+MkwE8hB7
wga4LJ/hJQLQm/GmHCJxUqZ3kQoh9Msg1Bs2NIQL63GVT9DO0cBZDlPaDrPBUNfT7K79yxiGwYwT
oZ9Dp76EDUyk7tqY4Yrc1Lnvfa+72oajT4GgN4tD0N8TJ1wtjxPJewvQOZtvmExKIw+bPAM+hJst
Ry8Hj6lCYxw6Y1s3VITrTjTs4BWczpVA2x+vAuiLyIc5G1dTKodr5uUBC6uhrtvqHJ3qKqjMyT5B
pyJdnOFAA+UwzfRb5PVd/AhzNGm3Lt9RtOpUg7uQBN1C3J/3GuUtAsLkto+s+h4a0YAell5QrvDq
CH44Yy/zg6+S4a2c5uSql4OHqU9dujeG7brWtxwfJNjRCUyVsAbd6NeXop2mIMkRHuph9kYcA8aL
imyOvTtPEATAoW7UDEKtvm3vyhz1PBerkI1Jb0rbjUwb5z66SGGpuIVTbuhhHdTJLdQMFEyJEneQ
K6DGDSJW1xfd0WEqoXowWimZcJQ6Qd7UBGnT0npXfrqjbELXYHvzF6/GIvV1jlGADUMgy9tZOUl1
SKJEV++jwdQ/REIBuK/Aqds9/Fz/Cj57BzLWWGgbAsZqjIGigJVfQh28A/2nsNFWj++PhyHPk/ZR
j4T27M4PzMKdO93r6XsKCvriRUttX9t5tmBmQwfMcKauSqoAv/gw43h+F2A4Udgtffsl5wddpiKg
v+s8QZ1IL5aK51b5kWWHBLRIlmbG3Q5AZnUZAJR2yoW0T50EfIvt8SrDMgNEgknGxoxJDkog7XZb
lEPiGC+emaode4ZOjmwll1w4SMzexoJHyKkp7OU7nCLS6khglvKY54wgV46jp1NTcn5tciuPG8yp
LGV/8Yom0UdZRf03BfKBFgpDla8XRWuKlUI6XbMjUm/5KYfzViclY2fd0q3jtgHPYgPbKilfE6Nm
z+1FpoND1o7mXTJjvLg3WTdxGM/5cG30wdyvAqwXaDLclsq/bXQ/rOjrkY6CCYxIN038h+H6q+rd
TPAcDMsgd7uNXRFUhaV3jC6MO4kYf1lefO4gfb34ABqAAmmCA7nT+UmwjvFKSVdZnk23itCAJ6Oc
l/ahs/lC+EpZ8bBC67J/pIHP+iffg5qOBHbpHg1sep4Y9Vy0+02ibqM4526ASfszzhwNETrklNVh
UHXuFwLy8CAY02zhVKC5hw+J8ECugkzIm8DsNALwCbbvAG6Qqvbs+LaEqWHG3a0d+Z7emnhUPJFG
6X3jcdvu3okWQcPeolvdCp1P3h6KbXY0iR9VK7t1TYZmDAcwhupg+64WcuYBwGl75VVQTLTDg5L8
2dnzZnlq1DyeVRw37XFMIx8ETWITs2KIJBmNMHlAAsv/wogIjF5t0QGgEhoInkpXSEB6VFy5WMY1
FSzWHclssdrmIY6cdd4mEHR7HUMBYJRKyVrjnAxXAL80czOhB9rBtmi8jYGUj6KAKZ9YI7C0ynCp
HMTktrLEXdNGKLHZItUG7WtirPoejsIqbZfFQkckM70fR4/9JStUnP0o6a06PHfInA2HeaxfknkJ
1B5un+OFomvih9Qb4scBETzYpRt0LokClf7GqIrnJZO8fWkLIUCHEJX4IToifQaWBxXo9IwRl2VP
idyhLWx+5D1O1Zh5yDkK+7RC9xGhFJ23vRrGu4WQ2SgUFYxdPE/K/AuuMou5w6YdQVrk8RqORTRY
Y8G+Ji4Ox7jPFfCSDPcoUQfXx7TwsSCoqObbHV179mVu2d5XMRy2jj/AKHnjI+Uft0WF6UooU8zg
1nYSRF/6UmTmjalK7wAboE9X+OzEW0yY82I/V0mXniDdcaC1MFnFMcDXVoUgZx36jAD/QEhJ3g40
UuuzicGauZJ6UA/t6AQPJiJqZ6tZOBfRuzJ2fZ028Y7P87LL94Zml+7rfAuq28Memiz/qfVKaIbt
ZEBgGhzWZNBbzm5sevgaRWqVcjeotvfWI5LS7QWuReeC/PQyoXQYhSJwFPV26kZ5b2gF6SN1qq5Y
B3D1X2acu/x1AVf4HiY6aFOE4hgqOgGOOuxryy0xREngME9ao+kxQEoCSKbIsii/Uhq1yYVBiLxo
wpftQiZMGrPJwg47treBM/VxUgteAxCQrOZm5FrX5oJ+YoN5hhFz3aLdz0imjBMjWttbTajQR6i5
uXuIEKj266JKGJiyc4xBiHrtX3twI9PbMrMYfDagU6EJ1hidxrmvxLbHVz24+OPYznvrO/JaNp0e
geNxz4Ezl7W1GaJe9sUqjYL+jpc3FIAZlfoeEAT8XEPo8Y++HWVibwZiDiibLas621O/eKw213pF
3uV/5YTPzU0P45NuNzWD76Y2zC+YA9D9tmpkzlHC7NUIF9+Cpl2sVYmdTH9cotiMdwyxg/faq+vk
YNoixvucIbyxGu2+XjYN8UPTGdMJO11TUFEHl2rQT4uOnCTUhlQImI3EhMAiXWr2HA7GcDC9smP5
BEU5bW2FiGBdx0z3N56Lqwd+eyTvgv5Hhv8FpwbEF14M+3a7MFpkqOdOzsFkBFwDxDgYr7l4KR57
Ir/dFX5j+BxMUzuR6CccyRYCYfEua6bMAY/umXMn0IRPtkTYjh8sS3SdgRhh3GcZ0zccVqJH2zOq
dI+azPoOWIQxJ+XZiA1nb1mbmdmbufJk2ypwLhfxcD7k+M0l6GQ4y8VA3JQ7XGyoIQ5T8PnwvasQ
D+Dqw0HepY6+S222ykqO/g1ZX/7FxS9Bp8m6Cmj68R/pHym2eEuKtMZl7cy+mb2IxmsnSGs1hihx
spS3dkAe5G6iCuYLZy5Q3uPRqZhVLg6zhJxt4dko4Jzvoce2+EmWPgNFUkgqeNiV5UVojX3BSx9N
HvVNoYEmDhQmRKfTTU35EdKOuERGDznWo26RSHS9EuMERNnAf0vZcJKzWSzLyS/6Cq1IuRTyGuls
V10zgPZe/AZI7sHABUZuZuZ2XNCA1oWxxVIjjbKLbNl5KFSZlfVp3HwPoD0eS8Rb8xmam1h29ohu
eDdIrYcb8NToplde/l1UXZveQwKHt8g3ODOiRGlMF9HYxJmIfnD9V5uRf3ZEMZdm67aMqShyXqBC
4GlBBWta1RnHxIrE13wmu3Of91P2IFSHxcGg1IiMII/RCUmZFicezHAbtEqlG44fVX7PWmqeTWuk
S7Pr3XS+gk+O+/hsau85yaEXTqxvlm2s2wQKrB9PN9WFXckESt4L7KmQ+1p2tm2Y9o9ALgAI91Xs
Qb5AR5D35zywJ38rjLLaLYIOCI2uaLCk4G2cTLMemhV+aIG3GTJnkNsBL1X4+i6G/cgusr46jLbU
L7h/1kAUNvjVvppwhtyMLY3NPsMUYjNnQaduArernt10yZ8kloH0QGY0P8xLlqmzNUGn21DWSGsT
W/CX1/G0xNG6kzMszARDJtZGDFeLybIJUkQjCL4/SQsaYUladYJ90HKaMBDqdyqIc2fF88sHtL3x
xMeqdHVfGNloPEIvJoM3yEhqO/sEYkYb2MdJAGYmaJLMcayKPT1crq9ao2lvxWTXw2boxiGFpZAl
7sbE/vI5h5mVbv026Pod4EpyxLeOhmuqLVgegCQlB+FiZMOmD5r6bNuqdvCR8Zdi10aTxSp2YfHS
dxhl/60LJthXtYsHIBL0QO4W6IxJSD9h0U8uZmlj/ph36mniTILuYRpdGSIQqkDPmMlPqKycrMT2
wu/rEEqrPd1SD1r1Ck9IBrkyV+7RyiB4HwatxvRQ8y4YE0B9rc8wQcdxs8BiusrlELs3Y5cH+dU4
pRNgdN5OO+ij6dtoGL4gsivjpZnWYh2YnmH2ZHnVZYG3hvtRJUMzXYP9+nrbXrI6j5OBEhDwYEQE
DrTWxRsTu0+MsFpHfDWU2zMJWbyO49+fGfbgm5MhG/VSiVrBLS8aNYOIItlVAr/ABTSSyZsVmzdt
HcQjPmWe725qjL7ZEjqqrq1ZMzPCsQhjvsU2xjfYGu5HrjT6a1lmyI5tpeYrdG/JG1VIXV5k7906
GCf4f5e9fE3rM4HKJlN8r3TGfBfyBhNBoYWdAbJV+h2/svQ7TRYAUkS9t/OZASRn1GJtsFawz3qC
Obqi/5KOir6uS+zoLm9M9TZ26I9xckBYuMnNltzXpFwYapjSJIrBZ9oZ4OVgYbMl2TQ4iJA3fE3K
RsljFKv+61ItyxdMNPBfoBp/Ryyl2Hz8oK0xYWiDvd3C3sKsZ5kfRN64FzLDDCPQ4+u6a+0k26eG
F9/SNgFAeR3C+WPhtvRJF9cxtcIeDBsFR5tGFspuMP1D3eX6rW9GJJKWRlaPH22DdkkyfZj3AjVC
/bUuMKHdXjLCvrn51PXHirW7Q60cdaepq/IPJoqtgFxG9JkLTaPDfhQNykcwoJZikgfTl/UbU3gP
srSbDaZ0Kgi1HZW7IAti4qJKBiHHKcsKE9BvsZjbuigVYM3U+TVeZXFxjUkNW7Eacqpcz2bku24K
WsZLEztERykAFjfCWny1ETrAs9at0NGFDnay8DNRt3fXipX26uige2t8FZ0x/hGwmscOPkhbN+bF
SJ7Ohtrey5fNIhPzDh9oqE86KOo72BFA3C2ved9iBQaAT4/4KuC/52tovBg74xyL/foS1Wa+MXLb
++BlaXNV4cGdHJx0spjW1NggriK3yN0TR10f7/AjcpIdKkpeAf/lsJdZVXAyubbfniMo0S2w/Bzx
CbaVfEqoUfQ+FthYm1VlvLsiypf9UvWptZ2yflEXNU15B+OVWawzGt03gUOQDU2jWz7KEpu9K+xb
tL1NBtH9wMg+eaefma5TqI13zqiQ/VWFWX/NpWk/sukF12lfds8BOsl+ExuBRCJfOqi1RuspppD8
6i7LOIYxPggdbdqSkXGOD/Yhh9UEIy4VDse5mLt2ndNnoGqXEtZ/V/fYMkdO5N4U0OwNttCs/0G/
DHpZjKn5LYWj+Tr0tv8i6oHECDPD7IhmO3a/FFYPMUqR4MsxlXvjCX8sz14VDCaUeAESK6ODUrEc
NyVjL2eVIV7WW6ZcxpclSpdXS2it16RTuy+MyfnMCSeiU8J4Vt/O+BhgYYBhC9A3dKQbJ2YQHlLE
WJRKlZleGw18zDDoYjVuAsMrmJyBBa1bncoeQB0EArqqNb47c1bcEu0bwXLmCMOpKnJaiHMRccsr
1x+n7IwXp3jsBuoCYygiYmSHidGlkOBso+tXxioK7MC7lktg4rrZuuLFQ+dwB3snSVY5dFTiRyuy
5PHCivo9iAgy/qox5BM5qr65NqgBtwwz8SLqiwGzEcKepmRbceLBG4CLt0IdpbMNmjDmmG6JFds9
dHuBVg43EdRndQ9yPV2giAqQF6lFgb5oXCyz2yXQCi6OAG1Bz5WCAYetCzaIcxjksSP2hdbOJr61
uWn9DMMH6DmGtSvMiYiliAGkDTu89sqvvYd1Fpxmrn2nvfZinVvyi+ZGd29xioEOwN1o1kdqKXXO
xs7EYGMa6/fZM8TZYkbDKB+A/MrOrbrfyjmAWZ2zYO0zY8IlW7t2HbDr2pzY1+YMZWKzlKlRbuui
l0/0BsSzCY3dYgiwxFmazgsWfk2mO8xiqADHbSkXyu7IlkpfsOU4Xbsjioa1k1kXmNdwo8fZm4uP
rqJK/3BN6r0tTqRmfyobDG5CTP7wyB8aUMTQyRblbSqSI0cwBkYnYZI67uOY1Aq8QVrM9rMmRUIO
HlS/zd5STrgz5u24ThG7DiFuZI1LCL3lvZdw/E56bsXHhVgUh+ZAT8Duw/Qh7HEXvGiOoOxjCTsH
X8wyHvLb0ZB9ckrb2kPIh4if5agRvZJFlCGL0nG3Kwl9xVDUCQr6T2NZvqeMdDC/U9rcqtjrHEY6
0oEf2GGkfBU1+OiERLe3xX70XSZa6NGEDqPOcL+k2AW/dR6eyFi4BONNHugoXrl2yw4bpazfrZtA
VdgW2p3dcLZrdY3bLvi9gT8L/rGTePJau/3eYUMOo8aiDN1JbxDvGYFGxTWnrbpGzERwdxsJs98Y
OhIQpQsEitxAnDH/xKX7KMcue8D+BDwKyzz9WDtNh0H/nA0/cOhqVDgQ1PiuHSWiNbYTABk4nsnb
rvASqgN2W7zsGif7CFiCuP9aQwbq5IzeeaQARqOU9P6PEgvbAb8pvHPCglbQD3FhYhOoCjGOKO41
eroA2PW4NJQbtF4TlQHePN6b10LxbjOto5VVRJweytb+FexzBC4wkYInOOXJ3tIpbjy6HJEiZy6G
3ITOmVBCMCzvIOxMkrxRbSWwLUy7yasbUdbWDwUnoD4EGEaWeJS34o1kD8NezXFlIxmtvC7bCdjq
146cym4XWNEyrAoNtrmZydIRO1h387Unpx7ZyhSb07rM3fpbEcfpSwSR8dHxggmjt0mzmN5INRTl
Du+nvg29UsQCsk3f36XkRUT7TOd5eoDrQE0Nya47SEeZmEhBH3+aqlQ+Saz1qV+GYYL2Ug64TJvL
8C0tbar1pWth7xUOLSeESPdhkY7PMBNbLmSILlErYDBdntwYhuk+GkGBFtjIneKS6smMu8fBwIMr
UWoPPjEjp0sZQLqz+uJ2C5tiXaO0A+1sh3brDZX70se1h7zcWuwHb4FQSGJCLDYZODVMDbw1LLBn
h+6UNZS4+I0itFhDR/YRXdboA0MBIJpuzNlnzOQMWN6GccnWuk6YgW1G/Jl6dhuQ+tXgQ/q+hgfS
4VcGCISztUAEYaUrrhU0G9GPefEQ4zQSYXM9AT7CnQyGDX676A4iL5+A4yI5l3sO5DReMw5xir1t
w6bb1NZgf8f7V6f7WiSQsRO/s8+42Q/5uofBz+7ukAfBx2bYz6aOvYeI3lZu7NJcCihKyNvWtg+X
Yw1rhzIVBaM6T8SlfC3hQ3zvlTYqoD/pPJbtPOCSgfaa8URcm894zxf3ctAztw/L6yrAikKTokyo
33xshEeKTsAQ/qNib51hvKlEYqY41MzcscAmV8OX02M59NNzs0B2N2SWQ0Ful+Gk04kZs+2IFC9c
+N2PBTw86zSRQYAujBrrYiuAzGpHKpO+NQeLD2SEUvcw17YitlDxlOAMIV/GpHGET4W3OBIMDyan
sYVghK9URxjiF+znYuvV9Vpm5iPpX9cJu/gPx4yteetlmFNfGahLmBXPgczYXnF4ZxhY2vLWKRLk
Bz0CjmazEGnbh1ky2/M6hoJ54ETpCwxJFczp1nDc+750e06ygsOpRkPah6nVGDn1pKeP3pAGwTqr
Ep8iBYcYe+NP3fC6+LP91Uzmylq3oLL+SgyN5LOOybRb86RnpscVohob2lF5ml1hC4YsQdS9JCPy
7TP1ynxEv2x1W20z04/ZEpDYA9/jB46cV93C/aRFBbpNHgcyQ2F897GdrYGDJIP5iJnHmpYqfzbw
+2hWWFbO/pbssPy5SlpvwnzGmI5/NTQmdEOgTH7hcsoIhVHHoBtMzP9qkmAcm6ogiUbapThrckS+
22aSMQUuBdjJEKFNwJq7sX/EHaJTZGjQ1/ApGOP72gXRIdUlY9xXlXg0MIYRHUSXHl/AV0bjvbxt
dFL1V0DZFjW80nH0YPaTWNZWujgHtEZpidKmSarwr2C07bmitlvDrclO4AoBvuF86vn2L7NmYlEz
IFwnfuS9gdV1j5WdpZcCChqWQJn89NeyIGYUg43612utiLJWQFY0YLcyC6lLb/sX4skuEH5UbJRn
JfZKcHgeRU4Izz6Dwzz/IRbqF3lG1iVZjb/iC4wqLplD/xaNZYoYcxe77lZwkmacplxILttp7CZ7
P/VxcV7g2L3OUT4fJIOD9X//1//6v//7x/Q/8bu6/f8Zu/9V9eWtSpl8/Z///lXEkAP2TTHvOCIw
P8UdjtQ0PnsdrQ/qDqhLWNIyzgtOv7/Kr2KTsMpzIDXCMAnkpxTAOJs1kUF0T4YFuIoL44fRd/qa
PmM6/v5Klwytn5KE2SdgnTvCpvdxeaA/P8wxS2KFpxbRstpIT+PSWzsO03HlGORCuKX9TXsjBucE
bJxat//x+4tfbuPTxS/v0PQdIl89UOmfL94kQ5yjwyc7otLZoRYpkZVYdWzbuEMh6AwJHjx5sfn9
Rf/2bEH9QP64nIBQZwWf3uAy12OXuLDelravvwobY+yqbowb7PDTfxqryI0FrmNLG38f8ss+vUbA
sqkj3wCBWV2328oPqjVS1W49RaQq/dO7ckxmKqbrOzgTeuJTyJcTWUONBz5mk773RQdZcTXZzYdT
DuX1P78QvaRDBr3JYxSfQtkK03MhNuEWgE9uG05MBG4sdtUtGDjqzN9f628BcNyMI8mBDAjak0h1
f/4+UNgSuFIGzsrHbRQv6dkKc1sBWMASDgnEGP7p4r5cL7i8LvYVC63cz9fL6i7G6Izradj4Ozwf
jY3TL+XdP74roj2tAJBCMNpwPr2qsokXTnNJwUkc2SpSWbBFMIozbicwP7FH78vvr/f3Dx5rbR9t
b2D5IEKfl7hpoIMtBRy8QvSk0LseYG6DPZEzyuXr7y/1ixeGutJy+d59nqHz6YUNl9FAmRI3sVSF
95jVPYCDXzsfHQaFO/iqyT/dJ32HBHS4fIwHWGDW5db/7SgwyAPggIRFZ2DGu19iRUUOhWrF6f2n
QMZfPEU+CyLssGhyUMd8emt4HHQX4QKGM/iA7gl0YQUwnVmhXev/kDD560vhRHv5J+DL//murAhl
Chqiy1p2mtCwUnGIIBBqI3P+sEH96n2xZ7AXQrVl9//0vmoLkuGUcCsaHgMKXRrsMZ6yXeKOOK4t
Tbb9/ffxyzsDNXU8zw14lJ/2XrI+xmII+BQrgpB302jHa4fMsF3XZh//wZWswMZqRAqfA/vnZ4jI
n+wcH2F4roHllz6ONloRVJ9Nsf5PbspGTil4hJ5rf7pUTEnvmOnELjVa+OThFHBwI2QXGD/4f0iN
/PtpTcQztp7gahAUibX9+a6gkkO6ibAUxgungsw84pqzjanHAeTJC/0YtYau11kGKMgCL/k4BzYN
73/waKWQgWNKacvPQe2K5r3SEz4PVmQ0ZCChNmdYqfdCjtkfNuR//a2fKwT0y4IQC0+A/lrmp/JE
xGWnAMTsVbVUybOhQXDCbiLaqIZldiOSIr9NtXZOgGPtmTA8ccORu2yA2uUBKo7/Puf18A4tu5L0
93CzQPfzfZaaDHcN5C9/OLAuK/N3P/fT+zEMaKq5J+1VDl4RVwkIbDQRfUDQxQa7drEq5y7Faxij
kN+/k3/Vnb+7svXzl4EzChKXkSu3mDdCeMBZrpQ3HoOzVWN6wym4UAIYEnxE2tZnkZbJvumjP/yK
Xy1vNn/el3fZuOTl3//bdox4yMls2D0o/fCWjFI8xlvo/gdMwps/XOqyqP52vxgosMKhAXvep0XH
yCXrke45q6h7deFo7gBlKmBdfGRrTIR+/3R/dTH7EiwK0wP5g/Wp5gnqvHMu/rfAjlVsrpTp1GfD
z/TOHaeCWbyD6uwP92f+6llKJgVUJJbnW5/jjAM01lQRZHBi4NLi7UsWAQzsqD74lOuHmbQvyCiW
t8UucLytOSlAuMgE2DAayR4NK/BOM6zvZo1+RmwbhuW73z+Ty9Hw6QUgKjaxT5HM+jhCfn7X1eXx
Kyy0YMUhrJQNfHsH6G3z+6v84ilwLAUUtBxQlhCfPutomUBfsT1YtbPAUtfBIMV3rRDt/bz9/ZV+
sbWyfZsc7BZP3PY+fbvFaA+w7aj9QIf0YUmq6FCD7qwYo1wgCK/aDa2Z4AUZGGeSQ/Q/31QpqNnr
PGbe7KqfPrFyQvmZjom7Cgxl3HWeQFsh5lqdkVwXz7+/1V98zi4Rxw6dAh+W+bmBhiGJBrjhWhas
4H0PJTnUzOmYumYYfFAR/Cma9xdv0eNk5BWS0O2C5v38rRCig5mny0gf0lp7bMYc77+6k2dtyeAP
r/Hypz59llwqMC3KGjrnzxHOpPS0BANFHMaFDwRUtGmPRWmaYAJOqNpmdIR1RTKW8Ycd4pd3KC3p
uXBuXNe8rJZ/2/kgceoMdyYc0f4fZ+fRKzfOrOFfJECZ0rZbHU7yOKeNMPbYyjnr19+HvhtLLbRw
Pq8GY8BsUmSxWPUGSBdn6pygSEo00WF1FNdXfz06E+iRc4YdgdzocihbQUseeilJ7uyrH8yqjOkb
gDu+wqpMXHB4faXvBKPN2bk2r0rufE04q9lZRqsRA9kwahC01UlBVOwFZRMr9iKo5a9/rrCKfELb
sXWDDHg5v5aHE2pwLCXKKjZII/IcgV/3qS6Bd95fyq15EbkcVzexgxXGal4JMtoF+GPrCOHMwmAI
9WElxaO2A3y4s0H+ZCrrjckJ4PFASQeu52pacPVVu+uYFiZPgg4RztixF0+0mUHcwn5KBzcfeKJN
w6+6rvoHbHzqx7nTyMtfP2mba4y+OfHUslaRpkkxhBIDEpn47YprB/npPLrNp26AD/s/jOS6SGEB
7eGikHHor0PBww1vUn4BiaKOlwDMMFSOdCCvmOHtLO/WsRfyaYahGi1fZ3VPNGMNOqsBSVGC9H1A
ipEGG8ZVXk375hHNaOUBVqLzP5xEnhZQbwnalCeM5fzcEklWOnPN0XDdEgkQEBhZaGvfJjO7Zlml
f72/nJtzpHMkTLIrpCxXH66A3uDoE5JNflR070Rkxkfsd+YrYhrJMwRB3CaQKXz9C5GwbUhUlUZG
Z6/mOKM+B7QO1fYUmKp2knxRIIKt0N+4jP3DisLo2+un6QiHvckOtQl0y1VFBM30RyQ8jvZkNZ/G
GY3xugDJGmNG+nkInfS5G5Tpv/uDbkUCSsqIibq85ExrFQnUOheVOSCSAAtm9IpJmY52qsANoFF8
efVQlDwpx1AQlPWf1YpisC1JZrQNYP5qXkih8pmKcnJOK7/fuQw3ZkWFHIaTKngukt4sl7KDuQQf
q0Ek1lXVcwKokjZIaqN87fy+Pyn5L62iGww/NiWpE4UYdfXRRtX3m6TUOAogSt7U+FWP0Dxz7Dnv
jyP3+M04Bu9fWHIqU1pFUUdUeRKjagvUpXavqeIoZyNr1SPZOR1PaOlvjR64QslNiP+BSH7cH15G
rPXwQrXBlNAjs6kHLRfUqfPOCoTRHAPVGj4IX53fA+hGrdTp83M15cpOsXXjyAtsTimOU94ynHUE
TTofpnFCNzHBveoS6a743SjwOSMuD7RLcKbM4qH559WTJGaj/GIYhqryhlhOEtVj9PqBaR97F126
AoGIf2wa02ekIJEz4TG58023rkbuQ/anY1icQbEK3m46THRIGzTVuiT5YYWZ+ClD/A9VwOaENlUj
za6FYwh7aYbvAZAr+JhRfLS9+xO/XW1L2C7JhEGChan46rjA40C5KaJGqtqK/g6/xPQ33QjMT+Ee
PKGSYInDBLfG3LmQbzeVJTimzB9GCHoN8hT/dU3aSAtHDn5KWBdiNpbkUsUEh8kHqCy/2ITRziw3
h9Mc2V5yNZdLczkcaoUarCXwTVL+7yMQHvOhTqHEj8oIHzssUJi7v6wbA8oVxeIL/rvGHJcDOrYU
JC6GBuaPQkcy5sB+mDvTfogtf8A7s2h3ZrjxHfFyY0zBPULGuroojaqPMvIrWJ9u1lwjo0S4HlcH
T/H95BqGiv8wK4q+c2pk5FmGBsr5xHNeNzzgeFktZ0lttqCDxFHFzgNgUz3iL5iQ8QitLP+zw6r6
L24brAPgF+2cn9soL0e2yQx4itsgr5Yjm4gKTXVlcWEiXXqi6yweasPRn5H4KXa6hRufkuKtZlCQ
o4pLEFwOpfh6XIamCbqhRK6xHqf5BK0anPNcfih8TLzv75zNmfEFKSkBrDOt1a2SZCJU5gjUCezm
/FyQQYLw95UzqjnpziJufT6N2o5ru3ScVLHapLE+Qu/IpHTMDPevrxWkYPJ8QMnK0S+NSBGlIBJ4
EwnszvGQUWW5cUiwGNNxySNZ0tVuTYYJV6KsbqF/UFtScCg6RxQ9ds7E7Zfj7UHpmI1JrLk5hL2G
Hgmk7/bYNDFyOhACPARoyjMqnagN4Qqzs54bBUkGlA8zuk466fHqPNRqiUBya7Q0nCoTo97QPFEp
7+GFw6K5qGUDR8BWs2tZFS2s0sBAyGOoXlRk1D7d30W3n9ZGsU+neEevmYtjtYvAWgeQ7vi042Dl
aCzWoniXKon4jjKQ/aVt4V5e4xE+oQdyG1jl/dE3Ft7lZUmyxx+YGqvo7gp7hIlb0cpv5u8Bgse0
WrCVniAxEfnO9we7TY8IPhqNWY6LZZAOLM+ntMFFAhE/ChUw9xULLmR1xDxc/QyTXEpp4qEIMuQj
u7aNTxbgg9dXgAVnh/H5FTYS7KtjlFIUVZF06o5OEv/HO6h5wZPdRzo2Md/dn+rtsWEk8jBIo1zZ
zHc51a7CjC+xQNjoYw7HuArbS0SDc2cbb4xC4sW7UmYEdCFWXw8HIbjrqIwfdQdu7oTdzyMCgv3p
1XORRUc5GwgtbJflXPTQUoATYjRS14gf+vBwERtGMv3+KPK3LgON0MkX+MNjjhrZKnntkSiDqzJg
4wr0GPfSQDxmSA2j7mGkD/eHuj1ynDcK5qqGJjV99PXHCR1MaGypFIPLYwMnorPO5qgPL5pOdR6e
QtQ+pLEWw4xHjf3+2FvTtMEGMVfLpqW5Ou4o8VLIycBL4VKYP9P3nk/FgABloo7mznfbHEqiE9w/
X23d+UPspe9Epw/o7lTwoRJYY5Dc47fIGu61IOSKrT+eYEYSsaKiHC1/yl9JouPjRqVN0CorYzY+
IGxXfikVW/+iKwB5D33ruF5W5MVOf31r+xPEDZ6PGkWy9XdEl2cc08DsjyOYyScclEpPG1xr55Bt
LSNOdhT8JHCAju1ybsOEA7RqosUOtRAB0NlAlNWY6yOmfa8vSTEVXo+EDTqolP6WQ2k61GTQ1OCb
BN4kAjXWE5Z31iEw0F15/T6UlROJFqDVba2Om143uP/0Rn+s/Ga6zC4S2CEd4XPajz/uj7T1lei4
cbtIHBVd6OWk7NbI3DnFVqOqy+6hrRv7mDtA+u+PsvWVuEcNCxIt8pfWKkiVhk+hL4ZkWTn4gyC/
j+ZzbVXXuS36nTvzZigmQQ7Nuxc3L6Akq5RoRlCpsTtMXFWrF5cgCPzroOQVCXypne7P6uZcyaFY
OZuSKHmtubqwFBy7IRCha5TkWXAF5xygNdSGbzFfa765vQn3NMaao9iZ4cawNjktPkK0C7hd5N//
dZw7etbsgxLTS61F6Eu0X/FH1C5plui/0FZ1CtSerOq154znwd+Drja/heZNFoTjjGhdAQtNx0kH
+Y32PEVDf72/rBtfkJadywwNsDLqGnPU1a41F4gjyPaZ8YCX0YQZEsZtdYXUwP2hbu4aOSswkvRl
WUuQEcul9EGRRMaYSAfOdMSDDQ1X00BpB5yCcil73f5O+pV8GEWzc+xukq3VwKutg3gL+HkznI9t
qw1nXn3IFEUWnExtjstHZNVDD8kuqPa4DD/TQc52DuTmHuIy4ODTKqEOvZw4anpzW7t4mqghblOH
SEW/0gvCNH/20QKI4WJUSIBMaFns3O6bE6fxjsAU7TISzeXA5FuVhh07At8TjA7kPap/dfyGLnBe
hOeKFl9feBYH/CJddGWicqckvTVv2uJUAbkIwX6t1n0oFVfL/ULOG9z+kVJVkz13La+1n3OfK2/7
sIkVKrdF/fP+TruJsyCJeP1StaVwYoCoW87bLmazmhC9OaK4oMwQSDqA8JgUi4+vH4es0yDfJLWw
1u02Lg69cmoo0zblJ2miwzI/hSFUlZ0PuTUhgiwVCw4fnourCUXtLMzUT1Qpg4xfa4Hlwtz0ey3Z
jVgg/h5ldUDDBFl2tD7Q22iRhh9KDMftGeJIilT46yMcWB7mQpOEPv4anIp0VJX1oQ7Oxi70b6Ey
ae/0TtDlAkLk3f9IG7tQkNliVG/LdvMaOoc3juPmqa8eEXlDYA+ZSoTAh+khFs344PeV6/Xose98
sI1YR+Zi27QNNPQ27VVOoYpQKPhqaajKZfVPKi7/IoI4vxmIDk+w7nPPmqWdnCvQkb8/3a2PaMvK
FkUE6vzrrYK/XdBmCbuky+zpAhMd78UYYp+OvM7/8BHJ30G6URCxb/CxLj2eOrBQBRFaQ22idX4X
ZS7O2Evugd+3JkWhEOSegLTorLuG4VA73VRj3oaAVHV2Z1E9tFVhXnEENl5byiJ2yDqIhHMKXser
YK3oY9cUGkNNELNP2LkXX+AWfgOsoO5cvTL8LV4KciRB+FBJ2y1ek8soRY+mDCaFkXAzR7BNGYaD
oVU1sqAmmlRpNe9cQ5uLyFVISZGqIF2K5XhJBEY/E6l+bHDCfIC6YD6UeKY82myXfGcXbh06vhaB
USdlo6u1HAuvhLht7YgLxqh/JRAUr1ELTy7BE9drsYjArnouLvd3/tZ68vb5Uy2nprIGCZRA3IN8
JOpPrmw0aVUSe1M1ZDmseZwXkZ3On++PeNsQ4RO63GzgZYgtMGSX07Rwrc+HELhggj4yynSUHohq
zjkKLeTmIBRq5zHCRx5CVo9fShlpCCuMrrbzZbeiDdPmFQ/Oi9aMzAP+SlIToWEMFUYA3mJHf6u0
PoRHKJXDhWra8DMvWguuEjr0fVMbe/i327E5/YRXnPso4lNKWo5dKoE99pOPP1cRV15nmmOCMN5B
d8+QkRqvMsPh1GaNcrq/9Lc3IsNaGtvYlCCs9YMXhj5lLXmtY6ZunsQU+y8JYnc7R/T2yMgBgHfz
ouaeUNeTS5x5wjluBDzrWw+GEeCehb7LeSyrL/fnszGSMIkC8m1NrrZOJTBCp0Y3Ch06oqGf3GQO
L4PjVhdtHuydSd2eTdrnEqnr2EAwblBlgR1ZSt5EYPFddNSNvEAuXFXQocod/wwCVkFboNkrnt8e
TrrNoEB59/Iopfmx3CadgL3dWaD2IGtGV7PCzLbGV+46tlBtmwjg8GvXU5aVeNbzXqTDtF7PvE+S
BsMpdLHCuYPcO9YEhoIHyHMGqmZnM96egeVg8uP+df7Kzg+HQUKGRN2iPO00iEMEneGpszXgzQtR
XxQGjl/YeO/UfTYikA7OC/UEwOYyzVkF2kK1Wiug40mfPRYv+Bb2RyU0v+aKhT1Ric4pSqT4xY5o
llY1FsdWpvc7UfD209rclzCoJJ2EACD321+zLyLXCVtVm7ypVtxHZZiCy5QK/5pk1Yyk0LSX0N0e
Fcaj+wxvhQGpxCzHS9FsRPPHnbDO0d0XCs4j7meh4QVmt1d0uP2wQiXI6Jpu8zyGebEcCvmYcUYc
Y/Cssu6RMeyb9lPkItKe5yNc/ZmWN5r6CKUF2K/vbKrbZWVsPipQZpMKy5pTlU4aAqpjMXgO3uAv
qNcrLzhUYQ9v6M0lVLVuJ0++XVaZNdL+JftxAC0ay7likTMqdiQGrzYqgrcbjwf0M3A2Veuv98/m
n0bnMvMREtHKzUk/TTa6lkOlYe1WihtMHl6x6DIOGSiiQ23ijQq2z+g+94hkvbWR1vkHGO6EuH9M
b+QgFaExJcBR9zCkmb3TMb29UIROAFZJmeVVtob9oRbVqeCGkU3xVVwG0e8Jj8aQT7/vz/32SU6u
B6eGPIVSwE0chBiOzZZm9l7v8zg+CMzGj0B9quiiYTQKIs0A1gA1yvHQ52yNQzYhlHf/J2x8aIov
cnSKdqg/yE3/13k1XR+x2MRhU1tq8kyK0F7V2lIfQcgbO8+gjT0M5E52FmXMB+q7HKqJDbKQRhs8
dPfyf5qs1S96HmrmMWwaZJ6FMXQ7iedGQKRwzJPLAAMnX3yr2YU9G1FFpwT5I0qRx07XIEkjpPNo
wFM99q0GWd2YogvUYOdNM9fB22DW9kieW18Z7ipNIgfsNjSg9bwRDtS1YsRUSNOeJ93AHCaiipdn
MyKFWMAib6krXppC6ieT6T7e/8Kbw3O2CCAWe3r95DXTxg8TgoenaQnJZ6LRSU56uNBObI2IJAKK
1+P2e2OiJeGU+l4LZGuD8UgDH0/pnufh6hO0NpiObqxHL+iz8keJS+EFGfLwYFbq8Oq7R77V2M7w
QCmLrIksgdY5rT4PI9IoCfIZuCZfhxFgN/I2EUo3enu5v7JbUwNxRO+WXqZG/rT8sFpXlaJIWVnk
TCxClN5iK5cVz6oVxDtDbQUkWR2RGRMgr/VGbjsVs8gIkGNilHrxEOYOEkuYn2E2cH9OMtquojFF
Cq5ueK6watc0V5FOfRkUXHJFZThPGKJaJ79Aeqjo2vlDayF0DfbZPd0fdGMhubtlQUYiKnRtddug
bSqGIEFEzw7KAeMw/IG80pDGQHWD4NdOVPgDhVvPkS47OCOYI5JzsPxuE4jjLKdx6yEmYA4aGue5
i8nfnKviPFe9Np8GP2oLtJaz6QdCDBZ68kisIvJbSQmaoVLFcGjVGAnQBCeLNwCz2+mSTehwnIcO
+fgZfY3vnSowlUWujW+EVYw9v1O0QPEPVh30zgl19rF9jPWoeGHiQYoas/5qnih7xSDlIUNyYTfo
q7pTHhZ1KqwOIT6UMD+oxfAYDEgs4pslHlMT+4RXf0UocDw4QcdalEzkV/7rKkHMr2/SNDV59Xbu
V6cVwXOBKME3Q+/nnUx3Y8PAmndgiQIngDKyGqoZKhDcYWd6lZE5H5CGyZ5a1cqv9oi44f1ZbRwI
2dOiMGOTn9wktF0TglLtGIp2+PhEfu14WjuHj3FKrw6upf6sY3i0M7+Nq5L8kpYnK0k3zVx9OWPW
a+EjQ+ZluZ2/i0REhSsnD6sHIPFtuwcu3Jrj38OtDkSeylc1lQ1vxuPKvbZOgMiaOmOQeHAbbqqe
ZinuM2apnu4v7tZ3RBYTnQAeoNRIVwc/Qi4ViUGqvMM0qt8S6jVfKzWoPqVJNr+9P5S8Z1aHnmYL
jwQTOBW4ntUcGw2lk4BunVdNs3pqogoD7874jbEOxl2joh8LTF9+Vw0divsDbywuAwswm3xMDSLO
8lhY8ESc3m80L2kF2juDrnwEN/W76NT+zdgCqLQnLd9Z143941L7oeRLC54Yt5rs4JTIJQvG7P3a
4aJAlOQlA/0XHxodZ6YcXPL5/iw3viTUcFXCRmi3UJ1dzrJBCsztZkRLB/SPvmlq27yZzBjbXrp6
O9f81oLSLpBfkyBOpWs5lJJCCcuQeUBqtFVRBG3rwWnfiTYXNEJaXT/qteO8HUoYQq+fI3RGw0B3
iUTKkqv+V4CLKqo/BjmkV/s+tkEtyqgflQjPwEM0pcpOtry1oGxWSooyYSYSLAerhd4mEX12L899
54tRTAVmEhFGEbYTTTsp4tbZsOR1CDQf3MgafJNg2ddi+6J5wvXrBu83rX/qU8dCoYu3KBUZGQno
euknlAC6HbT81uBYTJJrUB9m9FWCGCaZAt0dXyRMSG31cRJpcBU++vLHagpAirWpbr7PfMP+CJzU
/n3/k24NTp1SIufpSvIblquMDaiwhqYyqEPXKKbbs+Z2F7NIrX/TpFYfLDzGTyGwP6+ZgmaP07WR
mZMrASHjagamtkYxGHQXxsIeDLTBwjw9TcIIKrQt9epD4gKfNQs/ecIfwPZ4rPYnmO97gK+tPcbj
FsEFKSLEPbqcfULvvVYQGfLqyMjRvW3VQ1S65lVBjeN/iA8QgiVintTgJjcPtSQOBfLkXjaEyDeG
TnfJsHR9yEqMTe5/U3kM15GeIYA+8XwnqVydHD3INVTNYsPDnt4IjgPFk1/5AAz5gJXL8NTjzvz6
IVFW4OhQYQSLjBTNciEDqyiRBqtnQtLQv+2gSJ6w6cSrhv87/lv6yJTdn+NtDHSQsQKqK2WRpKLP
ckD0xGsbXcDZSzU9/lpVOqJWvqIdEhX3pgx7xAOqy+NO4P1zbSxX1qG2SAtHajtQGFmdllFXsXxO
+gnBz0AtvLEftafBtHxUoFN0b/0pfG6DBgHsqcztawvL5SXB4Pgy9a763/0FuN26JIBkDPTzobjd
9FR7RE3RhFCo+6H9/1GFNfwjBzX4UuZV/uX+ULfHlARQQpq4TXkQrTMH3Qh6I67j2esQ1z6Nme6e
QuxpT2XWWB8jJ/Jx9kVNI41i5akscW6/P/ztdpb5JxGC7ipp0hppHkCMtimGIYKBZmKOSEOCIl4M
oiE5GqPlX1w3LXbanhu7SzMkaoIiGE1JR/6kvy46B1J0jz/h5GmSitGndn0yOsU94coy/8DyqLok
unh3f5q3kRjBZmr0DhcsSea6cIwnmTZ2FYqEdRNFn9JMf9v4TvGeSKhctSFEYpR3v+eQB++s79ZO
IvgBFAaCzfNzNdkgw6PTDRMVp1XkjtpRD56UFDh/0ibBTlnxT+hZHyAEnZgmADlS6tWxbdquTgcL
PwsDaCgG3EOMoHyCb6BT+8WbJhuHQ4qjrBfrw/ggtGB6H5FyfURdFevTNk1e9EoE1/sLv7W/6FhS
qweMxeW/OtSYicV4FxBKohl+wSFEaRI3ipxUGt6UlT/kroXC2/0xtz42CRQ1GuhxIKdXJbG4wLYr
HofZa8pyeMYaSP+ML2v64DRG9l+OTeMTSB7haYn5+hoRNWYuIvCdvIqpbS+3tlaghOVXKCRT6G/f
jI1WHGnMKl9QwGof6zDwd4LH1u7i/HKcLMC4tLyW42VCF4OIMKKELdqdR/SnjyR8WEKMTrFzJ8gP
tdpchClWk047oWpdyi0yLHelFyZiuGP7js6EyWdsh0+v/nRUaeRLimoUWfDquFTI/U1OE0/4dGZj
dcSZUDxUOdI4plXGV1XDV8ZrohYfUdgdys6+2QhMJGmQfcmMeVCtgcASTtpD65m8OZhLfLKq6sEq
B/1NhwnZE3Xy7jBqY3G6P+ONA0ImwbUuMUrsndUntGj1W1GUS63UBvdW08RcAwfos9pbn5wk0i/3
h/uDE1h/R+C6pC4IHFhcuMstY6BbqyfYOHp0SJMjMs/JCVPK6TwPlv2uNLriu4bGszfhjnIaVfwP
T3Wt2vBM/eRj1JUo1KMdaR7diqfQzk/b2M302Qm0lO/xXV+XIcniaGA27eTZhdDfJq4yP4i+qz6A
eMt/BPi/ndQJ4dRkqMOvIMaMnzHmPuoBukFxxtsyOs04BTy3hKGrmsTDzu7YKPdTMqFhJd++JiX/
VSiD/13OwuhHb7CKBhGdchhSL0JQ51ujGoo4CwVH1EcbPYyfA+D/4FgEufqMCjPCAzsrtbVpKAqr
dOzoxgIeWn7ELO7dMSwo+ls9fpT46EEM6dByfpIt9vmEbovxOGGsdrVxQ0ba3M1/1jADipMxorRf
CSV/ARhrXiJRZs9JPWC31yWKtbO1N1IboiA5FOqTskMg//6viz7qKxHnkzp6sV+M5cWYzehJn4rs
iWvS/Y6IO0K6BbruLGU+lQe1nfzP9xdq40RL9oCOsA3QJyLy8hdYyPLhDalyuCLix2OAMfYjDgb9
Jzt16Nj0LRLbJ3z5nJ1cduP7wLRiSMlSBLGyugfittJ7WvW48ildibFojSH0r7A2FBjTOrgHLN1F
pj+8erI0xjUTmhXANWP91LV8DRusaFA9vIXq8nugTOE1pt1ZXRxcAaJD0OAL9YinzfTqeiI1RMI2
9RKCGMdtucpgD00MkHLqQXVSVjjeuHiyGEmVQlr2lfmKN71R7AULGRdXcQxkmdRspTlPxrO65GF7
6jCkE5TqCxt9O80fEswEu/LJ7acfBuCjc6x2b0c36S9jLIojnd/uw/0Fv41XFCUg1nHPAzdB+G45
b9OI5yGkPuuBMNO/UCKyYNFZSDU1Oard98faiD4AWlQyWAm/oKu7OvKhy1NHnTkssz40xVNGgMo9
Iw3FN7Orm/olm6fJObtmPZk4wENuPDY+atu402TFHnv7NhcABSL+kLlIbVHAXE58iIzZ9WFjYMLe
TWBqKi28zJjj7Jze21O0HEb+/V/xox1KyCWO0Xng3JwAD1Kne2pKPAxw72j+dePePN9f5K0BObDU
iwAM0AZb7ak2tjtrzJIe1zmokk6BNxCmpbCo8Do8+OBsdpLjrXUEMi8/J7UEdOuWE8ROUwOJ0PSe
0dfBSzE3+UfdGveu/NswTJUCcQwDkSayRG21jIDl3CHPuh7TgKo5Q8JM7IOL2cxb+lP129ly/bdV
ohgvRRlkHjYT5tv7q7pxTBib7IYE1ZJAk+UsqWqE5hAzPrI4uYfLFp7ibdO8TPNUne4PdZv5U/Ay
wHoQiMic1vQHZKs7fYZF42HglGCGUsbKlzjTxWOgaZh404PH8yPX/V+8DJK9gtutPJ8st1EVMjgU
kLzWT/lKwVQg0FsmGmFjccT7w38SQ5M85WprV+gcoU37xzzxa4gr8tE3y+5zW3U/s7A1PjbRnJ6S
MhyREuzFM52h9v39xdnaB5BwgcpKXinc8uV3KMLRxDwo62lgdyV1bDSF3it2EV4mpTQMHKIdATWn
H1Asig31A/Lt1k7yubXfyQPQQyWI8Uxa/QLfyU2/dvkFg4XX6iH0M4C6sdPs1Hy3jjEkTxD/cE1h
z6/CU4KJXq/jJ+cpitp/qgo1wVMSu9Xp4s5zde5pFj/cX9rNiVEzs/9QM2569XHUmHgG5BxkLuYv
6qj7bwybR8r9UbYOEnogSC4RNKD4rMJFIbuxTkE8rAJIkHOiQZ/IetXTEUTwXj+U5FLzT6Iqx8t9
uVf8KCTahgJ9jN6JL8UwuJ4dquHJD9xyJ1famhU6QZRHqEJpN1liV2hFGhlu5wElRdO169qTHupY
mIfhXjFma2MI4rqUU9SpPa0WsGzb2ikt4vuEldmTrraxh8V3jq1zbEs/i2GHlbQ1NQjPKNfB0aWV
tNqItDPyssN5yPPhDqHqndWXeqwCT8Ow7Xz/g21EPl0lyQZZwQOFJHD5wUA+GTGltN5rhYO4rD+7
xyBXYi/lhXDVA5dHgmKC0xwSf+dQb7woESIi5AFAkqWntTR1qANqovnTeaYSNp/yZBKRh/2mOGgR
1ZJrVbraNwSl8bpWcUubjuFAJZVXqJlLK3Xsp9JW7fAl4wa7BiVsxNfvZQlcpbhJQVfKlCyXppic
skndbPBMPA0uc5V+KzECQhnc3gmwG1FgMdDqczc+T/ghBEY5gxYYPURDMCcxWqvZKfTdvmp4gkJu
JG0AgEYzYjmhDqvtoVPYxvo8qxe372tevppyqk2lPjhqrr5Raix67m+wrdsNMqVNU4D3FEy71Q7T
6Qh0RoMlaRfbYXGclQnLX2PGjt0Zcv2HUmYq+hVqa6BgWEYDpi6G+S43yvJ9WU1oTxM5uoQsyg+e
Yp6dF07M+OX+b9xaGODzsuFGRDHXejsJxoO2WaKTEmuK/THFfvVkRJ1yChKX0ko8Cg/bbHsnKm8E
FShJIPYl4pwn5qqAM6jzHJi50uPRWTenOCy+p4CbTi1GpA9Vh/Ph/TluHXRqqSBuZM+AUsTy4+PR
TW/fdHsvFRNAIbvovybIYF6iss2flbb3HyJNJIdZEbtYWvlqXT65yIo5hoAdpdPJmlVbOoPfara8
V+EQNF7W1MWbaBKBe5iKybpERZseM18dIKJo5XCtU8BBQ5ODbqVlvifotLXsvL2kRJbkaa0r+jhZ
pkGfaiz7aNQPUp7szRDo/7ainh7tsWp2opxMTW7mLsVjkWvhI6/h2ZQl/VipcJeYZ6v9jZcPxOU2
K62TNVQ4r+NRGj0FKMG98Ssz+yfU89djpsHIcL/TxaZRRIqy/O46hw8jJbf1FKG9QarG+DwFQ0kj
cBh3prpxaxFVqJtAf4cgstbtS7IypE/NSGSk4ynNMDVW7Lo4J5bodp4GW5sZ6izVXmDv/McqzYjz
eUoy3FK9SOhDdGocC6M5aqD4czXNlfdJ+wtZZ0xKgWXrrw8WkrUoAbwgEm+NWPSgSLKAsbtcsc+d
0kqLMfyBXxz+b3U087h9HO3KOd0/vxsbCaQObU5ihiwcrL5jAQJhsnyseMPe8j8D1psKZODVAWMy
hfpBrOfBmyqac/vc64rxYQLA/vr+iAv0g9qvLdtw6HQvt5KNW58zK37jKU6bnN0p/SDKHv/qWe/O
aumWD6jrh17Dnf36nQUSQuJZCe5IAq1CpR+J2h3alD0cR853zGfNSzrpJW2pvNu5i/WNrWVw5SP4
LCWDoTktJ5mrs+PPKsY6wyisHzUOxY/0ovRL3af9w9x2oRcGdngUWpR/7vA8tCE/AMyYVROTo8Tx
++AAHWF46MfR8PIA7OGhmXLkm0GaN1+r0ggxRcrtfwZ/jgwU1ef+ewZ3e2A95+GxS6PqSJSwnAO1
KGz1Yru6hlO0Z56xOUtIpLLmB191DcJ0nBDP2mZoMZxSio8KnI0U7bXpaIGpOWpuXNsYU47zC6XW
auci2gjAQJV48RCUwCmvN7KOfWFYi6b1WvyovhE4P1RGETQgXcEjWKH+6f652UiuKHxJLocM9zdS
I10VOyHpY+vZTcnjGX5ipx+yfE83ZSP4kSbyQPhjZ8SDbrltRNX4fR4qradWHQ4aeZJFOMSVzfRY
Oth33p/TViwAPysvMXQ86UsvB8PWNbbSfu68XDGnT7Vj1vm7ufUhkHdDY7wMlKEmPI3aHvNKHtWn
IcGD7/5P2CDIgLRANoGGJQri1DKXvwF0lNX3kIG9TrOqkVcl+rDoRJSN/2zPOQiXOjDqz6iDmNmL
CCdden73AUohrfYzKafklxZlw8/7P0ow5uqyJbWlC0S+DrBxHaDCxk2r1MCmGFzl8JzF+FP3rdWe
syCfTlHd6OEBFZ09nbKNUaEPS7ySS15FG2q5EqGeuJhLKpXXl439xYVThqlg5Zsf1FI3pwO9Evcp
Cbvi9ZOlXQw+lboVEWtds6qdugekivp1Hzsqqq6wg56Tgr7N0cXq5ISCNOAMbqqd47sROdA7knLx
lM81rqTlbHth4f9QzqWXo38UHgbTTM9mQUEbEkAdlGe1zbuzm/m159q4d9z/wH9qjqsvDNqEREo2
WnFjXD1h1FyrE0dXAOInnLAXQ2uwnu8NN/0xUUB/H7u1kRxSuN3XbjJz+6AltBM8f4grHXB7iJ+s
gwyup6HwnR8MmAqIl7U4kB3mQgl+3f+xGyHhz8NRdr75QOt8SLOScCjdAZmrOtcxGjZTN5re2gZq
HBnujF29Fxa2BiSY02PkVU2AXd3PINdKPgm6WqoogfeTS6dPdVpGj1mLCMLOp9jY9RwxihRyI7Dx
V/ugG53GCbn0Pd+PrS9NbX8qyjl7cTAO9saqL89RFezlARtXB7Jz5Ht/St9s++Xem+hSmkkpKm8q
FFxg4rQR2IarKVqzdjV8qdzhf6iBQ0SGPC5fC7IOsBwRE2RzbtuspooVDgmUiXhur6Ez0sFNIhe1
tFlTwhcRmEP2OMyVqcSHvNb1f1+9k+B2I4ZNk1tm1qu1jmg9+FldVZ6WgSmeRG0clEAQzUJ86873
x9paY8R46ICjeUKit9pEbko1oNLHygvjun8faOn0KVH77MDQziWfy3CnjLexjyBMYgeB3hLJwFpx
VpjUOQCg8CxMteodOn8Ygo5qHI5oWrbxP1Xpk+c5fb/Ht9nIC6RKDfRC0mlUyFZ3qJFqsaU39MUi
oDenECEIT3N4jd9fzY0jiZ4ktWsaCwbKpauGbqS6kXCTsvHSpCsglpvTY4y5+zF0k+r1C0nbiw4C
mZUcczWhuZjarDe61nNzq6oOQQKgKykC5z0r8AsakThDaghO9+e3sVtcHBxhZtFcRPNsPb+46IsM
nqJn2FH+0k+Y2c54l+BNNennwd+FxW3sFoRBpFjW/9/yq/GcJEG/v2I8u2vD37magQ1uwSeUqjG9
qWI1eZcX+l4BY2uSNB147smsggL6Mgh0aV7XCF23XjWaoj1x0cbzldV2n9RoCD63mQ7d+f663rLB
6EHAPIN4THGeTulqopAio7Sfemp1eorcwSAQeTgPlMOz+BBBVYy9qlGNT1ok5uRB66ntnoOpai+Q
OqMfYfNHN9osLP1HbY2ivgSqFf9yfKuezhlSlqQHQx1n72YOptSLMPy3QZMH/4Vt2WL/hiz8c9/P
zpe0cLLsODXGKM50rNNgJ4u8+ZwcCa5y8EQAzalBy7//q1PLS27srKhmlqBf3sXcVR5VGfWQluZ8
ja3+J8vw6f7K3g4J0o4qhRR5g4ey1kMJZyCQSV5YXhU3Tv8ENInXnJniVX+gZFDPZyUh63nsAPTs
JYo3IYceKh0YXrJcJbTTVmG88+1YndWQoYdUt71AOtsHRgTU/v4Ub4KOHIeIyvOAdjvGF8tVbRwf
44QK2xmETYbpMKEffrRaQz9r6YAz0/3Bbg4Hg0F3AZgoibzuWlwFnY5cdKiye7Hh+xfHKMXXujbe
dkron4qs40J89Xgy85Smqhh7ULFdTk4XWY2LZWB5jerreIDPoTW9mZt5mIHus4c/uEae7FG2b5Je
icKlw08TGozsTeUDZ+paww3K8oAFoYiuxo03l3Hm1XXUeROonaOFudA/emDs+cJsfEuSHbrDVCOo
2K9zugJL4a6JYttrwkr51Afg1a4x0hlHPSh33Sf/JG2L9Jp58i0pGJJksUFXi9voXapiAG94wJLT
8tD8H3VntiQpkqXpV2nJe7JB2UW6+gIMW3zfPcJvkFg82HdQUJ5+PiKjpsI9szOm5mpGSiqzvHzB
DFNUzzn/NqbWRUci+RxQf+S3uofCMYhFImjXO4HLtZ3m2rXR2N4dETLVN9FVWB9wxcrcIZBZN65n
PaWnIu8pgH2ywi71IjWwqYjT5WzKUUwFYtRhTbrx2OSBrmHDF/L55S9OU6iPf790/qwUAPfQHVg/
zNE2htm7ntVKbUo3QtF2bZLpF4gFxBz4i11tzOI+74N58SY7otVrzycbP9LQVXafB9qSuSNpJKZb
Hf/+Ff152rS9ok0Gz3SL1vU9tq4PVtozrmx2PiS3OeJDLYZ9ZiarFuHGKMA91pXupB4gKAQEwpev
Fp0PNpEJeXnhmuvOEPaEs/eBDgu+ZqyfVM1uXXRL32cIEYowG/L8pu70Mgt601EfGX/bbTDiUV9E
DdEmD0q4mGCVhUUmBonM4ylbZz8jXMA2kPcg0v/y9+/5zysa4w4c1BGvYsnCTPrtA6zKDrmVqtsd
0j8HCzNRHvtqhPawzr8CvP68N6FBAtWhKQLR/5NgtetRhiR12+yE108fU2k5qLccgzgenP0Cnbbw
F5vTX64wwC66ha1UwJDl7ZsjhI5Ad8iwOzHmc8QJD1W27IvIa0YEnbLud1rn6UGar3a0wuM41iqO
w9Rtsj94X//5Jlx++B42/6VpVZ9h9/7uy/++bl/r+7F/fR0vP7X/tf3q//7Rt7/435fZl74Zmm/j
+59680v8/R/X330aP735IqrHbFS302uv7l5JmB6/XyB5bbaf/D/95n+8fv8rD6p9/cdvX5qpHre/
lmRN/duPb52+/uM3btpPC277+z++efWp4vdumvJT/fVPv/D6aRj/8Zuwft+YNtD7UXyZ2+Tkt/+Y
X7fvGHwHd1k2PyChTVTN1lc3/Zj+4zfb+t3jJ6EY4LCF1HrLABlwFuBblv872VKQM4g/o+3mh377
5xvndagEQ/J3X/9HPVU3DRL+gWtuk6J/bb8wxzeIFA4zfhQbPfc9UUN3V6PXE6kTHNGua4Tnvj7u
cyOp46BONNcNKnfoy6AtHP9m7VInMovCXA5iQlv6b9UQ31/Kdt7BWAbL2WCHtwsZ88u5G2j/w6ns
VURcdb73zP5LPAzDL56Zt/vBn6/0rgZ0m04oeEX4bC6VHfWJn4VU+fk1HdmvhN1/dYO3yFWChq1N
6PIeiRRkEQ1aDf+lXkd5KBqsqLDXZPclXjYiKIPD3OrGwBHKZuedl31nlv9eM//H+/35Nby7s6s1
wRphDM1Tn2bXJk5Gu7jOtLvFINDmp5X/Y4H9vKDe7n8/LrWFZeKziTDtvebQVrKa45b1hEfcdIEk
rWHv8wpN7JLZp+w1OqNXh7+/5tv6+o9rMn3dplD0afiiv104Nj7vlp3y9nI+xTTQOo1jTdPScGgG
7UordBHEabb+4iD9nsPz7tHhoWEoiJMprdN7m2+VkJhVTPgLYh7WPHvGNF0kKREL0SBnJ943ENhN
MtBrdNI2frg7LIZK/dSr3pMvSO8r52gntClRpTt9t8P+lNrFbmqv3nFUpPolKWAFLiOKTKMbl0bF
Df/+tv3VU7BZvzLKRTr5fY/7uRNC7dVI+FsYlVqFUEGfpPLglwT1BibHyS8KIe/77Xh3u4hs5VYh
MNv08e8+JbVa/lLjjxM2mN7JYMAfyGd3ybLbxqtTwKcpbeOdtEqtDIHH3QvXhpoejK3dMmxbY8cN
Eq3BUrFdBuoGg8bxwtAsx93N7uh20JlrczxKKO71rutHC+fzdVweQCUNUls82TzKxV2qxzWzsjT0
k6nKwhzehRcwS5PyGMdt902g18wCCA31TZ0iH9rZRi1re+dmCH2U6WmUjS3SvaOGoUADDsfYcadP
WZ3d9I2LoWfbeTM+A31nlKFWF+tLjZ6g3Fe5JexL/FphGLhjot33trQ+T5WdtvsYFzN6iyLOHLKv
53mnx20GrrFq3hcj0WsCJ3hotGAgpfjO2GSkvTvZENYNCvSA/44TJt3pOEVCzFqxWyaj+DDqnX8z
mVU8EuZktY+0/Lp7OUvZ3NpFZ1cH1UwNu3u5uo/+iAdLSPcvrt1+6D5ym+wESzExfWUc76r9ZCUZ
gfBrXMbB4Cb262yluNHMhozxxCjL4YtjKfc5qybnA3ObxQiaNnfOWntcvwwix9KX1E7zg13U61Wf
z8krdeZ8Kxu0/cHaxcVLYXqNt+vrdfWCIYGtMxaLSImEaO0nBTe1CWTjqPu8h1EStmuj3xOBlSQR
bae894rWu1tdyY0qpVBzsOTeaGHwUK7H1saXCJffapqCWd86bjRbo8fE1O18HHzcpAm4Ke4Xp17i
/LAWWvZtzC0j24FxYwMWd8TxzWUBiWVVuiuv7WQQZ12ezW1QcdDecV66ZeSITLhT0Li+tT4tGI3K
g6MtlnOWMj62zjJPingI1mqW+QHVdP5Yx71wQy+B3xrU+VzIAP/F/nEgS9sMXDhA7XEzq7RPFobF
zd6Vg4NTFCjmGMRZbk9mUDdgtoDw1pCJK0jTK77xxpDEgdVTKUZ91S23ia7XGNtyynRBy0Zmhgb2
Aejilqb8YqZFtkTQjGmC+hQTn8BXcnxp52zq9pqmrbilAr2ooxpWm0fFcnPmNKM7PpqrHFTo4xdm
hhxqI5Z/2Vq4EWXO8IkcyMS46OBRBHNb1FYg13wuCeMT2hVBdLF9FGmHs27vJA6q6LXtHXCdVmDL
Kqd12XuM9pxdZ8YsBdixcD6CHLZ2fW7Ptp0/Nh2lVDBqEiOa2lk7/6BQVqvLmGmVdil6SP7Pi2dC
kKjbzu72BKouy2s8pPlySuaU/wSuOztTSA+ylJ8FDxkKsbnEvMiCef404Mkmr8UoivQaTN3G7YUH
5dxKVDoQF5xM+m0Le/rZ1sfYC1ZHNf1B0xONiJGsrtOwYbG64YhMOg3x/uzHK5aA/6y3qnVOltJi
pPBa2+ehMGJ/PQ0pqcfh5K/Z3erES7kz3dS6rw2RWgE0ExNLtNbXL6UYtCRAmwuENGZqyIOm87Xp
6CSlrSJp6OwgbJqNbTzbCIhvXBzRPxv2tMoPcdXSSuIxHMfdS+M4/TqGzTzhOXyZCtnRVgujt6vz
2Iw799g4mYMnr5SjUzfkUHaiNQIgMNe6rgrSFuydrw9lUlI0ZUzzT7FW6dhHJRkctsmeaLiX1eUE
rG2rDczUITNHTEVVHWarZRFOAux/F+fJ5IUzcV4PHXY46bHKjaUNSt2TYzjxx9BQukvxrGx9jQND
tV4TauPkwDMxp+TQxEtRXVpDW4jjoMahuZ9sRUNd57XzVEyOfHBk7V9oRp9eYn++ooUsjNgNVttK
zqHdL/u0cFIstoiHXPSB+7rK9nFozPjeShfZBEkn7d28Gs6ELXFVf4rTkpDhuTMChfXh3ZC2w2M6
KQaWvmIsPHvyKdYUoVEkfeyw4Yx6MYzRjD9lmXbLVZ6XnxorhpXRxQjI6xkR7DD2WGINJUSi1Jd7
S8xuoMWJ2KWjBlUu6asSmr2UemBPhn6O50bUFV4R6W0XrHP+McmdZGeZJY3dlI72kbFXttd63/9Q
TL4WoC687cGhs2PW2hcMSOLLbF3iCHeLvS3ThLGD7pxrPVKVpVnlng0IOeAUJ+Gq1vtYuTuvdreM
10zNadDqTpT7VRGZuG9Idzgo38Vz0pI2a8NLysBKJSOEokz3+NAcY7d77ta0YStqF+/TgEXNHnu4
6kj3NZ2KPi4/+otYjnNjyUM1snEti+0dfJxOFCSXVUWttXyp/ea5KGI69SaNlImvKET54jvdpd27
9pJf5kvdAnWbw3kxtKYOkzJ+sWbLQEQI0ySYPDf+bPjzqTY1bFdr8cWbYVSHWmW8dMWqhaPKOM2H
vDhMVa+nQZPPetDGzTOZHM5zPKztg8muF1JfercaXJGowoQECHf6lqetE2l+ej4M3ZfFBXmWXXnb
1PbJZ0py0ET+7BruzYxdKKEonNLFdq+KEjvUpLDEbu3V5Iex3veBUdbyFKc9wxM7PRsy40GUphXW
jdGGPrre/Qx6c8yt2D5TBfhbnXVmmGlwfiZqgyqAHKJ/iDNz7Hdxn6iDUQvzKke+0AQYPOW7XszM
JnspykAW3YtVd+l9DUUv2wiwnY2FD95TkZu0N6WjnP3YQcukin3YeP1Xc2Zz4oiuviaM6KzP/GPV
ijb0huZzito49+Mz0a8a5m7GcPLGZj1rEvc6s4jZ8afhIkXaEMaur4V2vW0rOJ6QGk7pe9HCXPlG
peh9dlfS7AkAYiRB2HUI0Wo9z1eHECB/EoRkQOpnNyByHOIqcSDNzHnMcXqRYtIeqNKKIzxJT222
rvf2bF4T5/GqT/zOWCtxtIc8lI3+bYajRpE2XreaPoay9g5SEIPbatWX2Mv7nbV6+CqY1nU6J/LD
Yg/ayVrT24KOtwi6nEwWITJtp7dac7sSRBYY/VLvnLXcm4Pb76va3U0eJHF36KLJWeygnlby+vCL
zrQxohqE6mrPYteUnoxQUN82Vp/sU7d6SQaJb1ttnBVeO4eajhtMCifWjwlSs8tgdNtPMGhpYLTh
XpP5afRVOCTpB7KRH9SER5fs+vMWufuuTZNPVc75xizCCMYuvqpKLXKytovqoUvPW6gTQNg8GNBh
ho4SvJsbL3Q7Qz+kjOJCMy69XZs3Or2ppYX+IPhhmVjxIclJPeXeZ84HSIEQjpT6xnQv26WIwYep
WsOs/9xWph0QlY5FkJOFTduWPJzqBVf9CaxzilbNHy9MD+PaVDWXFgXxHLDZe0G5JvOjt2SZE41K
6w91vymXdWeew7np0AlUS6/VLHd/pEr1R0gmI7Xjh8ROsFRPrVR9FlPHQHcZFdteF+ceXhJ9dgQK
WG8zJ07uEVHUz+nsiDhw7azjrlUJpjTCTL0ikLPQX90xNdYgdybIcGBbeReWmaNtw9BqrAOOUm59
jWXFjvrEqU9GOggvsDV7nT74nbtmB53AI/+E7Hq8ynF+t/ZGbDU3hd63MRFavnnE9z09E5zAMD9i
Z5uN9mI56UXpH7WFmOQQK/CclYPM3Q0sPzU/J4ZTlqGNLjaLciIDvnEbS5cjotaZzSv/a688QwZ9
PFlzUGCIwQgVWkC6h2XnvvjTYmFZVStbnlpoulcDcx5uo6bHD0zB5WY+5Io7T2UEgJiakV/poxqK
Xe+a3idjrg0OAuZQgkVtD1kI17pggJnZeRy1veiQC/j6iIDAi6l8BXlJROZgUTPspN/qT7S9921F
xnPoK48Xps9diW9kneYyQOfM/5aW9I2AwMf0WxsbzJ0nnFeRIQ9aOx6SptO7gBCt7GSYsnlJTFNF
sx2Lp9G3R7HPJ214nn0X4tWiau6SKxDdB7OPLj9svcS5yEpz1FGgyp7/O617VjpHl0tvN1VPjquy
pyypWKiGqN0Hw1s4xqCYehm+H5C1UUTE/cvQDjn3SlVrkMXa1IUtHjQ3qep80kCxN+dsAPPm4u5Y
vrh55zmBrI32aIhSkWQmrO41ZtT9Us21vIU+M79AV+1O5dQq8kKbujMjt/Tt57GPxyws6249FBhx
jBTbq7uE7cy4LBC574xhtk7GZ5lm/rMV++xHJdaq7LuFluChonrncSBPj0KehSlhI5XzneV2zddC
VhXbUtKhpZ+WTl1MGBbpobX2knZlsuwuKjJzlnvdRA5Mm6ysF72K7QfTqdohaCAEEtct7TYOcKXu
kdFO2szOtaiy5Vms56/OVJtEX9ebuH90pHFnle54m8R2lZ0NXOWunKkOAqZCmjxY9lhwXs5OGY7p
MKG8ML31c1zZza3SENSEnZ2UT3Ejui+y1NfrAvi/2R6z1mYxJN0DtNiRztdJsZDvRt+HvqmBbO6S
aVhzahmHomVE5WBi9WlbLw6WcYo3LrIv2kCKCkduXFmg2fYAIJSO2bcaedXtZEJeCqzRHYYdNcL6
wVubbuCccaF6DaNU9WEQbfm4DLGBVqiu6q/aNFk5O3Hf3clyoUFF8Ny0gcdWm0RlWetfuxhEOcQr
fHbDQSSOFc3Yy5E4rEjMDdZ1VmO42kpdZAQMzbvWXrSPpfR6gwAurW3IyIlJoZLeMhQkBmtLE1RF
6W2mdIquyo570JR0xlEYYzjPJJdPcF6kc564oSlK+86s1twLNEr8x1KBEAfG4BEEtxJKbhBtQIz1
MXX0uos0ULWTnKRK9oqURujdo2OcKlsl+COn+bjsV2gx46GQwleXZJaOcBodkT9pjV+5gZtb6a1L
3WoEmj33TWSDqrS7jgyoAnJ8VSdMIHpaI60v1lfPHCboyE1cU+RLqd15qb54gY6ZScrp0bvF3m77
+dHReqcJNxs+jQq77m6NFXvuIJtVMRw3M9TqoCdmeduPC/EJ6wI0GxEQJzMWlmB8LAsyYgMkrezn
MWc4/Zrcr5W/4IPWOt5znNmNDAFBGG8kZQydfDDi4tPfT9je2RwxmcRYgQhhxMRMJrcB8NvJpNNY
Dp5nVbrDHFm/WzF2OGG6i+Bt5YQ4aOak3GA0fViso7chvDTQzVW7aMneIHb8QQxFdzkka/qraJQ/
TWl5XWjGMS5h7LcxA96+rsy3h6IokK8JU32UWT5RoGO70ExJFlGQ6Td/fx/+4nI4WzARFuK7Cec2
ifyJc1EkXe9Mi5PtfLsqdiJW+C8wfTgiHvqG/bL5i3nwdlffTBohB+MhzwgSGhSMi3eImIUuQUBg
y3bY08bDp67B+/MJQm4TWcSnqxd31oziUycxyEEh4/xi0vkXY1UmM5THjFksF97q2zcLQahhzAi4
oNjEA49zJFBERR9gLcy/QEz+dF/hCMKGxoUTH058ht/hGNLJi3XaLrX0at13lVnszJyEDWN05iNJ
6r+iXv3FW9veFIA2plOkPr77HN1pKHV7G+4Lt+dIB1A/57lnJ9a0f0/Zw5MDU27j+kJ9EpuZ+btL
mebs9mlacqnEc0JXp6qpbfoDE4fx/wvc8n9EI98gmH+Lbv4/iFtuISD/+U808E+w5WH6VP0MWm4/
/QdmyU71+6Z5RwhsQ3uD/fwvzNL6ndhZBOsCWtpG5viBWBrm7xuCiWIZtR1g9BZo/QOx5FuCPQYr
O76HY5Yl/h3E8rsV8r+ebmBP4AMEJNuLQzjJX377fCUsG13MSXU92+344DHZPca9mX82ZN97JOHK
+jlz3NQ/wgQoT/M6d5HbLGYS+Tnj/mAeVX/MxGUGrrJEHd52d8xHtDtTV9l1XvniWS1a9mDYQ/yS
NLMZNVBR2qkrrowGq/Q9aVqhrQrrMYFIds4gUrvTBHae2RIvj0Y85mvgLWZxgeCk+xLrDDQLiQnZ
Ais8EL0l3UhYsknD2V69s0oAZuybkeFeNs/dhQ0o4v2ByP2AxX9Acu9w+Hdf/s9g+//Xy5vT9e/W
9w1Y+pR8Kn9e499/5Y9Frjm/Y90F5I28bQsU+GmVa6bxOxRIcDH4SJwhOov5xzq3xAbns/9hIy9Y
QZtf0o91buq/bwwmwTOz0dIcTHb++ey9+ZSgKPz4+mcgdTsm/rXMuQLsEXg6mzkfIcyG/k7iQXdQ
rpaeuyEGCu4V7I3sVg5xt/dkAru+zhpAecuKg64uskt9ctL7n+7VX1z/ux7rzQuA9MrT5kNkgX70
pyyCGcJSnYLmhLxS7VEbsEQcJ2Fx1Xo5SfCFoG0U7ac1DtmVXWkuDTgTSGLlJF1UA4BwvthO+1Qp
52OctRTc3WLODyLJ5XrQWtT+ZCK6Ub04v2KyvsPctyOKYgv8mfsGKmy8t5HpmMpDe2A44jhqqY5K
zwxnP2QtbTIkYfcDRLKp3PuLZvCe4lVkJ8BaozhXixh+5Vr6thjhtaCCRYGOBRrV1nZqvt2utMIf
SsjtS7jYNgMshLeGc3Sa0iGEqimY0hVUKygnksyfd0WqU/n//Qf53Vf97Qe5ceugSW6Gm6iwWcw/
V1+dUgNOBeaMsTtOk5EvJ7oIS00Fxu9Gmn8GLbP36JfJ+o2xm8f3a5AyPuJ+MuqHpa2y9KyhWFZ7
oRF9FJaanpdROSdgL0RBZQPuFOxdvyht3lk1bPeNkobHEh9OlPyUAm9fNahR4RgwmmgJMV8JUrnW
CXwNn7hEs5RsmF3j5+mZHltSu6ks5VsMOKdmScZgapz4rhDlPEQjcDKcFaNkzqPlXTY+/eLmbrXk
m5u7vdBNCoWXKVjoe0Mxz8+cTI/XKeRJKhamN950r/dNsW8nXU9CXXQjcadiasQxXzWRXrXrkuaH
JWlpqYW+dkuE1Y8B/bHuvDHIBnMWv/DjMt9yfLZbuYlXEO5xbIPBvTf/YpkL1TeCMNLGTvprNP8t
aa/puA3J1eysO7tVDVQxH19CV1Uoih2vBJTQEHkf66llVJDMuXe2NvH0ecATY89gv5jPO7v8nHe5
1gTOUvR3jT12XggdWWoYAWuateu1OdYj1fuJxVg0r+Q1iFpsH5CrOPEjCoz50WXKaQf6tLXezlR5
ya/WkXj/ATFop/+C9MisCubj9gH+1Hu4aylqNbkgkEne5iH1STIFla7TFM56lYCkxR3pn/Ns5dGs
hP6cetK86JEvQUZoGCCgH8yF+4uXBT3l3evCPQYjTSppi2KJhuVda9j548zIWBXgtU3pnoxm7k7U
Jku+85l61p9zUTG5cuOsns7LajzVGfkpUT6jJVSjd4PvMlk+hlzmk9uWC4idth/yvn+a9Gl+UKb/
AU2GeSrjbIbPUE1GunkAuNHQ98uFP9aMXmr0Lq6orzMDfhAeGGN91nvVeDD1Poc96OkPjay/4rqP
64xbPpbJ6lwp6MdMAZXKIw3KN8PJuQrjbo4Ax3GDssb71jXnfV+qb7JzAPza+mXR8bHdCcD881nr
hxjpuqUfRZ+WO/qI6hxZIa9E0/V93Y1wcVku6deihyUSyI7Xy1J1vWjQt7Q+LevsS2Tgwx5LroQ+
ZJrO1LLcrTCLDwnim+PaLu091g/34DdGgGRJP5ZLvl5aS4lExYvrAm1m1x7axfE+aV1phNgMppdx
lRk70cfOC1vp2WD2FhkAjn9UjZ4c7VrUZ0TbDYzD3QK8aoS7HTKCk9WuTIT93DkQKApXu19zZuZD
Ptan0iDxzxj1al9lbk/YBg7+7jjPd20jHv24K64FsjKMZxj4KI2RdI/ljpbVFwra3YeeJI4X1JZw
nys9B/XV83HVz+wZRfyZ7xTTKx7R3ddqrEJ7GSKmKsVhKJfyBp08Va0XV/dtOr5kwl/2BLe9movo
hsjvFlJblmJgUq90Zwvi6fPPem+0oBUg+TYjxzj/NoyD+7Wjxb3xrcl57pfYe8XTvR5DhvIycMZU
u7KwITq0wyV1h7Cq6eRABT7i84m0Q6/PdXtgFs5olRELn0O06d3AfbBD2eVLCu0Ex6nbeRznU7L2
8clE0NMc5rzpryTS0gC/854puQ+LQs7NyRw8Z4elaX0Q0kmfTAUiUa/meZ7Ec0SWq3WWFKnmkZhX
WodJpvUJ2W95XFUr2fVtmD9tJ7/IIuknPrS6/4TXT/9ZzKZggc7WuvcyUd/bI9PEkcmZA3Ghgca8
Nk36ya/B1KZUSxH9QMrxMPV7hhYJ+17bmFKb2mOL59N0cmSdfL4hvROECV6cF3RTSSiHU1hTzpNU
1MO+WBy3P6XDkh2mHOsIKEgfEs027z0mwJEmVfeZjbU4zpboXpDLlzedBAXxdGYIhsoxi3EyAigq
iEIFG+xDlyciWJTrMAn08EHQVwGlXBOFeLQzOQdpn7CXOwuPrA8Efqq6qbhQRbdeJgyKYUzpRSjS
7LK0NdgfqeUfa/rBc1MSip1B6D5g3vO51dfp0RCsWGw5xXI2Z06/lzgfh1VllWdlPN/Aa/k4ThbN
ke71Jwb+KaGfVMnRKoz5Y7MW2a0vIR37c2HcepCH7oC9tJOQc71TDtPVvnL9I4ZE/cPCpA5hnltY
R4qaG77KnnK9zo+FK20Z1FJzTxAEkofSdZfPkpn3h1ExvyPaBZlShQr1ShFcdTSKkX8sKdzVPlb9
V6MphoxZZV5/HAslj0oDEOUmKZrHhUHlWMYAM2bdl4/FutyaZV5dk/yoPvtrMkLhHj9Xlv3qdx2e
c62ppedohsp7FJLF1SRy+W0hR4fa18ybC81K/AMWLOlx8FbnKFaTj88sZrIFQZbrMOace6yG9Wuf
ZdMHSxubO1wbZ8S6pneG8d4Sput2Exbu4xeiA7AWrqqUMGXalZ1bG1W05MyOEzsettPDUofESJMI
808T5EHLlmAlu72LiKKpn0ThmdeFna6B7VbLhUmKxtHQ0+JMxO0nY4zlLQSZ/Ix5+HKAUeHuHVsr
rvrFwdZ/7pmd1/3wFNdtfEEmozgpL1cQnOR405VDcT2MXG3mp5NImllQbBz3Xi4qImOoPCQDJDgq
sPk5K+rxqugraR8cnA/tfVwOOMurIuuuPchIQdbP+C5VdpK86tgDSTgH7Pvora+cgUZidkY/0qih
+Le/X9byFaatvKy8uo4ylDI3Uy6rMIXOGA5OnsPgUE8wfwiUb8Y4aIbF+QBp39+DnTCOLjrIWFMc
k/086LmpBQWRLzRW8jbpRXEJQSK9M2aBVQ/BIw0y1JJRNChsdoIYpz91NGYXcaM5pHpx6qUx+jfm
9J44lDDgot7O3CMph9qX3pWvmd+IU5wJ74yKXy2BI/mHG7Oj4S81o1ivsxwWC31A37XYq0AM2S+9
Jx7axdBWcGTrqzaY/oWXVhMMsHGS19kk9ht1Idfa6XGoauNgS915aJHe7celnU5r0YgX16/2g4d7
VZiOq/FqtwgsXCXqm9hK+gNF6PJxmdr1CuxtusrsBI5ekg0np4WeEnRtAWG5bJdzM1vV9dir7ijH
bqNcGSJgBzDPsfNLYFS2z3L1/TPcJKFGIhlsLtrY0ifs0kAxvaw4z0q6rpV1coD5V59ZtSmP1SK1
IoxLpPCZEK+tY82A2zOq/m1v8WSFpV63eA+Ygzu4OmAWd5gXYewrz2ruebLL8xWGJzKUvkhCjwo8
sGJTBZ22WpFqbO1ptJV+lRFk9XExK/cI/GVkEWIxP1TxAhQiCxqhDpz3QY+b/qlLdPODNi/s8q6Z
z6+o590bp16hEQwVAlZrGZsk5Gn+JKR1X3kZ1AEOocUd/fu4WPqXSZbJvWT6/W1em+IV/7D0ljik
Yu+MmnP0BpD1AA4ayv8W7kIIlrGcHGeEvtKmX0dnRa5U2GRLxDpSywyFe9OnxeW4fWbCwh0ZWJGz
qsja7JhjexYUOY+IqfTuvsmagc7CorpYCBk45MtqhODnCJ5MmSW3QuAnw4NVZF8JAxPnAgEynTty
ri+tngHxmnK0onGO1dMsW+0WblM67zSoimCzvrI/wDay0dZWxb00bYg9TQZRfai8r6lAQbaDXMwO
YAHmBQtRgjd20w602ihSzhT0pGsNWhBEvjoFeOHBKne+z1O/nxYiUipZNHe4w5Ht5Ovq69TYdRYs
lerFHpDe/SiSOXMD3QCkCSj/vEcLGhfqW9PPY2yyuaSJVmrc+1q1LGdAX7n3BIG6RnQ4+ZyYTM95
2mem9fgStX1lzSgtfR9ACOZ2EvQLJLpbmbVKmaxQvBqOXQL/OIhhvTlHMHp1w+ookgtMFJJ5n3eO
4+9mhoD2XkCTq8JEeM1xGkb/0Uin6qswx/Yoafa+JR3ifWqLarxcpjW5qVajQFE+TbBMoMNO7Dv+
tIlwHHDHqa4vU3dq6hAzq68YsHoyyE1JyZO43UdO3vSCFDP9qGe5n4T5QmLrAV+1WO30YeTcAKN1
DrGWtZxiJmL53Dc6jfjcyQqLkfpmx8nTfKy6xF0iw63jR6f3BuyTvHVtw1qUuADK1XD/F3tnttw4
cm7dJ0IH5uGWAEiKouZZNwipVJWYgQQS49OfhbL9u6s8he/+E3EifOXuJikSQH7D3mtz7WuuxNMb
jOWXmiz/qZTI5+ep44WHTYjBazbaR8KxBZgd6W0BENUTj8VsJx8wjACkLpZWHRB4zU1YolZ+mrJi
qg+sDby3uuiKPpw1S6mDESxBx8Q0X7tQz1IPQDLyJSRvVITuu4u6CXWtp/Q01Ju+uNaGFKHHojk1
8gh0wf7eZc94P1NsU5MAH0QFpaV6HU2SzeCuzcz0XDajdj02Dvyd7bguw2Viwnoqktp/MiR5MWh9
A8e4ZI/baiFI+SB/r5Ggn7mVa+2k69qgDpQHw3rI4XyA8uBtyOBKu668nNJV5SFSbSLlhi7Rn/2+
QHPDnhm5RCk0rlezRndP7S6dJsRrDe0QljoaXnK2vOzS0ivvGYEVVE9t5hclb3Zwpr0nAZnu6qlK
OxCcKqAqx2N3Z7dGdr2A8I/dAPInAbk6Uty2AF3uoM260iBjvKXdrM1RMvhWTFSie9+s80m4qXsr
Ma2eWjPXPszUwPyo7JUvLC/zXttWodquQRV7GBEyPLBU5mioXOhBRmcHL+0mSPEbV1ZxMy/d5TAI
62Pm4X3dlO34I2AWaXMbaQ2aXlvxyEs7u9/lVUXPOSA8aw+Fqwa1pc0jViCVYiEsImdStZ/tsa1D
DWeMhnDJqfr4389lfmLr/zyX8WDZ01TgZQdMwCT3ty2cZBXcj4nR7zzZoj9bU7qfTCBmK3KCd4Mq
Z+lcIklCSA0k8mPMVwu984TziCPaDFTolUqom4aMZDvGniuqnWWwLUSEYqKxWjM1vA3mXLqhVkzV
pb4I/BkqHSdEE1z+9s7VEBGHoy7L00QWqHbg0RIsdGoD7BA9XQO1kwqV1lYvFA503BJV77//Ev5h
hoa9ndE2Q0euO1YH7m+OfllnXqPTQ4OaycU3Ww8qggSSvvm+TAhE+ShTqFutcYdthYKfA73YFSS/
qVA5hXGFHjC/McrM5qrN7Pk/kI//YUjLhwMIurEvfYyo9u8fTscooVpJ1ddXMn8SCfz0XaevASr8
SlbjeRLgfEubhIBYrTkhrV5J5kmo2ZLe7N9/Ub/uUbfxIltUnLCbJ5ap9+8mONGaJrqkjTiyLCgX
xu6yQj0VC9dS+7XI/1PYxLa7/OXa5O0sHLgusDcWnL9TeuwaDFqW6dUuWewPpc3ts3L7NWyUG/wH
AcI/fSdidLZkZrz53jYc+9PwqxKNljdiqZibBGmYLYF+klU6hQAE7Yuf3+F/tWZ6bCr+97uh85cd
079ctP5/uD41t6XLv96f3jfVR53xi/zFQ7oZRX/+F3/1fQZ/sLfGacACiYPE2L77v/g+Tf0Pk4Ex
l78P3Nz7GTT1t+2Szz/iVgDeya+GgoEf9G++Txas20KGcErmhlys/5Xv0/nJq/z7RYhJmc+wjYXZ
KOJgM36nx/mNRoeMVzpsE7HKSySMWIjbdiMbu5rmrrcj3CtKPeY3orpvMxLkr8lhyU2TEmZK4Pit
xMAZXymLzeqC9jnIj8oYjSCUjVFVcSCyBKKhyNMkKjtkvXHj907wgXIsYzFTCkPeeCthZ+dFn1ft
qPJqLimGBD60x6JMBu0KUbsdiJ1VlU1zdgr6FgTpnnEc81a4zOKaLfXAnNL+XpfNctn4Q31nDVm/
XmRDYb+wHtTaaIZ8irBJTNUNbReyxYE6SNIs1EZTfeJQMgY8FVY9JefEKzoySVh6zfqTTvmaXEtf
X9pDWgW1Gy8YL0w0/Ak3kI8o0qZqTes3O60Sd2+W4zgfa7bfAWrooEzihfoehddgqSJaZ4neP0dI
jt3HIMYu9DUflU/lTkLbC+E1wM36fhJXJQ3uVWXNzO+KDGV+J/vprJdTY1L+kye940/I3pVa1f3i
onzbLVk/GyGYW2u/dLnrxxVDVntv50WWErrhGwuCYLHpvXGAjuWVbTbTK+6s1uWp3nlZXIouM7AZ
aFa/E6javmeLWp4LeNAiCRaAExDjeVvh3pVz15wpHjwOfeUKJuOZIb7qyi6QvCfafYU6ZIlKu+8/
cIqVrBtEFYKIt88pRcfLglnBkxAOHNTmJ7NKTKoc1hCXudazQEeGVj6lVoFatfXLq1lqikrdMK2T
gW/gU1jrgjAZteVYWeU3sNVUKbKqKwavnOk3XuEYM0/UCY6mYQzOpZ7P+XvZd1w1Xs5yPmyrteXP
gbjwQ9BD6xSNYt6W8lqZHhwNdUtE3nT/gMo/1eMuGNsDwVMY9iWgDb4brtOrVZtHpsprqqM8HiWO
zdbRB20vmQIzTzKLKWNhK5Z4lVv+lG4rTYY1Leuxw7TF+NGs1D3dJPM2kOPNy6DkinY3K9Ynm+Jj
DKfMyByGJmNBHLvn1tdNpm0fFUwEc8p07B5rmWVfPrlbKiwAqb9MaQaRT7XW8jj0rocGkCm2sZuk
VNpxyZRDmATOgC/QYelTZ6weqq9kNptDMqdDHs3T0v6QvUD7DUEvv6upidROIMO9k7WTe3FOeU8r
37ulztc7lm/TOBb9jkqUHwAunnFZqbzHmEDd+4V0U5FrlRaTuQsyy70z8kI8UQbY3TYfTQ6AY/0P
ZyyDIOr63n/OFIrJXUeK4z1WEm2MdU3mN6XAU7FD0FF/VqkmmGkO/LMdfcTMN+6N01lA4H/Myry5
7wZvUFgEevOC/EL8oTgr+xeNg16dPTksxxELnoZqMwmuqLKox8kZyhGYV0Onx7bE+hLalavfYO5M
gn2uCtx42Ajb4WRKey52SF77r3bSpu+N1a3lRa2KQNw6raxgVxv6ksQBskn5uSYOV3TvmPW74DMw
vHEHaz3TS2tJOKNsN8LUqopv8Brsec/QHRbFkGnek5rHygtNWoZhl6Nsr2I5GsWT4WpLEqlqqF7m
wBpZIyLo/NbVS33rT7DEdqUj8UCi37HY3g0pexqNzo83T6jCl6BsHz3FLAvtta+Xey0x0x+Y3lB8
wk1uXl0hVH+i2WSHQEOUnGvRzP6+dYwVCTVBZmncL4nu7xXC737X9xbbPT+flmTHSNl/skwN8IoA
vNLvHWOsrrd7N9inzmgekzlHKSCMOb+VLISIWMrK5C4ptaoLbauWt1JJ8eqaCiHMRksTR950nMOF
tjbBFGfh/HD42VQEaHHJYmlaTRrZqJg/Kn2yvLCbeMpFklvaDtsUHO7em2B/ha6OjjYiPri/o5DN
xW5MGheNeOpwMNm5biPfbUvt1NpNi5is7tdvRCz7T405qO9r5a9XpWey0uoJln3vie1hx9a4RJny
hfPZ3UlbRdRVonjowToMUWfabRetgTF6jHjb5QFnnZMfJoaoJdmkHvQNtPZ4AbVuzLBHBHVS7S0Q
Vzm7/gCcb5qMkJJEk3z5Y47bsHRWkKWdxaM19PiUT+wCabwyf0FDPa+Ucmry85TVS6Hfi7X259iv
rK4O29weLqjrzSZyzWW8x0g4T8j/7Z7Rby+Nh1IfxI23dJgx28XcBrV+jypexwB2Y/dTQKaoJSaO
WGNav0ohplPmMWJkRdwbc0junsI0iRvijuoADxAnrPcq69l6M1wlLGhPQb+gP8bpvsNna78MxA3f
a3o985TA1oQYd2y942QA59m1uWPJSDcb4e5TzS1lOAWanYV6bekfumezE+vtqR7QU1fubb14HDnr
IO2e7VjZWszp7eVWK/g4YYeMZogaYfbPoEnNO5bpvrbnDNMzxhGZ8cRB1RQnZxxMTrluXOMszSxY
N12RtLu66gcdTzN2lX0juiWNEMwO/Itm4L2iZBmqmOmkdh3gUKpYMPlcNZVspyWCXez/YM3ExiuV
DR4oax2YNTtaP3zjNZIyRixkvgk7zW7RAmQWkonW5P4CB3aq5iKVod+mHoZB38keglWlCZc8v0hs
UzJ0BCbU/WWSLK7F2iWguUwXHpo73IDF54r97VrOJvm3diNt+jWbXxHvTq3uDJxfy4kImfEArJJd
/gIZHEq5v7gcvwBzm52fm9uSQSTFq2ElcxZphiPP5YAnbUfCHFaEClUnpQVb9RenwUXKCdVbT00R
GOsBUubKHEZpK5rpad4WLEuf2rG9Is7ezS3vFCIbZ+o42Eu9Hpu69arQ5abpI0on59HN1sba4axK
2nDO0+CWiUA2xl47ZPZ5Nlmlxuj/zCF2Os1fdpNLhYwPZzQ/B22uDSqKBFdhIcS7wuouT4WDr4PT
vVTEKPm9do/ZvCui1MfJgZZ9yYY9odu2j49tHO5QAHfitEoESxcV683x3K3+distRhu1HAn52Vhs
hppDNjp62PjdgvWendL9xJzwHmZm8T55TKd2ZtPnB2cYqnzfVj4x7VnbcLUSpF5QZugYeVj9+ilF
7cQowbmiPvXtvYVWwj2v2VgvN5a9zaE18uG8T4KbEQlucE8UJGuQmWuzy2ZD986CZVn6THmclwf8
C/V0NjEjBid71Zrmvu/aftpngz4ZF3IiTXef5oaRfINxV6R7Zx58/xH2UYC40KLfvGd7apmhMtgV
/oew5F+lMHQUNiIYfhiHjseA+v+b0iLJTc1t805EFf/4yu4K9N5kB377U4/1T3Rpv80Nfr6NDypd
hyDO45rRxq89bdC1dU9pWEStjfWHKqOcHwxP8eykwMwtUANme3YxdOThYlEY6h3ipMTLusf/vuH9
l93sLz3v/zbZMGKmP/0m/6AbfmB2+v33xnf7T/4qHnb/YObGeUrICJIze5tK/RV4ZP2BbnKj4DCP
25IMmMP8rfF1//A3RbmPeBhdxS+Nr/MHtjGE7sQko6QDwvffyCpZavw6FKGl3RD72GIBMvL5AHX9
egHNfTm6GwMSEIlWPOOoS74NejNxXq8OSgvct9kU9tIJsr2Rp/JeT7t1OjizAaYnMOaRyl+bGJfb
Q5oC5nWUEQt2Ozcdfk6yEoba/exFnXLme6t2je2SJbNebubuoe2lefAtkzHsgvIDU6tCSF9ZAudv
vi0lTetgt0FvHmr8EU9EPhiARm0SAfZTJRNr54yZf++5ff5gtjn4h7GzymY3SH3mZXBYuHDmc/9q
rbcoAGTQbs6yo7EVpbOFnKiYq6mHmp0UN4PoNXICHKs38AHxVNkVQWZcN63muZE5uPRmGISrk5k6
gmz7zQnFz2d+GPnIQ1nUeUm5iUlbv5CGTRx7IuTqo49BA4rzIQ3Otkq6s+X6pLbOCNCQ7Yl0CVFa
sHpJzIlN17wC6NnPw2iZNw6xpwptYan5fGKvUGxBa/WaC4FG02HZK46SU3CM5JrPryTnyXur5qdE
ZaHr3PpLAepgsOwq7vGpvVbCsd/IDXeePTFP74UM5E3iZiO94exS3zmdlWr7FoUHQfIcplYbYHND
BmU24w4ww7FlD8T+DfKAavznQPSXTZrvSM2raOAzVk46S1KNkcJrNd92dnmZtCZmLxGlgX3kU9QS
8JudXaDJymIifZbM3POk+vDT+k43zs0IQ9xfX1ZQBEezWdX1mvO4FLSjDs50s/IoH6pPFINPPtvj
EAVX2DIxAXSAGGG4Mhx1cKv1Zh4GVpjBKdWM57L/nrfTrRTPpZt9tyU2QqG/ZkPNoi3bsc28GdT2
FXPKZMmFMWp6ONnWIUn7V1mUaCuoKabl0NmYrUz8dhMyUSuoD7JaQgPg7eSdmhkVuxjm3eya+6rD
ju4n6UEV7Xn1kS+ZGFAMFcg4TwIAAUKZj4ilrQe3XJtvud5fWDPXnD/Nc5R6JZzOxjIek9ErCZM2
4nHSvQfoq+0YkpzJvERjhgrcYtFeoWSz45XDD7Porlw/v3V8v72sf9q7p3567Bc/3KxjQzKcUjF2
196IMFlADBollulzZ2ZRP3X3WFtgIKwRLKKXwPjQl+vF9uF5R4bdhpP+gg47NpLlBTRhXHX8kN5m
ab5d0IqstL+WH1A+murBrRhEDxU2OtbwerNT67trj3fJqh4sjy1j7oagMrlCGGtUpDDn16Xr7H1W
j7onbnoWEjwnI4BI+0LJfea7l9jgQEwogUr1kukEkd4MFXLnjM4mCvo0LPX66FjFENt8FnqOY6Pg
XmhPafnNHJJLC8CzWF5NF/tBIL95dBx6dpkl5Z65XRjMRyY131KXMkmkaDwVfuqsH99SG4ESgxwv
fZgC41HOdXNABvSpacEHl9rlWC3cEem4A8VURVpxN6EIw+wtHz1ZjqHOVp7xvRV6fntXAexN3Drd
SXfiQVW/ukqdR5u95+IGYTHn+0q15gV71mis1wO6lzmasyTOe+eGNvjgJtN3Z8CVwYPVNO+yDosn
9jRyl0Vxm9l+TEbduRzTq1W3kkPiFGXE5VjtmZcUl3M5zPczLz3J8c1jKEGRO14tuXttrcULY9BD
AzskJIj90BfDBd6LB1Jow5HSiXxV3Jg3epadgnLdN6UWNjZX79iX15jcPwPYVL2BZZOBnJPtLFkC
GuKZHuyl556KsXP3a8Lt2r/So7/Laj56dZU/1JM8oEqO7Mq6a73sBuiBsxFAC//QjuXj3HjXdIe2
g/iExihsZffg5eO9qU0Xtq9io7/VAO+EmbifthpVFqdafYxjzRnUD90D6M0rwUMfCtLzYnX35nQK
JnRZHeOEltqomndVwnZXHeapsNAZTPOlWM/eBvvRKvZ7eXbD/vQMv+gMQ+Zo29yNE7JKiQRg3jWu
dnaI5w4Y+ppHGszzlJK5WTRAs3qoEzZCSCJ1mXBBBIobT18L4CgB2X0BC3BW5S3+8HbhoYJ2FWio
tR/M5Ec/Oxe5XxyzyUsu6zroPirHLSIYD0evZRw8ulsaGBLQYhyZh+HQTyX5YpBbBOTQwqUvn4hI
ZkcJ+0sh9nOQ5HGuruqGOde5T751pX5GVhP6dbNXYxUT2RA6+Rx3Q0XwlcnSd/iUmXPWF/eWLgEC
wLonlgrPacmT93M1L4K1vvFmhkFit/a3emWy8b+0Wcm7Vh8ZaASCpkI77Gp2+mGtiuwHjWU07XB/
UyR0DSXjRjy/HzgeztgDX9ee1e86vKIvvRwW8mwte0X0ZqPizfZsAHm2zt3eqyje63gQ7uNE9OmL
PxmbuvWs1WWYFe0Nsyoetrhpn4bOefPXjkG0+410dMYL6nPthv3Ua80nYrCo955HBPkHB4Eh5EeG
fz7q2YXOo2SYDrXslQ5oivpMv10IFoyW9TbA7kvvhxiKm6yJNKYySkdVCnwWFzFPwewDYc6Hib8f
p+7N6ptXppqPkoe5YdB4KtdmrCvOItAYr0/BUXg6csYAeXD22mkev1dxFpM07rSSl1+edV2xfZ7R
bV8DoIIkKx0ExWrvdAGcensbpDvcqQ6UgLU8LtYrgYX+ZbeimpmcK+jiPxyOtcJYoZ1Jk5V2hidr
gl7EWVrQZPg3RvdiV9WO8/EZBu5JNBX75yW4U8mtL7yXOS8uJIKwKil38/zpGxmWiGa+lHobg9cK
NZEepJWdUFw85kOb78x5DDFU7web9pjCT+6Weoq7XH/BvwPptI2yvD12XX8NXgPqB3dSoy6KBd/B
ajl7Kxi+hIvnw3GyKzwCJ9hYt66VIpGuM9Yki/HouJJ7M5mWC2uj87IsOQsLbazHeUD/vHZHyq0U
tMsNy5yIGeRhMEb9lp12mFvDLjPiNf9qEjbSQPgisUnWcsTHav6oXBcy2ub5eABOuwfTHcri3cp9
3qV+a9GQAjK698n9tZZ3S2XQ9hCqreMdIN84BwBQF29OPVKvmTvECixFWCMjsWAglAHe1/2j6xhf
gyuOcLwuitFAfUFBSypHRhOGCif0TfALvYWsB/5QZcQG24dcm28D2MeK6agFWkIh8l3t5tlt6l2e
va3tS5r3C7PhrLrJNKZhzNMn14Y5z3wBWV5ZMhKjBb6eqsHzw9FWJj+Ze/JTRNN21QtcfvIiN3Uy
z/lDl8vMR1ctnYfJ1JMXiAKM0/MjVQmjeYOKFEG3q8Up+CFBQ2D3S1TV474VX6NpR2h2EDZCPqHN
3w7X2QKNzweZ1yauE5AWrsvlqTjr9PWJZSBKUGHv/e5uou6+Ax7oRmMGcWUFZABhQMBnsa4AWD2P
8jt6UWh8N6N+WbUqDpI6CkrgA7m9L9tPf54hIp+98QO38hJg0ekdLi8gR9ha6u8JcI+iuunb9OSo
5rInmOQVtM6hh6BSklkN12WHeCvhoW9ihrEfyoBiS4kLV/UH2OzDd9bzPHcUa2/gRI1DA4280tmJ
RsSWoMMo6GeQ3W4SrPLVgoFlafVtlk+7mlylZ3Sm8gIdWIiHPer4CMBddGSCBqQBT1kPjO+onKK6
kMcJoHU1a2Eq+XykSX0AknK0YJflYT2Dk5u8r55R7aLpjw4D/WBtaTlkqjjFYU2YnmLmyLgOtlX/
mTHNnU3rCznkdFczh7dQAm3QlUUkJ9v7bvvLu+xO1kJNXui7arwkkutqMZxjtgzOXT3j11kv2ax8
rzwqmEaL5g6JbEIpVAe0ECB+woE7CALDEaY4/mMZS1wRW71jouLZxKtDStyEzB+zmR/KqS7S+XMq
52OZW1d52h28NkCR7xzG7jucptghec1NvjEAu1EYJAR2rLy0w3woQ5C+l8Ir9y6T0zxFvTbeQ3yq
qns+a7CjTA6r1Hl2OXToVe/MoKI9M8LGrK/IC98wV0dbFPt1/GFlNBXm8tj17tUo9LPPw/Iacf6B
iU00TN2tkTdhXuXYIKw8LlPLIrVKu1vc9MMYtJ1ksh45nVGYm3RQMYTGmRCgXFoT7cFi5td6zhkF
7PsM5PUocu84E5VyUbiCLI5Vuwm8gdKHIaORv5bePagjCDN6SK5E5Gma3OlO2X1YMLugcd/Wgilj
cTLy7pYQMS8eV88ihAGX/qkuu8gX9RUuJbRJgwgNd6ET736sAsQEE3C8BNAp8o2Hd51Q/tRQOzLq
+g0fL/MrAduLBWosmRcfRsiGiEw9KILD9J76PM/NujuulIoVbbHQP9ge8hiwSlZ+JsQ3baD8sepH
kzu9ov9YOgPRn6H7uzQbTyVCkR3dzZmtoXFQGYA1Z+iP8BTg8DgIwpc8kbGrcQP7NKmhPRvRWnXl
HmsM4+1g+fIKVNtNm3Qn5uzqEgeLFZboNL5rgd/FmaGdWah/I9vtwILF4eefD8FkpbHrpwtQDRJp
rQTGPeasJUSvjd1SzmfNx+TclfVhZNa5eTQGQqOdVb+whyAqev9qsLuXelmOVVEzJgP1ANlKcMpp
oRn0H5UYD540tWgxZBCz4wqXnGF03cVK5MWttHIXABbV+gZPPOJqiOrOPSz+WeG+23nQFIlHuLdr
3b3I2ru2xzABH43Vyy5oLtxl+LFmF9tvN+xXv+VFcjujgDG7fFlZ+LvzcwqhDnALeJO3TOJ52GVD
on4kpp2YR4RvKLrtQO+SPTALH+0a1AOfJWYLCRITtkb1hVcEb+dEtuuO8HT7ZmgqeqnSVBV/P5L5
qErLJrjWB4UwlKfYfDWY/pBdVNSsr0lizOIonDnRD27jGjBEpGxvxmputahZS+OcQE2jzOBuzaCe
Gq0Wz8bi3RLzQ18A5Iwv1CSH4HVa6SwOnXI0xJKNzz4Akg+QISKlu63yGxASAr4lKUumvnlbM0Hj
42heofNnFsPX/00o1fJTZ7OZXP+1Mueh/ch+AbiTdf238aT9B1xKNF5IaUhexhbL/Pgv40nN8P9g
rkw8su0woDT41/4+n7T+2JQ6jNsDNGIBy+P/J8wxvT9Au+vbzJLxgOUw1fwvbN+/UaXRoqHYszgx
SXDzCbDWf/O9TiCCRSrJTHHKseq2rTqhtp5Wu1Y4EApyWEXR65yWi9GxUePyj2Z3y2UUxP5yvw5J
2VGkVfw/ZuIEXWzzTO1jnEbb08VJPTtsli5BYa57VRsFFX3d/Z++6386of+Zo/53cRF/hMV01bPR
0226Oiauv45Y20Xv0X2PPwbH8Mc73pQOtydPVY9m1oQ8RRBEpzsXElJsaOzIofGsB4DD9vckMEvx
ltTM8g7sjOjZG5/k3Rek0KsR9WYNTIe9XwGkDUr1x4C2m8pMAifjvFoaN3Raj+XWWDqDy2hgNbuH
doOu5nZpNbeaJwzrAKrVHWPwaE5/WMcNajyvkrAQ0yWzAk57RaMZlJrnxLlbQTeteMaGmdHKWwy8
gR+mpgbBRpd5N+44Xma1W/NksCOITwxk3IUIKlFlSXdQvlP/YMmcoqgAmCSvEXfIN9/E2Xyp5gWX
EKrdnq0yRQflUsmoZkzyFuX4AO8rznrPLKO20XQThF96RsVhm3FZT8v9pLcUddbcLm+aiUUxmvtx
wH4oSQre584YuNgiSeKJyyLPHrG/t7GAOTcdUvxsFtvAju8RglRNeK6a5fzOf60h2m3ncXpMA9r/
O8yC7bDvEnq4UE8b/T6vpOFcYSqolr2l+qlANh5sRuw+kW9KN0zaprGHwpYuY/eFzjDxHtK6ZmKq
O067Hv1BZ8WfT/NEN5GV5T71F7rcdhbpejtYhiz2vkRNy7DJEHTfFHlg55RBaTuNakAn73nXODWk
de+tcszgyGb8FSo327dmgIZ8UUyJeTeh1iX3jPCKU7uhwGJ7HNN5vwRLZ4cI/Gd5rVKy3nfJ1NMu
+yJA3oxpWQfM5rpNs0OcvZ48U2abfrv0X4ce2kM0jiBcI8sZ0pe09lDElMSi2LGTTHV/oYmeZfuY
15V8m7Iq/9EQ/Cp2TW0L46txuvkWvuCah8PYkOyCONz+MCT4ghO63SnZJ+j4/VCB4lvivh9yyfrQ
5MzXG0ekT0BLp0/ODOJYGlOnDO7LVV+jjP2pCp0kGcwblt68mJgNXszGEbIYLGVJAo4lfrJqYFZA
ts3eH2EMXzYkjuvMpiff2NdBMHMKSRwY0ptG7aG0lW9f+JrBzaYMn80v1kxedFiMkt14N8+3s6kX
iw3SbLsVlULXAIU6H3mJ1qn7+X1uIK8d4SytHNtNas1YZxTyjerLxrmP2kmhraWq1ApwaDn6KQ7/
5zkF3WazsZh54zWY2zck9cq8KbGUgdL/ebmupkyc1wF+H2RwUsVR4/+86LoJfd7eb0dIxGa/1vUZ
+RE2acstC3rj3v/wbAHR1840yUU/CufV7FC1X9SIu0x0XZ4Vtk7e3/GdYGLL0sV+01RSnB1Idjeu
MVG7lnlqf87aRMlYJ81XXpT60bTM/JItehePvelcDCwzQrduVRkJ3xyPoqp/MCpHHVKz0967WlVc
e2x68aAXmB72uF0HjD2JQne36s4U13mivyAvG3j0F2acrznROa3vXTNeq5+C0S+240A071OpB5fl
koHfXrQaNeJQDCbNUcLauWnKZ/jxwYV0puaKeeoy7SrR5rcWamsEHLlvHQXVrLf5RtOncnYe/HRG
b9GkWcY+Sh+VuvPNaRiigFdwiQVgzMf303ubGXCLO8AhyBfdME2K+sTMVubnItvUAqRFtoa33BdN
p6URIhTn1jWq5mz4Lb+BpQ2P5BTLsKeFPS3ejMkLID6UaQVWUzhddr+0aTHzHfrLzVoPkpFRQ46N
Y9Adluqp8FR+vZigR/Ope/GNpsFg6iT0Ry7PWe1irJrkZS7yh2HtxIWSQ3fmry+j0R+GtxnGN9w/
Fh8FLtSwLYfmwECXDRrKuT6C718TI8gNjchSTZSVPi0WWaMg0yny8jA3Rlzua5GWWx+T/gC9Wj3w
xGaUimrMZWTR9vKgIxvi//Cq9GYKZFDEtMfdHmY8o8zSBleOGc93zDCXVX5GJCPS0Mc69Q2VAJPM
1csoOAMIvB/Nupk5q9p8H6quYZ6hefIzyzRsmbRLy4OcpAtyVEgNxZAZFBEzfUUXjj43RlTjXq9l
WVzo+LQOPEmGczUVXlgD2DyZti+PZe2t7+OCo1sM5lDtJfU6OhM9bz45GhnIFVJhNWtydcS230Ub
go59GFRh85Rt7LNjWW3ch3HgF9vNqhi/tGa2v7vp+CPR1+4KXYyIFNXU00LsxZuvF9675s9TFsHt
/gQ/QBuYL1kSdnpCRS+80YCu3ju8VRF4lzmohuBSL0d5b9uI4KDrIVMhkb39vjA6/OHnvbzlCb85
+rn3rh3LVd8MQ3kPQ0qiSjcZjCbxbnjnobYJDu5Ks4Rva/p3rbl4HxV+xrtcczNsngntfibWl8KY
nEvlg9pr/Da58suC7AJ9NV7wbxV7s+/VnePZAdop4gpxujVR5bYC3zOEhv8h78yW61aya/tDRgUS
QCaA19037EVREl8Q0pGELtH3+HoP8FRci5snyFt+tcsRrqjGxEaTuXKtOcdk/XB9Wn+ZFc2PM963
hKOZt5RjqDP6Q2pL6X+DjrAIJjnPR9skFTkRFjHoAzro/XQNLVt9I2WLj92ae3/pGdJeNFBc1EtU
hf7ttQP93GQomyevVuz9LAcevWG4x+wnAWKRKIaLSmhFz2msddiMcQ4v9haV2+5uiJNx3LEbpF+w
5PRwnkmBPzt09dxNafp637QNZqYKk3W+LqqiNe8n9NoHgmjlrywJi9McsbivpG2Pak1ml573ERCE
aD1bU4zam2IMlfDIM/A+w3WlNecRS8TZW7sFy1yYSO8r+htvQa7LRHKAH5Vz4IQX6o2BvqXZUgSl
m8Lh40K/m5f+Bkak8YvzMZOxAYQslj89+T3Ge4sAan9sdwNJCzNnqz722e5K1m5huD7NuM4ipLNq
SKcukS/FmzSom27D7F0ZD4Mbw6gteqIftvTRcQjhd9LiuYgd8dzZ7jTedf5ENBAiIATAMaUQe4AJ
iT0f+iridNyX3Z2iUoqvRAA1iO9/stpTKDt/5EkwEbjyE7/5Gk9Oec+O7PUnBAXLWJmqg2Q3HbNz
TXVZ/uymVuq9WcAx3GOi68h5GG22D+0jwseHmoX7pG9N8Oq+W64Jx6SZNwwSy1ZjIyjA9Jooca8r
R9Nx9vv+TiJMwiYaiXLf2alPP7HzvS2t+qrZdPnAIXM5d7CYxOo8BSiXmS2MycEOwuTB6kb2Vad0
5G+KoxsFk5/2W2NV7knYzQiKhIx1+P6oE0ZeydjIUJSOyXlIC/sM4r109ibj15RmRpM65yIbef8N
kP7ArJmQwNWlzvhGMAGxCc48VDcpe6hcA2G8d4IIPaTZmbQbbXADdJp7e2w3gUEptloC522AzhMf
u+botuU8Q7EO+DD6XudhS097ZltmzpJe16JTv0Lh0n03EBsEkmprOybKuEl1Vj77IuT4n4AV5GlU
HSppgjaGDLRDn2B9mnIEAA3RZ+C251ihZmxQOR1yQkf61dDDqoWkMiwAEbg91d5yQ8tedbM0rgAU
eBWGCGmIEweflvEvRoQnv2e4uQ793Ps6ZAijYulMRP5FsfdU2WbESKJh7Vnj+ymPSR/ZJ6tkrr2G
qsrnW6ucy4zswnryUPZd+fnI/Z9svFlrF8z5leqX811ods5nPAbFN0eXBExBsXh2EDjyMehi/Gm1
orr3KpIN+cVR4Bw7Q9lHGPHNcDQZKqdrFGzmc4AAnJ7zyyEg0mK0wESkT5BRPAxq/lzNu36GFn5o
YegDbmX4ZXBUCQa62SL4bcshJpjWHGF+uB7EZq+98pt8aXMYwI5pvtizvSGYwMRqARgewAGDty8R
2adPnZg6HHaqmz+5TC+bbeRn9lkvhmXLxgQJNWz07tAieKg1tSMgwrNYSFGjYiNAgO69FdafKL/7
FTgvhOoYPQ+Y2jkQRgV4H258eu1j1EVWbNTb0nWjY4TrWirs1+ZixOajG2j+eyEyx9rMeMiLaTta
7NsGEs17B+b1r9rJnN9dL3E5+HH97I+R/ymcgnC76I02lmtkC+R+cYybL+ZxPt9fwYujvFzM5W1H
KOC6iObI3uTxoKt9VU/uN1EXdr9RjTmtSFwByT8IeOeq8KrpFhciESJR0e681IX46y92ef3inLcX
Ez1jifzEEHHcs1nS/OJM6WEubdfBixdfmeOdSeWxJ6D+SwxA/7MwLHW2auzvMTjRw8ykmuptul3C
t7/KF99/Vg3RWRTNbKNZAROgFmCAZdjkFPC2p+F+dMbuiIUHleEk+s+jFu7eDSngK9PeFZnsb5vW
QuAbLMyCWbs/i1GAMUiDyOQTRUN79hbgQdvjt0Yy1JFvjtQR7EUxWkd2n18A+MOfyqggdETC3nos
qsxDFtgCLLza3qDnitHkyMQX61a30QOrpAYEgVB3KGOfJaLk7WSvX0AP9sJ8GFABfC1irNNdEyZM
pQWlLYz8dcbBb10lfX2XxXG+hZDWXw+gJVAy+7sejcSxVrY+O4lhHfpArSExZc62Ekb2y0tKexu7
TXXLqIZZAAJuoBbJC+AiWlgXTtE090SupMwBhHGqGdNrUpwDKsvOjVxmSaEpcdFUZFtpfwbfbKCy
6YJGE1vlFcnJXNAcePW/z2E5nigv2kM6qRqVLg5nz/acW0Rk+qnPcKFsR6+Gw0H+lftlSMZpH72g
QYSF3KeGUDYw+iXyyuL9PAZlHduHMR/8Hw4QwYe8MVsevs0Mq4TI1J7FoAPCn19wJu1CNtEL48QV
VDWskz6DurqM0/2wsFFcZtXMnkqsElLJ/q5xDT6iyJpZ7o05qX/CbEIfbL6wWLLW/lK3Syu37kS+
T113/BGkOb7phKqDr5dsQ2OVGRxQeI1navLaCc3VMMbdJ8fLjCPFONCZyJTMC2m5DuyIptyWdo74
uFnoM1VgfXOqSpzzpGC6kAsGytWQ4DY2jGdzNF34QZBtRJKM5ygwwuPI+WOV4hLbUqOwtwIT6Ffe
QsqpJlw1K0GIxKF2bfF5bF1M76wLMt2qlmselRBfSi8PEF8DpaMd5ad3IUSBZxnmSnM6b4rHaQwY
xmAj1i/gnwGnUbMDbQMQqM77DHPdCy0INNqAwqU3gttJ9owy695/yk1dk6hkDvupCdMZ7ujggJdv
TaYAKIEfqAfnnXhhGLkCnFG6gI26F8ZRAe0ILVFab/CfYFsz9L5f0EhUnlCSvAWYNPZVuW0ynNxs
gNWPThjpHUK/al0HfcERbB4Y8b9QmQy6hUcczMOx4JB0n/X9znXJrt644aR/4IMuCaQg1JVIhOxM
jteEdTyIDmKBQsE+iA5Ev7D9Uax3awwx3q96MKdmjZDYk5vWZRyHMcio0aksQCp37ruvFVT0Q9ER
onM34UHcFREkK8V5i1gT7A5ppu+yKTp2/Np9Z3R86N5CxHIG5l2n+QWUFbpeM2wR4xjPcy2rr3DN
bsrEwsdO/5bprRt/jcPcfKjrBIHInDLcaMz4m0+SzMEIGbslwLyKABl4Qu9hgjvDiJw2hkG1zTm5
QPShsisCq9Ijx8l8j7hSPUOEEpt0oYmRGbBpCwxPSCOCfiRhSOZHej1M+htrOnaRYzw0CTsRNY/k
U7AfhAvJjKZfuF4E6rsafN514OClAn5hRFtrbpmG+o1NNsiMp48SQHbxjVn74lvQUdkNTQFCqkuN
4uwX/UhvDvKaG9nUcLDYRDYOu8rS8ZOl7Y7CKgCO7cvkNPpRfZ0uZDcLxNsMYmFN3t1Pd6G/yabh
CyK+J7/VPniiYWyeWiePYsZNefvUONI4VbnXfvNeWHSo0wrrLqGOGJ9z6QFE693O1Js26JJuw3lI
0e4a4pCYjTJz+I20+nACxXNGMxVv9xBtIrNqHt0M6cHKxmQ6M36kExQ4sVntI7uncVnZIVWq3xam
sYohUX6eKqfDsR2h3wlJ2z0bucl/gIO9uptQED2y49b9TuUxtRSxQKHEno/F9NhzGMnQ89RVeW7b
Iog2jBoTd0UgCLNExL4j6YLMXwm9b2uWmdFxOXTxTD2aTyQD9qv3m+aXmNClYy5BAVJQmkwr1CWk
k4CowbL9Xxj6pxNQY1MeSEwkFWQq4E85RRcQ8BvU042bGuXX9//2JWrWRYWLJltBg1em6y2y7D9d
4p7qmwoZz3evaPLr2Le7fTgJcnpoum5iUXWHwtbdgxGkTsbA2jB37//5tyMPDxYGV0AGLRsXWs7X
fz9yZWSMahFcmSKKtpmZuzQQ/Tie/gqgbvWPpecs4aXwC2jVAwr8kSSJ0+xwr1LRDTWZm2tq/irZ
TBIPxRHv8KTPJF0E1l5GVmZsnLSpxrtiFp5aQGq2cfXBT1i8Da8GHtQdjiuZKvmS//MCrf7r+0NM
j5XQ3f8yIrzbk0AzTKxbqvZRHdEHh/gOmx23ZIf2IhVCUyqlzHQiYjAp3LVYRjXGODw5zRKRNteY
SzfiZWpjVLiiPqDwv8VBoHQSwLOpenjHuM7X99m2WWxdaJcrRQBdvw9sQxVnqA9cFxv3fRsN8S8/
bZnVMGHlJr9MkXwS7eqthcFVbaMkjGn3QGbH6DPJ2f/gI1imcq9uoyf4CCjGQUJYjgJZ8PoKaWxH
JaC5GNKw9vuHvz+6xmqI0UJ6V6ob1g3Z7FRMv37jFvWkjuHYzPrGBzA0IgafWuTizZhSPugq53Vp
Rps3JaiY154zorMGpDdDq7zr918A+7WpQCoueIH+8xVZ0kRGfIFrxtA2az9ChWI5mrfXTiftPWtA
k/3WmPiwv2egJvVmMCInvQ5xbhEHViAmuAknVURn6dqhPGhdEqiJ0i/WO0ZgTbgZZIORVC7ilDJZ
pkF0AoDrAQq1nqQkTo5sDa3IHSHGzNlV1M2kO2YcNailK29veEVGkgifwG9OTMkDPAp6rXHFzATp
kmd8LzHsDfdDE6lHf7SxMIPnKYsPvg7rkq+BvdflAwAwQgAmhouLD3xmMJG5DHXAWEVjdGPEHkeb
riXUFX3rWCChwuxpXzd1y4EKvJA1nWdfhbj2yK+czg6Htlu6/02890lSppEpJAGZLKJpcjbVhKsK
/640SDRzrGZTEcprr7ws5L9qjYgdqhWyFOjKXt0l3vdSZel8pOuSfKXBb06P778JrxdTF9SGRTdS
YS/BoMSydPEKRwMMEScNYBF6CDqpoMM1OZv6mJlZeVKomtehSZYplr3W2k6Gj6Lp/Qt4ibf4n7WI
K+AmK8lrCDdcKsw0rz+iORrllCfQZOYoboqdCoVDEYlok4HJy0iH2+w6Rz9woq+xUbSYTqN6WVlF
aP0lIwmYR5cydsChmkAbLU2vcpfZQ/ecJ2yCuGbx6IJrQ+gifR8Rbpdq5GMcdnEZyNnI+lVmBcZW
OjQq9x/8uMvby4QdsLe3+MuAYMCIfv3jJJ4+M1DtT04m1TWdFvSxVqe5ejoE/jWnyC5ACunaJ2AO
0ffSzGknui5ezy1s5MDeDn6OPrMgZOB2ojO66acEL81IdBgzJSE/+d2UnMk0Yk0xA5knJBuhF9qY
5iCu4xEJNC1h2uYe1jJU1jl0ZHp5stlmfom9IOAw9AGbZhEd/LEmuha/GKmCslyHf46v4WJl0Ubh
YloHyWUvczWbqQdniKJZemeoEvK1R+up3/GOFdca+028lwV9V2pyjjWoDKNx+/4juBjuLxcET1wK
rFiuAGHjXpQLmePE7DPkuC2QMOdYAND6lCR+jtuiE0G1GW01fe6xsDPJhQsSbwc5ecGVD+oQmW7X
NkTxMqhOVthz/N9EPyftNiEE+8a1U1vsujLNftexZFQp8dhfd31e6U/m4I2cr5YBJwtN+c0qG4lO
kH49JFuT7t3Lv2r0sqRZb0IJXU8histNaHip3jXklMKBxHS+MvuG45tsihSTQglYczNlosH9wRib
sMLZjmMCJMclwQiLJh0XivKI/5eDM60zVpEWsDIK8JV+mUBamWOHB4z71cFWDhBJxv4cJGXQBfBO
ONEy5gzImbATTeZ77ma+c8ynZBm1g2m9IkVLfG78iY6wLDj7QKeqITj0mX+tzVIJBPxC+1u7JWWV
qSAcSuCjCkPqJDrGTS8P9v80wWdJNXhHJ9R/1z++1z9fIXyW/8rfTkbb/pcURIwQgm6bS2HMYvNv
J6P5L0f6Jr09k63fg6z0/5RCnvkvACaUspTTL15GVrB/I3xctEe2h6zIlFSJoJ/+Iyfj65VQATh1
qApQ2JC1RVDSC/X9z5IT6c+MFEhsJ7cZbgVv2wzBDxbaqhgz37sSiAW9HT0v8JFFbOr2yugz4X75
44b9k9iHX/rH8vT3ZQAjIkHDwewJMPz1gpwj/eYFRtM9QQYH6jmOjn8sMEoxooqH4JkBFejKBEj5
165SFg6J2kfmkCjwdYeurIJbh3vvHIPQZg7vRGFzUsC/6c1OVY/W0nXy8O6Da1724P/ZIbFoWyi8
hBDs1EtA0wub/Y9blySzD4SnoL1IrAB4nHzaxwHBjYUyy3MPyoVyPYgeGiLEtkaXKDZvdPxJ5Yhz
2EMeqhF5EnwWBYzvPri016v935fGtZm2KU3Y0ZcVMEZUbrZB51MOIju7kxpX/hQm25Hz765p53uC
QOjfUxNvZkOIQzwzM9Wio6p//0peH0j/fSGKswL9a0bs8mKVT5lcowZ98fX75GA6WZD/mmhg3cnK
GCiovRhQ5gyjHRD7R5kZl+/U8nw4nnAA4ECKWfdCPlYHMSe1wOX5KHs2mQaNIaF9XWLuUvLwoHAj
iWG+WyFSeP9HX2y2L7+a8CIhKViXBJfLMh5nVcBOQ3MXoQV5vwZ6BWyIlndovMQlpY1pwtHMvWFV
D53zMCCLWU0Mzu7dNPA/DO5YdvbXr6l00c+Z2BzZya3LnoCavVrOFuIvqzRa8oFdg6jaRNjsYgX1
K6mHLTOWU51YEEVnNervJbode63KKvz+wY15+0gUpxrWLlQtfD/q4jOn95jPQdr4W69yaJUyeKl2
jMODa3r4sBEHpYNvMUe6dTiU+iaGTvq5B9b/CENhp5lkYWztp/Jb7YzG1ZjEcoOyHN7q3AYfLEhv
39uXdRH7OQWw8p3lpv7xbQNpx0psDuCip6jDzICtfF0pujkkOlxbYKlunA4fBKC/8PDBPXrz7WIs
RwCquE90MYS6eG2Lagbmwill582EGYAhmMiDZ+rFEMoozW9x1lhfRKfn36kfjYex8KIz85R4l3ro
jN6/lheF5at3hytYmiq2xVma/12u9Y/b0CVhYo5TuMz8Y7y9aTUqPtWCZe2qRYX1kIM0m04WK/Tt
PBGKcfThRHaEy49Axmlwz/cNOSHxmSAP0X8RQbgp8lCSMQGEqASN39FVs81JXBnSBndVWNnY7hn5
Ub04rtYYPqcRM/37v+qC/cDniWOOPYavkwMACtOLRSnRNLFikZJNItv20HdDdxA5R4CB1sWmrwp7
Rwk5EQVvJX+NfW8cPPz6H63Rr0+zf1+EC4GCf7Az8U9e31qW5DBWxdjtLFWO86ppKwDmvZmIa791
P+dLp/39n/0PD5PNFZapRZcQk5h38Rftrh5LMfndbnSm4ZvJGQDfsHYeLVPn3qaiQl2XTTleVXNR
XvnM9U80Z5BNWq17T7H6swFU+oT4D9PaRG5nWcBrZ+ZyjsSE5DTKmuwgcQ4xupFZ4ZAujnBdIUv/
6/3fcdHoW+4cvwMmKVUVC8mbLBbc8w6GuKDftY2DS6h2zHariq4Bgh9W50L08kC4LVELZMEeyjnE
zEiY4ifiRO8npy53fkR2C7B/9eCw7eGpkcMCZ/Nug5QxaskK+sF+YC139vVnRMOVNW9Z+xSH6svP
iLRpY2rrAWVqHf8mVzXBhTl0+PD1dL+Q3w90GPxjJ63swTWGvzgb4A0BDLNpwkrFWPIm48ojRPqx
8FR7axV031sgAsZqDObpy4xoCjVEPt6iIv7shkZKslZwbdgJrWiUKszOjL6/GTE6flADvX2Jl89I
sESwz1o8kNcvsdWCZ05y0e+CzpyumtTotj1By7dUctMxsJ3kg3f47d/zzaWOowdkK+G8Obd3tk1y
tBx3nLXzr3Zr/KToiGnW1MMPM4zb/wzpurxqFKNEr4Iokt7y/F7/PmRXGUKJDjIOoMbPBFKkv4x5
dM9SEqDhDZX8YMG9aK6+/EFaEvTvFRoaktsubiitqNwLzXDalXUh1wiJmF1WRfYJBHZFFmjv3tD6
cz5VHYw7Z3BhFXZdjsEVgoa469w2fMT2CYK4HdUH+9LlQYFbwfSV/pugyU8TbqmG/9gK0H36RhMH
487XdroPJl88hUEEOUer7mZsPX+LQVT8avFLr2wr/wjF/E9/3nMYq5l8/Xz7F4tXUWVguZpi2s1m
On42jVI8M4jYG06Gzb1tWnszGu1P7K7lKUoM94MfL143Zv9+LrwN3AO6f7QrLl4Ez2tzG17NsGsK
apYVggL5WDsl+e7VhEkimZtHvwf334buMcZ7fKxNt7+1J4lUDbEsqpiuZCCuEg0PnFnj5/fXxDd3
R3KCJMZg8ZZw0LzM5lK6iwco4fZOUQocavSbt0VYYK61qurrIO2/PMAvD4w+7F2uG/PT+3/9bb0L
U4d/sKeaJnFGl/Vu3IAusxkr7hIcWcaDUXTF54HG4nCTNHxVkFvxQ63DUeFMbRiOJjRsi/ogBHia
1Zg07X9c+nNBhIiicHOUza+6KN9CotRMTGoO68QAkqBvDTDJZgFHn3EhRJf2qjPyf7OLgTD9/2Qt
8o7wR/lGKPgtTubAi15/IUAEAwiLwtmlYYOhP/F78buVWFKmTLl7px+yv1w6z6ifEv61wrDKjwqb
5S18tc9Ifiu9AbByzkJOWqraP77RMRqUFfUKXSZBFiSUYFxI6BsPcX4kk6w61YWZZEdQZijYU/4j
V5HRF8OdDXG32eQERC0vb5AVH/T6LkIgX+6MjyHJ50y0PBZ58TiYuiMgszrIHoSm4BoEwS3XGD1z
GNJmP0dbD7MF3EZuTL7JC5XZQPMbRG8YSNVxRMGGTKe3vOngM2H0d3k6cXqwYc+gO50j+SmOhwSx
SNzNwb4ZLKy8OcPA4aP7+2YVgEdF54WTLFhGiJgX97cuMi1KtKk7OA1JQDyLNwGiSSpaDlEfMVgO
8tBR8DkbwP6B742boshdc41YA8XHBBG33TO7bm4F4nQAipCqyo09TVj23/8i364HFrsjaXXsXJij
Ls//bqHaJUXG3Rk0fzapnuSx7cwvzO79ayue9MGrxPRDlsV+Ula8e/+Pv9mkKXAo0AABS7peyl4u
7o+30CFxOUjj2N3hODUeCKbs71Tkm4AWODzgv6w+YMC/lE+vX/ulpW2yNUgLMrJ78XrRYGiUiNAn
R25O0pRhj3vNmXdjJI55xXzSKbaBI4cDeyrs0dA3t+mYFkdLsxC5RpvdFLObbjDJNGc7k+U+m+LK
2OaabkgWzt7XyC2d1TA11FeQcNfv362LdPfl44Aj5uE8JaOVjf9yY43wfhlmF5Nbxxt+Y9e+/yhy
G1JUKMKnbOTMq4mUIR8PGuUVWSrBWoRTuyGgjggXgmZQLKk0zD+oWcXyLr++qTZbPv+zgP/pOi9P
+Y+nWNMyKcoZsAl+MY01mn0P3DV22c+xcoLiy+hEZnEcJiaqa4dEtWILXURdtbPtnlriGZFiGUYY
rzAi1WTtWWGwGzJjGs5D5SODtmvAiFcl3O3/zYVju2ShVbQ93MuoVN4EK1e9gdnbG+GrVZgT823a
Kf8ud1XwLW8raCmB0DntQ7vzxBbQ4fDcNTkaWrZqG+OM0SNJjxscvyu8fu6hC0ZEZSMsLcbCopOL
F9EwP7rwt6s3u5WluOMsLqRMXuwfQ9m6yCHFvEM15+RkUIv2u0wBdWg7vM8FUvUs9IxnpwaqHFpR
8+gVOoE3NeY3ScuH/cF7+Q+XsxxN8bgiKrG5la9fgNbuOXVQ8++UO0y7MLDxg1tjfCqUbK6DRuHf
biL35BWDfyqMdrzRYs6u+SdH15rCD9JH3xZgsOepcUxEB9whebmjT7pAd8UYnql9sdcwKNM1o9Dh
AQ1xsLQhrLMdpvWOLAzoSKruPo/pqDcAOPrtDHt2DUFtvmM8DMaq6fUHZfs/rECcgDxGWkueOIvQ
xQq00Ojc2kTfjPANyVVB+3rlK/KK7wyQELCi7ThyvxiT0e6lZQzmzjMme3xGTkoBpLPMKHbR6Bbi
mnY9veRAqlJtAJSaE8Egc5SdZiu3Aeu71YLYkEFU7PQcU2bGnFo+utX/8OAZLCzVJM0RFoCLH+OV
oJ4S+Cs72EpQDyKr5hiqvN2YhAYIENnM13jWsuPQh48G9+QOlZU62Hjv97h15Qfro/V202UjM4nc
RnICGvCyza54elHHyWAXgao7kuKX3+QtT2MjpDmTZWaLbTvZDcgNy9kGAIbpKDXmnZeN+S6qehP3
yVARysFawckk9IkQiOzaRKUt9XqOM7QcqNmMR1f2C4YsSp4rqwLjm7Q/0BMn33TmqqcPvi37zeLK
Edbi1wjEPoR3LI/gz8U1SScjrZW/s/jAbiOR2tcKxPzOz3X6vXeZuocp0krLjBFWQ+b7FYfDDx5E
uZmbKXpozdRa/S8uiQOWZIVbOmOXPYqk6ForZd4CVATLW62a8irmfV3RVp43Vi+mvdK6++qzK92w
LkybkSJuBY5c4Wer1e1soi5//5retE3oWBM1TOfRpI/PA3p9l3pY4aMpXJybk1RfpiSLSY6TxTU1
fb+NjML47DTApd7/o//wvtHy5V1jLrYQ5eXFswG8Da8ZjxovT+jsaXxaB/QB7j5pMvRDUZadEUwU
X+M6Sc5lY6rfg51+h1c+JyuFAmWfem19bWgfRoZl52dpNerGQN65SmeB9QazbLMvsl5A7DX0cSYU
8bHoreSRjeaKlMLa/eAuipemwZ9bucNjXT5kFB2ezQnl8hfpGiq86k0sahVoLHucSWtuofA+Jr41
jRuCsuAktkwkwg2LMOA3u7P845i1DS6NiSPnCg9sNa9m9BvlUw5wO9xYOdyNLYZx07qZTNsYVibG
7Pp5FHrc9owj9jOD72bdJ7izoGeoR5lG09cAniujlzx9KkaQh2EX9esKy2++MSrRltvO11TviV1h
7Qv4TEgjoz7uqN2c4S7tREr/OXLJR1CRMz7LnCjVFcmggq5mGuiT3TThsO2LXkBxz8C2waMy5o0j
RsMHNyIxQVbK0foYOOZwgxRq4YyCNL7n1mGETZI6/VUj/EnQlY6Y8dFChP25p8oJDhacP/LFrLZp
+IFGlx6pENJ7Gjn1bwIIB3818eM22TDBKmI8MHjrSmhQj0VT3ThRn0CmKZvCXpPqiPupG/yF5eTK
ivBgiJacFezJOIMsqWCJOGD9SdojlHA2BgzORWD6+boj3+0mIdsOxDYy6PrQyKo/Ingj79H20C/M
Qeg6WxOg6y0gdcM8iYIZ2zaddaQ2UehVBJNUmRnsBxRaYm+njX7g5rEc1mTBzkS3h+aar3GJvyiU
+zND/obY/v1P7E0DnheS5XxBPDOiQ5t80eUqK1Ujt5dim4lYnBIzzXeGW/O9iCq+tmeSWlbTqMud
YBM/OYWdHjk/iuMHV7F0rF59FiwpS7NtGXxzbHYu6i3TqWcYajMZK0nZHnUahKc8keZWe/FN2A35
0Q7VJ0jgMd3UkDCnsUZN6/pkcCWEtIbtpOgDxc2v9y/r8vTEz+aqqHFQMjObMC9OT2XF6l/NIYap
KRt+6XQEb9659V3fhfqrxBG7e//vvaldWOE4qbHBgqgEW3IJ3C5Too5V3btbzx/9K0J50lNtRvob
SabWOpYV30bo5Dc45cJjM2cwRUzcsRyzBG4RlQrkfn0SzU9qqrMHCcHrk8zKZsDMqq7NrGONqHCk
QnTEOu2YjTA/epsc+fZJcthUL5Iitgr2zNcbhe+MskS/FWxx5cxqWzhu7R0rXSmNObztiFGbougU
AJFs9qa2508V719IJMds4uyRYrgm0RooZDpAYtuInkPtGs5F8Q103UDWA1zFNspTXNwYXb6HeA6T
dZ9DVFxVXp0Xm9gs26c6RzceEPG2D9xBRqeqaQhUiNMiGu+jbKElEQ+B9GYu3fxrpOaBha9tiKOm
eYeWKCxJZjwQ3tM224KkGb3t4TzMx9DTeXvnw/Anyjbz5Gk5X/sby6yF3OZ1WIBum/vsR1kmcbkD
Ap/O24CTxA/URLk+jE0CTlf5NYWjxjPTrFQsZueUzATnIHeqp6s5pTWG44DnRdOu/skCodtHmjD1
j6jOFU+yg7m8Y+sT2SmHjIBst2estyEyQt5ozwbD55kxooykn4fvjjll1s4ZkyRjSVNi2HdqGTCh
dMnDI7M5NP2Ksa2z1W1M/CpUZQ0WFTEsVKRxluWq17E3HEQZ6/zkat+ZrvFEdVjehrncD+YQXFsW
S/tklvNyr62HoPApiCby1kE9Btr5iwXIu5PSR1fXgvfY2COBNMwbE3jDZmYf6ItVnxy7zY1DUACG
WduJTCW+ZN3cDka2hHrIlDSazjedZAMhzPrmxYZ/1yRwDNYRMdAQftPZr1mGm/kxx5qKrV9LfYcS
kigOI+37a+xRbb2OgZysi0HlzZIgL5NVULjozVGXq3Hb4GW0dvy7ZDLIiMbwikTvWX9yazKLqfPd
6DTiKNy7og7zTzGe5Ww7jyTPPMIi65o71y3yfl85bExE1kbGzzTh7HoMsb5U22luHLUFyl19NkKy
2nZ+ledgaTOrhpdttBpHSe/QJQNAVp/JrpiKrZ4c8L6OlUYIJIrGJ5w8Vv5Q3cFyI+TejicYEgnd
pSsksam5cQHjkTxiJt0+46DfEsEMd3ZfJsnQX6FZF/ybadrVdPVIJ9khWfOSXTGX+iFnm+03dh5P
G0mEa36HTQRwa+J1hiZOhNR3kKm8utbQueF1TvY7WNF5jB/wz8V42DsvGK+sxp7LT8ZcqmGl+TaH
Y1xjtFpZ8zAZ+xEDCQBnryP3wxnTBZYwuQFU3N4j8LS1y1HvZysltwm/ZL8ZaOhnv1IgrvHKHMzI
OWVlrxim8J+vDuSZLgat2IC0ZsUVfA1y2yC7Ye5Mu/VAQ3a+5dXDm50h8oMzHel6FxrVRBg2hIor
0QCwOBDiU7Goc2rhkDf4z8CKGrXOsIBvotitr3iQMOC4Y+MRFw7ktsCL/U94QYV7x4LST2AXwYzB
zFlGMQNT0Ec9WDW7l9c0mzDs3HTdC/bN61IQILFyQkrZnXDqAFz1RLYOgkZncHDxNqUmR0oLQiOd
yf9EgokjTnk2yU9tEw8/Zd0VLG8FIsI19Cu72VmDzqJDhp0oJSHIsZsVaWT1N8cqtVwDIyYRqG9K
kWOgBWiBWTMEz9KavsAibCVdtx3wbz+lA+atAVnbk5PWeYUPXxK4QQ5XKM8wkbMlzn7w5DacctgG
aQcKaI0RGTyT7WbJj6Awh3Y720XzRKAK3lLEG4RfpKMxz5s+NBxvr0mLiLZChy1mNN6Ydt0Rmtre
uxE/dIfYhYpxtIgi2SbuCKvVT/VfCWkv2bb1IVcidZCzc2+2ZXsasNOgi3JmMTBtqxt1HTlJhEMr
RcVjdTHrxJINW5BXIup2W0mlDzj1XGK+dMen/t+UndmO3DqWRb9IgGZKryHFnLOddtovQnoSNc8i
xa/vFfXUN2+jjH4ooGBcOyMVFHl4zt5r08lWcZqvsw1ip47mZ3tY5lczjfj9prWay/t4KCcEtvQL
3NfYm/w/PN2gvTZcsGC8USR9sTactQlaJ3On1DT99rxxot1s1qjee2Ke7bNlGZiFhtjU8AUtrJWl
GISUe9SaV/+oqYjXfVnrHOhvj1sQ1nrrneF167NVlvVyrpahI4gotqFyhnOz3WvAswuLEqoyjlJH
rbscz20F3GemSIvsCXg48ZlmH9BLwxy6ShwE9JBmsWvGSBMYF3RBWlXWAD11tkEO49GN7NRvIxaw
nHL/4uEmaC8W1WkSxA1ZVXNr+vm4oYRVGEts93OFOrn4RCAxR/lSq3i8YK0yMyrZaqZim5fPPdlU
V8bP+fNW8Y4SlVc6T5Vswrd1Fp0+VrYN437rJv1JeBOWoKnBL/4Is0JBtzXCLXfV5LPFSuh64PIH
IuyZ54GVTnE9Smq/G1wnMYONMqMk5f4C+rxRnNGF+1UuC9liHhEr3pV1MCHUDer5Ra0iM0kohIp2
qPDqkU1fA3J1tNeDDXFm3R2008e/ZRnxXCJ3oEVJf7if8AKSfZOU0uFfAYHan/Ua6KtZV7Wk0W33
2o0m5xScqQgAKG9kD2BLL2i+xQu9700hqUsrNWz5oQQbArmaP8IFu/qQQOKxdC6j2w64JJSsv2y9
V0NdoO+9ncdI1MBw3UY1OEXw1xVzTa0T1X4bnLPQoP6wbkDqGArKvIMyaD9UiAth8TYeOVEg4ebr
JjquamsJZyM1tYEJMQLEuIK9MIw+4VrpO/L4mM2aGsp0TxAVDTJNg/lC8jkHYcskhKqgoOHlTSZ8
QXY0r0kYwCj63NRS2Q8NYzN5XfIl/IF2Le4Zebuz3EnS3YifG/KxQeY8zO+EBOIuDhaPn8Yt38Bx
b0S/X9eYXLyoMxMIJ6OmOfE8U0NO0sP2AljXzHuCfPWvRQv7XTj1c87bwucaIAsk7C40mBavXo9E
wlTLzu5s7znbDGaIW5cbSR8TKOfeKm3Y7lhOrHu3teiXixinPT8jtpsTCXHNetB+BwiqwGOfNsNK
Clq2RdFlFjATTmVb82xsp8lfC7qvO/qb1XJS/iTze7JAkBy4dLWaxOk7It3LGVXLmZ6MPncEV80v
Rre9tRNm8H8LHDLOgZrPsp+NNYou4X0PM/wXcn4mQHje9qTvsVIpKaiOWiMph6cpK2+cS5N34HXn
+MK5SnYaMtWmRY7vOOupxVS3Htg1wmk/EoCyJSLGeZ8IiPLRCep0hPh98fznAY/UuOPzE8kZqGFJ
BjZy7M5K3bhUvd+nWYAf70yQOPA2DHgWA8GIqMFljMz8TuPTvu/CyUKjztASV2ZEysdT3oRLdkTS
LhlrOh5M3ilwMIp4fQE9h/onPhSg0YAA1sVMA2KaZHDMej9s9hZj0fLMLxhmL91SumcEaJm5H9Sm
5CNg9mBE1udY9rHaXOcPTSdPXXRf2xYwK0Cda+037l7MmgFlMxG5hpt0FqcWJl7DO1p47xW3DhLZ
LTQE6axrMz4oizwR8E9+Ppzw5o1QlwdHdCkvewftHpRAky+JtzUgZ2Qo6/ccf9NrHUctkQXhEto7
XGCD+xSTVJTxveRTvgstLb4RQ5VHT33fluMBqxf7EGgPuZ6KAXr2m82oLD8FqpWP89K4w5UdnD4M
4Gv9oKImri6e8nvUbYwIYRJrvO2HCihusItzs6i70udFvQNKP1EL935Rn4sGbs7eZdLwJAdSVYDl
jBHMYII8mWsTTqXuZExs2nUopCqRQ6NvOnbTAuLHnQorJVaVPbXwvOaFJY+ipUASi+YKjxuXsGLw
u4PT4bV0XC6a6Rpsodj7oiehysm4RHAGkwSVK3vN6L540fssb9CubLNBqGVQbykam/6ctc6Qp3VJ
C/1k21XwMniD252kj2Bsz4UlI6EGsBGRFYOdm1u+tndLzgEkiBcxrFSyNaX5YRcVtgpVyPyC3pQE
b92XPEJr4MhWzRLNkEO8dQCt1FoWoN0u2uPVKqh35nz4nfs3BoGuLeU9QIbyQBOZ5oenFbdSrfoI
odTcAf5urWb4rUfqt3NX3CBiATRALvrDLRdIdV3R7y0ryxsSYjC77cipA+sTCRHs/GmY/GStMhLK
mnY2y6UyN11s0Pjj59vboJKhwR6TlCrvvzCvHD45rOgiDUxf1tj/tPLYmyNtg9jhKrazo6KcwN3C
J4Fy583HudMFYdkSZaBynPyPqsaiug7LUBGD7nneZa4F2HDb7/viYpWxwhOOt4ggkggFCKbK1U1B
3rUo1mZrecoVPtUD1pOW0J+pKo594dvllb13flZcJcI9mb3Br6FVjpWnNgHqn4iVbq7FnLcn+txt
Qn3idAwgPVu8x+CIHwpN5b1r6lEf8q5U0ed4RuuXRqZnXjHZXBX2dPSn7k+ot6mFhehA0SysHnjG
Evnm85ov/XpmopTdNX04hknpOqNP5o7nTgfHGbjPjnlRR/uwXMQKFMmI8lDkrAdi9lr5vhAzAY3e
Gcc41S5/x6tcfulGRMB4ssj1fxWLVRAk2KwkKUHe+ETfTr6MQ2f/ZFVUFZQQuMg7DD69OVPKz/Ih
78lZh32+1r8mR04nfxO1B47Foj4QxJlsqS/UpJ8zags7dd1uRiSNhbxLAmdw3COWByB4FQWcuJO4
zaI7spb4ON02kaBQQIGJ01EwE0lCV5HQTiSBmB69BmhQwnFQrlQemxOkmrbdi4+mS+PchrNMfNyQ
wYcjTSprnqiCqrvWj6zlTgrwNjF1nHuPI1gsVM8wbZ4s5c4uYCwLXoFbuOplsAsaBp6fT9ux42gR
r0x5YEITAlhhzMiteN57JOh6j321BUddLiBCbGCrxYk3Jv7moQPdEzYXcwhQtJhz7FYQVztyQ8lG
An2av0oMsrsb8bWnxGzERQLp3CCrdrmfkCpoZ/juXae7+HIsBHBDE7M9Mcg7RQL7Km1hukCQu1f/
YepMB9y8QJmUdKVn1MGfYnm1N2m/q1lEVrJQ6VxQHtkKNGoHe52mQ3GHjRIav0Ps7rYfIrcOX2Ky
/vYQzhRqld5l1w9EP83XwIaMcTS9FwKl9EZr70tHXTOoWDB2u8UBZ9rWt64vKspQ4H1ZlUhM7hN6
jNyvGDkOqwgoW03rGeZYuQ3Vud+quMblFtu0yeMW4mtXZNnziF0tOtyyEs+jEuOcllm2fpeG/sJh
YOC/wfWAWPsoO5hAn+NhseIHrxbQUmlVC3rt6K85JSP1bYxbDitqLKoGCLIibeWSc6/J65V4xl5k
RMlaFMznsWwz9yw2H+q5teGv3Q3OJIeTNrct08K81lJ9cF8+R9WCHXlHApL9hfgeve1nReWzX8mz
NYcesh2po32VvZclQbcH3XCdYuSA8D61oqyENgll9cTo2YUrYKBX4V6ha3a1gsKzH3nI4oeEdpwl
YZaVWwKfQZePjr7F/TTGOD8b8ESI9+zNkLfUZ4XEPAwZ61TWRXAUwMjKs9Hqdkec5vpS+m3l7Bzm
JhPxuY5+KxQxOYnG4McxWOcoB2LJYk2IaYsTBSNNpguEFMLThD9+NaEsttuQMRh3ehrYGrqAYKfj
grBWHkY0chxNgV7mh3nB/52gqwHx4XZWQUjJqiAtRTIazmLkNvzY1nb1RXdV+e6tFanM7lBKIjPI
7F4TjMjhcF6ngkhPOSn5xmgKsowXrvz4ONo+m7bOmStw6dYXLjoLAzyYEPtWd1D8aVTJSxH3q5UW
i/SwDQ6Q+XfAjkn/hepY3uPUya4AlER/Zzcj9/ZsWHv/EnBufIPxTuYHTnD/R0zDL983Zdb2975H
U+Tg9kW+gV7ghg8tqyIBZKM7qa+AY33z3FcxqnSB69dNJhryYM5EOV5ZmEQJOVa4im/eNDZvziYZ
SLa8oj5ZHuTsJdm8Lers5F13X0mrib6MWKUReoRyvNRt1UPfpJKFw7xOtALDMF+hC6IRhVS49lhf
9NTVv1cRCqxRflT+4V7ftce+r0z2EOiNEWzbKe/H2mob4ELgRA/E7dL25aO50RHyIp+nyMkghcgY
WM8oAP3xSOeoIPUmyijadK3se8fY0ZbypVCHe8LynqGfCIfqOI9/o4WD65CrprRPN1wlWQMkmT3J
PgB+qGkY11wM1UK9axYC2oDnXcfGuLS7hJScZ1uczQdIiQNMKH4j6E/djUeaDQzVd0y+JyJOCtH8
RmhjzlG9OD/oDSJjqbMICxo2ZLiJBkhdCbXjDSJ25XJrAqn5BEPB/VaOOpRpiJ6xT/UyWRVwqYbE
LbSwjqHWsqbpIu3JL9I+nP7Q6lbimRhWooiCSFnji8fhFO5H5CHtYTQi0uyRmVen9CRi/2IvBhYB
pW4EC9CKGnnvtUTBpqoecyu1Cm44O75rdQ4yzi9IDVGPvnw2VG+ay/qnaaOfcYnmQTeXXg72PYDg
4pMC60QZEG1EhXndjbdD/t1xBNYL37SIqDC3gDyEO7dfdZYSesEtkluNfMp7QRJGP8Fz3NHGEPdk
UBbDhfF0CKjMs1v10MejGB9ssQVkKizbypUG4PT8vlgVbIUtUuOxkyjF6962vjchsWUILlV+pEJs
ZzoifX+PNnWLzxmy1JKKwdqCA3w/8oymGkQWr/68+reeBVk0NPdMcByQW4tHEHu4cGbTkS3cCL2F
X+lh9qRTeODSANU0w3DiNy57YDeRO+0zfFbrZaitAFd15tnmMrvOQs5EXYXxmYiwElNzZGe0IIop
su6KaR2rQ6CUgvDHjmauKxTq314frFTaOFUHKolmcY/W1rlETEIcqN3HfpD2mboS1O0MI/1RUTU5
J9W4AgG7E1ODk0YRTd+HCeXMAyE2qr7ooOvf/KoUP1ADuzKR7SwJTKgH53PmjfnzCsVdJfZoT1wZ
xqrcrpg85/Y45V6QjCNnOhEjPeKtbehuuSBNu2x3pGd0X40dcjap3CvddAq6iOlyaPgN2db8KvXp
m32DQRh9Fa2+SeQzOlBpw4UQap4zbfuKavhHVzXyh90t+fcM6uJ2iiyVocEJm+IXLb7l7KvFEQeI
BhtLMx7IK5NxuXzCLgSKg4KPlAbFN0PLV7pAspgGQcHNcntK/CEYz27piK9DZZtfVTHO43mCLKrQ
emC1P/A+9+ExL+iQp846eyRjVZUS1y6+dT9pDCt5D1Jx7UgXymR0bNfR/k2T1c/exFB24Xdmt1t2
x+3RJ1KwdBbnULWQ0V56NEmE62mh19+hC/w0JWcj9lJH+QhXS1ai92QGQzB5RYLymlLMTf6hDEV9
P1Ur8z/Gw9V7F0vkRsEm27TWvjiCgSfASRpv9KDSB86Rh8GPGZyMK74bjLQSxj7GoFBm2wRymi+n
fpAiVN3BMJP+vmqcFU84hWDKWWKtxJVScklDzpz9CFSO4EL6bCrYeUOWhadArs2v3p0CmVp+386/
CMZaEPgoslJ2kJpX+5Y0yr1+I92HaMrOquJ7SePqOWursGdGht4jiRmDfAXuVmx3RJQt8Ymg6CLl
iOJEUHTa/B8NC/bLlDlLv7ex25/iEtLMpVhmxvtecUN15rW/uCkWe7v+owNTVgk4lqY/BEEbmmtZ
xFKahP64nyFWGtWp6BiWpQrZ+y9u0+WWbo5r/eE05j7VW8sE5Q21ov3plhhQPBhMfiUvcdyfigIK
yl07ekiW9EDDPhF11RFAX1eWm8p2G16mFow/Ya0FfdRC9kS0dUBZ4rQsiOgmYEwDBtRgKxA8Rh4R
PhbsvXXnZKvCFYtamsDBZvAuRPlB1C7gQFg7NuwxDaAbeUdwCuhObVSTIi07xt+wFnm73tRoyDEJ
GoLFXpm/dY+oReZgJ5dxrq7L2ntwb9FzF8eafLFHbGNhtiMjzrUSoinHZc8fTLsS1/DPCCsT8XxG
+6fKGayvamDjAuxlKpWyR2cZ1y6XTY3eMpkKwNKql1wyc4a/kHlnq1Yw+jGOemGyTF7+UMzNWB7W
bZrVkafEcbNlTkskHeDfkBcsuiUvhnk/nbNVQziu/Y1G5xRW6FzUUixIf/0tDFN6h1bJmAhJfNox
B15SE4705lZHA3scg6LgpjE23TNuR6c5wHNbxbt2wunzwNb3RvjRUuxxEA4uA6PZu5cumeywQbX5
sskhci7ogWXFSGH1SIMdPdvae72Q0zlaetmkM5gz5xQQcP6TNgPPqpfz7XUCkN2ktVv06tg0dXSc
JJO5BMJfHR9ndMxcp7riFlc6ZfrL1IjuZzYFinkqQ0sBzFJkJ4W+eExaLnkkLkRihGSpIv8Kx88w
ibXol+2ggSsKOQHN58jbvkDhDXp8dtMahL+5CQ36ljHQBdw4ahVdMGAhIcm6knkb6NWOnnSZI4XR
zlLumSpFt7ao6zzWPUs+Qb3JRlmEEpHB7QJ0D6sNGnmvHOLW6rjfDrLOVrnT/CfPTeOsdQL5r5Jn
1dXyzhZw1QnAjMffGowYOVUrWb8XKreatgV2/EPFTrwcyBSIylOz0r+hs8YYNZVGqfZRChudUsfv
GR4FElay1WpmgMwQivGO8SF9wnbL3D9lfosZ3okb174evawgknRGvkAwsDk5xcI0fWd59K+T0doy
O4Xj7MG1JDl82AG19rhTQS3YD4vmiTc6yC6T7u18Pw2h/b1o11t826b0+jfp2k03809FC65lYiTA
KCB2hB7xTx1EXtnc2Zwl3ncZPaWJnko6r8Fysa1ixT/Y5b/A3mgm1Q5sYxofzkF3ENupw7zLFkZk
bijjXhZjwlPVjYSYrLN87XlnKeDz/Jtj18HenzpiRkg8nF7/uxDlo+CcwwaTHR8c/BWSlPCDiKNu
tjpcmZZATvd9Qpfc4iyFiBnrrN65nmqGKK3Q9E0Z3v1FQiI+6jExBN+UloHvMB3m/3/42QypTORX
HXziwJ0elwCJWjb7jgsrOLbJVOPE0qjDmX6XR5IwVZaOYbiFx0YozztgbgDhULhNCEe4b+0ApXtE
a59bNhI5BciabYciu7hy0OXPk2rU51K4yjw4RQnrl3pVVRTxPQJm7QB9YZ4RknvYCFp0RO/063iQ
KwGcO5fhDwMWhjTBfsx00z9AM5dfIULfPNoDAVnaWpGHb8OsXgvM2R5BNPMvDzlTQkO3/YoIdnli
0DECMio1+QZyJbYwn2ZB+ADSUnJBpM2j5ksKi2dKFDO8yzILo9QGpqaIKnbLd6ON2207im2rfaPp
jDP8hnEUiQy66ldD6PBz7mye/bQQ3sUkHDnd+iLzcTVHx0d2xQ6ddd8DTexVMnXK+o5yBXW5nUvg
7yDAVUeTtbZoaHtV5hyadRi+lSFMi78p7v+lG7p97UQuuTdAxM3W+M/3xafXS/edqGUgkPOBPTba
VdiRzi6Pf+/NtZMqcDo/xrj6toYDadhZIw5tbu6h+DFubvz1URV85v/+IvzLEXJbjYHPDByH0X/s
4f/8WJKeiUvrUB8QofQPHGb2l1iW89EHzgJOdJiOhDswXySiHBjaknlfglBB1EK0m7iuhJXuqsb7
i1zuoxiXD8WrwTNyYYPZoEX++aFmtx8WG5P+war7/DLGsG65KQzlmfRns1NcOs8Bipu/uRBub94/
tjQADJg4UKfhhgXQ+EEqGIqZwon8u8PU09QuxonKs/LHB7T0yEnwOzNB4/b8yRrq4jL461f+GUij
UWtOeShsEKhO/BRU5NCasaJW+u9f1f/16cB7sNfCEeML+7CAHMTQFVNQ58AO+wjBdZp2RdUM971b
L+tfhPD/cllS7fkhMjc8BqwMFB///AYkQ2bpLTmbtjX7P5Zp8HPct9u0n1cbzPlGrTYUnbsv/H67
b29xTlHdC6bTmdn/f39tAbYIuyeqSVuAqfjnJ5nLuVe+TRxSVqj5peLqTrupiOMkGkiP/e8/69/H
QuQihHRsZJqYjz9uzTQnF9QV0hw80XMxF8hDCRIluWDXYaxi46nk2xJx418oBv7ys/+lxUShH9+e
OMJInPviw9c76Shj6sSaXwr/xghnABC5awMWcKqnPWxMS/5lQbnux/WOl56OtovlCteD/fE167m4
WFHhZnsMekhXQBIHpKeudrefvYaa3iuW9Uzaob0i/qsGIOat0x1pYHHF50pkn9vIpyJRhvDUH7ZV
VVMCOp0GZUUhwHphBuDtM6rENKtrLnuFP4/TJTDrAETBdMxV/vvX53x8hmBMHWYS5NGg+WbRfNCz
zpVmFQ2SCzxS5x/cd0wL3w/7NNt/ex3yQH0bogGVZbOxpzVCtijGYroZZM32lIQAzhePWMZpyO37
ZbG871rk5V/Ykv/Xh7wVHvgV+R9a7w8LGn140zDmPi5dJ5zDVhfL9mp3liC0bNbOdMH8tszvf3k0
H8s1Hg1L1CVGEBJOhK/9nz8V+ZI9+hB/jj3BY2c6Pz2VmR+8UKNle8PA/N6D+3waN4YnO9XeLowK
wueJYfTf7H7/MSf/7302vIHEwOZyMcUngN3in58lt9yisxk/HTPHRl7XoQ68Qp937wO4zuKuD92m
uBrufNUDb0TmHHHglQK2PTLJtBJMMXYxrnjyGQo7Xu8QvDLEQEM2Ote1h9eabCDu0dWNE9u4VU3B
A/OV2hxCL5qGs3LZznakrdny5E49mL8CAQfp0RNt4167xXjfIHIQl8pnn7uUpMtmd4GhwZZOiv7O
zvgKPkJBZ85lzuBBAeYCeouzUdyx7hDfT28BKJntW05UffnYjS0NXT1t5tqT+xJePX/0vQd3RshE
ToMd3uUstTrxF4kfr4MOjopjWcNXgcc7S1XcBOoJaZvUCe1LnBEjRtjjX5bHx60g5Li1b4YNLP2U
xB932Q0sJf1GbcObZ4YFYyDuix19T2xmuS0gWnkD3r9kCOxoxfgkPQtBYB2pJM6Kpb7aOlJofgZ7
XP9SCnw89diHXU+AYbqhIJDPfzCIYfO0ga/l29EQnZDOc95jTK14W/ObU/UvdjQO0g9bIvANvCgA
RrjaUH+ID+deB+iwmcI5P6JcE8NNAOZ0j1k3VH8az+q3vYcpAilXiTrseSEX8ku8REV0WWgQ5o/b
iiHlWC15YH/Po4X7tg4QGz3Tf5MPcYOsLsnjHOR3hSbJ+dZZba0/D7IY6v1Amaz3fT+N9j4gK4pY
Y2VT7k8bLKT7rKPfjpHlPw+8AwL2YOwsX5OFp1/uhVYAkbNKWW7OXwsq58sCpHY7TZNfm1fhIP/e
qcEnrdgHaOKc4ipuj76FpS29jUffYieLfkMUp4uSOwKQXU5XjsKunTdrD6et+e42uXO0nTALL7Wz
ocLFpJURyVfhW8JoD9GE2t+bHpFwjwHjc2qrIxMxUJWT3Bay3LkVEOnpWWv2OjG0P4b03esk2Jru
p/bstT2gQRrJMZH98DkeXQwpw2Atf/quEbvexKr+ydlBx6eB9d28MaZxh2SWhUNgQVFmCeWQN37t
qyA/51yfmrO/BOuL1/UhhUmWdbdQ+kz/8thZ2eI7LPIEuC/L58hrY3VWTA+9lCn19HY7suLdgMJU
JkGpSCztfBnBn45q749Tu6T7dMW8/W5RUX7y6moUv6oqQo5uySGEd78QoFHi7CYTZFdMTskQgsVy
R2B1XZFmpnS4ExHe0j1ym3pAgJUtB180LfPVUdNXZPjDLQbpz0LOcVTY0NOqhoDJzSPiik8R2B6H
KU8c/0pU5seQC6tJbGdpv0WaPvBONKtLPyvss+8ckKa7lW3SKo+dJhwUtC+B4rkuN/cL5lkcx66Z
CXtyxuIsVstEe3R9ET5qxnXsZ0vZR6ca2lGTBjKafutyZe7YODn3yAGag7VDAMfcAeHarK4DB5Ak
9AHq1s7i/tud6EuI9iqXPidzKdiGCz12gSGrEFLvOk8WP+ayLXusxgoGnOMUTZNUo9MxvSBc2yTs
2XwNsg18pMRkv7kp48v8yS0Qv9PXIXMwtTxVTnurCbY+8cKp+QQClz6u0+riGq2Vj31gCIPfpiS1
koGHTVaR6rLtkTxVhrwd22r0SI8cIUxurCfdifGd238Y3zpTGyugmX74lQncA2UUdx2B4zzpfV+T
N+03vWBALFeQRyvp7m7bUD4pmbn5vhy94hI6lVPt23lFbmc17ec4LLdzi4zgF5qS4RxWUcFY2K3A
YPcevJRz6/ENAjCp0Vzik4n61OIea5LS77Zox6TQuyvcIOaUXluEwHMw9Sh18MdSfMNWuKykRX6h
HbuQZjf3+sV2agHTsumdOySdFkn1sxjaOxqX8CKFESJ7Ua6R8bVcJwLOULawSKPRuN9gVtNRmwoM
hDsaajzuFtkinjInt3U6UsbqfVhpzfAKUt3IzDurnqy6lttp07S2ELKV7ozIi04HFh58CoT+ZTNP
IzAFQqM4ZxeKb3IekfnTXdsXm9pDvSTohcjA9hnV/vDm0yQTu84EwUux6nBMvCjvrubmnt/ZlAhe
Kiq0I7tBV4oUGVIuL1G0+mmLFeCtWTrTJhtpkyZt+zLX57WM6jd6WrZO6L74OTlwTduQMUPmBVZF
Iu42l5aA6l3YMk5bfKsrDC+nuBmKb5gYsdBkca4I0apN/yUv0QUCbROanY9pYsuqqFnb/PPRqyoI
3GAglJVfCdnBpofMW9d7g/LnYGDUk3zeVETu0sq2MwLwysKgtnTL7Xn2mzHeZ3XoP7V9zoij9WX3
MmVh4Kaj3d7kIQatdHKb5czwumOnoH/v+j/7irp9vzZG9GfHn82bCiVlCDFoJO5B8wq/1gjykZsg
WSpTWvi4Et2ZPES5Kgb43dZveQJg2D1sGa3QxNFxsLf4gy4RvUCQK+1g+BnKgBpJE/DhpYjmxbOq
NNtPK+fse9Mwq08WEEVsP9DSH5G7BXhMttK8GshezU77o/uJug1EdbhCAzhDCrvp2WP8SokJxi7V
kiki7SvXcnfa9q2WZB5b1FdmTfpLqZmWso9rLV9Iiap+jcqQJWd3gzyFLQRONixrIZlRZ07w1WGu
AmR+hBJ0gb9g4asMc44jpmtfnarFpb+i5+v2jDrD1N4Y9ZBuoPuvYy/dNR2jFlU62xTTZh8mIXyP
LfbN09Da+cGKES4lxthFcdpmSqUdQm7HPli913A5ZQrgHusVm5/ydBQepD/LkOxUh0hmObndbxxv
E4IYQukdtK9oIpDb1GGEJFHssTBdthH+Au7KBWeYcQt962F3w8+IIaxNy9f1VBJumkTLNfQy/3M/
RZ5Gb72szpN2TRS+ZiFLL8H7y6EGyoneVrxmIOUDBBhpWWb5i1ti5sEBvurjSPUwsZFj1bpF5ZU8
kZnWp+hJkXyqmfs9xBMCoJRHu3z3tsrK6l2VW6s4FOwS/B3lxDDwcqvej0LjDbW1a0+cpgMpPCtJ
PsVVNr7z6qgtbs607fF/0a6ff1botFq8F0NmP0c2OVViAeyTIkaSZARwdrY7Aqy/zkFBxqlsEbMd
HCFxe2wRICz0rdXN4RE3DM/qPH+p2JV/ov0uCx6i54dHNeHhQL7bFoet0MsXIe3sZ+CYWJ8yvtK9
rJr+veKiaA5D0XS/RR4h8ht5M5ukJ43HwrLQNUS14C1u2ZwqemFKFcJG7cHZhQ8jmE2yYuyEDq4G
fRVceZgGO2ZVJ4t8oDKZuQJzJwbo9eDW4HpewfVmzG4tPYjDvHThp7kqG5J2/ZJ9rA69ib9PtuWr
MJsicaiMzd3aVfA5gQG1Z6J4fTIlwbcex7nNUbV2QXjXZ7AkEzvC8HDIjI9nUhcRVr9Iu0ifrXIu
QfP282aeMfP1QAen0SdittA+4btVszFnD+OSPBJAir/0mA/Rbit61z+WuhIj63yiqW9sgbZzjlgH
cd5/cprSzZGjLdPr2m+1oWIM/KRxbx0iePeySPKtZxzelLNGd0brrCVLbdDDgZXCG5R7XPkINdjW
O8Y5wzuAK5wHjrbX4NFiqKySqNicB4Ogjq3HOL1O29Yp5F07t8u4I8sz+x4Qi/x7YDsJdqsqg+7a
bqv7hBmOAQ/m57kKidbxWp2W/aDLS1SA+kyrhs36Di5G398Qp2W/5zwo/L2rHD974KU3Ebq5Ve/j
mU3r3mIGf+/0Wxtcl55i/tnvcrKNHAnM8xK1fEnp7SqNjERGa5N4Nsqyg1uOAUk8ttnSuLJ9dDhl
F71ZuZY2mxMSiF0LGCY6ybySOIC3wliUG8CACFdA3dvuBOOa+EFm3CNSx3VMlGhVDeaxCkLdEaWW
LdGeqno2Jwr0jJxQ2S34/kE/OGnpom7Yo5ckl3fVNYVibmNWeSM+GPlHvXaDw7FlWV46uf58D1La
ai4kfRTvxl5c2sDLUPzMQr7rBHfNMt91DjLZ69B4dfgI8ihc/0xBtq77Chn/em5L4z9bZeEHRyqq
iV0fhZtedhvaj+Z/qDuPJcmNLF2/SlvvQYMWZjOzCAARkaqytNrAilVZ0Frj6efzLM50BiI6MEWz
u7ibbtJIloc73I8fP+cXPqmN80WJ9OI4RbFs7/hTdDhOLaI3r+M2smlBDGoh+9iJ8m8nkgS7TTeS
LryP9dBJ3mbmiJWqSfQabkY7C6P3FmRMQYestNCP00TOH+MFPMlDXk9mtocdEo6flSGseI63sx0V
YKCR/rGyKBgONPHK8G2GPDb0gHrQlJ6mj9nOexN32gSI4ZTZtGYjRRhetw72wSaW1CNAfml8jT5r
Q2ErS8o3YdcCY8cYux5dbaR3hesz9dJPeqSXb0A/wnVfIqABpJdx/lmew9jZcsw4ryGR6YNjUWzL
1BxUNE4rKEUYG8ADwv4AVK18hQjE1woC37ijZyx7VTxtifOKwtnLig3KIfQJ0BGxEexAcWtVGXd4
fGfjPPeHZE6Hjy2OAy43QfJ2jLp+T7ci6F2nGD+jM9M/kO9u8cYvDU8BAHExSkdUKlfT7W2TCjNW
d/hHj8CX+lJC4qLV9ebDqEftR0dpw59ZV4KcKuP2XtKkn9fLI+vxRceG+ghgbhaC+qyonryQUKF8
OjcNZKkD5ZrS3sHgogpDPnYD/KnzUfGo/cUuB4HGA1NPbll713/AuiwhqiD0Z0h2FKrS2Fic/oCK
bEJG5H1GLgw0OZDr8FaKK/mTw9TvbbMfvhjcxRuV9zPpBDEqpSDkwkzalaT5p6OGUPNUnPGQmpfS
j3Rs4tthxElEBasae3ICySFMbPsuURDXyIB9v0VaIt+o/5wtPSp4xrNMgXATwQfq9DfY9ghZmC9z
iEhDS0wbEXW7k8d+GF0EEOvlrkY5qngb1XrzI3dC+RFJla7dX1/+58Lxy/1PUoWoCdIF9GFNimSr
laASosHyypJjNTcm7+2mGpcfjVGPw1sAK6rlNhRSDMGO636q5ODxPkOmqXvoklbJHjJ9VKXXaeGU
7c+xqzLov7FphXehbqXLkct/HnaD06H9MlRLhl16ZU2E7Qgkkh6ZhFqpmXs/rQHEuFKnZPLdMtlA
aac6Ksd9pctmcEyQsco/QLzQy88gxG31lZ30UC6MKOjDI9XfCskLE2GqY2b1o+6m+A/2+7509Azy
OFxDbMr0Qh6hChvlJ1rus+L3vZr/gDSKEerYABx0KyTD3lN4V3jooJeS3ak5Nvf7ZsKU9XB9yc8a
kzi1wNKnEKehjWNYz/ZVL86cDIh2ttIRZhmyzt4EMmYflJg4GrUaf0wAgtwbuAXf9thF7Uqy60fU
5DEmrETvvJ9jt5Sr8rjxm872AY0wGnA2ypeYPVIcWAWCbqmKUEKHbu+0NjpPI0wz6bYrEkX62M05
ugB2MMCMBEdZu6HmLIXfW2RGrxrqZZyRAq3QjxMOFc0NsLZZPoDeUeqdPlD0+AG3uv1oQ5sPj3NA
wcgfCwn7aWweQHtOk/G56g3bJHe16k9S22RYISYggDOEcut9mMtLcNRVqAW7vlaFablaAM5AJwPE
Sx7M5Ib41Bd+FgcVuME+Haw76BpjcUv1w9DfjFoyVftMR132nd2ZYX1D2omTt9OUkY5vnTZKu05K
7PsU/UPdo5NqfFLrpckA+tZTQ7G8D4ovlWJhjzF3es9LFwGPZl9izAbbCyocT2TMfsgzu84Ac6Go
XfJ6JlG1bnn+0PBGeHpJ/HlKmv7RVJuCCmJRN2/1BKz+gVfvMN+YCAGZH3sF3axQSjTAU+AzzA8h
H+rjOJTat1Yy+uqunSi/+LhS6hEQWDWI9sVCewWEdAsuN1LLZdlnwMviV2PXjDyQ28V+rw/6bLhp
FS5vW44XnvKIiJheQm4Q7fNAoqpmGfkY857rHTjECTwFwAw0w+gTOsMrY0ic0kOmgYo5+pCNz1dY
Ag+O4ZzuW8Puv1VZiBd4h+TK7aSEgGL7KGn3/YTbr0sWxxSiPjJBMI3odQIQ0NudE+SK5LfIyseP
Q6Kp6m0p52xz3HLNwbXCqhy/o3cKen/HBkCbGbXVThiDT0C/78PGEe9XpZUYKzSzA/hVe35dpa1c
7WLJaj/zJCMRBvoCEq5N1Wh6DFunNt8qfZndAmZSQI7bJg6/uDb3B0BPpbIPlDSMDoU0KcYdTEAm
HSMSF2PLmgefobqjge6ktt4gyYAaVd4owZMedfChsnkEMDai2njbZpPV3s5SA5RJMovxY562vbWj
Eiz3G7fYOlVC4JC81xDmN8I8RVthCVA8r+QoXkLUtRDHCyenebM0uLyQziw3BRvtN/u4YjzyBCHq
xfdQrNWFRTLa94PKeFouae/QL/6Ojg+4UxAnf0ZGM/55PSadNXEZD6ls28E4AtwCGqynF6QlOVWG
SAxsOMuAOGM102MUOvsGHuSXJEdZBlGrAW9JZyh3TjzqCn7m6nSg125/Uc3wW2rJBQ9kU6ePayEx
i3Z0YrtFMMaB54CUc8mHyvu0Gor7CFo0fNNY/3R9Duu2u5gCM1BxUbT4a3kVVXmfBVGforoXTsi+
wDZQ9ha8KM+0FmquoYogmkwZ8L6HlrBxzays5+h7YxACqB75NS52tNhW3diy7MFF9oG5L2IoN8AX
UwRy27GAQRbIRu+84s2lvovNVl32rRkC9ZDGZPk8dbXRe2qHCLhLzoiwU8sTG56e1qtH3phQG1Df
Wr6bmRl85Z43u3egWWFfw+5xor1t9ECZQ5y5H6rYchDNofq0ZdB6tvNpAbCyYEYIQIq2TlqkYgjC
ohwquMlz4plUe36GCWquigLNFBy6lGxkqZpoxr1Mk4T3i5CwB4NGvkjGfLoXQ5QGER8K68M4y9S8
gxCzGXzO0aiDd8k1oDdjfGdRjMgPatiY6i4pSkXz4P9ovS93cTrjGytDL0Gbw6GrYzb5x6LN9A78
QQxlgNcYLGQr0qAYLbSqP0p5P30I1ToObwASUaqPy8jNeBPLmJsZOS9WPeluUhAc3yvehv4oesfE
3vbj8w7+LSOyx+qpeNc1T0/dw7fqP8R/+r0kHYSS0/3Xf5z83UP8vSmhhHbrf+vkP2r/6/kfowfu
feu+nfwNTQOaTG/6p2Z++9T22a8B/vo3/6//8B9Pz3/K+7l6+s9/fi/7ohN/WhiXxUtzMYdd9e/t
yA79tx9PdICqp/V/88uPTDKVPwBwYUyEIqAMaElkTONT2/3nP8U/sgHaOBbqbMB6ZAdIQlE2XYT9
rPkHKSoNSZFqGeI/+19HMsX4g3hu2Q7vEdkmrmv/fF7df8mms26s9r/+/h+I9Lwu4bzga3t6RICI
KaqumeINTRQz0JY53bAmdH2s7IbeI/B8ChoVqrbexR7PefSKVGn3Ym1e/zoIL0d7/uP+dT5+DYdx
BQ8I7gVUJpnxy3ckVIOgJDSgcxDgjE7ai58AItPj1zCf+1uUItj6UDIgMhihFf0A9lYVqBFqyo2c
LiRjphLLeI1YvfqlUbPsGBeB9JaSzhyiGTLrb0j5VKSrNDpjLnKL8sGYtQYLX+FoFNS2Cr82vl3m
sLilxaS+jwxuf3eC3UuBmHbNlMs33IpTixhGgJPybFhkluiZhbt8mSuA1sGQvhkjHKd3pDzJm+vL
o5+Gj1/LQ7gS4BBVFDZW94AUBJNSLGJ5nKz+WjR59cEcATD5piQjhFTb6DSa02Ch2FdIX/krPdzT
Rw0ASBcdNZY0iWRkCROWwJpk6mipmRSe05bhh6TKbddBKbx1kSJo5t1SLMrONOoUgQwhwrkbFki0
6BAqP9phSJJ9TzX6duR1eZPViVHvusI8TnIHC9IyE/tOjvFdH2d8mZEt6ve0K/mTrJEyL8qVSvgG
THf6GZEN6viii3t9pVa2NM8rZQkVYBN/K56m6/rPQt5dKabTejKkYoFMxx/SDqGwSSEtsB1e2NW9
UbfSQRnNXYeK9G7pQ3j2uYyelKLeofA8vQPracCxYvPAWIx2cip/lNI8PNCezjaSsBWe8PkHgxTX
OWHi/aysddrBFo9VqmYdZVyMZvnRwRGlEoRNg2mH4V27M5QB4PIEmbWIF9SnF8cAfNkMGxhPccJW
JxBLaZU0kP/DFWK1xbqM/iMogc5buo6yuBTQYlNgf218H/HHnA8DgBL5aHpbayRpktS1naUJjWyI
ywiHNBOyOo3i8QJAHlrwrRzALj7rZtPuCoNbNP5V18DlyFWyYMsTYYWLE6uvyZTPeJjZpoBRrsp3
Bk54llqWOEzrc43ZT1bdhFqpjoCoR178EJveyHi1qn6Rd9W3RAXepxjqXY9q1qOldgdtAD+3T/jT
aXAPRfAw9k29hTkVNazTNdNUIAK6bQhfcoomp8GRjMqi2kTraBlpo2RO/LAoxW1njvJtbz92C+bD
z1/p/9Gl/Tg8Id/YPP2D2739x74vfnzruCv/P7jCeYW82L4imfjr6n/1Lefqfzc+/Xg6ufOf/4Nf
F7iq/0EdBtQgmtggoygw/M/9rch/kDNzktng6EtrOkftr+vbdP6Q8VEG8qxTdQS0Zfzv9W0YwlAU
rwgb8WeHK97+net7/XAQPwC8NtVJ6tLkGavru8+0CPyOo7tSJVj9VW+9yVKr9fRoUY86XF99F+GP
UWFY1UuvXyzShcucObzYrhxsxubNQokUpDho6dWZAhFVO21aGa7VoKgJuKt6iGHDezaydLd/Zyg6
tbhIU+Bc12GpSEWKuhTIgIx67eXphJZSXdVoKcMwuj7UaXz8NSuH8hbmzVSaqbeeHkIlJOZqoAvg
kqFJOPYGWiDYJ264aFz6bnQtdACm6I2RCp2OgrprmAQVplPVYjrHTpsDaBpydYu/VA0uweapOrUN
lpZ9Qvf7+gxPw8xfMwRQSC8W5xD27WrsWjUz4jMWixIkFXi0TYFZKlK3YK0RrKTB6wYjshfXR720
W1D4hrVPg54EcLVbnGysxoZ2kove2Yyf+jy5dR+L5C5tb64PJT7Rv+Lo8wRVqg+mhWsZ5/P5kfai
cGp3Cq1T+OBuLWD6yF6Y0SEhO3ljNunk6SpKmCDaAh+69PQQVK32K6z+25z6whZi44iAAMtJQLFP
F7iIIxQOMz4uCt3JnVo6nenyMTtjY5zT3P3XPIGEco3DqxEK6qfjUCmanDBJQPIhAndTdcAbJdts
76siahBeiezj9XW98Amf3ykcQl4FZ8ZCtoTod59YlM5lRTuaIaDKecY3HBTAlmj1xaFsuhq8plFm
tlc1q0xXZST8coO+b/09ayrrENpZ9wZLuC0p/kubhWcW5isUtg0+2OkiQjx3WjimLCKlWN/SEgW1
c8CeD6jOtO/zCWCvOxpV9FGGHXWPw0HuXV/VC8eRBJYMVjENQbtYfUVLKpREUiMDnS9Veu8Efexa
WJPcQAajqDk7CDioViFvHMcLAYgtCleA1yX1OvH0fPkQK6eZPoHKApexYu5q7Mvc3NYMClCjdJvC
lD70jWPsqz5ufl6f76VPiy00MUDhEcvL+HTkWU/qnrKR7pp9+gkXZANgc2p4sHDNvzNHSlpUY4D7
Azw7HUlpUYyh+Kq7nUmNtqsRbx/Qt/9ZtYP5kNMieQ3vzYG+XunoYP72LIk+mol6O+mmLd7vL9cX
NnkSyhWQEMBt2bFVY9wl0WgQGmbRxrFcPS2e4wD2IRY2fQZFA3Md71oy/VSRGSts4Cs6NQLPlpEA
ZZ3VAOnK7D4LYhU0UG2+0/IS8EBi/ZDAJG6E3bNuKQkBSkbcaBRibaq/Il69iLt06wf4fPyOSAMU
SN35w2AVjo+6Gy3hir58wnvb1Z3ka4JB3l7q5afri34hIJKjsSA8nunYrtlLSBQgToRjo9sCL8Gi
0EjvADlHoItwJ4H/HG1ssAtbGRYtthmyyBA1USl6OeGqWBBPM+glouJW72V4lR7KVLEfypK9ESUu
hCmYPRxXy3jO+MRPebG2yyA1shHkuosoEzhFa6CWoSvz+M7kJXIT5IZ5rK2herKqMXtsBpRnry/t
hanqYC10rlPRDrdW+9kEVRUpGQpcEPoDbyBR3sEIaW4NuJK/P1U8FUmMHUGTIY8+nWpVdUMho1ju
QnOSH2ddixG+HqpdMkbtnvejCmIVejeyzkCCwd/712cqIt8qe3g5vLmKGphzSGE5gzxtYXN4nOJ0
X7dzuTHJ0636nKoDWVUEWNHi74zV1pHNeazwsEPyKAPBqsFm/mRZoeaVAGL9gN70BrHj9Pv9NZ4m
gAxUpVnV1XiahLjgiCa2b/OmBcE7hsc0inMXyO7W1XK6VZ+HslEHpO5OLwN21+pCkzEfk5Gm7XwZ
wxbA02m4Xxb1W1rpwR4DE+UOUbISFn8fosId6RvR8PQ6/Wt0LjZgCiavrGcDhhcHReoVuY1FwRye
R0ckmrVdqprtbS/jPhxno+I3RqttPIUuDSpeiOxaGG1nZFGlD6VZVZIGdUqsmrJizHy51RPfQX7r
p4VVyBtr6ceNT3p6hT/PFD4epEUuUZnm1ypHCpIssRE5anypNpYdhX/jGFczgmP1YtHzQpQZ+Lna
78Ol0jYW+cLudTiZsgJvGtaUKn7ai0XuA4rzOS7dft7RH+sQ5b3vKhip8mApPk1xeeNquTRVakgi
FxSoL1Oc2RfjWbR0E1VFdh9UPvVaCJW3FkK3bjWZ5n1WUp90Ow0FrCrt1I0Yf3GqiCXwViMXpZt0
OjTUkdwKIj7tbI3JHTKPSK903SQIRhaA+WlraZ8RFP+KP78+K3aiBDdKZwT8VfiTB9UEAaE3flVp
yBnmiA+A4aVWG4Jt+VBaZm27aBzi37DoTvQUFbbzOsGj7EbDY9RXkDDMNr72KsH49ZMoiVBiEJRg
Ch6na5BKgE9AwTag9scPnC9776Bn6YWJgd4dCpG7qVHN+yTU0LmRG0SIxlHbI7rSbwTNC0EMW2Aa
Fc/dXhLX09+hgoNZmtxoIVFY8+u4QFx1GpJvQdJaGx5zp5fArxlDhaeqY+oy+cTqq0tOIUfjkHR+
HlrOg4484GEIqu7z9avm0t7CpFXTRIlIvEBO56NwyUWzWXa+0yg5OlFOtkckUfkg9yYNGblIfi8r
/WtamOXSWaDKSAHgdMAuiGorliEfT01W7DFkmVDX1OB/aWgI//7cTPIi+to2ah/rbVxrYTEnvd76
sLxqv5Kt4rhAp8MjoUfMcu7q/fXxLu0Nk2IbGAcqRM7alLkVBj4lBCi/boZx31tGd6yE3Croly2f
8kvRiITPBA9qsj/UVeDVJ5nCSRThhF0KuLuxFO9LcDWPmR6qQhQWmS8MEZBCm4It7ZSVUeivL4jp
MSoIuNtTOlodxaWibTSbSGXauWnftM6CWlWMMPpsDd0eVHP/Pp7b4Psco2obZYuDIV9I41jqSqRt
I4hzjwjAtW4+ge+/MzMV7JguRcGNruCeYmbWbG/cUheyAd5fVOBNdgMnahW6A7UNatWB+zii6vmA
S+89dEcFmW0Us6dw6h/lWNK+xe0MA7KYnK3QJXb0aTQFYEKty4LASOq63haZkczUMANCV5SiwxgB
dPAH2lmhF0u0uoDWQ6jb0S93vlWNZHpt33ftztYT++BkRfMhMRbt4/WdunoniW/I5cmTW2TzpAvr
3oheVfXQWWnlBzZyklbU27sosbpbOUD7CPa1tBsxGAdrrWb2mwqZy9cR3q5frv+K800sbnCTlaF6
SwqxSnMHvdJG4JiUPOhxurQB0ZOAgHxQ2166rcvSPi4ZEujK3BQbJ/Xi/Hks0dmm3ELpSoTFF7c5
nvKBpfcSQzuWeaywuDxwbcnaoa7C6qclLeZNa47h3eQEVeQLTOqHuFfGjQB1HjDoB8mEd3AQBnan
q+AbWYGylAUuPNCaLU/PVHBBk5I8WnM5b6Qvl4cikjpC3UJbb0IOc1l2AUOhi9f92UgNKo9tA5Ge
Q2lunLdL39WklkTTDVlQy1qdtzFNDS3REDeA6N4u6AGOReZqHTxCFB+W7wsEuV1dI09InuY0W/Hp
/LRT1UG8Q+HbCgmK1QUzQRdFHzlCVDCN1LvAjGxkAkLUArUcaXE1ABPTAIxJbZjreqH8lrDEr4Nl
8+Sg4vJ8p67yA6jdtdWpWeUnvV0g8j0grbZEpoqUglwelSz9/eQQDAENRRJDGPPYi57u5GFGOdLW
MbNJMBQ94mONKnA7Gfino3V9F4cKbJXrx1bsylU8I/+RbUsEVNSUVp83QLkOXBrwy4HyEprSSfSA
VadFoa5FLBgxQHDUafo3TixaVdx29CVpG6/VwoaywkBlSEs8GbrgoGVG+jBpbbifDMCEIE6tW2ym
hYBTiLV9UnbpK7OLxh/Xp37hFHHhAa6iWEsjYV3daW21cNqwK/1GH5Q/Z2XID3Ah8z3yl82H60OJ
CLRaZa5pekC0uCgermEqi6yIbdrgsYSWwVOrOsUtWtvTDmFE5BrbZKk3PuulmChSTV43osoDn+J0
J7UZNp+zjasTVeDBwJ6zC3KI++n7gBb9vJMzffhaE0srP6YKdGgNM+g8LQysLaDChVXWRJ3J/oU5
d1ZniH8ySJkR1z6xGwuuzGnogk26gm5nTXXxb6wzCkvcMRTRuIpOZ73YKJWDP6z9dO6Mhz7P0UY1
R+PIb/gzVSfny/XhxOFYf1aEtYDTaxxYdHJOh5ssoChDydzKQpmP42AEEHV16831US5EYGo6jCHe
5dS3V5NKkOOPjRkyG8qFGrhhLcV2B9jNYpGQwZfin+2SCfbrYbGj5G/sXBJgggOtJ7AmqykWmtkg
bm6RcWtBi+FCPLgDanYTPOpJOZhRCcTz+nQvRCQSCNHGpNDO5l1PtwOOhGojlSUrx1mww2bMjqzx
S1YFP+R2iMGID9JfyIV/22K7sEs5lQCahX6QIeureyYb4GPmqGP6lRVPN3nq2K86VJjeVrphf74+
vwuxgI0pYHJii7K2p5tGq1qlkuCB0hsqUreq0UMtgly6U2IbqrVZFjfXxxMnfbVJdctRoPwAU6GO
vjqAfCsLmCyKV2oSVSgfcCZ4js4W3oa4ynZmOd43SlNyx3TB5C/zbG0Usy7/AJt3DfVC9tFqwsaA
Nupk8AMQhy++NkHW36uoG6C+0uf3FYD6nYFN4q4vrPJz0qifrk//0nLbABnAItLbJJU4Xe6kzxLI
TZj+klxgkxzYdbRrgQi7w6BOt8T6/HB9wPOCi2hqapxTKjz8hS3W40U6auWU2Awjc7A0Sa0jPqMJ
IPlJ8WRpel8kuLcNUT+584I9Euyu5OOM3Qgewg7e8JI9/G7hgR9DQxdhTBlve+Btpz9GTrFvcvTO
8eJ67B4aPCy92Q70/fU5nwVCRuGhSBhEZZA382qPBdhlz+mIzqRmoQoFQXqBDtpsNabOPqUK7FUF
Dk07mC78+iopmSM0ABWDEnx/drY8fW/ywDooDTxNXOHD4/VJncUEFfA6dRTuEVA3+rqaAmOd8AZe
EPBkWHwZOR0f7Lm13LGOtzqLF4Yi2dNp1pJoy+BETr+Sg1k3dbdZ9eogXGaEpZGs3mlJCDdwKvU5
8a/P7Hwh+UwItZKMIM9Bo/p0OKOBBAhxQfOa2fxTyoPBN8a52mMjTAckH6WNhTwLAIwkCI+kmBRS
zsBySjqH2mJNKm2XKPLiwqxfJUnRPcqjMTzI6JTdgvxB2Shoo+U4NI2kbx1Jsf9OYqCYK5/RgM4B
tUMgq06OZFVWRiyEvweCbOuGSiDMz4JJ/xQNNvYM2C9pn2BqoWFSYuyWggZKZnLiScmjnZY2yLJc
/wLiEjv7QbyoFOQxqYCu75uxQm9dyXJcePEc+2pXuBmCpq9fq2H2dsbT4R0wku4JGzjjd8vPRGGT
rw+YzOD/1nAkpLhaic617GVlPN8i6o+Wihx2yPQjQAZVzdyIP+e1XgZERBCWsQrCi77C6dI7qBP3
U49lPcU0yiaNAlzGzZcGvUvc71qoIQZkXH8KRlRCZho9VEtA4+Aoj+jut0FWqfFdX/sLh41fBBQE
1Dv4yDX1d1YgYRZEaU+d5+SmrLHuquTZ8Tnl3cZQ52m4wNNw1fOZqcFzB57OXlULpQmFf4hGe85P
0DbyxzId7uZBL/awa6MdXkuFvywjFiMDAhfI7be//8nJUHE1cgQ86+wLDLgU4/CnIZBiKfVNGSgA
QAJMTvB/qPwRu4iN6HLhuAt6N9BkFHBFKn4657jNIOOmKC1osNRADkT1gyLV0m1rF9KT0qIn6euS
U78BKDIhbEx6q28s+4X4BmpBpDzUpSnSrQqqSRBTU8X506Mwlt6qcof4TdAuHwrUXJ7G0kEd5/qW
ujRlXhyUKCjHKJAfTqccgn9zEkIg7frcTt6moRbdwlZLDcwnjLpx6QbZ9a6AqoAU2KIor2NqrF9/
+zfwBOEWgSqEQNGaeRElBlABO5JR0FqSvZwtHSzXJjMPldlXWBEbVvMuq9TgUKvD4iI8/TfuSxIN
nUWHWn++CHqWNMATm8Ubxx4iUq+ku1JBFgabpHHjnXchx9IhYUFXoedALrDOKadwQIijsnV8bXBR
99Jq0fyR/X9vR02wC5PU+tIiYOfZkWQf08zJdHItxXg1NxbSIkYXbaDgz+M515pG6RFiJBnDuvo5
U+nDcKA2PLS8cYmJzQkzL71B1nbJbgtMi7FzaIYDVeqtpThPvShOUfflgqOdBsnwdOulCFIZkzPh
/YaRzxErv+EWH2V9AzB7fqJIgwT4WOwuqJirOBbP9Lix/jM8jhaSU2GtHpI60r1Eq3WccQgiG0f4
PEgzHKkrIgE0YHB9PJ2WFLVgnrXQxCs7zb0imBZf09p4x5eu9tcPzsWhaJk9a3+gSbFawTHrbcnO
CtPjQlZcu7c5N/ikodZibYXGi8tIBkJQcjSgE6tZLWETS0oUGB46YPdTn4T7WMs0f4Dk7lYxQkvX
Z3ZpVwqarsWzC73PNXtQVqVxMRVeeepcV+9BBSPoAqza7dQ2eVst6B/nihYcShMBsesjX5yoRbmL
oylEmFdruujoPWrDyJrGmMgPFdblE8ozD3DKsiOdk62+zMXx6MzIcISfOZqn20WxkSAMKYV5aKGN
R8sc8/dOaPC+y4LixoyrLU7yecCntiYOO9AeeJBryWEkpvBKShlvRDEM6qUwgZ2N5n5ccn0fOqm5
k3okN23E5286Gg4bW/bSdGmBUuki3lMrWR3HbqpyLc1YXrWa0QoLDO0ArimkLo8x1zKFW41y8blO
01UkL2QTqhF6HcBwVvu2msdUD4fG9NIgaR4yutnvpNbUyB+7wIMPYEFqC7dy5IuD8qQzqQzSm1/X
vXDnpjBsl6YH7FK/deDXuBH0eL/CneE4SwOk2KpTN1b20oe1eF7yduf1B799tZGmRHPqsTC8FseN
xu1xidu3gFP0nRIN5k+kHfLBlZU4BSUTF+i/Nlb0/vfPDihAAfTkNXjW6e6ieVw6TGc8OehQQJm0
AWFpPIQraem8vu+2XkeXNhP1KF5mXCPUw1evQWeysyynxOhJqjZ/l/NE2QP5LL8owOs1RAzK9M/r
E7wQcCl/UTEQtQI44uIHvSiQpJmMCm2PZ+HYolLaR3O8xy+v9RHJ/X59pAtTo2SgUXKn/MNFstq3
SZci81YulleBtUak6huk99iP4yR3k9rc6uNfGA3gNbBrshLQW88CLC/mVaaYHi2oWHtyr1HP0ihL
WL2meHWKLV6LWcdG0nE+HhEIngxgfVE7cFZpLhKhUW5KcehPM9ajeLAjQ4Lkl5snCVo+SIptJAHP
tJjTMGAC26HJS37Pc+ZM3j6DtQbzO/SbYla/I+Vof8fZO3+Tj4P8CvNf/WuO3cnrKErCm7jq6/QQ
WHDz5Twe7+lGyPQaCuGkFNifSGB5817/2uJrrn8eLxxEtZDts884go4m0RwvosAz1cw8cjIrV52z
8eb6KJdWnZOiE/u5yMn5T3dvWw4ThIw58OJkRPy9LVH6za33ueW0N/g4bezg8yBIV44LBoazpYAe
Er/mxZ7SaP+RObbCjLIdXBV8OQLhJa4/YTHtI8PC6SQqtsCk5weUshB5A19ZePqsMRa6lrRJZC6h
r8sZJn1LHrlJGup70oytjs2F+elkzaQoQOJEse10fuXgLKBIW97GWTTddqFl7XSzLv0lqxBdGeX6
bimdrZvlwvwQb1IIPzAkBCr4dNBkiiYab2YM3s4A5SLnvRuOVv8u77rud1vI4sqk+QW3noNjr5+i
qJK3arKoERW2vsPBOzDrYmfCGPD7jHsdKb745/X9eemUGlzTDMZzkL9YXWE8/0ycIIvYxyqxfKrM
oXkcx6XP3MEwpIOcaxW3tT5H7mSrzXe5L0q/LRCZRmUcdQlYvIPvjHr/YQ7xLKyB22xkpc9p5+qc
GlRFgNRyVFEcXv3AMsu0IERrHl/3GbnaRkHaOVYr6TGJDTlx2zFDTGfK1dfLqFavAiQuHlo8BQ91
jaMBnpnzo4O0ODgLEKoT6mXY0RVIHKlSVHxRDUlTUcbU6GnW0rQRYVYaWiACeOIR36FFiIq3aq2O
Y6UD8smDLvJ7uXhXVnJ2g4NoJAhT2MJbIIKivO0QrK9UzB7S7iBxs0JT6O1XGRJzmBLScL3+uc/C
EQEPViGNQTrq/K94A7wIEAIyVuAOq2MFaUU3YZG2SNOjl/c6Ra32LY7V+f73B+TMcAvQxRIVntMB
g67AUWGSdJd6vH5Uo1a7rXp18qysKG+qIUoP18c7O6yw3hgGtC5VNJOgezqeVS+9bmAr6uqxMKuH
uAJMAVzCMtqTd32oC2tJOs0oEBOQGlpL15D5SslgFLo7jPh97lrKRT+dpczeObk0ekWJPMD1AS/M
zUGEj0BL35EbfBX9JN5hbV7VujtJKJBC08o81PjhtOh9//b6UGeJLSNw6qgCoo+G9KQIxC/2idYl
qOs1EC7wfgZYsfCMVuYiQ8oMNbTRRncVD7fyLRodg4dp9xa4/LwOzPiWQJqQz2MJtSaIRVJQgxpK
IHxA6fEMtQ/vnAVxY83o2rdobWroB+dt0O5jZVTeYwQxP6RWVR/DNBjd60txlieInwKgB0IlFQ36
2qdLUYGAUKwQ7kuoOrguIbHmFW3R/v7BJEtgK9moidJ7XEU5uY4GNbBK3QXNP+xR1a3w3e2pbleD
4+FRvvUmvDgrHmmq4IqKh/DprGboISh597qL/6WKA0NY3PfYLmys3dl9LdaO14IAuBEF1zmnMtJx
y8ZWd4mzwQ8hy4Rjeod+fErLRHLBy+uvZ+BGG/zmSydTcHgwVbGhha19iBLSPkWfMbyNlc783KpF
jqKLWcn7Ra+VxO+0ZqsqdHlEzgpVPaGysdokjVoPWLwIT9xhEa6TECHmaITVqC2A1JOg21jY88+n
cRfyCqOEDPNj3dzEdRlj9YLx1F6VkEW1uxuajcZG8D7/fIxChxGsikPGtebSoAEVRhSn4UItYfqo
Nnbia40zvzJpbxZu4dTWz1JujQ0M4flakm3hFq5zEgg/5uoo8PzhTPccBR0y4bEPmuSoy6Pto6Mv
3xm4eG7M8qzuRRBHmcMm7UITyHi2S3oR62i7507VOuCmO73wdWsqbnoHLXhHmciKAoqlpWG3uzLX
t2htF8IcQwvxNfElweqtts0c6tIIlFpzDTVFWbwbLeSA0AFpWiv3ZmDJu1DBEBKVrdEzcuShJVPS
3spYBW6En/OrBRUodIURiRL9/3W87QbArmZCkJOUIfWDukYwT+ksNAjnrXT60udlW1GPJ6NDvmEV
edo4xCgnQDQi7DvDsyptchtllo74AmFX3GLnez1+XxzPYG0F3Vi8SE8jXZtpyghelO3ExvJDKWcB
ezO77/mq8GPbeePde2kpQY5wMA1ASWdGcj2SSbwTkHBIbbnfKXKSeTPq5H6vqFud+UtRQLC2qXnD
AwXscDq1uJVSUysYqrHC3ndI5jytsLcgVpcWEOAClUPSWMrCYsIvzkc4zmEU1DhCjzB8UavJzF2k
z4HbBMmf1mApG6HtUtABgQTAis4Qiyh+zovhli6PEPzme7VToqBBVEiuhJXYbWkVoT8ooeNPmbLF
Grw0KPcUAoSCLUI76nRQJObp/Fqd7sb63HHLq3r/oEJx+5OgYTxIg4nK/ZTK0+fre/NS6IEsTGLB
LQljW/ysF3NFwmV2UqBf7hzPkZfJPTcGAvAHRXKc9zxvK54theOhJj++uT7ypY9KaVZoV0FXZtKn
I2tTW5QmovsuvpH1vtU7dLjiMj44YdftejyivOvjPRPrT55xRFm6vEg3oDBJcXiVvBaZIaemHHIM
W2eMdmpYmLAkw97+Mdo8cz01z1QMzqTAzD1TQzJtN+dx8UqehvKzEhQ4OdU8Z/6btDNZdttYuvUT
IQJ9MwVBcjeS1VlHsicIdwd9DxQKePr7lQb/EUEEEds3wvbEISWrUJWVzcq15hO+Y0A5SLYe6VMG
FXwop0aIMEjLGdkCAHnfhsw1/ltSYx5PdWdWwxMYf7QR9a5uxWkxupU+s+YWn/3MQFaTmj+wDSdf
pxqpK9EeQBruI2kFNKJaSjLC4doiysYmpWe9MhXeSSaD0sJ1QwvS5rPiLUR+ZEIkJ3C7Eyy5MG9C
cnZwm364t82+A+WjQgNDD3dqe3sDawhaB0V4uF707LfFQg0lrNxe/2suoW0/TdD9fhkNwKho5xR1
H6LrY/7aGQtS5OuY2d9RaE5ojad9B7vzOMUfnWzq4tCknA0iuS+7FdJeVG+SyulEmNBvYfQoreaj
WGTHrdIPBuz0g9aApOD2wEJOjLxTT0znabaMjGApv8wS7T8S8OX8+KzumXJoEwNHoNEH4ObWlFVO
bWtwLTk9YC75fvRnjGHlxSjHg6Lsjt9Ro0H/Z2rzGNZ26xl2xqocZ0I90WzL76tKikLyv7SE9K6T
T9JBrPrxCnfNOh7zY+TKJqHd7QptO4FIJWOFJV23MuxbB0q+HNExlJ3aqf0eBJl2ju3eP7C7s7O0
TBVzJNhCChAbu4iY1TLl95z03qrQHc86ILt+9y429b8er3DXEnxZpDF4bjzO7QoLqlHBuhQ2B1xW
oIGldwnsrjdDxMyCb49t7TzDvIr/s7WJMCQkr3UyESanQ6l/EbDg/I4+hnvgQXdXBDMUNRQCRkW8
efNW2CgfzKXZwulhJB0Q7i74PDVm/ZI18dGM1J4pVHhpaCn4F0i4W1O5lBm3mcrGZCTjh6Tq57Od
DQxLlfXfj7du5yASUtD8oG1HhrgFnIoK8UQzhQXQXHrATpBYXDQfcQn4jpNrkXfG50VWzm+Pje59
LzBt6lzQyCL9vV1ehgaW1wi+V4ki+EnPhI/MC4j5x1b2NpHMmliCCS++2eZ7US2dXMSVFJNDb/6W
9PU/LXpln92u+BdHnaUQn8A6RUFr87UsTwBMFdI6NanI3jdOx0tiJkkbrWusHbQz9hZFJA2hIa6Y
1GVjq1VUEWXA5HNqzmPk6MDtxokaZrMsRyO8e1+JOBo+F4uhb3o0t18pXYzZ6dDAPRlDLi8oKaZX
b4yPEI57B1BN7DJnzS5x5m+ttLXjI9W28KyM/Z+LnLozRYr1Ys9wxQCRcUPDFe3T45OxuzJVDyVu
V2nnZmWuFix2iz7pKaM8+q5GDjc9xUgF6tFjO/tr+58d9TF/ii7Vq8PQOnasmRktaLjb0LS7CdhP
sEKKEZQvZWsHB5XDvRPC6B+wFTDDcDRsjDLWAtM9YqQna2DUNIzjIftWiLT5nqDsdTRRvreTpCbU
eZCqIHrf5ApoAw/5pHP007xyotKp+1Od6OZBRrdvhVOiRlugUlb7/NM+LkhLzaY7UNypxPgSdDk4
fbOQp7d/LTVYplMyo2R119tCcK3KRtM6gV7K3sE5gwgBVLlRvSB2psX+6xzE/31s8n5hVFlM6joA
H6FO2s4e5MZotujCEQaQJUSB07qfDWH5vz62cp/kqFoOFKgMZaryysYRDpUw05QBW0ZIvPKatq6N
MunQf0KKsz0l4FtDWpYueMf8SHtg1zL8mJSS8VZMjN1+OLgi2hk8OR/Or6uPlmZl30AzT6/N2PXP
nWj8D1wK+b6ZEYB5vOb7W0AlSVUeFYKWUSy18z8dGaqbQ5ly+xjAmlVW4/gh5HHGU4Xa+IE3UWf8
NsBXpgBxMh/0o2h2a8rIEhfCHmWqURqdQRacYp7QSKLxhzzZEUpszxz+MmBGz6XwuGWdGpFgQoKH
+12IiVkrwHiRmxYprO5Z8bWYKu2glrt3RpUrUQORRCJbTHSGGpg+J+QvXjKgdmhVQVRrsXnwrt27
SnRA6V3reBI1Srb5XnkPDx6zh+BLgiH7hfx3vqIzkJ/0dR5PWdb5EYNzR0LsO0ujbQSfCOo6HNEt
DhjwZDAyic2X05L5tTTL9BwI3MybjyJpp0+LnkYkrb9NtGN3nluNJVamagFe69UwmNvu8AGur+LN
2QyRjqqf8GcppW6bbzNVKOFWiis8R8ScJg1iwymaQcHaNifDrqeTdJKjmeSdA+nSnFeNKo7IXcev
7tbMbmteOYRhfkMbxX+hn1V/07RZQw6oKg5OivIZt9dNDcqCr6A9RVNzi91Fg4Yu7bpAA+Yv80c7
n1HiHcF/ljbZdNm1VCgqJP1kklaf/dQ84mu8dyyMRRA46DRoYPJ2lMv7ybGUyB3rweIByke1+Xff
jfUOTu+pOq/Nkkxv9mIYU6ULPqjL3PUmsanmVerTipKe30Hb1WWL/a5fF/dKmmpcH5/S+9kHGGhs
pFuYnad2Cj/D7cJqzTMROliqKJ0R6MqQRkVX1CzPAWpSr8koi3eOhAJJpg4TwZp8Zwu///j4N9zf
R+zSqlLPFNwxW6QB2BnNtVa4cKDhlc96ZrTnJFvTy7+woh5bQk5iP3sTIJGOc0ZLv4pmcxqfMuJc
oBSUAB9bub8VKlJhiEbV+FiVebud1thLraippVkDtW4rW8WzOYrkJXPnpQrR+B4OPuDe5uHDkDlh
VOge853YAxzJ4AeitbP6z6NRuO9F6w9vfuxYESAQACuQyN9Vs6rcg9p2TWtQcoX9lEpm/8u1QS5U
l1U4GsmRvft34dae2uafrtvS0FBmJqWOvEV7X4KC+gYn6/KUOQ2i36v/+xikwcGlu/tyDBTT+FKw
OYp2gPVuTepxPbVVAtGrNHs7FPkUnGbb659shTc3suYIrH/nUbDHIABlKB/CUHL+W3teWq/DmAtO
ipairtW3dH0s8Az8yjF6fCg3aj8AYpQt9CV+HBImpzehoMQ9NnD4VtHQiyU42bNMvnOW5AdvnQTM
daiv0nFDfmupEE/r2sD6Q89yswr7Qs/fjWtqfl3RWHtXLjlsuEVZUUiSAlCxXVd/QPfB76+q5htp
/fBkuP3yiUK2gLHN6mSoNf1Bo3J35/BZdF94YemU3u5c3cLwLLlOUVZJ992se9PZEct48YfhSLrk
7hyqjcMMWAxFMLoFIUzSs+RM8h2V7vK7M/v1H3NcLdc6H1Ow8t2Qi5NdZkfEd3tWFSQMKBr/3o3/
oXdOTGlJlFQ1YzkHq2yZenC0MIYq51KNmg443zTOjw/J3q5SLmH8mCFhIH4bz7UWyEF1rlaSzsFD
1ufmEg1wb1IorI/g27um6PYALoNKkATv9gPO67B4CeiAaAQChlSj052KbI6jlPr3W/0xHxBCPbjd
wQeo0tOtqdRPZnv2EX4e58q/erTUIoF08VlDx/diBVX8n8e7eP+eKoOAFW0GDyCE2EIvNEmxzQS3
EhkyyfvQsJtAqViXL1OvNe/mZB1eNZkP0PEWzd9Z0JtnT8+bgxd15wBhBdwHE2u0H7bMLUEFXLCp
Ef2DicGL+sxCoU/abejM2fJLEAcd9Oh2fWB056viOokJqavz8G2hLUM1Mqbo20UEhWF2juEg+nU1
vIEGDCiJx7u8a4oKFXzDTHUQl91+1a4mu1xmTCW9nlyHoUwuwjenXwanL9/ubIDrKFJRNeR016HP
KkvYVq1hSnRB2MSrf9FgUjo1dX9U77gLcYl+FJcdYF6ls7kd30qqXGGU4gIGGLItPSmcawtN+ckR
QfCX63SSNizMqb2CK8AmdZQW7W0qcGzF0UUqQWVis6lERMi0J2WE5G8ZikmDuLXVzZPRxtNBZWfn
rQVXCupBtQhwAhsPvnp5ivD3VEarJXTmxvr2SxlDUdXEff1koLl9fXxe9u4DpVOiP0SvDGovt0uz
JqokbiFLdGnM9qXyHMhgWrO+QPhDG82oqjBP8+7A9ahF3GQs6nP+ZHTz6GZLtYoeEs1IxhYi6VNV
Ll8Y53avTV14iLNZ6SUoPPRRpW0Wvz1e8K5t6lkAL3j7wUneLtg35DKixki6Ikfrda31MSQydE76
YKWnvp7+QBPVeJmke4Ta2ztE1I4VGy6ErYBNbg0HS137WpaVkT6uCLqS+35l5DY54a6OcKC7pojW
fjyTiq/p1hSlrbJu9bpkkMD4tFa696URHqPKkx4fwMP3LCE3zsAIQ0eQP2wWxaZJmxm9IgJYl50Q
eNXOswSVmUuvv7z9w5GLMfBOsAcccXMzagqDuavjbqAIrZ+XKu+7MCirz13Xa1erZVaZR1KjDdDL
r48t771cFCPpuGAerSh9EwC72Qw/4ezg6VbNiMwgty5drw/PPqK8p6mXSxp6mf9NoL7ch+jPohpJ
fe0gVN27qbTMmavCLfBqb9a/xFmh6iZFNNp58DyZKSR9dp2eurL+w/ChyqaZc8TndpdCcVEVzEQx
ApKHbvtSbWZWImkXbGYMfUp7mD7B+uMfFNT2riSjKBAXqTqGu6VYGKtkkemA5mUPscyH2uZ7+ouM
L7yWv3ux066nbvTaXxYXIouDTd17WJjNY5KLlg5v2Ob8zrWAxKivysgWZt+ekPqbz3IokifHKfpv
+dj6f/hBItOw96vlhCqwrh38gj2HT/YIubsi9iAqub2r41R0KeSjCH7yyJ1In4GIpFMezTrVm7y2
j0b9926sekGJ3sFSU9q/tZeVLh1UDXtO7pQnfwnWyOjc/JIGfXlwY/eWxtAPST/VIa7txlTeI+mb
NRZhT5CZYdD4LgP88fBUuvVynofVPjhH90vDvyr2TvpmVBe3vXzX7o0VEeciEnL+nPTD9DLqBJol
YJ43B3RgMCjJKF9Ec2Qbj5SK4gs15iKq8na6zjqXHZS8uFS9sA/Oxz1VgMJ78A/9aPVMb/1eMNQ2
xeCKiFXL5G/mUAj0wacM2ql+mNcvCx29v2dZytMQTNklc53pk2hqNzTpY1yqeW4OvOG9H+LHKIJU
XCIzl1uOulLXPHtcC/ywlpW/NrUzF6fSGewnd6ZcFcZVO3xNJmTRD4KGXbtUWGAa9gEbbBu9k0nX
fxR5EVnC/UtqWnYGe+C9mxxK4WTbS1RNjvXlseffO1GMb1AlUOx/d0j7gOaXXXVNEdmzUTIhOBfo
EM/6+8VCSuNfmOJVgykPL0CedHsv13lK+Ev5zD3QxovjZys3pnPRMOmPpKfu76UJWIMDzIutkP0b
lzMM6ehMNqZm22xCUTDhPnbpEnVJoj+BOjtqZeztonq1gNiACQW3ebu0PnMnsy47bkvtfEj9vjnx
ltcXf0zX58ebuLcyEgVOh0Jq3r1XS51ZvjazstLNFCsRMwtrVyWhRObzy1jO9QGUTv3y20BWgUSI
mpnGIKvcfjTbXBLNazy0lI2uuwhPGz50fm8eICP39g/ci2L7VxPs2+68YTbU+Ks2j+A0FSGVD3Qi
C1pdEz7n/HgD9xb0syn1U36qLtaZPdbpiCm/KYwPxRjnVwi83ybsqIpuqiVD3khDCWq3u6IbT6GR
oHsDXVghX4N69N/HPZyijpDxn17NYHM7Nu2bq5jsnQJ6wSIEmdCW1icZ6krnuUfLN8//jmNKN9Vq
eUhgMHC2xIcq8zs7+YNjG2QpST+kMrc7GcNH5TfgNQCGdsNlSF35kfGot0me/dhJrFAII9qnWbE9
gH1gVnbaYWWqWtGHWh43p65v899lqslfQJkedSR2ziJDCdQViES5adtaGPx7PhYtdRZlf2L6yzm5
aQqZcn5INrJnigePwgL1TF6/jZtqZV8kxcgHK+Oqj9B8GC5LzWMDduSoh7X3yKo6JuNUxCpEu5uM
yUoLZrxxulE5x3qIconxlxFrdh3GmeJUKZVQDOIEUSoD/ZrMlXmC96S81lNdn+bKnf54fA33lq5w
CUrrmtRq23qymTCfHa3PIGXXsg/GWsbvcXowE+nJEQBy51n1aJHSraRVqVgQb8/pgO6VW61tFiGV
UoaW1/WXop2AXKdZLyAmMuJzUwTr01sXyOsDOACsEXwDcJndWk1N2ni+XjBw1WfB2ZRTHxYSh+Dk
WX6Qot6/CRaNdABiTLzjdrYaD+D5vVZH5zmq5FyG2dCJM5A1pFoaZvkDoz3iyLm/+OD3VGWVYh+L
3OZpjAaDExsh1EeTOf1Grbc6MzKoXd+8gUr3SsnccF7xabcbOBXSLZlmTyM5zlZUdXkHQ9aAwg7a
LweOc29BDK+SmMFUdc/WPtfQzNWGlkRE7BqwN0aTZ8r80eMFqdt8+5Rigaow+h+cQk7z7YJgHKUt
KFIZ1RBRfdL7IL+4DmxTPbnhteCPhV6i1Z+GbvHffkB4xKkuEg2pltMmTWHU3JMBqrERLzBKLmMw
XQZrWP6p1xy1iLpYDs7+zoEkGlJDDqqDwuzB7UrRXIoHZ8Re3FcLGKqmPFX6lDwHZrdc3ZIh3oMP
eH/FSR6I9Oi/GoobZlPjK9sRVqGKCHnIu/jaMq8LxelqnuKsd15oVtkvVjblB0HLnlEGVPFhZPZQ
i20iCVFYROZSyohR+fpsFpN39gYkrgx30t65ZtJ8ypA1O8gR7v2mQgf/z6ja+p/CF93swUgAgKAT
6sanplv9V5pQ86kfy+Tz4/O6uz7CdNj9uRl388hjUfazaDmv6OIufxrGjGyGn2n1JTMXLRoqjlLd
eG8eHSMPZAqRK08tGnLXzae0oRJqZFrKqHAYVqHrtkQSMnJGkfKA+p7jv93NYI8QDRUBlchvvmI7
rQGaWbWMcm/pToQ649mGe/I0e7l3ebyhOw6A1O4H/R99L96i228Xx9ogmqmV0UDv5nWFYOHcxxaz
RnmeG8YTDDjaNTb0+n1jzfGB7R0XR3tPdcMow1AU2ZwbqNXzqQvWmfdu/jKMwfJBdnb+6+MF7hxO
JJQZO4aViVhjWw4hajJq5FvnaEotRaw4ZVee9zYqsqU7yEt2DieYMXqWyrHBO7AJZ4KsKJYmwHv6
Nd35vhArFUm9fqkc+n1lmw//0SpRHhjdWR8sB5TwlB81eHBvP+CiayulmWyO3EAGYVqXegTT+vCU
e/MQPt5K9T1uHwvGuJkRZzqd8gvUCremXGeIjWBm0p8Tmf2uAYQ72QxKfaaKV0U5hf+DytKuPWCb
IHEAH1H9uLW3gLho5554yF4c/6UqZfY+LZM2DxuZVH92wVQdGLw/kCyQ3qxiZyNp3nacBj/tZmms
IjJ6xFGSToyv2SDHg5doxwp8cwpgpIiA4MS4XVaaroVldtoUcWCZawYG8YI+UX3glHc2j6INc4xA
cTiV24LRKqxhMnhVI5Fas0VEPYtrPCfFN62fstfV6OODKsDOstSclCKJoD7FO3u7rMaZm4ym7hQF
ja1fW09o5/R4wP7+jhG20oiAlFzZ2UKVV98susBdp2h0huxj0o/xi9YvGZ55NignT95HuEz6gy+2
t5eQTxCmQOGkUsvbpWWZNhGvOBOYpsr/E8bf8pQwHPOULhBu50Iecd3c32kyMOqOipqT2YAtVHMI
Ooa+2kqgA1WhkJNm3Utvc2Co3h7BeHe+Gv0VkFTU25jI3KJ+likP1mGsOfK16F663DKuRUpK8thz
7CyIWwwcTLE6s6bNkV+dXOt9gwXJuCw/mnk/nnO7QVwwPaJUvbcEXgSsNdP0wGTsrc+gWZV6Y94Q
i/h6/8EedOfXoKpWM8zmLkgPlnU/VKkmen58JSiSccGb1xOSLZEhmiejKUsbAQt4rTD6a+Z7IZwW
pFcrXZanKakWcXWIaaD7WTIH3qg61+tTVS1TEbrDhITDuGrOcCqCsflq9sL/orle8m5JbfEXgWsA
Uq+DAO1pocZsheVsWmv0+Avd3yumAKkwwJOhCDO2MBHBaENhJdkYZQkFmzCVVfO1oG+UhBVUJSH8
6sxhBfPBxbonPiAmpzzEWAG8rJz5zesV4HKHKm3HSDDj9U3GqwbhsXBW49xO0zJes2l2L7bS1730
M6Pn7hJb/9W8vnXDtUjt4MCH3V90GLdJHhWGA3r1rVa3TJNymGkxQDs+ZK8DqfJ5SUqUq0QxvhaZ
lxw8OHv2aEoDG6E3zqFVt/OnyNlG5r0w8pHoq3LMUwUl7jnoGMFNAU+GE8pZB4/C/W2nzo0WOWkJ
HubuRR0EfZWyIbDMvKwD7NBzBeviKFzes6J8JS1bmu746ttVIQAKThs0ZiTqPLg2SOBe6En1Byf2
/qYrSiLFZciLTUCyiQ7E2htNgrxslJh+dqbw1n+y464IdS7hm+EhyhRBKjxedIK3IIJ8Ac1eBh3x
P8JiKE5X8++VhxgrMbl8cuMm+c/jy7i3NEgqoF6C5lKRot9uYAvbGsNMBMatLf1TDx95Hpp1A2OZ
5ZZ/vd2WikQ4flTvqdnc2hq0duLAQFS1DHb6yvMXn6k+Fe+FttRH+lI7ToYDQbCqVJuIFDbr6qWs
8QQJ2Zs+6U+aDLwwNtMmbEEhPXeLI08mefr58QLVAm6jVqhMCI5hoeZhAFl+u8DY6GQw6spHy24C
rZilX6pinpSOgP9lgSPsuY2FdxkWYXx/bFn9zVvLEDYDLALpR9d3c0JlkATrWvIZp27SW/jVIB7h
AZj9Px/b2TsuhMfwdKmhNOjxblfol543ZTN24NnMo4pGYli2fvvenlt5sJl7DguWIezwuJKcbkzR
QVhmbYmhNePyhTk8cpc2h8Ug9/tXt5jFb49XtvPtiCVhiVHhngWA8HZlqywyxGJVdlo7BkKhQDSn
LGi7UKyr8bSM6BGn6RSEwlqPSNZ2zqqKvMg7uPaseBPzAc8wzKovCCSStWBK0iphi8gAC1jmqH2n
R1iH0mvl9fGCdz7ljdXN/lplsqzrTKXBgvoHgcJyeTWSRJ7aYDqic9lfoKo/K6ZQjs3t3rJordMX
nJrUk+wibXcBy9JQ1Jh4g9FMn1/9wjiStlB/6eZKqK4CHMWKb9vZAiW9uJEQchjw/hU6vNBJn/wS
z+vbAdk8qbQiVUhFirBlIi3lrMMbm/HMBcn3scy9z+XqxZfemsyj/taPpHe7Igp8VLsJoJBCVNv8
0xMOdUG8jg0QGXfwqw9OWk7PIoltsMNZ84shpfb3uPRjZA7e8AINdPPZmotxPeEcis+ZWNNPZuz+
naR2fCLGGP5Lm5XCa+ksUeAn01Gjce8+MURHdkbPG3WvTRE0TmZ4CVveTDNdFbEUXOBlD66yAV8U
QdzcnJOpXs+09LWDJ/T+tFFdxhnqOGKaHtvTNrujMxaeB32V3mZL2PlF+0mvdSaBqdVnH4118Y3n
iUmf5MDw/Y2iEqOGl6iGIv2wBTAIYYEWWaj7jovrXtaxC15J7MtwFXH8ZueIKTXCB4szDaQtQ7U7
6rErJd4qX7Sa+V1PtJHWz+4HR2u6ISwGy32zu8CiShHBhYCL2fKO61rXw9ky8aCOzhxlWeBeKnQz
wszsjafHnun+6GCKlircPaDJOTybcx5PZm7XHJ1q9OzLaK7FP4VW+x8Q6R3OrWDOzxmZAdX14gid
f//mYBkfRV+Ougllk1vLVmJ1HYS3MlraVZ6CQsbvmoo3Lo1nGA7qou2/PF7qrkEUluhaU+wCrXpr
kKC1W4JMRcm+1716TO+FZZM3p6qX5iXNwAU/tqdesVsX4sMbSvOK/oRKXjdbm9jGZMctnrhCAf0l
6635JTCg4FmQe4pgaCq/NOA4ro1o19Be+z/ebN32VCnd4gfQHNnksIlZdhPtQDI/16alnGTUa0Or
8vFeQT+eCkY7LkyX1e/zbBrPhtkdAdZ2bujND9i+tHOnGdXsjdHY0b+jMwJ8ZKzEu8GRRzNO988P
4QRdK34vWFYaz7dfVhqFF1RBPUUoXQ8RLJAQm/rj0bj53oLwdlxIiojwwm4P7Dw7biu6KepcuvXx
gqNZ4gkReOR+To8/3s5RVU1PuhIEKopd/XZBGf+zNexpivQCmdTYsIuwnuEnbJdKP6XaIY3U3tKY
IiRkYGVEe5uATNS9bJ1WnyKnSOonX8ORpmOzvm8BaR4s7Z6RmtoK+QacurQAUaLanIux0JoJXAkF
RconOnEX7euwWDTvT7pZwRqi/+tcUFpe6utiMuJ/TuHd+eBPKZQdcTbBLgRQwpjOFJebL8USu+/a
hPD/wAXvHSkKBnSFeVQpjKsd++n9p9lGCagcJ5iMQVr2JANh1ZjNwSu2UyghLkQVjBF/QIDUpm/N
SOEnQWeYfOimHS790KBHp1HDbfscMd66RgnObKcL8jiSK6v7Jx+e3BeGtPqDz7Jz4vghxA5U2MgA
tk9OtzB4O8FQFzVTGaCqmq1OCGObeyKXtZhQTLw3Zzc8by67S/hPrLrto6Yov7VVnsyRTLPp2fMF
FUohKLM5sXawth1HzKgAiHO8BInitsGhVw0wvGUWUe1aKA4wFfa85lUeISkyRgwTZkwR6OKpW9M1
sqrsCGu5c7mobFN+w7ZK4zYHfnIZns0an/5Klugvfmn9WSGy8x/RH96tnUNL/gbskctF7XcLwO5g
ZKn1LIazuW6t8zQW7a9r3GUHNAC76wFaTlkZnSR6wLdn1ulKOyUZFVEvq/UlX+f5nJaZQZlUaw++
3E50QnEG8gsmXIB1b0Ovzgvqip6LiBw3rb5O61C/lHFgfTbMwgxFiwRVnRkyrEb77WUoYN3UTihE
GYDrgs399zROFBhzEVVlZ0QM2RDidk1+XtLROogTdp0AUx+KGQYADw7/dkOhMoZjyaHX149Bd9GN
KrlWdd6cZZF+GRun+Cgcc3xnZmMVCXctwinwm+tEMnSw23s+gGiakXKmk0FHbpyRMfl+5zflHDUL
hHhhuQ50mHSjlN/S2gYinS5whj1+6HbyB/DPTAwzN0k319rcDXsx3XLNaeMG3ZjR4xcWAlSu9+ov
yOlIlMZOWgxH1GOje9dEfVha37Crkinf7vfC8OBkOhP7TdoUlq7UPltLk398bGXvmhBQqwNEBMbs
+K0VL7cyx+5Ru7PGxDnHsWhCGOu6X6TZHM2U7+4i54Z3hEoRUIZbU0Gy5BMKXiJC0RjORCNmqDab
RHOGA/KfUVbia6nbRzn/3vp4sMBOcGJ8Hq9bo3ZlOJPbNHMEFYfkUE5DE+mTa/6ClsWR1MLeAqls
65xO1VbYdurKfo3NOV1wOYZI/WfXGbPscwdhtPPVkuqVShrIcR1zLo96QXt3ArwpdQBcGq/HJrSc
18W2R6gVolaHjj4hdo9aMUyXKTPmMyjCI06OI3ubsD02Ymm1OfaydswjvRPpuez65qIvgX9JhHVE
Irb3FZlfATvIf9TnvP2KikFITEsjIg3U2jek9VDEnmJ7OqMCnh20RY5sbY6pJRn4L2iD0YaZzfO8
OMFLvVAAa5b0CJW/a4rqMM1keKloGt4uKxmtDlJIWv5WWzlfx2nMTqmo9LPU3LdP7dHTBaNBn02l
0ttKRCECbW5Mzmaj9cEVRjv/avb0/QOux+WxS9lzXDDgIISo0G50Em5XxQPk144pRMTolG2ca/ZT
qLmDI6+8dwhJAjjtEDIBt964rrTIqK3bPlGp7WafbK10aSM4+Uvr2ckAffB6dL/3PpcSaWX6kZSV
EafbhfmIwkNRkwCRJUK76O5kX7oa3bVYTuZBwWPXlEI0IM66MxpCLzepzTUm0NWX+lwgDvorB2Oi
FODkB6b2Phd4XHoiVEVJGDfb2Me+id5vJqIgFsNzTUr3RdMOtQl2FwR63OUZpc27hSfBybX6KcRB
UcPcxDV3K4SuXDE1Yda0xcGbtueHwZX9n63NdxqtxvJzD8gC/ALlleEl/9XTpP/HWDLKqempF+UM
k/2LU0+DDl4FAOWUOVWQ+FMqVubt2E05LoqKRvNPZfTMbCWjHx9EBbv7+GPwVo0yA7C5NeOUZT7V
M4eemeY8fzbKxH7xE5tLPMVrFz2+ybvGmLxS6AyFOt48Kz2griZZWnICMdhxaLVO+rKMvbZcbQMv
H/4LayAAoKOElQj57dulGVBW6aLIfwBPml/ceEYMRFovSXnI1rW3LvbOVBkkdG7bIx8buWdoTNVF
bqJT+fEX7wkBkK+paLQDoPFeakDuQQpJig75+Cb8cNeud+uMHWxRs/qmSbgEvMYsFON1dhbjqIe1
1MrTKstvjzfT2POOKkRGlRGxdm7d7W4mbqAV1UyWBX/2+urOCHo3ztJc80lA7T5pzrWsbPmxa0X2
Hcak+LU382w9wdJdnJu0Ga5unli/6/FUue9KN63/mSyx/Pfxj9z9DqolgA+HHGR7mOEdb3Mj4P0L
9Nn5kqczeNpSS/4ORH6kVbK3HTRlgFUAkVQtiNvtcGpGUTuPR6mOA0hp8Q8Xd1hg9TcBOyDcdTRG
vbc0hWUh0gWKAMj01t5YGxlPieRpLxb4w2o3/2Yr7vNm9P9NEsgMIT0zlXvCcnlriqub0ptkaW6X
o8CA5lP/DRZt4Z6yFvWQ09u/mXoqfAiAGOjapl9Jw3BHvxicKyfxozEYkqg2M+gDK3gOHpva+2bg
3lTeBUwFhOntwoTw0sSeKQ4L1bFPTLSqZW0vZNJJgYB2IMrfHxvc+2gUNKkaANAiYdj4O2F3o29l
+QRfma09J6UJCXQt0pVLOsYHj9TeswvZHLwGFA5UanK7OJJ5r1lsbDXCFp+Lwh21iHRQeAffa8eO
arEyLMbQIq2ozbvkmcNSVxDURs5spc9OtXTnMu6q3x7v3K4VQADgbsiz7lqrzPBUAoHhCUbAYWgu
oknN5yQz5+D6/2dnc9ap4IBF5AmMwGLJcPFlC1YrzQ4Knvc6EbT8IT77ccbp4G7zDeQRM2Eg+Bq1
ppUuL27ZSCNs2hK3JLqy+K6PWfPHvDT99GQ1pUEyMqXM19vASP5Axsq0zvriDM+GnmhpVNFknsI6
Kz3cm+mNv/e1YWihbqXZlzGrSzOK25riQm9AYfqL6ItaucHFEqGIa2s9TUzOFpQZcvvZH0glzn1T
rL/2S9nHB6HgzoVTA37wwpCQUDXblHhmZ2BQUiDZG9ew4vpVtnzpm8R/0ucgC63BGC5v/5qEg5yb
HwDybQOhiGs7aGGAiAYnDj4tVm8/g7qwjuL2nXiQyhyjtETS1MO2hQdz6KpctOql73smz0xg/gRr
eoQUx3jRWgKZkazo4KTu+BI1RkHbmfoj6d3mAVjpJ67WyF7qkHg8zbksPg9tZYQMBNgHn23v8ini
Sto9UCAQhN66kqmkqILY9chpLRzqX1XxzaIbfBDK7FlRLQBFxKnG99Th+SnAbTVTmFpS06rrdO07
UNI5D2eK49HjM7FXZ1RRCw17xd7NG3prxwnGwh5Mf4RzOpv0yPVl8lGUiJef6jpz/+qGmeGXrh+S
+f3c1+MXNNqXP3PX1YyzbRTImzz+PXvLJnqjqoO2EYMHmzthyL5Z45SuXWznS7gmhvk0TKb+9qKD
C/kbQC01SMFA3O2iu1mXerwigu5TDPsNgaH6CT7ZQoYxMqIHcfbedVDfkfSBqhijxLe2CpkU5WBp
Q2QMmme8NxPPA7gocq052fDYFp+DXPPLEKY/+efjvVR/86bXzNyy4uqgmcI7sYlJl6HsBwMh2yh1
dIRFlrFEZgdNng9GkLgnxtCXg4+3dwlpgTJR69EOZTb+dqmpo/m2pgkiiNIsQs3TPHiUIfJvXbM9
OLe7ayO2pBLBEnE3t6ZKZK3tYnbGqBnt8dmbS/cUO6m4Crednh1FePx4L3eXBmgX2jewAnQ5bu31
FIQJavEv9iDi17TRLFRzAuPFSo2j/sbe0mgpK/1z6kcAaG5NCYiJRgFNQORJO31ayAlPaetlF2+I
x/9o2D8IWXZdAAgtyL0J/hjiVT/oJ1dD4DdDacrIQ0V/51SJyQ/CUcrXVtZrEs7VIL/Wq7385XgI
84XWJPMrDdrkk2sV9dFt2dvnn3/L5mZSnxvshDp8JNgbyPAZ1YQh2IH/JE3+xZOBvwPg8oMoYQv9
SFNLdK5gagaKtgkRsNoAtpkPl66X9vnx6dnzapD/qkuoFL+2L72hzzmsaGTA6aIVp8I053eUXvXv
j63sddHBRyv2BQoqCgi1+ZC+3Q9SkzjPvvHccz4by//j7Dx25EbSdn1FBOjNlmRmlpVUUsn1hlCP
1EEGXTDoefX/Qy3O6cpKVEINzAwaaI0ig+E+85qjU4RdCswfcrEfzg+eI9uHvAGQ13feyg2bjctw
1OUYwF2g1HIC4t0+N5nn3Q5kzVei8N8g9/MrCXwswGBUPtnjZ8+0jVpig6zYCIVMD7/aTQaPrrmu
y6nhHJ+U6jFDrsugn062XepnYPjRt9x1yiOmu/JHoRyrTrw17FWq1dxcWaVLe4/WJUmkxSKRSr78
fI1CH8ii8g0CVQdF0s1ZeAM00/urh1Z75T65dMh3QQDSBF464JEvx9JyROdhWce0mOblU4khSdKE
WYYdmLHFXVG4T2/vjQtzg80EaBj9AXhvr844z+pGuEb1dtKiPQzdwtH2JCFcajlLWF65U/br92yd
EYaGzc2dQo/2nGrqIuc6TyFUI5mFbuyPaKc37hzEc6eaR0C99rEoze/2MvdXcomL89wV3Ci6876f
43GCvoUeWsE+oiY5p64t5SksAdabU3hNYeF3LPJqkoANeV13w4nzdnADMWl1rI5T3TjFTbeOdtwE
aowjiYmxMYRBYmX9/CQM7hNjLnAWcNY/tm1iZPqVkHrRdoNwdX53Z6Cc8oE+1zhGFhJj/o9x7JtD
j8DFlR17ebqkZ6AzdtOJc4fdIJQdkHtKrtNmGe+9RngfYXiFd9GMOYqZ6zLetjVIa4Ti48BZg0Mo
s2vPw4VgijDq//2Gc1BrCDuD3AOxeGX3+tti0oD2sRT5hJpBczcvRfTUy7r884CfQJRGNMeGpOb8
rPZZlBt1DVRk6qc5Rk/Dvs+gMl0Z5cKNsPMWaE9RONgtWl7eCAIJ1qHyGcXCs+FZ5LKVSecOwbtt
Xs1DllOVubKiF14lmL17C5U61t7bfzmiaRb9mPUmH9PN1y2uI222sZ1H7q8/v3v+Pc5ZQAMhMO/A
KFAM9JQ6zkudHToFymau5+6KxtfFKdkgerAqIRM8j0BVvlXTFowsVdfOBwvtvaPbFdeqm5d2Ieqq
aMewFbEQOSsm+Q7alEqyVKNLXC/sbA923eUwrrpLc67am3r1rzGtLt1sxLkU6GBJI/pwNmjot2hx
jr+rt21zZ67IVQ8eVmNYJORXbu+LW3EvEgBt3p3Yz15pawMiMQz0qPwWpfMGo2Qr3kKuN8BxVSqa
vv/0H3bILkDkQDYBzX+2E+cQlWixEB85nQO9XG50So1AfPb7qjz9l6GIxchQQBmf862sdQuNde+/
WX1Zwupd27QLZXgIWucaLfvSimFQhY46/6UsvT+S/4qrXY1OvGXsl1XXdl/GbhN/YdjhPcyNlT2/
PatL+34P3XcGOPIj5+8tSfsQjPPeOjJl+AxBuvpioExwZV9cnBAlL9JYpN9I0l9OaDANeCQDDx4V
O+OId0cXz6VWN3NjXnttLm1BqCMAlVFyQJ3xbEcIPEgWK+QdV9UojiipGzeVluXz5oz6iAhXduXi
uHSkgQQwqV2hhs/4cmoaornAi4BkwF26VI1m9D4XyxKHlDgORe7kGPJu2d9vr9ql78l6ub8ZTwQs
Z+fMl4ZSCw4oKT5p4TMk/hnv71HdZzN66W8PdSkg+9dQ5xkIyXLZlYoSqxnm9XIs8sJ4V7WBoWIf
18wkGLz6cQkaoJBcd1H69uCXFpN3E6FSYgfK42f7ZlOycJVBUWd3BnokvXxfedpMTXvdHgs7v2ax
fukwAOCCSLCXdoCwv1xLGzdENF9nkN+uCRPI9Zaj0Zt/LtqEhxqp3E4c46Y8j/6GbCJqn40hHUVu
3VqhwrKmvCradGlfsh934TnqDsDGXs4lz1BowtmLfbmNK3icdT1gUd3Eg/bso1M6eHbkCE+/vV4X
PyAgNboiQJwAyL4ctLRrW4qemiAwvfKkBkwmYH1ca6RdGoUrmG1P/RGEx9muyJD3cPyioomx1ArI
AO4x65DVh7fncumMEa6iSALAnLR435v/uoSXDYKtN7HxJQqcXwvZLDG8nVXEQen/l4Bq56BBA+Vl
sV6BYJHWr0af4kWgQu8ovbaGPBNeI3ZdOk3EotyMDhxlApCXM9oN22U+mnCAjGFAR93dAwGvPqm6
rG+DoBVXTu+l+hBRAOiYHZjAmGfvGK07E5AF9EhckcFjFlt0qozCf3CNLT/MGUh9Z1PesdukEQ+l
3+BF52anzV6v2cRfmjld5d28AwE42kUvZz7M02xXwUxe53rjT8etZFIDa8HbDJMJS0j3+5/vHdTK
dp8QDIwB/r8cz1xVltX+xHhVazwSgJdJ1oXFx1DCAXh7qEuHgS7oDpNAHuG1VXqRrWE0Q13LFx0d
RdSXn2dMUv9D8IPEFFEWsoAEkmcTsqoqd6wFtpPKbCNuLCnS1QiJXo3oP9DVYN9AV2Pn7NImZ3dI
q+cclB3qXdIfslh6WYuZezY9V+u8XmmVXLgj6RfQIweig0jneYW9L3tKYdEuFJZ7/tGRfROvlZqP
aKBpqAtBmNCCvSZCeGlQ5A5Jn9Dk300HXu6NKRuLKrSGGWUFQ/5ly9C5afU0JmEpjL99a+tPUTY6
f46yp30HopAuNln/ecdcAXOY0cKe08koYGohoZW0UqmENO7HH+5HCkU7uXFn47g7Fe/l9PwJQ/Si
yKmz5VWfrD2IgJbu6se3R3l1oPdReNpYNTBItH1ejpKXXUOtvmKUaZzvfCA07xpcQI5Ehh/zyfhj
+fJ9OKQWYJezWcjdXg4nKmfWkypU2uZheDLMUafG5EqMVy3n9PbMXj07EGaIC9CX4vbgQTiPQVZ6
lVk7qLSLlvHOjeot7VdZ3yOkdS0q3/+qF2UohiLwpyWJ5u5uE/NyVuYg6qAWqgPPMO82EcqLA+2X
SLka0U0GlDdGl6W7VVS54zla/limbx+ehBB9U8hiFBdfDl+j3NUWPSifGi2jA1Wy7qOqd+4ocViq
m442l16vRSiXPq9FW3QH6vMOnM9ZmRrHsFp06W5llPRwzY+tgW2nU2Ti+OcrSX2WXITR6BiePTr+
xnvbe45Kgy3YTr20uVh8InWlg/XKI/DqTuFTEjkgI0l1fPfbefkpd2sqHxSHSs1ImJoiWtZ/t2mG
LrFQrvHUOoP3BP8i//z2DF+9Pfuwv4EBewoJBPblsB0/Rc/CUulitQgRrDx4hWiH//Ad92nZULTR
ozk/67O3CPJe9kkzDc3J8Qw7DYvQiodZRIf/MKEdDcAVRnn03K9WrIERuRkTss1AfXRqDimlNB8h
obfHubQLKTYB1uSlQxL97PqaB8rceeUqtLuK+hB28p9ljECgTNG1BtKlkXYWHnp8TIg6/sslQkI4
MqiRtCkvS3gTgk6JOxmZD5P01J++MewGGlWsEQiHHR36cijBm2fMAWURTxVz3E6zeQq3hYe0d6vb
t7/fheufHgiEdjYFZJhzPiVboJjQJ29S0fpjF/drZcpHmwDvtkRvuEhUEKrvfz4kjQGgXZQHX3fj
8X5zCiaIvWk/F4cCC6VY9ssWW/hin5owvNYSv3Sk/z3eWZiwVBmLOeH86Y0Wj7UajEQu9nobjpmD
HkOen1RXXtMw2nfD+YtAHYPNb/HivXIgaXiuvd7smtQ2muZAQdxMKsop98sS+rvAdh3PlRkQZYYi
cRbfvnL8Xs8Z1uhuD0ICCdU9OJtzUHjaV5prrEFJ7LYSm5POAwyPSVTDJ7Ocu9vA5ry8vbCvT8hO
VaXIQJIMa+5c3C6ywal0EyoM/K9DJ6Ix7hYyidhGBuKPbzK2LP+hoIGGEsO9PCFjS3zGhqatWi3e
l35a1njxsvpTrQN15YT8FrF/uZQIfcIkoXEHrgLW8cuxpOdXxsbMwF9uQ4GVRB/KuDHa8nu1NC38
P4yAk66vxZCMi9U/Ai7nxS0hmtk8WKL47mclygmhCxD2yu33+tkgrSY25LaA6BKen1681Lu6dH0+
g+HIT5LyXGJipfL57XV9fUfQawIOgXA1RQIko15+APwghyoPiW6kaUMJLwwvFsEUPY+l+mbPQ3il
f3hpUgxIpk6tAJD0vs3+VS7YVl+7HTXONPQH96hhe3fvzTz0r2kXXprWTpeF2YlSyav65jK5zcbG
6aAad+iKDXlVxqBKRdwA8X3Xj8a1mv7viPN8J5HGo8ENHIite7ZrUW0yKbqxa0OZi9tFLO27iHzw
eTCg2eDJqNznYM1gCqKQ1T9mYzR+L/2oT7Myar/KJvTv+0GE9+bUkMo5UTffqi53McmV4mOlrIK+
VXcVdrNv71c/Gl/cvSqLhMM5zSPIyJUdt9CQbYcmiI2oNJ+6za7uHDw130XBYD403up8Wy0jupJV
XlohcAo7Bo3AD/XWlzthRVVrCSeHsHpw/xkXEb2Ltq45FKH7RQPyvVZOvDQc4CI4trQad5Tyy+Gc
pogyUxd9umJA9LMxvOVmxNwCnQcnjMfavVbVuXBf/pYqC7gsCWDOa/lF47vNMBkaEQ57epcP2oop
m7q3KpyvaQlfeA8Yas/wiP7Ju87OlOnmg1nigQPuVE/bMexGdWhM8oM70XGAK6cP014UxZWS/uu6
FWpe+GfwEqFhRsXo7O7ULY6yuoQAsGGYiuKV7EG0W9msY1mJ7HNuqPVja45tKucs67C1jPrl3nPW
UMXaFdU16fTXrzI/B7Xovbm7PxBn9c6mz6qwb22dmvM4fpOji2p6WC8P2przo6TL9j0PlrY6tvZc
fFybcjy+fZNeOEu8VdygJhVX2mz7DvzX1Rb1Wwbfuu9TLdbym8JYIw7yIr/tAkMkYSG351WN841q
g2vNhwt7DVQuENN9LXiizxIMeIOeNSxjn6rQCNLOn8UH2xT5PeCF6untSV4cio4b/ey9WHmO4Rkg
RNNCaRF8abAqrjfhxiPQvaQugHa/PdSFE0vZZ1eXCffq6HmXtB0tqPmIbqSjie/MaTP0PPA0e8A7
rWGtD72dX0t7L5ykfw0JgurlEobSwXYJKU8skgMapRqA4J1lN9Y/wvONZFaIR3iuXD6+PdFL3/T/
TxRwwstRu8BfpWFkOhXhtqXC1zSJhnV78Ern2lVx8ZvuB5Ym8G+tq5dDeVikFALlzVRXUXtTRGP1
sE3KwId6LYwky+esuBLFXDoV2IhQ3CYv5YI6m5zKfWVuBYqluT0WcdY27W00Fb8Ku9AfoD+vd0Hv
Re9QQLjG7LkQaVC9AEqK/AdcZOcsSkbfoO+dQus0G0v/ZJa1TtDT+vPEEUYaRZkdHLS31s/u3rWr
R8cn806FqX60TbU9OpaVQdVch8Mf7xK8+midUvSywfedzafvVbuJiczKz/CTRIivS+cZZwg0bq+h
gC7cpMRCTIveHnTk8x6+u1o21AmLA+A4Y58sluzu9Qj1Dy0go78LEc/6kk9zc9e4TfkgR2B2b8/1
NRZqb1kxPjUvkmRugJf7dAuDKWh+YxVGCFJQ6X5OE4W9zmjdk3ao3Vi5Hx4EYVHcDH50Ina/Zlt4
4ahApSSLJTbhN7xSEpPmugwFRu1uPVdHX7rz+7mLwCcvh6KOqpu3Z3xht/4uZEI056iAkHw5YcTP
+yUruXMQrsjvq9bPP09jX1wZ5cJhZBRIWqRwHrn32UNRjVYeEIkwJwyDv09m6ceRU3ePUaDUfYnN
wUdCGUUwuF27eC5tKSI9uOZcBqhdnUd7S7jmszapCwjLu8m1CtNG0loShZxv+qI36LFZdrpsTnsM
wqX68vbnvbSY0Ixpbu39NWqaLz+vLcsqUy5lAmk5G1dO8K0jTj4iW/uPaeT2lTvvwoW+k92578Au
Et2eLSbIHjdvCi6FjW2zxG3f9Hd2UxbvNhoBV47K6yWlC88odGBsorFzYmwbRlpOHQps0ZytT7nv
ZUmNcUYMis87IdSuUlFk2KRm/JC3v+lrODSxNOAlaiAIBQFDPVvTLhP9mAvVp4EnsPUrc6842KOh
uWhx/a5ic7Xdm2CbvUMV6jA8rEFfHXvym/JYtrkbm0OnZSzHMrDjxcn7dHLn4ceVH7l/65cZDuhf
yhXY9VFEJEZ6ufKhL2RbzKiG6kWs9/a2v0Rj2cbjsDSIX4XDw+Z/pMWfRpAz89hcfO+mcPQ1Au3r
yIKfAQGI3UeJgO7Iy5+BrISvhBiRvmod/3Ywpu+ix7hrndzqaKF5epDZdq18+nrTQ9Pe6SK7NhVM
nP3f/ysgFZvdFiLroTjhPyMPxrZMVlwhnWmeQK4jAhkNepWntz/4671PAOzStgPmQyftPK0DZBY4
1UjiPeI3ktCMFMky+dn7XlbelVrCa8sAPyBnJbnY5b1pjpyt7bhyJKIaGarMGFx8i7qs3uI+cyI7
tlQ+3w0FEuQn3CA7MuoZbEwyNf7y96aNyTlEjkTYxdy88DEcta4TA1zj99nW+FAY4Rp+8YPZD9It
6rIDfsNiiPvG7N+3UxVeyxVfLxQL5PHVUJLY251nTztw3zarJDtzlGRFLsMmQKWMf0SbV/Alp/r5
j9eIPIU4grrXrnV4dhtilsxfH5Q6DaQrfHQwVfS0IXX4rL2Zb3dlsNc3FEg20kR6O9y+/MPLbahK
Kb1VBxibV2bbPZa2k3nf53LGsh4NjTp8BxTGm2MDC94hNSoDs0mvHmV2DGimy2M179LUq67UV5u+
Yh+3rW/ncWi2+aOoCyrn45Rn1FKM7Z0z1hOGC5GKPncKGndMaQ3bhWwOgw+AHvPnbdyUHZsBkvPH
THr5+yALx4c5NEyRti1BUdxVud7SsnKCJgFW2LcHoEcehsUZgL9kNkbPw7Acp7+bCf7XmixqXovj
ljdSxQIGrbiry2p04rJFrjyJqsWEGYYgXHSPpYuQ+GMXcjoORheO9xNhXv5NAwLFq8AehH3odITm
rSPM7IOzlJa6QaYMG4zGqnRAncwP/9oUKkh/nGmBjKAMAwSbAhZ9iZcrBOrUzm2ferYIiigWWLEn
3iRqZJOj6FCtefDHoSwUJBSEf6MkdhrDy/HwSPGtHsx3ulF7/Na7nToMKC99aGa05N/efa+PFlkq
2SpCSmQB5MYvh0L5X3TQPLvUnrv6lIVWfh+sFsiroFzvYaBcS8V/975evjc0+NhV3H77c3Ne93GG
1QEQBax3zTwMTFdbb19tORbjqeT/8NA4TvZ3jwKvSAljM/GhWlu3TlqKNlsS+FmUfW7DZf7Me120
cUlXOLt3tbZ+tqrTXcwL030dB1d+KJaWOkpeiC18h9QzKX83ifm2NiT6caRc9pLo0u/MeLCLKEfW
LvK+BL0jvnlYaz93lm6y2PNrTx1qUS0i3iDMfNF5PbYJSBn1vwaT0k+mbIzvwwRsDlGJOfyS90jd
xLoQ/S0d3WpLi2bUT0Ia5i8A6Ah3qyiTWxysDVH7vhpf7dEdv6D85t9VfWn/WidMSlLf3Yq/CfK0
OlgLti6xqnDrfb/lYU3DRHbBUz5V/RdciTZK60bW14nq4Zbf16UVft6g2Yl3TZ+bXlyzT9Wnbczn
/EOQOe6AwkEvtyq1hdl4H7Ia5fAkIvbi4CEYcFeF0fLFGXJvSAynm74Zui56SFq6WKkL+R0inOgH
UcbCnbJMRxBmNfWNrHyqyt1p2rWy8d2MUJMZjw3ydbE1UT89tlQpnkdDksM2OIUMiZ+5q4xHqED3
2xi184dx2YyDEHTHruzv8+d2l0onnKV7ztmFuXG2v2eOGRBhkGCLr9WdNUTVA3QRGSR65V9cGew8
SdkHC3hviWCgw4CXfHmYhgESxTp6Fp6nZpUs1Rgcw2y8hvx5VVfcmx27VR8v017K85yXw9CWdzvo
fGZiySY3Dk0olntqTtnBE9y7sbaj5VMmvPHen7oe0dwqdOe4Ck1DJlZjddfgrih+7JHsvw81v2j/
zjsoe9cGPwdsIiFoF8sa4DjRENs9B2NlTLT3vEijT+4X3tdZYGvr9u7OBbQ6dBTE7DXbDVIqEo3T
plsGIAa2gcW7GrT6suD27gCimnPAFaKZ89SOdBnEvRq1vMkwaqDGpQbTTgCaDNmT8mTpHNrervM4
W4rMOpS1j89GP9TiYOXZ+EFPveBPV/l+5URVH4dz2Ioj6MVtSnCQXJt49Kbgn9ksuuYUOVNRHaQR
WU/cFEFzqIYleq/tfvmrzoS7M+Qyrzh1rRi+eYVSH8Kxi35MrsERz7Oejz4Lv1+S3G/dH52aQHoW
XT++yyo49bHoHWt81lO5PWe2Mr6XrfDfBaiKmTDVtJgTyxOolna1Kh+MKEKHrqwaLMHdzm7vZZ4v
04NrjuG3VnfuigeNrm/7fOtFUm55Zx5NHS7f6QUOt6teJECRMrOeRzccvNgYW7QeS9G+p6/UynQR
G45wXRiWGZoWYeskwg7kI4Rwdhf9tfW5VDK4wzKA8A5dafordZuNYYxNEhXtAe3s8UR+hQRnWa3b
vajqBhw5FihJgOjOX5wHfqENSOBuNEdPQKitMRpSldHOx064K2S1cJGfEGbyrHQqvY7ELMepMdaB
LlWaTXX+QTRELR/HsNN/5dJEBVpgQviZpl8Txktmz98btCYNZGmW5qdp9pt/0yJevCWlUYfflkJo
g4inF2UCLML7Rtl2/TRVQ/guD7F+TVZjiP638eM/LVph2YAIh/99aC1ZJ6bhRp/NBT2AQ+/nmUrX
ZrMC4ESZjU5v4Sh8DGaRDckaZOL9aDW5nSwD1KIYs2Ihweo4SxHX/hr1X9o67H9ORmWuB2Dy6h24
MxoSTmF5D/XW2WUajV3txLqD/Qta0TCNNOpbedS1gWCURg3COdJuDH42Q7X+IpMP+Ks7e3SG2yr0
VplslTX+Q2bR6EMeLttnDyrL+jlwBK6l+K8bfVI0ejYe5lV7XRLkoZTpVAT+EwIuxacRhqR375V8
vZgkeufS6b5Ah7Txi/rEORIftTOFXhU3ehskb+IwPXjuWEd3nnDbOZmKxV8OOwEvj+dBVs2h6Wh/
JHmzTs5t0y/NNxxw+yXugsA45XLAOQChmvzvYmmyd+0cdhVmR8r85jX2EMS144inccZgGQaE7aYc
CHJDA8mSD67hVXbi56vza9JVMMTuCH0nXpBreWfnoWaLllP1ScBFtk8oTVX35ZSF3kNgZaAlxeoq
8xZvDNdLpCwLT8aiCRo78XCVfdjbin/VxmJzXpdSfmyyvca2lNvynOGZloH0Fb6K66ycpyRawGMt
jq064hDLxRKnhWj2zp9Bd99kU6Hew833f6hmDjSeaxi4JLs/lT4iZjNOsaPZVHeudMoPwnAFYbkz
quBrXwr7VM8FSZQnaifJC1+M78fMroonG0/fLumlbiu0aenqxqRGVpgaw7R8DBxbhykSNOGApqta
PgW0IJpkcPIMsI4Iq5Ymq8/A1iKL6mjoJncTGWb5dt+7s67u6s2V/zMyctfbSop2PWDxk5vHLkTA
NAHdHERpxifb4nBZUFzEeGL+iOXpzuZ1i/IdyuQgTGxEbbo7aKi+Kk4yU20et2KL6sdJ+OIfehZB
cADdvzpHwx177xRUq/ljmWn5xmiazF6qrdL5SdpNLNSu0jlt6LL7ya5k+AFNkjpLOpUNYHWCOQD3
bcuKcqPrDeadYbSR4ChuzpzIDe7Oo822Q7AcTOZHldvB+ymw3L9EEc3FzabU7H+AIjxWx66N8vrY
VJ35tJbetu7ilc37YM5ZE/yAcuxRimpjW9uVupW2V/8wd4GZBFPS8cmd6jA/YWDbLHfrtDRjbLS1
9WWr9cDVbC/53YTGp0fXwm6/UbhzJ9SlmvlLuaJuHs9bMAzYvuENPWuH49JCTOmOtVuGT5O2sOJa
rCHwUtDFW3ioRgA7cVV4C4P3TfiPXkZPA0fomi8cS3OKcXoxqtvZzsz/SXfr1N021tYTbhrOeJB9
69+VSOypk6qqPuQjtfpj5vtEj6a2/e1p1lLcG4SoRBYZyyJ6xLRvA6GqZ6MwzJ4Hsa9/FMvU2rHq
lPk3pNvCjrNsHR51xjZP5wWBrztUrfoWOoDrFUcvj6Ibf5k2WEwY1Oq4B/mTHfN5mKJEaULksYFU
koKX0+59lOsBTXmplg7kV1fuNbJo/aubdpB4ZA3DV7ddh/dVbq28lVoj8FiOmanuWkvxYuItVnwn
ynTxmreitk2CCRTz3VxMeZG4WIArogPLuCNM9eBWseu36oTpXoszYleMLnaia4vEvCeVi+vz4HzR
uuMuLLax+AmeV9ix0bmVuO3GYrXj1pmq5kPW9Vl+226T3T3KEJGTzxuhd/HQ0lbJY1osW4TXZSN3
PExuvS83q45i36mz8bByrKdETFblkBkMIeTealt17E8rHaBxttsDELWtp9rR9+vNLkmTp1XQ1l/M
SsosLrtWve+NMvgxujV/TPrCQxFo0et7JaFMJEJwUx1VEckoBmMgvxaGVE+KruRwmEorWI4Iqs72
cRvKQSY8Thmq94GCQdL6sy0TUnF9rJRYKUIIOzfjKVzYHbr35kdlddsEsGex5gfLWsgUd06Km3iq
yz7i003t3BIq+2gY1tgkApDNj0XIyIEaa2YIwSuTZVpNrd9ZXWsGp7nQhb5THoyKr0VREMkFcvS+
9tI0hgQ7y+BbuFH9SG2vknUc2Ahg7ipb4hGx9yyMqSSP86OXu2MQb/ytQAdb6hfRYBtVvLS2Q+FD
FIa7pmMb0oIPlSlJ3jHs5B3VzDwRtb28D8ZVYvSVmf4HEqvwtrfH2UgaRvuJYalA91gg0dE7lVMd
XWlzEln+YT2pLQqwYJae98Okhh7FmdLZ/8AY1IKYtjTzT0GpeuegfEd9lVZQ1bF0J+sh8qeNtakt
50tOlQGRM6M0blAmMsJ0tCfXOXGhdw/Brp4Qd6tl/qJq4GFLuYzEA3OYpd1SETuZTpZnN0s4F2Yi
Oy/XifJmT6ZoWVg/4S4Y+5IIi/1rOWVaZk44HpHPbT46rSfwDl3tVYGqKbottuGy/wVXlsej7F2g
01aFBwJPRdPmSStkON873FLyPpzk0nKge8AoCOkFd1sNTDte505nR86l7pLaH7ZHt+ntLA1HUa1x
QeeFxzVwNdUNgGdzUk2jyk8jBOYRhkZH6xycBP7BYgynm8I2rOBotY391WsoCJ/Q/uEkdItpPpEj
FeUhsJoweshLrBhjM6vmx8rxyvK2snixYuUUaNBm9E8+mb22hkM+buYPrNa0ecyErfVJVnP3NTAX
mkokEuKDN5NNJV2OHFzsRbPCULVfaR4MJi5Lwm/CO8JrB5o6RdP6RPXK8NOO3qmJZLvDAW5yHp0j
nRsjj/1dsg13H7yyyehaH0vFzu5jl8SDkhWuCABBPOgpCQ4b/XMWeXyfHrWhb71A7Icdmq8IR4x5
SFTZeH+VvT10SYVFEDcSe5v3nBrKg146xT1j9oC3bNpWBqWKoFvj0h76x2apyinu6mADuwebGZk3
zeZN/K3ynKMrKCPEmRcBJ2ftoXQxsphiNavx714WfsP9U0dfpD+GFmGkdml/Y5rjy1PmzwAB6fGo
kFgMG864BPP8mejZJVpz/SmMu1k4/1MNMmKxjXlUfwyNTsnnsFkiehsIowWx503LBLdPUeSvo6A6
jIFT9ocWzKEXg1KHWlJ7pJwE8BEuJHoz6v5UoU5ytzmLZBpIT1mn2itrN3Fgomzx5jTllsBZXKzE
acbpg7flM3hT4Be/OiH8irSgCB5027k4kzVhE/AOok71IeMu/z56A8+IZF9ucbn52wPXA7G102ri
E5x97V9NmWdPum66b/1WG/WDU06rgcictxzm3EHKZqezZImMgvKzOa1rl0zZbPv0l8LoXorVe2JF
LCfR5AJHCBl2gKPKtHwRcgX2UgJpsxJ3yhyZLJ4I7u2lADUOIUc9evPKC6+LsClgudEjTbPZdysi
LmWkUhvjmkS99v/xvc2L7j015F9y7EdY/XFavo3Ic2CCNxj6Z+tG1LasyQ1urdad7CTsHefD4lhr
Q9mvqx6W0uwBeZa5enZbQaw5CckyzwPOSYnf4T0fa8euh6RZVHZvd+jRJTPUUyctlryukkl0+acJ
NeEOHKwGAVNExZjfq3ycs9Qu/LmNKW4OiA0u3naY+txt71CY937lQeGWaTEocnLfmgU6vVDE2rQv
/GGOdRkZn7fG1m3iUTVsT3aNC41vj3UYe40PwZY/QWmsNkkH+qlux3gLpoUOmhOpImV7un/z/mU/
ckOizagXNWIbzqVeY/KeDT+9bhjtx6Deqv7gRIP/a6FfgmHopirSaaLTuC9lIdM5kpTdSmyBFG93
zR/ZHDzJflrGZv9v7ATb2JRylyyAINDTKynWX2tW5HdCDr5CuAR9mGSiMPZVGy6wS1zgaw6a2Rhc
jP3ofkYqMvwnsFYPdwtrCPNUTksfPMy1Ozw1o59/R7fNr9JiMvsypnrbb3cbRnu/cAQYbkPCrgjD
0f/j7DyWI1faM30rin8PCd4o9GsBFKqKnmyS7TYItoNHwiRM4urnQUujOaxmsOZoySCLWUik+cxr
9Oq7oZf6zCWcU1gYe398NNs5T49SB3Z59BNrZgPqS/Orns25iEuis5JqaGN9Xppqehm9QmgRRid6
SyWmDqjEVHO/HDcWXBs6LY5WoTPZUxeN/ug9aL1DqwTdaBuAbIKuHdd3Iq4rgisOF9GbByguAD2b
LrW8EE2i/FeFsUC23ZmoczdA039IvI2+jcWQleRSZVPtwFCNJTlNwV3E8sd8bpm3tCdbsqnbEZpV
BcXFsbudvcTmbeCCR2HIm0x6Ckz5vNe7yfmstxOdAjcoJhlaufAEPVVMCON+0Z1fneuSVEz51vxE
jYHku8iBO7O++N51M8wfYaWkeZQSRT1qS6tJooNFO3Z0afwQRlzP5TyNRaiVyFmEVjJjZTsQ53/s
6s7Csn2Zxh9ak3a3VZen3+tSJJ8WledfR0JmCtZoQT93BqLNUdKk67PCu5znszU4rpXtq9BK1zSN
zApXb48ELQ+NPDVvekWiAw0VQmesFiM9TFgtf+iVkB+Un1NzGdqhKMmoO67Fnir0uNMybogIfe/2
yfdwVg3tVCwPnNcUEopFm19azRa/unYWLVym3OujabXLJlxR8XtA1st6TMakvCAlGH85q7Q+ZOyg
n0srwPFV1E8Eeb9O/TbILBfuUKe7c5igpOuHOokofva28p870sMpzKg5vBjGILId+BaviLvWJQZH
9XigveKs/T3FHFURYMtiiujMNP2DQx6aX1rBCmegMGvrS5+5zf1omtNLULbldN2pyp9pUs6eE+qd
m7bXeZ/5TUwOjnrxEsxilw9dIC5K+gc/cur9VwFGkM0l2pLeA4plm9Ycvcc2stVq6DHUwPbal5p8
Kmdt/Y7WZPMEH9cr903TUDoe6eTeeMMqUoybXFSDwW+VQziMjfOprpcx4djEWD2clTvdqaCi7m/Y
WtMfOX/bvbTrTAtdM+EEX7jEaI7pQtOjmoP6YTW4qyE6S6qS4PEcFJ50Q1AiLdLmg+H2o7qkrmE/
rsTJ9PsmUuYYYGmXhynF95VaY7VcTDXV0qjK9YE102sU8Osa07uw6FVjRJmvBVWspLXUUT9WiJ+Z
gOzuqt7q1DENgtK/tWke/kLOZn0WSLWNbMAths5U6V+kST0XxGl6Nz+wBSgL4ZQz3g5p0fTIULtz
HVUBErlRWfbWs2ML+hYSm4it86I1xnWXWfIyo4SRhHMPe/eg+nTt4iRvvIpk2lhod85r+31WS/4M
VFd0O6T40mKXZA4mAkM/2kQDtNF/JfO8XKtuWn9UJQfpjS6MmW0JFVweiH+nS2cV5nBUXaUdXaWn
Iy0hd0z29RwEzWEgaHkJloUs1mpXc98mVlfvarsrHvCM1e5sr7UfB7qoeTh2rvcAgbn+0uWzlsdN
6TltOGgm/3JReJBHrjM1JIWznVAEWBT3RU/G6EQWp3e5y2SyIZAHuflINkp+JZItPmWjz23oJVqb
sul9Olh5X4xHqiLrCOvVYleUZUGe5Sm9RYZRb9DLKDuig8DJvyfW5AyhnMBnxd20pBW9GHOoQyjs
YgmhbZjPxCTuB7tavCEaK3+5TEVrBGHrOdpFNSlpX80uSPpprMf8WCkze65XSkjXGTqP3T71ZJsT
4E/kJbbVOl9WspUsdihxcycUlKqO0vOTIFI0/Z9RB3KKPXw04ezGSnXZnvZt+gBgqsJSxaAs1Qoj
OICoH7843eLd9ItW0l4rTf0CzH8h6C31bISyDsprg06WDM2pzO810+BC78dpKOJGNslLCvyvDbup
5zTEtRmWmF+tdh3qxFCPiZoMYseqKWXsTsnwaa0acLB9y1ERorbYP0Nl1L4XLIDvEmBDFtGtSD7b
pVncDZKwIVrnzqIzjsbLYVx7qntZ3jZjPLnpgM/hVFeXVTNq6d7QB+3S57RzYwRT7GY3TF7SHMuh
WuvIxTehDtvc5bYZBse4tm05ejFiBQRc5L+Qmk0vz/ZBb6YiyvrOuFgp0dNZEN14KOiJOeGYLcSr
bj3NPuX1TjZUzlyb25kjlhAjBdwXcPwo2sRBceP1IiAmclbzRw0a45uwEX6NSqMyCAQkAhdBmnNS
j4jGRzTeBi8MRNLfzfWaGzt2Ru0h6qGw+bODUdkH16j0lMwhWz9Jy5n1qFSusHZSo9pDCGGMReSJ
xf4kKnDdVxnOS2bYgzO5UZoKjKgLauNuWrfcksPHya6AmoqnBFeQDVNiGh8couchpJlGQ7euystp
i3QiNMi0R69DVyTyjcK8q0hxmofErNcfNXAH/0LYzfjs53l673b+Pk9bfTgumpH11Nl7k4qArUob
oEEQ3MhAzZ9pVvjtEcJUfUUW1P3QqpSTAXNVPlHWmnm/zusQEFBOEqgoOcBdy/2DSZW/UrVNiBwo
53h2RZ5ZWlm8ZdnTLm1Lf8fBmgaUbeaxOwqwXtSN2gotDIX/e3XdV1bGYWnPxa2yk+VLx139weLl
5GGlSfOX8DNC3U0771pagVgOPKO4s4uiJXYtloQaucXv9BzfrE2GGLnntQoqclCPZR7icmHDlK0n
IIG82AdrTqjqU9R3vrqLR9hg9kn+HVQE6k8S0c8i9FDsCG5o7VLu8xub0hTWNo6+U6xQh+O70mA3
gTDp77ImrfVQuEiI4fLuyjQWTSef7AC7sKuRlsYQqwouHTmwC1+3ddcWsxBcsF/AkZTtXmkk1rE+
F1w2Zp+l6yGg3P4MYdraCsYO6YqaaDYdFfWqMZRDCbEs640UiFHq1XZYFr5P9Ufj7uB6cNMmttcG
iUEiPaPa52sJEjLW/THQu9DqZuXsJ0vW2m1N1Rkr27asZPuzzfo+u11Sf06O85CXRDl4WFqKUzQ3
SzOuqkUDejKlIDr72zGnMa0id7C68bkbu249ELW0qRYWiQWqKVjAbqJTZ2baoykX20eI3ixBSIVp
7XIOxl5nNMUHK3W7KQl1NEYrdERVZz3Z2O02t12jLTrVFy4d+zjoLhwrLDVNQutG17RPelbP9UWx
zJ23fa7OxVWGfMX46BrTSnyl+asvfnoiN4lnaPgxhmwD2AzhKDRnJrdfZ904OktpzjedTfmcXkE7
Nb8sbZpWEdFIJvva962bJr+SYPVwjEZqtroaGgxxP5WYrsgfvsHdeav7InGjBc355SONll5/qie3
nIooCdza+CK01tHdfVXRHTwmxjTRTh6s1V9/aIvYoDzEcNlLA3K2PDBMTx8x3Qy4FVcivgSfLVvT
2dyGh2p+gE11ItHG93t7QPlJAE2g7EIvBd2HktmBQDGMnnOcnHXUHmvHFEQa49w6tEmSqVcgnKXe
saUcEBf+N7ezXO/b6PqlJw85HdI0C+3FLdqBslNu159bn1vmR0C+msSLv1j51ZLnlbxzVIc4dgQJ
DrlvSDCJd7X00DYOuTVN9bVOWm4ffMw15riiaL4+uC3fX4S6T5MA9X7M+36kebpUT26ma8vXRC1c
G3RJVHDsWd88mmuUwYGC+DhdGHLiysx0kyYKNbW5v1TaiKizO3jldBzqGRsR2VT5zFU5DsUtUKis
24vZG8Vlv+prEU9ObZVfh75MOpLbwe9j6p22fuwBmaxh0RC/7ixN1R5dDCoskXLsxv9csmM+IBFY
LNeDckhhVp37NZaLRCgBvWf1ZUyX7Ge/rEZ/4XIIlLvFLpMvWtoLPUy1aX5GdDM194se4CcvamsM
4dNX+Ctx/dkxomal+JoOZeKRYFnBckxb/iji3lDJRcp2+TE6XeHsdKDO6gAu03iGhERhyaFaH4Rj
QPEthFij3dNDTatd6RfrV9V54gMMaeNJ+anukSUNeTx0Wd7QPiBGDLMO7m1I8yS7aUi47330PMAx
20PthImbZF/lkA5GNDm9nMK6bdXn2lzVTCA76frOGM3uu0KU/PM8lsulhtB1BSBGuBfjgNg9mZkb
axb7An/L8sIqig60gFyvaQBNVSzSyb4S7J45XM2Rxk2rkv442vlcXlce/pizLWk9pFbb1uGUmS3+
ALTE6clT+flWr8by1IrWo2bqVVOz6yrQ7bs1o+f7oeBEfNK1fqAajaQpvhCOlyk6Ghbwg8pwgXtk
zO5T3jlgpksx9Z9BHPkfkrI2yn3aJJ73QeD1/anDyxKojr04PwIxlYoKjDOoXaKcuomceSnjPg2W
Te2h9BBpRkOsiuYFA9zrQRozAh5VV19M+pwdZ7DM4saBzoQ9RO5wfQd9QwEDWTs6NWhPUvCZTT27
hsbuVFE7JkVKwXnAupeLv6Hl2SWeHXaO13/tUu6meFE1SI6CfJ3buAwwvR3XRB2pZaX2bvCHOrsC
R6XVmBrmdRXnyTo+rwAEhpjcUX2rXSP7jpC974dz5ixXNTpQ0151Xf61lzNoZT/LinvZ2jlNS9MX
IBbVKumvSLO/Il8iZ0WGP7jZ2A1pZNRuJiMwPnRgaKvS55VTg+tBW2O5GuI1OnBZTZWthV2yyscs
Ix0O9VIgnu8R6fQ7e1HLvSysqWVKFkcPM06gNUx7r+LEMwKgVuk0cJwHQauGg0Ed8xMtfTAPU4ky
dcSypFpdrHl7lS6EWPEEc2ficNv8CJ01776UnWU/6cGSVFgSz6wbc1DSvNbavs9DnR7Q5zQd3Ioc
bwDRLYa+8PccRn62x0c12496q42RR9vK2FdGMDw4Q7puqD/HvBFp794jtoPqay04xENtLX0VZ7lS
9zmg3Ecr77r6qg9ckcWJPRVp1AE3kHHiJKlPl4cgY+/39MO3ugG1/MkZ05YCpuF0e8Osi3o/tnZA
0YcEkMqrXKZoVMb4teHutaPKQBnnEwyLZt11Oqg3im2Zl8Z6FuQIpHvWcEX7RInPRrH6ebzamv/i
icG3oq5rlilmc6OnUNRNjaP7MgT2RacLeTMtGFxFCCNRWvfrurk0hUbdOjPI5PYECObHzpn6n5yh
tLXKXN8qRJSzddLPxfCjvsAH+rko+vVYAKKoKLxqNGUBBpXPfdY7T8aCTvGVwX33sNaGSzzwPjzz
D0QZYHGUlnx0kHRiulMZpKaSaiSoovjaFv2+XjLnYirOjnIKvkfzFwEkZMARqgtQQToBwpOkdG69
Nn7UthSevYq37wgD1FMJmmNRVhrlSJKfebQ/kHnboL+BoLAyKSNuv/8L+n5MDW6iBJFqG4PhK2ST
xaPAYuBQ07z/+0NhmAxMFz0pbpVTvhaaPEalytaLWgNEgeXn8pC65XjIjK45o15yiqfd5JM3d/bf
phAI051g87K5bdh2kx8lRduEZYJbQunV+UEVhRu243qOw/DGAtmgwthRo3YGJvDk1ZWqXRPAIwHI
AWVeVOu0XPgcpGcm8K2nAssMr9VEDfWPBQLFvfbKpQgiwHt4zc5gv63EKHfV5NDwLXrnDJDyjbVh
YOFuEshDlqBH/3ptmGDDhwHifxS43bfc1stdOoMuz0dxTivkrflDKRH9Kg52VuMJPhSGXNd2Wh5E
VED6R6AA3k1F2Htm/v6Q0diWRQBNjxXhIrZwytVtnd4hO+Q1aZLKfdKMzg34YQOSRaVdTp0/RUbv
eFGX6GRxHYCXusysA2Aae+sujrEJWObxbx8tMH4Af9tcofBrtpn5y/4j0/PgazDHQw+GPsoDMCvA
tSzrnHXJn3hVuF7bEvWp5GEEbZ2MZBYZ7G68TyPgOPpOGjnVQS2D3cB1s0e61+TFmk5Gl6DGXUET
xq4vB6wh5vac5Oef6wqrFqSmNoQuh2pwsju1zBhorpDva1m5fKPDQvsTje7uM6S8/JwX9Smvw+Cx
N16va22S9Tz+6wkuisFIaIRQHfMM/6b1mpeOPvaeEOg7pbI6goZh78p0ms/Qft4cd9P2YLNuyOeT
cT1A4tTgVqYb76udr9eKFid6gHXQtjstdRVoqvmr3y3F/v0V9ebAuBuzqsAlw9V5/cDgTha7K+k+
SaofEOBBxQMHVPsFc8JQ2mUXm0YH6LQZz3kDv/leN9ORjY/rQRZ6PXJjdzgK1UvAKh7G52VYlo/K
qqi9zstc373/lH+eGFB+UUzeLkwusFPZmdwainbqgmDr1/gHfVbdwVjpNrw/yltP5JACw0LiwDBO
JQvI4xPqrh4n7uL0MIwF3a2xqa8UUPozV9aftz+L1IQpBvnU2zpGrydvLYOh8xBxigKAXbeLVMmt
DUzoi4GIgx6vjZ3MIVFD4cTvP+JbE4mEHpZpuC9Cu92m4C8HkFboFExHUuF1NuuvlZk69a4KpDXv
3h/nlFq77UOImB4EUAf5MuvkMhk0A+8E5QawDqAWIiHLriuksaOFUQJtLQgb59H50YOXvJ0tPzvz
mH/encBroAV49DfRVT21iR8nkyYuLegoQWQ7shF7DwtsAXdyLpBH1OU5Eb+3Vg6yj5uWq0Wh/1Sj
M0O5o1DQXiN/1Kc9zjEPCQZDO8zU/DO32rmRTiYWBdI1Vx0Tm7oCDmttYBhRlMmu7lr74v13+OZQ
m5+ridYFimUnG5z6V5L2iR1Etpbb31C3wDXdytuPbZ6d8zN/633BrfifoU5uKyISd6QzFURTFiB2
beI9mlJwi/EDd8Bu4kP5/qOdnpqmQ6SzKUDovxWinZPxyIbQgxvLMZ612ThAVFoAcKlgX5rACi1r
mfZeSs3HUtVw5iQ7ndTfI6MvBP1wu5ZPaY6FOUJ/NM0x9ofS/1ULEVyU9Ij3ZmWIM3vwraEQXdQ5
mxEsdOyTM8ZFuL9SUh8h2U7+L9D3dgSD4klOvXYurzh9f9tTwSzb9IXRGeb2fX2sVNXYm3kK4FWz
lhtaNMbHvp77kG6G+6Hyq3MEutPTk+E2Mi/yMsAb0cw8eTJDjhin+MEUL1oOnNL1D85vfgV0C7qs
QvA9aPedeXOnR9o2KMcJkZu9ZYbBSdSaO1MnPQGI06crem1qTnmcZm147uEW74k6nJiqkLjMxs5/
ydQyP/7tJUtYw1skn7J45pONP6V03XpVy7hWvTzIci/EB6tOx/s6852Y3qwAWCLOPfQbawgmf4Aw
WoB0IgSr1y92Gon+GUTGZV/Q2HFNbY2IYd1faZ+DOHj/Ed96rRt73/Y3DV0W0+vBuhH4CPGZhFNl
5VFQu/Ot6LPhPjFUtpcdkDStFfqZ12q8sXYN5tVjQemYg5wqnVe5l+pp2UpA6715a1LnpU3ju/Jb
JUVw7KZ5fvKytbws5GA+kBJWn6giW3EHubfDP4feWhLUOaUsmB1xIhIrNDAiPxdFv/ktwbFt8oMg
UU+X/EJWjwN1AX5Zh8vXSX8NWSXOsa+04di7TvX9/XfxR/a0LXcPWgwMdtAO+h/h3QCusVfLGGcw
yuAxLt6zDMbpcRajdZublIrNNMmfgoEacNUtzRVerPkO7lNyVebVcJw8MQf7M19qW+R/5bz9/lLk
pjZSkyjOnOrN9BRKzc0UKS5bt76idFfvPezTj16al7t2UGskBuncDPraxk4lAIHz0uNuRMQdu1Zx
Jl58a73iXuMTeqM3YZ+q+QD/TxNh0qZe56y+AnUu9630pzvyrG9lm3r0qZbuzHJ9a0xUIwiHkZ7l
Aju5udDw1FdtTmUMr6gANWNOWztLeg+F8qcypAFIRaJObO/MZfLmuPgPbNKXQBtOPdYMOulrRqkO
73PLpQchm02OdsTLlI5MBulW0xE0Kzv7zCt/c1zUEreDDxr46RsXMlvy0WlkrJuVdfSK0nXBI8vi
KoEzvpuEMmisQEU7cxRt03i60Nht3GrIbKMIeaLiMIMLHk0LnggKnNNzni/Dzhxd5/n99fzGlYJX
EKRz9jQClKcqBIBQK0cG6xC7vSjiAOGiC0gFADGG9Bek54lscjEjogULBdfROhPfvTG1cD11TEBt
A7jfaShC6KD60shYSlXhXhUumHsfm6cDQesQy8ZEfaAbzmnuvHGOMSgVGQKFjQN/sn653NCvDbjG
xpE+tKdKLmxFYb70kjzynHn6+3sUtSRzu7dxbdZPr01/2GScXV/GdqW0q8Ed+ocMSLDY6zAr80iv
ZLpXgafu33+zb80tZR6iPCbWxMr59VUm4Vs4wPBlrI2rPChh1EfptHoMR9e/NwG6Qy/s1cP/YlCb
qoeJusoWTr8etK2HXK8cLmu3zMTVYlM7731H+5627XLQG/MWc15Vntkpb0QIRAYsYZN5NNH1fz2o
SgrPrexExiKpBwrl1vgoMeusALf3EFjff8I34na8MmA+s2o3X6HTcEQCPRynmRhMwUy2IJ9dOvNq
PWr0QkMJ9zuyUP7ey3LtP78/8h8uplw9NFMxoN20tzbb3NfPqTcrt74KwCRRPKDHobrbjkbmL5gb
ap+1Fu6qVts73/02aWG+A24GEKKZ+mWFcfgzHZ35qjXnJtuBjIJo8P63e2tXcVOzsSh0klecvARn
mnWNk5t70Qfw5uO1DvUodW/oruthkk7L3/TS/j0Z1L+p4hKmYb/xejJU5hte15HFZCN1b0eifWBS
0TzkpjT//gWwCQ4DOMW8TceN5vVQ9JusIYNNFieA0w9EwR8bdvmBA4Z0Juidu8Csy/jvTyd+ukjn
IcyPpc/JRoIQJ1zQ32Ps1ILygdGMd3PeqDhIAKfY2Md9eH+8t04LZPr8wCK+8zGWev2MfqOvYlLN
FE92oh+XbDRg4A/yGe6kAUffSHiHxnwmwntrzSCQijMMypmb8OLrQac8C+YULkJMYdyK3KADnFbl
2g5sobbpGVhnXuQbB4UFsti2eJ04jJyO1/ocwHSu59hRaXnTOnn/qTdtdaDCVn55fz7feDSq64jJ
8XwUgt3t93+pcjkr1c91LWY6mSA4Pb/z4CC7sBe1EdA4+vPrmajsjQFtKNrc4bQLN3XA1wM2woa5
AskiLrs02Tfu/LO2c/OI+RrIZsDdZ9bnG1OJIieCwTSJEaQ4TZToxY+0jvU5HjizYsCB5QFohA0q
3T0nRv6HnhVbfQuD8FRDKIz68sm552agz9x8WWJZZOroWEgedLk2PmBmbOzcWQ4kpHpzn4+Dfjm0
8HKcIVjv9HlMv+Yoa3+DEm4jj2D1x2lzefEsJ3lMk3689UkDL1kPxbGB/HJM01KeEzj7LTR3EsbB
byBtpQzp/GmbtRoWppxA6GKnHwQoowQCl2MuzhWmd80nARiEIFYt6eeA6/hCdDmiJaCNtJ/SEjlk
EtQEht37a/ONK4weAZ02g1DHowf2eqnomkBbtWepGK7UwCvV/ibdNCHpAiisNezyuGrBADNTWGc2
/FsjU62ntE2HApmj01PGGbGUz9IlLnTvBy4WNvH6Km+hozuxIc3qkztMeTgPwXgm0HxjudIY2UyL
6cIB+zRfP3IKa6yRrbHEiKxnINTcMsR10Iqdbjpn5/3GSYp89zYO1XHEUU6e0ZJVanEbLgg+JBu+
357rA2CfhTbwAj5Srf3R68zpzAO+sf23kwZfC+IC3TytqivDGftSwIpvFfIoOqBa4N5ofRzXeWk4
AdAFaaP3l9Efc8pqJr50tm4FBb7TBAX0gDAWf1Tsvny4HYysOZjCng+gMc/1Et8aigWLvAVBjP+H
w11bVJNbeIhobLjNSzh7eVhOPlAlatxn4pi3hkKmyuIN+q5DYPF6pTRGqwrf1VQMj5iafd3bI+LG
U5GBdJqr+P0p3G7xV4cDMoSUKpFf54gDu3uyE33oNYBp0VzIQVzfAuIGLbCuAvWW98f5Y98xDmnW
Zj+iI/V+ak0JqWGG+GKi7aBw8nX9JL3MnRaLJFhjMGjwEM7G0b0MFrDO74/8x27YhBZdAmUOcBKR
32KZf7kH3TJAzmCrqMN+7Y5yHNp4gKS5k6Om9tTG1SfdqOb9+4O+8Q4d6nfWpk9LXnBquJWhtwfn
1QDGBCAODQ4z/9AoinqeBG77vxnKwuFgezgip9fLxYU+Z4CD3BBTEhtcZwAHhZYdIPvA+6+G3b99
X/49/Snu/2tdDP/5H/z8XbQKubBMnvz4n3ftz+ZR9j9/ypuX9j+2j/7Pn77+4H/e5N97MYhf8vSv
Xn2I///f4+9e5MurHyBVwDR6GH/26sPPAS7Q7wH4pttf/v/+8l9+/v4vSLj//Oc/vouxkdt/S3PR
/OO/f3Xx45//2OAr//bXf//fv7t9qflYiMj1lL+cfuDnyyD/+Q90zf8Vza1NQRtFZjbtVo6af/7+
lRv8qwtEzcO3mqCPIJNTvxG9zPgYv6KgbKFFxdVsgwThKwxi/P070/xX0isT8X7OAQ5VPvd/v9yr
t/T/3tq/oEV0L/JGDjwMKdqrbY7H6NYnoFBGXwINPHqurxeJP0+9OdNDiKcRudU4cVdRu9DZILfc
NPA05yfNLJV+6VWzZuGsKtx11wvDVt8cuDrfUvQUvK+SdmJKuKWhiwD5BCG1yrVpeEStAhofknA1
HygXZ/leb9tyzEJZBEDxlxVQZyhW2F93XeVL+q5oM66h01tOd63rAlB7VFteNj9x9jk3czF3DTo2
vSMsxCIIZO1olV1HPWbqVPkR9+WuvLA70dd7bpX514x219ci7U1Uz8Avh7ny3BimHKytIL9ddGt5
6kcwpwQ+kJ4LcafRKUCoa5z50/yjS33/uzabDjyaXuy8VH3Tc9+6Whftkqp4EmXeBKRSlkW4NmUH
twaAVVsb9gGy1xVJOgrNEBgij+BtD3ozuVATPOjBqe6sskkxHgL17ln2A6XZHHg5li65mtMYLajp
di0ttEao2+yElz3AboN0XfS3zrhkF/An+sdxat3Yn1L/AvFxMwI6IveWI382tYHvY+fdpa7TXyBU
ctn64pehqQdkCNbIwbRw30Niq8ZpPMxTuu4xLBEQycxvQVHYlF4qewdFoHtu67yPsb7FMEkvv2mp
/7VZhIXEjS4Orr5+B5eo3eloBMVmXqC32a8LCGnQiKjYTo9lMH5WbIIPbcuj9j5c4qrBZKI0Vfk1
ZwUcoeW1sTa4SyR7iJLQLaou9L15XJ5yY8n0H/PalR/NSd+KqYDN3ceuydUFBbLEuhymSVo/uG99
jwUpNC0arNqZzdsih9WLwogj5aHQXP26NeExxUEFB5z+k+/BmZXIcyIfpk1VsTPsLjfmnTUhbT/e
+NLO3HtPycAXdCGNxvF/tXoqlbpOvZGM4h7lMUrMsCjBw+aXQ+8gumVD6+4OHSD4LLbTdfyQ6q1Q
V77QKThAqzAeoQiYL96K86YmV4xMiqx7wF81eJjmoUdUAqiVsbirCieZZJGbS/czy9aKVg1tM4rK
zhyiYSaPWdl3SNsU7S8rhcvbpI3oSE9193JuUnU7pshrIFfQJnQ+Pg54qM4RZeEkgitqIr4y57fG
Yt2neLvvOiRf4EBqhLV0kzCuKRNK1MjQoV97VXNe+JcmKMXWOwydtqzHAT2AyE4X7WqGiXX0AwkH
LyE7hr1G9g+WHF4a2jPXQ9ul/XFo+0LfDfSnexGKUgXfgqxLjpUzQQKds0Sik4UazHHcHHZUNzxn
vXC+ajP6TH49kYq0tJ/3CimOexvqz8FDtiUONCPYC0oCe7vrZTgHKfoRiY+pVW2jKyjyz2uL3gQF
+O7CmB0NWwj0Q8qsT5Acy8sHPD3Wy8Gufbsk/LUK/27A1+CqhxFz0aY9G9ZB7czX+3nvp3b/WdTU
RYWc8esSEtnhdS5e0o21Vi4s+1StTIaVBqHtbH+Cpmw4z3Z18MvZB8hhZGlY9l5+5YO/POii9w++
qQ0XlemiiTI6QIrzNrgu18C/FY1t7URQ6EfdzourOZu1K5/Sz3Pu6OhxpBlE3gGAuloLtPWW7pEk
ckGuiSFLqbpHWyE5owe/v1XwEXwAsz5PQe7ueB2Mm8v+8+83KIYW51Jk23e+uf0HjXy8X/rmSGvv
pYRnfbXMtnbZi2y+SLNmefIVU8LZm9xJCSfGQBMcemCbX2BbKPcDvPkrv5vn/ayL4OCMyHF5bWBd
IJ6DysWizLvOwzGevnALEdfJonZxv/iJKl5+jy8CN/s0UyU9lAN/oXfYCv2eQ3Qelid9qREQ6O1s
uUkrJ/uks/V+pAMK0I2VWT+WQuoPQ+UVL4NXQXfs1+KlHK3+c9Mk67elnqDOeulohv5E98tZBvdL
aWjLhUy14Mkblumxhwn+MW+zDpltYqMCaCuCwo1/PRtuGdWmP/+CXJvelIPvXQUGGDZ0WOE5fbIc
J9C8izYpFsCgzLFrmmz1VVTTJTWBtsii0tGNFAlS4H9wCqp2lJcULgb4YJ5TXmiNKJ+GHHWqxVPL
Qc7uXSL0R9mVH5TbHJfGWnfoAtFhnA9mNVw0Hvo6ozqOlvWt9X0RwbcETJcOzSUeViz+1r+b4TOg
X2jc++n6acpRSLDKDuEd1y73oMEHLFmktrPxKQi5c9Q+7+EeBBBk9vbotPRnQa+rZfWRcM3TGGEy
PURMzKZ7J4aDnmGs5k455bDGQ0whdVJ6qyzxYYaHBTdYvnidgeDg2E8IOKuPVKFy5l88ARzZxAW+
O5Ddd0ajPRr9jOqjAII0zqo5GqDx42IkhwGYOMO4yIJ4Wv3qGMjSfV6EgzAKcpKfFcLgsTd52lWP
dNf/oe5MdiNXtiz7K/kDfGDfTEm60xu5JFcXUkwIdZc9aWzNyK/P5VlZBbwCclDDmgQuEHEjJBdp
dpq9105wXOS7djBU4o750Qj6lYPb9v9R+rgH+3fQDew1IDu5sortaZzS+QwOM6EzixfpYp5bjerB
rDSPeZvKY19OGcGphX9e6xbtPXbdpnHpVUX+irIOngK8/lD246mfyj/9tNFOmgqmzuImk29hlDWq
78Iu8EK6RhvVBBv9M9F4hDiXddiJAPeHAiBDbawH3GP9Dv9Ms8M70cIcQABqS38PufBor3gocSLW
d1l941jLRsUd/JhdW+ccg46HPlffVKgP85H3tUywdru72RDHKbid1TCRpmxtP8u1UFyKk3WVDOaS
TC5p5IC1fmycqX8yRldGpLPrcevX/jM8GTPJYJweqiaFoaTV0OYzdibxqGMlh/Fltwfo18E1zawj
1aBfxnDrzGNV2xLrksjJShib+iGoDdbOmrbkobFq+nXwU0aZK6l44bAU89EvoPZRkNLAAnLRD+5q
TieYyT/F4q/3qWnIi46vIeoq24h9XErX4pbft/V9djS4pHdpM5COQIU8xak9W8ngVTyv9pLfp3rb
7we9HF7gW4HykhrxoLPbb3/boNUSDzRdjHZxjLYN7jI+Ove0WqC9C9Vr56LBTQXRyThb9PMHyXn1
o2aGk6sHhaDEsMFjmrF9DIZtz7loHBfXBpjnKqkikWsB9CgwDQBWAwtH07SaN5u2hwG4nMRKpAP+
jdB08+Cu2HA1ecKbqRU7cemKDiZtVRFztd4iyJU+PLeygANqUTG6Pjh+UXnrX6hFsDtqlERRNnjZ
E92BjCExbLtWyfy3dFC8yXYuk54EVhd2o8NDsRqAHhvyj3Uq9Tjd5PoopBlcRQr5a6nUfqRNvJed
TL/5i6vHQE71buo5/xd92l5Z5CSQkafQBVNz3GRwsuRqx261rr+Z2bg/vvD0RIN+34sMTk5l2Yei
TDFrpKlMSKGRXIiuV8R5l2K2x3BNEZv+c0Oc7dzag71SVO9TJceLMRTdFbhHEMm2e+uLodqJXFen
dqjyl4CSMUb3WhyR9a2RNVGAYkNxd+XKX+R77T/c6E+bObRhylUWop+5x1j/lBK0FkKNW3mJpDkf
yAyYjilsxSvkDyBrmuJUw/f/B5HnS0lpf8qc8ccL5m8ddla0OZoVt5XACySRiIeZifeY47Id9otZ
frnIJeM5Kz+9euP228DuGHP/MPCOhRUGk3B1Zm5aYecRpcYYZSztQreCw6ynOpShybs0bWve0Ys0
Sas2EAp6nb/pto2NXgS1f84szuNOZBOlshkFVN848OHU4rfv4oHeDg9kK/aFbn76Zc33V+rt53R7
IijiT6vI81AjJxdMXyGuqgVthl25P+Nwa/kxQUAjU2o5zQBlo0Jfn1ciDQ9kPephgcIqXEaJMaC2
IcO6n349vpatbe51r9qgdMxOZKDx2Y99CuVLryte+k08aYRwRX7m336ov1bhe5A/3Pkx6xg6TlX/
K0eNQrcfQJKLtgpH+B3PgPTm66K1EwyzAjjippkiAq5S8rDN6dvYA1KMKbDcvaRaCvGX9EfUXnYS
eEDlVB18L7MJ2MMF6ocnrgnHwUyPC1fdoba0l6qzjhbEulNqS/0wWYX7sFT9RbONLdHyJjvhzsli
YDUBpwijSTz07l5ghY7qedwSyccYcm1D56FJz44Zxr+YerKMp2LTn9Lc0rDMwZtbUnVd2/nTgM70
2qLvsydbPI0kgb5ktmkmiz1YH/RV4175+k+PoOMUWJKz0CNPU2kPm97hF28TiT/8ob3hloUoW3J/
mxUqloX1P8i/MI3f6Xyuf1JUWyHlOj9HQwLEKIJT5S4jwAOcpZMDggEnQY1fr64SZ8LTwvpK2Df3
Z/skwTrsew3j6JoacKPMSt8vSDkOsB7Tnd1mwZltBOWZ9tdr8/lCXC8JB422/KZkZr6BCCYUqCmC
va1J58D5Bee5Eukbxo72HryLTDZCbS7S0LjCUl8HwunXkIWpeVI+TFcHfS/BHcUbvL+HossrETFq
vPGAJ4CJU5UTn2A5FwekV5Q3M1N4DucoRz4JFrDpEVitTTIIBXvEoIvHubz9tHawxSUUpiucHi0h
qLKEWlm4IdM1h8a7n7/s3FaUb+Ya41Zd8Yo2eRspbfrKF4yQrOeKiGG1mYAHn+/ACn7KShgfzgY7
hnmrwVySrYDusQVh9PG+ypplT6mqcOXM/tNq3pBI7KQv9ejp12yZ7LsyEAwXFGQjlJpEmWRrdi7a
6roAKAuzCQ59y2LBRzF88G3hxGLBfAYHeznCgcWKnZOIhpS56AH0qvSR767Y9WN3b29NJcLZks7z
VtofA3T+EPp9Poc3Q+MjNKBtVwTm+NW5YOjaEnYBFRreUEenEplnKE+Q2oCRyaw+AJjTz61b3niI
9FBUG8HVturlefRvJBmwnmYsOmt9yrvM2NELV4euxRsD/Ga+o0VF2+Bl3nHByRLPg6xeOuAKT1a7
cg3YnLMXTJnboamn4QzZsbqfU3/5WVXFOd705sGr6uy5Ydod1jhyd6qztffJctWhC2YrrIdWPDRa
1X/ovS1ORKzk7C2qUu2NnsNlsp38bczLa653F5vmP8v1v7Ujxlc4KmBbTa/eg48akzZI+2RTzisg
ImdX4R577826v6sy4cMMlMWfXnj13VxSBBjG9jmgHNuVdcoCdnC2O9tpf/VgMc6ZzLc78HlAzOxZ
HaxKTVQTAD4x1oKMLbPxYLdGtnM06C8izb47ZY27tEy/AN/PST00l4H2a9zG7mHwVHv1gFr8k7o4
di3Chu4mKj7AZWmReAXysVBfMvG3hc92x0dXxB7g/MRbzSDW9Xy8ehTjjzPN1gFEgn4WDB0i5py1
ETr97Maay8ty+4zS0ANdaPAFbUTGrpgSY5JJHHzd/VqAzenLJ5mP6rBAO0ok07wocBqZBK2nRcHQ
a++BSO1IB1yI6IlY503WKsoIkuKDga0sKIf2o2DGiI9ATvQ9jslDaCknNKp+ydnCmEvSWWW+m6e0
v6/KOb1XARACCtomhj5s/+1AtDBmA2XKnKN3D6bom6eNsnrX5ob26qIP2uWDmkCQelXS3qYEoJP0
PfS8Plwr/Rj0+nTg68qPAcxRmF99fbGXekgyewLsthX1JwxoYy+rqT4ArB2TpW/Wj1Fw+OhZMNQh
B5/97Zq9FZHb53/6TlftsEzOh82Z/IM7th14xLx/r3UWS2Vhw3Io5sn4CWa9fZt8garHKAAaGMLX
H/qt1L/bYCICYfGHaJo8+3dmnBRn1Yp0rPRVCNe13UO2kZGZ8lAGuRJvjKDSr7ktu/u0nMAZoqm+
ywSQzUy28pv0xz9WZlf3Miv6AwF0FDZOoLq/q1L2k6lg69mqVB9+ISaOENv/WooNzKGmL4eKi7uJ
FOyvp9HRyudlTDmEu15Esrk12u2qnTp4VfGNZBDZgkuoy+makWm2uhXaHY6xqvKLsyAa5cuqJAZ5
rh0IewtW6sdp2DzMlxaZOu5Y+BQPg3dvuRqZLXILCpHkLtGYRQO7wJyq2BbeiBSYzcShKg0gLlrQ
H23CXujVsj54aFXpPTFtqy6GqLLP2uzBPtUaZFwIC3Dgcn/50xgZ6uKV+59s2u0FDnp6DtxZi5FS
mHszyOSpKwoRzRZLv17TtN8Z+kNo6sXj2GfLo9l46oQui/lZ1RVJavScjdV2QWAKvY55413pVelV
48dGUboGj6ZqoDv7rh+tcy0uItXTE2drc5/Dz9w1Tq8eeD2m0Fthl5DSx3OUfeGI+dIc/dlmuHqH
8P7PZKTPsD+phxb9tpZRKvZ4TICo/jTNPEdYsP66cwkOBrTpgIj9zHCxfplQSFIFmbFeea+uFEWE
AtaL9BXskzGBpbHBwRi8DfgyTEDtDn55kWdEOEGZYsm8bxH2JSyVOeKBLoZiFaeFtIjnQQMSa4/V
Zckzk+Ou3vZL2coIVKd56i1zibF8vxF58N6BU4jAne3GdtmTnEmHl+rLxUDbDXK7OfCCQ3oztPQi
psmMN4bcZ09vvYMyAGCEpqRcs6DIZ4DYIrOcyiP7wOmwqnEFt7bWMRSPUzek04U2CVADVvYvKFxl
nGfc/Dgyr1bXy0MfaHt7QQNvFlaWiGGzf11dDM9uNWq77UbFlBaN1LbWcFIHwz3IXPmhNpVV5OaO
uaO3AnbizdVFtgGz12aqZdg7ZDeQQPA+kzsae7mtP5aQny5Fr6GCKLfZ3nGlBA+ux4g3KJaXpqiN
2Bi9NNRWcK79NIGYgnex7yF8XBfw1TtdelqMQOsCLekGLWN8O5OmcQxGt7u0zJL23iDpo1CGj0PH
Z+/rDvEh4MCt//rOeBxeVLs+BS2lcoFQLqTupOrrezC9dFZmkC/YKkCQAGA/pbOp4tFrxb0su6PZ
lX/EmF0Wof2IpdRirTAXVvxeca9n41UHrxUu3rRGBFd5hw3XChwQn+rP8b98dKB0K+07Ix5osRjI
aKL8/IjtHkN+eqvbG3PfKea/0Nx3GmHh10VYPACyYSRt6RFSy5vFUwMOrC1aiP27IxlD+g85L3dk
m6LYLWXVgAb17qYJerXZvcuVdKC19miDe+hidgFou+h2tA8pLPTa3/f2Rs4YCUlsNzY9Zjlxscvu
RcFFCz2IkvzL7l0bVENoDWwM2jyXu97yyIBoFI46X+yRYjLdy6HvdKkyQUFV1ounjR9zwJiOjCg/
ysBYc2Pq57Sr5gjVuIxxkIxn25evI+BkhludDlRFfy99IASzBR8Hc9ZL51Jy9RP+HjMvxiqiFyWy
RVgnyOVPngt7x1b1cl8zGbeYAmhiB2ELFn277gNz+Yux69lJbz68rkw46We4uCY0caqT46wq/YXy
sUwKYkFQvTO/g9hR6cELdeSfrFAPNBqg6qwufy7m9mdln3MPSl3fz7rXXmzN+CE1nkGTiHWwI8Yw
iSTot/YgrTk/Wb5KuDFrzjQeCc8A8rPe2gB4dfvaFj/L1BzzznxN+9SOu0p/wt3fnUosRndDQ2cb
GCVROO2n6+fMt26+JqNYWG2l9nisLLgsa8r1ocE1vtvK8kSXlJ2kp4sEjvZ3bYiXrCo+l6IwTpnQ
jAOKp/pAWCubJArWczZlTmJRqt3pbkXUQOWTPdrhbVrdLXhYLfPHaojWqMg1OHZav0ZOLsTV8ns4
8G3exVmOkZzmfbiSrbgmbTt/FIpr5E5mMi7yF450iSNAQhqH3Zjg5uG1cLvsr1DCgMve8oiDHo6o
u47YI0u+G62MR2jgVtsca7l9NDMa+2zeb5YiSkTNiLbmh27mASwcYjONuvxYO/vK531Ulr1zoFZY
PHehtfb6jqlrMlbFsxrTmzkk2/Vzmz4WOX8IAOJ56MHiaKN4YtP2ZKlhP5v5UTh+3JgQt7lrdkaz
8BX2YjojMo7bOX+cA+NNy3jVhTpWAOL43fmnqlVF5KLxNTb60eFtWHg0EjmXF6H7R830n5H2gkm2
m5MaUQ1bUMxtK9yCynxUZWeE7NcIxmFCGbs6ot0OKmpQ9+5bPrTvTgmA1m/FR6+0R6fKkYSOz3YP
GmjcjCMAsQdSwoode17xDivqHlhtCGw55oqKVS1e9ZyYaapYlIHWvWWIcUf8gnmcg3S9x0Jy6KYi
JRe+sEnxbQg8Wdl1mVoR40v82vCdnLTBh9ankUQ3Tem7c6ss8Ozfp249x+7cwTYCmU4qHhlEObJA
4nMuuBcozHR9N/QpZwPvUR14bHC74CFjgbBHFHnKECqd+9HAxLFarfeHgZhDdAiIxzad5AOCrnO/
UcfB4iF+xp0KMlIt8Q7rbHpUoDRPWlkUl0ADyoz2umSaiiesttyEOUtxzEfN3aMrW3hzvVm8QfiU
XzaE3nBUzF14yNv6s3AdunXqajvlzBcWAkJ9JINNUcppovpx3cUmyD3LWcjoc6wC8qapv9jpNvrI
Po/RU77Y3s7iJ0MwHbTKwOL2pjSxUyP2xmHnzEySM6YZxeI9F76Obc8DXmOP87ddVUweWFIxswjn
uSBRguuiaTuG6jNoKNmRFjo7zsmUzROoooWVhrbP5/XNTttT71VTOOv6oztv1c70RB01af9W5zMh
J+Yrq1AiLsgyCTXXvlGtsuHYbsMa947/PWQ9InFIy8lSut3L3C3eybfLp2lzjwhwrf0M6ziylLGG
s71dTYDYOxB0wMiWLXZrOL1Y/T+WyR8jCeA9chjOjzA7rmR/nD2PHIimcChcMy9ZWYzCtV9ji0Sm
qKlTEGN+el812ZMH7tkaPeDAUz6F3D6HJf8vwXi672bn7+gbf+dFEYXETnG3CBSRQzm9Zd38HehT
3N8gpMp1doudFTzH1iOwcTjGhOoBJ9a/3apoDprrN6HtsZ/zYAtROpi7xd9IYq3rM/ygOJsl/nCv
/NA6lhFVTWLHNN0PmrQSO++N/Tb2T35q0HI7T5PrDQ+Z8lQ8pMqFJ2/PcQqteA8QfAo5Pq3TjS3v
IWsmnmfLT9NS2PuNfINDQL4Js7iGYTohB3eee3NgZP6bEZTjfSsq55JPBWS+cd55bXYwUvVQ2jyG
+u2iSWkwhrLaNd24Y3MJ+Q9WJhMgNrg3gqnUvYI8Zd0MS0IGI1kU1X5mYb/LbQqFyicYlFV5ccQI
S9CTa3ox7EzqyZo0J4DCy7a4O+XIa2+hGMFh/oY/Xg+dTNj80uXHYjE/LcUYo2suU9Y2u9Vs64ue
2TUFaFBHhk2j4q0W3U2jeS1TXBq7grFwydzTelssoWoENJkwrN/NFGkfpz3bezDYdbccrY7U1bNS
m7uiWRxr68JO1oCd5SzVcBx9zQAdLIZcE4wqejZRQ6ZBnULlK4eYOfrwWYq8Zk4/jdufnFGduo6M
kgSxTZI5Gb8pnQuQ6uDG93TX/JH7HQTqoHXrP1ul4OixaifrVTSIyQ5N4wzVvkjbhdwXxaqki5qM
qJK4dAbNuEP9QUHorl7+ATQ7s+4njJ3iyWQpRjXNc18Vd5DSuvlpGYitDLXMBH4xo1EiFz7Lg3kf
sO5meE/8ghsJq1/0pHP1gV1zBXxcO4Pq3tZ7qVK+uTTtGGlhCSYCtvRLuoUwWBajUOEwSWW/t73c
9FOwGptFWaNsoi6oe1z/oUA8wXMsG404FmLdYmmUBRlQjR88oqaA8uwZX6p3Hv0BJ4i9LG5Uu22B
qXeUTz6RMWFfiv4wpmla8jihpG5KKR4JKcHhN7RI6iJT5y6N9Nbwjwg9nrbFc16arHrPBm/vljkD
cCONzGYmEbCyHn3Z/FgpOHIUOGSgrIN9ZXHenYg5IWOA03De3uwCaus/y4Amn39/cc9BO75KMbkc
MPley9Lv3J7Jfai9JCiHRCzUwEN9BzDfIKLKmMKGTGtWIXgB0w1QoPLMPcuL+jhCmQ3bctqORkOu
AcQ6ZD/epN76zTmIQXXndDJp3ih7z7KBvt0Eyjw3Tg6o/PYhtQ4pIHhRk0GzuuOogjWRlvhqNdLk
SFqmR+pPUlDj0R0pDritV7yWTr7TMs5R1xREf+e8IXLyjNd0hK5F1ph7qW2d7CHRrkgZyvSoLYP9
B7sr8Dy5/RFT9dNRdMAwJ64E2O7BEwCgsykAiLQ55Z9WBD/m6pfHuZvvO3Lzkm6RL3gV1Xlh8nXt
e7/eOYSQ7ctC/wtBGdhPDh8+tCBjhMMmsn1Jgwatdim7T+CxZhxs296GZpeofDymU64ImZQLTVXP
IqJfTyztMEAGXILBaoqdbcBzhNjoUiV473Ne0ikTg3LNjNQNXSJwItcMSsbHKSB9wwsuvjc8gaQU
L5Ae4P+Bxbqi6QsOkvSEmOVK/51KwIKyCLJd0EP2y6zROIwLGq9hGOklSja1Oejk0OK7D7lnIaEO
fXvkbWfu6vvnAjHNDzk0JcP9bWeRnLs9+CY00hb9K5EnmhnKtPoAU9oQL8HV1pnlc1UCy2x85e9Y
wz5vqmkuQZWy1g16qkFvnoLYaUr11tkWAIoBjdSJhTfBG4Xgsw8Zi65O6PnB9ok8zPyC1+t01ymg
OQSasxhkjBkKtcDaESE04Qc5OWUjvrYlYB4Im7p37uy6Adeq1fafCmQpG8ZOvKJsc86IHudIs1hw
wqQ+bbcjK5xAZF1sX7Ssw9q7GrlgBPSOSWhA5jxxvn0I1XQ7UHOUb2UlCHFTuTyZY6pOHGAU1n5a
V5CxeQ52bTrIPBpmg6prbKXQTwZkLhJepln5PzR97Rgt8CJ2BEC1d0NQxZ3dy5PCtfOkOe548ucG
FnGuuY9Bo9Y9O4nyflrz9ikX7TfRQ+aFl5hEoabWrl3VXLGOieNAAsYza5GE0fGvA60w1obyzoVL
nHRABK9iNuYlhoGsxZublQSNr/k2nQmt/2vV3Subxzlei20397p2LFNaZLMonlTFIs9emU1xDx/8
3tJ+2x6NAUrcaFy7pDTbLlL9Jo+cEHvHQdTj85LsyAYmkHIkyjY2nNTgZnarS+bpz0vAbk+vjYTN
lwhNG/ucPZlH0yJVMdUDlL5ETWx+xWcv5Vg84gJZKOdb9pFT7uHqIATKQSDwCgDUu4dUBGDPGMYp
6spBxxNkTkcjrwhtyM3hFVrnG7HxXN5z/0MDND0hwUPl0MnnnGN3Q3el1C+4mxcGRMV+Zt/Cpv4J
ZnMepUPgUX/LF0pQJOs650Q/kwBWzeIPIXwB49lantJR50djTOzEpQuuLoCyLPE7h6sKpvIucxwn
ZIHuvVqVa19q6dR7hAxFogJzV6IDWoNm291G+fzbzLegtDIHn91u16Cvne68vG/tPVCTrxlZ9o45
kX8kx0a/xyJg89bxhKUGOhVJJEmEnksHeO24Bwt1gAzdaYXBuVXG/dZNfwkElZe5MqqE+Pd1V8+Z
jaN/GO8t1dvhorc/Lc9jLEheOPcDslUSO7JfNy9QCvU7Oak9E/27FeejE/TPcumQs7G0ODT9cocB
NTaCJT80FoIOixB1inFsuJ2lFzzqBDXpXoA0w+1IKh0PI8ofVu+nYDYOMys5k6S3GDxxtAwoIsbS
eA6y6d5rxF0DC43JWLfsRZMhsLUHB1KejYUv2wJxB01SQ76Dj8BBqRQPbc82NZMYmPK0I1jWTw/j
YBM8xeCN7xfhVxGsb40xdVHt5Yzz+ZSqsciQ9ZKDNqvySRu1N22qVvZbgQgDRyF1l+vGVe88ds1S
nevWYafFxrzAF3vWKtnuEYMeWNURV2tQkncdg0qr0hfED/5HnZOlYyvt2zLWZ/LUzWhi/A52Y7mT
stT22kKoAqHttId4uX9vw+ej3Lxfo5xsPzJcnPkVpUIojW07tnxYF4B3LR3If4m//1uG/m8C6/+j
bf+/ZfD/o7j93wTxD8vvMM3D73+glR//Y89U5nNCef7/gyD+5sn6nxXxz7KYtt+BZcrPv6nib//X
/5LFG/q/WDDRtCJeYJYNQ/R/q+KdfwWOh1kHZiTWDFBw/M5/i+Jt718MP7G8mEwiHVBumBlYt980
8bbzL6zOLpYtLH94Y0Az/j9I4hHa/5si3kNuT4AQZAO+Msz/IAD+XRFvFSPdZ8HQ3LS3/L2ygyrS
zZI9h2GX9DR6r49RgIU6WsyJYVHuMY+UmvfY9HV6zDemOiJHN2cb2XgfjJN4JvDir8CTeESAZjw0
qgvOFdD/uwBP6yXDjgwsBMz4pS3oIoqNA24JaMwdz0SSGrgkCCzjclLF5gPSZJDB9JC3wVwMeXYs
bU7m1IW/MqDFJL9m+1Ae1kO1EPR0JH5hPWeLxWVdqmdEI8VF8X8nljdY1CgLyrhszIb3ifBJQr8Y
xJpMz2qHuhtV2sC6cYEbqjV5xtKRQKZ6vIGd7ZkY3oF9XTjkhZP0psX8hnG4upYkKCJ+u/G3AhI5
JxtIOQW7ONG1Ssqx1tpzFC3frOlAv1v2L4m+cPO74nYT2lZkVkF5cmvuFqnV0AGsge3CmC0nVCtc
c+D7eK0XE9WcZAEkQsPKJgQgY/5+W199gd+ZYkMEVUgkBtYoo1gZZ5FRxVhTaR/bYEC4nhF3oWOl
T+3cPvjIjKk6DcUqnsfZyuKVleFhGav6H0VM8aFi0aFSkDIjY43DQrAQs1ASd2K2m8k06O3Bh9/9
KgcipFkUZ5fM2rzzmDu9E9rVuBy6fBzJ4Slq50zKkxHNrCuOKE21e6vQC1L4mi4JOr2MqcCYsBUW
t0W4acgW+voWVLtSNzFi+QeHknteBowJW9pt122xnavZwpl3RUMExWwFid9rzJyDcaTGLojq4Ko8
gcmv9zUhsAf6LZ81UDu8mrUmCSAEyW2Yhpn0hBhGhBKUsYPVMaY0MV4MW2fUYCMqNRkuUS9vaSgU
w5KBLDjY+lDpGpGMU+V9Sc/jT2FI46NDS+ghpsJy3u8l5jE4s2gA9JJZGkG69qUdUyfCKExirFew
ZKHHJ/HC8Y6NvzFkbvrpIALij10ZJM2y6G+WYfkvtptOe4nHhl20TvB17db+bprdBdp4ab939ZyD
tNcyVqGZ2Z7ToM3LUB+JB8KeTulqcxO+53W+Qbxdlu9ssdcIDSPyPF8i2R2FMo7+iCSSkIQiTzIi
EvnFmSh1vWJnblaHccRz0ihYydG2gMbvKK35z5Wf5RKurmnsJiWRUzi1+ksMHK0f/clXa+bOCykI
fyuNgUFNouq9MSznmoC2yHUMI7E0x3gIyO7ejWwsE0S0C8J98o1xcGCRQWx56XvlkGDfkBWmbhUf
D5qjwpHuj6Jqree3XgZbFaam7kO9nt81qBqv5jLccsptuR+7Zq8r1R1abYRwrVHaQf1/7/xR30nb
S//wqrLlLP362uTqzUsD7zAjetu55u1pBL9qPSjmbnVB67NOLCy0oqoe05koKbuafHRuUs334O7t
mYVGSQOOHaF6QxaLNgIjwcNkLd5vr3LjvKIuAdbrjhbuoqmIUCpT3iPfme4aG/3TTmaaeTHnqUG0
m8mxjwmhalmtEuuZ5w0aBr0ako5Q3jCdty9NDuslZ1H/A40fz6VNqHkixJhHynaRNfoaEg3ySX4N
nBBxwN+XsIueTi3D/rNZTfZNhrsXdfVaabYj4kKWA+Fz2txIGodiCdAlrdYWaVSraH0HnT5W18uI
3Lftip/p4meDHbPNNI9cZXkammTzgalHk7y7aWVfVOfa4qjrWZvkaTWKuDTVjvsG0UCjnUyP/QOh
a1M4ORx3db8IKEGotXZ+ob0BMXfPW9WUL+bs7ptA+neZHDS2XJ0ZI+bic+/yMlFuGoPUysZ40YLs
aNn5fJexrmNtZNsJlT0tfLV8W/3EjTWXzdGaofghtr7lQ/EE5cqpqOCAzzo1u9KCQealcEtACwgS
UUgUe6A7DCqHj3psjvSL715d39skx7rwiUlIQQG0d1vXLUJ4odSdmRKHqRKfpEWuF23tsjvHuD0k
Fv52HezVbkaNDDZUZcZBbJyU5TbeQw2x3rUU0QyQ2ObEJoHoK8J7X6oC1SvuUx+ZJx6hvppreodl
xDeydR9m3b8Hy3pfyeCBlKIUdfHwMw20xZOJb4uDccdpIXFxe+p+02w7yvixHmtnPE+emUcIxa9W
bcAW1ORXK7X0zzSKPGZnXcRZu21c24wzRkm8YuEHJBcjr7KPacndqFnkd2epmT3UzKPiean8a10j
ehjn6m4muqTHarA4aF012RxsVPTPYvGqTxppNki1n3kRKR9IFAnmS3AAKE67uf6zpsQ9ELa3JUwC
+4iUtDSCRt69I1to7biEp4JzgBwIwxTWFwZugamsLaDLT5Z3dtDS/XRs+1FgN/p1ELmHYp0v9YHU
pRXB9Hgy/XJl95alb93C1vRcdH39qNL025CyPqEcJDGMAL7MM2DGAGZKpNq6fTZOpPF4wjsGVUH+
zuQwXlwLh/Bf+vSPSsvEsXVS1e701jl6PbcL57LPL46T8GAynUTAf3ZM5T7gJETukrH2u2Zq8z6R
vz0uhgsVlLIKyHrejO2FH/F/MndmS3LjaJZ+oUYaN3C5dfoWodg3hXRDk5QhkuAGghvIp5/Pa7HJ
VHVndV3NlJWlpZVK4eHuJAic/5zv4OkZUYsflm2d3jgFfB467igbg1co6RWMd5ulNo763mNndH5w
m8l/9TLRnfN+JmHSsvWMaG93Lo2MbCLQH0SNIVKH77qkmiHXvgGR1We3oVfru8Ko+Yn+KXvlDlW/
L0S/pWsTU8yDZ4mnd8LBg9+xDnauQ6o8bbDp3eV9hh2M0rpjkq8j44Ux9aTxDpR3ZjcbbpdTUQvf
ZXJODRwTcGalEy0NGH6KEyO99tzNzS0nVXdXRTWkHsY0yCwztXpIkEDZqylgCDcSHOk4z2WHJZuC
ryOYlGrnxcKiGboVjVRh9Dv9o3Rgtsl612GvPG15vF1b45oXRZk8jxB3xcvrxpY5qNM/zL3QGGOB
Y+8tN7s8Fyr0+7Sk+vJr7MUMbfLYxZIkmvjUlXkOQi4Wz1XBpKakh0dwkAv120au6ouB/ubc0HGY
fdR+P7nPBe2KNOPqaGPOkTOi2croK1GNDWeULTEPkyglp0e/xEmGKn4NuuGn8cXPDivk85JkMbbS
cNgVPPbpOh51840Z+kg9V636UwUM7M5waL0E/eI3unCZxPKn4hrS+cmNi5odSdE9B8FgTigY8tjP
1fYkFZdKHzP4HpeZ0NVojg6NMzF7LQBMXeM1uGpoyR35wu+lCD8H7CWPVjo08uVRcSCjqj7iBndT
HHv+1bTyJI3Cqjo7U6EPfBP9mS757RUDNw3mzdf+Ysumda1KI0ASbCEqPAnsxJqLv7uWJ7f5ErVV
uYvKEvfc9pwbPOV6FPM3Nco7VY3mAb0Hn/EcPJqgP9ahvqMW4sPrULrW9gnj8Edbb0+lDX74lXcS
NJWfl27zbgjsvWAevqrr6CEjY06XiXtlN0pRMIXg2ejJDxBuvDI5NVpUAeFAivBNGxwF1eKgBxQ0
LtbEplR2gdUtWPMi1Bd1zIpweFpt7+IkL7tFX6mJWcpjF40yehRV+SNiB/voAQx4idwA7EExhvgv
vDV/pAq254Ool7SLPCYy1m+es4aJwJbYbT/1Y3xNO11+WCg9u0/kuoKhSczMNrfMwk90fTEkiEyO
WJWL5XFxphzDRO2IfREa9ZRP/F8uLGjjrrfOosV5SFR5jvXGaaGoebo2JACuRF6Lh2jrMG5xpNzu
gnouP5zA5By5ug7zjOkYSuczFuBSPgSXrrBI4yNvscM5LMaMbCd2OcjXNKAOKGUR4UqwBIARGNOb
4uAHNatwowvsCxklFZnCEdXyBcuS9Ydnr99/UqNHxDXO7W0zBum6lO8hoq1C2rTiql1rdhBNyPxt
sqk/0W3ACUu5D3rl4aq8+Knexpb5/nuLdM3DZHpucJ8fomlrziEToyOBsF2ey+i6bcbluvB9yiap
Wnsseu+mDnq66abtAEq3J0Jn/KeeJrDd5Klh31KxeBv2lCgGpKsJi9ZYq2kjvpKeyE6dk+D2Zwt+
Ty7Kuy1c6x37JgxOEADxXaqof1QNl/fmLcsV/UQLOwt7O8vykWQKFYPjIq4WvdW32dpTh+i0zKBD
TJ/VcSzni8HT/j7hLzgvE1XfqyuosMJlVLDjnkR7I7ntqGwdBsl8gMhyhLuUCXyOx3Jdqs+TralN
G7M5Dw7L4gwvJk7wXYRNgo+55EO8ycuAf1Rl/lhmXmtTG7YEegxO8cJlRRCbG+JjvbQMBO17Tm74
zhWEUulJFYwf2zIeaNYT76aLmfA3Nd9WVjvX1JLRbzxvHFihLlbI3Q/9bCKOkSp/2JYsoXutbZ6k
3MYjc/kt7WnnSps2tN/NjMMSXxmXHfWZ/e/km7rPEtGSeK9lHdrlSAwBlnpcKzLz32wfu6dOhdUz
CXeM9JGUx3Ez9ZWNtuq2VMELFwObn2kko7+JoW8ORgdN2lnRX40T3gbQJB3PZ7y3TIwH/NwsLJf3
wqAns/a+Wcf42eSaPaFXDvF7w4XxaVjiEb1D69vJjxxMdOv6Em8SWNRkxfdsW7F2UHr10x3D+D0U
q7qqnMG+/Fcnm34jOe3hfXEpvyrx9Bc0mJ7prXfTMnK+ubFaPv0XbohNIXQQS/KT+ez0SbtbqXy6
0yokvz1lKYG4nN1C+cixUxFZdv+BIPyPpLqXruG/v2puf9Lp/ndq3umju/Aghl9/1OW3+aNQ+I/f
7v8pzyKAAPE/y3evlflWth9/ku4uf+Pv0l3g/OYxBSGsgCzmwNeCQPN3oAVcCtePwFb8E1rxf3kW
0vuNP3Fdx+FLc/4s3QW/wQS6oOg9yjYuMN3/RLr7lViDYsjZBeS14wPYw87yZ+GuYUEGIG4WwnRe
cp1HKrhGLvt3GOb/9lUYQbuOJ6FNy1/kwajUmJn0tuxFVgJWdXhin+3YrN//8LH/Q0n+I5rjVywO
n0jCJ0qpA1lweFS/vBlOhRqWGuVblGFOeBadDlp/Ls4JcfJrRqPDq2iH7VNXuerfYYb+Br75I/rn
8tr0O1EP48QOCMPL7/YHMA42nYGy9o56y5zz2/e6R0cpdyOlf2Yn5pZRy7iW2jK1QvHYM13M30bX
uF9ahJ9szx6e9kwx+ZeMgIi8HGuO07V3rvQL+e/4mv/6bTCITqTDi3jUNvzKlqKMbCb3hY/apb/5
aaDVJSN0Mvb2P2QFIS07QYD0zDcO6Oly4f/xI1EDQfCFZnRKn6uRHaoPJu3eGxuGQXG3hIYs5zRv
6r2g0pal86+vhX95k5g+YL5EbOZdxtK/NipN46jcHlYBhi0REtpYo0+c6c3xr1/lVzIRt3PoeoDP
oMxyIyeI7398i72/KjiKvbtXkRq+zCEH91n6+k2W2/tfv9LlJ/3p+sKYHkGUCkgH/a375s+vJNcE
O4vnuPsSxwxZrxBTMyWl7LAtcIm6kkyS//oV/5tPkMkrMGEHplxERPrPr1hOUzB5OAT2kmP/uQjn
ha1AJ/5Dmu5lQXQ4WcLMihlruL/cN7KVgaEv19/7js6eVJhXR4ROzr+29K88p3/zu7V++Ot39ivE
6tfX/OXCbGiqW4ON1/Riov9ek217Mjc/aAgMP48xPlPUhujf1Pn862uyJPFeE8oTHNb0X9BgUW7N
OChC6hxEs+tZbeODS6DhuhIdGy+piNjs4KAt2b+5Cf/1ugkdyr4A58C4ZXz0y3vNUWli1ZMs6G1f
P83SFN9wKoc7ll8Gx3PYVP8GXPkvtwQrIP9xOcf6iedJHmp/vCW6Kqbyppdy7xLvuXcTjedlchoV
7kmniqu//iZpDvhl0feCIOYB5sEmdhz4Ef4vH6xLGmelanreDyHa+In4qWqvtcKt91mNpkac5k1m
x7zZPIB2I0r4zstWTtd1EiZn6eJA+2ZrC+6MjFw1G5CTqE3Xq4lWcUSt7iMUjRWTk7WaTAxk66A7
UPOVQUViuIGpmXLEhYqkwfpEFS4Di9mUC6WOSKImbWhY0PdmaLbg0zpHbnsNfsT3P8ebZQg25jWG
X/8qqYvEPfiNS+l8j9XFOwNZs+P3oOwtonm8Lt3NwuwlPIOqT9xrFWbih4tz3NmXTMDeaaSK5BUy
5EbWWhaExCVUY3KUY0ddZu50knJwErzZbjbJfCprQ0gpg/RU4eHWpDoUFBSsRPjzIRoIqR6WPsEq
tEVePGMTWwr/2ONHfddrJcSRnajUR4tXL74JInFpwzYO3CnXOMV97ASufw5zZ3jDVUE4MwYBgA2d
A/Wa/2B1DGxw0F7urTgdMpLKWF0Wjzw7JqYoeB0dG0CE6taNj5CM8Lbrxsxj4oWUkKcbUb231TLx
OSUcZNyd7eqLjx/nifm0wQA8e3aaxCFgjILi5QfZY6LHxTk5q5t8RRkcJ82EaGYy5CyLiUgc1zYG
NcTjwn0Meqlo2FrXxjttfTDqheNO1+UHmiLH5Wy3ZPOOhZ1ncUM+hvO6EHR3v5CMs0zfN+xNOx4T
+XLoxjEUB98lYM6gYQyrB88d2u1q7kcOGq5T8+8ZEVSchHit0LhV635WSsQ4zpdKfhoGvneq1Dah
h5tMlckLehmWcswzEwFPPfdvICIIKBfw2pLU+hkBN6mVXo8ILtkVkAdQQUw/6nrfjTp8NiYr7C6D
bNJ9Yl1ns9FoNLh9iw+L0Ypp5TfTDmyY+jhuql2lfR2/k88JPrKW8tC0WTecT46oGyJEOFLgjCrb
v4GTEi9o67Y6+r5oF9hvF0gmBmH6oAkmYjDAQ7io9HLZ/OTK70rkUk28xceL+FZNc693NpzAEnmh
LfV+0x63BVWP5XW3SYYddh71I+4D6sPFVOM0FdxEPrcVAsEparuc6vrW8EMqwQgrHzygARTP9t/9
fHaTOwBlZJobD4NnauMK9oSaZsrJt60g2b8sGVFEMRm83TpeLZeX7/sprzP+kPQLO2kckc3eD+A6
5t0kzNrRN+VzXua7q9ZzWZCDPw5+K+hL92PNUCDwtules7HCv1qQHsfvy33z0lzwV088BBVen3Au
JtRsv79bM6wrhD/GhtbmxXkXc6/uY9eVwWkqLbacXBF1uDKIQXaXJIQOXj0qiK65dZ0vaHNrztFV
eM8t9vXka4V/MD/2RSAFIJ3YNclXdIGmePAHJ2NGOLst+FD0nWpgYKTpmi9OPfkFzJTOYj67QWOG
Bz+azPCJoNb0PPu5LK5AMHkctUmhFitj/YqH8jFeKfq68r3aITBMgkLd6Jpd3pGc+OA99HkZDU8E
Jb2gT+PRiPmMh9Kn4Bt0hfkdbgeNyaIvVXvm3mxr5mpDEH/kIQLWsWZvqlJvygqHtKewRSpw/Qlq
xfXQPkWJCBEjAFcd0SVGm5oob05Ips7XMhZBSxidTDfjpaF6ZJLgmb2b6eqJTbTzVmzB2Bx6fHj7
JGqM2jtL3V/Hoet86eC/fYRTvf5s2QX4J2n64l7buNQPjdP035lg6a8Q9JZHrGN43oO8j1+daZRv
jqEhCJ9wjrCUsC6mrojiJ1UnRMiSbnsfFvJ3+5UjojroUQ4R6UlL1xyL57yPHDaQO+PIhmYPP1fn
ZlU43H2NwC7aCJDGprwtjQe1zEezDh1Mn6q4mMNoyOMjtB4ZaB1n+qZKCvMSkcxednPPyogXYQsO
uVOAwBNSNm+Ls7Cs1hFTn9OIoWDYx52UhvnrPH0sSUle00uMeMt74iutmAAXet5UUyVtfO/DVsxw
jl7f+eO1Wr35TCUyxtYp77jbsxHqUFeVGeZuhnAQAGJR7LzCTu8DhLxq11BEN+61Wu3dFOjtsR5K
YdKpyCPGChIg3k7nPnSPxskIBLht7XV83ar7aGqpvvkUoZU73jDCGzk0fvNa4n+jn9gzzolgsZ8f
IfowmcLxYF4WZ0zy1J38+dvlq/1Rs09hg4UC72CV5Z3u3LBcytMqq+mWUJWN07G2AeOk9hLLV0P+
4FDBTPl5uxbvq+T9o2KroUVJXjDnedb03h6knM9QBsn6YRNbj299oKPgPDfw+YFOBIT0VaRXgBdb
Kb6bNlvIDIuOvPZcLAV2OtIxX0eP6fHdiiI37fuAZ8iLs84UUzfJXN8SaHPdQ4G99tA6yscvPLTl
B5QashlwE5jq+K3UP8IW+wLOQCWS08An+hNfuRFEfNcKXTFsA75RpjkHuiPy7GSZA2kevut9Fi/M
0PooYWySrGtBSqcJ68+eVeVwbLNEznuZLR214Az3thRPGK4/On0lJdRy0URp3CVTZOS78sFiPi1S
v+zcb0PuYIx2ndKx9MFX4bLzNjqe67rN3jswxh7T7w5USRZY/3WDdrHyzWKKZR43dd+EaOlVldRf
VDtrvBlzbGmxB4dmsAxa6iw/mqQ0T7mKiNVzdoGKR09ut5xAPQ0O8A9NlENKD3AyNBmS7oM3QtSM
s/6aIXqzHoxLN/YuYMvzvWRRfMK0Gbb7hgn5tpvjJRyOpq2w8Y7svsbDSHRQkbjuOrMrY2q5jkOw
OePVLMaoSae4Cr7U8TwwC6DwHI9B7lGnNGRrklCVPg88wPXkgHajF/xsmVK8rHGhnKusrac4tQgG
dp+Um3bIpvet2JfEtoGPjWPxFLEvFXu8zbpKrWfW+eKO1AffuDI8brWcv6t4rtiyMm4aUxEq8k7h
iBEkzcpQwHQpMIoykGMuuDOmyu8UBP3lPLqTIiclA5+gWqDdq7LVHntIXZFfv0yicA0GYcdMsSnm
MxSi8SnLgxYGW+AgtCZLULxpAusUsdtAk4bwCv++11MbnJwlzMNz5DdqPPgK9CSp5qH8vGzZDBli
UaC4XNg2BDHL6GfWKB2SnsmKIiWE5v2cZZs8kz1Lrp1Fh7SLQkIkZ+JUb6OX+7h18QNAzILHdhqT
Qf7NBZyRS+nCEL7itJo3hPiJZzyxsO+2Y6TVlvP8Ohi9xezHtQZfMPKmDYzLENhCbCCGL3mCiShI
4v3WBERXbRW2j9SQq4FSdH3JLzVu/3moZu3tJOCU606EGzHNyXUuoo6O3iig1TOxxJzQSU04eTl4
zcxvxGmPvalE3sA9MhDEPwCyCQvutIRSPtrOlgmUInQ8jzpXPPB029xulZCQ3vCZRYxqXZhNc8RR
eGfYxmEFHZ1hSWM56+R6zdZ5PuDKD5/byAbVSbuyvcWKtL0bdni0DFqGu/h5EjZ0YEYD5OitX66Y
jLafs0sac9dQ0nvH19kz5lSMp1MvKrzHEDrC12JrDWOTuW6ex1k5z563tq88gRo4tcuYfcygvxh4
Umf/kGSMyhgUVhcvbLPGd3E2Dhb8hc3f6OMtQTBgyUpSttj2x1w07V3g28uZgy923smtBLs5W0Ew
gRmPnNgrFuTq7egAlgS+yAFAYujf6VD4DE4i630WpD8ZwjB9IjSwKT580g7tlUTtz9OMDevjxgpp
uCTmTh2TpMye12DiIVLbGmLmGnj9oXQn/dPlf8YlnNv+exB6MwnAwjf3i8o4EtgowfjVD4Ar+dwT
/QxqTx+jLgsArkwbOxDam3xDxH7EZFzacPnCGElv4DJ7eSsW1vY9IKjumWm7YHHWJWC1CwHV7AgE
58115lMQubMsRa8z0MPvcdJqe76UbN23DH6LTyyRzZdh9XG6EQyKn+uMxxgpk276OppQ8q85cbZl
sJStBl2XvZFSs2B8va75nDgXj+L4twRNAi7vBlkBKdLEY/nqcu+ICwMggLslVEJcewOlvbOCoqMd
iZRN7bKZazIdu5gvytS5+x4OxEdkHbHcF9p0Y2pqYNeHlcPihzKctHaOx8H1YHO4fAdFqnE4b1Td
sqcRfU0GSY8dbhuOsrsZDxvhT0tAggSJbZx0Y+J7CmrWXIrWYlvil5dRcYmEzRnjUNfHWNexOMsl
ll/YtwB0cKXS913mMgox0DTxY0aqxU7DTuATniBmR2rIyKmUiztkj7jOnCbFarZ8mXGnvFQclmpW
VtXeTYAO+jtkQfzW7CUuYUTtNeyo8CHpw8QRFQM1w1jG4OM2gTjNu/5riQl+4J0l8CCKZgRrMqtl
NKmc4ubFxUX04kyOkLsYDstzUeXYyl1GmysnKzaNnM6HJNwRayi/FYQqybgn9YbLBZIJCNeYJX2S
XOl4vOGg7KbMUz9DK4snDl5TcWRsV33tZTl/MHyy7RG4EY8mvg8hT3YoFShceUHXAL7BBAFtN/wZ
KoZZ90AKgxXBcFuTXRdMdYQJqrERBqvVa46Xd/pRCDUTfVV4AlzZdcU1/EbnMKAg+WnN+aJKy2BV
H0QKkBqbli3wrnE94q0RdJUwjQb29jtvWesbfwww4Ey1f5MPDjicxtEcOIs49L55biNuZmPHL3Pu
lBd3FssJrF41PjHXlgGxUqdQoOJcOLgwcWo+yDXv2mM46uw72wN4ZWz2V86yWPpXsv85/VOO4X7Y
hVSk3pHYA1YsW/E6RXX/LcvqjSe7X+YvU3M5zaism5YUWlD4bNlEFZRClnhamrZO/FMyA0BBla5Q
LVYOJb97Q1C8a+no1ywik0IhVJmN57zyYofczubqy/lp8I9eHG6kP/KW7aUBkcD7qNh1nPQyNi+k
VIkeq0bKM52iQY9tJSHk44z5+InCv2lfOJQdMpQA10O2qYTWEVfbkvaY50SaY1x6WsKqdw/lWM8Q
8lrZP1XV0rCdD/yNNYU0ExtpAI3bPpqCjsB9n7MBFVVlHmG6UnLNoW3t2KizDh9E3JUkLMQs89Mk
B30Pitj7kkAfwcGiBZtH1mX4dPE0IS9pNJSbqVk7ccoiRuf7KSgIZ21BC6agMVFgzsQiy/hby5zL
A0NKdwvUii74DEy3IxKKEY98iOsU2Hp8qe7tFEswnglGw0MPDrnY902TXJXrmEC8btd5wkJt57cx
Ukg1wTi73yb2pzTJQV8tyLxzbV63buXmZ0i93YCpW5COtVx4qSjXJMQR3Yz6U7OsFMQwBrEc4n3n
fbE6l6ks29m/kibid2h9UXzrt4qXaSsWvU9mSDpxNp0tmh2IXS6sYJ54BXB2MXdGC/7p7GcbHy2e
QFKxvkkIsHMiHG5LHLrN1ZJg9MXR1rB0jiAsk92oixX3Tk+w82jKET9KkMvY2zcJxumcr28+qqDH
aBUOXCsHGjpiAv+IVerYtEXUkui2IxiQRuow9TlFTmnUw6R11RASyusVsxujMy/ee81iX7mDN3n0
cdA/FuSt1dlwhAoxxxIp2kHddhasK6H9qIDjvXPYWEnMyXH7EYwhkXQ3tC6PvTx8l8EafTbKMz/y
5mLmn4H8QVa3i/xAPcZ3QZSkxOvObmU9RmAif18iS9aYjXr/JWlDF3uhpgIZPmYMi3bqIqzdXKen
eZ5BVnos+rcQivXr6DfAfwam2Q81Fp93dA3S5JEoRjbS/TBM+8Edih4v3eW5Lwj3dju/d/F1Sl1C
9Ig5XfzYMo0kowrGmINWZQg+jggfPFEn18cZJvV3XznZ8xDjO0mbKHPk7RYPXX1U9MB+jfwVvKQL
0Aapwcz+cq5MVZcPQ4lWuDcbiO29Hw2Rdy5HfGBgPdVK7bevW2BgWauYb3H/Pnibxx0xVaH+SRhr
ms9+iOVqZ3O/JojUFWWRKmebm1dRqe517ZnlEFwY7Ys24NOhokTsGkaSqSMBpjHquYmIM+A5Uvqm
swPLeUDCllVhZsKA7gchHpN577EDQv28mYJa1MgmWAcgKuNNv/jFy0cTopzvginHdQ1EqfpW1Jk3
HWduwhVjsqQR0uow/uwQkc1TIJIJAIIun3nhTq3s4YcmvF+3OA7OgE0SDhOyyD8nxMqgpq0d1hM0
PSS3oYyC35k1GHcPgglVQmGpMPu2A+VRAsdigzmAfdrjSsDO2XlbFZ9Zmuf3GItHjrtMwkm2DtIT
7CxSe7vatjBswILqz13fdR/UmLnPqo2hPoVTsfBlIl+l5Lv6V1bMmZbdSI6c5GucsIoF+qcPNOC7
t/odG4Haivy0Nhx7DoCC3fdMAndK4QoBO5jJON1CznSwSVZJHx6W6iKdiE6W/DyGliu/V5BlVxIJ
GLWr6UR+LtdLEHMVfv7u+23/kIDZMimSQPa4Vq2/Ysez6iGxyguQ7VrvnAO9gf3ozs0dlupmOCrh
ZnA5wXe9RmpZuYsHH4TPgHqF/X+svfjYhdlQHJDuN3Y00bRC81mi7KZw2gm4Yp6PwzXB0+49Q2bt
D1nmFT+dJPdqAmQC37sFXvkSMHPlS1NSfM1GmbXwWQO/O4JILvJDtNRwmnyoGQ9s/OIfSwIrOC3i
vPns4FAhkTe71Ws50w1xcD1Y2jvo302UjqWIXmdb9Tz1WR/ssfahODNsRkRShB9EakwNAbCjyWHj
ivHar+26+uyRSsfvv886gJUz9hFCMytlkj90REXrq24R8E/lNP7u9oGtwFQUZrouR6Yyu0EsgtRf
Ubv3gR/NZO3cBUO+nLrK7vs+kRx0UC1uSfOCsse4tZ4jQMfjTcDz+TNVk2JJA7YrV/4yzSOLhwl+
1KCZ+rTvM3RbEcbtZ0VTBe5wZ43vVajl04rS88NBCkNPspH4XgwdJ6VAYus60Q1CTlW6kf45FIxF
94wC8jvLAwOQyuB7Z4batb72+hAk7Tr1A4K7Zpc6It1+QCYSrE+TaG6E0FGWNgMZYw7wW/Ud07oi
q0zwDXV/6hjoUCImqaZMSnbai7ogHVa2iHO6jGMd7zi3xWwB8VeNZzoPILuEdf+7kk4B+lAwO2DV
XODANDHf0jFYK9mmLZJ5z5Y3c8tPK/qZt5+3qPyC75yLhRPbhZEQDtzFZFHGewBq61cbBglHPR8i
G7mlCSMYKv4lIMCwViD4rOal0F7w4bVbOe+VHuxd3fvAxJ3MXwwPAsDlu55Yx5NfTOwusmAbqr1Y
ixnJI+eySH0WDmz0jDNXWiZCkP1M2SR49nEmFLb41IbkC8riITQxCgEGvs07sHfQcjdfCgL5VYoL
wWDakpelaaga8TKE+13InjH8pENTyv0E7MW9GodYwm/WzoN7ubbZYvHA3fejdpFkax/hGU4zFkkc
ivJmsfXIyKiVm7j3RePhXPTDDERzRTHJsTad5xxcEXPX+kZk8akoGFPiWM4ylid66JYDkEOk8aRD
k9l1cWfUKVNoGjfUyCEWjh6Px9sKXVTsO9S3bQ8Vpv3SUFolUnJZbknwyDeP7EcEZK85YPcVrXP9
WpNzKbD5Q0ziQA0w+uByp3SngZBA/bB4fUmBAF5OmUaIwQ4UJo0AktVIO0dvc4cAAYuWkZSuF5Wl
MV8wrBBulBKZFPMREZptYuixIHml/K3kZ5KsYXwaI7JtO9ORFiXkxUl95mx663ak//YZHiNWL73C
C2+82a9PLSMQs5+TDFxhpcOJGhZP3KOdNChqRazy1Dh+1qVkoIuPYDPNsC8ZCdbH2HCuPnLyxIDq
FFizU5cgQLcbjVlfuG8bcXADvLjk4lkVjjpysvuy9oM7p/M7EI4xtfIWzSZKA0LznOwyWzHz3dgK
pfClwm4vuecyUiTMpI5JpsXKGrdmT7LOEjJh/SXJXbiK7pYo9zm6OnPiEMDwbXRkKxN0GKzFJq7Z
BkfuqZ1Lp3hxELTHH6XDduwId6jg+m4wgqPv8KrVfadbmBNs9hHpO1TP5tNCmSSmbS/AoI6tvwsI
KHEsO/qcIz6tvQ4+88wcPQYCBHbStgyB9DPNr9WZgNV074by4rHlrfdPDgW9bOZYt4iy5NH8jiUA
FXljDEbS0Ktj4Ai+qspiTymRCY4lM4f4sJGCO7Ldt24aOnVDVqIV4xOupfLrAAcSWbZGrt31/bCw
mpfsVoEHNM/NmCS3WF7W/DbIA60v29kCrjVTgeLYuC0tEKJvk2mHAZqzuy+3CUQQRzhCgSqpMxYj
L0h2LlFJMk9Fk4VH62/NFxFFsHa7CcwZ8v4cfjGakAeTg5I6jxk3N9hR1YzmileuvyQzEN4Ztm9+
0JWjfiZrV73bEl/dDvcsRCE5afM7pxjMWMfCKWXwpWO1AqiweAjIfdqNeDrJxiU8IrY6EDkcJOvq
NIFcv16jjXXTwYQTA8QMrtHAWQZHwS6y5M0YmzNNBDVZxvNPPM0wsPvBILxeSoqyF0YRxciZajHf
yIyxfggirznAiwwb8FIwlwH8ksQi7ROC9ClJouCciykHlTklZXxwDOalg+JJ+dzCiUHx2sR0ZZOo
hTTjqPptK6ah3eNJ64ZPMQN/n1pxty/TngfE9ryWrm+hHcXc9lnmqo2yHQFdULihLqBFMovck1/N
C7TbsICgInqnOlb15IsrvcjkIWaz1xzA/LlhgzKmMonbWM59nno5W6xvSTICeNEgGum4DAu84xgL
EE7Zp3ua43sWN/dlrybsyxH3xkWmrnMqc0DoKJ41DUqYGVrf476dOkhokEgU08FObEdgeuDnkDTC
5XpZJpglc1Mlx0zzMGNOFJAf7ivijciEBcm1WiRd5zEj3KYr/tEyT45rG0G1B+9zkQpXF3P9UATd
ZZkmdHDNx6VJFLn5yImmY2ieMsWhcULrcPh95DH1LPAjcyYU/jqnbmEvLPs1kKBWAb4cxNhP6Itt
Zpu9i9ZrEHId4gv+4I7rrqoQ8glRWmaoYOvi5ZOQM+vbkox6O7kg7pJrlyH37baO3i5SUQ1PpFch
9UVV0ycnTzX0PQb9BKyoLGpCMoQJkN8n45WniFZAfnhQddsr1QGlOhdd6Bf7ye0Tg+jMdWmv+qoO
f5CbTX64/Qi3gLCjtyQob6ILbzk7EPMiaYnwlGgnal4lGn/xkFdA5X7GbWBolFlUc7fUjACuZvRS
XOGWmcBhDKKC4h81jAd0FOqHXIFel9NaVk/t28rxlSJUuw0RFmqoMU+ZZ5fqqnbnMTjxNHdCilOw
DxwsqRPKNibaQ9JLzMu7cXOfrfyGvuWcfCaKxb01ZZAAu4p6/e7xUGwffFi3goQY1o8U6QIVECZ9
/3df2H/kb/7fmZfv9V/09v3/6GCOsNz+zw7m266l4+wjN92fTMyXv/R3E7Pn/ObLS9Oqg4ksTCIP
e9vfTcxu/BvDIozDNFuHHAMj/uSf/AH/NypafdAEDrpFEkisWf/kD7i/xRcn8P9h77yVZUfSJP0q
ayMv2kAiEIAyQnJ+OFVgh4KzAMfT75fVNdPEdsasV1phtGK37rmZQBD/3T9XuNKwZ1rmv2Ri5r//
R3ekbXkOEpvCqEhro+P+M3/AAAQkMc+SzOSYCDa21GwYHPQFttNoHLlMt9X4DtS6tdddP6HrhkkP
O20ssjbcZZaduOsKpi5hJOZh64LaiVPToPDBrJ7aeDVnk8ldCqDJAiCh+k4J6vrLBuEqO0kbr8eQ
yTxfwdysl6IV+keJ0WYFNny1IS0gV54KNOfBIMqovAmH/kYUZPwJfgTIeMJKpqeM+NQiiOtrMKEm
WrIl+8sdEPbTvBRD5TzlPPc1CZmOeLNJFzUy36jfJwaCZ8FNhuB7o5onR8B4Ib9dMpJRAcRChp1M
x5cQiVjuJKm/hWHJqmIpNcxd4hjOXekIaMAc+42lJXTJxmfEyZISDPLmsxd7b+3Ycov2nZalOkiU
qlbc9GG1I1BUJxyP6cEzq6q7sFzZUPko09k5OkPo92dpmzsx2eFjxknkEHM4Z0xK2IqkV+rkl5R5
GkESPu434AXypeHmRMccysJRzSPzX4hMJVV3PvSyNX6KtTXYFVJ6MnGUqMycvDwE+/4W8xn0ALTV
/qnm/mMTs52mEHNBMNJBHjSg3Drl8YeouAD9pp0U51GO6Q25DucT6cHptnnuyXbhlR0yZNnlvj5P
YW4dbALGCV8vvBg/t7Krc3u8o+Pc69bFPOZ7O7XwtvXM9A1oO/hninLc1D76Jt9zlJ4wpcQvNYAF
At6tKdcdZFe86J1LmDr2Df4sWcsQPJf+vYJw8cwDjvGr692AoZgBimBtBIVPX1QgK3/V6lTrSwqS
4HaGHn6E4uhdZ8glqilLdQ2XVFXWc25nYBN6ST44w4JNSljWjAXDoAnZJozww3SDLoGSOlhPwiVG
F5u+gGI+gmvdZHU4giHs0QSXkwyV5FDqMzLEeqHfTJOD0nVYT7dYarD/wqfghJeWaXufhm1A3+RE
QXroC4BtBZxvNGX2/j0qT6ZR7q9z6qibmRoaXpfeNuDyKaMD6o9zDhK/WHoYs5i62VqQvQxLQy8i
g4oyUuYsJVcjl3vxsD8kazQCrqZJXxrrahx6jcHVxB9ho0ftZ7PqgYheqaysQDtlG0m2cMu2yKHx
4h46kCKr9k2pgC7I3EqKpV+EToExr0/kAhPYeQrQvkO/Hu8UzgLJ5PuaBJxikctlHjXmXR4TzNoT
5h1PRPO44UaFKfHG1bgZHvHWXg+KYDv+tLX/zxb1b7b6b0M2Dz/6859KY6+/4M/tyfkLOxMpG9+3
3GsrAy7n/9yePIpkYQRc3fko63/bndy/XGu9lSKZ45o+DvS/7U72X8jWCIg7/FBsdq77r0Rs8Fn/
k5XetviqHVI7QvnIJKbFD/73nug4bmJfhWwABDD7QxylBn2lpTwYKiw/nNLqXmzKqIkGYhFop/Gd
Y72xjOxW33jYJE/YlcQnSujMzST29hRARHAxgfsBohUnDojkLjksqVeuq822yrBsHqVC1fPxO+Mb
JnU2cEi9o59M7v25NS5oBhrgFIVyyLGAqDhz35rcp0HdgNVtZiNcFkOUrAfZoVOhfa3TNm7W2reN
p6StxYoMcbhvLbzN4P0QbWdzrO/QlMWD0Bx0HUTuz1J5HfJUPOwd8Ce7scrbu2Ea5uPItGHH8d0m
823N67KZ8w02sPRUNsPZluZtCB4EKut9ZgUxWHDrgUXTW3Iyca5EjY6PwQk+fA/kqVkS2Q1QiqmQ
i5YcrL8DmmcKuh7WMTibKiNhmKt6i3i7SRg5LXBhHGwnu3HDp2Eqgd5leheFcrjt2Io3YCMopjTD
YXgpdD+disLD5uh07Y83VALfdJbvrNnGgss5YUEuf/q0ksh8EF1e741JPJZzMbyl4HaBjAr4JFa4
wjt9QQeW25kWREppSw7/uLCehoICdOV2mGZKo38MkdqxlVYhoULsngd6bNwl/M7uGUI6K8sQYWoK
2d1vSMN/kaNdWwkssBzJZZERD14aHsnYglqEry7qo21eO+2d41y5illobKsABF9VCeLaMMntsr1V
TYvfFORHVDvLYbI5VYxiT1Z2NYp6NcgIaaEbn8OKJXsazSWM50/lxPcydWJgyukZnaM6eFNiLtt8
jjZAi0rU6vnY9uOxxoFqsFZmlf6Mrh1jIS2r6yLvn3qo+LRghF10MuqGeUpbV/wQjaW7lV2gy6gU
ZhPznmcSj+nRwhFyDDw+HdQ/Zmsu1RPxlDsbEw1pFSbUwMXFeqi/7Zr8O/reAG4mHGEq0F2F8SVs
6JKpR8aXXCgBMcx8vFEQHMouWo9Fn561DwM79mH5oHhuvcThJgjFFL6DITZlLQKb26PyVj20jluG
wgvhhlvUYkjFatrC7GcUNWWk5CXdHBrWtOg3gHNALtpYGWfBaa4cd/WVKWr3/o/W1p4xFmO8pD3i
ZBgXozNh7G7VeI76sVpDRGL8zZ7dD8mxtxFOZo4rKxx2PT7Z9OgATT70yFaYNsyN1FazbJ2C6lDU
vUtTVpem98TdyHEKSEL91Rj6SfVDeWN58q6gx4OuJILtU59DiLTEvFbK+BgrnZ4aBlv32iQal0wO
VCKBpC4wZIzc8AiUuxNCHFaMBS+C/phb4R515IltOuEc6XGVpG0Q3hC7GhdYWkCN5Oa2z6zhuXMd
senKunvobHluPYPPKjJWRVUcFJamrHB+GRrs6SuNz244iue0mGlPym5agJ0rb7q6rSkZWznD8EVB
EmJCbTrPcsxBPkM4P3Ix3DgxjoCWFiR0RFhAOp1Xpo4eg1mvXBhy22LKdwpq1dX1GqtTHMfVs8Cm
s0Tp+cqi5I4cUncbN7RF+OIMguI6j34ulZ0v4jDhmQRJFkTxdzGpD9XVF9nj0FUxUxY3yzLcVMGO
6HxykBWQnLBz9d7I0v65NmCP2h5Y00gZdE8QJtkE2D2/HGhlpxjY4wJ5ef7VSZmuCicjOJC5IWxE
1WyZJLLcNcyCcaIi0FYWBYNI1NmmScaRaWfG+wSyeCmQ3Ld6wpEQDYnEEgKlWPhBtJrcSF3DDMMy
nUN3bebO5zwId5ENgb2sRDHCkbQp7uQAd0RLi+4npez3uBSADlXUWheCM/qmCWJIVOldgIuNmH7m
xxRuzueMLqrA9wpnUVhu9E1pjbuzej95DWU8XZRu9I8Pp+pn5Gs7UNZ7Z/X0ZONBHD8lOYePqUpr
RkPBkT/ItQWHGURIW6XHVrTua2nttRdmD7mKv9vWwjVY1g4Ebqt4Ltu5v7/adJ6bKQc04s578uI0
EwOyujNKaMrLKfHhPhKWfjVG2cOVzdfX69+kiqcgR7kdktkghx4Fl75OvxBhyajHbb6sDUWfSpTh
CiFSZH/QzwnnqzPs5jn2IoYWhXV1pQPBcDaoyXjz7KKu74vZRZah+M/wts1kiD2AC+PN6auCqi9W
s1VaFepRmIYHkLOoujeF4WLH3ai4bY2u3/t+Wp7AgdF7IhKEFTvO7YJKn16fHOzIEBCIejwxbh5u
+9hmGYixdX5C5Ry8RVD0wY7wWvVMLlU+CqZA1ZLZ5MyNISsIOLVlYHzUXQy/2rY1iBqvuLerqHng
KOJh1ymupOiOalsGJgA98dkxpRbYH+R440o1nxFYu0OUZtVWBnP6VArrmYEUj1iXl0e/Gp1DPOvx
g88DWWd26/Jnmknk1FPU/Yb8RxTHxY3zRF1v2DOZtVkhCYbgwtbObVpsS8u/WmGL/t7uJOZ8Sd2N
b4ITCvyHJGHwl5gXAMD3RgpewSmDZXe9o3R+9uTCf/iNNRWHkwPEooFdLL89r1gZOMpa0a/Qqz9N
GzFSpasoisHgptQjMCUog5OXdijKybBnJPvh9caYM4qk0M4mTfV5PS7Su9bR+ho2MM4oP2iWHnBl
KFrlB6lLYzWFuEZ4fJkcd3Qq8o4yRl7ZfttvjTmUT8LqhhXHCOdsUoNxZ6ZjuCkARZPOmdeWqZq7
PrHcJ83rhIu1HeuHRDk2OSDh30Zh0XzEugPg0LHNBBQ5rekD4PYDdWwfSfy5dCFRqNpWgJv8wf1x
VfNJC8zMTKgb+HByva3MTnzLiQkRZ6+GHZQ5F/Vu9V1TW0dZztkD9mwFFx3vuh7dLTSUbqsi61Ml
5jNX/W4FNq24lL5GmU6o7LvWv7wxotuZU721eS8lsInQK7d2oFglKdpczLYwn+E52HoBISM8sgkV
P32C8yifUXwhxYdbLP6DQyVrEn7XTfqhDE/f2LlFadgoTw7q+b2sAHkIYUe3lmPab7Xu+2Nh9OVT
6GbOzUCD1466AoqrcassK7DpW67QyVdPXd26x++9mGFnPdHSR4kFs3nv18kzsie2rN2tTfaDNw00
CjGsyMoWqdvfTOHBTLtyVeRbOZAKgrG5YyRBxYURZdRw6ugw00u8GxucOMQQwhvT6+nwiaGXrBVT
3JUVYn+U7LB78IJ33Yx5huA2ndwz3sGaaC4coN4qn4iuN0Qb4M1C44+I9LKMxw5pNTxbCU0yMrJX
RvI+TOnOMdq1ovUKgSmm3QCT4+jyVrRzvaVwD6Xddbxgn2S99ZuKptlVeXRUMfEMHcbOMatw59Ug
Gncp4BAAzVW3nztlv9SelS/haUB/gxsC6l/GtKsu8rqhyWmO43WndDYtuRuBsmY+dgq7JoU8Q2+2
v7bjwDpwMW+btZiFQ4MQhC7eUgH/PrSnkNHf9TkHAle96zHmYi7bLcXv9BS1meD5mOIhX/HghyvT
xBHIKcrCFWNEcPaaIjjmvGgFFhotQO3JyFlrdAEs1cNwHT0T/XkkoTLNaBwqRMyiEmSR+NLZVU3d
DousGfGLVXP3MsAQx27pxMS6XH2Feced+VjgCiF+28RXUk7CMJxJmBnwwZnes9U26TqKrjaKylGP
kxtiGyNHkt6PiZNvDS9QGwBnDP0mUWNFxpDMN5+DjK6AVFdTzNihQVp4zAbVLF0nyW9Y/yGyhxzk
mlab6xkD501A6GlDqEp/2HRgksxJ0vLXNpqZDnnG+m3oDpuxrB975DsauXw9LGe6qZRoOc3ZCT3h
dlA7FyPayXlyT7lkT3JSnV+E7vQhKars0eYawMLEpY4NBHigww9A6aZ459Pp9kw18a+jfGK2NYZN
VSl5CprurXJMucq81kgB78SSWGw/77s8YMkrTLe4wa5q78aoa0k0hP6y1QlHFccAMsrmfKhbd97i
gDFX2LOM42B4WIlI/m+6xqMVip1vjQHN2RdMsnaJFMY6Sq5jEoY/+WszVXKfVB7OQg+q3uxa06pS
+bTjH7GhmppLy7YZUuvFHfo5pa4tuccu9knShv4p4P5+P5ATaXNSmm0Nsw1NjMtXzbUoGk2WHpIr
lOmENJ5iMKFL2DCOdC1VzQM53PtBiwPxKrluXeuWC8N75387Y7iH8rPtuwFfYh5zxqWKjIrW+5Ib
H2bSwT/4EbC0kY7gPc9HugTV2r7yg74FfSEJy5QvxhD7C7z47Yebip+BAoWe+e2SeerCyiGaec55
rEdjkQRMgKkQ+KWIgnfSxOZH7J4Lg9/LtUryl9Gr1GkU3bPfGPYas2JIB2tw1hlWQK732QUmbMEK
lHm7eaKGZcW9WJ6pqiQlxt8VqRyf2qmkvZRp+6I0DR7iUQWcDh3k74LRJKdeQtPOSXTFNi6s4oiM
vaRvaTPOhXzQcw4rGoDqtrbkWx9E3isLYbqjEe5duAXemNKoPP7QsWU8gwGb15Vdyi1ffbkK7Ebu
2iB9HHpuiCxtMccLv+WuwIUe42ZV3EOGNUaok8ReGYSrbBv6ZpKsa7NX19xyQH7PTbb8wnoN/uoh
TuYvQo4twDlccwDduhVT0uC2xv3Fx62enRhk70LJINnTHth9Jr1lQrWFFrTg1VnTXLIh9VEtens0
MAv3/r3tMzJY6oDSVS5GXtee45ROdolqAzIidjf1BFDSbemhktpbDAylViMG+qXTTCCaQLn6kgNm
3V782v9KOg8OLZTiRQ67cTTsoxOTF8Pp7a8mr37CnvQA9h9HTM3QK7KaN6LCw45LJc+r5OuofZyW
tGX0u1rg4isSNqQhvASWJQ69nOYba8zeZwHkWzm92rU9F1AuL+ayyxlf1PEFZGm4v3rUVcX/w/bi
reSEvrAmRoSIK8DfSUzGrrWq5MSBx7TwDrf87n1jfcQtVA4Sq+80MxDYGWLyAQQdmMKDckVXWvPt
kY+l2WDh9Xm79rwa1l4231ld8VBb9Z55Mn0X0CpWDonBZS0sgIuhOLHf4tgOHlL707CHfitM/IcN
c75PrIrdApnrkPXqXTX9seW4XltWth00mzGwlgf2iuamy7rqkKsSmQKLHyU/4oh/Zt6DjdvZbhAS
vQ02vW5vMR7Qta0X+eBPuy7FNkRv70JfWbhVeIURo/ct61b2W3LYEoekiLdZEMBIG6g0cpPmZcA5
cNOkGLCgWb0S5suWBR1zKQzVZZIG55Tz+K4KELSnmTmtkzdPQ55sHEoPylx/V55Hcxz+QaiATbCd
oFAfiqZ+daxC3+WNemT0jusjI6DCCtNuC4gslwy94FqevutE3ey5ol8DSuW0CkCuLTN6Ojd4O6gk
StppTUfDna9jxVpKPRnXt09X4SCxhxz6dUYI3W7mFWH/4OqlxP8CnZTuY94nOmeXDMhIF9RSLqOR
akqD7RkHqbkHi1kuSmwSZJLASGGZcQiIhwuN0yaN43CVCNc8V4RUVtJJniA8X0zSfjtPd4I3D4nH
7zVXelqXV9hcI3wwJIOv9U7yI3QIqadR8VDZ40frMHxmcqYXaUE3aUiyYAEZh5qLBBVD4+6oXfro
K+x8KBTGve3Wh7D2uW6SuYbFEO7CDEWPIHKMz4zTKyaTHVXYE+Me881i47mh2f5scrCGdQo4zKqX
qZkeB3pESXwkFEiZ8caVOj5ZHkZKMLwDK8rFDsBoXJ+TYkdIie0iD/wtpK87Dh4mplOfcIUDyJLc
yoo3/TBO5NL6kgtmd03zcAT8hWDp/XhT9EUWkqosjJ6LgWjYgiUK65cJLLGuHdz9vJycp+Jt3ZH6
i/z2XvZ66c5dQ7m4bO9znIV+nL06dlLvZztn5B0x39PWyTSqO+CxW+0Y7q+H8UvEwTat5jc9cJyI
yZJ7RNkcUjV4TrjzaEbv4rWVdvju+zjtwJ7hIs9OVR99KTbFRQdehWNcYr1aOR98T6zUzeRytvr+
jsH70YZvLioinTqVVMWNDppBvKyiMVuFqigeRZpH21GMxyZsPDaOiQaNyfnAoXHA2H2ygnfV81w5
Y/yT5YT/jesTKHrEyraColFxRoec3h5l56qV9pz0CAb0bqTtYKANao0BlqNTnm+Dlr6wSJGGbNOE
QeJcrO1gE7v5Y+z6e4uWL5Yh7n04aZhtjpDdkoXtT84Tsa5fGD7WKZosARNKOhsDDuIJ3K1x8pp3
s+5fDdGu/PBKutH1Nxg6Kh+aNlt23AVhWSf5Khoqn0L7ofhkn8XkAgJ4cODzpgQmQbJWq6gdi5Wu
f7Sw17joL4jQpD6zr64ZX+1EuosWNhuQvcjZJTpMzvG1Etuqbfk4hyzukHZ5WsSLQVKtxDe38/tz
l8/drq7CL/pIwAnW5ngapmZcdcmIcd0JOLbQxq76kxWbR8w5NbfoCc4Cxs65ci957p4jwkl+lM58
eriV/cGeN7Z0zbeYWYM32gwjq6DZORMVx8ZPU67JVS7q8RZ7/nqw9NZOf6f5uTPfegjKRES5WGVk
ZZ30B7f2xqsyDpAAOm7duckoATYxSAGiRsKKaCHNjH2I7YPn8URgwXo0DfrWSVxk3xFUoVVO4ykM
Uj3fIWc6K3AthE5NnSHhG+BbHDM4DbxZsVE8qCS4tIY7bHssjedMMcLEXfo00OgDVvcYhSFrf2cY
kJCYFjIyeLVFji0waahPNKKjSJPszMc/boxO7iDC8oOWUfGofVqE+ai61854lX6/sadxzbGKRjX6
MZdAY67hUEs/iBwxbfDsQ2jN+5Q3ccuR5Auc8zpIw6OpbZzk/XcR0DFv8VByPfrGlrW1Swo1aa07
GmW4hVbLJzZDRCT87Pg0Ol+D8QlhUNDQ88GdpUdyN8OMp8xtN4LJBTTdrYnXixfy9hwLPAgUYmCe
iidSAxsx5zNFj95uDJpqw3Uq46BdNXd2D2QnZmJAsiyjBwXXHVs3/R6NpK4UdcUaxy9H8eOoSoxv
KS87F5BkOQ8PUyh3bsxDiEMogz9Bq3sSr1t2XJxii1i9VTCK2I42qnO7QzhE03lmUrTBJY5vgsRL
fK1WRlFBFsdvzf0u7247QtOTnzzoDheaLsL8HdLZMQkMtK/hHoJCjZN3YFfWzVPBqSmeODdrXfdL
IPfqMIKxWRUe/Fliw19jJtyly1FiMhtjC0hTHrXLToUIpo9iKtbh0E0MehEQasWL4NfiWCPMOux6
UEsxo80usbK6YNCsZTFIGutsyoK6XoHtQf6rzuOs9ZEKFdqm5oFFpUedW4ALPyOQ/uLg1EsjqFl4
LU5+65lwyk0LPXydRYaBm59tErNMuJugXsDNmh8V7vFda+T1zjCsOFxUFuceYVGRS4lTS16m9M9N
3XeM/DFGbpJCYseD8gK120rUE6EauRw6ElyQobHaMj/Pl3Pt0mSWA7Q7B1bJwsQeFK5N8nPbZOLq
bAEqxY5u+bcJ2vunYdbEb3qvMZZmec2x4hHE2FmaH6LsTkbuYtst4j3RpejFli1ecJ9lvh9rYiIU
bO7t0YepPfJbTFb/0LIv//Dl1uueMjEAAF4fLvI0MV+MrDG/I842FZ7DLPopr53ofociRpKsWhJD
S78kjZKnKANqqSnt2ELwGF5LNY7PKdrzMsO6uyEumh0iCos77IwSOTR23mwhrDOSkNwmmoNmx0J4
E/jxUz63wWlM/eIuamz3szcbGj997gkr6RvVCmt79NxC0gZoAxrpUtR5es7alhaHEcRuYsn4PA1d
9dqp2T8MmHU3qFMNp9qsXQGosc/FqPUqn4uPsNa3ImZ+gLsbf5GsDcpIE3Xhgeg2ls88gS/MLB+u
hsJjF+fyzS4nICuRDIfnEdP8oaNWCZ2JiO+EqSVEixyo+qMf6yhTa34YE84jLs1inDsKKqbbEVS6
yjgPZ2XobnH6E/pV2nsZxKi/e0kyCm9xuQEvPa0HgKkbUHrAtp2ObXHARI555V6kHq3WdtW8Frac
ToThymMZz8G3tpFO0ICK0HLREbXgqc4LQlwI2SIGPFLNzVNrWOTFGiOcv7uYUiyDBq8tUqlzLMdn
uDTGhxrbgJuR2+5gAnV3TSjCFWArZnJFnG2BhiSk3319bIJmZAvjcIG78Pry1JBkMAgtm55zEWe8
2qbBN+iHnWlb4miFJPmnURacEFT2RSO8e5gpIdghMYB8UX3ZMp9M03vNDX/9vwUvss491Ns56dUi
730aLeZGomvO4doJQ2+VGWHEEiP0/4Nj8L/1Av49zPTf/0tv4f+HjkFLWldm4n/tGdw32c//Kn8p
Yyr+3jT456/7qy/DgFVqCSV8Zf3hzTNtLIB/NWbwrzxEJbqMTFZETDEmv9ufxkEp/iIsBRoMNVyA
irZhvv1pHORfXTOQUkklyOV7vvWvWDOu8Lu/QRWlUKZp+oAHuZC5rB7m1bfxd9BOTdDFntsQ4gqH
DISKD0gm1+u86S3aMpZ3Kky2HiUiVIyQMvm7T+v/AiuV/+hZ/OM3B73qsddKhz/KP2M4Tdvwc3tA
RS0rVroOGb3fFbOplwUUxH1TmxlC3uC2B6qE+jsDtD3zgNiCeDM0h4ajcoSSnDZ/3GDwIrppdmwH
/qEpzdf+2lUXRVFtHvl0maY6iq4JlfKWWfn4NYCiGQk6ETjIoaCsQy3bF23a8bTw8NeDIYrt79jq
ybuVjdNHG1ga4UIYsV2uvWyq0DP0dAqCyL/Lpzx+b2cBgjk0GDwx2R/G5+vI1zUy+WHQD0MYkHkC
g2eEeHzvlAIvta3K36m15NmTgy/++tH+j0nq3yzfvRIy/+u38lLqNuKd/Pr5Lot/9Ev9+Wv/5phy
BBhY3jJFQZj7n44prL44dV28UaA/cfVegYv/Yei9UolBSCpJJAXvlMP78h+GXhNDry3gHON0IoEn
/5XXknrQf3gxlS1s3xeeDREU77yLs+sfX0xzcmubOxWJblX2HiOnyDrBnfqJKZ4Ip9ckxI6YcN3h
2PxuNdVrFBl71x3cj9kwaKyP9LcMsSbh0rwVJPVQWF1Z7hwwWxyBMdj6b05o2Js8tbZUQd9ZU7PC
g37LS0vaH5NMObTRr6TT73oU5cxPWAngoTk2lzL7dRwYalXWBOvM9OOHtlXlDdXQZrpvpjSn9kFC
0s8xEiYzmCS2eh/T6X1Z6zWnlFXq0RPjJrROc+kEA0bLQ2lvJvJK54iz7znOCwRAgSBA0BMQUfGU
lfq5zuczQcizRXhki/bPIBkMo1tQZM7wsSsLZz0pAnVjWbo3dGHaZxVOW7NI98Cklnkb7DudPbUh
nVeNsJdxTBFCywcYaI35JA+Tm6asySWiA+YYjjlPExZpqxNhhxOi23cUW9+1Z+wqiYE5MfMX1Ztr
9lzrEa8y3eKhhxGsEA+Ohc8BAONiyrWxycbhReMumsL5sU6rH0JC/Ymh4GNaqrc5VweZMy9yEvu7
wNefWGQZxsm4K+LgWBZ+vxh1OC2YahDRyDP/wmRLkFsp0M0qquyrn0DD5qt+S1NvoMU0P7llmJSI
g9Kg5Ps884utLI8eHRfXgyPIi6pOUrGm65Uc7eIbCBx96kOi7iM7e4z0fQa6gYQcBY4ttJKHeIQD
kfnNo7KdD9gL8BYS5jO4lRLNj5pbLUI+5rulU84VJYoTYnqsL4222xvFhGzVT5x+45z7UWC5FT8q
cTu7C3eRzlxmIOnaKVv4mDURMUYe/jK+tpOOA37g0RI2eSNVr218AwujwLts1h2S/RC9UyQDfMCg
7LEa1C1nZNArvXc0PIOSrxqvFX9gwmwzdXyOCVbWy8UqL8nalVX+GeOPpdKx2aUV6IYYYgaacodN
eWHZ/XaqycSFXbAbEvI67qjQ9d1mqXPW9w4JwLRLfH2FtwLMwAB8LqAr5cA0lnYfuG+217ypyKC1
mQsmBnU71N02GGERqLukQVhlC8BkIAjLdMcpoJAd3642axIvKnl0hUNpcZqB2xtiHEclrKVQGuLN
AE3C34r1WBsPqIQEeIE2jpRnp/S9V/gllqRvb2V5k0XBG23xENhwphVwSl+6lB7kKFr7Qc51tqO7
jJjoRUbzXZOJaUdiMbhJ9I7jCSbgbt5PRbw2fY0VLy9/CMoBIOH7WCuMII7jv4eg/U3eXEsaDL3j
N9nHLFIhIhpfChqemYo1+/0qbW0uGJQv71w1VTsp1XDrcKPdlmAoKByFi0PW+gGLxrrzAWZE0a4Y
XZPgl/oVs3P27TKkJHT+kFOgLlEl8QGUFy8N2bHxAyzdUK/EEG5G8kRBj5XIdnZmYiLQ55z7u/kP
QCfmOm66OLto2GAmyCvmj/4qDZ09BnYUp6H7qnEvdQKARqUlmeaalCEn8AU8RI+/qr4ougB/19Ef
lZk/cG0PXRTdQrURu3SijwE51wcqhSMlI0XbmzfkNFbCMo60SBETR4ElBCjJIgyLsGB4aFhbwx/f
IWajQNnzCCHNa1G5ap4VmzY4xrLpUjTDC220p2Sg/qKbTXoOZpSAAAV9jLbm1Zw6J9M98ipfa2rs
XGp9FvzT+FiU9tZzR2i8GfUXWYrCx+CU2xrkeV/N72aKhcpR71OeH0czjC86L5K1kvkAW2V6s2K1
ItV9CjM8apMYv/zQXKSCOifc/B6mJ2L1+YpKJLXUpdwRwL+NO3QOBwPrsur6RzPoFwNFSJX7HlYW
VdykEs7K3arZeB0J6SG5z7uaeVdkNh9eTZi27h9HAr2wR1+gA/bc4se3qevPDLywvmXkRMMaernh
02A8kLAQhXFAOwXRcnUO9gXIiHqI17Ioii+8TwazDmRenQ8f8YyNiRLrO4U1BlIHwLDa+rV6pz0G
dWGvMLd9NePoLNzweQin5AyTa3yP6zTfQJN7KVywluUY3Lr9oyFDceiIFzBCm+JDUDFbnLO6vfWG
CHUscjfUMtID6YfFfoROmWSkocEk+OtCsBW6bn3DgJr/2ycVgQzsQup8fAR/pd4YQDIMihmweRDy
W0K2gCIUFp74ElvVLRkzGrfc37Cqp6Xp9kg9vjjECc8zEny84lovlsy5vqqYMX8MvWJpmNFTqFpr
W7vu18TsfUNFjngwrwZlUHbNovvDtWy1OHvTq5XZIfv7lF3tzV1hGX8c9VcJGf+1vj5pvoiqZ2Zv
7Zma7u5WmgZU5DivL+7VQj1GiXEJc2zVZU8oIBy86Bfeb3Zq3Qmowh9ObLJyzZbApHoFCgFZxr2a
ti0qLjf51chd2ZQ5+ldzdz3Pzqd/NXxnbCMcKVJcZbjBcbsyvrsaxJUqupcQDNWHrg1xII0fMCpD
jGuuF+HxeiX2rpfjsLjek83rlbmxk+w+nQP7xjOMmCGbB/OpmGiv03LXxW218WNm7AsnolfK94C1
mR15CMFw4QM+MXAFZrgHkecIXbm2j7MzfRh+8H+4O48lyZEtyX4RWgAYAAO2zrmHB4/cQIIlODfQ
b5vd/Ngc5JvXnZXdXS1vNzLLEqkMj3CHG9GrelR9JV4CwizOqkfI0fR3m3zm/oALwRn7VcXY8qYH
FOT0eoYheaAvetG4lrGvRgV1SlWz2wXTx1nvw/KIhwFLiV3pV+Il4SHgW826XjPMs6EznfWGKrs8
TfG7v9t0cvkBcIUFpT0QhIrwSia/vQ6xayfrunKqCBm/rm/94GmwvNW0GPCdbo0pRECNHau/zGGi
hZbg6fKmKDhoqBbeAsYyqmoMOYYQll2s2zRyXhWFT9cwqd7JO3cr4k39R2+bGjcdEzBbMM4KdS76
eJUylLl34nI6gPSs7qOWIx2XMfstqUxM2qyKDTlKbdpSVRMdZag7TBQvGNMwZjUb4a8c9jCvee+M
AflXZZ/kzZba6KwY6xzlWJNPMdN9rjr1BMyEoFW/st3+R5ylR21EkHLSfk+EIL62bWbjVg1w3AZA
Okv71xtLbAs3rm9SUIoX5VSEjLCm0DyU0HcXfU1KqYlXiDnFTRZFeyzTaW2lzX1LiasgRbR2G57b
lF2C2HG/7eP0C+8Vsvcg06fR754bf2pJPgssLFOYMZ8kAJbnYFmp7S0CI99UeAKuJHXPRebuyEk8
VQlBZ85W1cPQ9+ukc25eeOxNvoSTT4rahgTW5Ll+sYBrwEMtN5k73FWVWuo1rIGEc2jvr6qIM36k
pcWyEVrxZGvYvdFxLXPcY3hclLqkrLKMtr4W3fcBNgeiUIz/0d2yyH+eJrB0slR4MEYnO8ihZWTX
Ft5tCDB3Oaa/tRJ9TVr4WTh1dZI9a2WJZyxetPn4yqXilU36SOCemYyyd6b7s6IK40o9GOP3AnJL
z//7ruX4AQYm6eDoGhSpcVU76hN7ynRovcchCU64UjbYdJq1NzQQOjWy5ZFNU9Yv8wrGpwlbf9K8
DHS0LiPOgmnjrbjX3ZnYM1Y6V5qsqGac60Eqip/syo++vZ50PVHrc6XmzUU9G2GlnYSbnMEVTOt2
jjfHwdlungQ2DWaN3VlXyYlShIOAsL6c5nZQOvgevJkk7anDWHHLkAVYSMM7UALK/qjTPd99py1+
ln4YfjB3ipjqT0cj1WYsOrhbl8eoVV6+poqNdHnGdBJN72B1nL3Zu7QAowRf4jW5azhD9cDGwI/Q
AN4PtWPAn3AuTcrLW9O1mTD3kyQ/657aBDaROtLP4lSPFVaOX/flf0k8+P9T0iMcZRHf/Tv54Fg0
RfeXEPC//6P/qxsY/zanrOi6cXU0I2KB/xT00A1ICAG+o5XINAg7/SUIPOefhP4rIOzYDimsf+oG
cxBYOsITZK1Q8a1/Sc8zDISG3yU9SdSKoDESlwOVxuFqP0t+v0l6aezH2eQkOcaWqr6HFDkdtLYJ
9hWQE6C8XJGpDg9zHM/BWOgkLZr0WdrlV1CkP7pRHMxWvXOO9tY27nIywSVF2EUnmLEQ8GTWKxhO
c3RhJMOGYDbvQTT0m1GydxjjyAiSMa9W9dcg5m4ocv+5l90qcDjD5k120wwR7UIXIlzPnWecrXR6
YFxBOd5l+ggmrJs9q5pxduvIfKj7Q+EaByYDwaHWwqchUt/mr72LuNaFqkDK2Jh8rfy2kQvHYMrB
saEF1+B/GF5PY0t1oVryNMjklZwb37ssOBIgEiuVtXujxDDXecnJJzm9bJ3y3tTNbJvHKfw9SuJ2
/ZReuEWbe19Lj1IWJ5IYR4mkdI5QRluOVPnku5iFyOCOMBg2VRJfY21M17gk/HVdNHeZJrSDxYbd
1uMu7mBU0gyRb704W7tJs5WFBDpeNaDoAy62pvOsGn0x1R4gLUrXYpKhscdhfhDiIQiGS1V2LAbF
ve6N66otd1zROaPV+2jgdFCKPQivU6cL2oDbU8/mN4Db9DOGDlmMSBqXj2nCzDiv5JPXZGAkqYob
pVcsEQ3oBHGMLb7pJ5OyPu5c2k7RF3IeLStdx/gXyaAy7hX8Mj0T+ZopjZy25XyWSfLQ3IdVybmq
mfZ56D9kSCp5BvnKSqi7IwS8yhsYFLZVr2MydTKTkJnBmkAQ2cP82BEi2FW2c45SdxMl8TYnQb2C
qYndN2mOZRUce/rglloMQUnjJs4xsHg1DG4hSa4UIOJqCch0w7n5G35VgwfWX09dwoG74rrdRhLe
UPsJOOgUz2c2o4E5n5hyWWbJ1qpwXxWYrXQTZiFU7V1cdfFS55SX6uMP4nBbXGvNZmzzExbWZ61J
7jKnvXLqXCVN90ieApRTuiKSjOLAYcsEm015+DYqgURHuLpXveV+VBQkUr+AKAybbKkbOcmbHp4m
pZiU6+o731D3Q2fudeGcRDHsiZNgtBy5zyQtTsGS0scNz8+zn8sLR0TuRq1zb7g5f0hfnEDLBmuI
VjvYrqDFuQWPEzjg6Nc5t/VWGdQuQPrZurSChzJPNkFZrOXov/T4t3gr1EeF8l1O4adlas9jnlcH
EVgUplifk5TvdaOOgYlhRifvTKLk0ZynUq0TPaAlUiponATDNYGXiR7AnflreDXOCbpoG0NCrPNy
K5Ph5mlYFN3ROxXp8BRW8S2ozDVYrIfKDG4lQzCOkgSnYajO0zHPyR/NmC5cPzE2aO5bR6dcwEq9
F0GfQEum0Gr892meqU2iutW4LUtfnRWk6ylG19djyihI+MOenRMwGB/K4kuqdB+7X2bK1qs3xQP8
9QPXGiBU8+Surttu4+YsEnM4wp7Hemlf5zghrE8XUOteWjLblMOz0IOjHxQr+AdcJKCLk4MxH/kP
sGytXI8NwM/JfOMR9bmEm5dMWtk6rkjoGyw4laYduLNsgCCn1yo28r1T2xunaB8rho6Y2K4dGN1l
PTTbpMC7pXSVrXxDt7fw6QLMLeETzQ6cmKHdJN4L54CVaxbnjqT3yu2iHVilZOU5z17+FLpPnBsp
Jp6Rd0bIVLwXty5SLP4TZwlu69lgPid1DVTcXzXu+Flw1oZtibNmrIAkNV68axjFrg0s0/OgyB6i
ix4P9KlbAAthkByFI88Z6lyBb3op+OoSBZlWDF2ebJnfSZsvG14UviWkbmBwKQd3HgTStn2LpH1v
pRM6C6FS4dyZVvvSzoNdXyAl+QHITsrk96h3l3AU8bKcuq+mECWQlEwsRBHf2qH7kc3j4b7h/l3X
7lPd5xTeELYYfXwbjp299yQMFjR73IpK32QUypCEYMkFIfbSt/xXYwUYI/Ii4ujpcb3JEYQI9fR6
fsdSAJRY61+ceULdDeFzY+UfTuCcAF1/woa5C7L0leV8X/v6Pu28CTz27Gppn/W63ZktSH6/rfcc
HPk2M9/lpG1u0hLHBXsHZ1UHi2UlOli443Dg5vahOTRHOCH3/En2ZADVeTTdz7TDXYVahdxTi+fc
ySRVtqla+3Cgh95iZ8KKaQTez95wSQOZWcsqb1DYnoOpjqXTnYoq+DH0+qsbp4fJoqwV/taCzY3Y
mCc/IU0ci7a8RkKHbTCXuZQkMVEXCZPIIH/JjbjaOEF0F4nxOdO1784IER97tbdG417NdbO1I+Hg
ylsvk7NFuDaDPYwofA9oTS5c/J1wS8hpkhFSzXAkBhdBCJa7ogdqoM2eg2wgqyVRhVvIFj3aB0Mz
80vG5h0f5xMLV31KknKXwKxFnadrCeDGvewBoLsaFQNUKi7Bs+GXbYdvquIf4H8XSxqSsdOWF7aO
ZJGWxFdGX1/XjOUz1XD6NotNpI23FOLgom/camMVyZ3hWoesdG9Rkdg8uq2BjRKVcLKYUkZ98NEM
gAE7DxqelXw2pnsgcAiSkKqSMycaQGaewWfoSZwK1BGoqSG70Y/rIqyjRRkV91GZvRpAt9nc013X
5aBGvKRcAwJZu0aHcY1jl2pPZgriDk1C88SumKoUiJr4CVhprdXusXPDaZ+VGd8tup0sq+tWIjCQ
qM3WOEflm4NvpJ24L+EjoYxor2z9kihvG6q+WnlqGhbSmFgemk2fjZt0Np9gw9zbYDqXRjL9iBz3
YzQg3sugdRetrV9HGW89jJaFz+fkGDE/uiDp2sd8JMl7Y1rhUYzDkakUFSFedy+IIcBuyraipPQi
Hhse51ycCHlbS0srxcJrMcUMRdZt819Gmcx+JyafrlTUn6mH0iEhIi8kgj4qUkNLq8NjCqXzyXaz
/Vjln1jEjWXtRWdwHcDxsh4uu4ooNs77jaFCCw0redQi/WTihd+ykLVrv7Pweg94d4ICLyZ+O1QW
DI2bGgg52Cw8Mcq2TjAVIbc1rBqxcRi72qcZInjpZ0PQNFZiS1KBOjmMZmQr9GAT2tz4sLlglgpx
2loW8PkYkikCRy7Nd6PE1I6rttw0o7qwzh070Z1YyUeWxOgs3fxdYs/gHg9dH9aGRryb85aiGksn
kqgpxfU4iXIsPAMBwYboPizzdWq7T8oc7502euun8WxmEcSe+F22Ui1qSfga20+3NkNmeLaiomP0
qCNwqpKjgE/CSc9nhkggv0vROmvWRczEyQhtEmBOFc8ubOIAvr5ouv6qmQIETCVuapgNdMgSfT3H
jZFS3QEkGObDB+jLOL3VMTPFgXEAKlIrvkppGUc59A9T6T41lruuNZcWLMtbwnSfw/Eb4pmb0CkJ
edtZgZGIqppOk2u8sgxJ3IJgfp4M4IMJptLOxaIz9m+jCpatJf1F6PWnsdb9BYtpDWq6W0XOOIfC
/PseQiSHZDyQXh2/J0N7MgxEfDE7z+CBXRxMG7D4iOSKcFYig3yX6DgMkqq98fRxU/fNL1UVT76f
Q9tDtM3EmuYPtbRwtWGo8FF5q0d6p8q5y+bYmOMrxUdcfqjrWSBzPJp+fSI89UiS7grO/L7J2yPP
cMbH2j8a7jweMeyPBqer0sk4BNpwEHG6G+3+aIViH2DYWHQq5sQl7fUYc6DCrnbXpYQosaRT7V4B
becwPJUpxuzYuwa2yjAudhi9i2Rpzu69EWMqyCF7hRVBLZPE39kawknp7VUT/PRF2G5t0Hkpuwo8
3pzWbKAcVda/JC7OjxSzYqsla7v29lRLuSfdVdkWYm17SELnQrwkXfPuLViLNkESnxH7mcF4ZEzC
2dTGqqMTuQKrqHZUfXQYIvTZ0euRkNBDew5y9kvqc9rd2DIFpG0qPYyh0innBv8g8NJPRHf8it5A
gXZVRd5713JwbVLFAddrVlLah7JlDgWbUNtEpDI4phAXtyNGlXTB1MtGYVNH19+4FpFavR9fm7Qk
RKbbdyGdO+3YxAy7TG6hCExCZaSQo2e3yo+R74q1XwiJOJO8i5JvowXOY0llymaoqTlhRMYxsKOB
QeT1JtaYbmoxvsyqTu86gJJ0jwMbNvoqutVh/GGY4XSkuuOQ2SJYdhVL4iC0rVUE9RbiAP5Ch+so
JVoXEWZ3YWi/K7sWeE5jrL/0Y1Z1sZlpfoCC8cRgzIGPnUzuBS8v5y3FDyEMBMVwrbvFq4mvj4tf
wBA+RDuLbS/n9Dz+cDqoHFn0xNf1E+vBlZk294sa6qU71l9eiYdPm8IHJ/8cRfriiDrb1CLbWJyt
ucGS5BxnmqsCYrdJksn4ERp0K7phCZHWMEceRELlcKHTk+kZ7wZVGUvf4F9lYDvRXcIHNU9ksG9M
DE/cFX4dfQXTlQuEh4gfG4D9olXpnLACvMYhQRHOCilZ3dyA1BDljxMJda4hiL0UxAgG9QZ9iKQZ
v9xiPY2MyEkD+YLqP3VXdjNZucSkyqAu7JJ7R1y9PAZ2PBcXmBJP49jsy3I8kKs/ODqiN+F0wsDk
RhBcj57OwM4w69c8oHoGhYBFscVn6FD1yI5u3ZT+OvSVvzdLa5NzyZ0ysXdy4oGWW70MHbgSv5qe
K+lwiiEkxert9+MFL1G98aUg8GsvC09uvTxDKu1veeJjQ1bRhbLFY9ToZ4xjZ8URLHTyJ7KQj0B+
H0jJPxu9sWvCEICz0WDxtshsjo/ICDA7vOZO4iXnZGJyCjJ7wJ7mm18oY0ElaM1lt32N4wuT16c6
s2E7hU1Cbmj8qicGKQ1XU4sTmN/P13jE7qRsCULZobH0J8dc2uWwTGviULrID1AOSJCCrlrA8QT8
CCCB7gSq4T+F+dKzIHZTdYu6Mdx2Qfp6zBzvzOD93HX4Pwe8DHrnX8O6S/c09hxyXqfORrEEgPPd
yOpU6i5jZDKn8+hCtxGeoX1bEkeFE71OGVn+O7t8x3K3pEknB/HcbVTJmYTp77JtsBjj0txnChdC
K+GnF/dD2+K8j8DTgVx8GIXUjnrfqpWyx2RTdR1nfalfRmk90t2KIIw4m/E/LEasIbu5hwIKaiqK
L3uiiUvm04XkEVAeBgFtXe50x7iU5DYNv9s5dfOIvaDe5OO7HdvvspJynww/43TYxygJWa4DHG2n
i029GvmLL4Pf6MUiqqHr7mteTcWuVclX4fNXuN3YXUb4Ywt8gEvTCelTrCi+UVFsrlMPgGrp+caG
Zo1VwByYaxYuCcexln3RalsDnU+gui/JegOAyyPzZz3DoQc1e2tM5W9NMtfnzna1g93I+OgoAUjI
QAbozSRZWT744Ka1H/51bfm/NYH+xSr6twr0/4N2UVMgxP73trTH//2/6iQav393iv76J/9QlS3M
oIYEJ4EjEz+oYfLD/mETNe1/c6SA0eU6lBdbEhTXb240Q6dfXLrY0cjkw5D8p6osbH7e7BGVNpK3
5VrWv2JH+6NCGXa4A2plfnUdo6puzUbO3yRlyXzTQYGy4GrEb3QPUKjkHTMS39nQv//2rvwXptB/
kCr/w5KK840Xc/lhSOGSN+JX3fFvL5a0DaW3ld0tVaFl0wM9aUZ5aKhOIyGgCsw9ZjmYxjm0vfgn
4mfubtnkeob7TYtPrsk4DoSZw/jMNVq/vGlu1dr7JKBH9I7EqZvv8qhQ4caeklzbV03mDEez8hUJ
OtnLs4hgJV+TUJknGyRKcMlDAJgrkuhDdQztMag2E5zBcNVlLu2xCH52s0E/zej8i+tpzbiTodRQ
p/M/smlKWli+LZKtapW6i5QjjU0H40Ec2jKrsIDjyM92Vm+RdyjNDhJDy08iS4UE6ZRZ+eYlLmHB
Ah0VVDKro7WoO5o00A0bcUf3j4sqkoAKYE+coClU/IBlb6ZdAG59oiy9Y1XkLOTqoXZmSqXvcQMW
oC1U3zNwnTjxVluYU0Z26iiGy61V2uoSa/wEYHhvsmWC5h9b21v0ZdQmVNAYsMHDqYiw7fUajIAm
4EMEXRhje0C6wUoxtlO+n4oOdreG7GN1gfYRoHiTP72Vne2s4Kziy5k0NGSz09Y9UIU5sFnhLoOj
IPr5JyV+vio1XrFz5Ra1f21pubFMOcIj/QHddZR98Up5H8BeJiGtnj3O3aRiEOWmGkk4NF/DVj46
Y3yv5Yq5uGZeecbNc1Pi/IeCfmslmCmi+ctMZ/Xm0WcyD7/Co3wD5NEMh5qo0Uz4HRiNV4cIk4FH
N9GS4d1GuPB2DKG2RVZhvWK3j6V27Yae6/zUr6KespAmr1eUFN1MER6B1kQrnBIbV9HbWamsX3nA
/Cj+IaUb+SDb5lyRRyWYUSE8gf0k1ERlbGaezQGNLEengSfyjn3yMMrgXLppifrsdCtoqdnWyMko
Vvad26XUxtPZEhvapTO4rbr1/Wjgo5pqnIuNOnTUXfhuy/lbMmBI4vqs+SRxwFI1tFqhF41b2Y+7
acyvs0OOcg3nVDjdnW2G30y90PLr+hGV9EG0dE/k44WDYrjIWv+JkoIjLSE7zYoZegL+5v1DG3Ym
gvaaenVTNiygKdy95roq0Aj8btTPKY4UJtho5tL5PpADeW/FYcVwNTrCEoYUNd+TVZqzS9aoj5rX
XjuX1LZUWr3AwTtb2xa55n0ZDNfRsgagVFW8De3muxlAN9M80a1cn0ZA0Bd1Om38yUC1SJpzaWSP
TlKEDIw9Bu/Tid6Gu8LkVi4MCXxdvwz0fy0y7mO8EMcjnFL0iZfQTX1BGMQ1jWcuUukqcue06tRs
XbqubUe98oueTJc/xVP6p8f9qdLD4m6Kwp81ngI/cydk4G6LVeNID+arI4YdwhhxtRztL7Kbj7DG
str6ot20VmQtRwhGq7EWZ80z8ULwR8MWY7xdNR8UFWA496d9bEXNSVFfB9YgvhNlYSHWlHeAEtSl
jlEqumratVrh4nOR34gQm4wmhuOYBPelgVUGIDacEXue2VQgzlqkVBpop5MVCCrczWLC/Jf8DCIC
cE3nPU/Ar5Qx5UfZlm9UOPtrH+xDnZbfM9cfForGoUOzN3O22B5iqrAzWs5q14OFxAG+kea1o0lg
gWBzbOgA2Eaas2GAMHOnCPpSg3m1GuOA6rsP/OQI8x75w6MeqvNvTdIiUlZ8Q02Z3Rh3ks2NbOpw
7ZQrrrCfA5eZvynpciu1juEOvTAbWTk/DLs7mnbi3vnQKgFi5ZAACvk4VI7cx1XPCAoDc4XlXwVQ
OkLUuL7ajxOvJmpnpFWL4C+oluk+YZteFFZ2HvKK9DFtzXWBlknjzR5p9quvQ1g6/bjVBKObTsL9
k2FLBM+H+sZi8TmlsAdyroCWN5TLnGHDmlHIxuI/TyS4SKxbXbzPO+0wuITsVKiahiLJhAZnkpi7
VjI74JRtiSYi3O7fiIReIJV9VjbPd4ErtohCe+251TpruAlK18ezOUaPme6Bf+mZleLuXtZYY1h3
g0sD6WAca7kmnjus2STyC886qGG9r40zeDYOt32jXXVBOQXsRZAraVwBQqn4XLtkkzrNgYg4s0jf
x/PtoSVX6aEqBbZZT/4UPb1BC6o52BcDM11HrqEoHNWrPRzbQxXn+tF2Sb9Glp/sWrrHmAdGtyCt
3yxT4JcxHunIMjF5SFLfOpLBNMmX3KvEdxNnGmNgw1tMfXqWaXHOUY8p05sbBYgZuk314ZXho9kX
1veYcd20ceJBnBxvSTWSzxLRhs3vY5LFmyohhHhZNe5jhkY4hYjQ+eUubOc6pbxEueqLfY6CQRWC
/wHLa9dX9k9qreCowcDZxdjk7ros7o8YncU6AdjNFplnj3C86m3L6J9W9VTwRvEh5frwhPzGzaxD
0m/6AYg8Urk9ipUVGdAx059ZPjWUqMxZ7lFcooQvVGYxV6K/DWbBlCmMVzbbbN1eW68JAEKMlJYG
GWI9ZzXE8cbli08PX+21zxTUMcVKIHXkIe1AlHGMB1mT02Pattc5uM4lgMeYZ4NAnA5HT8Zvucrb
fanbr7i6PWgOE45OBvgsTz5DbExTXo3maM8c+sQ66SKZMMPStNFZ9PZmVrzDvncANnjD/Xp2Zf5g
u5FYG2PgzHtfv8aib91PHsVPIqN+LJj09IESwTcbtxp0RmvrFyktdEKPdho1miujy9pbRb3ZkRnl
uWyAQbtEuQO+Edz49PZEOcXIau7Itddn2lcvGFEOQ3ExBpCdlCjxwc0eM1cznm1XbsjMYbYBDb7E
Zv1GLQrxBs7aG6isVINmfOwVzrKrqBWFMqQU8gnto9N9PJNM2LNwb5kUkHge/RbDmSfcOjld1q0c
P93QGk5Y0PYubTbyPRmRTxLF5kDagiOzlAuVzN13WIVIbtKs030VerrGIXKET1uDncB5mIgrRoBr
rKLHsrNWkDrOdchFMSjTz8TDvucH7G4Fad5o0ndTZN85JvrslG1H03odAL1CJQO8MNGsoHDaLoZU
f1dkBJnT2c/8tZjyquGj680nXQILiWR/ZG7/6PEgZqZe07jgdEuXrhQgk0F0zegZolGr7ghEVW9l
jIeXymfzUvDLcLmtAw5lVjmm7dathzK8RW5MvDF0NYl66/T5d9SbMtmTyOrMZTKm2X2gm8lwzth4
DIrH7Cykas62j2WU6c6WcrBcw44opAQNI/X8Pamn5IXgbgEDHnQPOySuRXFuiLPP02Cd5q264YdY
UBmaq14L6Bl/fzeZMzd/vZl4hHF0Xk3OqSHzj7BckIOSIdtP9XIGhx+mhVmsCh66U94xH1iOIDhr
KKh+c/37150vf3+8sPQwGrk6D6DpGmIOC/12JSpr1ZEid9oldEPaicwSpDpFWKoql6RiE7HQKk/G
S1x8eBIJSPO555wZdd5nVFKhwygjgQeYr0rFazJvh72FiL+QmQpWU0J7PVZrrcDqHU/2EQIK8R6R
QCHXRipKKBe19ceWwmGw5lo3/CNBymU++C7+ixvff35Xudk66O5IWkCqbaxRv/9xFVBACfkGtkZW
g7S0vfS501OSria7sDZq8tWpEldf//17+os4/ceHCWXAxiBlMs9zxXzn/e09TbRJiUDvaaemByFa
WfhnnkRlWPSfD0NGWsDsGFzDsOGblGUDt4wBXdKe15d0yTPvaf/D00Wq7I8P2SOByYV9Tn7B4/jj
F+oCGuc1s0bD4mk+ZkRMjkPSaGccM9GdVpbamRS7DzikJwvy92/Gf7rf/xIdUBIMYbs2usFf3wsj
BEXvoXEvU+Ttj44oE8tFPsHdAcAyOxGgBrirv3/NP59pm1fyBJFTcOW27sk/XrM3h1pSzxCs2nSC
arTLAQi2xev/8CJ/Ply2IyRKNs2rDlFa1/7jm2P3gumrLCiqeaCqbDXtr6T9t83i40d3yDfFK5mf
G5uGUa0onVm6Oxb9zd//CrzaX3Ou0rQROTD+wWCXrMH2n79EAtzXh3PuU6ZYHRFxH0Of41eZcDMR
dGo/AEKoCWjbhyFMrmVm70vF0ku2rNmNKUNUjnnzvhzmi0qxzBXSaw4DwDSHRiQ/aCn9yOhaZWEX
yQ2gCB2TDR5dUYcvaiZJupVVbi2H5gYPPmlDpxiiAeSrhyK1DzJy7soYM4kBKFgrLqo2dyotIZlo
FBtVooBlrOgHyiDMdS77tcBsHXNEPLlOYq65xIcLmBx3rfBfGcQR/ckesFh+TiI7ugypV1xeLqlD
Cs4eDnbKu2zju/Db/s1shje9K19wwRxikR81Vld88djDSq6UAyitLiMWNmjeI6NV4vx8Rr6+SSJn
W1jDXjeqq9dZ8ti47mdsahvqIFIKE1ClJgAbsBvjBxppL6WFISLqt410D5lg6jBw9/b0H71fPYTK
eaf7+NQnACt6cR9h/m+7qOZL3rxlBodDUb/wrjzSLjFDyd2N7RkgJqJDptmvnNC4NQeXEMLraPI/
awGD17J96eQ8q2Waxn1sEwBBpy3oM2F/NQ0CQVbZfRdW8cg6DR9PTds+6g++p9tLvp0rrfCfQK4L
aqDVeqITHBTyfSjMV/qs4WBkz5NXzCQF2hx0bEvl0GwkHY4hpWexn+yLGnpF6b1he9wHE8tIXF3M
MUaUj+az8S7peoYc3TtoMKhNorgXUf+AZXRRMd3UG+OHho0DCiHnVz7YLsV43BAMDIxDBgRspbpm
OTGIZ3twMTwGU85dJs7fnAgxJ4hRHhyOaUuphw8cKJ961VR4pLRqmYLtwoyjG7dWQ1Ho1RVk92PQ
QkuqqgH3s1+nnznjtk2tGyecG1vMh0fwKetCx6GfCR0HlBadrDkH5U0d0y0+Y1f3pjWeKY6alB/W
zJzzRIH/n06jDfKkFQ2pcaEwgWqcfFV8EW5z5CJ8hbvOIz9mLigki8BGeeRqeiAM0TMSlPGGopV4
AQFSovCnYq0FJq7VjOl4UpSnLk62PiQ0BIqYIJ6OAyIlIS5bfB6amOC/1Br4217bW1Wr3RBn0P87
IqVKewFj+aOwGHZOYDyXepapfcu3DRdc9KY89QhzB9vm6AyrhvcCWsuW9UAtx7GwFyGLRp5h9oNY
DFLwyvtKvSztzCFZZuBZQwcNsugW0NadZVRz7tMp00YSrMky4DNo/F1aTObzOOCjG8f20SvZ4Spa
TjO7K17cks2wQmY71T28E2IQbHalwqWpeoiahmqPzVAR7rEZ2QT08GhFyNgOdpmsrbMXevd9075Q
qXDfhzXU+XCifgfTlhRIZCXfdi7i1qtF2PGgVeFucrFEiZCpV+ady5juQeE+kshmaAXtmuijtvT5
7Z3OvhJ7uthD8NYkJtmlaltDhzQyG6I/J+lmpq2gNU7FeIlaAyqKvTF5UjA4vRelOtAMvza1djVj
KbVq2JQuxvoxubZj9JHlxjos9F2UWndkD5e1Ox0bIECEZtON7hVbYLFv7cQo03hppzI+UH9HQZiV
pVr40tR6t1XQThcSWhr3IeyAeUt8qgfYyR/M2IUM7bqV3tbIIBRr/Tx58Up9Q3yAXmGKLvc+bccN
ZLUSkkhOJ5NfA7uGS50/wNa279s+rpGEedM91sbALI8UuOW3SpEC17UIv4VHKT2zu2eLuyEP/5g8
e3SALsBD4fM1zfgRvyHlvIn7BctkP3U0yCWesbJ77afWOjZaYDfYK0dEqt9Pie+veyJHsixcKElC
/zlMiCQHqqgROH1KFBaDq5+LhJuCm3ioDAynbIK3YHun6VxG+pNtdsa9rseNj64pnwCIteu4sRoK
/nrzjphiSryNP/IIJ5XjrJDqI0gohI/jckSK1GW0SIPEX+aSIGzgqiul5jl442bvUAiZdzqcFkX1
XeFSCTz53K7GHt9w11UwXgk79u6d6k1rCWkxWOG6b3DusL8HbXyA9EJ0FMwR6gdH2zCpn3HFvFYD
cQtahTDJyMZc1k6lHYRbXZqhv40d9bljrlHiIVXxaY7qS2Sq30LkpJ6x0hCBs8pH3TIiX715Oj6+
gZ5E7SMNLeIao0Lz/D+Undlu5EiWbX+lUe9sGGcS6OoHnwe55BpDES+EQqHgZByNRhr59Xd5ZF90
VQENdAOJBCIz5O6ik2bHztl77XFhigl99LuY2vY05t5ir7KI4/lTZS85rY5K5g/0qrwvm6nDTtmq
I9O08wiOVQFYS1rhWbecZ29A5qmWGUxzFLnEJOXJQ8+hwTqytGYj3ZjYrjZKRnA+R7L58nWaeNgZ
M+9Tp8KvDnE42fegJfXORNltbArsJ7VoWMAPhai1yzH3K+L72uxC/wRIPv/G6Oc+zqgpoewknLv6
qW3Ulmc535LLRe9UIjwlHVvp97ST3X2lAUFvsMkrPHaRoFfeRD9Jgw8xOMn2ybRVckzz4s5PKGZc
Ye6jbMyt4+i7Nwm3MfHTSH3xMlhpf+odiaeKfPnqsdQzN3Jhbwx9q03UJuUdN+Owanuzwx91nUcT
7iOreRtpaJuItIFocZKNA3pjW5jZX49zu48y2L5Njpgz8/snO9bNOptYAPNxCh67Dv+uGsP43Roy
NLZunni/a9f1Xpaq9+bt7JJBZgqcdrDEinDrtd1NRkjMZ9NFb10DgsvidlwTuwgHqTfFISYu2qK/
2chnShGci90Cunzy5VNMrv2rIOJrfiESN0W/OKZHPxTmAlTK+1ZrRGQcRJOdU3npNqbThSkhLoFO
9tM6chJzLezJ3xMpADU11uVw8Ely2HN86NBHFyMLuu0hLXd5ng9jTG5YMtAjxSF/V0dmemcuFmzM
op9xqCznfoBX0IgEKFFSxtEL6/5DH04dKZECvW5Dgbfuy27ydpTYwGAa+n2uOJeM4Lk03wlbuMdU
vmP2deyXdl8sZm+nGFi7EEp9p0sMxC4Qo0POdPNr9LP6LkmXXRGiiaPmEeYIuDmBeVvp2+45Lt7O
dUZ5Ng6LaG2hrF6YiJ2ZEREiqxK+LgKvMH5DZ44i/zEpsU5ZC9pk+LfttSGQJEpy9Vj7/XZaKpKv
xnhL/FZ7ZCSCus6TzVlPMP1rvqzY1v0Wrwot7b78YPcHmiem7Zx12BCa8mNI+XKYl/to/aarqqAc
RvZtIhCSxKK/0sB/CkDHcXTpT05d3E1wutd0vK9lFH92RbygCEJFQG9mM/qkdjKFmRkt2TgMik3v
0volCZ1DdjpdRN0DiQGrXFjgja1suHRRRCglWkAcOwdvBFSK7QbQJAnRJmWkxyyD3TDvD2mdQ10g
UewVJ/8rnFQHryTv29fTC/bbbuv6Dfsuidc2YwdqCJtOw0op7fyYKMKAGlJRYuFcDg1DGHEEYzxt
Wxg1XOvYz696YuaqFnR5fosDt/Sjay8T9xJqi1zLEdYO7crhlChJJmgFc9mJ5XboqF9XzCc5QncS
Cirt4Q74Zo/Vl6sAKtXDz6zq8DCZaFlLTO6fmOQyIDvMjn4Rsin3Fu2Kh6F2HyXo9PuyjtxnMVmA
7Ux0bRUaJL/y6h/BpC6jATQ2x9l+cq3lsaupVFO/fO3i4m0gjAMRSKHpmXoPYXKjC9kdgU/ufEoJ
r8UM2f+IAoDukLXinA0uVA+NnsffdQnmmJXlO/TY8FREoPmUGN9R6nBYWMr8riLmBIRQNx98+gG7
rp+xXihK1illzqWcHMkYfEKsjchPqjG9zkm8rGmI3Teikb9UW5lHxynDDRHqW/dPtyEhuc3v9iVr
HlU2Y+hq2NWF9bbU4WMz9lzudpfGGvjBbNP/VREmErt9ygGW1HiBFWAG8BJJNuyNpaOf5DlwZrQS
4HnNrShJ5+CYybHAIMyuB4+IxOtn1x3l8+z501swDjg1UvrwyAzhyZYr6JbWxgzkFS815bye6RWi
MIHpeCP+Mydls3Sm5N6eClIl4z31Ne4LN39kfLnCT/0QLN2D6YttabVP2mNWTVtnLxomW33ISKVX
8e++jFoN5WX45k24KieIG7TxxLk3ibWbbTRpRdNaa03gMcEvdUKcXgtYgOjzNp2qfTpYaH6LZc3S
gntYYYgRzqVxgKhhraGz9Mkow9uyIG7zNPS2JKdbqGyR6gVhO64saAVg0vur67hnrbgDmrGAStHc
uUw6SWleVnEDmRtY4tppmaORYnbfDU5/NV58jsO+xMGAtRn/BwTtUB7HbroSYUPaPUevjlEEVjnU
p+uqFd+I1GGVhD5hRuFkRJfYm95xPjqJVcJK/Ccm7xRU3jB9D+2ZcNz8JrKtMfIUU/UtqcjYnebh
e2Nl2Loc6R3zfHmxsJ49xmlGoQ82bDv52FmHuU52PD5HX+Huyp20BTFDSyBIso7ZqxEb+oz2Palb
hiSi7F00lIsxeHaw4cWdSw7YVvvU2JO+sPE5K+5JBAZ1EpydYHR3DrPwVZw7j6mKnzArf4xd+Lt3
yGEKi/gxNAD3wStTCzU6RerNEZ0cjZhAjD2A/RJm0LSe6+GaLfGZKI/qmFPbIOXlQFS46XLCsDyT
/JwSJpSzUgT9EH+5uXWtqMSRsvZr364/XBWcu6roryVo1moM3wgGWnGkcI89U+ijVO4JjxU+G4JB
eXj7t252SNpidvPkRcWVtAtzGdMqook8ATKf9N0IHHWfYoVZTbRR8XbHS3juyDVEudieZmgHK29u
AciiHFyrvpaHVDvwU8b0memGtfIG+vAUIQQ1B0O6E4X1mPf+UVsjPmmfSnksGqAaFohnspM3fcYk
s8UFAfLheeh6tBWpupdSRS+jXzAUJ7Jogy4j37ZS2OwNC5EynnozSpuDxv11ikswP42a60Pvj8Cs
6+SAevWnt9TmVzN5DTgiH/VrSQYMtENIi/OaoKfvXefRBgrb75VLhqYg0mhIA+sYVggGyylTG0jZ
L6huvpK8RFzMGktqmfvh51hK22iw14bRuMqmkKwWXCk3juTS5qcMM8nKMelV5hgaopKvabCsHeAh
+DpmXN86D443PkdGP3CF8s0YVAfgpgelmfcgBYbTlmGmSrpy37Ec03h+KAiOpsJu4wcatT/EvBCh
4kWvs7Z/M28kx7VpjsLxrpk9egenzN8lfcA9519rm6NXZRoG08Zgk91Pk7zOacHURS4ROaYZ+1TO
INQV3c9W0TWHiYnAsLbuledd6VR3GCrLB9WRTVB4XH/f8n/6YcFbhF52XIIlXXdt+1SOxPIhGZIb
W4sz6W57UoD0KqMCPGWTXf8iK9whiyc7jkHxrh0eznQK70jfjC6yNaCy6LV3Ead2rdp7x0CmGpbc
bDKnfe068TrHIRYjszLY5PggDsw63yIgyHNe0Pg+6JYHGvPmI2PvH/5ALRT7xbl1zQyeuSOdXedn
CFs3xkkpex4YJyNC2n7w2/JX6t2gxj747RLPYFZTIladQHyUuzSZQaCif7wdcyKSzeYJyggLMrZC
dpS5j4eNx38jdm++I74CM598XkLkEV1hvahRfmu87MBV9G8K0oOY5dW09TvFL5wPTricPWgn9qbc
zMg4uEfglXYuKk/aaMw4Bmvrd+3zOPWvECfIhFDdY5FLytS2PxddCqhlOuhihN4kixs1WV/JeD/H
TnSJYvWEgxe/hfLfPIV/pbcywFrwukgnpdMqH4olew0x2XMDjNh95qNJ5Ace3deiEHsAQEAG3eo9
6GXxJrwgWE2j2IER7O+YFkAja6FZBOzaRAYUdwYQwsqmzcg37hVH4XufnSFPPRuA4Q/1Ndch7zu+
+xSoqig5YlSFWKUl3KAO17DlePTQ6CgZuK7x+BDccrc0GJY4JVbcMx9j3xxADdxCoNpmN8l45I80
Z5tWPI9t9tZlyxcPt3f2GkmsfJZIIm67bakaRMtV9FjK8Tnkzo1RV68mEDi7aBwOti4egj/o+xsK
zjcW50BmCtRfzPM52O8wKl05GOaciJA2A9W6zh6pg8Eimx0T0201BCWuNyS/nStJE2MJ8mZGjKQQ
BVuXgMLtbEXcTnXxIVN1h3hv3HPM3bWOABpGruamNuO1C6AbgSm6p4XwNEX+exej5ZMeRDKWvqGO
N0tQQVCjv9fk/GAR06IDJ0npHMSHRqK4mLy+/+GbW4Jd7O85YS2sigaC65LSkpGukzhY3f3hNLEU
bxzXlJT64hpx9Ea1jKjbSpKH2Zd3sxhJsS0vaUd7yu11hULKRE+YF18nA4bdlfp7BUOfOZm7Jzv4
hKYP0e7CRtjYFPQJUmNRRdl9toygVHTwEWl7ZuvgbasEO3Kkp0fb92GvhaivfNhBa/QKJxi4b6JJ
XxCGWwB9qrsAuu6G4IAXb/YSboj6IMnbhnmOPpzpK23R6ZKK7r6dons80WfRWO4GwLNElDd+4mmj
7tLymSzevcTzuFrGiIKpG48TaIuuVNRQGTPgMcFQgbms3oBBfhs8dvUswuxXODnmu7mjVe7IzTjl
4cqKSmuTtpwokBm6nIKB3tChEbE6mD8Ets56dBZsaZIJ0gV5+PPcwaZdkd1xSG0OBASSoONeoK0n
keGZksQdex9R6A/voqNx5jXw4zz3msaZh2GlFk/KY6fDlpxbp9kkv8Ye8YPTLdVPA9/uEg4taHoR
b+0pOaPEc28i+fnJTggO72J9bvoYjglncnjwIj5njXT3dWvB4+jzB1UI2mMJ3iN+UwtkoH5RCa0E
KW8pVklr76zeWjPfbR8S7lbiBYJgMysY/nRtUPSpzGrfUMqqlyDB4D9LkVwny262bV9rc5cESChs
u9QudZbGLD+EZXZOBZslK+d+oCHKuXzc5YQIeoixkqb76QcaExLzvjsSs+Jd37iYl3t/qTbh2Pf4
m7Kn3AjoSJX3IYtoPoxLlBwo+Tjmi/faJJ/KaoJj5/uvS4fgFDUWURKR/FVWKR63noZTGUzflxLl
B9kC19KIeWM7mpRb8y2PA0ypFBCrvx6Zts2Bele/MI/YW1t3D21AMSK8wjkwkE/3tmXCzaDI7TGE
pMgUA0mw8OsHw3CYMvPUW7l7FAw5t4HrEICIT3B0bE7YGaCecWH9jpBdCZQiGBC7b8QxUfSFzVak
txxGZzm1VvoKeynfITncduUt5sAg6CQhHie/Y4p990fiQl9MwXAhoMnlFGFdanKFdkswcggllmUl
Y/tYwa1iis3i6EJx13R0UOlRz/WBiPBg3cJzQv+nJgTRAyS3piEbEh3U+fcD3EcMGPGNcjiT1Opn
XDP71EZddm/RBsNp2dPhdmdMJnNZl8469Hv2BsR4MFvA7Gzstnvopvo1aPyJhVdKi3BVPKTlrsew
Tr81hTMXBDnzHXuwoU5A0avAxCh0yiu7vw2SAo7loG88PzgpH0xEauM+JD7L7DJbcWLFCts57X29
YAH1kwAHTEdIOI1+dz0E7hWXgV6x4BzHGgYQuTr37pgAa6yjLsaJ7Fc7t6UGsumojDZH25AD4UbD
+XOq6cT48dtoBT+rVnO7hk23bpv4FVAFt1X8bNE9l+kr/QeCeCt5PyOy3eg57g6s8SA4Yu9gahuO
xWRRxmaYgfllbgRRZ6EMLOyE5pPloMHtjkPc0s2ovvsEjdAKv4HcJYQej0BfvOGr0BqO1YJKLU7I
hvUnXMvxC34rOAO4661pfIun+jIGHCoCjkk0LGacVDPXa0AOlX5LsvF9nBaOcbTeTRWJnb3Er6Gr
br7/VdjqeUPrne5tTBIuT2dGOZmqH1U2CsZctbdNphC+nMcx24sIqk+aN8Qq22Gsj3ORXPQoPo3r
PPXGvmtdIkWtRZE+dXMnSne8hzS0h7m3mTx3q9u+AQNYPslK9URJo67kE/9GLIuZPlPE74yP5TQ5
65owus1SAX4tAG90WH/TJTonPeI0v6A6K8vxw4XHvsIifjN4HJPOZeBmaDy149XNflRul63pzZws
EC6RJTd8sm/Mm18S9YUnksS1/ppZGGr6TxAt7FqxM5OBkx2a0HufmuypAbnZiNTdsD2fIXytlaNO
HCgP2vQ/bEJIGoU/edG0kAaGrtGT7gqIHMNwKQPcomH2YOgMcNccObLs/Tb/ES4Kzz1akqM05DX5
NipNc8xs71iFWbaPs/B5wVe6UtCkhmQGloX8itPjgiwjL75kkv5u/eq31S3XxPceqMeBH8mzTZgR
bWz3LRUSXWmYaFRkHlX7YiFaCUt7uoN6jXjXp9jznOm1qOZH6i+C5DJ7x2HjHFdy43V0OQXUr2BX
TEHEhaHrS1zO8uBA5bvYw0x7rRrH750TcCDQunvy0zZ5Zo1iOl0SArae4drDEmUyPyCvzl1imYkx
pc1von5TW6HGiWUNwW8lnfQ1TsmPKJeOBh2kkHWtRTUdIXasF79xt8S5vTr5sqCXtZHJMe7tNbqI
SRCx4lbFLQnCRsNJktB+DFqxuZ3eSWbFPpiEn0k6dc9NTYN0pbOAnBvpTzSc7FBjyPK3+Ab4dYvW
XQd4x4eeTOSVD+YPC58LXi5MachI/PR71xM/aJRC9KF4j9hbH6D+sES0wsbBVHwqGcZwLtv3m4/X
Ic/yfsgUBjdrUEjTomInBr1NM0885anjb1yC+hZkBqggtjNTn8EL0Vi3ffucd0GBpLziyfMmohOR
P7ut9ctp82hTBwjTY4VMzfhtAwD0xgmI4j3S6L0wy7gNHeztFHGfPYel+zH1XsIke4Qod0n75ZMm
pr+1m87aQuYO+Y1TGn+3448bpr80MvaNpchTnTNsAUX6Fs7eUcbts2r909Tqdek3t2VSVB84bNcL
FBrHCLknsh4OAHvcqvX6ZRPL+JPaBAOIymkWiegX4MzkJ9Tjmr690+3aDuTYquusHCldUKkVicv0
+iL16MmZj5AONayO7CCFVW4YVN1hfugw1bV7q0FhWyRBecgGHCYNh8E1sZfvlmW9LkH7IOZwWhuH
KV+lQRf0ARkljbG5WOEWiE3PICBWuPNLUjgcThjkD1MlbJis6FWeuc/QhFFMG9BMVv2NuNVPsJeU
aw2jwfCuWqB1pLAL7JJn1huuutHONpShtVMSL9zCrk7jXa/SIuhXkc+okzr0XLS4PLC1h2snqtjS
vf60WNM2W2r8+InZDg4j33aJl53q9HGO3GrL937C2dwd+4YGOaEo9/1YnCzP/VbVCEWVFQsYJOl1
cUGCWnPxvc+H12YKZ/zLEZHQJPqtM+3DriE1KizrXSyzZi2hQa51XfKkCG/Xt2W49emWMPMjOWVJ
0BvosTsLW78vxcKtxstgV+fX20Q2II3JI1a5TorwXGC9b3UdrJCtJs92FAKX6pd3xDR6Tc19LaS9
A1CYoOrxzC+hrW+gX/jE2kdCypgF2gQpiRynoLZyVCkAYRTvxhNfWe8Ozx7BUOuwhkVilQ6Mlhl1
CFFeRGpwfUVbnf0CabNbWSStl8s1z1L3CWY+ZXqpfHYbxtfrHs3+2vTAPIa0fUN5foe1kCoEIJbb
RG+qgodFtnnI2Ldkit6xM3Z0MG7uQr2h3XmUTYYVGeBPYC3Bcc6pVLQuX8LJeSyroNrksXT2eoDf
Bc6RRgnaopveXddwgYXKkp7GbyuQ0Vmw0faoMR0yP/id0jPf/RLv8jZE0RzZvQof3OwGHJnmFKzB
1IELO49emNJdjVzXP8vs1u0SutQbF8X7jF0d3uaDI4VfXoBs8Vb1YnDNwKsc122nRf5iHBqUW1Pi
Pjkx7Y/DrU2Y1jofCTDmoXGZkZfYobIN5dD8ETrh3GyHxm6DLYmAEmzsNBbcDXOgtwtU0fJhLK3q
a9TUNlbXsnx3Ay96l/vhrMDkUtxhtCl5IFVMmcExqii+gtwU9VtteMrxW6Mt2gx2rvUX8Yds+jaK
sAPJW0v/rafdKhkIvt0CcfUm1cPt3+mA8LJ253Km/+xTN0FusdyDqWKrWdP7++Vpl/xjt6AybxTj
32RsqurOZNHYgzRDQDzY6Rx/T/uaz2WCceFF0br/7OyhmD8nZxyjT4P45C2bEpFvPZ4EPha858OS
UqQ+jZPdeBtnqcqLa4/hvLYL2ewNVov5IsiZ9qAL0ejYB1PqdqQfTC6CnLRDshFxXgIX0stSPBOY
OuydJNT9jjCfqDiwexqu+yKmZFf2wRxeCWGK43O5iEh/p+ojrkSh72zId2bpXE1xNOH7VnkLDTpg
tsjjOgCEroaMJpyllsalemYmvMlR2G89dGMlio02oTrrXcCis0TSn6jJfgENEZPbxHO07EdZk4q6
GpXOL20QWtkx1pNCO4QNsPpFTyYz+4zeDCqjItCUuBl5OEBQohKy3InRelmsjZy6/sHHN1U9Kzy2
FFfMi80j6RN6PsEPquqN7DzHO6VekjuXKcQnR2+EgUfSFjRGyt4FzWnNAoCHsafxky5WPVFyRa24
ZGNIVS9EWdC3JtRPPNnB7L8PaQ80xu00igVXMQB+dHrI8YjpimkXpRA5ybdT8OP6znY2+qYdPQmt
MlC2iZwTjniwEgiW9EYnxOfBWcN5sFG0j0+BXALvoNKcb4ZxMWJX3UZNeBdynDsuqHH7NZfS4ehv
2nncgCQiZcsvZWE95DW1+13phAGv1YfzuRH14hx9K2jC+yWQbCIs64ijY7shzKZcwGOsxUhUDkNN
1ACrvElYPpARwk0GIUBjoAza17pPM5+RmVyaSyfa6Fyg7/llkRPEvumnzYHBwnSHYv9SOAwgwWta
qE5GaxweYeAAnGlM3TJP9OfhdbEacFFtiaCNVp+FoD9VC1YMetensa1GjHFJWuwqVUvGoLexZWRg
peaSzvPKZAOzWfQRNQWRT0o7CP7Arn6iGLF/5gUby8od/8gxqa2sjecOvvfW+iP8fU5qcXtxyiIH
PAx8pEeqz9W5Ahqab23I9rdbq6Xek6jJcjkJg1StQNAL30oFzjcQ03wR+RLi8cgmg1AnVZEujqhK
OcDDbgNdOxbD6B/aKMfZoAPLPGGZfylzgzjXOJM1TysnmZz2BCBq+p3yviWJTwua+DqTnFt6rxlx
xmeMq3Bnei+KfkeHUqv0h63Tzhi+kRkBnaCNCesNeGBA+Co7i67t6KMqZXs1I5AB37Po6mSAGK1b
D4sek0nn17AwPMqxKgcHFDEfZ82gC4d/MUXBBszK8Nk4Dprz3mjpXEakfgdPVhh1liAIMcD51XCi
bCiZyCjB4ilMWsJa78uJks1FwEXxbAEsFrCWWFscri8CEpZOG10VPoc/qvcgR4w/VzY6BeK0mX30
N1H7nBjwzN3U3eNtZolktPI6kHedI29WwVY1Xdkd8tnma4lbk6O1jQbrxcc0ROan67pAJarsbqDp
e20EFigYo1W4thEhdLshrOwXZ471yIcVMMttSx4VrIdnnTX2lZYGDfO2o1u57kVdbSKZt+mxsV0e
zZEuIBD6jjbbPtA1K1tXpeMDwqzmHbEtSwidJVXStfDUfHDFkoE9B68gVpyjkhaUx+x+4T4hicHt
8QkOeWmPmyKZLcJnU+TcANmKO/o+AEpaETR3RI5FJAfEc3Os7GB8D8YIGTuBRuxDvaG53DQNG24T
8T2ZJph+9EEDOTLwKuB6MZXGtMKVp4jpCMRPdE5U/63V0MPwsvQBfQ0/5rFK4HYxgrC5mvo4W3XJ
KH5X6I7XcLax2yaTjVM3KvLIA0JHT3PL8mLIr6ixj61mbJXFzf83Btu2pho5iaiykJDwNKzKTFkf
koyr76owSHmjyVyxOkfRhkpfvjEylESB2Qq1p7CQizLnTb37Uges4bYwXrJpVRP9FkCx78cYyxgF
cIsmSrFxuvY8gIIuqoi0R9O+IIHSlzzEu9x33AhrHArcS5UjMavmqQqeVR0g+EQAiI3Pm6OPZMm9
dxR2/N3aoYK4Rpy3so1gYWfykljZU0zaJ2IEFcqXJFN3ZJqrYctZnGodxN5LPczZe6w6ul0irDyU
JmUm6w8lnPrRWEL89CWqAzlqIiwCm2jFwse2bZU2x6lhaen+SF09MT1BbScAbG1QNhH/XbbeeFS6
D37nbUshNQuqEhzIzo4unHxDmprhQ/KzlG9mQZpTCRCim8k2/rOWnbIOHqOWe7owsKSmtuM3crPp
ifPuyyB9h8WKTEaqT/gTL3Of1F96lB8aUfw2oBO3wOF8ouxPrw670SMY7ak8F2GPONxAzF8FWYwR
tw/6dcdkFIXJzakbdtm1y4jmc8FnE4cRFiFCKmu4X3JJTuCU2WTrpnGCbsRTDTzwnAPmgrZnzaiv
xAA84rAV9tI/IpOIfvFrp4+emyAwGlIyT/1WiVfYIPlng+KE6CtPx9EOMhgzEpAKgwd+sNHHPLrF
V2Y0sXZZSm8XOaHg1i6IIiZG2r15cmUPNxsVy9LfFxwr+u2CDtrsJe0NHqg/pokl0qPeu+4c08Ks
7KsTANrCElZy39tmvqVfhFWxdiPJyGFWceqcrKH2fzOgtx5uWas09cVI+/vPz405NP41hhAAmPis
z6i74h8w7O1PsWBJ29Cea5+yTMPQhOcBuZLpb38sLcGakRvyVHFSu9zGgPqyvZu4yG1UeIvzKzo2
n4YdGs2Rz18Tt+dJpkARV9KZ/aMjmO5PaqR5iN4R3RU0YQJ/yTog0ifVvDq9AlTvje0jRSmK8meP
qGbj24V/Fl3AqjtC7pxXGY2xU91ZEVUriq1PM4+u2g3alwT54Bn44niRXBqcx5swN/NOpGG5KUA4
gFEsGAUSU8jXaEQJga+yzO0gTs1M4KtXF/sqdka1Uphza2B7rvxJ4DEXhbkCvqI5UeHObvCib2Oa
3r8RKjtk4qR28DbxILOU2bKb9rUdeu2ag0JmnpUTOozw4DuhJyXbe0Ng4QgU7M/FGgC9L290U+Qb
DzBg05ajCHgYORiarwmmrHqxIUzV1M9BH9WYFCVXhCxmm9wUGSUXtOIWSKooX9dxbK69yGcSY9BF
40Lgs4EZKKsGX1lVpHX8GkRpusdl7j07DYNTo43/lgUuxWVF1SVWBSe6d882NcZGL0K5FAwZoZBm
uUdh5TxOyy0wRQz1TbGOezR/DNDJJitQ0h2BLUQc4l2Ys+wx1LHtntyhWna669t3yczoLYtDbAV5
/9o3qJR7Ms9/2UtHNgSu4p90eIMLMwAq9pygghrXWE/Qrg6w6nb46eUOFjAjCTJFuV3qWfL8LAln
u1XTMBEkybXRT3Y196e29/J7ppyfNuQPfSNDx9E2HaFuvDVOOQdbTBt8obIq2UfKfnC8g4gzC6rw
n91/yjVaayyZPFo5AvdN683muhDY0q6jpOcOH+mzjGcv5S5dxcbnRBn+8b3Ft63mUitLubuKO4UU
3TqjzfznBeiE80Q0uHORHBSNMtegSym53Ph2cgu0zyY1OQ3/xTOGB78sY+5LjPO2IHy2ySyY/WYQ
P8vbvYLKHoujL8S8GwKQvJcAnHd5GebIJLvF9vyzr4c4wCozcoHKpONFsH2yQU0D9K2D28sOwFpZ
kw1JxcDJ2BmmkTiAzPD3/1oFGMokwSmCJEAQSlR2Zo2GtcTv+WcBw2YQEhXCQSAncXeYUMzpzEto
kcjc4c2QyCKIaRreMgh98Ec8dIxw9DqqdeOJAxpO9PToFSz492hlMuq0xSdgZzcirxM4EoNq9ta4
f+nur6M/BaFi8RGv1bCU7ZkWgVtd0afFsDE1isQ1/lgHJLEfevEhzgJgZkSxo4eceFD3S1KzeM0L
zwVKZ1m+WVXeqTW934BhLuoe7mp0ml9xz366Mmg5IISMQxCu9UAhBZAtWcS6zjhXQazM+SZn0cr6
rp0NSeha8t5w02BYbyyr6b9xDwU0Nhvjp1sjjaYzlfSoUNyAVtLa8eL0eVC3uKd4GNJTm9ewZe1A
CXzWeYmbo3OcWTIyQhe9Wpbat/aZneNFXyEMdIZXnxNIBL2JQ9ZadwFKqdC6le9FOMq3v77Dnka8
2kkFg/gw1qXwyeymzF5zXo0/mVKO7p5OEDNh4SqQNrkPr3ywoyFai0wIRCzaYAwiB8qPSMmO/c0k
8K8/cl5Iwn1gcoE5YaqqTzegycmaP88VrMCZlqs/DeIlrXuvezaoc5ITJ3tuP683zGEQRZVvyo25
5XM6L8RgE6aIaqiYnAd0FonknJgB5qC5KBUTwhIff6xNHR+Usd0fVPnRe9kl24KcNxRk2Gtual4r
TZ+slntvSuu3NHcMW4i8HycPowcgyoJWBMTHKn1KC6bYOM0G1ErDb6ePv2MfZEX0fTbr3SDMtz+2
vRs46r9tqeo//+MfmVP/8sf/fGkq/vmP2898Nu3c52k2/PNP/M+Bpv/0M/uv5v6j+lL/+lL/9Mq8
+399us3H8PFPf9jWA+lLj/qrn5++lJZ/fQp+j9vf/N/+z3/7+vMqL3P79fe/fTa6Hm6vliIB/Ucm
VYxD8n+mWO37r69aftS//vVH/qJYWbZNbqlDdmEkYhTrkH/+P8bKCp1/D10h4A/jL3WcwMeE+l+p
ipH77/4NcRX6eIAhlAn+F9rzIfv73/yYtAXbxjx5g1i54f8pVfGWfPDfll8UjWEAEeb2Oii2HDv4
F/92EwwzkvNiunQ815qeSWRKLDm4W5iuAMJwreiOMM8GtYFUU5QcJ1JJujc8MlV7/w+X7frXm/5b
ratrk9eD+vvf7Nt7/fNnCYEJ2HwMYQeR+69e8tD3CxV7oX1hhwycAvGE+H/MnVdv3Ei6hn8RFywW
421HZcmyJY99Q9hriTkUQzH8+vOUpD2w27MWBjgXZ7GwIY+6SRYrfOEN6XCBHMpkPQxV0PrXsmgo
0eymIaeBRHULVfrPWN+ESI6GqC9FQ1U053REsHuMdCZD6vs1lKI/3+dvQxYCJUNoNHKhSEPZNaTl
n1jSeraDePZkeW05dklrOhqt+RojFjkB8arRuIIliVDo1GF0RyPZp6/S913YvK7GXxbjz8P1d7eB
gy5vzjZz6PTNyUU1C+qg5XWVIIT7vZMawp1DQ6ygPE7p6TBOw8yW2NVJG12ieAUgPRkM+eTPwyF+
pfLi74kZZxQ6HrASIiNpn4xHDD/VcUNw+hQq4lRc+M2AIo4/jFVko1yQrM4nsnCwAD75jLOpOXeg
Hjg04xATsperf347YGU8lJd8B3eRiOX28+uZIy+JJ/ATF23lBEhaJTJdqO0YWy3MxqK+Nvgy2K3o
E1n4miJpol2LfoMo4Dd8aPpcLmd/viUcVX6d2a4diYAp4wohWM0suF/vKXa6mS5WlR+XVmHOdwuJ
fVVIq0wwAGhpIeOE5Aas3knDTpI0APQ5jYYV2fhlzetbX03+8GUaAlV8y2Wv8ufU1dMQb8SYLhC0
xqxs5nCL9Fhi52d2OyTzeIRIgpI7EFBRrY9zPTf5swxaq/yUoFvifckVjFMo/VKTtsOQQJyZhBq5
r62oxtzBsGLVcUyYRlSxPsqFK1DvKJAjq/b9mkdxtK/ypkOlxC8GvhaN5y4nrMuCaOFXpqqxFeoh
5ajK6GiPecHHEdRBWGGXoxrCpWNvzfgpRC+oDzk6o5S4ChmccYz2dFggm+S4nifLvk3DhF+cc0Tp
F5zZkr7PjkkO/19u2NJqf74H7exP844sVi9fx4rq4mfRkOliLOTDAw93gJX4eT/bvsJhMtaA+2Dn
hrSTYXWVNUo0U+ooHqNStRzVboAZBW7eaK5x4+D4zX9rafD5N52XpebffDEK7yysqgiLjwKoM+Jp
AYM9l7dWRaAvP6BSnjj2MVcDZNXz1nfjmA6m5XqtZ95PRvh+OVmOVXd3ttB+0ty83W2mmEjisNLa
KYMD8mWYt278hvTM2q54TKyP8dIBCdmGayoQYMhpc7BRA4kQPDLTqJyaS7hrzBcvizTy2bHn9C0B
5Zjjo34hmlEy8VIhI4Z+ljk9jb0N8oKBTbGQGncRACOeWIPaXB/VSkH0W01VOn82Fp68JzI787qw
pjGxfNFXFUMCs0bxTt5+apZVM0BBtlQ8ve+oqHl0EDvy7sNeluujbutuuIl8oAw+e2X/UIbr1H7L
NEpAV62YKwxjcWUdY9xbMWpzqUdPUcq7HGmKc1FoVtKjcY/9xzdXeUDuxJJpHmtWi3lb3QgO6Zso
Abk++E6HlC0gej3txjpdxkffKXNuuXy989Stl+YbwgM15CMkgvqp/dBSPi6iI95bhGXgF1fioZ2g
2caqIMsZmcLukEw8cBgmyr+JYEtF8tyZlqi2tgWdISe6sN06Gsprp4liaTzkun5BOqOEcrUMwqeU
oONg6u+At2sy9CyzkSVEsk2v85XS1oCidg+2hPq7ArKhj0kHDBt4r3CJYsk+ROB9mnDVRQS3E/gy
ZDTyiI5RaSxm5OzBIBJmNpa5ZeTCEnCU1DBXZInyVk/VeOE4Dc+IEljWsLRsV3r63i4hkaDY74E0
e6RDQK8I546SeUC4b37NVUye9pC6Hl3Du1BkK1OwRCSGf4RllyD1lIE/8q0bQBFNdr+2cccoZbUf
uMBCk4HJRhZVM9m8WJu/CrwcGE5a20X+/LrK6F6aD7k00li3zhrlOvu4SkBKEeRqgOjfxiqncgbP
NltYK2wx5qVD1OnMttZ0zNW8y2X+F5kfLjAUjF39VbP1yW6XTk0ZIU81Z/F9rZ2qO6sKACATdghh
6DzZs87RlZ6TxKwLg7XInxMvgqixyei/IdZDz2Ripk0JQGAwCCgTfYhU3mWPrTPaxVEorJrQuktL
USwbVzZL/pEdUEf3wpBHQpA4cqWwkZaN01yR0C6GMfD6nlav5Xza8Ns2W3s160Dfvz5wlhYBEgUe
OI7oelwGRUBUuu3472DAne4zlitZAI9ZTkRKfbnUs43ORdMCFxTgN2gPIqdi/Wg6oaxr0XU10ADi
qLD7MPRRmZ/57exDmUkteCDbflyty2IYEw25tMxldaYT4oibbtQgF32okahSdKWF8goVyixOHjGj
cLhhnLZy071+WRJAUXhRw9ia/Zvxw+cH/S8nmR9o6jQ+wAO0E5ti5yydWUfTMK7LpYrUwA9xg7BO
sRmTwByV6GaI5XKA/oPyeEQlfdnN9ahQdKDvv+hDHFtVdD+AkeWjuIGT+Z+VuVczJaYpNhk7mgEg
VZDtyPIKblW3Dj7gyEDBakLfIrtiwtZktnMn4ASKMkDql2kShkbGDVG2rTvlhMHb1M/MHtf2g8Mx
JzmLLGuH/ygs4+3bwYZ6uzfrY9rKPiHt8zqR3pVqjqfv69qb87q2HTN7XBGb7frtLKeXGNOtqq3J
rCNSUMn3s/Y1H3g7fvO0MYHC2yHhxF7C0uyEO/ObC8SO/gDfwZxXupaKjwWDbzbxasQfPqYQIsxZ
nKvMHKr11Jvzs45peWIDgjOIGapX6MHbqddICNUjiBjgTM756Pclo44Xi9k3Ax/Fd8MOmfCMooPU
4p7hdd3AdcoaVjffPCDvDtKsmc18SLxF8Mh1GFqMZV7aBDEU3BO+CnMZ3hMQVLAyz3TvKJ7eL3a8
lt1DbsXK8mkMFo0C49mgtbvp3H5iVUKoRurq3I1dh5OPhGHmgWHRw6nagTcpQnmRG+kA4HMwidgg
Zstt+EAgMhMP2AOMKUyn4t7EFOL16CuCyswb4hqz9LLapZ+41yDLzA70eoWgsGsXM83Fgcu9rzKM
wCkSJFVR2McI+moSH4BlmOOpUgjrDQ8FHeq2fOw6NIJpW8WZZedfUyc2o67WgAS73eKsFptSobcu
UydQSHPCjr1RD2aay0aYY7mv54l50cgaRbIbYLbUA/c2wgU8BbSdkoFsmdLuWWtruVJUV2WFycNa
K9mJ26SmGtVcNhncVFB4erL49nqzDjaxHy6UQr+MVJ0G5vopHNn4K/KTPRXvt7BAZEU2fG/7JRwf
aEtIFqMLqRJVmry07GXrVoPZhrM0yMxNt66JCaVJGRE5SV1ZZDdZnnLsZ2MzMMgY5BS8jrfYI3O6
ht9Ha8o8JIgRIuKPU6d8fU9lNeFlaijiEDNoUPOFFC5HHscbqb6BnWUNgq/MN1HfOz4pBhtGQ/9p
40jcM1HXsXFEM8RMaW7t7SuCimC3Oe/aoeHWPNkP/OaS9oDA0ARLG75GNJkLtKaRuer0dfM6n+u+
Ma8uiWyzit4y5BZ1ZW5LAjT1b2SmXy5HeshXFiRPE5NcAUJ87oAiKNQBtZuASGKGmMfMy25AYn/K
cSW/LCGHZOCC7aywqz1WechYEvfjwBBoq6v/itI4VE9BxPW2I3pl7gCetm/rv1xgMSQ6KjcuFRsb
8eVWo76JD8bOq0qPtlznEnnSdk508TlPbYUh3VxR/IMOQtuBsmDW99F4h67yunxWCM+A4Bi7dO2w
CusKhzBMU2lGXi4dCtIO0FNeA7YZkREURfdM6DAtH2h7O/wFQrlS/pbqbGm6RFjsBdFGjbqa92qG
7RVtFjJo7DuKkgl1x/d6HYy3oXTqHxnSDQPNr9RZqZAzNgVmavR+m7y9hymn7PIQ2SXs8VtgO3M4
HlvdxILNLku8D0IkYT2cFVFvrm9Tk57zvbIa85NbitY9i1EEqax95Thjddv2ABrDs1kNYb9ehAH9
TrklkEsRfl9hwGfxFta3q1CoFkG8cEbCnM3P5h51AOJnBY8GA6NoXoWG2yPT2uquu7k2G9/E9DY7
HnKq+h50hYma37bsNnMi6gTENhbN2dr3zR7vaXTGp/0Q5kv+re9b0zuq4l4lgKtJh6qPQHVb2BeA
TlBjQczXiz6D/Ah5s9NYBv6wgZ1Jy+B6EOXkQ84LMBnZCqv1Wht2STYN4edwFcwbH2Whng5tIjLv
2vFGE65WTWfSNjjv5pDLZ86ZcuvkCzjEjXz9ldpOXJCbPbY4KOAgJWkOdRKQni3jNTf1utp8F2AF
YGxAr1i9eT3LdYaLNlPAZdJGHOlMFILJ9SU9yZGwMKNU8plLQEbmrJdLi/IcJhEm03XcxJzePtva
mAEkd2LEhh3aNHl287ZdTOilciKgC2p2fQK/uBPztrGFl3ZXfdU7Q3ZPnhhjIOYXbk7rqkB0ig2z
Q2OERbz0aCpArw2RAKWyHyasVPargJ0dcQonHr7Gi4+12M5vipeYNEbCkv5aoky2AYiANIuiu9nw
wmmkeL3vkRhfHyOgOoypU7ct2w+6rG2tDwj15l1x5vttuoTHiDLbvG9Gu1Yf5CDx/hsotut7dg1m
jWfHBeVfT7TYwf/nGK/9fGaPXDz/ZVxe0xir7yFDbHzfh77U9SE6v4hsDexs9hoxy2g9RCufkg1V
rTM0Tc0umhG3kiC9Bs4DchPFt86CvLYQz8Dn4gh73fKGtIyIZ94O17i1Ml5IEVoWfsB1Uq0h5Ls4
XJnD6KGbyCcbYrPnyQVTvAbXO6B35FGv4XoSA9FozhvbekkoFnxZzhCrN6UGMc/mpAuxaeaACHth
Ai0b8fiu2ZeZZbygW0BczlfAHPO0Hj0GGOUyZggMDNtVQ5PsalQjk6cx6Yf4Y6QXVSADmlq0xXVO
l0BvIuZPhQB7qtxlC2mMRjsmzWERPlEmsD+pJlbz13SSpjCUJrzGo1vprD13dBIvj/QwK7R2/dVg
69pBrp8IrVZlHfsmwgTwAkyjwGq8K5q1eJwhftpfnLgS8HV0CnNrhzUhltObRIw9kDQ1Qbm+xzZ+
9YHIlzILzxqRWfQBonVZCkCZs/tNxOXsnKPXrvLv+eCIXe6uTXCsJWTF+mIoV+2frwOwr4+VRNz/
VieZWZd9DfAjOs6KAO85XnWeRDu/D2tcLJK+8slZyqIFhNmwYw3okbV2LXcck2D1rk1qFh9tSLI1
EnQDI0fwGPgGEFJmtiivvFT1MKhfJ85blE0YYKKe1yLBa75iYYLCZHLHlKwyiVoC+ECSvMNQaIAX
ONu0xdUUC7DXRB3QJ7Pldf6/9Qid11U1L6vnnk1Uj5geGdXo4ttrflHEqwk13+LctyUReNqE1cqu
zFy05KDsL5QN2u9KL4BXNotr3vthlfQdIVcHY9XC0p7iCQ23yQkNTDAd9Fs4YkLrjOY2d9aDG8iv
Bkpk+W3jhEZVubLsBpNwvfoFjLhkNluGizwUS8EiQeDykdvOLP6iqWKTzMQ2qWSrCqEIQWn0FVSL
Y94w1q5LG7NmCvS6kmf2pZKta20XgewcBDaki8jKpvITS8rH/Jzabwdpr/fAiGPus1TTDS+wnW7g
0YaosGW2XOl7Db7CM45y9Nw/ySga+ydiiTH/noZK5Y9ZHtlMw75bhvz7ADsDKZMBIHQP0jPwOxcH
4BVcEJn7MhU0HNd6rZevNMpM+Wuum9Z/ygtJPA3CtNL8nksbkb3GRreen5pW2zgWvhaPYL/5wOJA
oNUI9hZWa4ajVrPNDtoRMRAbqczjB92HnX8zyNicBLPABpcq4usexooLKU+kvYYxaGegBiBLF/Ck
aJx54ECrOxCkihfmv55Dow1OvNzChzaBWGdLk23ES2C2r0gAm330LIdFgd1dX7nr7j+HtCk6MexN
YeZAIej3PgIMGP3uuHg09yeKpmHrXNVeYyZfpuyGr69GIup44/QgGrOj8tu+52K+SGCKzYHUI2w3
b46ZmDMiG2ZKUAQuI2oeOKT6u2ZFBizaOGNUIOK8vNYAKrumYkL3niQalhvrB3kMN6TRCgVnOA8H
re3Pa5uR+EUSADcwn9Zh2MKSGOtT4opRf3o7U+26fSmeTlS+lz2SD+2CZnWixGjcyiYzaNgCMNYI
V5pBI+Q2wxSnoC4HKsuscmBTydKjfNpKc2p2Au0vTk0QvUjjBZZTMRh21mFHsaHTWY71fo5kDPIK
/cd6nS7fygBFgb8VzhcduyS+92+1POqwRA7DEJhN5C1ZTGDkklJUo18hvENaGc7eLlN6ZgIPGord
MVBSh4TJyxKznXQ9+FOqQ0lPRewsc9qJ9yIG6YNEoTQaJs6m0Ln5qw4b7olinvLcmjmU0qzddFVt
6g6J5ZsAv8pq3jsSA+YHC8I0KUAGjKoaFOYDLxW1rNCBvGLcm/YGQcBEPgHGSmxiLwHExE0dgPRb
CYR7dt7p/ZiWys+dMs9Hn5f2emgs0m1ad7/2E0rJLJyhUfwnKW8S1SXHfEg8EFN9khNUbOyyNLWG
aPQq0uqhM8WUP/c1HKMU+8ttBDaOOrjwhIEUMjpt2A3SWjtQUGj2ITRExhh0yLJ2V57dRx76m6AN
EW5yANMQhwRjviL3mrqIz0NpflsDCCnlz7Y7e8ARlibP0WgActA4W20lL1n3zLu9TIbA8r+l8xz2
e+q4AuiAZiMrvlW5NKFzFFkcCSgeGoGq12LTn5/0tMclAymFR03VB9BpA3E6aZNaXo4NuMGGx1Fk
4tWgKjVRjPRgpy77qicLJ8Z6DQjR1ymhA4xqUBTv3awzMbHzWhv5822dTAMZuCEdZUf6NEUdQouT
VlfrScidjaMPRuu2OFgO6tcXlliTcjsAh7iZU/qBxPmpFSLbONbJe722XwWLPW4gigLb9hwHyoZp
cP06Dz0OTWx88fYSYMEGZObWElMCDLp+wC20y2uc9vrhjloo/4zb9fAIMIaDBJh57p0PlRinK7be
rD3atFJhzJaw2L6sPfoG2z+P1K9qzrQmfc93Idu4tARdloxppv7Usw2wMW36eBkw+bb8EG5agdaQ
o9K+v66rofxYB62e32n7/TZpQp+XE2Jq4ATMHGm6+z9fdCjlbAVTimMJtkPhjbZh/D3EeWF5txyy
E7BS5JiSjzrEV/SMkCkurxVdHQQ1nIqy1jurVZw0jBkDGrR+5EaeeDHVOrmd2KEOR9bWU/W04So2
VHL3I6d3dQ63FrP3ZE71B79dOypgqRJbvANGuKEdKOU0DNYvU1XE/lNk5f6109ultYfyRVoCvBRy
fkr9FlF7+hH1VibICLyz4/3NzQvHDh0n8sBCeFHw61iKRblThHTEoYjH0PCCZ3gCoLtnefRwInAe
18Vf51vdrlnzPKERAj2+CL2nP0+jlxX1045nxpDVz4wPebPsNCe34Q6uDeUWw6tsdjKw9FJ8GCfp
UPpNtMLgIKO2IVBzEl57VWZDnlx6NHc72mkxINgK3TH3uexo5DW7d+7sdClyZ54NVoS7o/En5cle
kEZAkp3Ip3LseHq8aPtpCrZJqfIRLTXYQpisDOh0lCrForyIU9Pj9LwsOZSQqoNPrtvEM7hKwtCP
Jch873ZGl764ZWZX/cWf7/XlXk5GkQ3LRfobi1PfOW3Rjx20pIBG76Htg+oB9Y8g3ePWTQkFHn9b
XFRC4HceRnRYjYstDuo+jk1nTjsq8TlY0Bslaobi3afVNB0gnaE0PIlxRuhFQFZ21Qq0FIed/nyI
1+AbbdZsvpirFkmVwAYqqLIQB6uEistFBlYFWSjdzlZ+jQdHAs6xmxP1MZATxh3YhnCFoG74lMjl
Orxj7Wbmy8lIYFQX8D/+AMxndvif9qUERETXhmRWswBu9sHuy4lIhwDUu5O8PHWerV52FdhW9fDn
d/C3Fw4Juj3JlMZG79cLD2GTQOBGc26oqwJSsdcr8mnEdg52Vavxws3suATyI4bhHeeGv1nJYUDg
YOPq4rmebybyT4+Mpu8QQ1MeqfKu3vyxyr3gM93m6gmG8BB9CZYgcXbYfBZiV3EUwwFFB7t4Z7n8
zeMTrggeXgacBuFJANVQvHKtcBoOJLSqP6hxBsxpAc2GXuiJZPrQRiAQC4n2xDsn0d9d2QMJZk4i
m7E/OTKFmpGpQQjyAJZv9A9Kx1X83LOmt1k/AQHAl070SKeEUffeeSR+n2xAxiSDzgloc/FfR74p
irGecb84BN5YYXbq97NBVImImtlYHSNKMgIvMnrCh4RqZ3nsgfni19sXcQ+pzWZw/vEkjKgsY3ng
ohqF28WvN5T3TYvu69SzDzS1d4VEaPtUhlV0pRzLap90N/sXazin4ztv/zRuCv3ItiObqCWyMUII
TgYCAWe77TxOQs8tp3C3zHX4qWud/tPUKoTZC3oQwAcSHL5QSfatfP/nxz6FA3GKRDbS3Tg9MA2I
J09WfbaKDDR42x+KZSgjKOO10ntdBIitwGCAPYqMPeocudN6KGwgNnbbzH1xCWBnxQOafehWD21E
dlaoDv2Rpdf+4c+3+PssNcPj8v8wDPnr5A7HLkQEBEIO1gI4uADf9sPlr3UW1nmEwWr/lzUVYAlC
6LbvvJq/GxvAf8JmS8SGxPFP5oSLDN2I7CHsLDmpT2MypAslL0dStkYyvNxh4jJ/xvZMojGel/7l
GPn1FWm288EGMYWO1CKgXVyhK5J+c0Ydh+8cXn8T1UUmpOPOiHdBvJ0ctG2q19UFdH8YsrX4t5Yp
InHeUmOEtDiVjcq85+RfMl78vVxEfl7Sj9BbCS5IvTNUv2+kkclFAuGDKWULP7kRZyh027ZVh/qp
n1rMZdwxAOk3jnVeOxQSd8vkwQakJQSa5SJxYjS0XURM7v88VYQ5Kn49w4gogbaRh5rZcrqtRAjV
e1i/qAPQcgSaVDFCP8dAhoYcmDcN9qqP9fdGTTAkLRjUX1CRtWiTAru6LuZgzRFILuqHqUKU470t
z4zByb0Frm/jchKEYUCm9OsOkzbVqCpvVcgsEqHvUx2WV3QrkSu17eSS0KJ6GIe8foBut7Q7zxro
QiXABo6imaqnLlNL9s6eJ37bfEiYoIt4kkjcBeB7cktwyJt21gxXOPUSYc2+6R7iqHfLnYcwpw9z
NHSPY+ln30O6utc4TVdg7Hzb1MuqJg8J4QaGT7M5Kzi++HdhkgjxfMC3sduuVWUfxtGhJPPOa/7t
9OCghNxg3rTvgWI8ObicZe1zzoPy4E5+K/Md4pjGNl2MsE/YS5fgfpjndv4xyATYVTflYXpHSXLu
vngFBLyNU0nDxv3Hd0Uc7pNW4CaDHO0pGJdia2uhrpcdejAhAQpcSDFQy7EcFWa3Tgzx4mIcgWhw
ui/EhY+4PdBYWacx9r19UDVrPhxm162bj3++McfsU7/MPCDanLQ2+3sEvea0RFMDJ9IBiuV7D3gf
ZSX5ClSQdF8pKM2BpqLdvIHogpnWyxso5BXHMbYe/5TbrUFBorF3w+dmaM5i8IYr2v2Te4E8sdvh
VmDBLD5zI0TcfsAnMC0T1YembP3nB/rtRMBjixoDB6YMYB+fDvSyIm7bJyjM0e4J5wMYF7uhOYDO
974IUZFDLCSWMRIjAaJuly/X/r8mHvw3SsEvvIP/6rT9/5B4IIyx9X9nHlw/zfAxf6YdvHzgjXcQ
+v8KHExLcVmiNuMS6/wv7wDywL/gDbghmbQg/3B52W+8AwklQUA3MBkJoRF9vv/lHQj3Xx7VEw4a
4OZA4IPgn/hnn2yDdsBqlb5tE/cRX9incTC4Y5EBBVfXKZQmpPFZC+IW24vC+bfVxdAQS4vyE4gv
x7MOcdnRLfxprO5el+LP+HlxsqFBrSBPdgOSUC+MSARONuJsgooMdFlfNb0ClOHozo8+GooaOjxe
hL4xJpOOdxd33dxbmzyfffeirOSANGMiOoPRgyMZI9D2zn2dnKcIWkseyqTy+ID9fl+OLb2BVoy4
cibY0Luw8TM4a1k4GaW4Avl9uue0SPpZ0lIvqjkCoSerBVYqYIb8Ti04LJMEI/Nw4SGOIt7ZCIRJ
0H7a2Wy8yTxT8YP8gOgzk+XXM7UAc+i0kgJH9kIdsxsbMBAaVeGdNdtV+zwXAJGgT1McPWiHqulm
xn8w/E6ZfexgnuI0ERVOqC8TxzAqS09H2d1UI8B3985InuzBwjakGwzOZMSZxZ8nbxhmq0DU1hGX
qw1vDdm/oY3PFTDjeZMoikb71K/qp6ZJxw9F0dGLyyfVe2fKnbHg/fO9mEv9NGgER1TK4Yog4cnE
+400UmdpPJe+wO8qDvQA0Knqy+tpWiV+Ipjltl8ywGJp8s67OgkRzVVN6dG3Aw5sJ3w5pH7Kteu1
IYHLl4HsTXh6N64dZGWAA1ASIR56CkZ/h/iuVbuIAjWErzZi3LBm3wkRzYz49eF5D5TlfUgZLvxU
c5s/3QZ4jhKPS8SbQHkVuCRDe3cpoquoRmjmz+N8Mjl5YlJrOhJIUPiS6sLJ5KxID3RfTyhZzbmD
k67U/njuVvm8blTbZM07FfCTU5ECgmvWADwBXqzZGn99MhUDMEqQoL4ocsuQa1+HUEBCxq2Q1t5D
V9NZPF+AnrrvxLa/Xdp1QZ+ROfNmuQ3XjMRPg2r5bikRXDIiVSKfjzBMgUIUrePfNtnKuFo5hZO9
Ska4wP9sjD2y9YATwFTuhP9bikb8TJUM0baLnv4h/lhDxUp/3Y5Sf2Im/flywjttNJEQEk2JiP+C
7rUtTsuu6B/NcWMhw9c3FmpViJ4sz6AvFn0mk8j1kDWKm3pLj2bFXRm9ZQQc3MsK+UP0dVu13MoA
N1dduNH50i6Y/inXp8HXGBHJzNlPiDFsO8hSqIKhmYVGsPysIh/za9vy76fIz1ATwxZLjsMNBOn0
o8Hst2gFRzF5z0HRnS/cC9uiDm09oWhqpPDV+BwNcfe9HXuNlLQoz1O5ejdMh+8VqfXRs4vhWsxt
SL0J/w1gKeIMGfYKA2/lhJcdIfMxXPGesWYvvIXmihZA0ribuYXZZVPPvermRu1Ak64p9I+yYFCc
mgJ89iB90d2nAapii66KA55l+YUP++VYx9XD1BbrBz05897HJ3mngYwcEfvwz5K+Sb+14/AcDPQH
UCAucNyZinUTw4beVeD5jzDy3S2YRQ2uBIopvskuSiEhIyGoHKWbthWYtsNwmbDJeYzFBPbJn4sQ
A8C6+9YVo3OMF9yEay9uPiVEqfvVjmt8F0JBrkMsDDG5A44FUefa9Yq7XvrBB2ywQWv7g/iAXkBx
rxtbP4POn7dh7kVwXaBwoWbjTfUHWngu8qg5LlGIf9n91qt98HIjKetXL6YRv6Xvoa6cZsFVsh2M
O0Y8HL3Fj47wm4HX1fKiSX3gWC5mKEGj6Fam/Fo99oPa+5B5rEtoKutVDoD8UxwW6Zdc1yXOQmGU
3xYAWlHDi+UtnUv9iFbJasQjKDaDeLlUvktukoULsnWRK7qNqkJxBD6W7sEt4FPZFfRudiCW8n8X
s3fpoPnQ+zt8NZMceoalcq/6qBKLyXUz0y4dL5p4+TfAMITu/F5synzpAQklM/IXboDAK05oaOxV
+VlK7pMgYB8MZ43dQcCxyx9y8cR5G/bTMZcIPKV+qW9UYIQj8CfCGRewia1gGMzoD7atVz8sLrqj
+FJj3eWuwaF0MgAPQPsP+RhgK+/0eosw13qNt0sFHkvoPRWLuNoAYvwIovgqd0DeL0HzwwdgtZlQ
+xHtUn0EoPd5EQVQ0pA0jO7xRPVmtr+ILDxqr0K1NxnbqwUtjS3KabfYuE9HinIz0uMFIMxk1vvM
KaiXWcb1bIKECEwTwAF9dyQehiA6YvcGBQ5jZ1LRpf/or3F1k6ksuYOxsFzlCeJtHczXS6v1SRF7
sjK5XaduVHgcCdZl62id7L2girtNgPGo3sZpOj9JEJzethkxfMvEXF4LaFLFZZiiavxXWsSl9SV7
0RAbaP6jjoljQZ5etygq5D9QFxbPijdHyworzft6ASe5m2pE9W5CWJH+ZwxUsviRtoBj01Ba0WC+
0D6+0M9YImjyWGdBaYdM3f7RoZBCzyQfu/UOrZZkPjpZ2NsIHfUCs76XwKy2kFHCGROwiHs+py6K
D/2Sy/0MqN7OttY8uRmKBLrLDgbHmxJjpvC/+hFQ+iHKGyc9n9AfCbfNUvENWlqgk60lK65TkcBA
03M7hldJba/utp/rrLjwFoag3jYw/rorGouuvsHVlkNlr5qwJGwWHfvK45iCgAHh6gTI+8GzWbcS
vZd+77KP+hi6YteBLE2JmgPEMWRuXVtxwjoIKMZP68L6uK7awv3mdASOF+3Srw91xBTDGAZoiX+D
jgCnEsSm2PtrVoKx6UP2ji1CSMPF6jStTKAS+oDEkN8ERYCwNDCzco1RPRooEVSVehHboiF6N9Rz
6H+q/LAp9+AgJtyGmJ0aFYIpbMMNLzaG04MW+Vo/IbqdUgRzIEddOqAh0nM70m2SbysrzCYoJzZv
KN0HdRZ1CDyhy3LtY88nD3Wv5D0sUd73lbLrxfW3Fh2gvLoWmOkUdBLHSkbBVk0zxpl0Njh6Ud6n
zY7eRq3qg+vYUX3M7EbjK0mlS9r7OgSBCWwbBzsKS+naO4BeCjv4ARc1xKGhwXUxR7teD4u1D/Je
B0cP0zqy+zQJsGrSbjEePV9OyMvJNGyuPDq+yUU0B677GM3k/U9YF/BarNBudb8jzMs5LSf+mI+k
n3mo9kkz4G7n1HUxfh2mqaZGqbB2B0m8YGXiPrmYTJn6yBp7g9zRDbLBvwnZtR+A29nrOZuk298D
GzUmlSDG2MfSNske2sGBjKn7ZWWkUqEkhcVuqdmyUDWC16WgmS/upvdV6QabiaTKrTclRmb5M/RK
u0Muuqy1Avocu6oZdrjGGOwUtKkx/2SpKP0cJLnYW1k8Y+kXKX2kBq/OE4y+enQqYheQmjd/9cBK
PohFRxdtnUJVyUQLYQoFHcLyzwq2+jmPVx+mmhxoE0mQ2XRXL303nkraTvYSb3DPGO6QhfimNHSK
Er2XYxzm4bU1VDGMnIV55rT9uY/300cbhiJ+Bxgggw3tUCELGi452x+Mavku6qPgNgs0EPYs8new
gz2w/UpsugCAhFE4GrGG1c0BCEJ0sSBZsm+jBDsLf2ZjCY2Gzqrtobz3wgT7cwtuwMagAnEiifLy
Ig3DUm5GqAzX6ACWxTmcOvscBfP4LKsKcSaFpsRcgZLJ0ulRIBsQbPwoQaCu9tXGrhBy0XO3XLiQ
6y7RVJ82vJPyUtfMam9grNMWxRgI4q33HX+m8ihxeEDXDaswlELq8wGh9g8A5Wa0UfEo6dYMS5w+
f3IRxrxXiYclGyVkoHSQlsRsZLtzvq4XSfCAIIgIt7UbtledXddys6RtcJtPXUSUIL2EA28V26gb
hN561qgfYKJ2ID+BpHLmUeRfUNxDQXXf/Q9157Uct5Zm6VeZmHucgDcXczHpkJnMpJdI6gZBShTM
htnw5unnA3Wqh0yyyKnq6Iie6OrorlLpIAFsbPP/a32r6bXfXoDlKBlN4zsVRoQaRGMRYyKVUiW/
L4k3bVw3hAdYVVWuI6Aj34HEjtbG8QhXejArLLTgPEYgqy6TL6dOq07YAtYRUEKLKICFzN2KzZDe
4i2Y2B5gEU9b0NAs1vsQIsiTQXL2mTB6fQeujASlzgs735BwsBf0fMetaMJRWUGGJ6Ei6ap2P4QN
dIKmKi6xo7Gh4u5d3HJ0CRbSdsRtjudpQMHa6XcxVdZvMejCfVTVxXUTB8Yumg/2K3Mc6p1aDpQa
qqomEwHbJskw9Do2qi3hx+KubbClmCL41QC//25pcQnUvZWNuoCjz9+jwAOcFegr+XmlC3MVcG6z
5R9MyFfZqcC46wbd6TA4jbZpqzbcZ57hLaRhzKSiBJkZGRVVTExqK9vDGBN10rmxuNHSGbDule10
Z8xFdBp8abJx8Psb5y4OXrpkalb2S7QXCfpmPvu96471t4YD/xUTOunaGhrHC/J80m3T9iTbw7Ye
N3UPiHAdJiWKUwVd1xKJq91uvGwcjqFBpNk28aK+5/miacQHIsiTCMYkPdPHUFlr0TQ8Yk131tCI
tZuurb0l5qx8GQkr3NQVETdVEBabOsjiWwFkBIcb6vy4srolWhfjjkdbWquRVuGKGCsygFHC2ui8
otEPwYuflZybfMNuw1WJhA29bJVG3TkUJyw1sdp/s2Onz5mOg/7bYOTN3k1KcRCtyI4yz45KOTY/
+7IJjnZauhdo1JuNSjToFi0I3kyjd1C8xuGeFPeEGpMgiAl/bnWY1IQhVutIJZgtlK20s+rCIp34
0eWgAs9XmaaffKx6tlINO39I41E+IrTsfbN1f5EBKmJup3XbtTIZJmTjEBCnEXszH5fjWFa5pDgj
Wn4u3cTeKz3fRZXHhIzX6eSPnQYasMprIE8pUCtLPrWN6N3NgFwFkUun3ZADARc0y6ItZ3IJXct6
JtBnjoAH3k/UzKbsA+9KJcvktuEMsFfZxSLQ8/pzRJxQmlzwR4E9Neu4S5x7MjXqcyXBXO2Sg+oX
pkDLZkpnZ6md9MkYhqmexeqKHLdyqZjlQXNBQhcCR2859DVWcSwcrrDTfdEHfCNlrj3gJVU3Eh36
DvSAioyJ4EHgltsgIHZ46XYSUrNhsaMCbWlu3DgLVpMqflaGE+GdVLx1h7GEjU4zbmHCp4DNWo6j
uFjWmRc2pT9oRv9z7M1v0qzEXtR2uLcInpwdQpBuDec3Z6zipuMceY4ZRa3XiGlFvu5dpb8OTDbI
K7du5QUyr9w5wg5NBzoqpJFE2aDGEOcQYZI0ZjWWQd7YaF/GQJ1uLY5Xru92QZxsk9xJugXm8eAH
ex9t5TbeRGvWzq5VQ9Xvx6qs/SImFG7hhgRFHjRASu6QGmiS0mol8jn4T4DWnISX7uJCf2j7ThKi
PbCPAp55mcuy39OTALdWOdpZYIOTDdgn3ASq2xGOiHUtHoDKwWlx70qbaInaSEH1Jvr3pNH0LVgm
ioBqGtl4XdJji/5i41YN4XZYFVdNJ7OfTGU4NSJluCta2Qn8v066I/KRYPtm1r1h21LWqdsN50Pl
jAe+7XRhdKZ3GMrIxnsqnjgaJ1eCYwhkjVK/yqHqrIy5yTnkur0J1ZBNGeMkogBRil2GUZYWchrf
JJ7szk22/3LbqaO+RMOQ/TBLRd7LsizPTVo0S01m5TaNS+WRwimT+JTmG0a0I7auDkyKkvWEv8UI
tN9VbzZk2znpWppk56bUsda1V8UA3AVgW6YcUMhSMjOuzYJWdRMTDlaL4i5qKnGpk5F2bdvAnyOD
DmQErznHoyyOXszeTMVFvJWy+xWboOeWXVnbBU5V+F/SEfIH8WfE9lgxB9ScdZvxh31vzW74ERNb
lS3jMYZnpWqXKF6KPcYuUidKvT4zzNI9Dp1unlPrM67qTk/wqmaOviXO6wyOgUnnc0qJMHBJJkbp
pRl+Q4rxsKYR39xEiZtftBgTHr204QOMJ/V3REGDnT1RCIsel+6KQh15FWqjnhd2R7LhwJ7wkJt6
s6liSdQJDhJ7LwnfBnbi9T5qoV2nSm1BmIGKiLS2skXdaGQCcERvnltq5fNpkiyKoSv8tDAn8IuJ
/aMWqv44UYtBrQBzb8V+nwfmgl2s2LKueQDPqendyTnVVmSmd00UtsSuT+Y3iZMpcZMIMTUyqnxo
28kuNCvgxOEwEGNXa+NBIRheYx9tWXeqXjZXMyyAkohl8ROcM4601jelGodHu67JG7C6zFwPBiEN
uuKQdRj246VbjhasfQWvDPbZabJWlBsJ6G1E+iMlP6h+QM2Lrn/SvG6j5YIby6vC/Oll4fDMYtkR
xquFB5rRCU5luocLqx/Nm9YEY4OVTi0OKRpYZky0GHJpuGG/iotOEMGnQIIgG8rFviuoHD2pUHyd
rcFk167ayLbu6Kz23+CGVn2kcXjxCG8BfmY35QGmT9A2d4OtdX2J2QWct1HGywbim8yM1RCTdTCw
NRz64zjn1Ced7i1Uad5VrLRHtRLZM7USthwSxIB5KRqtHAqysQlyJiELuQX0wu7lDEP8G7YKBAuc
JXGlpqZPBaaxCe8B83mPpi8Zzkp4c/VGR4uRH0vhwiCfxoD/ZCQJAOU3jbgJhLpUnapLAVOo3vkE
aHVaIfoxu9vQa8xjSuC0fZR9pdo/WlIexXHq+zFYB3bqOlA/YVT6OJ9nCf9UuvytsUwpIkYxhrKD
h3vXuh51Y6AzlaskogDhcRLOCDFODdOXL8dnJu5g+KlEnmhwQwRWGXyrwNkYG41GQI0YIXSz59ir
m+namUCAmMwpyHTItIAC58+B09GZCws3OQtNOtuXhtLo1RLLKxQbagN6xP8xNcgr7PRDt3wJF1JJ
E3HHuE22szrjPIVdMl1OiRXEQEkyg5JmQHj7qh0NInIWhV477h4fkj5c6EbNwV+AU9PP8OjNTDID
f1mmw4MtKE/IErDO0gWqkl32kyLVzUwIpApCDkGyK9t0hKarhJS+Va/HQ9My09Db6IJwuANhnrvm
UoM8UqzpSgSm72qN3vhsTSkWhGJQNUIfEHaTtkDQargwrTHbq5QX2pX5gqbsX3BKSkyMxs7r2KHv
pEZEwWZqVeRiC2rMzfh70tyKgFKHsCL7t2MZGIeXQ1sznkhHnFtmLzxJQ6l4/PhicX1aaqpzLgWC
SWfPDswatDFG7eQs0wyunTtsbe+ZjBP9kr1QUrFD1sorvUi1RxFhcykXGae1ijO8UQ1E+3I05suR
NGSCeS+j2iPS14ZYea+vrJZAIk+xf4Mz1rrbv93KaefOjixEe/NgsdAY2GCMtYLNU+YEnEZkgMo5
Cthi3oJKDykPD6MrwWH2yV6vI4dokSBhktKqZjKAb01FsSkDqecbtsljsjYHPbdAHNpTfpmAQOez
qgtBYXHSkyjfp0SB35My0owDPhbC9djH0SVb2gyNLUtg7x0mtrrKem58mSSc1Wa5YOGf9KvIrMnK
IdSQBmmAm4gyl+tt0DySF12qE3dNscM706p2cEFyzyjRSIRwRtHH4tAMGnYEm9iw+4zmGJnKq77W
RLREC8jeiolvKPd5Z/K3TKdzXPZ89Nz2GGknd28FMIV27Hi6bgJ9g6d+Zb681soAJ3Kjg+7OliWI
qnIXVJaKgUiQ+3ZQ6pSguSKTTbcZW3KV197U9fl5X5d1uoL6pJwxuBTvvIVSv8Pb7VTXZqIJ+ejV
GtSR0bGFTyE7kXuOmvp4RmOsBRcFZpiIROzt6nWExypfMRFaJPMgvkrOMZtasHRNrc6Pg0mgJGgA
CWaVzT572NyzvQMHo5IwCFUMGewtSFl7q9FjirumV9394TD8sYNSpmm8pRimov5pJgIJk2Z25dOI
FY6EVl7RdtS1qv7leYYp2JQWvO42rDL4EIal3zlpxveGiY7DlD6F8pfBq36kRiSMbeMNxbghkdPF
QExAgrEamRjI3OYLY4p2OdRvcYQxNBoA509/Ps6m0hijrlqRu6bC44rIqMbrPG3zToODENk6hUFo
KFO915PM6jcpG0V701RUEmkKYdxci6ROzqBhEM8eG8SVriLcjOPeHvUqvDBUsgnPEiVPweQMySw0
qqMi4VzZxJpL+FgOLXyZAN+LEcBlvbNxGk+0S8z0yVlHGly4c1RN/nZqtY9+G4WlTVSe9cBOeHAm
lZ1S0QHX0RTJsnuzavnmY72cFTZVNpu9wyKlNbecDG7uUtc7Jg7pmKnwCSoJ/V6HorWq064B9Q0U
sEx9q3GKcc+JnfbwLMDC2J5Q2xF7lgFbHK2OkB/4ECrDdEP7l8q6Ykk738jEG7+XYz4e9FHQFKcR
UTF//jEZDiJn351UPbBj4Tl2tremREUPacazwKuRhR58j53IKn1PsVyFDLCWnTbzdBb0F+DJw/jC
G+Ko2LgJ3JyN3hCv6w9pRz8rsgbkWsuUcAzuQWaKyBZw+dJ0X2eu4qx6lRSVCXqCtdUiolV3HDe8
b5gXiO/hCwbQFbpqw/cKmo5Y1akun9Qu5tjd1LFmbfAVRPdV6RKjZYok1clxndeIP63SIcOGui7i
RLuxYrsIjzwkq7gqzDGgZEEztfkux6ixz//MmA65Pdq3rsLRi3pfja0lRC/dmOC7GV3kK3XLi/Mc
l8avGUEpYQZW82irT8OU7HRe5U52EWkoY2s09S8IaEGzQgM8t+bttLL9kX3YN6B6rrlSwSM8SM1R
UQmP7oSBwylkrzfLaGhtdsq8ZJU9W4jhfJs7DcNCGwP2xAr+InnZm7QvqHw2g+KreTx4FwqVT3go
Rdi6P1LLJV/QHIT9kzJDSXax0pjmKmFZ7G7ZEVlYt9n5EjOn45+/dcK25PMdim5HnpvdHdI8VKdr
HLH8IV1jGxS5x0iKd4FSRebPJLfHGQsDi6I5MyCLlM+sJ6lgQVFxcgM0VtOJhGnkA9Lv4QKpWxxQ
c0FYaXXT8lYcoQOS/KIuLO2fQVaFsKVwtBUHt7KyIpqnKW1aKapbTNGqGHQFTonm0VDoz3Jc0sTZ
k/7eA0bJjKxb29Cr9B9V1ln9KkBuz0dFc8CjRRB76FAWGmVz9sOVE+XdTV2lnbziMDHGPv1YyyUN
pu3NZZLoWbaVQZY8iAqNL0MUitZcwx7ocmzzrHS1c+pPZP5y0muMfUjTlGI7XLnp+997JEttgby7
YwixpyZGnKULVYbT8BVn2XQeqqL79QfYrdja7Il12VTKH5Wlw+KfVAh/x5mAONy4EsTmKg5bxlnu
5rw0NQHMsqN0IeWWUBhC3lJrEO3NpLKn2aoppx7iUh3lO42metv36iiXpM3nySHoLFyNy9DuxgHp
jhI+Ow69z0fOrEp+H2I9esLnm5Q/VXzpnAP7IbIJz+rLaGAPQM8yUgUxCnr4BHOwj+57byiDR4vA
r46oxSjyftNgGcrt2ERBt6vGJF7BexcTNWyCQdgR5TgujnXIRn4ddHat3ozUs+QinB/sFm+p0hxy
2Bv5eYAWAwt/RgDJnUWfn4meXOc5YSyK4FRtSKPVCf8I2XT9iqKYUA8QFQXO6XwsaSmmSc2JqtYI
eHCn7NIokTzRn5zI0Rv5ySTQt4ZIpiss+SyrRdzY9VOWt9WIsCrsYzQ7dKHaMzwDsthWaOy0uckS
T4cJALt+DrASmL+CEXQEPdpzPAsWRPA04z0EsjKmOpJb/TErm9y87jQWxy1MJ+bmkhO6OBLrY0/7
jpAm9EBSbVxnWCpirONdXAeFd5kEjumcuxM2Glot7FgIDMykNn/1OHLHM84M5CNCjB2bO8dSCPKk
DJwRof23Eb7trYpaYUq2DpEJDaWXisppYYfpOkNTocgLgxAhzTsqmJ+jmUzBRpcsMC4b51+I3U5U
gPPx3ULA66BVRcGOouWtiMViT13Z+Dx88rts46Yxsafc5QmJlY9DZNG08wg54cwA4N26JzqFzfOL
uORfkpb+U0noG+Ho/5O69GM89n9HaSlauX+uLP3fs7b952P+P24eswJL2x9M9u4X0Gb+3j/A1rb7
l2ZiblTR2WEtnCXB/XPd/K//qWiO9pdKWdjhrWJro+D5HwJTBR62inBJ9RB/0oNE7vgfClNllpjC
L7BmRxCyTA/F3gtcHKz334rOPzzy//vvXys8TzR3DicAA7WkRuHxRW46K6heKaQ4unHCtjrnRp9I
A4MGizO/H5u1AAm6A1tc7149o7+v//p6xolykyYafXhsjbOyFT/BqalOVwziyqeCVdIbjYCsmQZC
DvQ/dz95dbui26MfoGqGGyzxxhYUT+jXNN3pybKiUTLsmsUw5xMtDJdWuxEb43Mu24fMtUIEKZpm
XlfmmP4IFUP4WB2VCyVxOs5CWKgJ3+2Sx8EUIbWrIlfZ7Dbk36JsRwQabbTgO6THgUzKctLXciiz
h8/v/UR393LrJDTwQZs45NFbvn3WGmqPAIFAc0sOGlY2V4/mY/39VGnW6vMrnejeuBLHCtdyyH1g
M4QG7u2VvEZNK6Oxs9vciZtzgAvajnAcbRU4jZNgdpfFWduH+ubzq57afl4ua5mzuxbcAkeXUw1j
FJGnRqDEbVUaJOXGrbNKG69amQaHV/SyYlVATV2SMHLIneHnaNfD7ec/QZ/FhK9klC8/AWEjgVw2
Ake+ubd3jmNlrEy2B7dGmevnIB9if6CwvmAjdF7gmtyEBi4khLjhJlKnK0Ap7c7rGYiqEGINJxO6
lFB6n+2leBAmOJbRdOJdVxBKqne/TY5BG5xX1ZEMH/0LteLp+MA6S5IhLX9E2+wNjJPxEU6tYaRe
rNwk6p2th8tC2ZNa98XQOP3g54sgM+UCFhfjqPT2AXVhTd4kpdQbm/xcO35uMukzC/hD8v3lVfwX
rBoX8jm/aYgIaI6P8v+DrIOZbPHP14XFcxpPz6/Xg/m//w/DgfMX4szZ3IjUGOOAzhj4ez1wvb90
3XKwPYLNhxbCn/ztN8CJMNugXI+jkWXw8nindfGSc6BZf7EzQLZtYaBxPM/9V9aCk/HHvMQ/ABg8
zWv+WS+Lzuu1oNUpLNmGWoNzjnZu5K6IVmNfPn0xTZxMTn8uo9HoYgCi8n7xyr1acsap9DyCQ2q/
VZSzolE31CYC45cxQIA1xRea8lOiw5+rWXgQudRsJ5vXo1dXE9yShpe69t3KOQ+JmVjGZX8fK061
dMCSLyuTKHmhQpodtVWFHwsD1w8tyMBdxEc5RbuBgpIdiQ1I9Sd0/7dNrfz5UtgZfbwGn9rd/vxG
10T9jmeS7hbj5fVv1Jh/9AEMp0/NkKaGhplfItmU7E9XtDJvaIPclnTkYNleS6FTPFckjPRkuIQr
dFD1gaiuiPK5RdZjVBa0HYfsi5d26tV6+Y2MsRcXGT4y62TemEHWk7BpSTJ5tZQTx4U2R7YmbH6B
KhC9XNxjCVi4VJ2XU0LnPzKbhVE6/gAXuYpaa6kq7UNUlT9I17qZwpzQQNqLDg259avP7YMtxrzK
vFoC/vxSVF5EOjKTqvbJNKrMmSGpw9MMdTPzZUYCb4yUcWGg8RSF52xNW0NOWeXIT3r1i+l1flXv
Lm6r8DfwVJJncLIEqq0rbRHI2k9Zeeg78x0p/9o2gq2DimtjHs/4cZCYn1yCPWZsztAYn/Tbs3as
t7EFTbuwv5Dtn67mf67DJtOA5EFuhXsyKpETZ2OSR7VfedVzmLvySPQlWcJGmq+szEl9FKmcqsc0
XE2sKHhoq+vP36TNxPbmac63Sjq2yvSHk5j/efthWFnupKlQKh9ZOqKMOOnXLMAdSuiRHCx4nApx
Hf14F8tYWXRKoD0QQ4eeLUVuSfqzjJYYQ+PnTgLyo85UuLMmcdjBQem3GvUGubEtpf4xVMERmfq5
LJ3saIFH9DXR7cj4liuqUjOwCxxbJzUfGsFFKxWC+cCer/rQIfe52AyE+H0rikZbADM5eMCItvwM
PLRVt6aKbW0CbQhvzYYgqAGVCIXllviYoLiAkOaszRh3iSWSZNlXdF4RPh56oaRrqEG7hroQvD3S
wmyHwHJ2JnfAxMVG9cJ8HZrDk5lBj9JstAiBqlC52Rp6r6+NrvEO2LO++LBeNiCvB/f8OkDL4B5h
I23zob19HRiFXXoCdYW9FqM0zQgBI7GPSJCnIcaslffxdRN5oN0Gd8hXUkat75ALtYtKQ31m1/69
bY3+om+RKxFlai5RpTl+nZFuST9MofcUHuvOWoRVyITMLSt3Q8UfyiqEgIdA9QdtKWI0k3bLImKt
kCZDH1Dd358Pu9N18OU2aTZRT+b/1Y3ZMvVqyRhDdbAALFVMILXyLYXUcwyn+paO2fPnFzo92b9c
iKUbOQf/a57uxXpE8RXrfOVLNRVbInfRV6PwUMYFokdqEW3frLs6fUgYB4vPL/3RPdq6YQKUwErH
5/32HlUDxL1sZOXXkCKf8RkcUfVrDwHijS+udLrcc5OoavEcucyrxrsrBVNtNakaSH/KnUurLfFA
pOZNyDbDnEw05vLX53f2wUO1OdFy+MExiZlqvvNXb09TuiDvhVr5ahOj4qBXAGluEVuEKBI7fjSF
tmzS7Iub/OBxclHOWo6G5oS3+faihNkmKQnAlZ9xvlh5dnIwe0jTujl8VQ36aFq2YU7M06KFrco4
mZatXkFoC9TC1x35HI5gdR04r54FhB4iOGFsw67HolKqdb6sM/Hz86f74Y3ipGInRZjlu+ODXbqd
U3mMGzB2xAVYRxtBXF0OXzzPDwaNjW1rJkh5gCtOa14e3v4mCPLKLybQbfqUf4+rdEWpGiF3qt3S
SfaWn9/YKVRjXu5snUIM9gFcvbZ1Om7Io5iGSil9vfGsOyp9y1lRHMUes++YXo8jqfTY6OWOPHt9
7epV8uDWct03drGx7H7aReM/Km//fGc4f4YnM+7sIOOkYOl0zU/HlU06kZuHES87UDcN1A8UoeOj
9H4C0E7pKA8QxtT20vL0etHD5/5i1/fhawD6MBNYNM7W+tth7QRGYlW9B/aoT64bND5QnQ+6nZ+P
1K/pKYarz1/CPHZPb9dA58COgznpXXFotJWQFYimWDp5e70s7kqEGp9f4qNbAsPI4sVRS9dON2iE
OLVpMPUlMTGRuTGbLl/q6H82vTbeIzc7a5UvLvjuBDIPrFdXdE6m2hDsI9a4kSsWkhzDQOkuJADu
VZZ3j7UlsZlVDim0ZuGSmYBWzGIr19rioav189SWWw8nlx849WOX6cewhFpQOcawTZz4+fNH89G3
bYJUggOI9Qgz7tu3PUJoVPOuLX2hJN8duBq9UZ5bSXT1n7vMyaASLcolu+1K365LdQWAGwQbqvqA
fu8Xs8gH20f79Q0Zb2+oSCsvnpDT+TFiW8RW66xTLtLW/t5kw1dv+aMv9WWdQ0gE3/Jl2n617ABN
0yMzhRCWGEW6yE0kxJ5Nx0U7r13rqLrpThHpVo3NwscYcP35I/3ouwGThYd5Blfxr7c32g9x3KuS
IZbpOY4W2+2e6myQ9/+5q5ysPHhUBj1iZ+aP6EepFZCnkn5x6Phg8ab8pVEdZeLn8HYyNgbcouD8
DUpS7XAkOOuB2IBrrU4unSi4UcsMAIxHFsfn9/XhkkoxjCfHVa135Mvcbsnzko70A/BNvpIP4Xoa
r2EXT7vBYfJDrbtU7VqjKZUau0Azb7/4AfOXdTrvsZ5z3wBE2HienHOSYQwGfch4f1L7QYT2nYLs
htC4fqmF2behFA+mjH83eppTnUSym2Eh/PwneB98/JyVPYi5Nj+DIv3bIVTEDC8BKcYvrCrwpyp9
RrR43eXUwytyEhYdaTuAwNOrsq+MfQYQz2866ACxiXKfc+qKYoq4Ii478jWg62FNx62ou3SDPIWo
Ext/zCDELgUpX+UEK1fFdE47OdzAZaeLHNVnIOW+g/ojSQNz5zB4wm8a+NCllgjfAZO+1IxOXRE8
vEvLfLpv45gzXUj6RK7UxEDwxmxlmsN3tHwREx6zcKQYyCsWN32UpgQTmJeycnYEBEVoO2huwxrU
llGfHUl/bA6mioBOn+J124S3Q4dqUwpjP1TDIXTRXghMQlA7XfqIE4okVBfqyqS2gI5iqtdJFKcb
YEM3djzqmARDexdMxkU0wC4gDCVfR6LPH7TJ0xfYk87KrOr9esIOUbvuoaPjuRnxUS9tieJM11AB
09/X9gKV/1yo+J1ZzlNcQ7jJx12sJOkqrD08gkVlnbUawLECBfzn4+GDZRISKk1Z+CgqC/LJtx4k
ueFldL39ps8TJPYo06MwulLr+DL0kmv+1hcf4UcX5MAFsJLNxnxWeDv+INBBl4xK6RNTMS5l6uI3
itR1oIm9O3U0cZv8i1t8V9JiYXYBPqCjMthbkSD79pJmFaUjuv+CTSZsk9IiToDCV3JToA9ZdHn8
2Jb8od0JDwuYdZVl2bMsmgM/LT+GOurPQEbpTvMSfWUROn9hkQXwZCJP2rSaXZOsnsL1+Py1nAJZ
5l0qDCemCWYpSDZz0/D16WZ0MzF6Xij9Gnu768h9Oyh4NbPowjUkGHEXvlOQTPjcSv13p7g3ZtW3
X8wVH0wVLtAmNv8cQd6TBswedWHTOgWrTba0UqxXfWMto8lxv7jbeZCdTItki8/zITwdKg4nc5JB
+hYRRkPh6yL7YSfWhgPHF4G6c8ni3SWoqAPxM2dOw8nzpFoB679Cjy56/XvdV/UyynMIWBE+myRe
zLsfOzSunNqqv7i5j5Y6yKLsGSwMFoSwvn2TOdoqwrDUAstOvJ8xvKkMbhEaXo5RfmkVUA3zpDt+
PnzmEf3ubi0G8XycoGY0f4SvNikIr91JbTTuVlgV0NDpprSytRMTb4jZ8ouLffRoaSRQD567He+q
G+1IYNcArtJPLftSIbkJQ1q2FIZ9Jh2wWKZzY5T2DSlLPz6/yY8eLN2LGdmqOWyITkaNRbR8oZhI
pTqybLR6jXgQXiwwLhTRGu4HHYW5EHefX/TlRHryaClSQkkCJUWJTJ0/mtePtiNEx2Jh87vJEztT
qfHrcFzD+vRkiCGEejzaC3fInoh93FJeWuVCnGmj3ZGCMfFYHK9cU1TNNmE/TsuwMiyXoAnDWisF
032V/DRNSS1QqYFY4JjKbcOCOlrdOMJ6Qq/+4ODQJt1M+2aI1lq0Ggp6RxC6QiTMwp2xFYaOXS2p
Q2qN7hl1mm6BCTFaJZ6I1lVdkrfoVPomE56y6uLy5vPHo8/f0bvHQymNQyTCBTQPbx+PlZq2BPBc
YBDO2Ew5irnQ5wOYrNUFCnBrb47IcjGT7Md5dxABp/tBPOOG/IfpRo3MVdNG9dopsp01Fclac+B8
9EqJ0Cw2H2w3yVZJGHubYk5n/Pynf7AwwcpBgAPXy0QTdfJiyQsgU7KSrBI28GfYedOCqAYN6fMQ
HlzJW22xGH7x7XxwaIQkSM2d9dC24cefnMXSdLD0arIKf7YmbVrMnks9pQIhWZcpgSDmj6csWxJW
GWxkGmv4CjhZJEmOvTYwviFYfBr65jtwTwJbaHQnEjLXUKblWi3gsXz+iD5YleZNAooO6ieApE4/
OVk3Yem0Zu4DD1lUTXJr5EGDeLIgogxt8Pwf8zNxbmvgIWjElNm213vti3Xp/YSDvIO9Clp9YsBo
/7wdY0OCCyJw+9xXRnGWjuq5qoJqqME+In3IR+/Qx2xh3fqrY+b78wMSHVjNaB4o0bCGzDPSq2/f
qoaYkNYYU1MrY9zgni+jCe9+45Lz8lRBw2GU4rNrMbF8cc/v1uKTS5/cc4lkN8rUlCUSnyMRcrux
oH8guy/e8BeXOS2Ju52eRoRJ8BF43TFPSWZuajAjX9Wb3i34893AunOYR2eu2/znrx5kCJ62NUhX
8/vBrHYBJJSzVDO/wjR+/L7QZM0tc7i9+snGT59cJMFwrOlTCKTV5k1km+d2HD11nnfZhhm+8jQ8
K0nE1Vt3/cW38q5QMN/jDDaGSsu+0ziZTyTacw4DIReXyj5vMYAEya9RNIiT5WPZQE8gAnLpVreE
fey+uPa7c+bJtU9uPFGUOIpCrh3G7cby0nVlz51aDn0jJs+uuy3N5H5wlduhlgdQU//qVDpf3tQc
+pZUWOl6nLxeRD+kygPg6NynaNRJkwnP+vKCeLYtKRpfXGy+lzcrzsnFTmoiE6p1DtBO7meE2XWu
vrC7dtVbZG9Am/n8uX51qZNhG5BzSIq5m/t4gdGywj5k9tO6a52i/L9zJQtY6syEhFv59gniBJel
rfGBtIRQraWNhYdW0cBRdhrPAdl3/86d0WqmsOTqCPFPlqGMjiQqbO5s9Kp2A0goXODQkxvCRfVV
OxjpFyP0wyf56nonI8TpRdfqGS+NyNdLR+uPUMJ2pdssVb3Z/huPknkG2Ds74nd9FDgJukacMBjj
GCWAdM1zry6WVZqRXSW+aqa/25POg5G+AsVr5Hju6Xur4Y6RijPf12jWdHPBZmCzab1mXZfTLknR
IyjGt89v8P2qTOeeeqD90kIHbHPyBZiVqqhNML+8Np7th8qqDqKnpiRYKpQ7xcwOZYSJKZzzNRvn
Ju2qLw5XH6wab37AyXfRmtLs1YHvvYyR3aT21qRDkbr99ec3+sGqwZDhBEfJmubByzn/1aqRlvYE
S4eHW2Ma3LM3LxehaL8amgiu3s8oFAkBws4Ub8jFJ7Mntk+mbcEe1taVHzHhDzjNMnvDjgAzTr6u
ezW6GuUA5NwYf44yoXlLyW8l9Nig+KXeCKWETyXLBdLPznfcpNo1LfW1tJQ3eKDtjTNVuMHqs7Iw
jsmgX425LBZJbIPl1KJug6heAVoEeK3tBnXJHl9ZBrr8Rn2qPoxFSH4k5e5NWOXmWUBQxCx5AVYF
lg7wXxswzmmWexWkEEFWcpe5v4tODbfwMKxD0cXbLlcuu9bIzgRXWhX25GGCVPdaa7gwbwxQ4KLZ
dHP+7ZQr677zxLYj4czPHe5eZNMv2QjzHOrPfUh9azXQ88XUERIE1XS+ayrfjCRND7ykH1ZqDzcN
p+NlAVtnoRtyAlUGqRkDh0OAbJEvoKGVu75T4CYpTbHUcXi207AtZJouPDhRC3wm5VWUmK7f5k5w
YZqZRjqHli6EjcbCtDg12VqzCiOL7OZAfZB1e9srgbIwcv3CCbSdgK8m6e3p1qbCcYreQHceSIZJ
Zzx9fcgcg7TiUBmPo1D7VSSm4ApOTbckHL3a0yx3l2RmKxBgVDTTc/Gwj4R4BtcBblIf5blasfWc
/W8jfj78BY1FfpyeHFAqF0tIP/+HujNZjhvLtuyvlNUcYegvMKgaAN7RSSedjdhoAqNECX3fXABf
XwvKiAzRxSRT+cyevZqkRaoD0d5zz9l7r7NGjay1aXfqmQQ7pSkGs588k2fxEg5XGNqtMYXPQQ7t
JJG3MXEVe+JNcm+omtLvnPRrYWbV5TA3X9hmz5y2uzLon3uuOXdblKTJWqrlTqItIC9szFkD0wnV
NChfotdJpEu03UC2IhpRF47RZBDhklgrxsbGjkRU7Gcz904G+LTisRPe3JfW41Sh6fbGMOnPEeeM
DSlDAXScjryWRC8luSTRnqDr9pOGyMVD6gdNVOT6VstDeyVms9ybfTvCToJc5id1s07C8rF0cKNg
Q0l96Uh5TQpbwO7Q6M+UNjhUeKMepBJapPOH6bEJKkMBBpsIr3VJ3JjM4MJ2FHMVmKYkaKpJtgUX
vl1jEJTGZiDesN4NQBkONrnJDe3jhgwkLZhwYEG3EsBcSJtpr/uC5EUxYx5nP5b6+GQgNSkk8Fhz
VZ3njCrOFJXshLYlir8sbf56eS9wCWm5LJ8tYv1Ry1s37KMJ6RCUPh55dO5ZPdjdc2RU+ToBgBV4
xdTKb1YU6USRmHKo965eQ9dQSJQlVK6/iydtJ2hYYESM/C4YUSpLDOQuEBZcdftRt55ENGrntaqh
u6syQruEmK8QBTa+DBXMztyT2ejZIdctScJaz47NK6cg84vFuZNpcJ69RJESHHz43KnSxtXL+pob
VmKsMHDOV12FvGwbOhPyQrY9lyJvCeAyGnBAFRyN0DfyWYc3WdL2dMJmJgCwRaIUhrW+VUQvE79q
RqGSlVZWV4pSDAeRu8O+1XhnNloC8zC3lfY2nhTtzCQGgrSJ3Iy/ki5wJSKn9eehtdflQOTeoAbq
tTIwXvVkyZdswrJ8ESTybJDtJYBFSZ5J8WL15H/6VRTjBKrdufGV2KInGWSBfaa1VkiKStrIS6uw
btIFiNSxg3bpwpynaSQxUAbmqlZGX03NK1KGj0gVr6VmbqKgeqia5KWZKsUTrnJuZdmlE6o7MNF7
E+yoJ3BAroSIIr9vtAcCfWjLqEgweiehk4wfc0Jms53b8tyxs+tZRQQPfaJYz+Trrdh/PKJHaFd2
YXebVNXwIbFikLtY+VNoHGFWw2caem07Rt2Rnt0L5ufAG9tJrgZJOGRkSp8l5x5uHKlOnfjOgXrC
m4JDVw/nQRV/KnpzJY2HoZtRYjb9Q2vnD5HKnnxwFDbJakVua3cLD/qg5EXqpR2GwVispWIieqpv
hs78QiBb7ElbrgkhYCgd70KujDa510oX8Irdu33TeoqtrrOy2DhOfyiI0REO9nXNlRrpKT3RTDWN
VLuJLoLC8oMu/5YMXED3Pipdv67cT0URb+h1n+FP/R4kIBrz9hBm0Xlk9evR6b+pWfFpkCacaU3u
51RfmqVU8TaiscS4FZpyzurva2xKp9ja0jwHBPAEmDfjNY8ehsoG4CN0nwez9mVaHPGf7lybb8EY
ZsWNovGmp3N+bwyTJ8FNa1Z5xazYt4fOYhSlfI2GYODrGl6aWr4yY+1JMdtrk+TGM74zHtGpn3mn
PqfD5AsBkHjUii8uDb8wys/VpnG2oXtjByRSaaODkyg9dLl9IEQt85OBx1E2ym7KzH0XWKTD8Quj
EZTHJIyyVW1acOFJ2EwtQjwpSMjh6UgcnOzON515a9btTVqM3yRwm33N7L7bZ60M7XEb2Rh6H6do
HOJrKzdJI7kOSjFGazSSpOrE6byng/n9/TLsrW31ImwHkksqPoXfyWYhGAM8kBOdskRvLsDzogdE
5+c86fJq0tUr1Lj3oSl3vRN/tKf+pUdH+5xHBHevhVSGqdXrbVFNoozCY0SuTktIXOTsCAvx8TiU
mbx0A/tI8vpZoDJRbYlyTe1vQN33UyOuO02cz+0zoD5oWh9s1X4tflHpYkFZmkLL9uJkqybNUglD
py9wIQ2+JC8GdpevoAZ9/6r/WpRqnDRWKrR85EKdKqXSVA/cAB8kDz7xTjFhhJCox/lmAFSsDth9
Cdx7/4i/ntgPC5MqdFpdaEWW3/+p3DbVqEYbTPdEWvaZQxggxfZhVn7TqMJQhN0LGBgTLIMKB+zk
nkZJrBI+wj0d2n5PIv42jxTUkA3GsA+xj2/0ZJaNGcUPzFjNPjUumaUtk05wLGgnFADBxp6e9eLe
bCsSV4uWoZBhriZay8QHfnA1lwbdSZvi50OfCjHLvAkKIIjlFt7feRgzPyBoj6W/OpPEf86QRJiD
ij3Rtb+/1X514JPr2yqj0uR4irdG4N6RQLGximrT4xvWx+4DHtRbTwwtBIc3lO0TovzXT8w4W+lY
FbSdlIKtJjxItih+6fQfUPPe+ApYlqbpFqpI7uPpCAYWmWbPjPe3vew9233QM6zIvbED1r1OFfGB
VOXNzx0+iMXG84PpdPKCk3Eo9CrreA+mdm+rwz4vB2XXOOmXualoIXJ5yTk0PoV1tLcJNv3ttxBS
ApNrx8T9Q8j962uaRlmKH7jk9s05E4FuImhakCvb9Jq5ev9Qv35i8Kkuzh8YJHxk3OUR/umFnyqY
GWNTl1uwXtZ5ZQGkyHN9YPgg411qIeKaW2IxcFvbt+8f+Y2d/U9HBsj3+siVUvBtEJykaJ2zZXoY
OOb2/UO80XFaekDcRgBEaI9O7mI4k31LfnRJyHl3Xtg7x7g02E4Q6PvBgd54OhEXoazRULSCVDlp
huS220S45sutkzaPen3TTOkLjOx13YbnorU/eLvfeOVooWMgXjgPzCRP3u5ZccaGsBmuHIFXTWdv
GgIbw/Gjq/fGDVr2h0C2STNm5HqyFjRxNhNrxSuHJOFzs0gTLfP6/Rv05iEYCdCsx53FmvD6GRiz
YlYrlUOM8XSwiZz29M65+68d46SzE+ojLCqXDxSJNz5jR69LPxo6vHFDAHvwAbQQM7CmnbyvqF5k
RTuj2Haueu+U8ctQmbtInf6D1Zl/f/EDslFFM3xyuYbRIX/S5jiFmO+HPPkyGIBeUY2v379kb5/P
38c5uWTCDIfaqujtIdVRyKAcVtJx7mo6+u8f5+3b//dxltfqp4+PIicDDR7ng8XvGgv7tZJHH40K
3jwGHJQffirXOrUM9JPd2C4hs2xfg3Uf6LsaxN1/cBromgADQXZF2/j6NCpngtFZchpgn/dJV1wM
w0ewkze+ZLQaEXVgI7Q4l5OPpTq4qBNd2r3EPn43g55Q0uhL3eYXs/vROP/NCyaYz1HWQrU/ndNp
TUAqVw0CcKQ+8aKZUxp+W6tCTY86xkD/znUTpzh5zS1Td0jtYosO6RJ4fe0NzrAxyTAkMv2DRvVb
57MUf1jqcK8LcfpyApGy3FLlWJ16PS9J6h99Yd56XUzsIaR4LOrWX8o8rSE8xBq4OVN+sewqyyCl
xRh/oH156zBIUFz0L4DocOG/fswyBCROGLDIGIvPvxxpUbLrMZoP9jb6G1Ury6WgOmd6AvHu5K2c
6YU7QcYDQBP6qpzoJkYbXRNkpNYrUVkbJUGB5opV11hnFu0c2KNb2T6lduwVtubFdeGnX/N5qSFm
z6xzou3cbVpWK+rhfSHNW7JQ1wpJrY3Re5pxSTzMBwvkG8vxqzM4WffbqEUJ4BrFNusMustfOlPf
Jmp50M1mberN9v3X/82jWUjZCGPk/pzumUK3V2NBatiWYG4Cqq8I+vaUiDDq8nsMKeH9g731EFBp
/PNgJ5/mfMS+58QcTI3o1TpkEfbCE/bD+0d5+5QWchaFISrKkwoD0EwH5JALOFqTxwvjj2pEBuwF
ImK/tMUH38+3z+nvo528ocNAz7kqOdoM20cY09ZS7iP9g3Lz7YOg49AXdRzw2tdvTzCIOssrZCyO
Mq2V4lp1y1Xa1B+cylvfaSr2fx5lubA/rWjZMKutsHXGckngqe753JF9TatXM/+Lp3PyiFeIo4fJ
4ECDUa6c/GumP1m1/sHD9uZjgFLJcPAILYEur8+Gtc4Z8l5b6oB2q8jvhl1vS1LoaHf5ECI+2HS9
ee3+PtqplwbtQty3kqOFZrseQ3c14wedGO5H/W+LT5ee0rKaIhNhrnj6MNi1WhmqPfEwqLqPFWGT
O+KDa/fm8/bTIU6ehLYniG9QRp4Eoa/oKjtlv4qInXr/RX3zmmHYpfhkcUPj//oOMc+JA6YbBfvU
gxWpODdAp6vsij8yQb59IFBULD1kO5xu80NzEoUtWEU7Rm6jIMdd6/xOLzwzv/vdU6K3BpWT4oB5
7y8tqEKvFoYEpQ5coI1h1Gdty4Sk7q8SNt7vH+rXlY5DYRdDKm78cOq+vnqDXkVaj+VtGyhiQxL0
PfKHbaRFl0oabXPjgnFtkXQfHPTXB4OD4rEklAmh7i/w9XR2M6iLM9VCOq9V8eCW2WXeyg8ev19f
XY5CtBj7ROpGNiWvT80l6HEWOfdLJvMaSwkDwHydqg/xoNNVsD+4Z2+eE9tmOqI4gn9RrteYyuDm
8D51SrrSMJpkCvNC8sjfv19vHIbwH0I0OApR2qepBUwhCU5MppxCS/epuC84c6/uiw8+RL9WjPTb
mZ0RwLW4B063DJCcFCIJnXwbtmoKhIwMujtIDMlHKvG3Tgc/mXAFYnuY0ierbFgMWdy55FjkpXlr
WtVKk9YRc8tvF8CLvH7BzbKPR59y8o3Q5jQzMmHkKEjTxncsNJKxYn2wHr3xvBHzR4ANslb04Kcy
yc5Jhmrs5nyru9Pa0suLXHUvhqle62SwAKX88v6T8NHhTs6JrbUMmNvm21pOG0YSV44Os4IpgAu7
oSnbp//gcCSOkN9DsxqRyOu3qYhKVSegmsNVjU/Czjaw5m0ERieLHS9hNvj+4d74LiF54Qto44xg
v3/yYJABGBGFnudbImO9UQMXMNeAmCJfWJfxNJHmLXZLruX7R/31Ew9f8qej6q9PsrdBI05lkW9R
I/hVPKNyG9fELm7T3P7Hi/xb+VHbb+Xlc/6tPQ2FehU6+O9FE/5/kzpo8an51+lSeOa65/91Q/Dg
zwlTy9/5K2FK/4NOBsZmwhZwOGOe+TthSvyBr9K22LCzAfg5YEr7g7+AKkHDMLHE7XJb/wyYsoie
orbD7L/4jQRTrN8IG/zhTvp52MHumt6EheOKrAQ2wicFj5ITTZ1NbrqRJQsEubRDt5bYdPdwvMbS
BxmE3y/K9MsG2e5aUexohUAAyQ7opS8pKp0P3tlfJHL0Sohbshgykbykmqf9yzlkspYOjlhPo6Pd
Ra1jnDV2664irZLHoh/i7WDH7kW5qILqSQ0eClB81/DZ5g9WR9SbvDqvrg1j02V5pD8Ekpni8/Wr
ZWP7bKMa4HJHloMH5lTxLEAZZ8UUarAu3ZeoyUYgqw0uBMee0AWMZQtPcRBrVP7qxWwV2tFCEOFP
s2E86oFibeuGIKgZgMgE33DTR12XrWKMmodOhOOmRVqD+UK9qa3uawC5fl1mQ39B6rNzQOAZXYJ7
U/dsZTrIMEZOPGwTN8cWx9mNiEoGRbmwzt2+gpWAlAqPDTag78Zo2ts87YNzsITFAXmiINs6Oy8l
inGcCKUfK3m/lYb5Ne+QpQxl+pkfBM2RFU0vaBUKPBYKopLWNPxQhDdmlp2PbmjeZ51dEz6fj8+p
ZkabMbrM4AlhMDC+CiV9shP1UkbVJzl0YkO6MLv6Ij6kZZQ9Ogmf5KzSomuEuZEnUOID8tAsOGch
3A6IDGvZNu1hromAN2QwbtLIaj8VskjhJxTtGagXfJyZZpy5JOB78WhOoF31KkXhYFy5EtgHqqV4
bVWjjewp+Uq88VixMVHUq6BXJIKSBMlaaQQRajeVyMo5RFuVq1HmQfrQyUa3WhKrI7sxnzNZx9me
fJMLRYviYNe4mp/KmUKm3MEQUX1luK8s9dEW3L4qhFadR62NCiP/okzN3mij78xtsRFHS4wn7HWk
Z+ouJIQF6VjZnCcqKNsJUe9qtLOvrrNA8TS4CG4pz4iZnzxnsLpDYRrdtrfiyhsmMyG9UZ4Tmhx9
gp6Z+qnZKatkxs0wgISLSuNL4gablojvMwR0+YomJ6ZAQ89I+YxtD+/sRZRFRC1X00uCFGxNKxxD
hCTZCVil6jd29E2DQkoQ/2PazhritKADmpNKr02BnwWpdRuOBJuZWb0TiopQUDi5n0lxZaBDyjzF
ceozSDXqmknjTdA3uvSYlvvE3KjHKiO8Y9M7gYvKzDaPYRBOu2nu3U8sdtzSGlLdXKmwXes2iPdB
rGpXpZ2Ox5hw+xyApKhAIrT2sQCGeFEgIVueZIw5awg+hCL3eoWgp1fsOYVQJ6Pzkq8JqfSOXMHp
C3EV99NzrKrptVLbW8VansE5NRVBjHNpaCQ9pXZwboPAjK7KgVG0H6OQolXWkra/wIUnlG7jkrgJ
k64etWu1tMZ515TNVG6ENfLjmJIsbbQo6RVkwdEK00e45mdWkt+pcWWtuiEE/RL0AfnrWeCRk4/M
yppV/mhU7Q1TWjdTMnc+KIpiA1wZY7JSN0Rel/pzJlztmQ8e2jsrykovAOoA50eYEYP/yfqcm4Hy
TY1Efw1ZQb1T4AIcjCDHzxAEon5RymD2Sz2tNyS/onVtJqLD1So6dJqEcjmO+k4QX75O4OCcBUEc
rUTWzVtDZjkE0TGKd5CD5wekX70nR7X9NMXAiB132OlaK3e6jMX3tGP5WKkaHUboTPVtVLQdk9Ah
t89lU8UJSA4NIUiClHGg1E49wpOHVWzROyjUkg5Wjd7HmnjQGr2RqudAZL4peML4pvG4HvPR6u6j
FNmWNw9RXGx6S0nOVItM7XvIR7Zzlxha7kBvgI81e05kNdW32anHRfCXaMFlbJrJxnVbGqVJB3ub
NqFKvgwQRyBzquvnqHXtewGB/i4QBUCBAC0au/ajY8mm8ZowAceRmtrjpAPPqEukX03R9F9lpoH5
04RxlhiFXEFMI1hMQ21bVm5lsGIlEkaGJddJ32q+Q/rEmVEJqrWiJ5G9bkfAI24w7vsA4t6isdPu
MG2ShF8P7YSwS4T09tRmHI+hFX42xgDEdkO6Pt+JIrioU5F9ov2DNb+Pe93wizJJvk7Cuo0bOiuk
6znjscAddeSRGY8Cs+1FUVZR5dVFBFKgbSvtbpld3hGePR5dJ7POZICCpx74YKgh22oTbclt5DRy
R1M9vw2nPLvVbeXI+y7PIq7/oTd75nVzoDaH0BLhOgbVsg755oL0yzKgm4TtZ0lBfVz2ZME2Aw/4
MOc3tj0MK6M2AJ4mmXAu3MQ4q6Shxp5B1NtdM9fG04TQoPfz0dW623gxG3baFG7CckhSTH8dOtGo
dBoVcZ1ZHURk2g8V36HRs3sIigOX2FfCLEy8QljEh3V5OKzqHuwq/1VvZQNDLC6AE8mySq9BDyIz
LFS9X8gz9jUDSa330DE1GvH7hbMO62q+AhIqkICbxlazFSNb26mR3cBpWutOlX6yytwKd9ZU8hkY
xu4un8TFaA7GhodQXXA9Ja/+kK/dTAt4XwYJFlORfX83Ebt/DJNmvi6G0vBc6BlbCAvzRa5Vyj1W
8wyksrpVAjIdURhae03OkgC6tH7KgC2tpqA0nvSulL7aJ+6uDBQQXGlU3LVNUj+FtWofcKlVx4n8
uMtEadyNHZro9aYR6oTGexc6jr2ZWDZiNLnGoPtEKwiSMBEUBonBVytOHpnRpTdkx6BpUmWzDucm
OJ9Tp7tVAbAlvt2rkMyrTAHFWfYG0uukl4jBRFt77EirJ7cdnYtA1ndqkVTPsdnzHI7C9XgZnOd0
0lnqlKSM4CNRpKInbusNQKhsN8ko/GRrxYDGutDta6Ope6h74JMeEvJCENhnubW3gMCshsAI0K+K
krXf7pxmZePtDVhQo2ZvtXHRrYzWaF+6MQxXaWeva9GkGxPK17GZTWcjK6v1Nc0orl3oUgeVAK6X
CEOuuvrxDupzxsMSFTYpgSYqZhAB8y5huTpPgj5ZOQDdd3pWZ75Ra4BKoyHbg2yonn58IMI47i8S
1w2eIJY5Sy5zcFlpEB+o4FTetCAtCMjWlMj0ebLKdaAyRgaMaqrhfpZGbx7UMtPvmi53VuhB9Lus
b0FRApqoRnflJo7R3QZ11r3EA6Qx37YlnxmnG48E8LTxpwijbEslEgGaGhSbd83AZ7fKnYYHfkTp
TAxgQFVnF/p4/LEs13pLTNvQ1u53Qv5BeCETfyla1e1LzwhN7S5NVK6tJiFWe27TaOXKENqwEE47
0NoE+CXjJg/D6di0nbNCuSUf6eNgyRzC4BjlNrIZFK0EJRpd9WQAvDkErjYgrazN8fjjF6k0eCAT
y+B/bYTnBm+LrJ4ID2mGVdlbTuzT1OIE4J/wfXNrqoVorOyvkZWn3wECQhPPCv6aaSP3d8DBhWs5
auORrI/qCTl+9dji6Kb0EgmOYq2z+S17qJ6meVCPA5X/lhhyDh5nTu13fe1qXpuwDt3mkHPOm3Ig
egTmt+mHU8+vOmYfHt2EEIMflz90B/fKtOp/bFV+a2P+9m7639uWLwf6WkJEi8OoI6v+zwOvnrvn
V/8H01HcTdf9t2a6+db2WffXznP5k//ub/4Zy383Vd/+z//+WvZFt/xrYVwWP++fl4Hvv95zrzMy
/rPh+aVsTv/SX5tu8QeOYxqb9KINdDCLNejPWGdX/QNFGts6/KxLA/nnbbf5B/vOJXgIs/6i0zH+
ue3WjD+Whxyfn7r4YdkM/nXyx3/sGd/L+CdC6GRvCTmCEl4z+TdVC9nYsvf8aeQkzHmc6Oham2QI
7noGX7fpqJTPoJ7mXWelQQYX0+rWvQvpzWuhkxn+MDjaRaPlzbGDw+PbsZPpXmcuL0SrKwBHCtOa
nkqtBaZhV7zKKL/Hq9ARQeSrpGWQi9KNK5C0BVV2Fn+G2lrctLYxYzgDZHKNMYjNp6ul51UJhVaE
IcYXSx9tLx8JABDozVZ5KcSXpnOTlW4twLBiGuxkHTQwbftFM8koQzUeolgxBBuUdHoskha8URrZ
6iEKWgIR6jlXrpNm6q5zLbdeqriozZU7R3rl9W1Nph74aJNY4AEyJHkIbYhxYs7KnZGxjfEDzoMI
eysW7i7hve0g5Oh25WlYzZ+aUswXo66lmxrxwue4o5Hid0pGaBMEKjh2FMdQK4HTPqe5Ne2DLF8A
uIX8zHYggNfcGiX/Hhgh/P8g+5zqBWjWjFbHmAh1TavFwsQNyLGvh91VphsNpz4aB41Ba7ImPkLd
Y/TeFrLbU0XYq9l2vquh1d2FUKwSr2O6zfZsnqBGjzrxsgg084OWKcllUeVHE9ftC3EJI+6ixk5m
JpElHz/MHiGhLkqmfgpZawOm+X35XI6tijtkcKNdV5Arpk7d45jWFYV0oeyyPK1AWlXLMWWzChL9
KTc7I1yRnaDw+VQuA2vJdQL9Fn4P4BYQMEe7oE60T6nWwDXq1EMT9DBlG9f8PDTRZ4wZQMvgsgjq
5bA9F0odhd6QkdldS4ynNTWsEVd7dg5g4ymeD5QOh8nuL8Mln0GkOQiw3BlbLgoiAuQYZKrmSjZd
B0stAkpIeItr7o75R/rV6ogUsyaZx1sLVFzHA+Q4D/OsGfSBEsqvarqbozLcYIKvdp3RBXC3CoeY
KQO2DYzTdlyHTcdOO4kszGRZcjuQqbKFtuyDeGMD7nQLN6b4bktcLMqoD+uwVZRvlkb6xdj2z02R
JJ7ad49Sn66zkmgPiE1IJTTaMRG7xTKBmKhH/Wd7zCs2hG2xKjTjC9De3DcjWAGeTqiDaGkF1WyK
vQCk2A4e+nRGHCkBwVHVbgq3bVYSe93YuddtkPLnE624S2v3G60Qtrmlnq/7sjlWVgeogdrAK1ue
U0VTwpnIQTJ+545Br58rwhzgAivKujK1cSfTMP4M1lR9hLwwb0JdSuq3qSq2qa2nbNn161JNS78C
pAbkWIvX+qjKq86kN5Xl9v3EUg0BejS+IM2xLW/QWuORbaLFAxQ0PYHoTlr5dZG4Ktspm92Srh2b
3uJtShWTZ3UCfGeV5JwoJCh2xFNDg8Wn19jTAKha0fchue7rNDAzLwFUiKJbd28ETQJPQHdfN5Pp
0pRqXG8yw3ZTBloZYhSxlcBjI+ne6+PSinGqhS4JI3EN0dUxVgYZyHcmTkRrNdexE16qEnOrOdH0
V6CStKA9xI1ZzQWzIRF0R3bauL3qun3A3RPcjhPo6SNpClh+NKxOkRJ/ARyLU0Cd0r0r5XjMssS+
RSFqQY2VlCRpHAHBCzUsYnPblrdh5QZ33SDmnZkCcGDr2a5SU5CXpcJCT/hqbFC6x34+0bCjK5Zi
fRjR7pLfkdh481DuF1PhEliTjFcDdclFOWbV5NcZVTm/XZD6id3Iq2yyj2ZrDPb0UsfjlCS4zhOK
j29Wv7xhZAU8x4XJmuGORfC9d9mKHAP4pg8NGYS8wXZl3xa1aLWLTHREB/60Fv+52v1MlNF+XdwM
VlgVqaNOSpRYVtGfFzcd48dkxYO1GSIivEMYY7UN26lL93ms7+0FU5gWKbYth92hICi1SnuCZQhY
KOuHtGAYZDtze3z/p/ohT/u5nWstM0hm7pZGIDsr78lPZSSowSIMSZteiQzg1gEMLnk/l9L2qrg2
cPTOd9rM7rovvho8jF6dlS1uVeUujaGfGmC/gzKhtFzM6W7prkwrzz1IV3cGFnXK2/476u/Zw5C4
Xx6e93/8H4mDpz++hkqZqSAZX0hWX19UuxFtFQYmPz7b662LhB2V+yHE6+iMA20Rsqpstzxm9BC8
So+3UOlM+k0jfLd6TXrpNhyCfIdV54NgnF+GelzWxUSwiI5tSwC8eHWzTcV23Q7t00ZkVefjKrjP
otzw4OX1XojkwOiG3Y9L8d9W7v5c7f7ffzXQ+h9YEy8y/39dE2/75+5b/py9GkMtf+WvithhpETF
Q6olBS5CdErOvypifQGdIOJZlBuMg5ff+ot0Iv7AJIKfaXFxYKpYRsR/DqKoiIkERjlrIS1hvEoO
02+UxMQ686D89IATKYfGCvIWPxtqbJwUrx+kVOYpxt8ixUU3xuvix3K3LHwUE0cggFRdy6KYJuF3
Z1kmIVMrS1TlNSa3XZJMzUpfFlXyvUMPcc10FlhpeKangtUXdPk6QB0ii9oIQU4SCELa/Rd9JhN/
MitKz0l+LpM49cKlE1xYPb5LkxJEEZbPcPk6dYZH8KYJUU7ymUkU5tqU0kmMzrCupynydVl/B4ya
odiwI68z4J0SdrmFcwC2BIsZ+d2UHW0/kS3stKXXR+h/vPZH5aItRUyB9mjTSfUuXAocIxbGKluK
HnBgarfKQrOIIVjg22RLnX6dOvIxJ20yNvy2fdCHcbqukgrnvkHu+S5YljvnR80lAz5JJHNeikq7
HJfCzFlKNJNabfhRtDkkLSZBQ49hqegMWbXnNFOp8wrAJdvIaKzP9VIKNktRmFAdVlSJaoDbOU9T
mwx5JfxO6BXVZOW6l2WIjbzHlB7SgdDZUWftSiOL3UuXkjReilO5lKlpKMkkAM/bNvPGzE3r05RP
nyzS43e1VMNDEfX5WVs4+nPZFPAs6gmCZMyS/TmThA8U2qwzz0iHdm+N2ROm6enFEnV7EZuZfYax
GWhhrbRf9LJ+VuepMJfqPeo8YdSWSs7ZOGwZm/d8HIUrZ+Y+UvjJ2MRn0lLcK/xeLFlWWe8FjTMP
4U991+lK7Fd2q3gxLde20rPH2QzyMyfV+tUAuPXcaaX9QmHTw5q305eYQon6uyY+5TqyC0M5dLKm
sdaNOvDJjoWf1lenJGvLitL9PFiJ5Q9jMDRMFAlHRU4a+P0Y1sVuKBWcz4GTpQkiAr24iUIqEQ9X
GCMVKWjmMxC8mEPLuMA0f8OWE1v8sLg9C0Frf47osDTOgy2zS9chf1UxJtCL2YPeSXZ0U3VPUdmu
jGa6paNq3jKhSs9FGRVsq+qULVJPhmzvM1CYpoeKJI76cVCy8mDVhrPrGuolq+jbh1GR8SbWYvHV
GZOkWtElm2/tNg1Y9LmBYWhPDyqF8maUeXebkB56kedWcKeWubtNFFGQlTlazrneAMTsE5TlAm3k
TVo22dXYxvmjMfHKZn2pXgh1Tox13E9JeaVPUuF5yI14U0hHeYDIOB77Qldo+LGF5N3H3BxxD5Vk
y6iu3NHRu2Zk+10NBtjqstR80bnCs50+W82apoFOMfp9TGvei6L8KguCx1QdV8og1J0ir+pS9CvA
nukZFoUYX0L+rR/lSF6DUWzqQd3kCcFJOYlcK6NQUg9zneubhTneAXP26J36rWj0dZGHmz6BHhTE
4aWetC+BanTfuqjB8Re7UII9oJoEk5+bsEGVT2lrO1F80YRKlrWXlZnG1rQOZTsn07plnE7Qnm0F
OurYVlb9PeLQ85n9/VeDXMUXhrr2o1UW9hGcqbmva7AoTXecZ4VJWdg5eNVtghucOdvVtQkjdm4Y
4C3ZctdJbH3tOgYPyejavk5+SBEN7jozNaZgYTTct1FgXBbKDRyiyfYDW1Qrgh7loa/H0svYRF24
Tho9JW4XXMEGGQ5BnIeHnuE3IiMy6TZRoyx067ar161ibEh4vhhlfNEF4tzpm9Ibx+KLPjETVNlO
DG1BvFLV+3o8wuoNmlsc49qqddVrax6x2BfAltkw+gbAQr9NxnGjpHW6L+uneoz8eKHkhjgEzwl/
d45NFsTrPqqGKzfJU09hj37PXKSnZY3R9f+xdx7dcSPnGv5FmIMctmigA3MmpQ0OqYAq5Jx+/X2K
ts+VqLF0fdf2wrOwh92NUFXfG0MypECvjUzXwgHV/J4BMA9rffGWMPE8BDdGXcuYNJBo67YvBTar
pelBgnVrnk5N2ZhgLcL6PnkkRhYjdPA4rbdqzUQQ5F5utjeROmmcc78gxl24NknNcei0LTwdzpQH
F4aOQAPj2i+06lgt+vLVdPJiP/cQn0G6GmfLIO97m3BeD97xwXIh72saSnYNB8gINzW1emaXHslY
T2Oe32ZnSNx7YTXo90Wn1XdTD7gjl/ZF1/zifGgzLwb1+co6tV/aWoPI542rF7p2PLrgzR2s8XY/
GMETeSnevqrEntNBThJN8Zw2JOvWNhMi5+QV5fna3WDi4nlclmFXQJp2XXLhkLn5Gb0Z7Tg4sUMr
KfS9u80HYjarqF6GQ2LMRSzKgGHUwCVn5o903qeHtpqopGzbZe/bub/v2SsfvCF9TOy24zb3flTn
3v00by/bNOf3U5+10AUzPc+TUx7tqRe7ehnFfiSDJOIMQuigTWoG0SRE8NRX6TJe9fQ/E9Fh+udB
1pASSnzwCaXsei4Q1x4pful2EBBgAuQZkiim1AZgxLFcQd9QPjINTzouCu3W10dAkWGtdlaWXOeJ
cZUrGKAe+2mf2wjMfW/qzk03WeCxWJi6jZVqyEEBl22fjfbLRvioJYk6ae9oyqY+OHR708nsMwq6
7UmElgBQDM3VaEQM4aZ7T1qR5sy4/mRGJkjJ8AqPV12vQX1dGebeBByhPPSJpdsJbZf63WEajHiR
GtnlncgImjUBkSb72RhM5zD34rgEwaXptbd1lRF4Pq2XFm2LRO8IdkD3EhvQnlTtqCJZA8Q/ZNg5
4R/uQiLLqx0ozD6bCTaSz2yrryBMJK0sEAKUt4crj4VPMXa3th1nLQTJ+nDVbwngZSIg3NdTJWS8
kObST92XsUnFZToFy702ixuOoneS2KW9YEY6anmtR2af0y1lsdu5UUE0BxXYmOwtP8m/tLUw7ok/
YixR5zSRjaE5J86jMzciQpRD53o9BveziYrGnINvTjBWlyNl0OG02F8WWKJ9vXjdrdaNE5tIMjRk
umQXuDt1iPTRnmbKQoN1lVk8Fhy842YkgWEI61rI7bLrUnOMBn+p8ysbqY5zmY/QKXSkOkvmnbRg
mOcQKcmqnexVZNNzHswy+LKu/Up2yH/HpXci4g8UAiPJ7+alY119HbvX/kcC4f1f+de8BOBv2QFZ
Dj7/+GleohgSvRzCfWIQ0My9d0b+77wEeWfb2LLVEOMZiP3+NS+Zf6EiY58CzX9nHuz/ZF76FQ/A
vYUnRhFkFqDGRyc2NsCxELnr7pd1XmMQ6hAG0jkf9OzW0nrSjAj4HxOXJjMf3LJ9hmd1z7a0NE8T
OQOxkVASx7FpXxry7ofr+Df4z7ts+IdJzkFRCOdCQKFNICLxsx9EhdLrZ3OwWbe32Ug+FUmVIJEq
87Tawdjlh2bu0yWGgS9PYJh6cQFfSdqNS6zvSU+09X6TaxO31tg/aGLqVV5/b0e2ZnB4g+a+MYfB
IFE1FfImq7ehUfyIDbBYlyZZzhnj0lgnyTcUegFxVqKDQUlYhy80mwjT3/9U4xf0AxoJoX5gcQcM
Au8+DK296CyisxbOMTCID0s1DvM+YfsmB8kgN02OkpwwbTv5GtHPnTbKT6XTaFPYr4JBgTY9eakN
ZnYtCZs5oIfyv6IFNTiWNfEfvukvoJyFOh5hskrg5h8f3WGCOW/SAykO2bwtN1nplY++E8Qd2SFn
0GHz9YSO5HERS7ffusm+3oLGP2Wbh+GqHtJxl4y0Wg5JLc/dbZ33f/h2Sov90yPDF8LRgUsSrAHa
7sN1dGuUb8wNzr5p+uG+HtoFDFD3d7NRlMdS5tMTKOw1YrOE2Cp4MAfP0R8MBP9Imf3wJQCxVGgw
3wNs46NgvKfc2u1SC9ze1YpLWkdS6ywt/SbO7PwlRaMUrVax7iCyuwg9oo2Ap85DL33cYK0wplXG
ea6qqntv1i80h1Dedp531rTBSaRTfcfk3Thhra1HF1ME1Lpj3ljSmQ+LbTBdZp/XvjMo4tCzJ+Lm
CyU3y596eNtd6REVNpv2rtPmBxQXzWULXhLayI8mMtVH+SCsWXBUSE0srVPtveLtMBDr5maxTzTT
qXfIa6rITUbxWOptcdA7/YL40M0PUf6BQVe2ok/WdDrVXZBrYboO+i7Dk/k8JpxBsMZhy0RfCixS
TE2wDyY9DozsgYilJeLobhokZtpfZvodP/tG3h5lS+NHD4XOkTDVSaHeFo93GTokngsHDKQRc/lN
0wpj1xq5Qxwl13ceuiT0mgxSc8IV8IQQYmXSoB1yo43lc4Ac80orVTALBu7DYI5J3CTM7cJZ6qNm
t/1rQj5LVsrqwif+Yt+uU3k25iYRayAjIb0e3ans66ulykvOpq2DenDKSBIvXAZnQsubSWvi1UWY
JlajuiA3XXwLhiJHz9NOJ0Nr7i3a86KyAxCCANxDr84HfVy3F6+oG0w7bnBdtFRsy3mSYEl9EHwe
5uQT8qibbdWndjeNjvVQw9HsUGo9yHlpikj4a/CQUST3PS2aTJwvWuBeofBdkC8aRuiZCIomjbyi
cM259uj7l6vUFNA0WmeW9+6Kem6tDPfgdDWaqmW4X8um3udeix6jp6sRhXoxhLheH4TIgoipaR13
tAYtYVHWWhxIbuJi0rmOUMU4MabLbxDJzi7QqyKuZx8BRK0y++dPhQi0b5TbkoK39AJZRv15EZBQ
bs1F3ghmjN3MTQ4AXl80auvbZAnQXMzddbIObxywzd0SNM7O9yxtV6MrqrN0ih2N4EUa5tp4y6o+
kjxIZb+Y59Om3Yo2uy0Sp7/JOefbnTueinyzdryNyd4ek+FrXjg3jpFsh7kVV2WTznuBw4PcR++L
NiE7JJxNBQz6kO2ypCAzkNwxU3Y7kwKlMBGJQe5gb54vUyK+A4P0V6w1OjzbKMxP80ZqZ23kLm30
9XSUG+6fXb11BkWk6Xrq5o7xrgm+sVX3Idl2w45ncr5u1nzb55kcHtYCHiutW/umpTuggsYhebKY
ooYC9DqUYHgXTtvlZehUUod68pbP5DgGb1bZ2icEku4L4hz7MzHzdrgGtrxISqjf3Vjk5OJKusyO
Tr/d1WawXaF2LOl2sNxrv63IO12f0x66iPXOuUDZlx6J+U72WlPbT5219fdCJGdbUmxndVkmt/kC
fT6Us4oAdY+GqnjJktWlm8Ews2MeZKAZTuZLiPJajN9z3tHPJsEWPsF+JkAJWpojhQzevhhmhqs1
I/l8LiIj3bLD0BGEiVJmaZ7HCl1fVs68boSsjcU6ftedbb5iwuhiZ+uqLa6TAjY6dfPsJuh7bQdu
/JI160WXzN5J9CxjhFy2IXLP9ky4JS1iOZDV2mv5lb+l7rNE0V/t2nmpzmvyaRga5ac+gP/vNHFH
f197ZadpcWRuHUVYztWZ4SFC8Pw5eJgropFYd427HvVcpJt9v3ddwRFKR2sZIDQQTeSk8joVo7Wv
Pflc46yTESWXfROV00iwv42Pc0gnzQztyugO2YbGuPaG7ky3erzmakjimSh3mNjqNESQiKproMZJ
9mVE3604lUabvcyZIR/1vNK/A+vOl4ynb7gQ5bnnBM0Jha/zsCCnjKo0ME/GnH0P3PZ+LAJKiILx
ZXs/UYm0qfaCgJbLlN7gU44XFMV74122HuRM1U3JdeaWt+U2PGV2zTxuuPdsU+LMshZE0DR+nYog
2Otm3Zy53XyRuf21tzpWzPh71QBThVpfO7tcdt3Ja0pwMbs1jrncvHM73c4A2G6rsRhJ152bkEQv
bNVdN2i3E4UXhL6tyc5aJLLHTop9kiVvFVmzkUDxvStbtzimawqWPDXPXZvWr0bbNo/SzIoYoWAd
BtbURfloOwcYRHqjCzsjLMhedhZZmUc3D1JeUNuMl2ASJ1u03q09+CISW1vsywKdsfmuQ/U7+3os
MyR6rc3zzc43HQnIzM9rTnyPa1BRh1J6XxdTIyFQPo4ZJmpjTW7aaWriDpXj99Uu0USiJ7vMEg9t
9OJUjP/JjDqCEoJvVS+L7146zlft1KZR1wyoTyGAIdUr/WbJgqYnCksr68ikmAGlhNYwIPZTsqBM
TgeWLwOj9xj66TJRTMXQ2u21ser9805OhP5Wfgr5206rbkOoT5pxGKalZion1bWw7lfpdcD6Mikq
OsTaVkSzJiszdMaBLNkCwL04jI1VfqnYnIrLdspm79wtLVzphk+P1leCVgFzJZlS+k7nAaqPFWWj
NjK4csjvAdzKCyMpRtanAMB4cp1huKIlpXaPadsrjQcirfSk60vr7s3Z6maCXVcIAI0IW448Xg9S
Cfl0adhz+n3sVujxQIj53qw5X13xmI8MMB3tSouoaFDuF9JPF66HiVSVQgd00jMHsGy6UGWZZbSZ
a/9sG4XxOHbwL/Y0FVdN5bPoro4WebIMXvV8sI6oJ6y4ynyPsBQ0ex4vbCPyGOaHTnIymKEKiMbY
WaOw43FbUVpNfbpSkmZ5VD8a0Og7TZ8WaBGz3upYkMJKzGvtwSwNw5A9ekQ9aTelPdrE9LrpzShk
vp9QtMSsMvo5rivr0nItCPi5Tj55yLO7eDC9vIkmb6rXWAjJ2hR0GRTv0qCTAIBIzrRST85ykBk9
cu2+OjWVO99bk92emeNIWLOpg1UISTF9Z4/rG1eAc9pYJQ1n0My9q9s6ORNy4my2lbTFmcS/0i88
vTW9Kc/GTTO6XZdIeWOaifVcAxh95qxtxfxftjckXVuceGlFgqRWe9+QRwtv58nevvfK+b5THMJY
V09l29VREshnyXUjHgzxtZldUbr93CsmYrMtDqyKncBovcRm3t9N7WRd1NUKh6HYjFGSpz1Ueg7F
4bbVHTmZMjtm5uZDgsxGXR2bZEpQlKRFlGlkpO8q+gAdBCtOdlaKIcli2xun8qIpiFl1kkSQCZyP
BA6LZOjNW7kFAgOC7PKvc0Amss7x8ivIenuu+xQSAJmVp07xOwKip1aMz7J5kghqt3nQahcCiCzW
s2aiOU7lsVxrUwZvNHQwSGsDmZS9E0uG4pjcd7ope6ee0H1BQ5lm9TrPc//m4z14oZ/SPdkevFWf
d+vXIss+LYrTqt/pLVE3COpo4vvsypoBeOvylKiSwXzNkK6doDfSywHX3lEmE5l2nfNoKTZtHtPL
XmnCDKUOq96FYq7SjGmDko/ZSklW0XpO8K4rQIvlu9gMdTvCMwxC2dcSMRpiouyK97e8bN6laiNf
P4Xhs6xIMwDKQ+gmzjYI3OgncqMSyduE9A14Wz9Dp4wcLlDKuFxp5ITTDtet0s1xJZDQ2e9yuuRd
WrcolR3+EYJqEN7VSoFXWrWGBlzp8gKl0NP94dZKUhR4FTRspGdV8py/6/m0yh8OUDFN5C1jeb3W
0KjKnkPojhvSjgIimWGu8adJ29FFRD0bcPES+FoEDWzsjC7QQrvRvuGxW67zPjux77LKJdXwXb6L
Cxtv8oPj6NqDF3Xa4JIFWw31cXiXJRbFjA/MW3N6ZI1h60+N3fSXXPPvlS6Bf4PVOVp1r+/g/uJO
s+vQR7U/95Y4aU4woCgvb+dBFlGe+89p2247BO4cJq3uNe3TGek775czoetIluI2z3LjcqGI4dE3
N+J5bKWuTN+FlkVgJ7gfgnJPxPHyxoqyEdGZR5DaCDqBTk/MWM0ua2YnDFxm1H70xSllAY4SCvcg
qlIf4AiXIQ8/GHHqkkgdBAIMSQk/ZeZlT8Ussp3TcuTk8D1d1EohypEuP7eVarQdlvmBevpTsQxI
VNvifsVuGZpFucZJ4zLMoU6qHputXiKxeNOELq93XBK3Net+WHIFFdMygYJVL7twwfNzLqifCs2W
1TxYDedqyWxTtdJacW8SJsyOA/qaEYvQYWDf15IeSjJDvVfA96emcL0rN0+ytzIv+/NyDuYYPkhw
ZO1PKVpAW/PzTwm5/c5BL7L0FHRW9gVVY/8sFn/eS3dOnzjYaud1MBoXTTnNr+PWd9fb2vaRbhHk
o75ZLk7NIC0azSuL4wOuty/6nALQG2vj78vO9aadzmZApDZyNZXZE2Hcqs9lZmbf3uGT/ypi/gTx
qpDNfy+JucKUzcsy/iSJoQ7+fzUxJhIWBOC0eQU6imyVsvBPTYyPgFxlnOlKbgUQpmIo/4XxOn+h
dqLJnqBFNGO+Cqf9F8ar/+XRzMJA9f/SxHwExVDjkGUKHMXno4z5gKN6Bb32QF79nqGoBTlxnHuE
48PeSqr8D+DXLzgmanidgGibzD1UQB9TLWrXapxMBt1+9upTWw7Uk+UHqK8HG0/P4Gn/kHChrEq/
1X8DEf/6cVxy8FLTtcn0+aXCLW90f6XSotu7o/VgJ35soZ1hGM4oal6Lyy0r0j8gjL/An+omc4dV
pTy++Y9A7dT1TreOfKJgC2IVbuNlamOOxX+KLvy1xJRPAvnH7s+ToEz/P+uYHBy9WeWv3b5Nk/6o
GHiiwhFf4/VNV7Z2kZ87Xj88YG9sIFEnaurne/7S58luXsrVPVQcOszQm4MNz1J3rdtJE7tmcqpY
xO6csWz/EOj4a24u0VqmHoBl8YwpduLnb5yZRPsUQVrsM224dOv2Yi37Gy8NVvLwGFSEPkUTiH9Y
MrPEOFXn+Ie38m+ehl+5DPUFKP7iZVOBVR9rqBaGaVJifAJzDXxvuwra7LyGltwH7FHS06qQLNBT
YGg7f9R2W+ldkLF9tqTOq67P53W6aLtB374QN/ynelf103+ChCEwAp8IAZS0MBkf8xGkL1CQe2W5
T8yc9HtEFYzsqYWbYhgrHdCrIajHagAtZ9MhEp+wMusPwlXXh7f66UuwEBGGwJoC1WPx0rCA/ain
VSA8xq5A7kvOdt+1DI/vtq6OIJ5BtWDgQqtDofzAlSzKT1rSPSTztkUJNsQKU/w8xVOzcd1M37nj
X2vOAFz0PU2H9t7ypodR2ZBHZUj2eUOioKkfmGlOqzItw2yYk+U/2BQVaTE4rA09S9TwTFhQ5plx
tmaUPlNguI0XiK3gQaFi9De3GbzpLrUK482vCvwNCWEKbIxa8Klr5fDc859njMj6G7ji3EABd5sX
VYwYKD7WFn6ikqXJeTNZ932TIYkeO84SqdsrOZle0XVSVlfevHJcEJRaU43NqEYvwpi0O6/v8tee
PoSnLqeemWUot2J8zduhGop1j8BYOxD+Vy/P6PGM7LAm+qo4kCkAh8/yk+d2aqgkHPCKzoc6nnKt
+VbyYQ8WNTluWPl+cSFaQ+mW9eG7uWI+CXPDT66KfqhRk/fdBf0fus3hcm2dsODYYIZy2ii1Rb9U
XFidN3wX5gwNoNXBcxXgsg69RStfKs9NrugFmS8NjwbfySjMUzHIvA21xp6iqrFQiQ24+PJdRw7S
mcDPhSXPrtdjVSSQ/T1mP2IqypEOhYKOR85mbjAfBAz8eOhnH0TET5tpB7noXgRbT0lOVpj9WyOF
dp2OTrOeBJ3jKzUwaKljhJPgCt3ibtsusTIx7LmWSjVmA8yfla3enci0a/iRjp9DwqM+adcTo4iR
nwCIsJ7IQTg7OHFvjxMj301tg6qG0P/SvzalXMEkaSJIosnKAQJGt952qOeMLrSt4dFOnUyPEqtf
Xk27hcEnkYCGlrwzAjeetmFNL7c+1TJmgozwgjzPbpPcbgIEiKX2kNY+CEHH2TSqWg628ZhPyLKd
zQd4gG5yCc2m2aWmOs1zbheNovSTr4CaWkE2nbfa3/x3HKdvgbdzBe5s4HGXreMPl1y47HunQCBn
9W+SFQWYVaSPgR9c5gow2kCOGgUheVWZn2tFMB6lRXw8ruimwAgD7JQAoYQEGKyhVKDUPFn4aGFs
b1cFWaFEN2NHwVi2ArRIQ1h2tFJk50LBXYUCvnwFgQkFhnGiRDazBfVjr6AyusKfNcirnWmtxbFo
ADJKBa2hZHjTUx/bjILdCgXAbQa4X69AOQIjUY5nCqrD48+1Xu3belrOfKvxzmcF7GlCjFGhwL6s
dm1Uh2TykpZwRa2CFWvmeI07+MJQYGEJaphm5XLK9M6INzFsx83w74kPRWyBUyKcNOQVVaFd67XF
jG6kIl76wTjNo1eehtpvLosFV78FYUaSKYCm6dIdXLXmjQnUiXcazFMy/zsKB9V0o4GpBBtdsvyt
VWipXlnb90UhqCXr5kunUFVKkMpoGqpbmjxchJ8lK3mpcFhDIbI91yRqFEpLtI1LANvYHeDsAHGl
wnMrhewuydo1UfMO+M5l8Ww7uoVvWl6bChXumxqA2PkHWMzgse8UgtwBJc9SAirDAAUPYDd2RIwJ
BjEDqbHzjkMz9FwhyBJ3OU28HmC1nZs2R6O6OnedHChbzzbnuUV/dpXQ2nwuFeZNlk97NolhjGrJ
6KTNtXey1vmimQmSqepCXlWlvJ0l1rjQfYfVG4Ww+30zX00KdReabykJWQ8ZMlNt/A7Ov+P0poLs
3cbA7ZYWp1LB+Qys3j5t+q/QLt7ON7v22si7pmLq0rUDYpvx+4CeNwiLd55gW7uCFAmOFWGDrBY7
7tOCZzjW/WW7sBc3uK3KYD0z3KGlQsXOzrzMs54Ei8WBMkxaiwBgLoxhAWCCycgVpTErcgN/xYag
ZrsLqPI4+hqKn7Emh8K0FiihTdEjrSJKUg/KpNya9aUgMeSsUISK2w3LZwJqtjig2KcMpVZbFwN5
Imyekn3FJ5Xk0FC7dNPWnAozRd4QpLvtDUXo+EVBso1nZfGEgBKnPeTPjO94J02dVF9TkUMpjpj9
sPR1bGSbFSaW+AT4ah3yftyQlClmiS0ZdZEMakqfOyIVyqKPfWniZl4S/r4Q20Eqksq22rep2s6m
envNG3hTlKPFruEnACMkbz3LU+yX1V3QWxtDrHVjjeauEKJ7LanVOdD8BHnb1IASXRobk+xuNuFe
w7jeV4pXaxvzS2phh58AE2JRqZqxJKepzjB2oD5I/yZ8Qk5W5JjL2rdV8XedYvISjPjUVp3Z6Hzh
rpJDlY8wfpJ9u3Dnasfl/FyuQsB1VuSRNYP2zfSyu5T+oTQgz6TxRRE3Bnsbndnym9s2xmlQ+L8M
RHA7EqiE9M5fqE3CtYREa7AJP6AtKtQbFqrCdsd9BjDgYgx/AwAbX8U7C7o6AMObokYFJWmIz8zO
fuG04V5tm05x12TyyhyXMSsepTa0yKuhXhvFwaLGtx6mwh9bgoXGm2RwxyYWud2RcwWV26VEqgGX
FPf0lU+fg06TiOq6fCQmqZbynKkfLcoqgk9bvrk2NKNNqs9ANsMTb4I8oSQnLgQBZ/std3weoUA4
w8u2knxkaPNykE2SemQsU6wSNmNuJKBFNmZ5OVk4NY1twChPdk3LWUJanOlkQ3wMxkOURxRWBUQD
mnnalrtm7cxrRzj1jYa9H41n2dVPiastetQ4i9lCnwdVG66tlA+1zBANkNWCX7dv3OzJKis6MAn1
6L/340hM0qwtxCtZuS/rsHP65qFQqgakNAUhRtUYOVvBKtRoxgVMgX0lAT/ss9xKvQQqMVv6g1t2
zqXvy+wrso4ijaEprVPvDtYFfXT+sUnt4S5YS5KQJfvzc8YasOvtobpfxjq2Sns5b2BvutDVh4ol
S08+rTlVCdCU8zkGh/mI/Ke5lJgC3hA8csIMnb4KPoO/+t+Lsl0OPOXb7eylybGix86Imr61DniZ
sevz3ht7GqTWIITA8Yj0qDbg47HY0thf8/UmM1N3upOBv4polHrJFug6UeoNFn+2z6bdMnpBg+K7
TOONU06zG00WmXrI8oucEknatZtqeTFmYr30dnREECXDoFthB+hKMC7x/+UjGOXyxWO0+taM/npv
APsG0VA0HQU+beBEzpKCa5qdrr9JNLQZana9vm/TqiAPAz84Ut9gXJ0d6wa78FoH3Mtkre/aggfi
sCLfvUJEAwzZlkuBAnOuYtMQ/YsmzOCl52+LGDVcGblDMd0azAhnshbDXSU37VCsxXDhzTgjezyM
kgP11qJ8he94albCZjhUjTRw4UJdHETCQV2fbKtObc6dm7XtymSZ3KdCOhzEaEy/NN+zdbCHu7FC
vfOQW5vty/ccHtjGFcGHcMjnYYVXYT3yPbnHanAjPeh9IYonfMeQye85P8ESkPlDF/vwlL8HAb1n
AnkqHqg1VVKQrUKDZhUfVKogIXSm5HqnJMts2ZDk4SJNIodMjT2wUzlEVhE45+l7OhGjeHu/qcii
7D29yFBBRmaQz8d8HY+tvjKFqLijRQUfeSoCaZCNJO9I5SK5KiLJ9CsRTWlQn1wVoNSoKCWhbV3I
4UFcgvBP7AlA3WnVtftExTAFKpDJ/Ec2k4pp8n0CmzZBdNN/AcL/kwZU2ST/PUB481q9lj+jg+pf
+KcC1PP+wrxq+q6NC0hZ39By/gsdtP4CqQAVwNiI4erdTPdPdDD4y7U9B1wQJRlQmqskg/9EB/l7
gWfSBWBb5EDqLqkP/4FjzuTjf4YFgndMQslAQSJdlRH5IyxQYcbs7WCx43YQYh+A7t2b3opSigad
yPQXE6XUNJwmJglrl1RYrAMl33bAvC8sTc8jc0TCRhTdRKIx88QwpG1P2ANJcgHr3sEV/J2UDmVq
9Jbq9MOF/hvM573G50dkhXgO3zCRyhIfhOTPUqDHDwkYxB6QspsEVlxorn9TikSeB5gMsl2ZrjIa
KudTnfU6inGlBfPySpytKClCq6HQBacBxYKZL6r9pMs9dmk7XmzqMNuhzM8Q2c0KCvjci/rOgUN8
YYhlU5bsEHBDemRkFjFcJuT7jiVyObSWmM5FoK9RwoYblQH9CAPxsVf6VMpjXWs9TU4a8v3RN/cY
W7LzriyXP0Ci4Mkf7qZp8SCBgHkAy2wpP18Ph+hYUhlBKnxM2g9FI3syJ8c2PU8C0YWrtPKXVt/M
JRy76e3390KJkj98tovJEx0zeCV4l66+2w/3giG0pBivN+Jx5r82QokeB3qEotqXC4pMCmW9roi8
UaEt0/SkMWqf4T/48vuv8REUhuVDdElnEXrrgCCvD8BpLZDr05ZDAOlkIS3p8IHpc/Fd8/wn2yy3
E9dBhr//yI+oMB/pO7bC/l38r2B8P/9w8v2ScWi9AVZex9/k+i/Q13e9T8fm7z/o17vLBwE9+67j
GHS+fIBYq4bV3dncIbYzdlfM+1t9SGpn2DPT2hFGA0RHnW/S2pI5/ym8q34kyCXvGKkz8EwfPjvh
zqZNM5I9mdCNVjZtE/tulUd+n3pxoXcPTZXQUIhTsze2JzVo/D9+vLrQFiwK0fAfr3KvIeXC2DjE
tZO86En9ihjkJbM4KLfwz/NgAIO7/8hE+rcMgwrQ+Xl54TUCh6clTUnRPz7SklwovSKThmDL3jlJ
mRLBlPvN4+9v66/PD4dsFnMD6DQgAkD97z+8OONi933lod3wyIKIkOch0FyHHqbalrvff9QvKD3W
EnAtrAU63ZI+a8XPn+W5M85ZWAyVm3FO4MpjazjfNGa3ndT1JtyyLuaQgqyNud0c+uc/fPyvbydp
3CQjsR3Sbec7H9aI3t6gyyw+frDMr11eX+hL99nTh89WOh6NBDyHeALcZG4Eb32va8HnOcOa5mwk
+2DcPbQp0h7yMOUu9z79/rv9zV346at9eMCBQGmETflqaOPOzCq4CezhjVtz/P3H/M0yySWA3IH9
Y3livfz5DrgaATboUDAV2Mu9N/QHv7aeCjXg+eOIfTHDBSDwV+P05hBOee2CUev33+HXx5qvoCKo
eLBtiw62n7+C5Gia1ePCQ+C3dewBdmJ4tNo//NJfCAcoDxM7fqBIOmV0+flT9Doj0UKf+JTMe0xX
72EohqeK3bZb+vj3P+jvHiteIChAlkfnl6yQzC4CvXXGLra2pjtuqfcia/ymJsKrA6m3DuJBc/3D
Rfy7n2epk50BcER0wYf7GHRE7y9ZT61QMz6kGNNCV3Rvg+2Bp1lff//7/u61Ncn99gxsFzo1gx9e
25YQWhPcsIvRtKIb19pl5/hUAKYrsJFosvmAimDCEe6/1PRn60Azf7ibf/vc4mbg19q+jff3w/sx
zommtwPd7p1rXwZs8ecSod+e1KRoWcdvK7flwjAyGS30VHFuxWbXaX+45n/7JchWY/1Hb8wm9GF3
B8muW1NUaHyX+oV22bvVMC9XY3hojOaJox35V+6G6/67TZuctdSvf7gPan36eUOg4oCZkSxvki54
qn9+pqcyK0d0NR2NtRP0xqRdBLleH5CJiHhwqn1Pf82Uo9JzW2RBC4ZljVHdEZFmavEwACpWK7HP
NjVeSauRXkPZBaUFlR79/ov++nBiIdQtzqVEw2Gw/fBw6n7liQ2Cno3LfpSj5Z9lgX/w4MvDbSJE
9fef9uvSyVYC68vYafOMfqwnw6jljkNWoEl3+ulrnst7BP2YlrU/HW9/MYURA0PuCDHqrueYjmF+
WFOyLDHyJbf1/2HvzHrjRtKs/Vcac0+DweB6MReT+yKlFkuy5RtClm3uZHBffv330FXVLaWqLXiA
Ab4BptHoBSqJmWQwlvc95zlrPAAIktTnCRrjcszr6yFgXxn5ODeDasREn+W0dg1vRbJ0v4N0ump1
5PE5olJkQ3Cc88T50thut2t6SHEqz7CvWmwmcMrfVN0cs0bm2gJ1YbVSzUhrqTWXjj48BxRpfn33
zscUxl7sWOgJGNisCGL++cvlvzRDq6duuo6pbW0oTOHcLWt6Qs70RO/lc9zSVA2iNNz8+rrnY4Tr
GpJNB3up+cRwvgr0bR7aCjP2uuXgBkAic2+GgIqdC5IC40n+3npwvur8cT2knpx4OcDq889ffM8w
a+JOVxXQMU4FxyLWrZs68O13Rv75UjBfxRTCdXXAUfNe+fVVUpLcM8pt0xrHMlVmFX6dhuhLY6qL
OsNrhG/8nQv+zeOTnD+xKAqd2I5zfc2g+tClUzmuDbD2n1WZGOuwLZ+MSjyLlJpz1oFTjQszf+e6
b/QOfNN5L46enut7zMqvvykuiiZuXHdYpyW2acXqZxTyzm8cgGAIBA8GfcXYiu/d6Udoux/RE17Z
bn7hs/PC5fjZwJCBPSos3pmjzycDPhYHFOZGh6hmrJtnmwvIOU2d8w6uvRKrjT8E5p7ytLf01Kj2
vx7Bb8IVuJaLaXU+eM2vz3nAYzJqbZMiAmfuDdJlNeXBMpDAIxwEnCjak/VEAMbKnsQTbxiGp7Fe
cuLUAKCbaJZTegH9u4iteQl4uUSgEGKR5CRoMQXPh4bXj4WaDfP5EPfkpyQ/6A8D6vPAEWYrMGow
8tx4uujztjjaKawPkNOVAy6ybL79+tbY5t98DAMAMlpLnQnz/Na0KdXLoNW6tZn28pul/Meki656
3Wi3vtN8T/rWvoMFagW467zgtsIas0vTaZUZXnijudWeqrZ70XZJsRsqJ0ClHMw6EA1GDSDdCrzx
VNw4WhVeoQqx9kDuxN7LwUcXepo/Wllp7Qo56V8aNRlb3yy8LbQiPO9VXm7wp9TLetAXcGOyVVp3
2ano821J121pjDQiaAIZe2QUXyE6OgeSl+UTjd3htskKPmQL65NAqE1uGA9lL4fbMQVz7gLy2Rl2
bZ1KNNwoJdLiKiPQchsicFmjtKDD30HrWAVQ+C7ThJYD0UVURWy4NsehF8l94hSxtaV/K6d3Xoq3
cy0LI6okNDgMVs882zxR+YY5kVbdGomq9c3FgXpvCD/fZZP+YFXee2lZb8iw1KJsx8VbLtCPwaI4
W/+zaMrd0E47ogwC/6EVylhkkWOtkPr4zxGNrAjUQaktjVQbbu3e7z8B2I7vwrRyjoFT2D+6uGMs
xIN2bDIMpAstBWizhN5KJ8ufX+xEH4dbytnGkpYQNAiHP6Rbtb5VshB0V6Gy/3pEv9kD850o58CI
m4st3Mez+U4b4d5bLTLcIJd3VmDeMy6/Fo760tYwEKO5vzzVO7qr62DUnn998beTvMmLi5CTHAHE
lOcpUKk1jl7Vo4FCqYwzR1XRdeVF7pWrBsaOHfp7XJDBbL7A5PHrS7Mgz6Pj9ZTC/A7LDOgS/+MP
6NnLlVP4TYC6p1n7IZKmTRKjZxCWm+2NwqX/rxTY6SIC77PogsHBdxBZ2QJYUXblW1n+bXCj6FOQ
gx7shyja57UFvtu3fCpIeJ+OdHjHz65Nb81Q3Y+0HcQpDt36aCQiPbm94ORU+rllouFDx9602dBt
tGgsrjG+PuZCnHQnFTvDKMyjcgvEJH12P3nZk8zxmxJ9U+xlXRufkE84X2gxqaUqitkXLTGGoZqB
pWSU101qOEt2Dt4tuSTq1JtG7WJ/b9H7o+mXwC7Sahe6sXFXzMnxq07DUcK6t8Nsox7DRhfb2Lfx
xNFWW8hcld0iYrr/HGZFf0/dxlsn6CFA7Y4FhqEyDuIlycCat1ZS50ZkdDovojqtr2YJD0aZoiuO
Pib3buHU3fSkJa32xD5b3NW9tJ6soaTVq3kJq6eoYb7EjVCPA81aqKH9gM6+TTfYCyfCS+j1pr47
3sAwL5adAj+q1YZDnTymoxgajkP3uUVyqMlO94KFa03WWmEQkKu6zMtTFVBN3iRl7i/DMR4uMf4X
K/Ieg3ITKyyqS1/TDBv5WcO9oGN0lzUNrJ0+0NUj3kS1qcusiBZCat5JREJdEvRDVEgV5V9cWYZH
C/XXJi3oH3sBkXpz7MOis50mXlcFWigwRnn2yJ7CoudYgecJkT3s4Bk7s2msXY8SwNmYxPHOiMrk
mx507TXdPXs5Jh7xv6Inzicb4sNoQpN04qinhzDFWN7hitZ6xlAbUUOESuCr0VFiaEUSrprOs6HB
1652AGtnfR+aUdUs6HqAF5oTLy3WhjLXFn6VC9ceHQl+NR/65lhxKN4U9oyqB6eSsHdHUBXTlXbL
nU7bbx0nITaOmAQowlnk3s3KaGu6UYtb144OYRy4u7RCGqJrRljRQPdgBgV9Oh4mZwxuHJvNw2Qp
7yKR9OamOPoosFRclBZY3EZV+kMFwQtpjbLwO49k51S6yNZ6lLeHoUrKVZnbHj1Hr9sMlet8iVqb
pjpcr3JpTkm4HBLSB6I2h2an5eOlr3WIQgwNupaeecahBzmzxBi5FqPbQmi1NV4yyBugcdTBLBzv
YewAa5HkMNxWGvsLzGRueVmNqb8pOpQf3ehwRxpxavKgRMppmJe+Pa6Hsu4PRSKcU1FUJP4GrljZ
XhNtIaa1zaJCNWGjpbO0QzP25cmy4+ojr8lj61RyZSN5WWns7bdNZTh7r0m8g+5G2m6ymmg1QT+8
i5LGIdbV9z4PIh5uh9CYnlXKw+yC3t0oJs3bhPryZaurZpWniXsiEMS+dBy/u6zayflqsAQ9e7nG
o/Oz+LOyEgNdOc+0rxN7nQ6zyS8akGJxVCuOQnnhsHOaJFnVWcXRb4y65hKUE90qrBbijj45mwZ8
PzuBongZRXp5dNFVX2kJKRooBa/bzBhuYRdHR3+Ii01HYX9jOD7xwYarrfHs2NCp4MzhgUWzkMVP
vT147QLbmLbUNayBqW3d2FnNSqgqb21AFLmOOKJe50HiY/HO6NkvjEmbrppikpd948Q4k0TBZjFO
yCyHxpBEuLlbeWlHVlcv7LS/z7VyjbZx+hhh6z05MeOXS1TUTeG223ECy7uqKnIJfi7BiJJod3WE
iHEwiIyiX/ss9I8peOgTzk/1aLRVfMRIZH/D44zopuyLo3RUtM3QmK2zHKbLAn8byYo9N+JzoZt8
RjF0+YnMlV3V+N2hTNEGhW5w1XlutQFLUR5MyomnKEndGy1G5JGPbXnbQlH4MlV19MkezfEm98KP
eV9o3+3JMZl70E1QQxMnOeqEP8Vdjgduaq8dQHNirwWiHYnToc3eqnrGdhPz4VypOK4AJne5e0sx
RR2mLDE29ujyy+wjnPvOwTi7HnQPrnjeBt2wyyFN3YCHGLwNrL52xR3uLY5qIhcrqrTxgB9caYu+
hNuwxW2J1jRBPrHATC+HZVJ2xONMQm3gw+U3KrGBMLilXSyruLpPB71fhlVlXxWgMr/HQhs+zYgD
Ll13/aYTg/9JahiIwVyBR+jrrvgcUx134GloNs5PwrY3tVclqI/DxsMroX+b2mKOgGs2TUKYukQw
RkCXb13if48/zUSFbeQ7EJ9TKKgA6qP+muJ498VJtOQp0TMUOmoINlkuEcx6Q280CDaNGh5hpU2P
mtnl5QrAtKuW/PlsZwUT842e7ntPpjf0R4sfUy6TJQLBHNKf1/b39iDHa6V1VEUClKoEBRQZiV5K
HkQYl+Tn5O2xs+nJJGqLur5fQxIwn3rPaMh5l8O973tq2gxkkZz8wpTfdT36ijfOuQoaq/qmqZRN
agtr7X4gegmrt0n4hhIDu5pEuc79NBl0DwtLP4GkT/Ze3BoUHhuQiASqYLZPgM/FcfrYTiQvdV0F
QDWv8drBva+K4KOedEfOOzVucU0AxAiOgFBvbKvLF15HoLU28LJ2BA/sqTq6cm37HHC2ArbmhVSQ
yDRryG9xNxtbXfTNKqQD+WWIodA9IGx5HCMz1Dcs0nBjW3Kdlp7Z8YDqgrczDL3DOIArZ8+6y4YK
R6HNmWeLquU67bUc5YpFPt4iNEpWOVlLpmBTViztTk4fgXtC3lLf+wQs/dwFeW2A+iRU1r7AoDeh
RsnKnRiig8tnvGS7Ul8zkaYLp3EeMmvex1Spd7QlEAY97m56EUQblu74SGjrUW8zeOx2SdYVW3kr
0+ut07KfxxKLvilMd4ixMyZQzHwc8+pFazifcj9b9yG9qVZzBAuy8cNnTO0sK58WSs+sNWj0daa1
9kaFGVEyfg4dsug/23FLqgCaKiLiFBe0kvCBO5R8zcowB+YN9SFxneBUeiW7a9fbJxYxpG5m1FDl
XXvfzsWbqgyHT7adRYc6DZiBKn980HVojMARNk2B0r5PEbeJXi9gjg6o+IYCAejgJntdym3ZIr2S
dU9WdrGL1DCuzCC+42VOl0kwnUi5d8GVqGRdj/K6sQmxS/Aj3Li+IA7HGgAsDmPUbpoozK+SXo3X
xqTqbFNVKjyNhNYcLRqGN2i0iu2Et+c0jfEVaxuQWO4MO1i0c9usYjva214Ntxw3qMdEd2MNLb1U
Eocu4joqb3tJNI4rsmefuJhjmlJIWtmt7V4M8w/0qomDpUmK0QKovViHQKlm+am7roekwi8KmMHp
yuEQ9oNFXSpo7/k7x4636wCBtJmr9qJ5CrKn0QFlDlO9XxWMWhg3Izsy4gy3pZma7JP9+MJoCePu
a8UzDPxyHfnZCTqBOGkmY5N8MggnRr7za+IVw9rLFwBETX69f5Y2bEBgu+MJvOeE3E/0e71P5L2G
j+MizYPxtgP1updNol8HeC62naFzyCnaRLNXQu+HbEXDdGD6FOOFMxlk8FbmeG8D51zEXhHfArxH
1kHYRr10OgO0DGIt61IGeSIX6OcxvBcao37i4IbWyimP9EiiagFwTzoLEkJ4edpJxOMSikKy8cIu
XAcSWduyx0yHLVxO38HQqH6VkVHF3wn8jn162djXyPwlQ8etii8xbMCPnZaoPeJnktcCv3fhFuNQ
v6kVh+xlrAMmIbwItVhhDBti+AiYDPCLeMuimrK7No21i1Sa2B/ayWYDUBDNwM3+rNDXrFoTtKOP
xw+Zrznc4mOxnoYuw8BTWuaG+jBm1kGHWx3pDqI2F/QyqpRRpdueNHcc8YN2CCYZb0SSx7dRiuxM
lMJ7JCkp/5R1GoyCOdOpmNd8EeZsX9KImzqhM7YXjVO4qHvZCUIE4xAGPP5Kt3O8svYU7erCyKmo
Wmo9pFoJF9pb5p1F3kKj49evLRciL1lKHb2gsZnGdQayYSM8zfWXNazKdR9JZ9eRgrK2x1Q9jwyv
lR441sZ3CWW32DXOpuARy0YJ4/DaygJU5lqrMA4jpmlMXAHJlKGHA6qjE2ZS2Cu7csXBjxtFZwxO
gKLeDIC3gfY55cSaRCiVytRZ1b3Fpk4OIaYPWNx6ElSb1ODhwPE/lN54orUnHialfXPyOHjoehl9
7Rpd30xtkD23Woa8g+wLFNZNftunbXCorSK8GLWOuR1B/4pcLLmwzJ4Ijz73xEfPxCm9VJMFOHn+
SLVNlaJLL9ymEmphySqHKASPoNK68qJzDYJU2dM1jdJ2pUrKdW447UGnirwdLM8/iEmm20BryA0H
i7cKXMXLOhvRjSDvjy2TFekmFecXrUY96tE+X4ZThU6E4ufOajxImuwYHPohBVrlRVIGzZ0xTkDH
bdxv/SLJwnKd9Om2oiRySWqZu6gk8XDQV7aTrNjeBrLlLkL03PcDiRuBHG3InbL7ZBoJeaNKg/3h
1ynjN4dtRIUtP2qZx3pXGasuvJssMzxguSgISgnZMPqpS/tGsZ4uOrdid5dLDgLxXdBH/t4XerDK
KUlQgRg/BnVkH8YuAI7lArCda7nt3pei2+Qyw6MCeGWT6ExJXlpkAHj1SS25acWWygBZxOzd13Hc
J5iaoG4pcjBa1qi4Fs5FlTSnduC4yLKz7GDDPAd06jG1+Y+egTR8TG0qYQj2roNZXU1lxFzMzK9l
5/sXnoPgzG7qfjP5sbeWWrGfpool29Q+A79Ftxx+z8Xs3TfnQ1xfGKsmnuz1MIF8YrfgbasGJE9L
kkzvl9Ndl/PLMowJzBlI+QvIV4l1mlecVZZ1lxBU1gclZZBx4o314rUKHW1T6DDYFIyFkJbBIsRV
ty2HpL9wY6pjhglmx59zYVN/JBtQ5ivdwVcKc9C5FBJ4GrGwFzJPojVZFdhKQoE9YNRpYUTDZU5i
DzNgeutjHFtYMFAYYg373WFr2Po9D+GpCeIHbtTDaCW73qy240BQJ07Ty5IV2Vx3VaDKVYRDyEcx
Jz22KNPoWYvWQWDsmtpwLdO4PgiDTdA0gQtmpuwXpWkBh4og5l27UzXcmFGJtlxBrbmFXlAuyiA2
Ti4n+u+RZxOwI/JPEz3KYmEm0MVq4Dcbr9ZIMzebYOlHfruNB8985n3CnTFP+1C6DBwyEqC6olhE
wKGxzXOvQbcH6zq1Yc6JTn7qhLxzJ9h5fZapk4Wob4HK6xMGwwhH/pig9xLTEU0uzgSe5i5C07+M
PMnJzOtqdkIkq6ci4DwfSe+LUU/3Ka6zdcqpnVWUnCCilr9RnEiWpRfdG4PWIsYMuyWxqd9aH75u
hX+sNzlcU1s1ri2jM9YR2TmXRO+5N9Jt3VMUEpYnVBvv0MZlp0AT+znyCJFy6oeLvG9T1oc0evDH
sWD5TqxTEzbGZUqW7UkvYQ82ZbDRe/nZDQTsrZy9A25A69IeqoyXq7d3NgThz44Yhp1o62VHo/zU
sTVA3dcMX71eU7dFTBojDjyiEiYxHahx0z+wJdUya3AUdqSy3uFNzU5aGfuXTZh6X50CNhjCSrKG
FtwAqmkpgoJqGZS5xkoR6nZ031DkgcbholN/tiaHBSoVNjAPDsjy1OkmG+KA8EWlt+GTQ03kWPJO
3Dg8g2PQl/kx1+XortzJqb979hhyuTCmLTE2zS6Px+DKcTA0WazJ38DOax9VJZMfvsrGiyEN1GOd
yeQW8T3uMUenouWUNOzHHtgmhPGWhn9trGbO+hq4MYOnCKyVrEqXV9GoPgdGPd4JssW3A1yo+3oy
C3yCLVzEpo3Cne+z8QliPb5w8EmtadWrI4GrfrrmvDMs2PrYR1yDAefzxlziyIQhLcNiWhlc+pLY
rohOVtXu4/In3yNGulWTOTnCY0EW2DUniMlyEXRjeN36WvYR5mC1qyKLXY2bkPS7LnEqUD/nfDTc
EuuGV5c8Qqr8iaisp2CKKFSgqPTWXTbwmFq2DPERMCtgDtdJv3oV69Tk9KSEDZbl3ZU2Ts1SZmo5
pZn5kI8y+KSxtXGK0Vu7SVnAQDKktnLLck7THFgmsknzlgrc00NUS8pozhB8ZI6/paK31E2OxLT8
2Zp8TKg+slGzNqVdbge42wiOXQgkLGCuS+iTCPWlEAyT1ku/NBnFhxr4Mh0Q7QdpWf5CDxUVblJl
pqk115S1dyGdjiUWwXylueQ5o3EkCSNpHiJSp3l12+eqpVhTpX29KkJ7Ti8oblVRUhH0wXyVYWQd
SAZRC3BmhI4LjaQLxyvW00CCdtolzT6kir2yWGS/6z5LdGNlxsacLOv7OAD0t1rQTy0bPUCRbEx6
rzsCElcXswB0T71eI2fWsFYVlt96YXYZKZReni5Dfu8AE0gW3DoqfZRg648trvgF5avuUgVMFLhh
xV3Stt5abyWA7M7KQ3a5AQej2oVmY9cA6RGt2gymwb0pKWtd/Dxwj2He3wdhLi6kJNcWWHmz0Mci
3LlxarHs9u4xqu0DENsUiLixGXERk0SHtn1rFEb7UZgi23bm2G0oVqca+R9FvJVd6u3MvoXUJBv1
CMbFecoJSvlciaZ+oK4G8L7HxhuvYiMsjlk3EGVAl+AITlTusTSL08iO56KcbAW0Pom3ZGiSOpsT
oZWP4cOvGy5v2AuzPmG2yLu2A7cDndHrDm5PJywJdaNck6hlLgnynM2l3n2eUJNO1VXuC/XR4lPd
03P5zvLEpsXIdAepnkytJ3veTveBa2+dkqN+qqf3kPWKQ11MxP9FeUh9zfLe+cx/0wm3mOcRdEib
hi8yktef2aTC5PcyQb1ZxOb9GJH1FQ6SsBpTJQQXItSq5xnHaItvoeRFqmkaHOOsNi+VS0zBZCD6
ZHP0Htr4bd/MclBiCwkGgE8lzvqeUs9x0joBMQ2UvGsUH/SjbkjTZTkqQ2hUIJUXEN7S9wRJc3/z
dcfMQmiCR2JugcJCOOsVOtbEiG4iSKCFSA9eAehxtEm4glXk3KlYPiFPvx/REy/dKu44IrBRt2gY
LJrSza/TSaWoFq0nSg/JJV1Q99RHZrF3SjLpJo1uWzYZBfJZfW5SVYJmAqSnFc2OHxXi2wUVbYed
mmIa0APj2a/Kk58TWC2UWOdh720zGEZLi/Y87vk8e9ZGXAMOlN0DdrCEdWEqOHbb9h3lGGjW3dQ9
VomYVpWftVstromp80TKbiZ7dLEeAAWJhf088e7g4qcAbk7B+P3XL8Ub5R0gbugu9B/RNthvlbve
WKAY7ZGLKs0aV301bj2gLCcq8ckWkyPVoNJ2wrvW1SKmG5JrhK0TXmD1yTv90DfCBoQVBpwPxDa0
cBz37NFCTNNV1OrFuhmlfWOTSEevQvbXP7/vb8GQLqPnqqiLH83PLNt/Ztv+dNv86//9u+wvROb/
+ofuiox/n/+d/w/jwVDr/Hun039V7VcUk99/mqb23/7zP/in/7Q52d4HXAk/9be4cQTv3T9tTo7+
AfwQhCPTBpM0s4j+BUEyPthMWRbCCCL+mCr4g39BkIwPpkDBgHbFm7X36E1/x+Y0z38vJwR0SIid
XQgoKM+dNxp7zY2b0dES8CC9yG4s6lA2+4Bg14Ohn1mpfYbdLqIY42rBQYxlO20tOGlLpU3JXVSr
7qBHdJKCCrquOQcnkXgirjD/qXYlcGwfqsKPTjY4k1ujd/OPnVu7xcawYbr8Tw3Mq+571bTV939c
Pqn6H5s2//bEJjr/XzAImc1/MQgZfdC4/vGUf/vH4qn62n57NST53b+GpPiAKG9+1rMCxkIY/s8h
aYsPgKpQUkhUvBhpTCaZv7hczofZXefODgXTnmv9/xqS9gfkp5LMZf4WwnbioH9nSJ4LxVx79gTy
HwxzrIHnzrvWoNas4mpkq5g5H6OhrWmvumOxnPMMvkrlASi1usTf9LoADju52bho+hEXd9KFzt4Y
vJKyceXvx2gyP7murMn3bIYmX0RwjL4mhp9u/QnMK1SY3D29uOfXf7w5L+M5fzrJXr5QWBkFwrJZ
x2lxR36uFy80KZo+AbwprH4Vttb4RIfQ+JjY1kg9x8PGH3pe9SA6DloF+UggVjNjRY7BZtR7VIdo
cs19Rb0wWmjMCQXnWsEZodUoDgchVT12UydHuON128j+s6zEaC3KSWrXNPWmDXlq09p20qpdxJR7
Pk9Uh/SrIM3p+ehAs27sOA4vfCOnSwRCIuLIbg7RohmBLNacZ95T6JwrHudbwWqGD5H7YaJ5fL33
Ei1785TwgRVB3T4nmdBZtIOuoXjEDvbr236ubp0vhT/GQfJGT1L3mC9famijIjMF7kRyDZwRM0Cu
9EOt+ei4PNpyTu0726DNb/5vxjlPip/TZ3815QRtlL4OxZx/46+JhkwWXI84TWF+zJg/ZpM/Lb62
/ID4zsKhaltIYqVgevproiFK00NJ5hE5NDt9Z0PFX2ufS0y8B8OMuQZYF/PT70w0b7ZuRNAzoeEI
RUCGNPr8VZ2yjja0HUBGlYA3LB0xGE3e9aiK58JrvrqRe9OWxA+HRqIOdQe7eDSpsLy4Y38zYbyR
77E9mHcAJkEnJkeCcwsLEVys/7CjVq3U9WPrdgc3z77XcXw3aDU8S40iIL2URZEXFwQn9e/JB9+8
Olzf4S7PqkgHt/XZW8pMoETdAs7JTPaoK4pQCCXMpLxSmRWSxgYTN1tITUzMVrajg6t2S80ieyHp
N32ak9+WARtcBHTZFaWTOFzZZZsujIoeb5oqVaz+77V789qxuP77125e3Z++FfWrHSe/8edrZ3kf
TINZd3YxYPpy53frz9eOH+EQcg1PCku4lmUyGP567eQHNpxzTizuYEwk8+n+r9dOfsC9S2OZd1la
Li6f33ntfgL1Xq6QfChWdTSbzNe4K+YU3ZdzNcHmdW4oU1vGlrigCRM0q5g20HpKLL9dc9Izq7Xm
G9pEQzKaomXNmVxbhqZVNYuMeuchbMb6hzWR/QmfJe2/k91BQFFVmMgq4TYhy5Ci/zZnUiwqECz3
hZXHl5WdTvKPd+d/4DD0v3jPyej590PxLvzOZjOE8/BqNM7P/M/R6BjzvpGiEYcZgRlhnl/+4jzo
HxihDFQJxxO/4LwR/XM0Gs4HoAUcfyhVzL8z/+jP0WjoH/gzrAOOwykXDYv8ndF4fmqm+OLqaKYp
axk/B//rwWhVPYIGYaktXe5iaUkoziDy1ObFTfmbSf58jv3jKvAq2FRbvFvzz19sCgOrbU05SLVF
rrzsGt9jWoWNRqRPvxiKMYfIYIbvbIn+9pvRftZnHgYq6TO/xVSE0zSattpmplGsx6qugOqr+o/Z
+N86wecH8eoAOX81mmZES+E9owZyVnZooUjVVIPVthAZEQxmRFrDSg8JSy10D4lMQC+T9DTOLheA
b8gsmIhZPaCBRmABzNral3o5zGKe7GtEVCC5w3nRyo8xOKN2ayiAbQv4/9oFBVjNuG4xZhiEuAKu
OJocbS9bTJlXiv7hrq4b7Z309XmmPPtyBuYzx6OCyEaFY8nr5wbr26NWDFmynjTzWjMMfMdmHlKb
d0PjvgWIuRh7OPJ14/mbuNK7nWmqeEO2EacLrXT6d+72m82CbrBLoFzIeQsFJpljrz8QGfRh5DpE
R0+aax9MYQyP0YD4YtKL8QEkVwqhihC4QOvsxeDSLNb0wXwHefB2YLGqCAxWFCDwHZ5vGCzYsYRd
OfnW8dP+U2TX2WXnRO/ZiN+MK/xbVEeEzn9xIjw3/2uRnutBHyAWQ527dPsiPehzHA4qjOqdu/rm
7ZwxNNjUmGy4kDlDal6+nabVGKLWKUCbZFEfQbQMn7DhE9jlglXXh0H7JoKqi3/3/eSqjolrmL0n
B3F59n6OGMtHxk2wDWbVOhK0IUVnVGe7X089b+4jhy9qvZLbOW8GvLMRExgInkQjym0ERIJ8iiZZ
py5vT5OW7u9+o5+XMrFjs0l3PXk2y/nKS8yh7sut1tR4ZgAp1JpTXf36+8zb0Ze7h7kkwHPiXInx
xOI/Xj+sODfwbcVKofL0SE+Cb78zmqG7AjZZXaat5fzu1I2xhUmAS7liLsWdTQERixed0aGclUDX
howuJjMmi4OmZjZoz4gf1eLXX/DN68UFcSebPLD5kDNv0V6ORp9ZcMoRetIOsQPQorEPupfm4X/n
KljF8ejbCPzObqPT5kZmo2reCtBFtDnaei3gTPx3rsL34VhOfdMyzo7lTtRwR0me2/ZV6a/HuP86
CKd+5yJvznEMCXYKoHWwOnICOe9L+cTAl4xKvosJIK0XkBIN4H5k4omHjD7xBdqOZFcaU4ivq41Q
mmHAKZCuvzOP/N2Tcyh5WPNAwV42//zFKm/kXWoZPk8OrZkix9CTm4n0lHcG5HygPn8DsHkxNISO
vxZ4/evLYCex3VrwdQE8ceJqEGjEYbc2sp5cuu4uLBX6dCkXEgN+EJV7X4kvA4odDODA2QuB9d5D
1/X748lhIuP+U1DWf24TXnx3E5w1IZuG2o6yvZt37xuzHN/bRv3dDQYXziTNqGUpnOeGFxeRFu1v
veIi6CryrabNonaTrOlff5W/u79UPl1O5HQ7Ofe8vkpdu0mBakBt/SrXd22iojskM+VhqJ34ncl5
/lNnk9m8kOuAzDit/TypvfxCIw8D9nartl3RaAv0wCQY6Va+UsjHl+1AUCSG0XFd6YQj/fpLvn1p
4CAI5k/KH7Mn8pyE4NuBD222UFsb1f1j3FpQcxHebFVL1Jpkd3Zsnb74jj7QuiQMMz2kpvSXtm9F
74yc+aG9uge0OKQDOEJng8Vm/2z11eiRFA2Exa0RlD90XUOyNXbp2m98uUjw2b7zkr5Z7OcjA+dc
vj7zEv2ys6fru0GdgQzdxmYGDR/bbYD0guF7IoMTGmFW4GbJaBfe//qGvxm7XJcCOcuWa/LqnmPm
G8vuq7hv823PaenSdnhrSQWw3lkdzXlGPbubHC8wOXKegZD3xmUOh4u4npGkwlZr7kvXHan1pu3O
rzLtOGL/W7p4lfZhFobbRnPSk1Mj6ifFzl3abTY9cuPGvelmllqmVm/jGe/jAeNo4d05rfk5M9Px
JtFYBjm7EMFk1DykpCyxHSD+H1CyHSQankWuD+1KI1/sRjpmt0ZHmkDj7vRjDqzxCKe7WaFsi9ay
keESxmi0hY9XbRLkztssHZKTyiZ7NU7Ma7/9GIBkUCDm9Mi/zjevmlcT9IqwjgDSEduvzha9jLvH
X1/kDYJA50zJcYjtFq1hwQnp9SDrDYJXYarm28pPnwMVXQ02Hswoiih+wwteJV1+HUoN9sC0pkVt
LXrf3oYt7HCZkKaZI+UdKrJ6lPfe7uLNjDN/Mo7NtGkganFse/3JSJvtsL5NDH9jaPeTqCpYENJb
GEYsIOIHvAEGswC0CPedF+/NtHp25bN7YpVe7LZgw7ZZn/WIR60ekBe+uyyCSvvr+/837xp91Tns
wiKhC0366y8ZdJPR6y3OebdCq5fbZUgTPrR+d6M2fyE4i9QidOrI54f6RCqJrW1+o+tWbCU8i5Wc
/Iff/yqoIiRooZ+b3rPpStesMtLR1Gwr4ZarCZvJouh78c6z+btRQV2Ckjz1dg4LZ8/GllWA5jfm
2bC5QGZuJv+PtDNbchtn0vYNDSO4L6cSRUmlWlze7ROG221z3wluVz8P65/4w6I4Yvibk+4D2wEB
BBKJzHf5Gvq94Y4QQp5ABZsPfdB2sGMlNNj+foIUnucWOeeSvt/1t0IUKBIoiGfHMNejz+g7Azqr
e+N0f5SVS2Zul1PlnvVBEUm6HmVCvRdaYpQdVcwvL0gy9qCWcbkqAqDvdaCHP+6Pt7KgfDCKLwxo
zNWD6/HUoQfBZ8bZUeoa6WhoItrVHWLlcYExOeYmwlU7RMazfKw31nNO3BcXgE66TehB4oB32GJk
B0XorofUepyw73CNBtrjJKbaBQMVfzD5qIfAymsXtHi1K8pyy+d75ehdDb84eoJNVEqiSY9ShV1o
VkDOG8x62MheVj7nXOIGvMBXo4e9GCUB7lr6jcEojm6cBjLPU0yhCZEiVXiwBtqNgHK7qARLAgrA
XfIlzVm81SdpIKsuwvRY8GduHhdf6cwa2E7H5t4R4EiTItRfJHCT+DZ39vlvNxO1es4meBCCDeql
15sJzpPcFaZcHuMqeSFGO64uLOmlEjAZUhSa9mwy+Rm6zUZUuOllz0p4lL3mzIWbDHGv64EVreqD
KPALFEiitnlKshqqPjg6S7oM6Kj8wpMGGW27lqrmdRBh88QzwGj2ELyBIWXB4HwZ0sneC2sgbJhA
b7/VjdJZLjUu6UcfQ7ndKTiN1tgj2BhsyqKlCmpNY/teTiRcIUsheLaogQ/seug7pCyRiWk+50Yr
zkBXi+8isGDOl3ZZlrDRG/uFdw5Wr2jefsN2zw6hzffh9wQOxa/7n+R2m6OkROJMsYjHHrDx65WB
+zfEfheXR8uR5G8NNzZA7br4dn+U21wV/UuNx5RGIocO5uKyxhhUQ9IOWVGJAocfDI9K72AIreUf
ccBCqL6xnY3ocVtgpJE+P0kYD+s24uX1xCo5akIbEYQjGkYCGnXvP4xYMLicj+DBUX302RLUzoes
RA2irtX4pbGQ//jbec8/guubJGV+oyw2fIbJQ6I2PoBZZ87OU4ioD6Ka7LMyBBOut1agXGTfnv69
P+za5LkA2egzZJTUYVGuME0/DGDgZMc2srDLKgsZQgOGlrpVx+7Qty1Ugtj+jpRUA3C7yb24iqfj
/R9xG2pUJKIcmRY3NzFdjusP4EhhncnhxM2Ra1gDaFY0Q7nbA4rx8R6GK9IT1PLjC3ZBPX5BibUx
/voi/PEDFjsAl9Csq3xIhQKdwNeqneLXAUbJIep6yY0No7wgOGF5YFJSmA4Fjq2Oam5sw9vjdb0I
i+Plt6OMqIAGsTESP1CWs98b+tRs3NFrg9D4p+9OdY//L4J621De7lR53mVa+K7pdETu1EzbyDzW
R6G5/vZF2VjX3zMMkl6UYHqoluuy2yqZ+g5qrr1xYm6LQmiKwjmjqUoBBjDqYttondPUul2RRsVZ
ucv0PvwwNGPr0kWQnlojwqpADN07iNjGU445LKndkPyy9RS5mEEyn9EoSPAEh2wL+T3e8D9cW4M/
f9xiDYQJ2N1RGj6njXuqiivTqwRLw71/cgxW8jrzYQnesAz0lWcp38VKh71WCYUlyPUy/aRpVf44
VZC2Yj3ceGXfph+MBF8RVAvNLyL09Uh+WQcIBKXZcZwiBaR0Dq3WcsJDGdXfWyvfegNsDbcIS5LK
rcblwnByiqs75unwOQP/DLwlPjvo3Gws5Op4dHhmoN8Mt5k/5x9ltqaFGhRBqzjKCP9+wjFYOUpN
aLr4vLdUpQv/r7M5lhM4PGkr1wg9kevxej8z7WBkPMDgMH57hLMTxI72jt2MR9Xvu78fTwPQwGBk
VbN29/V4ed7IYT/SWgqjfNqbpggPtlH8gJfVXKwpK7z7+/Ktyr3YmDxHwV8jEg5MHHjk1XpKQaEm
fiElR+467Lnj5Hdb2vsABl4R5C+SHAFUBxuoRMljLFUPMAFd/LPcWkk8qQgeC3p9biJirHNzfHNK
T0sRGq99N0zlcOPTz2Fi+VOBAIGLUgCA0pu6/qkd1oZ5V9JBxFYXIijlB017oVNf4l7YOm5WQ8+5
vzrz2b8Z0eS+RT1sBvAtAhfqeQrKHmZy1OS6P2qWNFeoomQvN/ETUoXmQ2BNMqUTc0sbed7FNwOD
MKO8IgNCWz7RuqCYUO0bkuPY48solXEFLypsN26yN4LJYhjQXWRS82HCjGGRy0gWLPfCD5NjmyCh
kNLQ8qw8RE+rdaxTX0/RA4S16Qc+hJrrKEKGXjk4ZyOtE7zQOsiLKTzh+0u+EiiBmRG83hC7vJ+u
PzJ6KihVTHFynFVDzljNk+HIkeJqqb3V5FwdikgC/sPUaGsthqrSzqa4y+yTVo+OuRzz8A1aXOgS
58v9Sa18TuLVLMIMC4PSz2IfZWol62DLY94qfgair6oRiLHjjaWbf+/ia4JcogPBox7qzrJa0cij
PmYl1C24WMnR7hTnA8IZsLl9HwPMCgb3/VmtrJ+jc9HMcGw20NJdgL56x3tQi49OgKASDZDBs6J6
fLBF/j+4uv8VybE6FDOj7wHngN7j9a4QUpHh39PGxzDrJm4ZFCCnUVPPpoj1jfvzbYctltExNVTe
UX3Ez+XmYzVKIUTnRBThlf6jA+Vp76CoeTRKTBdr7P1OtVzLKICNIYrR6GpDLsox4Iv7i2aH/msY
6fphpCL2r2YFBv6dg/GrHuHl5QN0XTjICX4E9A80fFQvZgIVfcz97iVBLBxXQzhgDfjnv4VFAKsD
Vj8/mem233ggC9lMqgafxONAs8M1u9LcjYZINsLlbYCm5jjL0yt0SgBWL7a5kvn4Z3aIURXV1HmF
UeLVadhi9lYtjqYpwVKl0Ob97S6k18jtPM+KxthSEVkbwxYkdxgdqbYkXgSgFjodeB3L6jb2+8rr
g1cPadz/6+/by6R8kGJU/i0IeqIupGMvbN1TtFZ9EEWlIa6jQqcqqvbF6Okg9Ggo7c2g3lIQvg0l
9GcAhNGE0bjbltCTjqcdCNYsOtZAjjyjSNuDMRjFxpe8oSZypFFCoLhLRIFMuQT+CoFOIl4t4RGl
KoUUAF76oY6xa5Umf6BZ6yMnAULkEfZ9fg79OngZnfx74JfG44SJyw7Z3vqijVN1vP+1b1FP/DA+
M6UH403RfpFvKvRe4Jhh5SVqyT+joDXsqyFoThiQqbsxz4fnXO3aQxZ3iNSqk4V/KvLYUx1NB78B
IXX/59zGJX4NoA8uT2I7b5vruGSYQ69XhYl3ZWMa3+Doyx5CIKobDhD17w91m4vM7FaAFxRu54LX
/FP+SHwNdDlMrTWSo8z2pmLaII0i6FyNqOvvzFzXdm2AchIFkK1S29q+5+0CjRDlKgpt8mLNVYEE
z6hVyVGNHemAtxm+oqwLdZeuP7VT+aiP0hPapNluLEf1aIda/eH+5FfWmTeNLVPiNAjNy5qq1Qs0
NqC8k4XDZtTo0SGYNKJtixiye3+olSCmctEATQTpT/lscdVoURya49utpqrNg4QK9wNYfAjVto3A
lNFVULAxcbg/6MqpRowcaiT9X5lsc7GPLBPj5TjhKh3h2SMoo9QuTcrNfG9tGa25vUydGGHepc66
lkOUnSo9PnLxPU9DbL+MmS1jr2QH+1JJWmT2y7bHEBTJPE2WorPZoJgk8MHFhTSoaHza0iOtA9Qa
lfLz/SVY/W0A3Kgr0fojsl3v71ALUhOP2Pg4peNzYuvVY2wjUwBYU9/Q7l9bbO6KuQUNOlS25j//
4yTp+O+WZppBca/MeNqZGZ4Bli6acCM43OZjoOjosEAVeQO5Lk4syZiE9mBOKqbhH+HryETpUfMr
VuUX4taW1dLavp07fZCusIehoXQ9K3Q85dAAS4RTpex7U6OTM0cVrkR6VnmhhWUyUmL6xr5d+2hv
bgTgBpA+XD6Q4tRxqn5wSDnzIkJRxAw80yG71Tptq2/61pe+zssoO3L1knNyNaEpfT1B2YmUsJd9
NoikfAgRkIjq9pkE9NE31APkulNsVGdUpT38JpBetN7LVQWAuXm2o8bNA6ruff2s+8Mnq+xO9/fu
2q2EQhrFLa4eB+zrImhYCDiOJHvxMaX0uU8iHZHIoVTQt4h618wSw+vjunyeDLU4M8XgIPypO1rI
7QGnCbZqCCvvOpaKZxRoJ5JlGgHXS1U15ERJzVmKu7E8RJBrLkNW/0hFmbwLmv59HyN3BRqcxgCw
1X1itsMDVB+seKq2QUKTxtj9BZoHvPl2BqzDuR8NZHlxuDEsHGS1J/AgAwqLMJOcHTS4Cl1h/LyR
96B7HDrml0INu9M4YS59f/i1E+/QqMDViFPPhX29Hh3M/lDu+DxOX/KYVyo8zAFybeQmq5OcSUog
oPGNVLXrUfwiJ/uVRkahbQInxK4+y/aouFSjjV3Ksd8jdSrv4l7PnhvENDfW+G0WN4vMM5POKiIY
ZPvX4w+4okpO0fHKTBHW1sNX0aGVV5lnZPJRVbMPFeojBh/YFM6LlhOBnCp+oSb4se5R/1R8r5Qt
t22UHdTqE4Y4D6qdPrR6cmnApOh5/LNNykcr6B4BLuL+mrzKZf/bGMvHXKXRpUYHwwg+BsXwbpSD
ZwVfADAye1AzDtqZ8RElHXy61XfDkHzJquLnnLVa2KHyOH4AsuvxlHvSbM7H2J4TyT+iJQh/NLz0
+fxCss8JQnToeJ9is9uXkX8ZAucBSwt0eIWH9O85k5R3pZmd5TH4KSX9Jez1gyTCFzUZVXRuCoIg
hjItxFWz+NpK2qmzjaOPvaWv4B9p9xVSedWH+xtvNT5abPi5fAhNabHvLU0EVd9zELE/QtlNG2Qv
a8OIn+E4H+8PtbrHZ6MWoKYwoZZHDGfxSTjJfH9Kio1/wojijUi3QP7ro+iMQ4mBTGKRClaJE4NC
kxFzCZzqoWcn7UxJLf6DG3r2XcU1iB4AULjrnYzQWKpiKh4fdYGCRuDLsSthZny+v2IrH4eDiNAZ
RjrklG8d5j/ygHIwkjSniXucJTRAGqErZye57yXlVkd2JRNgJDr0tHSwJlzi64yu1sMYf+LjaNrT
I7qT+h4lQvusFQnyOUlZbLwVVr4S+R26CbyIeRhri8wjo9TXClxOjylV+IvoRfw8mv4Wtnl9FOIk
1eq5M7uIdxQRRCaTRR4zUWc7ZFBN5BG5c+9/pdVR8EaF+j8n/su9YJGl9um8drk5VhczcjqX9162
UfVZ3Qsz44/UiZLrUvOGG3tStVDERxErgae3GXIpQT77OZXB4f6E3opVizgNzG3WZmHZQPot1w3j
2l7CZfaIn30Ap6hCC3hvW1HTnxCWDF+QqiymQ6RaSY1sVtga+4kicf9Q65kd7+rQny6WJOvI6A1a
gXWbrCZfaoSIPyaT86/hT9NBGlrj8xCZ6Nol2L3Uu3x00idlBOCwq0qr0x+EUao47JlV+yGQe4Hh
mdJ3/XEYzZhc31JGpGp52f20QKN6SeRAPZMD3ckfOPGV8uqrtYM4YJd1X806isU+rTNkJiujw8kB
M6eq3+dKZyIyA74YtZ1C/SbzbkcOvNAzlDug88+U+Z8AUoxhp2V0FHKryF7qavTUHA4oTjMCPbMC
N6V3vQ0cA+Chmn4vW7QK+X3jcDKDiZ/aOqgt7Bs7M7+mpSy/b00Mgnc2dgpfcI9p/kEupM33oQix
S+TOTr5yZM78yxyZhtTQD5CrDbFzSiNu947amd+0JNZmY53WAAXVJwnqqGYf7qrESobdaJnFaw36
8yQypYzdZhLKI2smpoe6jINPVYIIGbIJ1bsMX8GDGBH3QRhCfap6RXiyMWYnJ7IiGWcwdcCEvlSo
ZlpmNX1Bv96mueBL4ZbV1cq7YG5e4f5H056SziL3kWrFrwrZQMHYoDRcOvYvgVzuDgmld3Jdioei
sfWNRGjtyJJ4W4QeEI606a7Dd43PPe9KaupWm0nu0EjTIUSccqOmuRZUOUVo1FD040JaBDkRtKwn
3eNjz1uPXEY1uuNUGoOnKv74NPVK5d0/uGsxghKqA9IJkpux7KzKci/3jcG0tJZqGGxyBN4KCjJ9
Zn+6P9LaN8M6BuI7RWiweosFzLtsolg1REcsCFpPCjT7PdYSlNezsUdPWZX/waPK34hLa+sJGQZY
DTVg0tf5R/1xHaZCxUYEzf5j3iN8zv7szlo2FEfUIX/SX5M3NsnKalIkNsC0cEeBQl5kq7UvLCU3
G17hCI7vncQo3LKM/p2gH21MbO11xlA0ed5kW2DRXc/MVqe6SQoe/KZdZx997DiPsl0rbgWUZh/p
lbVTgAEctAZ9gN4PzEutls0hmEg+g07eYqOsfNyrXzMvzB/rbGdxhaETvYxh6PddUbQouOuZ2wV4
iVSJlJ0dnKI3LtHVxdbA7sxNXhK3xZhtS5y0as5/I1LnoBth6YpyNLzJwrLm/t5d2UazWxbybVCA
aNSq19Mj7Ac2txsp75SkJ2DoshfE8WxVgc2m3FCjvz/eClnkzZ7r/w+4uE57OxaDCkD4aE3g9IJ4
AHoU6FQJa6Spjbzp9vQ4pXMR57mnlr22b1PLQb162Ei65kO5uNZnR3sSLy53SM2LQ9sjkGPivsTe
4kC7mF6XFKXz7wiCyocYN7lD2+jVUa4T6aSWYus43QggUrHXqdQbVF4pQsDiuF53YE+YbFgY9kBO
TWg6FYfCsfcYRz+2pvg1WeZBHyPPTOrPfh+fwaM8ksDt2Q74wGCDpBRfLdU/p2b2YsndfkjFR1U4
48ahX7kZUB4C3AA+FuTmkoXZQY0KqrlD1JsN3n9xjsWTKPqN3b4yCrIprAMlTmemRl4vRQLkXc6l
gB7JaPc7IVTMXu1E2ZjLysabecaEZ3tmGnOuroeRU6Tey4hncy0Boe4rJzuYSZvgDzf4Z/rB1qMj
xajr5qmPmHaIqL9Zy8esiX7fPwG3J25uVPLos4iNdEYWh7v3RTNafkXRL1SLx8RoilMlaeqRJ2Hx
o6o06/R/G2/+PX8EMFmoKKqB8fCsMUZPPwbJNUxJcKjC0aAMUFcbTPc34vj1ydLpO+BIPavAUNpY
hBTVYdPQUNE9WFHh+1ILkWT35QQStG+3uAJMAG3FM3pv5UdwGsjulii7f4z8Rmt3WuELzasUNOGx
ExhrTAWKXLu0YWOP7gSmsnHLwOztQ9jhGrCfxsbK9o2GqcYOGS/lvV9yXHZpEw34g6RFrD7a9VhV
FFgFzjqhqOXGbdCE/SEco2gxCXoTtAKL/K+TJ/0PCM7Z18gqWhJe8BTFrtbjunPbqZnOdairGII1
EyX3XO7tdI/bWWruFEmavHFI5fdoF8mIc6VVayO84yfZyTeKCvMjluqxi9pUuAHe5LxSJOxmlFQ3
ShdPIxRHjCooUpwYtBLKWjaYiYuRZfo6JJZA6nGMviQGxgAH2feHdG/hEv119Dv9Fde5CqHufBjS
Cy2z2XK3cHuraxQvRZYtQ7VxwuVLQVf4iV8fP3Z1Vuv7ZMwTf58IWdtC265gB0lZZ8ypSUnT5rxd
bzZVSmNweZaDgoF6TjShSaiz1068w2wt3usjilpJMY6YkOj+TmkSa8fvKjn0UfRiV9gdRY40a42h
IoTowxYa7a3AvdiagC3oi1mzcAzVl+ufFw81RguV7XiN1WC5F8h70I1IzuYG6sOWsicPfg+/Uadh
1kug8ZKdUWKYhhLzNL43RxDLfnMprfwDO/Pw18cUUjPdJOQ15ufmIuuxSuShfO4iz2rDx37S0Lqt
Jfk1jwr9iyJxfO8Pd3P9katS5EJfDqlPikOL6y9oqzgMqwnXCewMMLiT7f0Uxt2TrVMIHGKk/2sf
85RE+TaUU7uRdNzkVPPgTJE+C33rG9TcNGSa6MImOsLpD3eZFrwz+/yzkuAeXYryt6F37+7PdnVA
2r6kygiF0ZG9/u6RNNlVX+JI13elf0yTvP1gjlBXnJE6q14ZCFrb7V8XXAD10xzklmeRydAXcRAr
sSkPO2YpC5MMpk/x7sBkY2Mtb66TeRRyGO4SRIBh4F9PzUkGeAMBU6sCpTwHhkzZVkrDQ9iM4oDn
9ZY27LxUV0doHo9CFUVrOifKkvSaD6qFYSAWO71hYQML65eiko3HXT7uaPxa+04tjbltsdW1uUkT
FgMvQkuFHQX2Ejx4Ysynd9kUdJ7fNVvI35Xl5GYm7Qa7D/hribEbTL3p1GgEsIDX1hFlUstrJ2zO
TLxYnxJjk/l3m5ZAViYTnCvOMy5hCQOTgkBSY78Kj36pqidTpNr7Mhi0hzJgpzZ2hOfNKNIj8uL+
RcE31vUjLcSbJ5Y+3j8jK+tr0P4k74WxQV97kYaVQ1xJYR6EJMTjz9zQgufIwBXj/iA37vIy0/1z
lMWhQLTIqCUbxrCP1eUONky8V6XmF1Ua2DlcHzv6MGenGrw4oCFBic8dizHeW3Q0d44f7zGaqQ/0
0nS3T2Ts9mYK1RgexoiOQ8SNPsjya9/E79qMpgmAx11UWfUO+MOFoop5aNq22Uhf13YM0IO5lwjS
gzN4fQArUXa+pSbhEXExfdfzhDkkpvwJWFrnImW5Rcq7fR7PK4g8Paw1yhvKsh8+WJkUT60VHMOu
+teKUtWNR117l0A5dzPfeG9oY3IAMxY+EoBbKkd+6qG2J106ZHg3gs9KXJ0F2ABAy3MYXxpx55rd
FjD9g6NTYjEqaX2ASlAz7X21p/yRmrpnp9NWgWAlAs0dADQHZvAa7JrrBefFGGRKy0aNmvY1x5vk
oxOI7IMCRuCjEurVPhcUh3dpaflbu3dlvgxNyYVzSodoqSdL8WdSxihC890qLoEyhbsEbwlQPCl9
bIsSYptEkNOHr4OFCUrmv6aWddbM6if1jH8rlEuTvuqovXe/zTChnZuS7kndD7oepwBVRbepxRMU
ihjBp+qHZRTNQWR5ewiwRL1/DlcOu8mDjpuJqcz9z+s1FKJASNZhDYcc10LHai0PRwpjo+a3OgqP
x1kWGmTmskxPkTOKYBcEaPVXncuOVuEXjvbGAVz9KGDeaAlBoOBYLOaSJPgx9qgfAYaZ9sgR4A2V
pMoZgT/s6qb5JUEFbWMrrE4N3sasMgH+ZdlZS5CqdjpLC46N7vysWkU5GEGUbeSEt1UCEmlOOVrw
FIXnXuH11Ira12MbyAFKD3H5olemsmuUScaeOxReHmipSzUlOQD/kz5JZdXuqzqVD2A3ow+A0/p9
3w06FW/deOmmdrZ0TxRy2NqacKTO092QCP4r4bnk/QfbCzQDggVUsW90GeM4ivxWkvkkmInvTBWJ
Iww4fv8ngyAGSEI+R97FVVImhV/bFYPIZtMetRhXRLPOy40Qt/ahyZJhXFCyoRS3GEXD47anp8WH
nhCoyEer3os5K7g/l9uHE196hsrMYj9QJpcZaiYSR/etlkgayPHnqp/0cyrTXcIEDgkeajQu+DCo
Ez2o5qkcXtFxsUAIAKVMQMKf+gGPtiKpQbPkebVRQVjLUSjay4wyc2vor15vQzWgUR/APve4S8QP
0GS43UD82svZVD3gSB/zkOZugWSgI+yaQjXEmDKOy2ZrleaBFskn/QNIgLNvCJp8izx+mgpsnpNW
8sascF7we3usAsk+TXKme0asZS952c8WLv5vmlLZb18PSACmbngtjUJ5vf/JVjYGcn5k9nRMZsFJ
83pRAqfpawToJa9Mx8pFYEvZhT7Umr8dZW6jkm0DoZpFHxeXXVMoMCwmlJ/MVB12+ErW5xD35o1N
fhtCGYX1nCMo52nJLNTl0UxyZfI9AH+qW5fjeIpQ5turajScVPAlezlXh41BKfHdfE6GpXXBnUpf
AT2b6yVsolGrjaH1vVQgJhUpjyWuRj/pBdnyAVui/liCS3Z2pVPU2l5kTfre8C2M9erMGJRdL09c
wqUlvwdoN76CE5O4hOUXM3acD0GnJ9+HAlTywQFkSxdoUrOPYaipPyvNxNGttMRo7qcukr+LVMkG
t9LtUaKK1Gb6eagH1JkdGrZYgPiJKtxUm+KPKMmnPqzGyBl3URb6wc7SwAy6jRI7gxsZReC7fmfg
tWRLah2DfUmDp25so8c6E/63oZdQNB6c8kcUiDHdJTFExp0KVva1E6WOh82Q/c5bNf8nLgMskKZA
NnrakkbHdnYi3gVS9E+it85zhMCR6Ta5zFA+Ze6BXW4OZGBWXwJZMSG8T10S/oztihNQJE30Q+od
Bbd4aUCaWi3EZ3MaYb5D/visFFM57WrsBZNjHKo5HqGtACEErvXnoCvixYxyB+ClYdanEXz1a6bQ
5wV1pEqPSq1H/kEDvHMKhUaPWpXk9Hso2f2XvNSb11RXJqwl5ebVpnuEr1L2mIgMR8zaFnIOYKik
4JL3/mwPa1yILtbHlNroaxXHPmaW0JPdOnfGS0Hb2znhFBwhzY8cmuTWdlPK/5RWgnO73jtRtOdN
ZNTIaSY8FdBrk5pdJvlO78HzDr4r+dRVrlAU8Rx3YTIea6OU9P1/pW2MuE6lgiOJrBAudqk7r1Ji
5lie5canFJWSbIf6pv9uqJz2fQD+ChdxOwE9rWSSTYEIZ8tPdmpKr3hbZJ/vn/75dF/HO2pUkMdp
hyEOc0MfCGrHGvwk9r2gQRrUDxFoEIWiHq3G/PT3I4HcmRmoaGDwsr8+imQWlVoHGdVxxEYuZRP+
bkVSPctOE22knmtzAiCmygZJPOj0ZU4TB0HYDSEj8TTwqiCrL1PpG/tGSF/vz+kWCQ+8FmUyFG+I
nXRnF0MldmnbEhvUK4MGmSYNJ1jJotNPbNBOXCSjG+oNnX4Axm4YdPAkk2wrtL7NZ/EN+RH8AJkc
mFbPIsj1pQaUrvcdLwvMyUsHE8/5AcvdQs8/qaO4QJTG0dS3+73hN3h22RQ3hFNcaqn9FTjfY6m/
tK3/LbLNixlq5m9R4qnSxFq5ccuvfBcKSXALecnKhOTFYg2VNekyrnheK83O2aH9b9pk4gA/+n/8
Vf5XetjKbaND0QSmBTOE1tvixWwHPsAtLfU9PHcLt8sM2n3CslwK2TJKEKk27HSQIH+/72j+zGpV
s54WeLXrHR74ERZhYi5NW4H8tWuVcReocX/i75r/wVLCcqJ+xMFF8nlxmCyl1Z0wZygHk7OdiDDY
AzBUoSfZThuzWt3jZKXsbxuODeTT62k5RiJ6tDwcr6t7YDKFn1kHBxvxQzOpziEFZnHuuXwPkqF0
bmWX+bkik9i4yue1W+5xJHR446F9q1I6u/4RZhAFI5UKx5tiJcV/WKVBHg62F000rNHErT9WA6+T
1Mi3vurqyLRVkHsioLB3r0c25CyMpZSyOebP3SHHHHSnh5X9IHVIq2JnGHwai7g+qImhbnzk2/wP
IB0W9HAOqSkry/zPDpBTqQM4uAKUO04PpUJ/w9lSm1o7lQrJNx/XYjctUcJ9RZsmygfHw6gzcpvY
9H/A9noEXWdtNMRX58MrBMQMRZUbgWqdJKjCH83x9MisnukaFuzcaAtsNH+Pm50C9t7gklEoNc6/
4o9upAFiwiHhYJQcKaeu1hpPU4b0Scam5ymn8rq7fwfMUWs5njrrloPMoTZ3w0LHJn4AZeR4Uh5W
L86I6E1QtuWhKHCX1acOq+RWw5Si0cKXvO63+vxroY5oyjuBvaIaS5RBZExpKGcM72tWf7bCwXmn
xha+kCqyLPS7IIPJ0fDl/pzXzsQfgy4lpvpS8UG6MWhDV/JnY/rxRbOyyIOHl72Ojl7Daa51V7LM
j/cHXp0tlVBwmVCDeJVff9zWHKYaXBIfl/4ZoiF14dpamp7ktqrxTQqLD0hw/bw/5kpFmRKMClR3
7iXxklhEAIFhro+UEydECX8UKe8Xnufhv52OuafQcMlEKGWqd12uq54VB/lDjWbvLpCazPNbgxg9
YmGNONJI88T6Ykh19a4xWvNZnRAoyNgiHmRd81TpDvgf+sMe7Xv1nFJcA5aJtipycDn/dLYyzbPg
/f3ZrW5f5MTRu2X3An2+XlE9Hoqw6FlRI5cSnLbBW11E45DI45TwM0rRUU2UILzIVqDtFMevt+RW
VuIP1V0uF52CK2WoRWQP68nitcX10hZ1+yTLUfoUDbZ4qi09209aXjzJRpdhso7HcoN0PZatVf9O
4h3n5koiu2ZipedMDPapR1psN+L0fUixcqIJXRn7DuPFfTvZ/UWVJnnXI7nlI955QmULHckpM58i
DJ0P6FvInwy7G3ZN2Viug8jfQQ4arOVV0CgDv2VvTvgQIzGIapqi0VrGxIoO90FoNFF0FL5ooOph
Wx3tbMqfdFT/vypKkJzvf62VEIryIXK/wB4ofC2TaFmklSTX7CmjnV1ibSx95SjUNkLayvGepd7p
UKF4TT9zsSfCzIh81a5IKA3JOgTZgNhpqcRuUDeUisYkddWszbyCy8S7P7+1XHbGrSBWSfTmYbKI
3kWkdH1ncNuCyc3OGG5X3QWiuir2tjnIPiqc5fg9NWLlXAYcCDVM0GVLcQiGCTaMWLIL/Rs2zeJD
W+KCgK+8JD/aWP7ip6Y1DRLMkRKdQ7yO/5rRNLMsZiYTcWm2qVtEpmRMbCmV5jXLFe0kBWm7t1RM
zuuwKlwsx4WLPTlyczwoPMkRWyDCtVOkgejlvpurfEssagDWYxjrgiQtA2I7qr6+a8smPRmKvxGC
17YggC1KRQQgwLzadcCIGttCBo+JKlEXeJGNhl4gB/LGFrylrLGeJO9zAmQAHX5rUv1xjQ9RFmXN
VJPh1X0feUoTYQ8N3hYBvoFULd1HXdx9aOo6eG0cY3ro/TRKT5GURrQ/wHbyBirGFi/YwYk+3N+k
b8jXxZU/F8zAVlFRorA031J//LbCsaTYt1LH61vTrSTn+xCDNJRFdsgD41QWyaUr0mfHp0YS6O+z
Xv4n6aancswegrrEpqs/9GW0N2QcJimMl622T6zhJCnFQUXKWHKg1QdsGKF1LhyeeqciLbOxvisX
KUW/GTaAIiX1uMUDIkpNkUBxsD0eSCBdBfiUrBT6vtGNR8VpW9eagaEb6zZvjeW60dgHr8BbeTbw
vF63dJQTMU0mxuaWaD76UWy8OMAmcoreQ8J0q9bZFSBD/oG4rn4Fcd3Xu0Y4P6SaktSu6qLxZYRs
/tMH21i7+jA8xVTns11oRPE3VVIQuBxRSv2SJkYb7uoCDdX96Pvq18SPlS0278rFyQrSOkFVEajT
8l0wCDTsw3y0vdb5kabZdEH6NjvnJYgyu0OpuZZxJw2rOsFQHubD/aVc6dHO2kwGcB0QtRCKF7dm
6iu+VcIn8WL6wTsrri6K32ArXH+UA5vWt5J7kkg/5I7yPjSl3zpUGTVqtqR4V3eRReuI99Hb9X39
QRXkkIMEMJo3Bc4zzslz/X7ivsyj4OD4Vbuz/F/3J74WfUDb8xyas0DgTNcj9iJF64l3sVcqPRpE
mW3ti5AQdH+UN+TMcqcS4fBggF4Mk3l5wiMZJRfB9dYG43dIu7aXZzXEFADirppk0a5MaIaXNFTO
Q5LXJxDHYu8oofHJ9gfIq5GlH00lqI7TNDduo7w/0coOH0cUGy+IEWpeWlK+HcwwfUbV/e8blrOo
+owJmkEmeAtdr1KDy2belJrtVZ2aXGjxqZ6s9s0uDNT66Eyx9N+cnVeT3MiZrv+KYq4XWngTsaML
oApVbeiHpIY3CIpDwQMJb379eZKSzmGh6hS250YhTpOdQCLNZ17zKlaUeedIuflpiJFhPMMwA+Fy
OSj18BVlltUNqcxkVDAbG7BlY+1ECLe2HYVK2FK0K8ny9MtR7LUVrRFNblhoePPCWrIpi05e2Kx1
9tGy0u4ZGzbvqaxG90NbNMXO8LeqIRRBpMAMygSSPHw5ftSOjVcojJ8vGVIrhGPEknn6UIOMCPoo
8T44RToRBUyrrzo51XN70Hce4uZMS9gXSD5uxy20ThEp0KuR6oebmJq/RI557pHcONzfBPdH8dTN
VrPAK85Uzt1QMdrueegqFAM8pf8z7wJeTgNgBk8Al8yLu5SqzUKBpWOpagNWA4PmHGIXEZc/8S5g
WdA7IqQFynY5SmHlRmkOI2szTWIOZPtDhRrizqF8a2kCwoMvCM9JaqBfDqK7VY9kMKfhnFT6m8Jd
09erRyCmLG52NgoHzZC5Q/ihqfWjB9ps5x1v5an0ungC/Jnglm5Z/pFj5LWJ2jJbI3HQmcraFZ53
PmBu0Ljul972sr+bRj7XPqZK6uqnqqXktHPjxnwk48w9H+seEeOyU0X/HEZqbr6n1KN7AGjk0Ouo
LJRHtYX3iJtaQ22v9WD62hmuoEHeOOLNik9cHBgD/+sreSM7KY5Xvuf4jN8bXtF9uf9Rb6UpxNr0
jYnBQPZv7kBQGYkYm4IYpoYeDsTdInrgVoCiOZ0zcupjbwxWMKvO8uH+yLfuPUkSpqPIGQTD4vJL
57re2DTUuYXWOHnbYgdxaOz871rbfnAH933i4D96f0Sb37i9kH4ecbOAzcIF4KJyD6GlfKCN8q1w
9PUM8ytYp1XZ2ZO3gm+8N8CASe9NUrHNSm7aIR3ygVu2mLBmLtt6bnyBrvex6dCqSIg8ntcO9dlq
UT4ldu89TqhTHmbDzYPBHf4AXf9ig0DI5Vzrkt0HUgI88eWMt57iDgpNkDBG9e1cVeb4+L/IOm58
14tRNu+9jkkbx/JgXRAlOKEmboaoAtp0FbvubR4v6RtF/RP5FBpsLggmilqk3cblm7F2J8WTx6xR
rxOJwLoEtixu3F8/1wJeTCA6OlLj5gfOZ7OAbHwJtRqoIsUlfXxnDV5CvFI2hznRkmMXa+6nNuuX
cOmi9tCZi/FYG5X5lf7j+AZD7OIxyRUlWAdgF/cf7MahSSIgUaFkzypFxcvXRy3W7McahZpktVuf
Q7KTnpNkSoNqBWVe0jzDzzccLeOzq7bjx/ujX4vIeEg6yTlBIgFGvrqZlpJEZKWZEYWkjGMbeFk8
vUoiaxRBCn8DiT78DQ+528XvtUZqp0hSf+KniuI8rX1j4fQIZth3KxKUg0LX+IgZU5GEWZ0Wci+w
u/zcLcydx75x8kGmJTeWpFCAkZvzx5l1S8kmWXHy9OnVMgzlY6M0wyevSJAXGdFLcSh8hWoX2Tvc
mxtBAe0IesVQ1YGMbHuruapROBsQRaB2NPyhZfMQZOPq7rDvb4zyAwLJTsenC3jK5aLwsiIb7dV1
Qm3Bq9X3XGF0vmWKcudUvd7v0E0BWkqeHqfctpysFk5r1N3ohFHnFQdVyZP3SdZmgWXOzmkm7fFL
L8rf319zNwaVzRbQRUBhJCjm8uVYjkLkGtYlZqR3jb+63vK29rTPka23z7VYq2+tM+95zt840ikb
womUBQt0xbZtHjyNUupPiRMinh0/UnDt3i8WtQU31gy0VamXNpqIXrcemJN5tr3XyIeIsLZpYnYu
3WvTES9PGCiTsfWpZUqo6xYTlAxuFLudYYeFFxVnI2+GEw63zfH+dF/fnIwCzxU9PnBd0Owup1sU
ZpLiXWaHON4V55Z44oCSyAFFvZkkpd4Tkd0bbrN0O8PrelaVHcICsoNOFe3RG0Hwqs4QHfR0fHmU
zvYn2aOjJh2xf3z3n2pRaaG0yqosdjgboj3NPT3YQijTTmx5feAwigzQOaMxe9x2mdrONrB06OzQ
jvT8YETd/G40YgMInsJ4WCI/OyAOgjWd98iFcr4uAx8KjWCxufUpCtPwvvx8RSy8sliEjX17rgRL
0SGHZxbNQ5o7414r4nooXg84BxMKcWhb2RQF8jgEkFaY1pP+ACMvelDnvMl2Dp0bbyQFgLDJoHtP
TLcJZagZlDGkKyssEiV+ytNMP4/AiMK6ceqd0/rGULBqadRIJCMsrM3lag4JYhNVAq87VWqk89Ym
wHnEO4h63SsF3RxKCttJrzLgWZvvlHRJ2rWTZ4aVldahMiGBG0/6dNLgEe4sxhsHKJ5gtorrhQQE
bOHYNNLaPllNM8QFG55tHiH+mMTWa3VN889aq6knSnbrzle70ZlgGtkFJoxqSFBbyryqkTThTm2g
Y0sS3ExI283CPUSFYz6ORd6igzma76dY/5Z5RvohN4AR4gWThvPqeackt7THFS2Rg12YfRi7eRGK
rlX9HjGjZyeaPt0/9W7M0Y8iGfEy7nEInV1uGzKSiCRwpddQmi6HHWdDGJgg0c5tGSXn+4PdOPPI
O2k/MzcSJy3Xxk9nED06z0X+yQxxRTeeCD2sk7IoIzqHGKAsSjm9GPVPmAW8h2wXaU4QlpfjTYWY
2MIgcqMV2GarwXIu3TLdeasbK/oHjwhDZylLsd08TjZmjShSRrEX873tFcsxLtYeuX+O8/sTKB94
c8iRyEJQp3kEBHwLU8WRvKiMzKEquLTam8jrYkQJ0r1Q+wbYH/EsTnFEuGlm09K+nLemdGYLyVY9
xKxYeVQ8N3rf5bGgK4WOSe6nplIf3UbMD7iPzd/Lul3CajbnhxZ9iDe0aKwnz6YdaqVNvSK6UxTo
U2g53itp4g9OsnYBoEj7rVUkS/jSCaI5TDlT1nzZfM7mIOuNpu5t4ephblFkL0T0zXXb+M8MIqVc
EAM1ZER4OT1as5YDIsp6iJ/3CESu7r7YcVP9dv9VrjcLNsmkeWhLUSSi7345ilnGeYYYAaVlFPZ8
+jBJsPY9aQIwClSi0z3nvxspzuWA+uWAygTJO5ttB7ELpX9ciramdpmU36c6Tx+T5wSunzaMAemZ
g9TLQCaWzkmILNT0e4nTFWxwx3vfdXVzdFJqnOSQ1akTCOzdn5fr7cZj0laT5WMaKtuGn5GuDaA9
xwmXNG+CZiAQFJM6+GABjJ0PfYNuwFhoB1DE5bziKrmcEnyLPDBc2G+nMVKIUM/ag1bXWqA02RxG
laBSjnz3gyrq7oBS03IYc1MJ7Kqpds6Y643Pg2BuICu5JHRbap/pkaHB+HBCHMnG8xShLW8s3l7x
6EbRmmFgEtAOgDBzhVGKq7XoItrXdB1i6P6Qlc5xlAx+4zZkV5ZA/WVBsrHAhexJgIZGIVLTdr7v
rVeVJpSy3wiObovLqrOEtIeef5jEjonnalIHhjqYLz5JCfQlyBj4AqnFtsWoClerpSFTmPaTc4iW
aTlnlVMd769VGaJdnteMAokXCSEp+LFdP+rQzrBodElpcwAButp81lbn+5Q4JN26BuNpystHnRhg
J/S5tUmkzLks8UrtHvlgP920SMr2UdGYTOIqnKe+s6JjFxVYhWvV3lC3zilOJ0JvIKaIk2zqUngq
GIpY+F7TMFeHMaOjpWlphqtyz6VumS9PZH6kaLSIQNBKAs7lq2koXXfKPDmhrS/1gz6khV+MibsT
Otx8K853uevlAbx5q1FbJHB/prJQOW5A10SQhqfVOS2nj8bcFG/vL5QfFLGrlSIbcZRqCB+3Gzyl
7peAD2TnAWo61lUzB5E36GCQlyjUYyN+WI2RFhKVCMCr6fyo4w0J6UMU53JGj5dAsT9oam8+qJmB
akQ5FodeSf+Aiai/opOnAfm16rPWa+Kxz8ff1wJ6haeBTRijcnhTVY5xhPQQ+2iBxAcNKfZDr4FD
ibOoAum/Jqf7L3xrfqmiEZxJqo+67UsbzWCIZaWiorSFHhZFHoWUHRgPTgDtR0Pbw5TKD7adYI41
6a1JHwCp/8tlk9MAVKPEtcOlryt09gcvcJjHQ4KnRhDHhvA76DFnNHft80T8FcI8wRhgapM3qTm5
52YYDV+J1yW0Vgx1isGcgkWFSTJ2peajpT++GjD9eY65H+mbuN2jF7nz2bXH6TCsEuw5xcuDs3pt
AARMrX0PNeGzaCP8kXH2MDpUa+3a9RnFtesZ263MOumLkT3VM9oC/yW0to/TtnXCvIRAKZS1eywy
7r2VJuPn+x/n1rH181xtFr/QmoQ1RoOo8/TGb/vS+GT1lvamiTIjaAzdPiEvZwUeoKng/sg3Dn/w
XAjJeaS8FBHksvnp3Jrj2jM7J+VYHq3meZjRVteKrjvfH+XG6Qg6jisdPVN5Rm5CK1Cyc27Dbg7H
osf2sbDEOTXq59mau51j5Dq9wo7rp5E2q64sDaTOi5hjJI6twNCrCUsMQNrKCuTIUbDMbVWl/TOT
CHeCGFgGqVtnEwU+R990GbeOVc2nyhMKPYNsD898axKpxtMekw0ga1soTJokFqagUJi3Awo1qlKh
lzbpj71i7WHmbg7FaSEBNGB5t0bHidKmsaUVDsFm3hwaT/8A2zc7dzUohfsr40b7g5Tnp6HkAv1p
AdZlMYDZte1QsS3nleckIuyiOn824WCFsxeJL0pd/DNz5963xyZ5TF1ivaFqHb8p1PZpqOxvBYD/
nZjo//NY9D/QibtB3enHykv7smRfGJWqnhwN08zD4ta6fkxr1fZduF/IUqTT8kaUq9n6kdV0T+5k
iu7Q4IBxtpca6Bk6R83f816d94qnN1JGqu+yyQk8GC+prWgQAld8/JFPZCY20hNJKOr5afWcL5q3
vkkUUFWqRgJjwnxLsrfGMJ9HPXk1ScTzkKdvF6E82Fr1qbb6YDHU152jBNOKAO39z3t9vBDtUbjj
4pF2MD864z993Y72Y6/X1hoiqB89oPI2BCo6gDuL6Ppuk6OQoUufYZJE2cr6aRQ3Uq0BMbI1tLqk
IRsoXkV59FobOztwVKieL30nbiNK1oCQ4LVcVXDEEKUWRCU9HHSjCSETFpBYO+Xj/VF+hN2b+1Om
HzDciYioPGxeiiKRs3YF5XFXUSKQAcO0PHlWPB77tEf5Cz+qsNQ7cY5xPvHFWk9n7O2aA3FxcVxm
YzoqWAYc83LJzkpRmK+9IVuf7ckG+871eszsVfv8X9AxNFDwFnbtAtNrtXKmI7gW04cxtYdsvAGN
Y8lS7ZfuEJLauAkkl7VZYic37VBq7H1bRFf76OuMh0w10XaP5j5QjFE/KXq5vk28CtCll1L8KEvr
TGN/l3d/vTZ5HIpUktkO02vrw4H/7rxkmWeHicS2dG2JipEemycrMks/K1YEf10lDUqpT6gW9vd2
rEaI50XuE9mP/tSqQ9hCY91ZXvK7Xn13iilAyck7uTAvF7OngOopCBbCLomeCYmqD3YeNx/6ETFj
oarf7dQR5xLKb2isKFTeX3W35oQsjfYeOl0wdTYXtT6NeWZnkR2SKi4HLZ1XzIrSPX/o6/0KXw3p
UepFRKOoMl6+4qBFU0fxm0ZbjTuvFQ3Tc7UUH014Gses916OZGI4XOLAYzrkZ1uIgqRqDGnr2OGQ
RM4xmo300Ogoad+fuhuNPIbBs8KkFk3muRX9KrvE0JSJBlOV54OPjFIRUHL/vOqNd1j4/1+mBcmN
trUejbhGd9p95SrWIRnmT/cf5Hp2sZhHZhIpJBhqCLtezm6rd5odF5MezkvxO8mqHlgKBOjYK1wg
aVW/s16vYwWGgzMmTVBtCoCbkk1jjTgj25UemquiDD4FpMEfizJ50u3afHEj6HKs7fLkTkX1MacQ
GKnzs22Pfzg6cpp/Yv4wHEKtmt2Hedvl/BV1lFutDTJzWeCouoOnHo1F1Een7clJnWWvMnJrAi3I
13ISAe6bMqT96fbCkneRgGEtnB3R+zV6dW8II6tjZ2nz8f6r3RqKAp5KgYSaNt2Hy6EqtURRAm0v
4AmVehxSIGRq72K95kT5zlC3VqEtX4tDBKrktv2Jri8EclwhSDVN841RC/GIzK84xsAAnyJRNTvL
UK7qy2OTu5iiCAwVSc7cYvw4rpc8SWtebVUpCU6U9Y4p1q9kfH15jNSmPCiwEg9z4e3tgOtDk6F1
egQwcYk/tj6UAM5TvYsLLcTovj3VOJj4FQY3OxN6exT2MzJHqO9tyz5rryyN5qYabr6aGfQDFSa0
D/b8zW6tEHqgpILIDkFu26wQMbQC+VI+m3QFgOW1rFh3CkxkzKbdeaFbKwRQDjcviROIlc1mRkpb
g1nWaKGadYWfxbN9aJNBP8Rk/n4PiXgnNbwRfwAP1rBVQ8bLQnJKvvtPG02i9NZJQea60Pr0reIi
GGSqseXneDIcSxZQ4hvoiR9sL9LPaqOuD6beNEFbOV0QTaLaWbHX78/jkPsgIyNF3batk6gjTaWp
rYZUkuzjUrsDKL4cUzdoo0foVl9fuvcvh9tcC5VaayNHEL6HnQsFSm3ScOK+DGEZ/3Z/pOuVSrzP
xpeKMcRl2wOtQ0mhLCtGknofJ6+JpmOhVc2O9cz1SqWVyM1DvZUMEmba5dd0uwqJ3dpbEZvrqgdC
8jisgH8+UHrbazH/QMhfHi4g0ZAfQj8WWBAtqMuxvKopY7JNNRyGLjKCSZ2jL2ulW8ahmVD+8Uel
i/LDVEQrURmu6k8ZQFMRxm2dDI/8lSk+1p2eKCclysWIMKHSvltm1/h9NDOjCdbaWQ8Jnn2vm2Qa
KgxUVrDAvd23qNRWqdu915Xhm5WN4iNeYZnmR2JYP2dr1E5+3w5QIpNR0elQZFNRvEnciTyg1LJG
Q/9XYVryFujr7NQf1WLS4LsZk/nF6gbO4Fn2Ww4v/fw2+TxQFOoGkrm+OUJwdaJnao9qOHdlf2rn
VCVHTZLf749yQzaLM1fWM+lYUBTZqh8kBKdQ0dCQj2aFvm86Ja+ram0R0EMVIXu2xKJk8BwqKztg
ZdZAMXXH/q2XDQY118hYnlPFmp7yIerf9GsewQwEZ7WXmMoz7HLhsG4oecnGCnZPW/DFCumpaIXW
U1Ge0Za3RRLQ/3DRHJ7cdT7MtamsvqXornpqxgK7zijygPR2hW1N1EEmsz944EKfKIlEX62uTUtp
jtUXD8KOjPLseD0xQtY3BtiGtDtanYNMqNGI9CuN4tE7xanFAAkisqvfGThHQslyIWbWYK8qn2Sm
0nwgCKIJzK6OzkZPFRDms66/huazPqdO57xXzRkHMrXpq+4QOTiG+aiVJVWA2uRw1HTESgItsrzZ
z2p1hN016t3zkokiyOCrwhQu8+prZ1WYu3aqov2eEqC8SmscV85LuVC9QWFeP7pov9dARkCqB1GG
HrHfJa05HwrXGsZnwys7Mi4jQS8loR1JJZiy/P0FdR1AgMQhAAO1AKLJ3EIbJzVP9bnKl9CY7epJ
cloPxpSUr9teAdBSeglk8K56Y+fznvDs9XnJyOAzqCCSOFwxLXBLpQ3s0ZpvLXU868BSD4ZbjTtr
8cYoZI0G7ircfA6qFZdnGEGmqUwZRZJ+yCakZFesD8zZfjFAFNMKufcl+5LAb3Mqa1bjIMzXr2Fc
9+mTDUYsSO3S/RPv8vMom9Ahb6CKG227Qi5qhkPZLHXoGfC57q+I6xuGdwH0QazAhKEgcTljk5tP
CspXzFheNX7dpoZv5tUaxJxwO8njD8vBzUEBkA6sIGemQd62STqaojXGZtHBdZgDxYVkLovPLVlV
+1go+sqJoBTNczercfWk5C2s6cSY8JmJ1aVW/MxQXPvYr2b/VYhkfPZcM4lOZrQ0Hz3q3knQCgXu
m4AUiJZX4ym+164Dpn11pb/uIzizh7HRsr0q8o0dxWqTlQRpvADe7XL+8hyDqIXqaLi4ufu4TH1M
G6eTxFpVr4LK7ZSjUi5U5JPEefEdJFF1DAzGiiBmS8QqqinDESfj08Wmeigy6PGUkNU/M4pEDEqw
m0uqePmCMbheJ13cJSQRos5qldNBMaK99OI6TpTEAPK1/yBTLkdp1baExGhCAViM5NNqjf0JnGJx
qhEACkoP4bn7y/4Gx5IKH40aWcUAL7gNTKfVLtqBXmxYgnx+Knp9rAMtXT/HRoTwNpvbnwXRsLdo
1ifYUt5bXOTFyQEr6RvuWL1vq7V7UOt4xAoM7wZlVJF/S2swTZPenM22IQIX2R9mryYfoQ9VO0fQ
9XzJ04fTlAoIsIVtJ9nuhDOojTmHralN4dRW+XOypPaHyJp1jH0HeyewvgFakZ0tOIcIU6L8YG7O
CYKbMULZZUbzyQPBnaXxY5p00eOsqx/t2chCREogkKB5eCbnKAOtNodXqTA+3v9ut56Dho0MumWn
nqrm5UJpliiz1bmfAKxW4u/AtgrIQXT/3tYibv+pKBRlAAlMZXU0mml5V2lO6+AH53ytzKnck6q4
PjzJ7aTWG2Gg5EJuQua5SC2Wxg81b3qKRusMzxZCc4dyKfQX3wbAhShpcGtLRLm1uXOcLME0qmCo
cZziL+OiDIcO+M5OvnFreqleUw8iNpDc8s304oPl2aNdTCEF7t8Q1YmCYqRbu6wIxszF89pbj7Mz
mYGijw9Wn/2DcsMeEO5GCkuqSFJFWkVsDSj68hPri+WMxZKwrHM0lCxWEh6LevymMI3Gp7ZX0wTw
jHCuhjLop6V7jDK8HOo07oMyHc2dk0Iu7MtLi6ehYkV3h+4LafXl0+SC0seoWGNYprbxXnRiPUxD
He+wCW+sJDTeUVOTPU+q9ZtrRGtc6BEdoyiN3iDEH3cf+tUeMl9VjG7nja66LpKyKIttUpKU1HVb
y5kmKOHE0w10trLBa9Qr08+FMJZ/2nqaEDHH7Vr7NhLKAyGrGFDLx39GL8vBPMJ9zsjlmjo3Ae7F
a+kPsTF9aqtRUx5xE8xalBKKiggWJsu72lXr9w4KP38UY429U4UhbjaqLBmcv+y9ZGl7FcvXogbH
8STbHYBzL7+UKirFRDcMExvAZkeyTvf3GWnmb0NlYMPXJ+67IrKKL66Sxw9mPTmvTKEIHxlnmkcp
MtfCHNuntnT0xc9y1eOlNOcM/BaEdAKn/P5Btl1W8mEpg1KhAW4kAQOXD9sKodjRPDThZFZOkKyr
Q9QyrTvR3faaYBTWEiImFK2Rj9o27SOnlQIBWRMCGoMlOpDjFImo/ShdvlQASe6/0xXYUw5HfRdi
GRh8iYK7fCmCMbdPJKoJ+eJvVmz34doQmmiaIh6Ndi7O7mp1YCob4505J+ZZVTE19cpMOXdW84+s
nbhN9bg7ejU8j24unadyVh+8QVn2zrkb06/TVZaYXnS86f9fPmkBwC4ZiUbDOrGT187SpM9GkXjv
9N5uHzSlpjnUG1GLEUVbv4eOubzPnFoW/RcgKpmZCT1Yu9p4t3rmnir6rUfjAKZeRnZBGWZz4FQL
duiWKJtwxqUdFp+RhHkd79k63NgshD+MAq+A+tK2gOE0Ko4wkcCHemmL16izd6+wmRqDIa2sVyKq
7FfI0ObHBF3dnRz0Cg/KKsFJABcl8OaAwbfMq6jUEd/D6iQsrPJTadeeHxsqOixtrg4fZhzCXkcd
/Fezi34XuY04cz5PO99/e9yiI0nNXnUppEMposJy+fnxcLb0yTHGcFxxIU9bu3tsWkpXKGnsqYvf
HEo2qqRikQReXw6FBKqS9i4ya2vufu/yxXhY6vSzXYo9HsTVvMqXskkGSK7ICJCGvRwJqfC6FE45
hk2ED6ma4Mrj5LnxwV7a+NjkKLXMqOYdoqlof8vVaj2axou5BDwDSbGMzDxCeWN7tdgxs62N3hCu
LqALIy17Lot+7/C8Macy9XZNqq8qPsmbOc2s1YM3GQ0wXascHGUXBWRIw1NJ8n+4f6bdGgpOFk7P
wJHAd2wmNelA4zm1PQA9KTjJzLh4rOuleZynPS287Y6UUwcklH1BsRwzhM2aXC1jnpKYfnviqFUQ
K7RZBtfKzy2u2b6xGt17zHv7EJDQnknmlW+YHBo9KSrNXBW0zTYviV+b0U6iHcI4XQY8wwzNt8QA
p96LW19L1opCbVI1H7pEJt/qerIHgGeD1oqnJfHEOdJJbtluVmgYZY69obn+1kRVtpP03PoW0oBd
Am0k1Eb+/OfeBi2MKAFPGqoTiAQbhfpTG4vxCFbY2vns20MYxITEWBNLcETQxt9kvYTyy4C3fBN6
vVCDxSQgGqZo78L8ofzxc3DJMBZ1MeqmEu4GL/fyjSh4go+IaxEa5oDoN1jV5UsEsHyFt51pj/TX
myrIc8uLf68WvdV8atlZiqamMUXI4NrGIWnypUQlz8iPapHop2mKtd63mgEmiRihsPtlXYwQ1aix
z8BDcV3xldKpFLi3Xfq5tyKyogyh/7d1RqGZ8npvgbXK2rQLCrty/+B3qN8tc+g/CtOI40M2dmNF
WxUOnM9q4qDpFPXTYPU9YUVmJYBNzVnJjnrZWmXoRRbiHW6lDe+sUcNaV1fnUfMVLa2fGmVtw64q
raDhKzyXQ4dhIL2COAtSaHXCL9kOb3pzxNTj/qbehkVMO4Kp8u6XzM7r49/LzMnMLBEW9TgfVCMX
p8nz8WESWursjCXPos0nJvyifE+yDpDK3nxiNEIWoNmlCIG4tofS06MDMr450Bpa1MJRogOan3u3
+w/9r8tRoajZeK/KChFx3yaIGAQUT6DdKW/YKcBDU7PID6XdSuPxcfXeWE3hDTQFpwysb8SPUThs
1W+Wk+AlvS7wUlJ7ib4gwrNOx8VOl9fNkNfWyaz7LglNHYXbqI3snMZUsYrjjGb+8mB7bfp+gag7
+koCi/uYNn2k+xXeDsfIS9BKM8jP50DJjBkfIZI//UCbFo69U/YxrGgixiF0pjjNEYrQVNTnWf+5
jznYvB4nNzWWhzafl2+qWY70luz6wZS2louKFRbDmMNvCpsaJ/l19GruBQuWyf2V86N/ejGxHoEZ
uwQBPq5YIsjLHVs1vVoqosupd/A5MyWjb1oOw/o2XUVeQiqpc19XW6NiD+VJf+57YfRUzHrly1og
S/WgrmP93RjWFHwbpVJ/KEt0mpYkcxw/asbh/QB0+I2qjc3R69auP5paZGsnFK+Yp3I08gk2t7Rv
mKqlLt/ef72r3JtjiMUirWAMAIB8gMvXS5LB6POhTcMeP2zISaM5rAfTUJq30eIpDl6RqSeCXEm4
JwpYc+1hnIVXBGKGPHasXVOjUh3V/woZ//tCUr372//w52+1WADeJv3mj397M35v+6H9/pdXX0X3
l3Co/vjap3X1P/KX/N9/dPkr/vYq/dbWXf3Pfvu3Lv4RI/37SQ5f+68XfzhWAA2Xd8P3dnn/nZy0
/zFA/L2Wf/N/+8O/fP/xW35bxPdff/lWDwgx8dtiHv6Xf//o4Y9ff5EC2//986//989efy35Z8Hw
Dyp2//pF//nb3792/a+/KI75V+kuLM8yYOcgQ/hm0/cfP3LNv4KikL7mLkIToAI4BiqEbJNff9GN
v5IXEv9TSuO/U0n75S8QZOWPNO+v3Hj0NAnfpEKC8ct/Huvtv3bCvz4Ns/DvP/+FSstbrGn67tdf
thcpdzU0Q9RCgFswjLXZL3XT9zmudOOpw+I2bA0tPqSJvu5c19vIQI4ifZKkuCM6PFtIn1BqR0x2
MZ4UAdVhpjwBKSnJDqli7OlI7g212SGAKSeaQuV44om+WT0CLZEbmQESF+pOkiLP6J+PGl4KhQ6p
sUK9j0xpM5LrToVZ6PpwqmsF9gzM7+dynDr82PpEnEbPE9g3qx1dIa37ffJaY6fme+PTUShB8Be5
TKkWsvl0dD0jKTY3EO3pNoUobG6dyKhf/umQApVILRIX1vDmpupE0mmRVN/QhKI8rVmTPsalrkAQ
eTmomQml3sI6pLgp9fQvDzdtKl1kmPG97ObR5USVQMnE2ysK35g2SuQsRpj6nrQXvxylMgYRu07U
n3Q18iha9s4HkqU9YM2tUaQMM8teMgu2nlWDM6VpIcz+JNzefFrqOUL6vNuj4W1zEpYg3wWKKOcD
WJetPRNG0a6kX/SnWK/ah0Yze19QOXigO+88YunnBDCvvQOOpXt6crfez8V1CqMOKt7XggeZQkxQ
9f1pGLhqYJ+I40RIcvzpEL1xOl1vZsrLZBOUAXhYKryX38pZVVSpSl2cqkirA4TGsPyZUzuAjd2+
MHkhCuOoRe2Hb8aO3upGRGCN1U7M4tRopfO46oPzUNZ2+7pxrOrh5W/lkHxzH5iQabZd/r4aE3Mt
U9pVZJuYTbdlUOPCGiqr/mKjRd7q56E2SavR4L7XlwVD9Z1xrs3ceprjcu+FrhfD5Sibk2gclUHg
11SfSjY4SYypAa6I853y5a3FgJwfwTolWerim5MoLbOlbOKYd1nj5Wwl+oQCoZUC3S/Tw/0vdPOF
/t9Q25NojJI+wli0PkWL4z5ArCWlTvXv9wfZeZ/tpWgPYGTgPtQnkQFOAMKFG/mkaPSNxt6/P9Q2
oZKLG6QtFG+CRxIreY78lJkjaxMtkerWp6yz2lPcw2ZIVUTaU7f8xmlY7Hypm9OH7zTnAnjiKxfj
JFbWDEhvfSqcVAkVCdTJFSd/8UeS3TY6MgRQiHRtpbKaUXEq2FHViTj+0zCP+VF45hTen7mrj0QZ
g+CNUgMVB8qsm9ui7jMdL0m1OPUuhnQ2ZM8/DIT8oaq0OCndH+tq2n6M9aM7Ihn/W3Qtt1VUEykW
JzHa89cojkafVm9a7wxzVU7iNkeyBICyVO+/BnvX9J7KpOqLk+rmyWvF9lKoDx264zn+aGtbDW80
O5lf4afbPEtPljc5uc3nYajWLNAUtwbFlayvnEFJCDjm7IkboPtQgU/fActerVr5nEy6xDQjUrRl
AEbQvK20T4vTEA/el7aPrNeaXTcnJTadg4oI3E7l+8b8kz3S5pPcZImKvdwlJgJcVRc7xUnXlE+L
ilhoQSr30lULphlQPxJFECTQdNhEjfkKZDRXm+KUR0UbOmUzHlEUHHam7pqaJ6HTQEXRO5D0ii2n
toBqrSqDkp/wNUu+iiIxloOtGBXpvumS2naZGAMBfyio1nL+u2Ek3qlBwOc3TnLdT/ROfHC1WH+e
lsZ5Lg0mwm+UccpJcbv1SGGjDidRazWqtaN499J9QG+ZRqtsgEpzW7knfzqtdADfSN6ZFCoL3HrL
gY5yi0zuzs6+ip3QuJFtHBBvwAPIzC5HUWJPHVyqJidKWdHvi4AtX09LHC6jnT61Y9s+R9Py3YH3
/eH+612jRuXI2FSw02kIgIa7HNkQlPdcu89OTpJkM4J6mfHBWhfray3aJQ1wsXeQibeN+d2SqXl9
aMTSoNWLGs/6LFz0Sfyo77wvOY26L3FiL3OQW0iv7mnYX28/cgviO5Ct1FSuVFWBEmnTTK3nBBbH
AFicfbGSCg/avlyCZTX2Sje3vgfFVlXKgJBtbBEsxf8h7cx65LahNv2HRoD25VaqKvXi9pLE9pfc
CF5iUfu+/vp52DPAuFRCCZ25SJDEQFikyMPDc97FgwbeqmsaAoc1AvSEEdCWT4/A7pMotLPa/GfI
MjusF7v8fP+L3B58utGeTMXI1YEQbKrJArPMpcPsPZwjuzr3orcDzOOy8P4oN8UbFWcDADpwesDF
SIHO6++OrJs9JW2ehk3atqWfq8gn2mMxo58zm09O0hpPy6KJz6sQUVDhDvE4NWNknsaynx8RbvHe
ek3L3yPfdJaMFXSlrn9Pgs6bVtV2EnaFmrH5EQZsk+FoG+0sLr1mdEipVXBdb6ET7brM64CyQDgI
ZT4DaajPWgpy4v7iHo2y+YRaEi0UVRllWpzinHGf+3qZHWof36YDr2AAaiX0Ywjgm9AUVWbjDosp
wmUsPrilavwpkrjFTkRQsfUR1h66oG4WEzasYid/5ZVKv6bSK3FxwUU9Jkhklfyjp//UOVS/6tlJ
jhwf91YC/DB1JQIo3dtNdOmrRNGwOBRhClv3oVjd9aOZG+n5/nrvLYSNbqCUdZNP9s0oWbNqcYqY
fphkxfRkeQ2S4t4gzmTu48Gnlcfiqs7CNqVMrtFSBMDJTrrepmLKO/DIvQiprvyaU+dDl5jY+vTO
57qOLqmrf78/tVuQFdUBSirS2RsxP+RtNgO62ri2cylCpW+ysMCtKfaTKO5PDU/4D5q2TqHS2v3z
nKLosVpxSfPREB/5lNbX+z/ldpUleQ0UEKBpen9bkiradSqCT4kgI8zXv2x6TichVQgM8MwHweA2
2l8PtQlO1Wr0Ih0ZSietvqDMnj1YiFuFc+LF7+wB2ZL7UzsaT14Hv13ymtmNahMxnrqU2cWuauNn
kmUzels2mihgcg6ue5m8Xe8ivqrM7TCxRk1vq6Sdkuv0nlqJ0BCR9tBkqpn7iUOlGwe1UXtR6PkE
k4M4chT17t95Gmm/7k94b1uxxOBxuWuQDdzaDAgjU5pOYx/Hjd58akGpfXGoTAdDFBnPE1/53DhF
HuaLmT15cROdB1d4mV+Pby0/EI6BdyPU+lqf2tLrxFw5Xpy3IpwnjToexy4YxqH1Y5sO+v057+1f
6l9AOWShlILb9UeO5rHV4ioWIYzjLFgRb/OzZXGDXK+PlEn29hMYaGgh+KvqFBCvh+qrFC243InD
RhXiyRDzdKbDGZ3TJVH8ReRvdkZnEbnPNBAdhCaQ3tfjZWOreE1ixGG2iuq5bEftl+qURzji29jH
KOQMVJl1prbFezZzWvcdNkahWkXj1xocvgT0aRfdGUUw8y474RRzVPK9vUEkA4VHL8sIwGkLEomp
NZJqlnFIB6n+c62G6ZPQjOkgAOykQ8iaAO4GZCcFGV7Py28RQFHcec6VNA7X3Cw+ZWu2/IgJC09L
akTv9alxnrA6FGez1GvqY2kZjKUzfwSDW/hOVa7+/a16S53ng9IHBuQpy9BU5q4/qGhWAkhasNSG
V33IyOC+lGJVuEG7Bun3zPhDdUur9a3FaP6tUs04q8ViPuAelb7Uehw/GmUmju6+vU9hA9jjhoWc
Q731+kcVqjYpidLEIZ1h41/weGNQ2CMwwYPJy8fONjoSklDfIxmkOLAZZ5mMpbN7EYcD++F7pdd4
97bAR7xitZ7rgU7u4rXi0YvhS9RFXX9a52U+yhRvEFISlMhjX8oxwA+n3nI9W/aCN0SOgnLRkq7/
U06tGYAgGk69yDtEH3uXErCXnXr4h+9xUSr9IvGq/7m/FDsrTsnhFaZKPR1E8fVvGB1CFo1f5VJg
0PMJpq51dr2sPdj8O9GKBp4ESRE6pEfX9Sjy2Am7nBScDPsvSj93L4koLmVjzcQv7+DBuTcYxwuA
Gy8QF5j69WAGMP81G3vlMqcZ4Bwee2fyCQsp1tJ9JuofadjvLaGEbyDpZYKFNza5OBAYCHP5wOQM
DzS2lk2BkjjZgXz17ih0TuHdSq7X1hp0KKEt20OrXJyhytGiwTo8jeajcs1OAAaHyfMXuAbnY6ss
QZNDrG3DKGNrpR/jxS1o+8uzjwEoEnnN9EyHOzmYmvz6m9N4NejmHMQI/Q7wQZVLCp/qpa+n/rnp
Fy8cu8r87oAteuhcdwyjOjoSpNlZVGmNTKYNWwJG66YElpUK9ZwkVi5eLMxQHYn661iv4f0ztpMW
sBkl1wz1G467/PPfIn8iUaMWKpkXrbDzYG4xW7cqT/cx+DxS3N+ZEPcYFVwYWPCAt6+hMWq1fBKt
d4Eg4352p2Z9bpFHPEipXvE6my9GWgnwl2IbT8NtS0fvK7Vdkcy52C1gdpAvojhrUYoIQzKrPwxt
KvEmV5OfdurmazBDS/kBAUfD5VfNQsfOxhP2h/HHbjCU2EctFCgZ2CMl6Ma1fhGl5Z7w8ZgOlExe
vYm3v9rmoYgC5etLbpPDqDxqIidKMIzN8vq9mU9dFK6a0bqJ7xYAXx5SZRAoEjnq8keSr+boe6pI
fmRKlf2BpXn0USyOnvg9xm64s/DJa99GTqcMlike4o9v3jQydZbVKMr99DKuN02TeYOtaAOOY2Op
nb3aSxBqVPKz04LW+v8aatt2VCeQTm0vLdS6ZP7ANdE96vo8vTTzGh18g52j8Pustk2MZZyiyKmw
BRP4yPwFS159cOidvGvEMP2XWXG/Aq0Gr4Ac5vUCDlUWpx7d4cugtu1wMupUDEGGT9cfkVvY5/tL
uHPuJOmcL0V4lup114NhL2mNeM4iZG31a6AIdz17EwTw/zIKtFikO6D8bhVvc4Zf0pY9QeV+8L2y
U/xalEd6JHt5CZP5f8Nstl7mWqs65w0uTGPTfMGVjrZ3pJjvtFr9lfax9s2IrIGaQGIF6oD3l2/b
IND+w1TJAWF4yri8zUsmJ9ciU8UKT2kLxVchvvsIGFvBfxgF6VtQtQhB46N4/dnW1cu0JKvZ+RoO
ePybYFWL+CD72d0c5AbSJfeVcX49iruk+D4UJd5sqvdLzE2M4C5WzvensnuyeGjLDggPtS3cfqCI
w3uT7Z40g/leCCX/gvCKFXZ1dFRyOxpqc19XLVLoYCOxKcz64hnpaS/szWkN0rkuTm+fFTgFeXm+
8mI3Q+n2KP6Pw+SoxogX9Gn3NC9lcvKm3vkPR5juBHkAyAieaZsGSUfTjdomR7iC10AGV7Vnsg79
4AjvJFgwfTFehBhBv2qL5I7KDmb7mPKZptF6apYkecpBqz1ArTX8RHfb57EU9df7q7g7KK1PYE3Q
FFD+ud6AI8zicsxQvU/HqT7LDhiOtOb0XPX9+oGycU+rwUgOQv1OGg6+GAcnjhXiUNucv249Z3QX
dn2dZvb7YpqMi+4q9dnKB+fFEcaRG+nOKZP2tKRyVPclXHQzycxaa7XnLKNwVJ6GpK9OVjUduVPs
LCV1cKzKQA8CLtjK6uIHpC7qyCjggcfzFKvuqeRNcdJqoPFt1jefG284uqD3agf0a6g8yzoFqPjN
3kxh0rQjK30hYcDNu1H07pMeJ2V1sYfS/XvIiZFmbZQf4w53oDqRHbUJsvZzmcX6I/DYIxj5TggA
TAZpCVQmufM2cEqx+gWRcuR3qyiBYDy0gapGzQVhzf/yXRE0g/8A6g+S1uZqNQFpthmq7Jc6a5NP
I7qrvhmP7kFKu7d7LCQLJQ0LNP4WSG0r1aR2FKVBGrNHBzUtTsnQvdm5kRlwzQBARZ0GCOXmO8bD
2qVRyig1gvaX1Bm+rUhchvdP+95UoNKaPGno6tPxuj4IeEGpdV4gVp906YqOHhqELRL1b786uc8A
joFEkW9oeVB+e9S43qoneY5EveG1eAXqyHpPrhgOPsvePgONAudFejbQt74eBXXHvLVFh0p3t7gP
kxJrT5Eiik/w6NrT/WXbG4o3IOAg2b3jiF8PtaLvgL4HWs+tU9onO7aTs8Ir5FIK1Tz4QntDwYOQ
Rl4APtgI10NlQhuddUYxG8RCfVrzvnioNac4wbI6TObkDbl59NBGIpuj6wmnZ1so1rQUnDUwj4vW
Wo9JpsAHqJQzRer/cZQea9rY+Vx6aAQ3pUrM6PR/pr75/vaV5SmDDCX4Btlxvp5uNCVRltELJHoN
JZZRLlW9zCzPbeNNBx9RpqY3syU7pnQhaYdbI3prdvusUHGA62pdeY4rSz/VsS6CKtK0FyvRIR1O
ZXMGkz5+cpvuSCxg7+hxv6IYzvNb6thczzT2+gxKCQLCOT6XvoNGeTASKw9yiNvWiuT/E3vltSpt
vzcJeoVH6pKMDQLeSMnDvEii0ocu4PxUkHt4tlYN7XzUGM5tlVafh8kcL0k5dB/NdNXf7lsIZIVS
gMygpTuuXJHfwsDaaPqMPJN96V21eDbtJH9Ch+zr/Q10Q3MBlYHWB9JA2PpRbtg2Bqd6RqYYXPvF
tKthOa/NoDVQlgrgl+o4zBcYXcvPyMjIphoEr2aqCWiTLR7GIL5jiLyFcJZo86mfqmIOx171xnC0
uvIXvPsM15fZ4VZto3p8Voe8gQ0F5Wj8c25RE3E62nbnUZsqjFosbSzxklazgzAng+Xv2xbiKC0B
ecVLUhZQoOtVjBdvqt1mHEOUnKqXjtdCUJZuYrJbV/WhHkkr1FRX/r2/rNsw9DoqRSLccMG70Kq7
HrW24qzQNcgQdtt05zTL45Pdj6pftl13vj+U/F9tJkgUkloh0iqVS+N6KBgXkeVy14EFKbDjMHXx
cV1NJ0BJQ/koailciLTPt351swPawnZpqYqSMzmkoIRbbkX5579tUE8owtLLdQQfYC6/qMv+XFU8
foo2bh4y240f5rWbv92f7XZhX8ek8iypWQy85cwLZylbfeRzmnmrn9Z4RjhDVG4AvG45uIa3WTYV
OJTkJFMWHjuKLJtQYLmpEhul3YQR1ygqm9K+qFI5/yAefcUuvYPl3AZYOR6lfLaqVM6loH+9nDoq
csU4Dk04l0aH8Kq+Po5x2sz+kGTzWRNT6tNCtx9n7u1nWuyYON1f222Iff0BFFlQeqRHSDHp+gc0
+OG6kZ034dJ3DpQ8Lji/UOciOQiyt/uG24PGBAw9CZvbKli7A4IZRN469NwkLoO61Mcfsz1KykFV
Jo+uNhinAhxpeH96t1uHYam7SzYU1/aWZYMNLq9HWjJhNub/YLGSBm3d/LVqqFXeH2hnHSkXQbii
RCbFmzYf0qjdSWm0pQpnUurHorErf4mV5eH+KDvTwc761SSAJxkUgOuvtcaTatdjW4VoH0xfJyNS
Hsm9y5NaKtnRm+R2RtDKkBNkPtAoQLdtxtIyDHuXtAyFguOC6XSaDxgyP1i32wMHZk+qmpNdU2Hf
Nu3UalETighF2MQDHFGtRwPUNsLJ1OKgU6IjicS9SfHyoeLHu49cfrPd57Sts5KXXqhUoxcAGoov
eXboiLwzKR6uUt3I4GQRpW+WLl0LYVXhYGeIQaxGkGbmQ9cXqT+hrXSwhDtz4iMj7oeRpMyAN+kv
HEdo35Zehe2srp+Mvlouk6e+FVYrH1iGRLuSCbIhtsaYZoRKktZoVYhxpfluyrX5i1GpRxrYtxuc
UagISJVjkhN1c3PnS4lgSW9CNVjxbYcBRZke0d9wLoxDFjUf4fc7VE6IJiMANF5C8Iblsv52k6Wq
1WSZolbhiDaCr4L/o08/HGn07H0cdjeICB0gi71NRRQK2VY+59A0pkkL9HrtIRwoR423vQ2H2wJg
W9JkD5DS9Vy8uSIK1F4ZTlnj/o9YOu08LJ59zrwxC1qniQ4SrL1ZvfLSuDWoz2+xqPmgFVmjr2U4
4FV0cR1FBAWWO2++m/Cjo3pAriodIl/T2N++0DzUeEdMeRlWYIvOZZeD27cr52CUnS1HQwjCBNgB
LmNvs+Xw4ItbDS+nUEwjerRmWZxXlg3Aaf9mcRz2HA9HqY0D+pFqwiam1nmfFErKLUGFtvfd1AWk
bHylV/u9FfmvIh+fxVD+WS3ec520B23hnW8mrw4QuwwuCZnXe2Rqo3yiuFCF3hAvQaqNNYjT8miK
e6tJJQw2Mo9jpE42AVYnLHaRWTFK1QEI7gmwaKN/Stz2KOzdpk4U/3Fj4b30Koi+GQnDaVuBDFGF
wNDFJWoGy8fxfQijvEvfG2usBxX4jgdgn/EfTW4eGYLtLSc9fbodkDShaMs//21zQul16mZIKgzu
vSVoFd260Ax9q3Km3DAU0KSaJT2qGzguiUahWiMsJdFb3cd0VQB5J1gi8ZLJjMIvM/WtDtivI1Ji
hi4J7Ytn1PW8Mq0oFQT6yjDvluaZ9yGvv7gyX1oNTWMf1TrdB2DQHNks3XTJ5Lho1ZJzs214PG22
pzXHXalEghA24+wcDYnyOUb48sltdfMHKtOJPwzC+NgnZfukkyl+GUD5vDlJpaDzCgchWaT/KMPs
b980MYtJG1SvCLXeU57SOc1fTJWad2f18EdTfXwBEfBWjAETB6MnbweElQjfm5gA4b1vJ5Sdwhbk
2AMWEB4ub3F/kDnubFeLHF+Sk+Dqcx9tpka0dq1CL0IVC6NPq6iRraCycL6fn27fpXIufESEIKT8
KsCA61EwfCqHMp+KMGr65EO11voH+KpIDXW9OOHPNPlpIxS/aob4dH/knbgjBY4k9NrgXbzFivbF
oKdG2xRhUaNoqfJQ8jMDUeVVV4/kxW6wfq+z5OHE6YdvQjJ0PUv+K+ChqS5CxbZ/aHX5zlL6lz7x
TmneftT78cGeCo+Mwn1sluaUIZfTGPFDW1df789555tSliZnphBJQXBb/tbLJi57Lq1wGFoiYFEW
fp9l68HO2VlZOMC89uVLCvjzJs5mFoqvaEHmoTLZ7QOC7t1DOY1fFYSPD77hThbDgvLqkDhniuCb
de2XXCmzEhDzXGqJ3zmDewLF4i8JOr7lm1vifEVJpGOzkmCQx2ySdCOataGvHbTo2hqB5aZs/zbH
aT0wEZVha5NlykcUxBUuXalcfr1XCieeEkPLstDysvkfMevdGQ/T1q/m1HvKm1F7SsdYO+KC3pj/
yckxM7SH0EMgMdxEMrF6aSngbYRAUrFVV4YsDwsYOw9ObvdhmsbTOSoW/dOqFRoKjistZ1xVL1Nn
0qu13DyI69XA16pxDrKQm94bv4zbjJ6vfHnLVsf1giwKMp0gXbOwMqrRT5XI8TNRoupteu9cM30f
RUly0dX4gyOKd2k5vS8aV/dTa/755sMD5oM6IQkmifMWc5W2pYlTAPw0xe61p6HzGtSph/EgIO4c
UfnOtGntsQe4Tq9nS6lxHqxSSUOzmToQ0Xb7FPXWj/tT2TmhEBrlp5aaZqDVrgfpytytzcVOwwi0
3WkWYg28Do7U4A0HI+2cUFo6bGS6lByeLejamIHfrumShva8ZkGcEOI6J+brkfyvX9cYd/X7U7up
zbNdoEthvyhtdmCp3cxtyhA4g/XmrohSW8aMWl0RK8mfaLFbYe3N+UmZk/bU5a7nz8sintulSoPV
ToqDnbv3KVHNkXxiS/a0NidZJkuzFhVpqKlje16rQgkUwJVvFJKQ85Wq06BfabyD1bn+lq4j4lxU
agrztoovQ4HtmQei5rSYpXoQmm4n9FrApXIgnXM5k9dDqYswJycqihAOlvJoRvP3bjLVx/sf8FWH
4DoAMooDy56Lmeb2dkJlExneUIoirEsUPoJpqZPmk0kut5zhmUVdUE5VH50zMbuxP4111/hcqfoH
iagHIxtN63fKv/kYdCDHdWpCNMROwpzbT2qXdTPBo6q/W5UT/8zQvoWFqxRR/7za3bCcPNJVOyiA
2/9EVzH5ayraGYHOYjmPqt5+yNKpxaBZMzrsMfK2LMLJWdYYfhSCxg8KEfCL2ndTFXbW0gYMjAte
pBn/NAaAExQJjOJc2436LUF0819lMdXl5PTTbARu66nfRaMs2rnPh+jBVKy1Oet1Vaz+mDmgN3V0
AX0TD9jkIODs5NGsN08vQoGE4m4LrYvapGmvGzDE03r9Orae/XeTWrjtajj21IXQXrTCdC9AFPUn
p8QiRHOztzZkyWT5DdQNge5RW9m+IXiC5jpCt1w59hpfZn2UevtoA/emc/Rc2dvEcmPR0GJANMWv
N/EwYf7Ueage6I0tztWCiREPjbc/9jwK9fTNETeABLa1SfBqwyobr81DkUXGg1VM4/scat3B2d+b
C/kktFqpyEST/nouZpyxpOsEiauu/sKIJg6jqFAOOg63lwXCMb8NslkwoS+JyBYGyZKUNmfqZmGd
2CKgd35Ectodioek1PPkib69/Mp4HSqnHfNwjNUOghg+hxGAVX+Yl/5gVrcXE7MCrfNa06VJsQmb
K2idRbVzPhDub09d3evwaatCDXLs4ISfl/MR6eU2sWNE7nQKOvJJtU0f06hNvDZlRKvpjBeHqn9g
LZNzanFYDqQ4y2VMjbfXqhiU+qvkPQF32aZ1WZZSy/REHtpjMj2NlZHQj01qLuHlqGGzsxkhmLDh
ec/RId4W5t15Gtey9LJwSYrpJS90+1vWOMrbq7B0oWUTTBrVQBrbXEJOV4APbA2GsfTpvd5V3d99
GRcHt9DOx+JEkUXwtoA6uYUjdZiqqypUkjCt8jgQdaM9NomqzQG0au1lGhP7NLaOewDZ2x0Vr2EJ
EwHYv839YUUO9tIsWRjDTrs0Jj5pWj+n7+0oUy9VbKZf7NWzwvsX7t53Y440gKS3MxTD6yCCbKgu
C1NZ2Nfa+JB4feQ3TvJWgTIivEYbiqIpsBAu9U0UYSlNrav6LJzWJn4311Fe+JU1VgcRUR7bTfJw
NYyc7G8FmaUXtjkjvhdavZs+2uS5jj/3xQ90ZbILdmF2mKfYDQdLIdwno4+OjE13viB627SBAebx
/t1ivzrcfyLRRGm4lmb/fkTkK5jNGNO5EZfHsTPbR6Uo4i/3v+DOE4kuIrVTKkKoiZHQX8866ZYi
rZsGLQtrTJozF433Pqlb5yKizvg1uW77Y2xVB+d4GIO6ms4PQlH00Ibl+KIWWXSwo3bCOE1AwDH4
epGdbpH/BbFTn5U6DYWLXDucy/xcot96aoQhDs7pzuZFk1Aqm7B5gehuokHhRouezzzKyCp6P0X+
+Fymw1GOtDchR9anTBJSCSC8Xl8zUVsVe3XeS5mA0b2u9aVUUxeJ/OmtokCcE1pLnBTyXx4v26eZ
U6mR1lgMJRrvn9h2yyc1EUeEr71dCjACQjF3IFitzWEcZgHpxdXT0HCjBNh4M5/rconfmWJRAhHb
9iOQz6OX2d6nklYmJEXMi2bQ9SKmUVENWPCmiAtEk6+5+vTHPFbN5/tnYedepx3IJftaJPW2jy6k
zSJTxwA+dKxk+pBhXvKxTCP0TYYSE9w+MqyDiLM3LVygkcAg36OOudmB6dLU/Ri3FE60yg0txewu
yqIeKRPuZem8JBE3Y+lA426rD7miFqOZjWno5eP0pIppfpwKDZuKesg+xjGUbRKZ/BFEefKt61br
Eoti/b/Cu1e6u7+rt+6cA5YWjTUUsiiDWJt906UYaLprTJxxV/OLp6A93qgIV7TReESn2FlWDptF
w4ZJS7ux690yTMM0u8WShGWllt+8xGR3dl55ur9b9kYhG6N5hvU1akCbuy/VJzDcS4ZYjKL90xQA
Mw2MH94eDkHrMAebvY9MnfwRv91JVJapc5QiCecsVgLKemNQavbiFzpS0Pfns/eBQIODRJco/Bs+
TbFOJaLejgg1ofzdxHN0Sib9o4LbXfAfBmLbM4SUxr+paHtGPS4OwjSVY8dBtXQYhs+J8LXozbwQ
IiLUndfSG/3wGz0WfHt0hBV0NHDMhvof3q8XU4nd8/0J7SQOiE9RbsVrypPw1c1Haq2x0IH8hfQB
kY2APRElFwfDke7MN53P02I7SxABgFn9KYfkwWNcsQ44RDfBi7cPlQ/Z2ZGc2O3bVEJI+7jjfCGi
WX1IxrQLRsC7Ppmic8JfODqo1N9sfzkeYHtZWpUcrE1Ixkm1RfKqTMPRcRDnV6fBd80+Ptj/O6PQ
D2AocE6yyrzZ/6aNqi4P7iTUvOlHowzjSdXayL///V4ZfleZH2kqNT/eBdQZQR/JTtNvp0ydW0rI
SZOECrWEmh5AByZEQe4uF53xh5t42Xt7wvVRN1sldFJtSPyi1YsXR0dmMO5wcA48bcSppIs7P29Q
fW2NaT7PgAlxplGUU5sIKxDNsCqBYzTLRwWDvYNE7ub4yjngCUCLhvcafanrORQoS7Z6z0qZCKJ3
p6YpTbJk184TfyahPR0s2U3zDVtnUiY2Pe8pma9dD2cmZpbGyoQyi66j8RAvTXp2I0qkTyq1k+ip
cyToNm9nqAXR3Pxs1yV+71VThXKN9OB0I819grRd/hS2oYTVos+F38VW9ZKUzvheZGZ8HoYoeanW
yQHVOpT+iHhgUBqr+dj3qRuWo9o+FJNpPDaR8g1U9RGf/nbvMUWkHaBTQr0iyl9PMdHUUgMZgZhT
lVvvl6xL/cysk4Nz9Mo6ut58KK2Rd4AIB1sLZ/J6GBuXCi1PBxFGeuL5w6pf1Fr/QzQ9wHfvSzfo
z6YTfUSJL/fNwrzwKn70TDxPo7INRLl8nMvxr2ikszGpk+q3U3tp8sHwF+R6KmM+KH3cromsSElu
CgkmwMPNSYH97SkmzcaLWY7L6JeVWWDpNwzKwf66jWaMIx8AAEhgd25TljhDMgMBAxdPzdX4EzO4
8ntF2b+gV58Xf6xUcQ8G3JuYpHXQ3AQNxl/XXyHrnLkduBoukTcqj17Ku8uYRf7WhA/cnEQ7SG6d
7B5vtpTlJbASaXZAcWinR5xQkpNU2vsvcwErQoIuqwFbTrhtVP1aF8wl7RfxEqvN5NdFlhw8n24D
DkkWeGL5bCTj3hIThatXYzbBDOmbujnZjfBHt/q3BKByMJ2dvSCzOQB6iJxRrtwckN6I+0p0rn0p
43h5npqcJ7jh8PYYrelzs9hH535/PO4aiT8EAb652RLT6ouGLOtSwO75ZxoQ2sRja/F7hDfPU6VZ
B5F7Z+tJIh6AVO5tOOibM7VmZa+h62VfXL3XnyNhpWdqRvPlfsTe/VykQuBEIa8hHX69wSHve8iX
yVkZoIcEmJSHzlhmNILsI0L93gJyFxE4JdINuNL1UMbiIj1orFBcqP4+rWtjfBhn+h3rO6tN64Nt
eLt6Uj4QGSA66wTRrbhVn1hVZUSJcWn1xfZF2/KhJsU4SPFuV0+24WipUgzlstM336jCJ2xmGP3i
Nt731c60AD9g79JCOTmo4+3NBwCESXbMoxCU/PXi9XheEhGwXGo9JQcob2HYHefRmwMR8wH8Sk+a
z8T1dj3KYsTqFMeGThs6Tf0kG7TPSqcNf711zwEDoj0Dao1iKDzQ61E8JChFFU3YRy3IH6JFk1zS
2lL/7HQrOhhqZ9m4OyXJFvwBTpWbPbeaiCFX7qyTdzeP3Whaz0PhHAkB7g7CxwHkL73at3ttbiIV
iWIGsfNyodrvuE/JpBx1mW5LcjLrYEeTekhYxbaqWo45Gq9FoeF8V7Z/taLPEVrBZFF8wjNnTD9q
0dR1fqbWOKc6UVmrfg23On6s1m5FaGpF9vO82hZ+VPc/5+30yYJe4YEAOiX/4PpzqnHRTwnciosZ
29m/OaBL+v9qc9Apvo0elM1VKtmS/krbf5NZesVSdLlVqiwy/TXXXZCZj/N3o2jqwCry9uBk7w4H
nZPONNpWwAI3k0qxcwW3ol44MOtjWZv6JbHRZorHQvgzDk0HcfhmESUHhwRAtt6l2IiMNL+9NcYo
MVuzNK2LOdqeD6S/PKsrzqb3P9XNrBgFmCi3Mk8z2IabKIKxHgJ0Ay563ZL8NMfeCdpuMZEP6H8o
ilUcvD335kSRgqeAbciyy+bwzXWSdk2rWpe5NvMAFfr6HHtGfhDp9+YE7oykE+g0BQr5K35buQam
YlIrpnnxhB2Hs0cXwBzX6bGrHWCjpjiS4bwRn38l3uJnyFl8FZXY7MRkoG0zoJd6SZuITmK9jn2E
f0iXtzhRmsABTLOuBaVpHX33bs11y2/aePqCGYeVnpCeq+rAGHV9CFwx9do5rzTF4OJoqh4LwB5Q
dj7Vy1GTS4buq/cErQMeLmDZqQbTnN9s6CElk0q1xry0cT5/LQFdnJdSsU9GDZUN3ST33Qxs4OAJ
fRuzXkdFZZgKiCSTbi6UYXZX1Yl5n8SryN9Xy+g9e4h9PLu5Oz6IBvsIP7Or6WTFtVKyBrZ7oRBY
vTerNPqOPMLwcP8A7GxJChvg0SBOSzHnzTGL0XnAthmivlcK8/2CipCv5kv31muUWSMYisgJdVVp
k3K9JSmX9Wqq9Khj9ObyzpxqmyqWo7/9eAGx4D7QpBI3VdzNKIaeIP6RmZcFE47AGlHAHkx22P0V
29s3qCgAUuRpDzlqs2J6qWaOMbnGBWOHKgoKN59PWLID7WqxfX3gSWQ+UtF7c+tXlr7hl9O5cKBJ
bQnmc+YsWm6Qvyk0En3ACBB2e689WMKdyeEDT1lMEgVk4L1ewqk0B7UZVP1iSmVvT2OcM2JrGha2
3Od+QlD0QSb0X+6vqQyzm7OI+gE7BFQSGfVW+M9echO9zYWEQZtjf1jm/K90mp2zVi8uJa1owOcu
Uj9F7vLr/sDyY90OLJslsD+kKuf1fBvNQbec2ENWPHTnfiyG9xna9I/LYGsHJ+22ekYBCG0A+YIh
5qBecT1W1g5JPQyLdikTFZ51K+o8QIGtY9ZzrWSniJLbD4FJ5gnEtnumST2c7dRJzQAv1P6MpFz7
BHZjPaVL3V4WQu5THgtsX5wepV+Fhpk3VMlzwwHxxaIXGEtrdXdQlN6JF/RcAegSM2jebxlnHuJc
Kp9Gu3hWaz8oc5YGET2TgzO2OwoKIjojSB7JZqm6wlQpoPTaRbHbD20XOR/7KNUONp38n2y+Pbej
jPyMwDWwufurjlrmrA7aJVFWAm4yfvfqQkdtbHxcOp7p93fa7pRIBx0aghQCtrjwMjHEEHW1dunx
QPHV3nAesxVvqvujvDrEbSdFdZ3LmDBIKX8zqRJboDafa/WillZpBZCj27/xFKMiSCHE/a5khfhS
CT1NgtlAxo1S4jx1l3ykRunH6aDCinS17ldjzFHttyh+/ms43fptitox82c3S8wzbIg2CZTWtPKg
BWKdhOj4cW/lGFfWaG179jerqD0PE8sFSTP+Bu+2MjQscWsjwqYzSc3yn2KK3J8eTb1/NZ6/f42m
O32eewVbVGsxzL9xbchmH4K39dWMO9gDMGB6zVch7AFs1V3Qa7kZq3NQoHL7h5uNqhvgZkJnBGpn
9WeeTNnfcdvMcWCYhT4Go1qtbaDV7lxKvkze+/zwxTr/L7dyHOF2pXYZozy1fTsGH+yrlVt+P/g0
N9sNFjuFUvSwoJrRGb4+/jYmK6Or58tlodLELd8PSCtWbkflxDoifN1uNplmSDYyJrhsg835GXh+
TVpaL5ekGtsgHkzvg5hE/vOtMwIYy21BBY3MAar49Yw8N69XkFzqhXemc9bnvPZxSa1xu5qPJKlu
6R08iyn8QkGQ0sl4iVyPpVpDm3Vrs14EL7sm4BG7PlKDKEkkiiJpH+c2HRWkD0U6nPIhtr/gpFJ/
16upeB6SMhqCJZ8o+ZpZWf148ypIxSq6Seg2cfQ2J26emzqt4GEBPm30wPvf7J3HctzYlq5fpaLG
DTW8iejTA5jMpGfSSKImCIqigA1vNuzT9weWuSJ1rnhrdgcdUaUQRTKRCbP3Wut3KDxD0FDN15v2
PTTh592KwmNLNdlyhreL+/oksJonXmel666LtSnC+tfcKao7QYAc3zvhPxcCHGqbRrAtb+zqNzX9
oEpFurW14CMa00RrbdwctdVcIMiaiXI95haZQsliYMr169P5863LmEUFhAddZbD49ta1pFWksTnz
mEzeeprX8XfPmtR3yhzuGk7V63WSw4Cu49aMzgQ2yOtT2axExs6a1+/iesq9Q+vJRYlKU1vzyIiX
+YtptZCh1Toxat+Wnv1xFG6mch4mGypx28dxmNZzoYWjVWa6j4uvYvpCGq3wNW3S0mj2GkuPqGRm
M0qtub2bvbVOgykWcwbhGpOJAzmIDODa0pvbXVL0iOstTJWjqogX47BOaZMHc8/s2GcLw96FAIQs
CUTMFO+yKUtSXZa1cLKgtPTkc7uMrhI07pi6oVc17jmcusQ82EkLNdbpas9v8km/U4ehTfxxKhVK
qjhLxmi0uzKP4qQURxtKdAl8lLgyeHGpD+NBTbYP3U0EE9MTbaCtFhehoS124+uxXn4Wi4xvER4U
x9FN7G9tPCi3UOxIkm6VRrt1Wk37NBiDq/hz5xYD2VQ1A4O2ry0blrM+XZiFpkN/tmbvqhq6Ova9
3MmsYFlqZ971aVvgzOwoa31eYnsESLzWKHNGoQwJEKJLd9k2ricuaSZLdbeOmrxmEN8jYFlT9b4d
3UIEeWOMOR4ea1n6q7DK2BcGviH71m7SEkmaHmch4KZ2Y06dMKKp0PvmUKbd8NGwUuMRZFfiNrJR
2EVnj5e2oqQFYe48NfexaPozktn1NWpNb0o3lVtt7GXdVFXgqrkdZu5cur5pJeZ3j/xuCzcfa4Eo
Z6aJQeTZol2NE0usn4tJ/UiwjNntqKoSL+JW6Y5FrYw1AQEaWVDaqkuGPHbqSd9ZMuXQt8CpPg6V
Ssy+tS4PeZ+3nDRX4TlNB2UhGqzpaS5Hr+EZFgJszIuN4ckl8f6rMtgSp4/SEacrv/11TNqFK9O5
VKDTmvfnjHtWY9f0o3E3jl4xUFWqqeSpTyYvsPVZt0kNG9LvlVGb57o1iWuAUGwplMIV1wW19Y2b
tAVFrudUYyhbFwhCzbTmqVsnQpkGp5j4aEpPeDWL3YRP+mCMp3WaW19zOA4gdUwy+WSlt5pRkiXL
96bLrVt9Gm0Hn3hdA1KT9jKFk0PbEpAAywiVPJ+URap2h/UAaagvg1gm6vVoK4jubfgH7B3EnUc1
+vyT0nVnaDyZaL7rtRV/wbqofahc5JJ+T4t37JneG4Hu0RejTtC6i96+csbkvBVNfDc1rfKd7q/P
g3Yc+irARdZ5nlBBPGTZoGv7zivMZaePRlmeFbbJyZ5E1j0htbIqUvdSN93pQ5oLv3PH7LKCLpwF
jrm4j03bjs+CcdGRkxOjfeAemgMVI9fn2ksHJ0AxrxB3ThToI0b6w92yTGqzr3F/5l8db5ShUWpG
HQzYUsc+MenZHbNQUQQqYJ3mV7gEfO09BjfRQuimFQ5LzA2SF1b8mV8TkNSGyfbzZMrSQFitE8Fi
tGkyLMW5kcqCBZ6V5a5vaL28LowGtzFiQh3uyj7dnOiFxyXoKydtfANu7Zk36XF7EuOtPu54orwr
OzFdIs/mBaDf1Oou8XtbByEVOPk5PnO+6Y7ibu18ruCUURFqxplb28uNUWZqMGUGKuNJXczTdvU0
7lktdafTXp8aZLr0czLAJTYpfT7gRPKdY/dnimWLY2zLuQrzqrBIhxlV8zZO4/Jop21vcwlrjWAy
W2oHCwTjuvZsZEwOqA8FIz48bdSbBCconqxg8w3ifMXR9a41dW3d2U5jtacV2Xlt0IsRz+Cl91Yv
EGOenm9ZNNwb5mTPu5qnbdyts6yr/ThkTcVkrnKrQ950IxwYUUJgnev+cwEk0QcpEOnejROTBbep
MKcv+8k6d4cOfXmht9qlCmXLDqYyGy60tsegrCTFcU8uJ6toRTygOCXgOZGkpqSTtrfskTWzRfZy
1+VZ8ZTqypTsLeHOyU6OWSX2BU5cdHZU6sZeWJNH1d2kLE1ZIpovHGBmBptSnqCl9bRb4jxy4PVO
oRLoqMQqaLjKkgeYy+uf1pLw0303jI56IK1WT32Lq5hzYQSCodkrZ8s3htitfYSa8nPpChXfhUxF
6VM55vqZvG0i29ZS6kdXz4sTY4C94IuprWffMLATiDInEf0hZjFWQz0ZHAV7uNq5TbAzt32PPeui
46FzTh2nUVQMz82i8PWsKp4LMXS4jmF59AB8353VmNHGEMe0jpls49BZLGuzXMfeqoxk21Qla3gX
W7PvZBk68EwxKy4zBtsnxRxbfk1/sx9aRw3WRJ6joeqvx0mx2Iuo5TJfJ72s31lNM3IKsK8gxCzZ
AjdBuIdrU8xJ5kNdSx56SymHwOpG2Pzga9mpOljNt5p5IS2pNViZn5kqFTZ1sNKERVZRBcfL0mp+
0ti1CJfFUc6HEq9SJkRW+mCY0r5Yl3YSexZKYw4bRWc/S7VM8R0vI/FxKM2W9bLN5mtryPqHso6L
OjBqRyyspVaO8mvSmjhcIZ3kfj1N1hjywBRelJSjfFzBUvb4Yy/u6ZSK/NB2bB1h5lCkPuZWbq+R
yKdEO0krJf3iqKPZhM00akMAyiYOtZ0NkZxFvetFg5DMNPJWC6qlKc85lxmdpaj7OhCrkjSBjvHe
5Vqgnf1qLjPT4iGX9l3TWcZz6tnIde2+mNSokC4G9xUfdvAzje3aV92O5UHWdn+Vd137LFs2uj3O
iNDPjD5eaFdZdvvnZBpcdiWVIXMVq8snzZjL53HVdKqDtlvMu3xUpifZfUuLnZaV6zdSpd2HuVgr
KrqGUfYcS6gmOpwI11dGx25DrpsFlkvK5bEdXPkkh2L8VGPQXfgtAuSPYnbGb/QnlHeNrTWTv+g9
5Z2J5WFxu5Unx3RYlHQ/Fil+lh5RXqOPPAFxSWfJYQpw9JjTYJ1XBEOqJ8a7rtOdT41ryc+5K/rh
Er+C6gkZc24Hbq85nV/GSnfpzL34bslK/6wbZkNvaMbxdxY2tuZeNxkkEQlbJj6vU90MZqXd52rp
3I7tosLqKRXs5aExFG04s8wpIU9j4Z1QRdlzlNfafGKv3E5Qgre7J0fzgHVKivzVTaRzJAosL/w5
bVKkoDh+HdW6MJJwUmT10MS59ZwjLqSIzkbvXrH01MCSwCqf+9hTrqpuqS6ySZsjMWr5ElVaV25J
DGJ4LMu6fVpaib6sjONmvZuQ13FLiDm9rSePot1Jcs0hfRHVoz/GuCPyGfIFdXNV5/ecsHw8HbF5
+ZjWiihQZ9RKc7m2naaEo8q0NXRY7xufIRwbUpYLy9k3msYQFpOIxAqLROqCRqUvsyt1spf6vhcs
GkHfGeYa5rMKb5OVQB5xRe+aoPKcRfolt+pl1XXqEX29TUyGOrG8UXlVi98w1i19LSXw1XeHzFv8
3MPF0AdRtJKD7pFRR3bd3AkfdLoZoly6yUfSb71vNYAZFEBnTldfQuS7zVubSB9pq8qXkjiVlUq6
SG8mnV3UF4LZ2tyZ8errKZQff66TuvaVmMvJ41gl1akltTkl9GI0LkvcfvV9bw/i+yyrgc5az+PQ
y+bSQa82b71HZmgyIPKiGYIOg1DldCJMS+Aw4aZ3mVOMJuvfoswfiSNexoPnrnKJSrpAsh1VuwVd
JzCVbcbTFYtxrD00OzteRXVoESec652US5gbGbPvtfDyXSz0uscVz7C+b5HRlKJT5Von9VDP32CN
Os1paRpJ5/eKEzNs0pMyyNFMfDaMmicplw4bSd0Nc3+lE0BcHpJuKLygmyyRh9q8zh8rQw6PMXzK
JMiHMe0DfZLNo/BElwTQLZ2nKlvJcB2qarV9t+D6BYJMbss3Fdl9kipIH7yv0n0s6gHvQISxTNDK
0krO8ZBvlUiVtpZFRt+kpNSxMxv+DMc9CQs7U5NQWZOR07OKzWwwyddyP+ol8gvdGTNByAq+JHvb
KfDWmOyBEXKS1cZ0iQlGNV2PvWPfKw4+OIE2SVZtVRXOYZTG0Ptq7DKHwwgX9z3ELgvkVyZ7gZWM
rXpo+8LQHwqST4ZLpe8bN8BzqbpIl6StT7x8SS9L6gTbH/LKrHz6UPmAh5C87jTy1P15ra0s8BSK
0YAnG+3daulDHFS0GTUFC6i477ZLRtWeFfkt9lGF4Q9j5ZHw2Q/95Nu4RlcAKl4/7SWX290Lj9iO
wE3SMT3TK8NbzqiMiIVwGs09KdpGhVpXYRAbFJnT3RZaPnyvclbEcMqX9mYC7jqWQ07NnyW0h2dZ
3BesHUgkyBtrapmeK43Szb67dM1I2GWZY/EtZp64OZ3qzsdKyHxE196nYW5bzfU8E5hyUCgD9nkO
HBrVoxp/WXLOdNhR2uWBK1v12AwtRaMxqXUWjcOodNupcYYjE/XaC2U+yN53V681/KwyOHHS0JOG
elKtB2qYmRuJGQ+YPkw+SzvLBQvPaTp2sqYCSZpPjqJKcZKjQnpwVSwTwnVNujUsvYp08WJaMG2k
gpJ7OTDPxQU5JilULs78XGK8cNqPFs3ruBIA5iN0w0lIbdoyZrlyy9FHp59c9AhQr920sY+64rJk
a21SqtHitrHujzbVM4PhLHcYlIjU41hD3gRe6npMBNZJfXLHDq84vZnltzYDRDsgd4t39bx6cWhX
ffU09Eanhv9hpGPdkIU27fKtIa5zneKxVWbVCv6jsWnZ2xJWAYCDQ8kuJ+POaZg8JRYOcQG2uGSF
4Q3hpT5j9cTkuhnFLe/Z+8dmnA7TIVB0F2I1o8e3kJgmxqU2lmredaN5gZWmzW7cMzH+x3Mvx4FL
h9WxjSCfgeLrgVS2DMrYaOq0U5GTQv5F9VSpy3su+z9jHmQVk6mIfA6olBvu9VFYc/s0wQeeMKgh
uyiztLzuSq841WLL2LW1a7zjz/Bv8O6N7A8XdvNOwF/tzRxxFa2xWlYy7SaTkD+L57jsRnY3Y/6o
4H3iu1VrBi0ezr61UryX2TGzqaK7fxqAaKEbMjbpnrGhV7D7Xn/wTo7s6Iku8R7KpsPUENlUYXLw
jy8iR8EsB5oyn1h766uQ62hqEmOSOzSaSKo7p6c8IDzm1yPSn8bAmGUCWkHDVzcCw1veKnOxQtTJ
iM14PI0XWUGCDNNYa085XQS/PtRP01jsGCGTgg29OKa8PZScZZOsY1HuWun0QZdW4rqfxfTt10fZ
RuSvh7GIaeBJYYLHRBZ/hNcXhzdvlj3XhYtTgOuMlHp29jTHI/M25QGxGdTu9/jkP51EbL1UdxPK
IRhigPrmeSsGoh6lanGpqiwPtDJTQgcqXIBF/z9W5SEz4L6gFOERoKB58wzoa2+tsSWXnUlQjS9o
VfYr7tzv3BU/XaqXo6DyQJsBlv02nqnIymoazJaJfaOsEfXz6q9a/Y8tvbaj8P+Wqw7C9JbClJTO
5GiyWgAeZtu3mGLthCTece2VP22f//OVFK7/7//i66e6WTqCeeWbL//7QjwRtld/l/+1/drfP/b6
l/77anzu5NA9/3bx2PS/7Ybq26MUdfX2d169BEf6852Ej/Lx1RcREb1yOQ7P3XLzjCBIvhwuea63
n/x//eZvzy+vcrc0z//6/Qnpo9xeLeFt/f7nt06+/ev3zdjyP398+T+/d/lY8mv77rl6/Pb49hee
H3v5r98VW/uAoo6UN/AwSHcwJ37/bXr+61tU7CwQm0c/4NzGla5q+tp//a7pHxC+mwigcPOCx7et
hH09vHxL+wCuT5TRZnxNJwpo8tdbu/7jcf3j8nAm/vz6V0JGFn2IPuw02/oPRfENOrhgB181TpuF
RqZkQW+2dqRoY3+wZumEP5yVf3OoF1rxjwvIdizeLiTaF1WP+uZYGpCCNmMxGbaWp1wU1Fx+HJt2
6PXLFz3fave8SKONkUqMXXNdUCsQaUP77y7zuM3ms4BYm/00rNSZFLcbiNwD1CrDfirrXTnWWUg0
i0eTzvClcvPex9odV+SCxt1Om5IZd71eVIU0jr/+aG+XRj4ZDzNbNXyxLSHkDXPKIXjHy2MOvypa
sZO4UATa3NeRbnWtb8Dy84vBs/11KK3dr4/8dj3548js2tstBuC6ff8HGiFmUvCLEK7hRFYlEdI9
Ck3VfC/j+cXl4c2lgwKOKyEmyTZ48hsGDh26JgbPE+FkZWMXdpbaRPmQDqHqwclDP2Z0oZ65cYEx
dBI/wQNJHhZMdNopW5xAyxX7FnTo1FlyfQ8qxgTDKmrjezq54gjkJitfA9UZQjHWCcO7YcjOZlfL
vmTd7IQwXSnzgY6MMwMY5WSYrPnTy2n831Xsh1UMSt8P99a2Sr5axg6PQoofF7GXn/9zFXO0D+xV
iMg3C1zutr/XMMf8QJXkGJgMMxFkjs6t/+capqsfqMVRMegAxRQmmwrprzXM/YA6CZuuze4S11Do
ef9gDduerh9vzs1hwiSAREO4zJv4KS/H7QyFxB8w2XGcJl/UWMsKDIFO6kWYsZ/oXo3LzKg8AwLJ
K3vukvfYhj+VKS/vgLAXCJSINt46sOpZm9cMVp0oYVi161rDCMyUsEymL/+Uo7nZqGGbu9mVb0zo
N1WKRSJuXDLAikqGW6HarFaYVsV7YXc/n1HOKU62VA7wuxDivl5VUrdQa30wzUgZc/Wqw2meGOi6
Rg+aqYysdnpZyAOiTOXSxqTvE2iILt5Z2H6iNlCCbRsgdA1cnWi5Xr8FwEgGzJkOkWmLBGns3r4o
ltgL2UDK/WyDzRlqrBx+uOP/3Rb14r7y+l6C10CSLKI5tHq8hTeH1cu4LdTOitSqyRK/TkWqnihm
AVq1pjrp3N6sdcmJ7DRiBlOvrRw/Vi0shLwmr68SqZj3zapOC2ZlhXVeNTZ9uDra7WMupAcWXieJ
QLrtGWettjIcbDIMbpg8VNCtPWOdc1+k8WoDrFcshLxTTe47NzXvVHcLjBHWrDt+52TC/JalvdIG
LgzkaQfTJL5PDZF95mJlN05hmF/dvM1HGIiaJw9lpsFlt1vPvkkWT3xZndmyj5IhQ3lvMnEzfM9C
9HpwB8V+SKwlNi+NAhDzPjeXYg+teR2Jtsk1PdBs5r8w48rxE8k2ooq02fSaS5SM+m1iO1UfLAgc
71d7HbQ90k72PnsiOpExngnaUOnx8MgcUXtipqJiSl5Oxlk9inkGaAQlCFAPACm16qg1gI6jcwFE
3C8RbtLgj04G68QfMmklPoG+RROU3BTGrsqUpg6bJlfacPONLENdSr1hz5jaNATmT06qbnVbKobS
AKl0rHInXKfTQnNY1skv4sG6dFMx3yXgBB5sJQI5fZAD99yZIC4F2Jy7T2UxWzAsXKsrkQUQbQSs
me1Vkceav9jrMgc2DwrFSNE8K7SGt2sOhc8f5wwkXkcD873FviEFmp9ngn6rfLyuuvFrnYml9YuM
XGIwZitNfNOd26dYxmWwomM6dMo0OlGMo/+xkE567vW297lLxvQZIgRIvqGoG9fAXQ0gybHdN30h
946puGdlvjjjWaZ45kPbKMW13hp14wswhFPma6TCOrOhX8yz54I/r5p3HBELdSFTeeZOkHyZWOa1
KEM88vsolksLjlmp5hqMrjldzlo6tIFZ4jkbevUghG/pSvqxycf02BR5oUTCbLzhgFmhLYKiL5II
3/Y5+1iOnLTKT8jAsU/B4iiSGjQI1elsZvF6jt0roXeNXno3wvHaIUgZ+mVB3efrvp87JEr64lpt
OMQVFeI6KOsa9mlt1wdzKpKv5rjYMHe9ItvIL41rB3KUpt96dfbUODXydkOuKgaE1sjEUy9txbjK
GAfEwYIFs4xyKrdLyI9yDgSC3ZtlWOoHV676E9JNwQS1VeIjTpnuVZpnDtQ2q0nu28HhHgf76J8d
WInXHuxhNYAvlB0XockkymK1oEYSZdbvXEuxPpoYmXzp9Ln67lUSQMpri/FLv7rxVw3GZMviokEC
sPCxwEXbJEvs0FCaxVdj0S0qIBajtACRwjAEWVHPms9aXhDso85T4nd1znOiOZl3bTNJlKFOdPOn
uCSYKtCqAZZKUlo16Ieo9EtVZkbu267UhjAfFsnfW/rGMNWHrXrVUCzuhFo3ZqhP9CzBKLz1oVVs
BY1sIatHK6mha+qprLNdVQ40nJ6hoFWoR8pwHlZsyEPhGik21kO3aP5a9Z7id8paJFdGg5VKYOTl
6Ia222B/PYwGrnPKpALfwkIv6MKbuSt8ybMD5qu1KcirhgzCH1Shs7iM7vw4E0fP/LF2GjVSZ8wi
A+kYyupTNyRJ1GadMYWky6jpqRmL3AoayAnb+NmtHt3ELK9X7l6YDmhfDN/o6vXKXpRKC1B7xE+w
ZrNNfjIOD0WiqHdA80XME4HaCy8CBx19p+rQH/oMr+eQzqdzA71C0xsSR5h74dRX1h1GmtI5VLWR
dWFlu2N9Og2SO3POO/t+wEYu8xu1cqHBEGD8Hqf97TgRIzaGXLCoyW6h23wrwnRrViDIMlaktIN1
LPpjzSDxNFuL5sZ0OFe/3kP/3dE26iTtCAUZVeHrHXSt4X7ZfWZFAlbUNSjWGk7k/+5GozAv0kw+
//pwLxzHH3fsF+0ZTi+ILiBC4tv5+nhdV60dS4gZjWsyHFNXVKmfWoMDFafz1sG3GN93wZRm2RRl
GBJV9wDVShzKkRs/kh5wStiadrPAferNC3WoeugCiZGgjhqrZbowPGCJEKF2vwTmkgj5XLHzvZcZ
9KIEfP05VPip20CSMRQREG9aLJjvJMVudi7FQLpkYPaOp30107FnI1pzzz6jVpr1kzYrVZSKmtp3
MCA2FK5ltR7+6NX/tx/6oR/CmQAPeHj+W+/MpOxF8PR/H/PcV1zZb7/dykf53P+GcUfd/XY1yGIR
VfLbSV88Vt/6H9unf/vyf7VT1oetyqQGAMzBJGOrbv8YCsEY/sDzSj/F2kRw5Kao/Kufcj8wnydo
DCkczRMRh3/3U4r6AR4HIyQ4uRaxhDRdzj/pqN6YoG9pEiTT8BDzcIHbUoe/fqiQ2ZQJ1o7JQztC
fxq71LrRyAZp+vVMadvnqSmjel1v4eAuWGCZQWaWkXTBUkUG57mrjG+/fspfdwN/vh8c2jDrhwpM
W/n6/UydhLS0jMlDmTftTiHnmLxQ/si1VIQEeLl+ObyX9fjmieQU0nXQztHfol3eCPqvD9obeqUs
ijDuFls5s7QuKsup+5gsaetLQmcihAtmUIF/EVmafrR77Z2V9HUXBgBCo8d8D+t7DCOArN5chDKt
Bk7p7N6s1uJDHvHT1mA8DRXRVk4oLyyoFcbloqvrya/P9s8H3rzGuMk2lyLk22+aoK5PUjYUw7jR
bUULjY1ANjEyBUseb4F9d1jd31pac2hr8+HXRyYokJP6wzLIY7F5LDBEY3qNANd+c+wMsXsFE648
5j7sH/6/uPhyclIGTpDs4bGdW5deZF3KA/XCiX0i9vZJd2afOJdKlIaQqgMvUoLt37efaw7doTpI
/7o7SP7qRfqJfi196TNzDJ7G4OnaDquD+tCdeZEZIo44yb5OD8t1cbbu5+N8Y10kJ02kXa6Xybl3
Px+n6zrzl2v9BBg6oOIORt+Juujpmhd9epL8dQ6GkPMUiPAIXzNwI2UXB3Ew8Tfssg8EoYbqXt3X
kbofd92u/J6dtJEMp8A7eAcrzPb1oafNgcz4Tb3UTpab+Wq+Us7KMztyzvUL5aDul9MpaKMhqHk1
7aR7eX1IeSfKjibusF7TuZ1srzT4cfD9cAZ313cDJ9zehhe2h/asPxTBbelngRsYJxj1BNaJfZnu
vbv+MPnvuZ2+OEL+dD1RXRDvx3rG/fT6IRLeIOPWUorjLry6g3Z/1gb1PjmOX8VMHe6nFL4NlH5/
PlsPSbT6ItJ8zS926wH2754fjdog2z3vL08XP/W74Hbxp0MSVsHi8w9RFuXhwrsuOOXV9v/FogWT
f6SEJDFO+tW9d11BV+LrcDooYbKrgu13D+9MDl5sDN58ThBbdEOAcKzBbx2rGgJwJBSc8gjXCjmT
Nbmn89hmJx4k0kmkfUhfvvhJ4n6VqmzP//ijTE/ToUxPXr7ql+mhSsZ+35YCxrdTD5GAg8MkuTED
SkaQe1tr1RN6fRRdc3368oeWSTiiTRI4A0/oZuLLeIClgcfIPJPadMVwWD2N2TpOvaT/84+qRhiw
xgk16t//9vJzyNLdd1axF4n2mzOD5RFjMfY1Nq+3oqB4reZsEV12RHR/qpjKuVmlNxm0Drd8VqS8
pRgNHZFfGop2oVvrbS/c3doiBPCitW8DfT3N1G9JapxX5nSHd9JjXXtHjHlPtdzDF0N+gkwUxD2+
XdVXYU4PhAUe6jkNcZ7fiW7Ap8veC+2jq61upBneNaqvfdvMqx+v6d7euE/DfD7LfJeZIprMOKrT
KyuH9ygbFBdmhLFfIO3xUMRMf1Q1NE15llniyigg+7fFjVFVt5OkojfeM8p+swNxTbY51Dbidzh1
LLhvasIycwfmgGV6VHO2Gpk5sBfpeSb1uwrSeybkXrOuYdfv5uRdpPItpkF0NKYg5ubaQikCtPH6
wXXjyVpmqcWRZVVzQEA2HkXrBMOuMwAueylvcCmAGZW959T9evd5KZs28B+1JxM4DYzr9YGtqUMv
MlnrVdbrz3npdX4KyWSHHeFVnFCbZ9KwIMU0zNyyXtu/twG92n824Ro+MjSWPMbbsNt600405hAn
1WDR52m5fljM5AYn1fxMG3oVWpZS7CB9j77E2q1u6hOxiuEit+rdqJVnsFyNC9usHk1zrcJErjjJ
zc1TkzX9Xel02TvuZa/P01/v1NbJqGHsjjvW6/NUuarAys1R7wZNPLiUi0Gpqug2Dees6sXDQJx0
LdoqhIln+b8+Sy/y+f/zTGPcDnqNWR4xG3hYgUVuA/EfYCeNOAj8nYb6WFQo+aYpjppxPdmFwiHb
Ke0sdh0dhX2Zr/1lKVAYlE51v1TFcJZUiK+mdvDOnZoVHz+Ys9HUPrtLNR3lpHd7muY+ePnSrtM2
ssxpgXHsiL1Ul/shKYtLGCRXbmtmR0c28T3u0ms5LedZcuo56XhbaylWck0yQ8Ve1DCdobv1UzWe
4smuhgwf5I2TxJcqg5EQadz9y5n5R43TXV3y31tc+xUyftU8V7eye36WgOFvf3I72N8g+v8fCDg5
kj/cIT9hR6eP5aN4evyx/Xn5jb/aHfsDjYuOUQwpDOa2qvzV7iiO+2HDxLmVCH2l5/gBP9JcMHCq
cPwUHAgZ9EJ/9zua8+GFvbPh4Juvjuv9o27HMF499OxOsIE0sinQ/CPKpit7fTvrEp2v12jZbtVU
rFVxrBKPhJ4z6J6YqDClr6sGsRH93E2tqTmk4r5qx5D0yXHxCxVec4AWnviSsuwbuHqKZpJDDT0Q
sDl12Owto4T6t3F7ZwPd3mAXysERBT6Q0zAu95XnrbEf4xmhI0oZ80+NJBsoIg/zNI3T8mYpMqMJ
YPdglmsnboE2kWhUE3ckk7F+gUSHARxbIgWUg8DKF4llfCyJUjHCikL/vIj1+nNbILyB22LzBnUj
vnKLuoKZmVNxk+Q0eNm+tXrtup/U0jukRjl/tF0FrQFCtrVFv6YOZVC2k4nAo2esDIPWvaxhrs/h
qGvzc6J5M7PltpzvtQw/tlnLizJQVy0/4cty2DEU0z6Rc6R/RROCaQyECPE46HY3+a2eJ5iQJZYu
IjnocxZp66B+hG1nfsp7UYoDUjfvqyPa9sycJsuJcFRUmkCF5G7CzMyKLBxWV7nTLJSNAS6E+We6
C3M6qZDuMdseUi5Ob7jZ58bpGQwum0DGh8zZ6+iS4njxHQkNJ8DTQ/kCd3vU/Fggv9vBq3Ij0G3n
sVZ0Fz8qRcjPcHzTp4264PoUUvGVjo+e8DFg74yQ/DD55X/YO6/kSI4tTW+FGwhaaPEaIjORSGhR
4iUMpUJrHavvz1EsEkiAQJeNjdl0z32gXd4qAqHcjx/xC6gcmgaDXUVgpGZovx5QPEk/SpT2XkfH
cvQTJUtpbFe9MTP0lpLPrS7VmSsVRqdD5nK072MzzIlHjTZXECnbdNN1RvJxVEMtD8xIUj1Jh9Pi
zqE6oQMM6xJ+j+RMoTeGsfC0G0b9yuygSGCAGU97fdHxfeICyBm8l+G92D1C2At4FjuVU+GYW51W
HdB1QNAb4ExlkPARGQSgPNXT1nznUs/PPJFGIl4EJgwYGg0/63j8mQ9JHrX0tTdQuS4la0393Jpw
6DFaKehixBr7JhkPNf96qaTy9BMn+VvB/X871kkoX/57E2wD1ulr/Md2SB7KZ+Fe/Nhf0d4AK6CI
eTxgQdCyT5pbkqHT3EL++BHdyhcUtcJf3S3jTxC81PzgagHvkXlRKP6FFlD/FC0f0kGaypi4sAd/
J9rTPXm+XjllwAggnyOsEhDQORZ7bnpFzZpyQt8qCmEcMz9Se2/R7RpcPPh/HfxQy8BbzY0596ak
mT5pbawz1+uzyrdRp129al6mxCcuVrJXV3IxuzSMoemh76aTIVrZJkn7np6YsU47lD0aPejaBZ+1
JDOlyavRPniIFyXORCcpQjxFqpINfeGogSjWS4MXqnUsM3xhKgfvc5VOqqntfjh2V9yPdZFUbhrW
vbFbLVj43gjNBnJnMYTyVl86qd622HFn0N/icL4ZZsXcT93YMZ80ERoBVhf3HjHavIIZpF2ZUYZ7
c8FE61smAcjPoLB+cpRoRGsEnbqP4HEtIO/zmErnVjnNu0nW6PRhMbF8L9RKVoFaVdbXoVLjjz1R
+NrQcgwuC0Rw1IMeCpWwZC1XnAc6Q79rcmGsrWdSSuU/ScU3RQ3N4l6OetO+7/IVVEMoYUsc2Ipg
NJdQEL3IsiRoYqvBeRkWY65Qj83JgASRBN9ViMYml3IRRbSMHBzZ3KXQBr5izIkMW2eQmrOsi2GV
9222ttuhxH/IdeKo2SMV0XxT6asmnrxoabNprcWGz5rmCKBkISKcQY0gwHkxTC0D0bTrhj2zjxnF
M7DJxR4qCdM2Rt3N5PYMEo1t6BjZRVmPHZ9TRWjVb4oSeu6KRsq32JnV9jCgfR+ecIS0HxdZsh9K
ddK/mXHZFS4S5cu9nkrRh1yeUp7GLgthfqabA94tDWwtrXAGK2J+Be/Dq6kfz3Sr0b+TVJfFRcb8
QkF6QyLJccdiTu/6Dq6WD50WERipAF7gguowY7c0k+xMiU1YaQkZm7bp8nowryFhtjXZiymfME2K
FL+crTn1zdisCwJtE8W3LXPPdHQTZZkEp5995o3GUH9sS5kmDsyYGdJRzDh5Geek88NkaT8Wzaz4
0Kr62W0L074CVFHRrRrXvLhSgC5DZ0NLGx+9XJ9+tH3oJHvmpnH8AFizF/zlkJKm6GQAAMWi9CEd
SYOx25qXZsjEsZAat+1GdBg42+C9GD0C1K6SY0KOTEIZ9l7Tkft40PURlF+jKvkol2b8HewGXJAS
WjAyIGg4VvBjtYmZe6xVu9mIyqt+bfV5o0FhYTVlrHfqGzgbfl0xZgvqubQ1P0mnMfal0dF/SLCq
alZJjz6dk9pqdzDHuHywlK6JSSS19iabNNKnWGtVwA0Q8IG3D47enA0kAnOgFnWo+BLcWKQTwN/s
pxYaJWwkM9ooai0nu1nCaW9Ojbr141wer9aqCT/WcdRKkLl6+5zRUEiH0VH627wt4sJ3VC27jSIn
y9xRna0PUESc67rP1Ut5kdqzVFs1L4/MofK5HeB8lu5Ujd/S6AaDEQ8VbcauMT8TIZMPTt/NDyFM
UvvExgg994jUTeHidtDiB5CF5cVkS2MciOx5cKMynS6XvFY0t1CGUEcCKGPmL7dkBsAaDCdkiU62
4kMcHpi0p6W1i9Cipam3SN28B5Ixj749UY672mj3tNuT0foL2PifE/3JnEsV8oX/fqTfPCRl/we9
or77gxnWH+ffx6R7Wsk9/vxfZ7sJLln4JlP324wnMBn4u5LjrzBEUYTkjRA6pYfy99lOucZEE8oA
+EHcPzjC/z7bRSXnYA0I85GcQdSGv3W2Hx3tZKCI7liykDuiOGIi/LyQS+tkAakTyT46humZWekZ
7TkNd0nIvOplCrUVK6Yq3htVokSBZlQjkLYOy3QEGZaSck/qZ2TZJ+VrNcTJRqaIuU/AYlWukNk5
R9mjpWRTV9Z9YRTSKSJen+1onL/QzTLBHGO75NE6ab+jL/rXTJZi/3Wo9guWDg9HrSD0KNGhBjIu
Hv5J08UxwcZy/q5+hEzCA0xP5QdHu3RI6QnSDJMYq7hOqZxIqEvfOHbhKAJSlnxcm/GEAZfR/0zG
f2vzvNnIeNrH+B8M/wdp+dYGum2TMvn28O1x99xWXx6i6tn2ET/9a/vIf+psG+HSxfSeNcon/IcM
IBxxRG0DlQeyCzvrr9RYgULAdwemz+aijy56JL+AtGBs6VHqTIyZPDyOHX4DSMslns7e6PiisCtG
GBRxggEj/v7JAqPwiuYmQucsnqZhO44dKjvz/J45ga09vwwavqiOg9RVAW3IzBiPOsvtlCiSOWfg
K8I0vE00ivMgh/FIKje18acs1h+ty6XG9OUlnZVgHVEKcZV+ni8Wo0yWDUSdRHZNmKVdYAq4yWZJ
hjR2NROfiC6W1flQa/pwgQfwkgcr+jFfdJQG9kipS3gKzkV/v3Z6bNGToG/qj4261F6XK92nlbP1
Ei2BKDrtzBUfCg487QoxCrVxBxwxe3HqLcDXFezrvE6OUuMk5OgdTlKrGS9TrUPAoh3r+XxEXN0M
nCZzJPCqS9N6TaiXh6KkBQKltByARK5hDFpK5/E8GSGtH5M1NZGnwoO9yKQ4uU9QEEyBDprDfaOS
HXmILSetq0vlcsAiJ9XQQGz1EzXN1j0FCYA+tHPGNQAWTEZagCjLXKHZYXgVxuGzZ2TVIgBcAxRR
RS9vUddeJb8ydAaA6Hx0bjMZYPd0aSL5XPNww2wDJapw1kPb03sSFho8gLVIXjL1HHCw+iWLbEBl
hTnb355solewuEeL0WQv0NtTyHnBjtMgO2oxoyLVq9ZCZqOtnbPrZhQ2HNQZN29fRREnwj+dbOPn
ZaDYMLtDqAXg7/M1v5Sh3TtDhwtDV04nOHVcd6Oi+hVKBac28DSkvMLwVElJhdi26WEOYXa/fQ8i
bh/fAsZbiO4yewCmd9TIj9Ia6GtR46ZjxN1ZPrfaLukS1V31uA6GxFT9t68n3tzx9QgyvF+2IkHl
6Hq9rs2ZjtKvVxf0gpCV6P28Rx+pLK33ximiTXx8LQQVhaMSrBEDqbjnr7ep4zDpbFy3lr5MpG2j
Jt1HaRkRU1hihn8uRHFj9SUsCYAdGt1lFcny96kqkoy8O9UOQJ9i28O6fLxoRu4bo3aHvF7XxsTr
oc33XqhFTYJoibPaHk7udjADQDut1S67ipFxgKRYtT9F3X/r4Pvf3geC7fFkVb3o+N8KJcfHE8+j
8191ryGgHn/FrxGAQhPHxAQHXwsIUo9n2F8nn6X+CQUOLXSkmLCLYRf+ffKpcN0YcAFmhV5F3ij6
Rb+aQsqfaBDDLZGhYT+CqH4ncXw57IQ7zqGExDjpq3M8aF3A+YRxj+O2OmX9/VLoeBRMVeWbuZ65
XZ/8GPH6uNeUiqbY36n25c9N9xb9DoIBZ63g1DLkFeTa59tjXWioIHyEJwuqpD4HbnudosvpJXI5
/Db1lGuh6y1UTcXLPnZk5VUO4zji/5LbERoIRRJt0PNa3wku4o6fBBc6tNB6BEeeTc8HPe7Qdp1u
FaYiXGZsi/5XV0wbK1SyHYjQEgmiuThIVRio+rbtpt/2KhYkJNmga8NKovV4NMYxoHWvds61Z7p+
gRXrB1DGZ+hkJBu1TZSgrfXfNoIUl2SAxUOrwNOOx8UaBqUIceTRZgqbxAtLWeP1puiaN0b8DvXn
lTdrgpdikCbyNPC1z9eK48R1O0mSFEhdnVyq4Sz7zlomJ6FhZaeAUz8bmXxqwwPf5T1zhrcX6hEi
UHTeRTnFhlNJUAUm4PnVTanLuLYhMeitbOar1rpl7kVxj5YlxmVK62vqasFqWAZ6n6vmqv0o+Yo9
udrKMAbUohfLyXueo0dH2c+7At3MnUEUQmjw+V2tCicmjjlSwBzM2ZjNmmMrqdRQC4bmnVP6tTcA
aZspobCwRNzr6NhUmnRKcj2JNyBTKjgrofElruz8czk2BhKW8ug7Jq1dOS1PhuwgNViok1OlQYLi
IJKX/XqVKaGyum9/GPUoexCvgDE8MtL0zEEgCa7y06TdKOQ66jud0DVr1LFtbhU4fSx25Se1o1Ru
g2nBbR4tyjkdNw3RqGmJPTSYFoAx2rSf1En6MJgzP4V0feyD7Vu9qCzr5qAOMHFLzQIrXUQ+0iP6
IYmkL0XGLC2OY1BqEloGu9ScjJtw7ik33360R5zh81hiAxhj3QmbbCQOjqJjZlUxtQpft43pqBvj
OpwiigbjpavkWfbCKpZ/zGGFsA+KRbOPmFo4o+07qi4ieDU8qTlezopZIkuox9r5wHTWXPwmimL0
krSlCt6+X+3lDuXwkumRCdgOhdTRCsFRx1iq2QiDtQorv6cJD9itLBEUgjJ0iuSoct3lsVIRfMvh
bE11+zJVhwkvzyVEPgz5XhRvdK1HcGdWGdZNWcdgeYKv7PaqA9lrVhFExJkyusE7YbpMGjm+asMo
TFypmi0UTjPjEmWc/DrJ6Zrn5SYi+e8BOPX6FuKEuocAblwnZmjPntLNi1spi+NOdOfvMobjdyn5
4tde74eNMrTvze6OUkEWKjN+mRoVzy7AqceYYm00RiPSwFeFWjLe5fUib0u7Md45f16/CjAzxA/A
BRyfcvUap6HkyGHgRHbnT+ryvarN9zBtL9MFAVfgWQAGA00wjmoTqWqStTFAvSiT2ftGulofW1Ur
gPeVOeNcC3eEemq9pS3Vk7fX2CtXFsYZgvgnMnfRSXu629Oud5ZE7ZxgNDQmBDFiPPGUMdBuOwhV
1t0EouZessv3QFmiaXF0rosYw/ImgzCE1MjzC7exmUhxqjmBVsmoLWuzHd5rY9s9IIiX6S6K15Jf
KLK0QSG3oJxd5BUUXlEb3pCqdefOtlUf4kxevtFvOzRT0flqSNRwEfpsb0M1lU7H2NJuhZQgk5AS
jKCUlcVXkBI6NCEnvZyHd/3ZX27Yn4ETMD0NFBbn84eaa+xL61p2grh2xo0+2c4Ng+VraMIEeCyH
NlCXz20Ny10HE4V3jtTXXykbDpA9JqdUR8+vngHewH6ydYIqq4dt3+qxF0r4YIJssLZp1owXOeo7
br1MoS+lFSesYmSbNZe1y0INl6Ap7fvMCit0sMLV11XGO0xlyx3jCRoP3dR4RTupfi3X3yPNgIpV
tA85mrjnvaq9Jwj++P2fx2oaU0DlidOM5bHWev4w0TwrYzxaVtBEqnW9Ek7cUHeS07jold5dplb1
QH47J0kf6n5uNM7JXLTVZQjY/P7tLfLqraA/r+KdBuAI5ZjntzKXyI8lWcUeaZEKq+WhfRgHJEtN
behO7FWRLqx4ld1GR3y26VohH2odFK3tr9+5EZF9HL8T0ckDH2ei53S8vBy+JnLcMTfStIdyUE/W
1ZBPEAlJDmRoGCbRD/dQVzwws9V3NBucLY2G3K8T1Xhnsb2y0mm2EalEg1zBSfP5O4lRzy4kErsA
TW/tLooz+8xkp552Stn4eDRYWytSHhwUV04lq2veUXJ/JShrfBGiJTWcbh6XV0ypeittuPrshOFZ
2Dn2Riv09me+8J+y/OkwR7D3/q4wX5TlP4c590n5FWGbx/K8j7//8VOhJim/d88a0+JX/WpMU54r
BkcaajOgMhigPm1MswwxIwSa8ViC83F/NaY1aEcqLnOCkeQgQvV3dS70a2yNsxHUP+4TVP2/U50f
d5GoraiPsZiBpMXIiePn+epFW7S1pbVD83EsTaY0BQNs13RGtGdrh+EuM5xMhciuaffpgkeWq+IM
djn2eXcH2B4/EhW1VFTbw41utE26VUMj/ZgWMDjLea4OTI36GK1vNbq1TYSE4aQPN0tfFUswABXe
AUR+xxfzBWuRJ6IlRs1NOfKIRHn+RIkjoXWclpk/JfhbR7gDX+o1SmdpqsWesXSdi6GDdds5aNrL
S5WfaW2nXw12nW3hbSKYqfUj8v/KZUpbeA95XPWGGB1YMzKCEML8ri/bbvdkKb3SrBBv+Wk4457x
SVRYCGjtoZR1NFxDpVc2kI6GcIFW+qaf1jmIpuKe9HGEKY1bSg8K/524ddyfFZ8eJw201MBja2IA
8vxF8ZEcrbLV1HfGVL3L0uW+nnqk6QbV8SpLRxe0NTcp0xEPNFKyqYfSeSd4PfoYHT83Ek6i8EUB
je7V81uwGkoma+QW6hKJD1OLE3fRlfLjrGiDlxuxdSZ3NhP52Vy3ipRKQbaoog7ppcA0l/g0ThRo
xXX2tS4myU2h67/zkl5RVgJrKPqrNLLp6B7r5q2AIYuhtHhJ2n0yng1j5bXS7I694o4IcTYtyp7p
hdkl3irPeyjvh1z7Br4OmWwEV+FfLOpWioot+Ya3DjYAi9LXnE+LnbogMOvZ4pyUNomDZ4T+TpEn
vt/Ry8W4BBEYmgoMbo9vvYkZhRSqmfpAoOCGzy1qA2jSe06GLsOIX9Y7CfSLMh5ag8byRS6J9J22
gzgpnwy5bGPUnQHhBhImadlMdn4qY4W8rbDbCPIiC8/UQfsywLXAYq+aAjtbaxeMYep2yoD4b2ea
W4g+v2sH+XhXliglFBuD2eOKYnDsNpcH7sppZyGCEateVfftjhhb+Ys0dP7jXv6ts/L/i9mt0K75
9/Py7uaPe6SAk/LV/rX42V8HpP6nAVsY/TKYmCKnIwj8mtxC5iWrQQFJMzVhiM7Z+euAtAE+wCeB
RiO8yw3RMfg1ubX+ZJoPChGyrgWFAnbn/8Hk9lH5iNkRyRVMD2j3zxe1hAHUFKGt4jtIvqjJsl3s
MHjyYl6J/qIWerpRjy9xlEGazOocDYsIXHJRWK3RoqmJb6Nz8/ZljuPBz8uQOFBmIrF6bH3cM1SM
elkO/TCfNpVeHKoKRWnDuZeq4b1Q8Nq1GKuDJmYeT/v9KBQ4BqJN8rqEvj2Op7HSn6LcAaVY9ptw
2TYlPgjaeFot0VbH+TsplvN+0XdLpO3E23WmZQtU7p3HF2/x+C0LN2aBiGH46WjPP6SS6gqmWTMC
E7F0XWv5Lp6iIFPgzYgP29p32KC+Y1H83iWPjjddjRa66tSYhRx9KBcuyxB9LjEBGlJPQgTJmJ13
0h/xK996SrHWnsTg3kaoGfZ06NdQGVJkOWI9eydZeVEFioVE/cd0CGFFyNNHDYvUWmhUR6AF7bC6
XOXyc2nrO4lr0aE6Mwv9bDSH064H89tXl7L+nrv2S7QO16dFJPqyoAdRFX3+jK1uDGqWtagpj59r
vb1Y+8JfunyXlc7BDpM9ShL71HCuJyffNYV9F3f9OwODx5r7+DWDqQKqJUjzlkBkPX3NTrjYkTYW
ob8UzGPW9JPaFoea7hSaq3dlvfpVErnyMAVapO11RUXwGpF8O879Ad5fifJOBIKf0fcJS+GQO8Np
5qAGIGe7sZ7Qia8u3977Yr+9vF++2U+/x2Or8KatSxNfID7ZYp71XerlUhToOA5rk3OD1PkppI2z
Uu6+vH3Z1yIb/B8NLhHlCiIcz19TEVpsuKlkNZbTF1T9L+tqDFozvn77MqIcevF4ZGk0QFVwctDb
n19Hi2xsH/s09DP5lpYPvGT0qYtVC+q+QlAaSZYRr5wo2siZdBAhJq3iwFmkg7o4h6nMr+py3dJC
cKVk9WcrujKzKSh6pMklbMa0hXi0zFs7jTZSle+curlAFthHmMonY/blWdvLyoiM/y12Qtu3nw12
/msPR/0otEoF0u9ou62xbWdSbzl+qTi3sVVcqvN4CpbozOxCPw9Nn9FK5qoaxjpJfzKbdeT22cPQ
RQHaTvtU02lhJ5/mGTEuWsQ1LftpvmhYfrOke/VCdy40vBFXIzdEyMVqsRDBpCcHKxFP5m5d0+ul
ZV0C04aVFVjZ4HXKslWtfDerI6wrUHNdtC0LwzXsMRBvUsbIKVSJrDDulW76YnW49TXGruWNRvx5
7EznRtNchMXnxpoByHQnGCkcEBfdDHN8vUx65xrO6uNVMbjZiDhpVBwcawzCzvCcJv0021EgLqgX
1SW7/DAssLQ7/TzCsqg380/N0p8Wlv1t0iTIPfO2SdB9i9P9Oqt7CY+oEF0rgBU7MVIz5PYBlN8e
nOzlmGCTIMXtBe3aMztatqMZbw08FDHzpo0T3qBa/yDViBDW7XyuTmxb3b4vlOTaQv8waXLDr9fs
dsSA2W3L/DJ19B1CSYEUxcEQ9Re2LTHBSr7ZGGxxGG0rjLjyeoRzpX5IUr4oSP1UnAsGfd/FCfBj
N4c0MLaGdpa1NtCiMBCBpDJ/xLxbEXfFu66XGjxRoDefCdy1l5T8kWZ8myMdNxgmHxx7O8usr7Fu
ObTY1xVIjUvTdJon0qYtpYP4XdW4bqO1u3CyeG/FYdD1+QFDhj3ke3T3jWULY+wWCeNgjOJ9BwYq
CxOvkNa7UDPOTIOFJ60njB/O+miAQJUfamfeljhXYJiwayTnSkQdKZG3kaKd2Xm8VU2hH2XsMP9x
9QFXjhKjN9rRpddO85cF6fvUHsU/Ljp8HJsdQLDcuaEPd8eoJ5h7jAtG2G/upBSHtJG39WBAhmXf
Kt0J0GpPBhqdp/Fe6qdNmaV704iCCdE2rYL53y1+HfYn+YiY/4TIWc+LtVC3iIbrEGAY6iAXDIOC
Sl98PLn8qCn8cuJncAwMran3ACF+7coCXyAZXUy1PRk6fS8+dZzz/5mFZbZ0jx/ryaRPgdJkOznC
tKqJth0AfT2aN7TkbbdzWMfjcNJP0TXJ8T5bVibP4eMa6E1OMj36saDN1qhhkMerb6nRjcmITc85
XThYTfXWxlEI+829gTpMxGttxacBhaC0yaeOQSLqCW7BOhmxBjKU8K5Q53ci1GtBHiwJNTLWrhRa
R8F3bXHssZmi+ZrdXlhwMKNy3g6G+k7a8aKxI9IO0Qqjl00vjZbV8yCfhnpeNza+upOT/YjZxa0Z
uVFeXebG4neKvk+WYjeI/tWCwEMjlZdZGX0UZ6pshB9iuIFQbYpr5Ng+oCB/CKF1p/Pivx2uXxi1
/rxLcCf0NcQ85yjNhDEZl0VoO76k4IVSK3LuLs76dTL0Xapq+5n/lRxlj3HglxWFQN2YtygvZG5U
vTcVfDVPQpyMWpxECYWyoyRFNfIp13LT8Zcpvk56+1Yv1y9Dtmz7ovBNqw9UrT8tp+YBB22vsQgW
uhS8/TpeXRtPbuHobcxjIRW4sTi+oc3n0FxSN67qh5T+29vXeW1xAI1HTwG0IVO842bHmDeJpPaa
469T/qmW9TPTkgLKul2/Oo97pBzDwLIWfyAMNVr8cWkvMBHcaEQhJ2xPJBnVGMc5VG2yLwa2bTy8
1+wS5/RRDsb5DVYLiInDvxy9CzNaQBC0iuMPFWzRZQxiXEs6UCcpHlhmPm6UNgwGCfOnSIuFU477
9jt6pSYTwlMGWCWGxACFn+8fKbW0uJllh2Hi57mDBhaqXxPyIIQG3in/Xql7GNHTWDQe5xLHTWWp
RvwuyxsH4eqTYtBwcVf9NLT9Wl22Wq0TkT+//WjAn157uWx+CBJEIOiOzx8uN1ugxwmXrHUSMQ6O
wTA8uwWSRaLbKvjvWXgOib8UVWcCHm3Q7Bo+QrYTKwJ9Sk9vjP2iTcGij5tiVXfGku9MMz/gErPv
1vak66OPazJvYCVuh2IMmmkMUrPwZ36mmMfAIgtqo+iMRvehSKT7upBu5gwhnaa7UJYUZU/nkGQc
frGx71sau5Gxh4K97wpANoi4FOnkWqOxa8z0M2J6n5fZupfz5tBy0+Ln+3ncLGkc9LW2A5ayhzfh
avaAsApn3Bx/FNnYwPXKbjg1mjio8/5kLKOzOU09Zegv9CUMRrLAZdX3irxubcpssUvgp3Methcy
ERPHzp1IlqZpwGQu+hjpEhBSKpY+3TPa+jHa2U6jVtaH+bpx1suhnGU3S8eNWZMiJt2JQh4sMi1I
bkE/jpxu+S6MkZCSJVzK4XEq0ZbTDtL0/FVX+9M1ms9F/F5afR+qn5MmvF7rnN6gdNo5GWc0pH+R
ioSjfcD+F8vBMxh9n5Uh2oZSgnRyeC93pOCmfaAN4S0j6Ay+Q7j2XlezCpzkKiL7bMh6rSoiq3EO
i4VofBujKgPknHc49s0FHMdrB5lZxLm24ueSlcSQE1WejR1cxzPJ4Z9Jupka/L94f1U6nBb2bTsu
VHqGR99z00N1TDjw1WzxcS+6yhg3Mt65Xi0naHvypzz3J3nZikRGT517G1921wy1s06aEQuy7kLq
kdDpL6xyOR+T8VTPOPBTvilrTYjQyFlxMMz53CguViu9TluS7u4zMB6Pmf+l6BnZIWmVMW2VWttP
xXhSL/Fe4xTqMWLD8u9qXRIvqqbTkuK0MrKrkoI1dXAtlFpeGz8cjylJch3fiF6IWCMmKnTCXGmc
CE+sQXHEFk53slgZo9V1q8sF63UKHL0/MYmufcj6tHVXbbEZjA1PfJsWr2VmP54VSzdWxQuChKuB
bjLmbKe0ZHLTLVv67u2I8PLwg1fIyJyBG4LeNO6PSk9mQ+nAszu8WulG1AOqPpyuZJViGZSpvkuy
6MYCa5foy7YLSQM1552y9EXA5RZoWgJCgAktJG+ex6RKbuQWSqvjC33esezxANNhPeS7pfiLMPSv
DCYq3eMAKJoxYHPgcwOgIww+v5hS4ohbInLp60a6l1Y8vOIFMwC8u64tefW1lTQesdsryYiDhjic
Nsp9E8+fmya+rpdmYIav7sNaOozxtKGQAYE2fTH1xMMelQlQRclJbFAYokFAJVNHpfaAGeAerung
9rZIc8TLpUir6wiWu7FTFooC+NSYXG8nE29Pml0rCq2Ibs5bs162E5JQblVkuzAcToGp7StLO6sy
bW9o9I+s5Jr647pj6wC2OHcYAbXgNdwYGzUEp0n+F/0Ml+/ST6B6dIW1MqeLPqT2GrumuZ6XynI+
9aICzYlRmgpHdi6Jgmtx0FvzbOrjj6WWXElZddm3Renacxi0BkVFTbzECYcYy1otKRzV8BrX7xvM
rN1yknDtRKSOp+8XKupSupE4bBE7jq8R5gF8L+c7dKy+SG38fZlNdPZsbWeW9aVtDicj21eiFdFF
0nWWYo4tjeFNZRqeovEFokY6FFn0odeoCKkcy7FEJ6sZAyLBPkqwukvSfYgEcm9Q1IGD3ccUa2pJ
DVyNm6iBhtJF0XXTyxsispZx1vX2QVKdG6j3e1pmV0rYb+Q1PzSytgcafmZTT+cSamB8ug40oFbq
qIssPstsv1DsY/a1w4dpNxjjpq/jfY1HUdZG1yLMWrV1h+cg8h6DN7Yt3Jla8h9/uZPukjnPcOZI
PAuwndHku17lUFzbHU6lmTsIy2i7v1FrQxzByIZrzjfL7CN/wMJQQX3d7VFk3IFLtfEQzLzI/gEp
p3Y7QGiuHsb7XMp2WTefa/biG70BXah8yDL7RqiSaXl+BQlqZ/XVQRTeKUF5pZCq5f5L3OYYlBZY
0mXSuuzrJb/qe+seeY3rTrWvG4Jz4AwFAYuxcdSFd6LEjrHr82Yr8aQW+B4RTZ0jTzKzoA6jwMTT
fajAYk1MtGpq60oKQEieyNTJrjN8NhPKePLtXHEYrBMzYduHp5Wi7Wn573PLvO06spNmnc8zpOPd
ysIDMG1QPENT5ZNTjvFGQ7N7YERyKk76tozeyZ1fiRzAisiZAeeTPR336nvaW8XSyZZvOxPZES+T
gxdEz2kHqSqjO/F2ZH55OYxOaMQL3ClwmWNgvpyYKMb0JQUSmlUiP4mpmu2yfBArvZ6ndy73ykEA
rdZBZRRgMfxA86h9hjQETRF9svyKoJ9TYLcJEjvZKm/p2WBZmX2Wl/hmsrNDEhfQgwZvdtKrx2f+
rZngf4/W8t9QuPrXXyRu5/8xdStGz09WxwtQjVuVD0n7/Rl2RvzEr9Gg/ScC3eCUUZ/mXzTxbX+N
Bpn/iREf6leoPTxXt1L/5L9kKf/DX/l7NKjijkJxyEoXoHt++HdGg9pxnQNsB2lj8gvqTnGxo6WF
L3QKHLxQ/Boo3ofYRNJp7vUZc6S0XelazvgiOMbqOW3e3ANtlm9aXQ9PusS0Tw2nQfFPXj+Gk45h
bJPZgycrXQgjSMazGYkrpuZTrhTuZGjxphsRNxlJS4O1lHtS58y8G4YI7SykDJxPWV7aZ1Ghm9+l
JEpzBNft5mSeVXwF58zmtFtMc7PYI9KeqGJuhKZY407VFH6yOmW9efINL3+WtE+pN6+9FrpBoOfR
YIaXfjT8a/NoRS1KVfxubEJ6m1rl5+VYB0anYZyMkctJt4Zo/koYRP/f2mf/cy3THgcE/z5398Bc
fn14zpMW1fA/WwrQP5BY+MjMQsVw/O8t5fwJfYk/Fjkkgu9CJ/3XtJ0tJdYng3hwVYBhSGV/Tdsh
kjEFRB8bkhU9R+f3pu2iTn/aJMG4j5m+QnsEBJfAuz5PY5dE1qUYeS9fUVXpG/z6+Dxrp74+HetW
3mWjavoVXiibGukWr1zlTysIplMUeCwHOmuDmXOE+TgcDcUJkm7UrhII0d6q1Gih6RgGYO1cd+1N
pIwtzoch9qljWlk7JXYYIGJMoP0YsdA4AXgVGkFlV1QtRRKMKZjxM2zTT7PWytyGMdEnW2/ahjHF
1FmB3FGq2TEZS6UUpFS6UCydxgH7oJS2T0xdSiti7sPhHaXK4xJDRCBqHF6G8GjinT1/Xfi14X6B
m7kvDfmeGfvkTaN5Lyc1uh/jVP9HpeuFIyE+G0+i3YsT6+bhy8Pz44r//Nfe0pCRB3KC2gBiWo/Q
zL/3Fn9l8EfALvhM7Drjn70FXAXfPuAvcAfB4YmO8a+9xV8pQkgfJQJB1kGy+zeQLI/s46d7Cy6n
0EfA9An+BiCto+NKSWvTWkNb9dce5vySWTutKR3XHqYf6rr+F3tntmS3jazrFzrs4Dzcck2sKqk0
lWRJNwxJtjiB88yn3x+qu09rsdiLRz63uyPsUITdxgIIJBKZ/+C34xO9w/aAY8uPNtLuMKbDoGmp
Ho0id4+Yv78iiuuvER6gqGaYr63uy/9G77XhJVtDCq//9/j9QWrGvP72rcHs4teN9q//43+2GsGb
XQFJi5B8lRkZ/8DkAJgPMH2yHAL6f7Ya5nBgFqSqBUTOf27Qf281/hGIWWLus3gG+/N3dhq7+SqK
s9MkdQ7ZGfIjIpMMW7+iUMoyhnhlGscxjxBt0OwBF6z6k5UAFa4+dRGUrLAsnnpMQI6YgZmHTGDd
W/Hw4l2V/tEl/QjoNN5rzmwUSSjIIEcA2AwvuReQ11FQ/y6swcDMEju7rh2KwGrUh17M32NsnE6q
CL/Cndf8WCxvq6qhg4RAmynKT/OizncOTWABG6ep3I+a1qj+CFiD4s5rL+JR7USCOkNPKYnz8nZZ
wvbojI44WdlQH5rGSM/HKENU1HMl7jGDMNtO1OtahEfdLPeVapkhW6oPvHHF8X9P1vpkmWyy/36s
DnEirt4Z8l//92GypYjS/zUF+dcLA/D4P0hnwCMaEmT0rCjzr3RIkbJLtCJhtVuGzFjQVvp3zFYs
+x/Ay6ScJln08zXwO0dJnpT/xOxnXXeKiCRlMEggyK6bNgZ+c6miTcuDFlttgY5LaVOyaFwRftSL
vNQ+xlFafv9lZTby9xXAC0oCUQBOAIcYvX1UdVbHN0GiLQ8j4d47/pvIf//Hq8cPmEbcHuS6YfNy
DFkm+CVEwCU1K9vK3PvM//z1KfJfhf5ObrRqxb4cQr5TfhliRluvXjyGaE/vPr9+epse3y6HL/Qr
dqayQtK/HGj14KnNRszWzEAPGNwdn+IjkwEvcLi9Yqv7+8Uwa0Z8qMcUtUs+SxYSNsuLk/d+scRn
Gz8+R2/Q60CWzg0854NGzUzNKVMi8Ri24tDBYzTMeyTfoU/2/wwu/7X2vPMl12mFOf97mZfzmzfe
4fLY+N7/5xCrNLeeVWsIBTPP/a/x4anzH/VdP43rO8tmx8s7ESgfz1bE0qSS9q+7pYrCZco9p7vA
fRhPShbGuPWhNVxHivP29pe8LoH9cygIFwYS3AjTOM8a8L9szEoJdbws6u6iWGH5FFnufbFMaYA5
VXY/eiM+Klmt7mzSVSBBIxweJjcf5teSzbBWGchmEz9M26Jd02rtGSNN5ByHvjnmul7c5zoq8Lfn
+Kwi9Evkeh5QygcQTPBupVR7vZ6hAi2t0XUGzMHQ6XhUnsyisQ80npxjX431Mcvq8NKlsPjirnYe
LKupglYb3UPmRTX+iN34DQppUx06DZBLWBXuUSQJBo99glSbgl7Qe8XOQdFYuffaCSMbHmZSonxf
uZdqGjr5AHTusEDKHxRInyfYhMbR6OsaOeUWSRtHRVIxMzT+lItTNfymhTQh28QWDv9v+IkkXLye
r5eg7HIH6VgvOmO8p549IcS5LOmk3V5puTGvFpq3PK8GQN2k3hKTej3KrFhGmKlLfZ6RqEK+PATJ
oPTNzijr4wGRRGqoSdEYJOW5mK5HWRp0qSzkW85d5zWfKrdQ7gVE7Q89eIzg9oQ2hoK0Av+bW5lr
dg0owto3d2JsFs9zBFsmY+SPdMz6k7uY/fvfH4r6L8ITEEPARshyxC8nER6aWyaIxyFPD73LqYGC
aUmC1Kse7+l8vPhMPNO5v8Go8Lmgx6wWMNWLpQppVZ2pTFoop1XjsRM4Pd6e0Dq0UA1Ae57DzlYg
PXHXp67tk7YbsQZFGkb/WVTaEiNgaiY/8VghrC2tU2E0NXj/yjD/6yVwXfNjm/OaMHlBWKD9UctY
81BVPVbrzhzCSxRFpfSOFM1nYWVjdi7UJPmjs5zmS0KuhR2r1oIVuz3rdXAj2JCKUX+S1WAA/quD
lud6XA0mFRwtU5F5Q4lWswLMRp3x4DSZ+l4fvGhPQ2O90kiCgKaG+csTB2LnGlLt5hCqukKxL0Nd
JgFRN/pc2Yjcto1jPKD+Vp6kFv/O0VhvIkTgedNp/E/ax3hrQ24L19Qce+kyyIs58mOkdV/XiP7+
s87zXz/m+gA+j0JtnUog6khM8vpUYCCDFVsWlkGNytCDlkOEx225O9NxU3aSmo0JSaEpEmx0FxyY
LtdDRYOlzZPLhGwsJY+joym+syx7PaeNCVGZoU5JZRMowNoBMi3ryUEougrGQi9JktpFJOfIgwt2
rGvi0A494OVw3Olo2Vgg0Xg30GW4iiq9W4ZTRsMZPW8TLULq9wje5Qm0j1HsUExerh80BABPkoGO
wuQ6qiy90pWxZc+BGobNoxWK5qKCvN1JpbdGAVoFRVhqYlJCup6Qgnh85ORwX7V8VuCnJk2g1MX3
24d4YxCMKbguPANbJirR14Pge9TmnpKOqCxoyykdS6w30iTuf94e5kWsYLUAp8EOpmrC226140p3
mmqoQFiWsSffOH0dvtLVpn5dzYhGt9gu/rg93io9ZhcAR+ProAuGBhqvxutpaZaoInyOJ0AApiQW
wF3VjAyV9zyvj5g/Zceu6nT8m0P7rjOScufTbexFBw4WwFxaVAY84uvhM+KlE+vDGOBxoZzCKlFQ
5I3VyRe1PXy8PdWNLyjBlxwxQiJFy/U7aFZzSoQaLnJFkgEIEZ5+8CLslHcuua05QcZVVZp87P61
zUBYtQZsbm8OphlPKFbUaQMXZybtUjJYeXd7VuvnsEkWJ40T6IBwq2pAj6+XsE36jiYWvjJDNBru
ORZ27b5Vlaj8VESK8rgsRd5+SXPPfRpD131fNKXhnupYRcC+7IWX7kTnFWuauxY6DYREaf2nw3l5
5uH+krREk52a6aiqQcQ64FuWTIN3UZzCEWd9ic3mWHez1Z4SxEvrI+Fd1c5ZbA8IUqIX41wytGGK
M/5W8JgB8KfiiHew8kmLEgwYp8JIj7fX78UB4Oc6su5t0+7nCKyWb7KdtEchfw5StJf/LEJFHQ+x
3neHuNGth1GP0rOXu+3rnmrZSVfncScav7io5fj0/9kxfD17/bADn1JZZl7PwWzUoa8XwAS1cUgu
UO2bz+FgJq8K5r6zaV5sUQaFaEifmfI96oqrSS/90k3S5DRIknT4mnkDMJEoa0u02bWiXXZu0c3R
JCye9A9w8do0rBqzqRlsawYylAx3Tuq0iR+1tXPQY13d2X5byylZf7LvbnEjrGbGsQ9x2ObwiU7B
jIwnF2EakeDAKxPwI44+nSbkjvfY7M+pza/PHLnriSxS/QvLbUrc16cw1ox4cVDWCpYSXFtNkbS/
gPgO3xqJO+KTqxagOwYag072hxqN1Rtzsk9RgYSuETeGL6Yhea3xbMGvQUTdHjvhxa3CryMNBHtn
qRTO1quiJI4iRjVV8bUDjoTnxPwk+kgZfcrJzYOhir2Xy9Zn8CgKWojg8CnWgPfQSRNXHfGut4Qt
DlleeK9roy0/VmYdnfrGMC/liLnu7aO8OSiBkOImeqPkG9ffQBXGAH5QX4IaagFouNRsTtag1x/0
pInfx4Yax35alcaehffG/qZ4QadD5vjQwFdd4akGD4kAtRoko4dlZ0a3VjkJMMF/ohnR/PHbk6Q3
QqIDXIh8cc3gUFDSERlUgQBNLYVd1KE7bSV2/zjGbXHid+D/WvXt7yZy8h4jY4TASB+X9s310tqD
UQqjsZdApS5a0TMx6/qAV4kTnW5P78Ul/TwQ0VguJOTM1Td049gwBBXlIE/V/siDKgsASPY7V/TW
KGgSA9rhLUoGvErm1Dp0Jq0rNfgXTTkcLVig6lFzLLxibk9nXeWVtyG0T8pp6AegObY+eYUtPCXM
FC2oG1WdTksz9/Wxgoq1HIxILp9GHfgJ8L7pHselA5BaNXoLgC9uEMPoRqGiR1FZWRIkboJS+u2f
t7UOZOiye0umxZG5/qyhFxZVkldakAq38sCgZVZ7hoq77JUXto7IrwOtPitvVRHOBgPhKVpE/lLU
iupXEy6qWlMbe9qYL577hDhplQAhkWcb5a3radU1DpVjVhB9FAX/6NhQ/rDTTr9rpyn/gNOa8yZp
9Obo5eiF7azoRjoBoE8qPAB8UMF3Xw89Q9mYhUMsmHOveLLcpVOBT3nTe+4FM/JF56mv8AGa7+EK
VQAvRJXu/IKNb8rzTgJoINPYmC9e/wJHL/vas1s1sPNUlD606Xa8T/q2+j0y/3Oix86WsEVJpKHd
ez1QMYslK7LOgTxoIe0mqunYznjw3t6iG1cXLxSJCOAMya7P9Sit0Y+dN4VOEFrS9MnLRyDrw5jk
PwhEMV5XS2h+vj3kxmZ1ZJmI7J09+4yG+LXspmdlXNWxcIJSAZjZRE57AoWq3vMEDHfePxuzA7nE
9idT5k2+vifJjFxNdBq0lrzrvgKvLt4ayMchKVvnFRzC0mn26E/rfpAMSYCh2KCIGkmtjdUWRfyi
mjUN9m2On4lzbudFB45f59nbRovrh2UsqvdRHfU/zQ5bJFyuEu1dOQj0aG4vMxw/vt0qaeI1TbmR
PAExjvVjlyI8KrZLagdDJ2k+2UQ2ckY2sH6HNDbeBJraGMXFtaouvSS9B4o7m3TrRxcBeDzrWWdD
jRqKwTrZiZt9SqO4Lo8tNwj+vKmOWUMHkcYFHmV0nwr8E/pDkoR6cowGMxUHFWuyD6WuiT80Jckf
1Xhq689oFsMs9zJtepPbzlgd3Bbt3SPWb7l9iSMIP2cFeXoD2L1ijg9xVnfuYTEbLBq8YXbAigO4
/LNphu4nCWhdvop1S2kPYtSzT7US5wobuEMsMRFt+d7CqhEpplZRF79qW8gJpd6ZPwYP7hNK4CFy
V3WhsSTjrHifey93cHIwp6xBF2VQ3PPEyRgPypBOzSHPcPakPzSU71MwFiEg+cFbfND/pQVEu26F
b/II1DCHcKHrLoU5fdU6pPjfpEnfvB6AcSLEH1vN17QiQT8Ial3f2rBU3bs5T+AWN541f+qGqn+q
uqJIfaNdtCcjSZW/ZqydfrhtZ9YXIG3jO9sTlc7HTCusMEMdc8Yw42VHGj5ZWGpodhMdB2gL75pE
VYB8gvd527WVhv97EYU/cEybHHBvYfXYqeEA02Eoh49l31vhG7uPuD0sO1Xrkyib/LEvNKwacupZ
06ExRqU5jVaRfx1RfTAuRuuKjzhKaxk8hbH/01RRQQ/ApUplXq2NcR6FZvvDjbSR+dRVUUjVSrU4
oAuBc1cES1BwG/b4WuKqmYbnNo/c+pwUvErfqctY9n5e1Bo8qQFk/sEVhhreKXmKd3unq6Pux8aA
p3GUx3qQNZKYN+leiR+enrcGpO1RzfxpyIwfJQ6oHgI02ugcMqcZ8ntXqcS3Ke+nH6SQiyQ0IclV
aDoyB5ZeN8a5gRDyPXLV8ju6wbl2LpteqAcnhCYHSt5VPmMnZrfHrBXNu4o0giyiV/kZ7DPw7Go3
qr6lGGPLDpnos41iys1TxCX58/8M2TROLSB/rs9W/qdnqp9+NCeV2HkYbtzTHvccjk3SHYDSzHVs
x9vWq5WwNQMQiU3sN/AJs1M2wRbET26EcmI1RdAoRkROO3Th3tN/K/wgHQ4IGAAF1PBV7Ss3EFsY
1UoPOsLkY0PH4pgLpLBvhzkZTtdBjhjH/Hge0sZZTXKa+84ojVwP9FYZyhnRUcHN7+KqK8kWqOAe
ekM432Nnbsuft4feul24niWinEYut+j1+ppQeWWqgJ25SHGuKhKEElpDXd5bletA9bO/3B7v5VQl
p0yCl+RrU1/fLGEVFooWj9hThnmHSPGgwDr06rHqH5RssWxfaa1lOsdo/e7VGF5uJTycqYGBIMQy
5kU/l6aTltTKlMIqjFKUdTvH+B7hHgSdWh3d2seVsuhPPVSM0dfj2Nt7e26U4Sjc0qqTjxbeZuuH
SzfHtokNSX5nQyGJgsF24/pQJEVZ+0ZEnn3qeNJpWPUmrRHQB6iU82A2aEenrdp9NFXkwndO18s0
hlYeNS3QAqTAbIPrr58pSW1MIsnu6qalD+21jfcwt5p1PzSJ++32l3+50yRtnKc3bTY8INbielVk
1QV2CNkd1oj9KUaG9wT3sIc9M3pnhFfinbm93Gm8WYAMsORUrl9I/Q5DYrqJWNzATdLsAiLI9W1r
yV8b2D5fkjbTYLoZ/9LO+39vPMmHkqtB+GCOwDFW8QJHZrAZkMECIrd45CKHSjHbyynq1T1lx5eh
CRsLAgZ7wpY2E6syVhPFKCBY+B+VVqWfFbPP7rt03uuab3w1zHc5NZRr6WSv8y8tXHgsVD2gHFyB
uEJC5UMbwxtPRnXklGrxThXh2ZbhOhaSydNPozfIUaEaf70l02kxxolXG7VhvRSUvpCaOVDPMOqH
aayNdyX2vPYdfrttfhix5w4vaazFb9qxcd4milli6zpOtBbTsFGewhlO+1FrjVy8TnWzsHwE5pce
hrTVvUvVbgixrZ3NL104ex+XiFTofHvTbxwwgAC89mjdgZted7OTWSe1tLowmFR9wptWC+G1owro
OP4cwR/euUg2h5MQB0wz4NCuX0JK63rVAvInqOrenXHcKKDmUzVunkwBr++3n5HAcWRDUppjybh6
/anqWWsUJ9bCoMtb0stosL/0dt7sYI029jmjmFwVwHAxZl/VlbyGEYSYw6C0lZhkJDPS/qM6oYC/
M9DG/YAuMTh2l3tCBsTr6WSOOdS2WYU4J2OXdiRd1sn+3PbQtD1aFk0ITbxyp/hVMi/5XlFg68vJ
cgDPV7Y9XJTrwQX1YmVo9TBQlS55IiPq9M9ZahQfdaUxq6ff35WUBnnk8YYFMLYqfkStG43eNCiB
0nSKP9Spl/plXat3AxzPnROwEUDY+NR3AVaQZbyA3UxLkZnarASR8CCRDl13VCN9PGPg+33mePx+
1KdZAe6TShoN33VUtNSuwzBNUwJa4/EbXa0bVM7QwGghmPmYLyt3jZbbOzvnZUUHnAolfa53yjnq
+mrrhriDNmcpgV7lturjpBuHh6zWWuvU22CkjzamuZ5vJMX4TdFDF8x0O5u/XdqGPg+mAtAMFBCq
sNc7KCsmO7fsXgkoXOZagFYewLAhssYRu7RhVo+LF0GOcMO5+XB7O22dUGnc8c9qEtiZ65E5ivHQ
IwISiHqxH/J0UTAYGfWd+W2NgkQenVmZrlIyvR4F6/LFatySL5vNseMjyqcYRzySW2dnoK0d6z4n
aLS+aVCspoNuqZlZSH4EcJvpcntddfCS4U8TWY5DE6GYdXv1tk4+xwJJG3CbYJ5Ww3VekooKnUYQ
MRhym0bZ0n7qbH9Oh79xOOihy94rsDS2ymqLuBY4VL0XYdBnHfCwHgP0dzhKmyAZ8x4xj8KsmF5a
e97vBwHiKXq25L64VL0IAiVbv1uYYx92XUBZVviLttgfxUB9hmJrcfrtNWUtuW+RVMLhdp3XWth/
C/mYDIRmYWweIp48xzhyt1I9/fZQG9uSJgthVOp5UuRcBW5a+YWhIRUUVKmVPAq9iO97e0gvt0fZ
2CQyBaMwB3SRvb/a/BHQgLEkk0dsTkwPbpt2p6jWor+8yCqOt4da8c1l0ZbUFelbxIj4Gzvl+qDp
aMhro0i9IPXa8s6kvnKeIArLx7cdSVE6gSdkWGAO3oPSawf07eAY/9EYC7I1QnF36p8b17L0eCKg
ydP/4tkmKGzkzSTv/7bKaBS6ZXUp+2a4j6ijHRIlEqekscn4uNDqnbXYWnZY/hxKeV5etIoT4GNO
nzM2vZYmfTXaE3AotzBB5drYSu3Z8G0OxxuVsEMAf/EYT4wEjXp84zBz96q72J4M1FBMe3w7VrMV
7WzcjTAHNZ2snr+bHBT5Y34BYYy4ZY7uwGdeHKDU2jQpPhmPAfO6m+EEqd7OeBtFZTJTOoOAlGHw
UWG8HtBWhlEUVodhq1i6xc+xmskPvR6by2kO1UY522UYpQ+U+dvskkftUJ5iBE5q6qHTLHYO1PNj
e/XO4KdQi0ATmzfbOkSko9maqWuGuA+OuXnwKMLU902Zl/Gbpmwot8YiRWc1XJRhQukhyx6GPJ3+
sme7/xxXbtn5dS/Q73OnJNW4F7Q8v6hd7yB5qBuj34cj1PHbJ3Pri8ns4rk0LzuT1wtYhEk0qUsc
Bl7aNH9VnpF8UbOs/AJeTszHIh0sfWf/vzx7UnhPkoCQMH+Jh3I451as5S6ggGWsLyb+t19CK6zV
I+gK0Z1wG2yyI6Ac88PStp6+s2VengfcjyQXFTKSfOeu7qveajPEJDOXvMposJ4uTbM4kwTFb+vF
6Kyd5X0ZyeVoJohHsDZEnNVoMfDfvotcJ0Bn170oscCsDzGEvzMnrgpQa1Rc2HjXHxGyXWNnZcso
WSzO2jKYx7wp4jPgxD1dy80J8Q6S6lEyGV7tlxgVyRiwshOIECSNB0kgqPShP9zelZsfiVyC6iGl
HVKz6wmBtFUxFbGdIHaa4th6GlzBQTXuHKX5/VSJL8R7moqkJlFJqy+kG5GVTNVIvZ94cXALdT5V
Xgw7fi61vzMrpDBpOrncgetLEAKkVGpWnWCJpz80EEOgscf24mbVuHO/vTzVEmaFxDGJMy3Zdd6e
4FqeLZgsgu5CWyzRCves5tl4mLxCh/Bk7G3zjfGkiwSZEWsJhHS1K8LY0JH34VAVpa3el2qIHIBY
2lNhtMjK2uNe3N8aj5STQ4XguguG9Hp/FFkRkz10xBAnVd/29Lvf8Xir21dhPlg/1LBM9Z3n2MaO
hAgBghPUnmRFrY5YNHZN1iuVG8RKP/tJiXcObXznOCMzvBMgt4biw5EhkG8i3L2aHApNHSAyww3w
SXTvY6trcVTkwijMYtgZauM0UzrkIMs8SOaB1+uYebVhd9w8AbLtrt81WB5NDZoqt0/z1tf6ZZTn
S/yXrMDQUsC8c+sGHA0QmJ4+0/ibh6fZTbpgym17J+hujgdGH+Fd4juZz/WsRnK4mZYu36pc0Pot
Su/djGafH01lcTbNVP39QoukTUPygFnOX+vtr7iDQ6GvdANnQPzKaRE+tEHl0epCevv2Wsovcp1i
UAnGrkH20ikFrw0beittyQoK1rJR9UNX0Z3KTHZkli/ZYRkNNahcWtA1dAWMIhv9z9vDbyTyjA9G
gVKIdMda75iuxCDdsFnb0UnNKki0KPvLq5fePGaJ64gD3jpt+Xau0Se5uI3u1GRBRvsht/X2vqJO
Rst5jJHuuv2zNnIKYgEwT8guAKvWiVfRzGnfTIZD8cmaKx/QgPY6bULnW9/XeETRe/YwGzCG/qdW
W/SBb49ubnwTWl2wXaizQSdc7bdc4qNrj6zXbpT2OAk7OcAlVu5uj7IVFthcmAlB5gEksrqo4sgx
p0Sh9+Bk9fzY9EWKiNvsHt2p+nF7pI2sWgp1cFM905Z4NFwfoI4jtVDlcQNwD8ObsQCxcdBodtj4
dAj7i1m0SCglXjTeqSovbk8bafl2yl4naWNd4Um6SEkR4l/2CXojMWDZzF5QeHH22KO6hrxh8dv4
fPygpE0sLSsPiOE6sje2mekjCsRBWKRJ+FwiAYo9u53YydLkqq2OrkSnw7Og1SBrTterGue444Zd
FAYwDTCdEK2C8lMjmuyTwLAguR9TUb82tE7dq+BvxENEVkBP4ijEJb0OTxgVUFAoBftTZNqrjtW+
n5w4em1GTXcoZte+/I39I0GH4PtYVZrP1zN1Sp0cMdMolZjG8CVzwwpbhtilUUIDIR7D6WQl5Khw
Xr1Lm6X5edS6vc2zNWl6COwfNALMF75bk9ktS5vQyuobK/sypSVul7aTp55fFSTsmF20S7Zz8Wwc
UVJwNBPounOvri8eah+jgRAs7cHOQb5swbnNKL3qnDa75s9bQzEW9RsZhsmSr5fYsOa+6C280GPQ
DB9F4pl/tQRny49zK6p3du5GeAWw+p/B5EH95QLHrWcqrJlXjN3HqnlQyMK/9Ito7yYwZIUfL5H2
FsSH6/glMOEpuL2dtsIAzw3Z3Tf5oOtopNOANLElcQNFH8vHxMzGV9AF9J2UeWtBqe7JQKPLyoz8
57/OMSOfqPqZ8Dpbzck0kugwzbZ5QgIl3FnOrQlRLqWPDFr0JXXGjKNlUQVZV9in9V0WLsnRLTA5
/v1lA4cpn9iym/sCGdClEO2KzA5ikceXJcvL45LU1en2KBu8G1eXvUHSYlUi71cbkSr2VC0oGQdl
LSoId1r7fjYUz+eAU9gzM/tQhXN8qfQpObZVqPoKfLdXIMjoXJo94qjKqPmOUzePeRqVmJBgTLPz
E1eBV+bSMEMlSkM2qOiaXn9aTMd1iEeeckedo/6YOLnRHXmjGa+0Ll0GhGn6YTgmosekIrTAIfpt
bHf3hVVH71M9nd7r6Hl/AETWYQYjJqX3y1JP3ZNY0uK7hq1wvRM/V/vjn7/XAduq87LRkZy9/r0U
sdOpsw3lzsmL9J3a9MnXXM/Una74WovgeRiGkPVzD526tRMCmZsC3c0L7zBgSapDE9PAO04dNRjs
vVPahtkwuShghdRDD3MU0tuLQsXuAl3r3G954hnxOwOy13DMlcH6bMUViWdMnDUwncqa2TfB0Don
QAtl9DBkoOUOVmw1MYK7U2YdIIjZqd+BPbQuSpIAVwxnO/tWTOYwH9rBUsVp7pDh94ssa42TBSmx
PsdUMku8fYBK+NBxlp+u5tbzuywMdf1we9tsfQWSeqSiKF1TIVvtGsVKSXnqObxbUjO+06oa8HRY
V3vc9FXcef4KlLLhKUmuKvHt+mPTnwU62BfhXW0qxY8eWuzrCnFm2OLJAOXh9py2BpPAdMDFHFae
ENeDaQNIKXUU4Z1Ih+xc2osOrk+goC522cWrO+N5XnRMIaFLM90XxNUldPrQCOPwbk4m8zDaZXnK
M+GeqOwMr1oeoxelgIlXg8v46/YkV0+k55F5DMCM4QzzrtWvJznE+ZQr7ujd1V6FjU41Z1aQ5Ml0
HFWwUYobDyfdFqga5tZywgZ0jxq5tXFQPyXb4sYi5Kw2zqgtvJ761ruzCkSZx9heDllm5+fbs9xa
X14DaPijbmFRdb6eJcTVZbBCxbsznQbF+rCchgvmsOJLKhKuSmX81owAatHX6/7GJvLIlYn3WHvj
CHo9slJ68ZK6eXhnjYtxqRoDgOmAsAh1rGInEm7sV/pg8mSAtsK/WC71L5dyaw7qWMj9GrpN9qrQ
1eIBmzjn3FSD+fvHna0qX3HkqzZdt+uh5nACepWI6N4d6/ZTbWDWjortsMMT3Phq8o5EFsKSvKb1
2tllFM+T6UT3BqYRPyN9GC+wE+PkhBSn93XRclhihlXElzyrwp0ds7EvGZt2PqA8oKfWaoZOprhu
h0LCfVX21kU1emM8qmaS7RWV5Pf/5Z0jzx83LYBEUhyIMM9orF8+mteBLrWGJcIzIZpOIToQC2YN
eL1PgR4Ve9WyjRVFTodSGd0BwPxr3slszImpx5gbkgiDzhaOdyaNszGqs9OPRq3Xd7oLpRV7DX1n
c26kFVQ6AUhIoQuyn1WcmbLSc2MVaxxhD50/aYN1gRWXPZmzYTyIpfmZN3q4gyN4jtCrxZVPCzJV
WKbUxleHb87tHOdFIe7t0K7CU66bCmrwbhm1vjO6/XTq2jJPz12SlkYQTlo73OcNbFQ8R/EBEHWa
Tv5c6O4PLKR1bD7MBDl9nqzLe6F7eIVBEGg73xjYpn5rKtFFU6Ref+M1FhJEmaW+mWJ60/cwa7vq
vo2bsEOdvXN1mAO5/qebz80XW/GSu6HqG92vSi95rNMy+mwv4fg5jNTxZxJRoEXX3+VFGHee/sNT
dPGl4HmMcHzbq/GjhSP51y6zzPeoKiyPDhsW8tai2vNBF0v9dDuSbn5Hzj1gXbJkxEivT37tFRoS
FHp838Vppn/NFw2tw1z3RgsDhaiyL+MMCQ73cwmAvz30xlUFFZCBbel2z7vjeuilVRIvnfP4PnV6
0V0EZrQ13A/g0+/LrG1es+HH74qeWW9ijLX1V3iYQiC7/RvWJT15Xrkq2VM0EamYrpHiiWaIfjQS
jNXSrMveCZST4rOIczzs25Kw5PfohCwHJdSi7wDzp7eTNQ106yjp4WJfO8OHZUCPbycer4tQzz8L
USWp4QFeBtXM67WxpzGM2o5QWRZti9lP7bTVYagrDfXuoTA1WrhaYl3w1qmwtZlrC0Jqa/McdYWp
7Twhtr4T3FBqUVKnCDjd9W8x+yLSq3GK7nUvRTO/LaZTWs3hI+pr2inMbcuXRiPHZJogyRRu+OP2
J5JTXR962PI4A9A3ffmACbGWHRsvj+4LE3VlV5mtVyFJ9dPtUTYuW0Qdeear5IdkvKtzgPv64NpR
xyjA6nDRUcEZM8p5rJe90Lk9lJSPhDDN+3SVvAAdb53Qy7giMh0niH4y3xmpNlLKDuvT35kVFRKm
JQ0PVtkYMiNkMWkU3aeYNh4TpLSPeYGwbz/0e3W2zS0LmBRSHWU+78VxbkYRF+XQKXeCd/cDWJbi
pOAE+WQoRfuI6wutOBXkseos6rmbtNSfjVB8uj3fzeMsC2+Y6kIN53663qt1OORJrJHI9NrsfOmz
NCEHxuv2TauKtD3PS9nnlykzYaV3GeHt9QwMCG/eyBi/lJStPV+39/UutoIsO5iGBVB2MNjrL05/
Al8hkgLi0PAdYarJOBQiUj86Ydc+iL4Cf62PgEZur8ZzcWh1dKhKwPQhH6ekvVb400INCQjet/dh
V2NXWbte9700rfxbOc3ql0Lv6/fD7IjivZ4OZQpQBb4SpCM7nR8XQTn/4HWd836y3PQjHeFaYKa5
KN8cgxCE0nqvPVF+wyQ2KeoaMyqoYJTHOGRwyFHqpaqgVM15KE39dWV6XKyQUlChiPvU+ZAmyObe
Y3EDGniMm9Q9xEvcfm3zohAPuW2IP4EuD7z88Xg5mfRdPH+ylro/CA8iiQ98JX2fznX9p5LSjjyU
rVFmvothFcY5eZwap6wow5bIOJffWlcrNSr2c+34Tmrkb3kaKuXn1rXKhzH0WuNDtEzZKTfbpX2o
2yn9ARHV+gtn0/HPnQ/yMpRdfY9VVK+i2Z0zg905Wtk3fUic09zQJCpw8wl+eyQApPA0oEVLxulq
x1HK4/IkDwI8g9+RhUxNUIyDcyxQcn17e6iN+EwnjAyCdzzdkvUzpWhr1ynBWN8PpVc+dEs4Heyy
2SOubgRN+j68hSRawQG2dn2wnXDI7NmY8Gytw/4PM8ySx8ILk3MxjtlOmrmmFcnL1yXJhDaBEiR/
Wi1eSNc9rq0ovR8VzH3bUV2+zqaZYSsX6R96mH1vxqbKv2n1kNAEVOOx8YfR6Ct899zw6+3V3Qgd
3LusLCAacLrrl1lseVU/1OQnFNybR7dbbF+n2XiWxP+TRav/s4fcx84nlTf6Km7AdcBwAUElqUm6
WoDGE0pRl1qMQXZRnPpuzv3QjPvHqKdnouhu9PFvTJIKu0qZUgK/Vx9XLa1+iZjlfZok1JhGt0jx
Yygc/iiS8EvOnlp8kyrUnmzU1t6l80Xi99ypWX9pYqEHrIHVpeUFA8EoEPzKsdd+f3t+z02m9YLy
XuHhQjka0ajVtTSnntY5/8PZefVIbiVL+BcRoDevZDlW9/R4+0KMpBE9eejNr9+PfYGLKRZRxGiB
xQLqhU7x2MzIyAgV7706CkLNdca0/4QQXHlJ20CPXUuE2Tt6ZdS/qyIY/aYXGY5l9I4VxyEfKq9t
5UQ5VXNf7Sz01qkC/FwYhGx2ovHbUxWqaZ/XXUT0ryrpyyBZ+LLhVPuczukeFXNjqh2CEJJF4pAF
nbodKot6syhp8b+qUS//sGpVO7WzNO7guhvHBaMFQAyq9PRHrAFF2A14UKL0ca1UHpzFiTzuAm+S
k8kLUnN0O6uMD48Xd2MOEULlmaXkB8S+vmqpDg05JEwiRwM/R90M5bOpDDR2YwC3c6tvnEuoBxQy
0bNkxPVyqTUtY3I2xFcxNdJTn9jdy0w3+ORlRP3tqZBKdU+1ZdmZq51LUkivEOEUG3d9QkRJt1CI
AOpV1rL6TUXk/bGx7Okp7xr5GqHF92SYjS15yZxg6vjnM8tCLtxWjg70qtst06szNUvZBEYUWn7W
rfh7X0nlO7Wqfj0eaGtvQi2gY4AWHlTaV3tzSlW56ZfjWZpq8haaxU+57vdoaVuDLCw7FPcY625r
BqU9aDNAxFVpkuJpbAIMdyNNr+Xz44/ZOgI8Bg4dmov57XqTSIZSxBGtsdeu7T9WwNBnXRLWSW+z
GHWGQcYNvh7Bvh+PunUKyFUph9GVxPCrG84sImegG5SbRNKDd7VA9tRWxgQK8lTvvc9be5LCNlDe
ojlzV5xIskhrQlNkaGQHY3BSu6ZK3tb52P1b60b8MZsGPG2tEX2fgwbeiAqCHrXvRJg3H2Vzjr4n
SR/orhUH4mcTBdrfchh2H4usbXq0BQyBDZYjrL1g/H75IVjyuMGRgW6JSMztZuYI6Q2uetlVaHaD
CmCgHCu4ATvAwdYoS90MrQW6Qu6mxnY6gl1sJ67mUMSHZMbMFzrSXt3zfrHZxgvhiKXGae3uUuii
MWrbKrtCgMlObPjsXNeK8NPaHA6P99XWB4HxgzISA3ENrfZVVduJ2gwD9sGSZRxE1ogjnPLqzwQB
ifggroMAcVwogt9VA/Op7fKwxelWbiOVZvW2wi04MEPrbdAGDkmhGJX6SB8T6vk736fdXbBUpAgL
ljoRhMd1bmiSTEUWVp5XdVC1JRBpVNvrVRhdBzE2KDQkyqw7A0lWWEKXxRKIln55lH+KTO0+F9ks
+sOQdHpx4DU1KTb1Tf43yjaK7krwrisEMeI+fEaKL0LqUJacX8CQ41tDlhKq0+jkYXoexR8qxVyk
T1SnznGUyLURSyAFsyromLZ5tMJOQ7AiCrGJpbhWIJWSoY3/DmVxO/PqsdFrr1YUTGxtpCMwQW1y
fGJLIetfZq3UJ7fH9E51k3IiAdQhSzzZhcE/fjyXW9vSRFsBih6RMh4Zt0csUfEvh0DG84g59TnT
Z3FUS5F6pZU6O5jY/SXLqi2Eu4VjgILk6mlaqvqDpI3xdawoiafM0V96WmdIuPT1x7qqFExym3Hn
LNw//wxKWrdIm5FGr6+QvmsxhU0Jk9VZVS7NJKDalcjL1KMqHcpy3GvWuQf+YCOQ0NEgKC9WCMvZ
/K2WUTc1qjNGkVwVuzSyQ5xG+t9JbQY0+pdSipsrL9DJmpxiOCqkbH+rYeXsddjd3/Xg7yrhjgIa
SgyymugqiVKpCXriD5EUgdcHU/gJLDp7aqYhfzZbufJ1te5QkuP375zNrf1EukmZg2mHM7q6e+oJ
zF1FF/RaZJmDnGRvuQ7ejK4xZ3uA79Y1R3c5+BAYNJj4aqpTqSLFydlPgTzXx9FGmLpE7OD4+IBs
bCAi1QXqNkCEYBXdLmg2aTPn1kyvqpR7ZUaDTQD+7srVOHnQLnZi8bU+53KrLo43C/IF/qiuYwJc
J1PJKDt84tUOn+twCs0LIr3WJxs1zAAS2sQRMcKmM470TU2Vi+clbtP5QE9xjPtTIXUVMuCDNJhe
EMXOUyKH+fPjKXk1nbgNcOE9UT+jLYfuA2QSbudkDLnxpBGvPDlE2+I8Q3+BCUNFQDmE7WDHz0qm
hfKx6kT3Ngxg1nlQqOikijuRfULEM/3XMcp8fjLluPRR6MVU2shq/YdNG6qFSNbkJAe5j+2RCZdF
6WfgX9LVsfqs92CER8IL7Dkdj3lgNulVIjZpdrbxxt7Cchy9Z1iXAKPru8oEyYinjmXAETz7pOc6
jdPQl/ee0OUkrieS8qqCBjMOn7Q53U7kTK/dIkYr+Y5Nd+E1LrNYcUuT+phrp1JRI3huiNDr4spQ
3hui1CUPQ2rRuo0xYpOl1kWfu0LC0NtLLLn4GISzjpdWo5C2jZ3cAuk2enegxc4uXbWMIBU4ncyd
m4RFVnvhONlvyEfU1J1MIc+eMUZ4Uo/4Q/7Iu1n7YJTToLlKOyJ3LTdRnBwRsLLNQ9hJRoMhux2X
R6WrMJocekq7ICzW+KVELUb3+gENq7I0htbNY0X+UYk4+JWLALU0EwMMGFya+SkeMu0vtGptRLsL
RzhPQTFbgSsAPYPTlM79dziRiJFxgSN/mYXomh/zzjAcbMJABt1yQErr4ED5/Ux0JaWnWVcif0oz
+R87KCx0Y/W6/Suv+omzK012eBzzvscUWpNjCN96NX5R6qlxTnYQ2wYxwaTtpbobyBgZDIaGfAUA
+90LO5kRTmV27fh1M6ooHGBLhuBr6IVyPr5dMMIXB3Y01bK2eJNLbXdoqZ94ltWpOzfZ672/3m0w
nZZkCg7XXb4BEqfR0zPZfh7nmn50wj4ShyppoNLNzlhxqtQoDp9SWKnJOW+JDDwyVCQ9G5TbDLeF
g+ecoWgF00nThuQbbvFV4aZhi6SJASxvP1MymbpfslLHLV7uJpB3znb5LNNEl10aPOWHYxPWfeaN
Ui+XH0Rn9+JUtunwV55ZWeJa5OTlG9uenTcmkjX6oY7M+l1iSMk3W6CZ6yaZjsmblY0Nv7zNp8mT
GgtVNEnVmu9xOcvpKbfkVjmMyIBVLjre+fABDj6HZUJzoLj2U1deB8TIc4/TJo+HzJmUt7I2N7Zr
OeyznYtkI+ghsVhoPRxxgoJVfNVXipTMY+n4qEA450rNK8dtya8Og8IekNKmOkREuTujbm06hkUr
x+DF4oVcXSxBOSdhXUu2H0mIJiYmzI1hIXTS20slq0PTxs6bwGtRnvNkVQxPljLUZ62Z9liyG7EI
TzOpyOJAg67Y6pG2oilPKHvwQ4IRI8MqnV8kdWyP1KGMl7aTUdmycutkGHsg8EYgQi/AQphdOtsg
LN5erRacAUcTy2aXneIUNImMH7yjn3CU13bQgw2okkeKeuFCYYcktwZdxoIyq54NECORhnyvgyVg
Po84Yuo22kz918zT+X0CwTVzrUqmihlrYxd/6gZp/qGptdDQ3gosjYajOJAL//FrvfGU8YLR+0Ys
SBZ9B9SMIQ7VdeT4tlRnxzTO56s2DvnOKFv7fKmacb8RG9xxvPhDnk9IIfhJkkgUtiDNfppSp15e
j865jl1q2W5iRPFeFKhsRNxouBFwLtrh8h17zmjswWqrSPLDIGvGo1aHDZFt7qC5MPEn3a2nVqC5
ZPTTXyOtm7+4i9oP7BsKq0U6KZZbR1rrHE0lMKoLkWaqHgJL9F8nSGYU8iwkp+yxpnafkI9+eLw4
279+yWQJtV8bjG+3KVDyoKhhKfli5qaCQ0o920iyBoKAkuvPkxZqb001CE/YechPYxCqtUtOvLgj
S/rLkDiZh1yf9NbRRuk02538MZwabCryUPqm6c14jjIp3VnrjZBYo8RBzRiZWwCN1eXSOSjIOxF0
Y+6RzE9m2OKD0PNfyTimn+JcUnYmaeMo42WC4eqCnNxDjYiXhlrQMp6qpdnf9LtrlVf2Xf0u5NH/
w/beJQCHzcf189p3w6C3C9IGETl8ZEr+NHYJWh15dAjxgLjMxryny7VxMpFO42pc2FmwbFe5UpkO
TikJvosi8ugps9odysnQDo+32NZqLfxmdrRJT9Q6TeILCaeigvwgg3Yiqjk76sBD55BA6BCV6h6/
bmu1eO1AwGVEHe6x1LlDQzSBgkmjZncwiKyOUo+3YtiUfw6gcrPbKn222KzT+7qaQD1AZSgLl0+L
p/bZGXT545Daqe9k/R86UbxuC/rKkBeyyDShDt5uC6UdKLF2qeTrAgeETnJGH8Sy+ZEryAA9XrDN
CfxtqNWTOcI/icYw4XipRXhCiwFYzTHjz2EQK8c/H4pngS7lhccKr+H2qyz4fwMtaIGf6HIQud2k
1ZggJPSZW1wij8faeCGARGhPXpJpamfLPf4bMoLKl5rAJ3H8PO3CY6PPyUuU98nBMuYfVRf90htl
2HmYN2by9yHt1VkeitlIoUA4vmLGiPwWpjp+LHvySILTZo8+sPV9xoK40DdH3LEOuaqFXiNPZeAL
2yxeJDvIntKq0Z8Ks0lOxhAOPIKztYOpbX2hyW5cEBcwtTWZlX84t00X2L5UyunVjDpw13JWTyhu
7bUHbdwjqHFDIV16SmklXm1L5GFjpWkJKcteag+z0MPDoLWBp+hx7JGm/2FT9nLiiIMN4Du44/od
D6tzJprYi8rxUzSNT3E7zP8MjfFdb1v1GqOPtZOLb8wk2RkoDyVQwlV5FajHSoypSb3wTKIoe+Zx
KL08botzRzq+cxI2h2KtXt9PHrTVthzLOM1zOg2uXL7Ds0an3AuIj/mus+kzenzoNshdiMuAfNLL
yRHnnrw9dYaZhdpsBrwx8AWRUMolT4yFfhjhZJwlxZpIRObBre1IvNSaaL/kGBJ4qiKkpzAE7X78
c7a+/LXLc7ne7qtQWsX4paPSWGXR2D8VOQxvR5aOISjtTsVr4zjaEIdQTOLZ4/lbBSl93QeD1Y+S
32bl9CyaMrwosSSf6hmtprox3o1SmewQT5YjsEqwYQTwDlGqBzu1Vh3XcoMsszpPkp80RXh0piJ9
Tx2i3oHfNifxt1FWXybkvDR7u5N8dMti8nGVIkXiVLFbxT3EpccrtpVJws1HipLCGDHYegN1QTbT
GQu8iKOi9XPWhOEPSCggNU93AKGoo72rZNt+aoPR+aJUqW558axBI6uC5PT4t2xO79K+inKIfZ9L
azXJe6IRmolJzq6taWVXJ3T2jJg3p9dCIFpebF3uMlZJxu0kyUV4RVF/vNpZhZirEbUvDpYOO6dz
84MoPy1hEkSS9fOLjSL9nBUEWnuMoF+qDuZLff7x8axtHgQUDpaaBKD8+olotcSp7QBadFBroTtZ
E2ZDZqofpKSrvD6LG69Lo5+Px9yaw9eLe+kk5aivLlOIScpooZtw1aewARtUsYuZmc00yPacazaH
AtJSud/4n3UyUnJ9ZknIpkBNka7DKc29rJFzP5DCZmf/LXfl+nhD6EDDiOaRe1I31bO6lCtytVaZ
s3PX2bJvDV16Ghqk/fJuSL6TgBmf23D8D3A0xESMJ8AQraWT4/YWH0b0uAZamv0gEs651PP0YMXd
tFN82NqOJFiLENBCuV0/gWkYKYNhc9QhHZs+urqyn6rqXp+9srUhSRwRV6bhcun4u/0Yq1MotTo6
FgS1MYduoUYVDNq2nxTXxBGrRjt01n5RHKOIWs/KKA51M/X1Oc9mY8Gtxl64VAFa54BeGFTaZW9E
bpnN+T94ZdTNEXhT3SsDbW0zYLQF5gFJIYS9/dEqloAjelqSX/TydJ3tOvsbaSTtaFqj8h8OrAVt
nwqeDUNqjVwpk1wPssgANMrcPiwUKjc25e6Mn0V/SlP8PPOy3LND3FoUZDmxxF0CIHSib78PVqMT
1TJUMykYeq+ka8PVo6I/pob03rQnWhVox9p5W7bm1EFM0SQ9BaRbI1OOSg+Nmijh1cLl5WNa1rGn
a0X992TN3x/fRxsnFz9nQG9GIStd72zUYBXRJFDcpEINQ8oJOm5ycai8KPBHCzc2wvyj2epiPkMr
3Ut8No4VuSkXPEjkq6ji7dRaSVsNqczgxgjx1lVqGb5mkk973vSb44CBgYQtHJM1cqGXgRlVjRFe
e/Q7Brc3Bus0TFnw15/PJfuER5jCH1rKq7s9yoU6zXoPiJkZ1ZVCc3ekIhq71HqDa410E2altAjG
mKvs7JetDwRaJJ5d9PvvoBmVQpfZBMCsdZf3HyhmVbSa1HuP8lbEQz6MixNSYRZncPWBqLpU1lTR
rhpFiUlLS1w1KGBqzpi7kphmYEych6wjyiB54NKWMoygt9FAsWTWOsvT6kITO8Hs1pdDf0ONnjab
pfv+dgvhthsaCVIZfq7L00sD+kA3wLgXnW9+OQkeycJCBOX7b4cxsmGSBY0qPp0RymUEmb7axVge
QhM7U6xbVbigefgC82Z0najrfbl1qkOHb8UOwrj5SziqMJsRYODNXf2SweiwC5oV28+kKeVxjaAv
0BNuxNWhMCfLvNSh6H7IklxNboD3qXkUSmHUJw2age2mkjkkOz9pdUFC+IVDAo8EdjveHez/27kJ
+kU/LMIQ3UnUDg5JnrnK4SgXkXzkYbB3tvprDvhbrHE33LIjfkNLcNnOYzh25kX0vfIzaHXtH/Rb
+vzU0WFnenmtp5dEROUnLCR1lkmzeip6wVztGYasLunXHwKIB5t06SNDKuv2h9CJQmnY7M2LNCTt
NydSYor5Vfg2pen4+PhmWe3y16HI87ml6b5AF201xciBRGZhTxaG35LmJY08H8IIN6zHoyzHdz2z
vATkMywlJanVKBjsDbENneoSRZPlR42tHqgZjGhflsW7Su+jnbO7sXHA43nJcdfkjXslU/y2ktAL
RCucwETrbe6egj5yiGpy6YUZGL3RMAqczZpyZyo3Vm2hxKBmAHGWZ311YaipE4S2xKBamwVuWggq
9INkXNTOiHfS0Y35JHcBFeIbeeDU9U6N5r5Nq4hVi4XjQduLD70ow3NkN6mHvfMepLH5ab+Nt/z9
t/nM5G5O+iSxLqEJ8FTHqvpilc2IbFyVXB5vlc2h4IDAr0EcAl2x26HEaGUdTmzmJRdJTnEua94O
lTR8Ls3g8HikrUnkyVl828ErKEHcjsR71FRY/oT+UMa9G8RDBUZht0/zYCdQO4y9fsrll68OAUXZ
hexMSr8Yjd+O11Ol0VCvDX2tpjncb4O++JwUilJ6aakNP2xzdLIjMqE2wVKiqU9t2u9dqBunne5h
mw1B+Mfdspyb39axjUYZUSY79DvRKEdDoAhI+FTtnPZV5LfcKVxdC6AHzxohtdVuQawkzirEGVCe
asWzJqL+jWnP1hurNs3nMGhL58AMtaFr0Y7w4fGivpLd1rO81PYgq6q8ZtYqkmgReYQnVUR+ZJVO
hTwUjnzohOe2/tw1A+ZzSlUiGjsKUmUaziBWXw0AANXtpVyUBzXo9HMNQXU+mX1Wz25l0/Z9HgBe
UgorAgLBrCwedtagV/q3xz9+a+IM2IPM3fLftagoRRwNrMdBwgdt38i1VMk6BbS9vMviub06MpwP
O23kozXl9vHx0FvHjkcASJveJkZe7YzAKoPMhnN0kXN5ODgd3cRBboyHtBwH//FQW+eArleOnApQ
SNnvdhNaHDqZ7t7YL7oohZ+BFwjiK7XI2h9moKk/7F5Tvo+SjjdJHOn2c6ogi/dnyPPrFrXhfi0i
f8iArzXQtcxpaz3uIhCMMT7CBAuOkxX+3UzRvHPLbDxFCFvRBoDcxuI9vTr1SZqEsj7FWK7QIWe6
kH0w0I07qZ69KIc/4Pam0w7HuBq6ZOccblxwtBehqgduQtawvnDUgSKe1jfSRUPUuHuT93YCd5E2
9eZQ8rcPDb1y1c7LtLGPQGOB2dG8gwm/FsAco1gVTpJKtHHKn7OqLT7LWf4ZYlO/s4Jb88psEgDa
FHLvNmxmEa4qahlcsqwe4YZKORJ3uHxfKyBoGh0xnSiOo1UC2zzevltfCDYLgMhyQjNbbd9JhlzR
Qjy5lFkb2YdUSAWsQFNJNNca63mn2LRxJaBCw+ppPBsL52J1WDop4ynBiKAehRqendaiJdyeeru9
lIlRl+eS6/5XZGXhxwL0bdrZQpvDA/7SNAv6faeonEp9xHG1gwuhlvRZcXKcXkOrmTK3IcwYnztw
7PKi20lZ+9U89NKXx5O9cVegeAzwrEGk4QytPp/WYYTh6iTyk7y3+n+oSrV0P7H/+sOsDlhiCttK
Cowx045SKp6QwlWcRvxhfX25LhYjSHpVTbBA2gNvVwGLpGpKBUY30tiET5ndJQhYdLQpWbtE3zUb
+f/GWlQ+CJjZ2WuNw7Kws3SWLOlSV6YUvnEEtN4TaVtUuP2k6X5plUKL3Q4SXnaKTDlvvqI6kYxw
ysLMOlXQW5KzhZM22IckdU+DJE0vY4fo987W3DoIrAxXGzSa+yzFyAchO3Uo4bM3IErTUV37IfV9
rdPCWJf6Tna2dZmxCRHX4DJlMVbHLk8DNQ1S5O2iwiQxMqrScHU7mjU/1ET4M+b8TKfHm28jWuJF
BLlaWGZwN1dvIjFOO6qhHPv6pOSnRljlaR7MPYqouvzyVcRCoEJvBq1wWBauxe1Te47HknKHH9Vt
lP9ThakSPzWGMsVurUK5dmNNDZ3r1DrFeO7QpZD8siNbh15VTYkPwzRLvla6HiFVUWv1AKG3716i
ITZbr9V6YXgThLgJi0+zm65qYon6Q4yEo/lLIgpr3SEXI1EN5pjlzg5ZQwrLXn49NIgggB7dHd9B
V8YU67PYl5xMWygBszWiLUljk1tNkxO+6RJZ1J4aOKHsdXPDDOeG3qhwXaXsRTgpPOQ/X9OFLMcY
PH5gk7cn2VSkRh40M/YVKxB+XJnCizKMnh6PsnE0iGtoAwNwR+B8ne9WlWr3tWnHfm4ZNGsRDr9L
21mcrbhQvj8eamuTErjRsIk6EP9ZnYs5T+oYxD72AVnH84glh6fYzV4D+sZru/y7OeYYqRIhru7h
TK5SGSnb2G87HP8kq0ZkY6hxmCgFTsJCV9s3oRKJ83/5NiZxwT7VO3lg9A61omo5gGqoIPXmTLqU
HMrKznbmcOOVQ3KNmAUawmJ2ufz9t7QoGOymNMMs8SnHkBLxjSjXxtQPhZundLqfncCOxQtS0P1n
Pa+SP7fKI99ZipEmWg4LDng7fljNYtTTcLloatIyCvlelVfipajl4FK07R/2Z78eS4QXqNCbi6/S
Wk17iJpQgDVHPg3hyWnGMO5CE5p2iKdo+iqPyV5z9sbdjVjRolskg8egLXP7fS0oDfaUVQgNib7I
LEoMd0ji4hyIeLzIVfEfXiYY2Bi92wCnSzPr7XiWNoQZPauhTwkLk5A2E6eJq/yEsfiebenGSWco
XkAwXHDKu+MXj8kQVWnoN2bsoExjqk+VLBRfDHHtPz4Nm0Oh4ctWXdxJ1kHIPCZKVqpkh/2AD/mc
NNlTUIX2VaIMulOV3DjulHbBBCmfsCPX2eBcKvmA9FLkz5MxFU99E2i1K0gItQNkRhowpyhJgm9G
3s7R18dfuS5VLpsT7gw2DUsuSuy7irUUI61UA8sCHz59Wp3hImLxTTG2/KeJWvUpHQk8T91Mxzhc
KHnKvNah2e9kmXGU0R3WdfQnaEL/2jcoch6qrrOeO5N/cDSNJH4J6a+NdoLUrYVZyob0TfPjQQBv
t1uKOipWJ71zGVBj8UIsnS+gQHRqZTB/dmZnARFXwQLoCtT3RTUVbcrV1pZ0PDJQ+ncuGNypL3Fd
6QTC5XDsITR7eRVFKHHAyK6COD5UdSR7VRvvsTU2rsslHoYghlQl8M7qumpgf9eJXC9i/KL/l4bO
/tqMo36gQUz3Jj0ePthG/itIqn5nb2y8dQQU4BO4iZHyrW2h5sgo43jEBSDtg/YSTJr5zhoHZ2+O
1a05RhwMrG0xr1njV+MkOm2ktIkxj54WrmiQCjhMcdtFJzXX6u94oyRfW/SUvxptz/9BTyLkZ8ao
LMuTNEepebba2Yl2otGNS3ShFC9uM7A7aFe83WWZktEMBvfm0tR1+ia2wvlf0wnnczlQj0fnTnx7
vNU2VhnqChPNBGiUp1e7OhqsEJKbwESkpu7imP9aSvw2qs03VWh+rRXtZ1kgJf14zI17x6IStnRG
U4G6y3YbFA6LOh2xpgu18nsT5JMHFVc9hqMFTDuLf+TU1Hfuuo3Ty9ElseDg8rFrwNnUclQowhIb
Tif5DtKETmFeYEBQz3sijssKrc4uoSDXGt0qS6vp6hk0a8MsjVTH7SDW+9iTWrXt3MZMxOhWtMnY
dCG2Rn8oI6X6K6xneoWcvJbePZ7irc8FezMgAVCzvrusyjqT+hjF7At0Q5W2rlQ2XxrLCLCMNduq
3DlLm6PxjiD1AOZ8FwgbzTj3ug5YMsRdhj1JGX6pjSjxYu1PNYKWd2ORZvr/oZbL47cgro+lPqTT
MLjE6Jacq076rolkOE1KOvyHkwigQ5FUgU2D1c7tSPlAgpEEHW6qOVxHoUby84w60cmeSoQFEBk4
/4clI+Zmby7eZ+sXUWgaYFpWBRdNTtElKKExdEe1afNfGg0Me7ZdW2eQ3IiMjcLIfe0sLuRKbloT
F1DTgNrYjnGevDiQhtODOk0CgCVRlcg1sGT7Q72O1yUkDEcNhkt+KUfeTiz9NOYQTRLHH5nLIwZL
9ktR5rKHNMMfKk6+DgWCR1mZ3gKO4+osSmNsTnaEI25VhvMJHhnHXg/li9LZewjw1hlga4KQoDOw
UFJuv6pFR0qMNNpc0nLI3uWyAitWTJbXz6Lao45uXTEETpQFl3LrXaQ9WE6RzjKFQaF31rtKCme/
C3T5PaaNWk5b2NC8Ic1qfCzHh+8DpZm9/Hrr1cBgi4Z6etQJ4lavRqin0ozOFIlhFASyr1ZB0Z1m
YJNfchYG/1aR6JtDSAvyV6KFbM/kaWuqYV3CSgTY5xesNxA1PMoOjnWx8il/2+bmeBJ2Y7qAO8bX
Pz+UwI94u+B+jUrh8lN+u24smopjg4Lvpez64FQnSHihs5de5Ub9D8Z9qGmA3zMQa7qOLzV1IreS
GKpx7PmZ7vXea3E+8qIKneg+rfc27MYmYvIoQS208fviCLSXootn274krWgbRAaM+XOFtVUNElWG
3ycj5fWqC9X4mySivE5qE/96PLkbgR6kBJ5kbtmFvrU6MlPY1uix4CajCsPy6qbNDn1u7XEfNnbL
UqhczgmvKwHl7RJq9tjChsPDrxttaFuVHmEtqY7npE73VJVeQ9PV20/YjhIUnpIo99xFU7ndoR7o
OJe+k9P+YgxxqhVuS23jL7rTB+erIrLAPmRdl9W/Qqk1nudRj18UEWjiy6wLSkR6L6zhZUC+dDwN
bTVlX6Sht2o/bSdL8aS+DPM3tEblH5Gvaws3qev5xeybTvKmoU7n514oOKRQvqiPEmLR3XmmPfsf
JxF95MVBg9CdOkxQi5ShKbxhaqPYLzMlRH980pTpUGM+H12RPUBnPHO+KdYwje+NYnQaD0EgXbkU
cZN9VGYkr9xGwXLmoDZO+W+jdxnOd6JBADrJcQe4TGbc/pTKSg0OddixleyqiT6YqY2auYAlXfhZ
21c9dQZdxBhBObXw5C5pcaVBNg8Nl1wYs2sLW39JHOSwv5YwdeTj4x24EW3j+kyyzSlgA66P91T3
c9ItZw5US/IQdhK+hPrxIrw1+71a7PHAtvbiQjajyAPV9e6Mx4SggYEuJztDtt6jlpNfW4EbTy87
O2drayTuQPQ16CyyyfJvd33bS3FVzVHoR4aelicL2ezQU9LQbk5qnBR7tlQb4QQvH/E1gAw9Ceug
d6ogO5A7S5cOYtCJ5zH8ZExj4yZpZCLKoOsHkONhJ4/Y/Eb+rag4gv7cFdIrs64aTKqoQvZD47N4
wYvqlObbLgv2SMpbl+UiPESJFTF1aiG309lYoz4NTU1dAsJKT0UIdaGzbdSx6dYSgsFw+KZSR4dK
1q9q31mjl0SWVl0eb9etD4Z3tJRcEb64e/eDSMoncwQtFNEQfkaOsPD0uba/5JK6x4t/fUTXVxm7
dOH1LkXl9ROfx7WltUlLgYpAcPrYOUX5g3qoJVyRxTqq9Nk8TKdODZBInmMpeQ5bCmhu0qXmt9TS
7Jc8E07ra5khFQdrHiGSywaMJnxpJT15H4emU3jo/1qxK0Vd/blCqNv2hqaVZddoUySBCmojP+Fu
JF8IVQvphKqPcs0dCzVSNFmLp5q2zT/sUV4CRvgsdCFgHUqHxXofj2ByElRR6eLI+ec01ZyzmPBc
QM5C21nLjcePnnp49KCJC9N89Sy1faI6NNlyYtI2OwYi5+4t0dB6vGO22I5AzUjgUJjhNljXKEoh
aJPKdZYx1sfnqkQ4zTTKwO0dhSlOCl3/S9DtdBzN9NvQ434Sdsqvx79h45LlJ4Ai4eeicuutnnml
A8gsHIljWmrxRdJTzL3KWMxHiELKSUmLcIc0sHFMuPYA+HnsdRC05e+/BW0NmlJD1kzSJcXz0C0C
VFF0R6KhS+Ltffxtm6u46DQBYi442epeqOZRS4xOky5GaBWXGKHxy+DUxg7RcWuURedmSa7Ve1AI
RXM1EkMgXbCjwJCrxi1RbVGHf/wtm3tlIcnRQgKkTgBzO28l2uz2OAHgy0Ft+Q56fZdi1PS3vQny
bTjj/C81a9l09d4xnxfLpugAA8x8//hnbDwlDt049J9zo4NhrLbL6Ax5m0kxsH46RpcJ63EPRYLk
SGg6g96M3ZmyYbKzjluDLlylpQGd52SNuldUpnI9HKhyR6F5DGUpuGpKU7zJkEi49GFRfUCevt1B
GDYeFVoK2KBcBPSIriPTuqlicxxLiGBRLL4oUaTRrol2fYB61WGU6vxpTGzdi0ZeTqX4L7acC99E
h44OcegOtZHjSRWhUXEuKXK+KVpRHBRH/ApskMbFiX1niu83MbjGIhNM4zitN2s8OVFaRahqE1yi
2VI/ockSLR7o087Zv8tMyUoNqFgoyhkLuLD8it/OPvaCbdVS1bg4orHf1z1mC52jNocu66yXCk8n
nJkFpET4S3+caDA0ErBkpeCLC1/pdui8c4IE/5TugoZmJ7szPSM/mmCeJ9cqjGCvZeP+tHIVAGnQ
RqNRrqUscTtciKj+jPP6cEnGLhzc3Miq3GXiy/YlsntdOigCIBRvP5FObkXiobqZSuM+PZdGkuwQ
wjamnQTZoWbJ6SFQWqXkSdKacpgUPd9eOLObQtzPjyGz8TWpOvubLVedfgobDeGwKTJIJh7fGRvD
gygvDwzhEa/p6hru5kjrByr8F8IWzStbgCUXcfoGw8IYi7sCVqfAj+qqdvnXPx956Vsjs+QtvytW
oHBbArLUAw9AgMKDLbInudArerzyYjgr/+PsvJbkxpE1/ESMoDe3JMuw1VKrJbXcDUNmRQfQ+6c/
H3WlZtXpip6d3dmInQ2hAAKJROZv1sR907bNEAKtjqOXh/7L4nqWojkcJ0B4EFeQgLuwboldpCgh
9LIDVme8K9reLMKljPVQH9P1NGudcl/ng/HNW4aRrlHWHXPViP3G7tath9n6XW2lv4a49G4Etoto
yg/brkP+BnIIMv7zrQlzdHXTXB/P6DDZn93S9vyyXp0THIT1U4vAzdOAqNPTy8txkWZQfNuUrOEW
8fDhQn4+aA24JrE6fTjXolbVgzELhNGcNHvYtGDgr2SGecsw8iKkbfU+GGFbx2bjdu53/VRwAJN6
PHsl715Lz5aDShn88PLEro4CdkjdqvncF7true9as4zjbjy37WD9rK2ifqC8YPyHUXijbfKiuCxQ
PXu+fI0p3LLFge7cTq516sa5OtKAvNUpuDYXGvaIZSPdRotkN5duscx6GafxbPYIxdftkoaTk4rT
yyt2iUjiwwDLAVnHXUAuvxumbqhU2LFkmMlxT4NeJW1Yxrb2Pk8aKwtrwPGeTwHEQrG+qt43cqjc
sKFllQZLLdxbV9/F1oS9AY4EtjYJDR2FLXz9cykhOpnWjtas51QZCh1jB6oufi/UCl8Fr9IVGt/z
8vvlNbhY6W1MymsO5xDMy0U9uq7SsQMAdlZIT98PZt+9QyNyurFrrs4MB3WYMJto6T5Zc6vMssbM
XElhkjWoTG8452hqfqB9q5+0LPWyG0nqRaSnH85Ro69GkkbWtDvlydyDj9es5bwKMz94wNnunbLN
P85GWvuzljgnXauac9JnyWs7iNvI9BL4izuGWvLzj2hnNINAgagYejb10ZRG9ggHXz3bnoIb8csf
b/uznkX2bSzuM77eBordPw5dAwPvvlZW1IIq89DG3nLft3b6cWpNmJEvj3WZSDAY9l/wjEh+yWB2
0XqmQ+j0GPieJ6E0XwxUL96Qj7rZUU7t6OFL2CGd2ndW/2tKPPOdO3rzA96FXncjh7jcsVuDduua
bkx8WjbPF9hN+npMcpJ8vdHL95A1+iNIsJsyZNeG2ciGUB/5O8yV58OMsq+s3GHLssHiHPPDpXMD
T0vmW2/vWwPtbodC06XSCGM9a1Ix3+Tt2Gy2u69GXdHc+mc6f3Gn/8QWTH/JD/NlPeNA3/kQy9fH
2sx/xfo6ho2mzzcyrYurfRsOk8SN87NZjW+T/me4dhVUFR11PduLvR4qaXVRZprzacrXxofBb0ST
pCj88ha9upL/DLpbybJcNAti9Hp2rVlDFHmRd0kz6Tf23+Whg8FOwYv/EM9omj+fWqHzusaGeT3H
+ry8T/WlOfROXp0TqA43hrqcEAk75ilQMRE3A0H6fChFydO+M0fjXCpFGuL/pgbm0N2ivl1OaBtl
O9JUnJEL2UWsrWIJ5rAxzn2O27K+iCmYjLn+mKHPfyMXvbwHAKxsMlweGcTlUxb9RoEJlmqcF7xB
fTcu1MOC8OuhlzILJ9C4X17eEZfb0KBnROK9cSYAxurPF7Bndwt7SE0KAmI8TVJtvqPcsIaYhCbZ
IRceVgNAWdUbhZhrK7r1Cf56cXG37rZIBUXYSWVingFypiFIvTEQGs3ySjHUG3v+2opSi9ngFCwr
paXnMyyTJW/UMjfPjSiaKO2H4ilp7PV+zfXlf95CyfbGPbAdoud3DlgzkiZuA24evBOfD2htHp51
Cvtz0rP2h8gKp7lb0RUtfaOWlU562ynWSbTSCbAfQq7D1KtfL3/VK8u79XPJkkgnyHR3N1GsT52o
s9I5r7Gm+IPn1IFZYE3iuvl8enmoKyeQ6jaIf6Z8pbG7LCldqkTa57Uy0hOkODtcWZvDy6Nc+YhQ
YzgUAFSppe/Lg1BALTkSRslWGofWnCWPU20NIcTR+jSJTfz75QF306ITy8Xm4udCR5fAsj/yDiiA
kg6TiKisuPdWjHpEb6a33ndXRoECzc0CggSA8X6riHYwvKXbFEoBTr/TkqwN18q9RfLcnfFtLgi1
kLrScKGLdTEXsymKGuhnZGrl4KNtrx2GVfx0Rm2tfZydyYQSkBA3VnB3DP6OCiCGRx01ZPq4uyrO
0PcaLItWRJOVlZ9ymlh3Y2zkuT+V6ET4FULWVOiGDNQ4skjG+8Kln/ZffgOsaPbmxmHYl8oUw8SZ
3JxFNC6q+8FCIONhjnEOapI4D+xsbd8qeAH69pLLr8Js66eXN9G1heetQzuPxzTvze2f/3PH14LW
74hpYkSbWQtahOq/xY7d+ORniI8revkWchhR79WjYsYOngUAFFWLPWdjnTBuwRWzilbIZo9Jr+qn
xp67z506u2/zuvhfBgbj68tjXtnI7C869g5NrsvqjVbhs7S2Yxl5VWM8IECFQQ2eZueXR7mypYAf
bHpd1GpA3O8qdSNliRn5iDLCVNH97mL8XRwmlGvqM5lNm4QSL/bKH3PENnyczK32gEh/m92oq++C
67axwbFR2ifTp421b21NPXZMmiWqaCsmfI3N8ddSLpavZIP+6eX5XlvVv6BDMkQC+f6WTLV6XftM
VlETx/3RE4l1XI25uBHBr86HGPf3qqC0vLuv0i5LW7Ndy6jLeXrSgmz9Cq1vXirKK+FOf5cOgy9K
ChB9sA7ZHYjOwtqyTBsZOc6sf54MASN0UDi7b21l3jJgvRrtKMnTvA4pRFq3lNiuHEhKM1QyQJRs
6jG7mDSpdLmAU9QRCsBK2A3jEgm3Hg4TemXhIHUynrm/JfN45SsCUMBOiyo6EMg9ymrCKb4sceKN
pkQ1jkY8VDhFTuuNU3/lK8KKoQey9fHBz+2mZtSjwls/LiN8kk2/yOr6VBv6ivWGMh5e3pb7qtD2
GRmLggh6fZS59hjgQlC7VxVOe9ek7Xwy2rjp/KzBg1dMWAwca4Dn94ndjks41vpc3Osw9pRDuzjN
hOGOV4rw5V90bYnt7X0GcoWy0H4LzzJNhlVbmPw4l78afeohw2O3dOPNdnUY7k8QVhTeaI08j+fD
3BUN+U4VFU3XPiZT4UQ4ZSk3JrOrzPxdXf54EIlbH+SCbN9kQm9nrykja/QKJIEpZtqhIQe8QnvM
ixEsTGfFz0clP1W6K28JLl+ZpIdHgEM9HAoSG/b5JD3sShKlW9tobmzjE04/053mDfqNpby2hxAV
JyHfxCcok+6GodMw8S6RbZQopvrkKW38ULeqc1JarQvqAhuZuk+VYBzX/ih6zQv0Ym4+WYosbjwh
rxwcerQQpulZbrZGu5iUzUOr92nSRqBAynejbZVfKBNhSW8k441Ie21pwZzwWgVJwL+3n/JPPpDX
2YpDut1EAz2tw1hCnmMPvbIFu4GVSMY3HShIJ5vlw/NRoDvHCi/lIlKdEollwU5jNpM3cka5PtUj
pfjufaLHU3IjMFzMj5HJdDZsAiTgC7C8KEmF8gZiIPXK5IPRw/uGnjrcoMleGwXwEBcIxVjyyt0H
iz38y1ytyOGQOYOPVR7QhKW5ddYvNyiT2SRRYL9iIHixQaVIMjLUOIuSseGMYwg0Zr7VSq9+NxZy
ip/0tF/Vu2nSO+M44gUFmF1apXKgA7AWLh3EPNejl+PcXq7l77fd2qIbIZcHyj63i+uy0520y6Oy
XoyZe0slfVzMRNIbndlwB1XGS1S31er4qZt7vwyy39iHH6bmbzDb2hpZPR5vaqvxZJpto/umLZCT
jmss009dW6OsrCQFlqIv//CLQ8ZiogIBBh3CKCnG7puZyGSnY24UESow85vcLrNorkT82Arpva60
8HeJABzRQN0cbS7il+LRJJbeWkSwkYozxl+6P1eFc85W8fT6SRGfN7o7cKcLvm0iKyBs+Ety0KTt
90bbRwILGYQVhHLjZP1Vk/unqPB3VtBdecZthSii5vNDPbZdkXhqXkTkmvrvyqRPBnXN8J4UGF2L
L3ohvzd8g+95rhabnXqeub6WDOo3SG4I0zXtYBp+Q9ozvLXq0XrsRW8pB0dkThXMulv+VOPY1Pyx
m43PlTvGq68LCdp0Sozl1myu7QZAjrznQRddxn69AclPwz2PnAmbHzDEud+oLVK/NFZubLxrwYIn
PJqYEL45y7srO5mntAS3nEdmppnndViye6BbyfHlnXBtFK5sth1iVfir70YBkNt7wnHyyM49N8xT
ZI+qbLHD14/CyeduBuiyWXI83wMd6mwU84cssuRihdj2Gkd4h93rV4wIDvZjA7turJ3no2TwVdJq
YcWmQk/ez27fhZY9yNcHcUbZBLthyUP6381lQf6wNIaEUVTUnuEhFUcznowbWcaVjUYfhAoYGrWb
g+gu7LQKvms51Y8IYvzi4HdadJUfz65b+nY9uLfUvy8yN15pG5tkI7aSQ+3v90Liho4SeR4BD1nO
w+iWkEgErDxv9NYvs5Z2h0zNjR+qyG+9rLYdtosPyENhMPQ37F2opXWpY28FlTyqMDQKkdFuFJhP
2mqcZ1et3mLXMX0ugbr9wYLO+d2o1u+X9+a18Skx8ZfK4xghxue7xo6toixbr4jGUlbLkazPbWEP
C2y1bK8okre53rSPHfC74UDEassQ1+yiupFgbd9zvwoe/9LJK5Gq21+PAosZI276IkrVUZ6MuSMQ
I4vqfui1vPyYFnmm3zUm5ksvT/7KNjMo1fL8IJNkl+22mYIHeOVRk4zsyTKwpHfLxvIzqt9gb6Ex
vP6C4xFJoNlKSrzb9/md4YDGsMoyqppJ1X18hNsPjdskv2djsW+ldFdW9Nlg+vPvWphxY1ltzIt9
KOQbxc2T0Oo71e/yJyVXv1axVd2IpbtS73bTIQ9AqwVbOELq/hAN2Gg0Xm0WEX6bxegXIp8+daUE
6oSRqupuSkpyfvvyB7zwoNgGpbmPd8AGAAI0+XyaVYec51inRSTdZn30GkS/02xezmjdGWjLltNx
FE0RzrmtnXEJGnGnbNoD+WP7s1vKW/SXa4vOxQgu3d2yJnNX52L3ZDN+0SQWVs6E1XG4mz23vh+S
NA9j3k3AxYtqeX3g3wIlaTUlW4f86fkaoONUlLZSFVHcy/WxxyMzaFTF/fnyUl/7vHRioBBuAinI
xT8fBYmeeep7Epk1dZVjqcTdEUWC5mML+uBDkQ23WMTXziZnhGPJeeGo776s3ZOed57CWmKYjc7Z
XB2sZHBPii3lfwgD27ptwvRcOvv7WZ3tWaldWUR2q2M32cw/a1Nbg8WztBv3mski7eIckF7YWHiH
UHPdh4C8yxRFANqPcJ0t71VHme5iams3yq1XrrNNUZQsemOV4TTx/FN5atsNzsRDy8zlOj6UcZfg
2epla4NNbpm3kZ0lhh568dw4d2VapX9e3ip7ba8tFKDbQSRAEIncav9qWM3OcbqVVL4oMRb3QY6r
50RBayBS1raYvhpa5ogvZVOVReBSVMdOXVlkQqvGc6qnJcux58zrvO2C1crN8lCuZWEfMXHVxtef
HX6pBzmAO+CS/wTOuDTSlrPTdbxqCpHJNxQ3bhydK1+dJjebGJIDCc0+Mo6xSfUXdHWU0b4/8bAp
fGtd6hv1kCsHdHtbsonBr1Mr3X11FITKcZMFjaypdT5o8ZI9dNac/VhqVzw15OrixtpdG3DTSqJe
8LdjubvPHBCNCjZbCQZRVRP2GVqa/Zwsb11l/WbQ/D68vKv+ppa7w0OmTm8UpOv2wt+lnnXstvpU
jWnUy6Z6NGwcWH2ofKkV0vMuP2pTPGLwGqs2XEE6nudpWEfK++a03NnLqltHYyjcPCy3ltuPPJeG
BBeQp0to93I0fHUpEmxL83I2g2HWNeEnmpEmB9vLjIKqtmtQh4Hjo/ilzDUlqNqkQEB3k+A5Coxz
jh52ju1dE7tG77ezyI1Q5k5L1xr8pXNsNcyZXh+4KIiTUHD/8b7cr0ill6YLjRUNmcVcDpNbTGgP
GEYY991yY6hrH5uuKrk4x3orUD2PKYJ/hE0d/DZ39pYoLvXyU99X4jvcRTXICkX/L7uLWiZCIGhG
cbHvtnMMr8KUmEGfJ21wwqQy3iWayXvT7Ma7dVVuSR9eO6M0PKn1E7woR+821yoLdQC8o5xjVe3C
zLCSsK7W8kZkvnKpgZNGimrrUF92p1V0yJPGs5Wzpvcq1K5Ge9PJtvuAIEjx8eXjcm1C/w61fdB/
apYQxFBndpFR6gzRB6ZSyJNTIUb1H0aBaUBRAMgEIkrPR7HtdU7HjTGTiLb1C+riJ7p4+Y1Rrlxo
NA0BHW7umTw8d7mAyNJZaGaZRDjZ9jirasoBOnh2hFar30m7TU+JK9QwEcS8l+d3bdt7f1F5JpwN
tEGfz29Qex3eESdswPU56Djyp2oUmu8VTHcapRW8PN62q3cxjtKlB69hg5ZdaA550MJ4hzpIlpmL
8ohvoXssKP8dl0RrAjRUBMRZvH//w6D4+W1dIf5rX6PqabaK3HJT3Lf0+FBM6xgMbWpFSNI44VhZ
/dmjpnpj0CtHAXknPDfQg4OjemHV09lNrCgdejduqb2rC7vnsesMn5XRM44vz+/qUPCoQOdyzXPE
n39EPA7t0RXcv2WWucfBjoUvFcwm3Gb8/R9G4o0HhJwL2NoTmvLSk5asUWRzraYZAi3DQIEGWyW/
ySGebmGP98DVLc+C4EOCx9njDr7QD5iTtO6LNI26fhjuTReXescUElcxN7E/dhNqfgdLrqsMzLgz
v5uV0dw3q5S32rP/zw/Zml8cFlqLu2Cd1I3TVAI18kxrjDDFq+1Ux/lwnPS6OqSjp/AGbPBWyrTK
DVDNIirFQ3t4efGvnNUtOnBHwZ67NCaH1VNO1owee1cMSKnlzm9p6B2SToVFYcV+rZfqtvi8PalR
UrOgs7p77IlqMvUYw8qzstX3wgrbbeiJffqzBx99S5jySjRnN9HnoopMwXrfdZurtanjqlbOmZym
AGZee7cUqhq9vILXDsoGXtzUWcEF7y/BRTb2YAnIv3OddWNogdc6LwW0Ln/sM+Pby4Nd/Vy8g9Df
2cTO9u2udFLtqtJhHKbj2FhB2Vd8uVijC5JXWjitvAtuhJxrI0JBQHCLQhceQ7scpjadmbsFDjtM
BHTyXVMOwBjyBP9txV760BLSUW8E9GsfjhoFLfwNFHoBQW1qhYeaGJIoz3KOoTQ9SAL2rVGuXRuk
ZeQVVB4u69gx3CJae6TibakMADFsI2tOLYS1Iyrz/ZueLoTwVyO1blzMVzbM1mpGXxPGH2Sn3Yp6
WNTJtFTZllau3aVplR0KY3L8GNjAjY+nXfl6m98fSF6aoDzVtn/+T0KD6ve6eDnuy2OaSPWky7hv
QlmKeA0wqmyVz/FkNfbRkLrMzqVtKU0Qlx3IGH2Ngcaouep+VF0M4Y5JYVTnAqOnJyG73D7mVmyp
NxKHayvz76/dRcRWWXLRdxJtEYAjobmMiNdNve47vGFvbLErHx8MBb0l1No1rrndUKLL6d/Ro6b+
s46f1HmtgqqkdWwoXfNQDbUZdn0/3Pjy25fdJSobSYoMEmw1r/3d4w/p5bapsHaNnNLLH/tJW3xb
0VIMHw09cG2hhGhgmN/4PGo4Dp58fHXwAJWzCTNQa9wi8fPNMFap3U95kka2XhplmLSCxqlr9VI/
JTPGHP6iOsOtN9CVNJTnASAoEl1eJft3vESQDCAmbgqeomdvtKHqjtZmu7YqQmMTUWLVinoEKpi+
knqzXfTELTB0HDGq9PvpzkmdFzoYzEipY/uhctSahl+qBXreOjc+7LVjBukGZakNjEdb5PnKOvig
zavceiF5vKX0jaGdpF3oJ7umcpmozXrjpFxbVbgUvIo2aYQLzeV8kLkBQjCP0mRMvkxdUQO4avJD
a2mLc5d1g1f5hEzvyOtdkTcG/1tx2+1jZ3tXIBJIysC3fT5da9BiutoNKzuk+QBxVDGbUMDjSO8M
RE/aQ5JXI/3OMUlDo+fJSxckVXW/NdzyQUm76Slp8R32i0Tvygcop60V1IkW3znG0BePcZz1j5ik
tm/R5FX1oK7dej22rlWVN07ElYsGuik0JiKkfVl+n9u0MfOG6khT5/ODtdRa4g9YUB1fPnjXhvHo
mfA+ofJ+UWWC9lSgQChSzCqV5d4dEFUqTeeWCOiV6Il0LJIZbEG0lPf5pN1Z62BPtoxqC9ZLaMBA
QRdbqUHImZSFv788J/3KFnTR4ALgQ/MUBNXuGhsxeaqLrVkSG52bHOOunkcfhJb+MZPmNAR2WpeJ
zzbt9dOiL3Xuo8/pwbDu5kV8l7qVr0fmkYlwyZfht4Hm2xqYs96Ks1M5/AGzVFCgHzw37k7VmsyP
E9SM6cFU02T62Nt2UgRmiZ9HMDRxotyhaNtwY42DeGMmQ/kIs2ltbnzIK0sMkw8RHaB3FFn2wQwh
FDk4gyHJlku5BnEzTicjMdM6GnL+fuOO2lO1twjm8vonevFE4P7eBexVlP2I3SFLnI2aG6BzJbRg
kGorfVx2kyFI9V5+7zOzqO9VqOPqqU6UfPLtxKHABK60c31lbLWB+ryBLuO0yroJX94H15YERhy4
fnJ6hDB2v7FUNbnOI3j7Mnf5/mo9HJV56XxLiFdqXf5dDkijwD7hkYH43g3VmxVW8HjCRwilakfE
0PpfsYzLYNDX8s/rZ4V6NFyPrbtKn+N5hEu27naNBAyOipV7XArDDnt0TgK7KD+9PNK1Y8T9BECO
8iySusbzkaa4GIoVo/KIasx3ITP34KE+6auIpjya3ub9mqOuOWl1/u3lga8Epb/uP6g0oap9kYzE
vZWo0mI1q6qvD8ayOG8XwF+v799uqjBUZcDAoBqyixKiM0XZtR3bA7u281oo9SGd8ftSBu2Wsvt2
6+xuJYaiHsnNBERpn9JlvRpLTc2ZkJukd6mcyqC1eZFhzKxxASlpAMW/enp5Fa9sfw8EBDsEOMIl
3jnuNwOUEepMtrQdYKgufpNrGLZVTnYDRHJlo2w8QwyUyDEudXb6TPdaonERTbMyrpGnI9d7lxJM
66AxZtgda17N87sRqKn9MUlcPb4Vjq5kOVs3hqDMBXMJe+iXVqpJpULgUc3sF37zRn9GbSf/pNlC
NFiv2vITYl1UapH+y+0PylJDtGnJeG1/sMzsQe+FXZ1GFBnegPFyHbL7JDF9EUOvPbz8Xa5sBh49
NCa5EWEG74tKmWOOQ17QTatJyU5Sn22/Uov1XFnGGghJfh9n83iD7H31EwHS5DVJfYkuw/Oz7NbV
pMbOWESDI4xvmleJp6UqJ97lZnrKu764l6wv15tqRS9P91oxiQyDU8x1zIt5PzTVo6XEDLKIdCy4
Kz+TULF9mCprHgik2JuQm0YIBEWqugzGsdAMbO5cA4r22CgfXv4x184EFIANOk5ySKPy+TL0pcHb
2bEE6pN24/q87/WvWWI2m3WL2s83vvSVOAZLBpIMtdgt/dl+zT9PXF7ZMq1qLiCgfw40hw4hRvTl
wtfPiXyXasRGX7vQIUrIVygcDowiNOcREK3hp+pSHhLuxRsTunbMSEYpaEPD3kqizyeE+2DRKL0N
g82Ki1MnpZMFxpw6X+ZiSg36BUP59NrJwcIFRwSeimSOzOb5iIgCQ9r3chnpAvF23zVxN0R6se4t
v1pX+8ZoV4oSZMJ0Pyks24SzPTGlNCkDKjFxxB1dVMWHKkdLupRW8bmAA1xHpuzcJughCNaPXjWl
iR/HHvDxpbWU5WRzES/Uh5MxPpSTnacHuzGn8tCUeh8jaGQ05qs/CIrFSDNtWQfktv3rTu/QNSmR
+Yygk7eHzJutO+RU6jNHqnjovX69MZ7Fcj+/yACW050EowN16MLMAzxdTd2lyqMY6eCAtKMNchdb
h9IYnfPLX17b7t/9WGQfFEgpRkHz2N3PKIfhl6b1IiKoLF2IiTSC7PYmS+2jIqF+qni2f4tF11Sn
1WmzIViga2Cw3Tp5Ale6qQu/6WVqvwGVPt+JOfF+A2JqB4RgZxUeQzJNSQjV1Z7CMZ+4jW/8fv3y
99MQ+auvCUyUZurzreusaOA6DQCqzNHa9zHltp9TTF4H1VNf7aCNLfN/PBw9WFDSIwIVjpl/lEUh
l3u7FGgkp/BpshtJz+UJRqaG/Q0whsLbhVY56zngNLdd1VpVf9IyxfaNyfMOoxy1p3qYv7y8CFeG
2yr3BFxyrEvN+UxRp0mMmYA5x3skRbX83ZCvAJo8m6KOuea3WDOXlytHl6wYQIB7BSuTm4R4pbDA
/mR99mFKwWTPqrpA3jddrEGX4YzceX4j/7mM82CaEWTHloiElZ768y8NG6CCw1aMUV2ozWF1O7Hp
TDs3LtLtiF1uKVqmPGrJcuDP7TtftsxidSyEF3VJa6RHGxZL8q5cHOvgaYuS+nJSJi2Y0tn5pvVT
1R1Sa+6cENmEcfGlq4y/MWEp9Y2WZn/tZyt5qGORyndW0+Gl1mpybO5hlfRdMJXzUtFmbtMESI+e
dKd4iRE7a5J+Ht93UylsP1vxGQ/mIha4Dw+qbFG8d7wfrSqUr2ZjyfeSWzahjKfHX90kSVffFqRV
IbBD5c+KstkSlutYvdNk0v9YllnIe2+d51+WNo451AhrLAOjgNcRMJVU+CjuoRkIYKz7vB3h1J8p
i1rHprfSJVg9Zyneo1QmPqmlLL46uV591eY1b0+pLrrPqUtd+6Bl67r6op0m3ICGuCj+h0RMWkUD
tSHFdz2RTn5t4en6cYrLHgMRuJGFeZomm9aJpwxL/SPJDGqEy9JYHxS1cn9mk9dYh4w8fDrpOLMV
yCgUfXtfKLRK7yV0qSQcrFkUbwapLOobQOOG8XMUXqb4iCtN6y8iWoHaViN04OraWsZB5i3irdRt
hRuvbWvtvSjj5qO0lDgZYYvMnvp7nRuvPCt6Mxlvc6OiN4sV8KzqhGZHKUUb4akNMPW37qaDHYDD
KmfyXcP6TWehtN/wgF9OxbI2XTBsXjnnmYrTeBbuKH6nsT58pWFMpiKBMzwNKhLc51nwf/BBWU5l
mPeLPvsoLDoYB4G5r/HCS6cmAECU/HHL2jAD+I756g+lFN+rJZkgd8tkomnRuO4HhI01ASJMpl8a
K64bKGat+Naj6CoC3e3IyRcuOw+MG8C9A+YjsvFB82irL1cBVEe0pQfmCsb87zhBfi3QNMAewPGT
JQnBqXkipNw7f46XVHtHGtN/A0TUl4e07or2MIpkav0Wr7vBt5H7F4HrIfUbtNba/eGMWyFig8Xj
0nll5mdLb98r5eACtXNoPMpKK7SAl0gR5HFtD8Hopdmj0rXI/lroKQ++YzbDmyJ3RYXZZtV+TppC
vMktozwppax/LoYtvZNeLFoddvhmiMBDhPgx6ys795VSH+eA7V/k2CSi6OK3q+X8TxuN+OuKU95d
lc/ZfIBVgzdYqQpDhL3KPXOfNo0OuaSozbuUenXlq/XUvRmyfAG56yTxo7aq2VePK1Qgq54lH6si
zj+pVrN+T5W8WwMrS7UlyPU4+YUTUqr4mT6KLChgWSa+gg3ZEsaFU7rnWuvnz4beGO+9WhiDn1VJ
8XkuVuvJS8xhCtZmsd8NEmRpmGbu9KsylUX3h7Giftm6bpXC4BoMqP9dnSPg7chMDdNqXAbfq9ZR
4X8fvEPuDm2M00SVPyDQmmjMLHOaPBy6ympCY+my5Re0PY5y52VWGlb0/8RZ6RvzXtIye1jj1Asl
DHWUTDCdXHxgh+YaoFE8VmFFc0/6Eu2+QIpu+qAYdtuFSz/pD2ZiCP5mlW0o69WVwbxOVhpIbyi/
ZkUr/mCba0AbLmuNr7skTs8uLMv3zYKrfWAt2fAlTUSXBM2cyNXH/4QDMrZzjzK0VTY/CwvTKz8m
mMmww6E2PvapbX+21Xz609mu+GyUQzEfenvsrcDr7PS9VSt2cgJPDhFoKZshCVPRWgMQLQqBIQm/
p5HlJHHnT4min8yukMnRqGgi+WPStW/nQlcLIp2cnmJdp/hVmuTNfuXkxq9MzZL0sLQIRh2LYnEp
7dB9+WasZZ6GLqUy7FoRgXvqlDQeApnZ1hfqe21/yJWkrXx4mesfhT7vRmOb3dVfNWX5gvF22QZe
oshza/KoDqam0BCbQJe1CG32jOdrSl2+h+OWfwVgAQZs7Ppx9j1P7b8nSdxgnlRW6g/8IvovAqwF
EgadXnwX1mI3hwRZP9v3ph7dRydjrCDPso1jAdvM8vM4q/9MGRCisLXsXB7GcXacoHFV8aBDB3jU
YCXMQT+naY/pWmp8hslNDVLNBrd+invV7kGkjeWPdQOYcBw1pT2sSYl1ou7gNGhqsldDnN76NnCd
dP5cw9IhNcWy1sLtqcSiukBbEz0UXAw0f211hDMp2qLxa5fr6hxcZXLA4DgK8AVwqoiomma9RJUa
W/Gpq+qN8eeYGYuiz1T8A6sodCUoa12Th3xS9M+UB6oGsdcJgN5QVcbvTnreW9hH0A2dBY6L38hq
KPG2FMujMY/1vVWkneObSQu4iSuyeFj0dnkyq2J9qkTDXkUozP7jxuRxh2olnSZ2FPrdnBdovoo2
cZujOWNb53v10C/AKpED9ZVcmuLeaEYzypIh/ZFUhAXcEdO0CJZ8bJ4600iLYz5Cchkp81d3SPGs
De0fs4vmutN+YD6YY49R8ycMqL1nhPlBTQ5l60x/6nE1kNSG2EM1WXaEQbWrvLeQHOIkXIbFOWl6
2TWBEVt2GaD52f/PKmNh+WutpukxX3pHcsoS7w8k7hYLWaKJ4q8Vt2UggQGmmLlmWIHSg5Z/hswe
V3KLtKIWXQlz8TVgBX2gJW0ifG0qvYc0SRFNURdrDhaBuZVvGk3+dRRD+r+q1qcxjB3pLlS1Ffsx
MdSK828pZknHSVgkGKiaAlDiYi0avrNvDmX3sLr60AX/x9GZNceJbEH4FxHBvrwC3S1rtyxbsl4I
j2WxUwUUVBW//n59X+ZhZsJuteAsmXkyLSPzS+VwDndeqf3ftthUWWnGiuFY0ol8sEK7pcipW5xv
OdWj68Zxtbz5ofAPRDh1/7rYIxtOk0AAm5MmlT5J/Ab2MjEVz6TwlVlveq7V/gWTMz33zkSgTjSG
oy7qNJV9obtsN6Xtr1ULFsN+N7Vo45vO79oHrKqIr1iJ60PPES37c0+ChL1YwZH/mSrhPqckwhuG
As+exDbK7JEVvvtOvAW77xLOyVhOkUXqZp2rXIJ+Y6nIRz3Ik9u6g8pl7dJ2SGxrEgxxBre9d5xa
ilwtYpCF5tiC/rgbyStKtf83Hap7xi6N7d8LGzJjSSU5/JtDTeYz87b6ssZTlPG+KPMqYivuGhuo
V9cdaYNY7sM/TPM6V7nwqbAFeRIjPsOhS/N3+h6blDRBdxAvOv49pB1vmHsswW3VjaniJwD6zKuF
olx4g5bk5znNLvLaF/EDu1xr8gQDW1mGXbC5p6MXvl+YZqYuLoGJohKRDjKiAXcGn1ckS58QAZHM
kVRN1eeOttXE49c49yumFGMu53XnP7Z79iQGeDv6TEKqcKUzrS+7gjOEPxsYvDpSA/5JP9paLvMZ
YpFTjgSVDqvPs1LZrf8k/9ZUWCU33o9xlPVPJ9qy92R1afL1QE3fOmKeLrppquW8kJKJNVHsewsI
tXQEKTYmdnjgJwcKJZ7E+565uwS567cbcl+b6WYwbfA6LtsQsH94bZDLxUfTmG2LN53d2QkRdEdo
NEpYDcwPXT1VT2F6jVRuQphitEgRVpdsWANhndZv9LmBqlF4kDl4hxvOy7bciaP+v82fjuVmChvn
ZRxdTIpWhOo/vatApIgWDNTyLkY+nqOO8G+m0THwdzjAEj1m9PYja+XsFr1K94/V9er7hiwZW/RL
MMw37MleV3BSQSdxWHZ6xsMxfFzCaoIbTBvvVlvH05cR2d2aD6neXrFJifjUbjQQ9GVj96OXXXer
40r3xZRgVlqoWZq3GdGeyhtvjTVBwIExRbMtu8qxgakkieO6b07exiBeZBObTcmj6k0FVNLyt+nD
HbeirE26nC7juA+egxDkjuUgGXIf2zRWqd0fX+a2FWuO9Y//l7PziBEkmzCrTmY5nnQ38ZCFBLXo
HMOP+blG0ihynAeq/4LNU78OOS6mNAwfE9/TdRNYRjMu5W57BXCemn7JK0hL1Dfz3P5YuyN74mCB
/n/EdtHnlTEpzLs5q/+qOaj+QHt6YxGls7sXcRVK/lpshB8FPNLnEkZM2I0bv4wYBi755Cz9Yy1d
CFg7ReYPgUI4w2ced9BFKOSqS8vk9V8Yecvb1WHMOWvmkXfn8LYvXPvGnhvSLb0W6dGqvGd6+TMO
Oz+ev9oddJk7gMcKPkaffWdo/7Kima9BDs0KITDwiIajXHq2iX3WedeEFOHKRHxgrT1MWwZ2jHEF
YqoC9YCiIQqLfpLDX8Kjlr9hndE1hhCDt3xu1qMtVeeE7+HGblaEJtHvLLQUMgoWOsmU8nzf12PY
FtZr96ZkzJPX72fEUkQdg/2ITDzLnPgedsvIP4IPDkWZfJx2V6bso2xYuF/axXtbtfoz2kakHN3I
6pQjTnGemNgj1tdtHqrLPo+ezrdNGX7NQzS3J4LmV44X0FkquqKxv8cWE7pcJYvrFDT47rYiDIVq
s/T2P0fX7Z3wzdp9nzykQMIZ418Nh+L9WWqbcYwgZBbcYYDeyjJdx/qSVovqS+ZOiYDFs7u8jDv2
DLlZbFAzZ1diQnbib2zOY+jzWo9mKNwqvgLGY00bJ5ll+Udobtrn2h4tOyDY33C6Nu2PwwmNymOk
QX1Jja4ezRy0X3Gswq6MVmd42X23ncrrQ30nyFJhcJ9jdy64K/CJdOgSgLZVoZ7TTI8/UhtvS7Fq
bdwCSYhD+3P67bOvDm7SMucQUc6Sa26mLpu9nNFq+VmnNjVF0uFAkTvL4vwZaBr/VSYWH31QH7gu
D9lG7Y9ExEYcM3V5ofFSyp90sqIb5PpmhyRqidUxS3Km79sfnSvaP8hk5u/4L40fS3x4ycXs3qyK
DDP4Ol9jK+kY47SJojnGhPI/IgfORzYcluO+Cf9s26Ieg5a/N29JBPk0sh8Htu5DV/gIdAGthl4d
Fe5s9PPAf3sZWidzLvHo2d/VOGYv1a66rKwchFe8CfNCZw4B8PP/nwjlDbKGb3tXHU3hDFuAHCw9
Ir/Uemp/9sy+l2xMsw99xCF1PJu6iHqHTX0uZZX9w/Nn7nOGwWU5ZUsVDmd8EdKuCNKGgmorPb4x
NXr3Gv/0LQ9l5JHGnnjrehbunP4xVWc/Qu2r28i7etQR3Wo/Kdc8K6mK+AuzcZuokigG69wDAvhU
NkqftuSYjwLz2PY/5qMszG3qTLccZagElGJDcQAeMFffGnmAI62ze+hLl+kOyN7t6B7xsSQZC20w
Xjo2c3OzkDHmcBQfOd6pWYf1Ad2KtUWr0lbQmGYgqMmp+e1387YM+epPA+0ssDq9c6R2f27Nsj1x
8s0wdIRjc8/QzLpmm6GeUEmsO4HUuw9g1x5OwFyI0m/IG4n//mmM/Pq7S27IzeT74kUf60r+QUbs
TF55qRGlrppE5ke66wmDiDRti6axvB0bJxXAZbtvT2nYDP8du5d9uI5aOnL3Mg9Cdj6yLd9T69e5
TAHJi22TwWvg7uKjU5kh5HRJtQZ8XqX7jb1x00ysemkL0u1cr2gAlus8SrFdrUPJvhHvc/PoOtkw
F0x0jXPmMBG2gzvI6KVrYm8qB3/DSzcA4LJ56MUYnnSJEZ/xsBPTV+/JQa/P0vVX35nqRZugqkpI
Bv/fyk/z2Gc+94SJN6TfTasMn3HsrtfIfvJRIcka875jKcvXClA7D5es/qOwc6yLUcySDlM36XyS
bO3//ECnTamkELQVtQdHHsmAs1CBsPixCkZ66gxAs56964XdrTrm/ckZurFBD6iyZxkvGwXacQ+A
jWQJVOmAtk6nIxIODwOMt5e74+Hfik3EIR+4it/xcuGaLR328bsTes0D8SAmBtEz4i2x2xoWbtya
V935Nd9XbeNbZxFOcov8OPUglrbaYHJbJ/EtOebmS+LNRuwD+rkvGVpgmTp0sbMekaMwr6hh+5SR
3pbcqt6/ZzKz22W8nvrlWQvGU5hJmqeFMfZjyuINnxrI+J8ZcXENC/naCfwgt/SD3LrhdSdbgVZh
sElFB5myi/WH2J+zTHQNm7bwvVM4HmPMSVXi/oAQdJZvk2K3zrPKjx+HqApuMRrO/Dzd6+3D1NH4
HxOc/xWMFi6gIUeYcDoZYOQjq6RvmNgOb7lUU+vecUMqF4TVlTBlqmv5pw02m0KhZfWKiUMWryd1
1MuvHazNZ3ive3liFgBaTLajxTB6bOavwZ3dFQ6oGv/uS035HMBs01KnwuHNO8z4vPZe84VChx3b
n7f99fBW82TDRv/m+QheYkLo/mtAOfvcrKhDscas5o8Rv4iHuha1fzn6vf5jmRjTYuksPGCWsIzl
R++Lt1rv0++j99z3ffLkjwWvoHdnXJf4otEPPnGvn/xp27qS2CLavitnELipPBzPXNCloSpkyPT/
HajAf6+YGL0PkxlNgdURiyuTqv85WnD+EiepmGdu4yXZ0qDHOM/1+tc4rLDP6/0KUUlI/3fzDGvm
LLfjkC1F5BpjLtkCwsLYItQviGv/e5dk4scWNeLOm9ukv1Gj6zZljzdIWGiaiclVE7ikoPjkJOZW
h/Vr5cy2hofzuzedNQ5l02giHIRYon+Tk1jgVCif96PdcNxshlaGQNu9K09wPvpWxtokqB4S9cur
/WamqNVBcpmwkE5znkskz/x0WA3Yzb2nEFHe2kpUMK/S27+QElJVXNuQHwm5JJwz39eV7eMxf7Uy
MewLii3nWyCNjnIr4BFzmfUmzRk99o+Zq4Ep5+wlBYvrmGXzAVZgymfZhgSbKCpMPiLAbqFMNh6s
oPaHfysAA3i25yLGXNZgOodoC70iVISul7ZZOMflTITSODsDK/EhcVXJI4BCWwrQ0xopyTA8b/1M
ZHWjx1jQc0WWFXU3L7fax96Nj9jtXTkSYP5A9E0WF4Q1ub8qs8RfK/TFj6nemTFUz/O5ofRdwAkj
EVKeVicjr2+Y3nyFWXlu2qT9uW/BHvwkyCV8mZGSyemcSkjvNzjr9d82+w41fk03klEvK70uupAH
IB96P9vYZ+Zxufda9Bw3GPDt48nuovrYqB3fmAzNeO4kGopiiJX4DNuqwze9GtIlx0Id6Jmou4zV
Wezbz3nVDSgrNbu57InaHjKluAUnBX7/amZ93dhYEL9HtpfPtvWSCaeDJdAM/934oKXnP/e7cdvT
zIFWm6ditV/dGAd3oknsayS9/m3kKY1wOp71szXB8kd0c/xrgmgHQWtj1s0p6LafA3JrcZ+Qm7Ow
EQ2atXL2GZ730euAhPY9YpegkLbzowRdXbybQaTB3gPCRDYKgPZdK5SLminxxxiwYFnrE6zAlDDl
dJbJ3UUY3J+axavYubygvZXk//GvJ2LUcic1nlsu1NefndMHzynIKeMGUpx/GjfQt61fnfeFz+Ll
Ex7+Fl5o9ThPZFv/TFQQQq+wIgcFioPuVoFpybJZ5RUHpMo8Yiw7CK6wfD2fuoqPA6th4ltOI6bw
7DYcCH0OHtfKeQj5rXCdq3YmmYyBEkcuNnqKAzI0hYdbFbfVY2RC1xS7HbMfk57NfONj1Wsv+4jL
6xVccOWNr1niTpE/mv00BFP9NjnoZIEvFiAdYhSbuHCxfe3KxjaHunPjuqtOJjiSrJymOFV5u8pE
lwIpRspYoqYXLjZsBzFvZ6TYieaL6LNF/wCIEGvRZYObfjbuEMEKps3i3q6bd0R5QvdsilUGjGcq
rYael4kx/QIxRBjCurE4zLGcx3Iex9mCn3K6cQq8yWUBbGsXN67MIvA4ExdrvGfScHakm/S4N99W
KeD/FF1dHWUYjO4pHjvza082lZU6SBQXzDFUVh4ivjie+PXNfqFiGLdS7am8o2mP7/uig5usG+a/
PR2sudlR5vbnVNuxO8fznD2N+zr2JS8LEELnJ3PDmhH32Ul4XIvm7RYxILYA7PJ8bY/et1q3Inno
WBT+VkNIeN28B7+Faqwou8GbptzgziKKbOBWBde5w/uKppDJJgcOU/HFS6Svnm3Ubsc7oIdZHw4g
8PgUMsY0eTXo+h9XfLW9eFB3491I5BErwdYk4y+BB6l/9masMEpAwXD+hrS4q897sjTiMbSyMnmt
j2T6poHTFzbRkKRw3guGYNDo1t6OQbh675QtNppMcoXQ5q1etjgfWnrwo3GHNnp2MoxPgtzJrFEn
jkeHV6aqKv7mmlEsT8K/CsT6NLJ+Obri+BQtUOCf7Xq8eVE8aIpX3oW4a1rXOwWUvO7U1tz7Fbsi
Mp2qO43eeU7rjd2U5wcq1dOYuLVYByv+T1GFt7hRxeouuw7dP8kNSc3fbnC2lTeY4pP3rI98X2u7
mke8VzdKm3C7Ba/eIQgeEmPi9pZtd+wLziM6gHStG5xDKzp+/FfEkcwuQPljXQzpCj/SRHW2n+Am
sl+NzRy0gPPh/w1suJqXoYrX7SR032ewqpNaH3S441sweqL1L1raWT9gMOt4F6drIfUc0lTEmTo3
f5nAWVxyoStsGxRc6Hk4PP0p6w4cpK+s0Qwvmfe184fv90Bwc38OADHVz6ShBl3sMbE88v14T8Ll
+qyQXCgw4WLDExQe9iLq3nem9maTOwF72PVs9x6pissnjSXVBczT5D071ZwGRZPKzHkOGeAkZg3H
tj9mlU6hKHn/9XdPbIt+AKtOwncPQ5DktJo1hGkR1te3nU21euAd8FTBlinx6VS8EGUouJLP932N
3L8ePPdSpi3Q/LdAD4P8BqyLuwD6e5qI4h5hpW7RLG6WSMmmjOJWrxd/Q06Uc7li/dcBeGjNx167
gDsuUHoxW2GmhylZ6QUDe+xa6mVCoG7wrhnzASfoIUco4d653t4BOrXBYgtfhpliNcIg9TYDePs8
pIVjRpu+qhOLaxWc67nCCbCmXuz3UzbzHEFxH6ZUjD7iR3c9nqBXtdjimM1sTimIlO75mFvVZSc0
AbEpKqH2D78/9rDIOIw+ch44Fd/UQ9Kp89ofMVtERl79yZ/2SRVLSHZtuZJQaE8VDnN+2ahwtm99
OvouZGW4xa/RKr3kNoNbZUnE17AInIkPTvKd+rnMpuLChZhqUewcmZpiJdv5KNth3wm/VVYpc3v1
9balOcK2O3FV4/NjxQf3NI2zaPGY6Sl64Q+nQQp+uF+r0qtXHmrLsLeA1/9kk1ofMUGq7Q0kX/MW
Vtd2RLJ46t67jXH1WWaaySLSzJswdg5jXhPXo7ztakVf7BvniEsUIAfst0oCaQtg1Dm4JcMo/BGy
3qK+6xQGdzlgZT+xNlTb8UtYl2xBghfTCnphgvkV2VZVZ3d3Q/kTImLlF7N3Y30HkIEKYG2VAmOG
34pPg2kQIqI7W6Gy68HbfwHDN/X5MBVuo1xKxHMpyf5B5x2lyjxOW+I8RMgr0m/ACbHMHem23l0E
9vFz26sIsLRBEAaHujpUsCWbgObCPiQhKUF5WAw2wBp/9UcJQueNVXNWSR2PedeyTd7KI8ITmFRA
7wVklhXDtxnHLmvscCPJr6L7aEJPHKXQR1sVY3zIlag8EbZlN6Hf+S3Hkck3gJ7q8iQYpuFmEe3q
PmU9N5TncR9T98HF744KvgMZwGnCkzD1cBoQRCdGCEx9hkrH6sLDeBDDvqyc9jTdAMjrofx1HoMK
+fn36OrI8darpmkgg3fY2pPsKvbeEOV19EPGrbuX247B8GenqnSGLKCODszn4DeAsy4P+uyyhF3C
Bcjy8fC9ri0dhK/BSUU6UzdTHa7bOUMf2PzYFrMwTnAVN52Ng5O4HHYrbjRpzK8jftR3CxHXS+m3
6oBVROdRBo0XTfdJ0An5jS43ojQ0LRBJq1aIwqUNdtLrg3Z8B++q4qKd06ohFibavsZDxS0GAcMW
fpP1ginTzinIp5Te+qQhv965bTf/x01ciAClbHAGKnZ8YoaAB14JbkttrtcwmUtfdk6FlxAjscEE
GdILdUFwniasA1/xrkGynpBF+K/bVnPcThRBfXJ0m6ICoeThgy+hbTSvm/+C/kIItxh74O9/YtBD
d+HitB+LBR47Kf0piffzHELTc1ZmnG0WeXJ0PfHfrrvv8qHGVnzHrhiI5h7Na7uf407MH2pBGwVG
tbUgi5k7YZ+BtWdFRayJY1/9gwP9YT+WN7aJcX9aoqy556p4qS/NYvfgLACJQQn2Ht52zQ5vQmYz
BRUBdn1P8rhWKeqeeAEUXGc3TPKIq7QxN06gH1o4++zSaopJ4a1QhkU0Gt8SrrWwzW3O2m7nqZ/l
RSG2qouAoKrm3oc0G8tq42L4JsUgCxWunXpbErW8yUL41jtKVUdiK+AY6Ni0+TaA1w43p7BRUj8Y
4oYwUp90CrKX9c2jQsKJkqjZIn6w1jtOceup4GKzafndTUv9uHO1jBam5XN7GAKP54M96lfTzPGj
5XNPRValG9t33Yo3bQb/DyYI/UsYDfKjrrwR5cV+hMfzVXmTPnjBDuiKdmnFxAbQWxLnl4oj1zjI
frR9JJs8UOmwAoE4RNPVa5wdl8M40z+v5cU+D6ZS05kcxCi68DKq9OQ3yT6ccY5AJKWEtfLiO3Fv
LjGKgrVY2zqJzhwErdXrvrEsl0sYXhvCpNw3/jBvuVcMrN4fMmez6CKE4/mlaPTRnGUar9nZdoSZ
vGzV3v4Mu5BXtxVL9btPsxUEw4TBB3QPOq4O27AfygIYnkyto4+l5oQkn1nw4IoZWnjlKUy/VjC3
pqiaZf7SxP6OZQs39Agi2COriVXyjDXAgrghjfbuDLtueJP8pnJzNxAteiOxuRNmgXUMMj66089G
mOxnZ2P5hWo4HB5C67aIl0cuH/xdDGORiAaMLXJbyU3bzCf7oaJZNDdIt8g2NDvI9euWXEkLJu3t
e6xn+5+HFmfEbDJlZ00dMX9C0HXtPaGINPwqjtfwLrBqXd81esnkXJHLFV6Whvpy6ztAvJf6WIOt
nNdgRzPj65ET1IrFpgNSMt+2NlE/sOblEXWcWH6M3LL9p1Fef3cynJyLqcZkhjeSNGmCc7ELKJt5
J2VEHpUbXtVZAamlaGKnSyX3/eVQ+8g+vUhMYRQMfVb6qYU7qp1BAdc1LVkBUrLeIubQdr1ByLTp
0tln95kTI9Ay0cwLvqLsu815ZB38J/bUQE7ZBDJ6qXn0/vaTWeo88M3hg2LuZv6G6I8vgUFC5isR
IeM5aJTXlLFR4W/2CyQDgGh2/LUJpeng205PIogWVjvnNkTgjyz9tTltgLDdQy+69lej+6EvZ5F5
7qlPtkW8J3M1xfzSAliUgJRcdeN6KtQ4C43uf6rSCHcQ40cHkiq9/7cq58BNYW43dYNSiMiEJIpI
U081aTxl4vfRk8s8rD+HeQNj2QLouUK7KxfEw+Q0AoXXErfnJuzwls3w3MOdL5Dyl/Zxuj4veiFB
l5rUByf+OcCbsMJNtGWP53mdR6W5R22Pd6/pqumCwy/eZ8j2QnWqeFCBfVHa/+yG2k0e5riq0SrU
yqtPplFg6G7mxLfW2SRgUZPMAxzOcp1QMcWMCqLgEIzUHJ4DrtZuhSIJAmb6Ng1EwpT7lNamRPvW
NMhMJDDWLmtFeq5MQQc9kTi/7DSySfF1/XadlGDdTXJGBrMP/VuavYEmQmvpIoKgQhP0WfNbLo9t
SJabFnL9z7G2wGcJ2PHOHFf3DBptM7/ue5vt30xjvH/x2sTVaQH//t4dKyIjWmXDZYVM4is9OW4n
zrJjTkpME5bwidHrjJwmPnHSUP3DixBtztVE5/mI/bG7ZNXoJreUz70vGbcDnxYhZzbi6HDRELHP
N+easTG9RPziv1y+r5n5ViXtZUCoPPxZF5zyc0YOOOm8TSb/BlqgvuUy3tm+cVSa9VcdzCGLeDTs
9z4Q5PwiYtD03J9SQL61Sz1zR93sdBFlMj2l19uxXMEoeDcRxq3jhcWo4dqv7pvhFuVybxBlRiuH
6QlI25knfOofPASmI28gKMeJg/3qdlrs8tAofv3nI97cH5Bn+0uWBtmHP/mw3s1Kd3TBp10eHoSK
7le7ZE6fK4jNpoQI8oJznxnIDVD4AUWYAQjf5nZ5SXTo6pLUHMNJ5zbJNFcI5zTC5VX7J1D3HtLP
a33042D07V1PpsnCuZynaoh8cK33ZAqEc98GDAJlNkMDF6HbY1fnN75zfEezAfKm5iqLSz240cOA
Bqx5sQJvo44c63HdClQp7cOgjDc9BYdeIPlW22SXwGnbq5P+6r243GFizue0vvk+Z6LmeNiV6p8R
qtN3BgxYPDGS2KunQVoxD0+ucC9Qr4wjYaxm/xlkSqiTwyYtqa5p9yZW3Yd5UPnR8nqA/zJO9TXY
MEO4cd68eXb2ezt4sHMHxyXRI/DXsJ9JE4jCn44YjqBE1mWAjuM2SK9biuZ2A9FSU64Mtm3e6045
fE0ye+5Y0ICvIUbdGwTN2e8A9Xd3VlvIc5Nlg0HKGAT277Znlh7Yz1DPNUoaHqpK1V+OXLL9Bek4
xGsIrbo8h01qUZECFunnI9j2DwS1/YKkFeVePu9HPF5ChRjqVKvMWXF1tutaCJPsz8fW+TuDbCV+
KwahmvsT4fy20mFYHCKfq6YsGHf9mnIHov7GgMJIyUOtOI4RhzQ/DoJD3GcFYIRkwt/CcL5p9U6D
qlHEffcTG4bgIFH2NnmD+2fOluRXgFJ/u+558++xHrrsh191iMf9Y+yye+3Keng2R3BFrNI2nS8+
sls0vgHdqpA+ZO/3owVZul+Wec7uPZnAL4Rq739E3JnGj47a/O7CBFT5J7+HSCGpKNsdcC6nWths
47o1910EHnXSW7z/zWi1e7E2UlKqV+FOBMHOrPqV561g//i/PXVoEsc8buWG/GJiE362AEiixOtr
qnImjZHsVnkMe44sdsEdk0g6sHtzdTNg79qZWuRB7vHCMHZNqDsqVSSLFUBhwt+CouZ7x7pqm7Vg
uohTWbgU3OsIy91gKSzcN8A+GsrbilcwK2wLhln085gK5hc5TwU2yHzCNJPu8nWYLvCbqz56s6cl
8yO/8IDFf7e9HnTODWjgn7akScKHdRH8HsMV8+YHfC2QUMvMl+vrAEZ7nC0ZJdenMQOU4zKjG4oj
XqfhHCJVsUgx2W46nDzQRNGvaYJ7HL17EqCpYNL1xkvvrHK503vfvnqLHNdiXzvrlJtBpQsjG6BZ
DsGvnw4SOJwzYedjcJpkXctb7c1dcxemcmdSDXY0mnw1zJ9Tq+3jhGkCFl/zIHBXNZ3oWDrXaWX0
zuwt9yDd8M7Fc3KDY+j2MgcN8iEzS/lHR8nwBReZvpJOAyS++RXyewJQH3w36p8GLp+f9STUcjIw
FSg8N+u/DAzCcN7Q3S/hThOC08QCidlIL6qoBh/5s7ut+1lPa5DdA1N6SbmlzfrB2zDTSoEAoMY9
TaqDYAr9Pab7zrGEXZDD2TpKv2qT+fWpa9feFAjjVnmTNXPwNTrIW0/xgKiCRZLMPaxz507G8NG9
+W/jBODNrPSIK6cdr+fwmHv3ybPU+QIaw1++Be1WHZceyfpvVFIcQfh2TF89ko+XJ4lITwFZJZ4G
Z0kr8bSlliK9pjs2drtJoz9N23fJBagDtkzUa3sbJDbjqAEH++GGpq6Qnia1e0qiZBlPaFoRz63c
YN4dTJYWpR0Gg7ejl3nfhVrFTTUJBE3+XPFD2VZXDDLCDW/TZKTKBotYf++j47vnpOmo7+ztFFk+
JEtS3w7x/Mejofw0TbwuRYM9TnByoyZIb8aWAf/ENVQomXKmCG+oqhYJdy8SZVkX6/GvGdLtzVpn
3m6dxNXfelXv4UuqjtSGEMvt8elKzVlPOPlQARovsd8L6vzo7qBwlQjMu4mrXDln52OL2L/Abk0z
nj3HeC0nDHp7bhxn+sTxg33Yuu7yIdqhE2ekWuiVu30H2heTFBHz+eS+EZ22Nq/c4eifbCjc1JnU
ZqU96JuoJgKX65qFPmwZ1f8j6lCb0hEbhYyAbORZbpAifx5ZMR87NJc/MRWAbgvnZv6boFVTedpn
8i4JBCnaabUB5qxH394BffD84Hhr1iJt/OiD4PDul23TNslXCJMmXywyD26v22PPw6Fp0WFdycP7
lOwZc/KqlbkyUR5KcY6ukXLowPFBUFaL+5fCSeM1PMYa3gKdxN9k49r5W7Lrgztq94iXc+IjFC8q
1wTzJWBMq668ftYW+/9IO68euXFwTf+hI0CiKFK6razq6Nz2jeAwVs5Zv34fzQILd7nQhTmLufCF
MWZJIvmlNzDI2NdGRPaFgn35M+YgRueugLZGM1GIbGeMNhdsb5SSdhUPlNznOSMNkPw12BIQhQDo
C0FBsM9a12j3lRdOjygnjerHwptEZ4WM0byrtMxhSSW9GA5R7PX2Xo32nJ4yPcma9+VwR2RL1sH4
GaIp3lHWoF+/mUgkWzxPmIXQpK/Kb2hvQfriU9jxjtnoCjiqTO+HWYG82oAcz+LHxWyzem8oF2wX
GYmUvFxZcDcX9RD0hwayTHtyDZrujHIXULNNZ9FjbsG+tjscRUoPxM0MxDcm/Ya4F2IjtkfRWwBt
ibrHVI/Vg9ZdG+501IX6Xtmz9cOe0C5msjqM8khjaZqPbeyN1fe01a3YxgMY+fOKFqt22GLQA6HF
5w47ZYSwvEgtXPfUWmOSPCy1Vf6kOJ7fc5+l8REmTfxgtKqvjuMUxs4dIHHvI/JU8c+i62dEzkA5
S2DBRYP9V1nEESUlEt6bXA+EZlBVRUxVAux0C9kAOhLj25AmU0mZeEAxDTu/OrYJzQDxnAVT7aGT
zxCrrPgQiC65R4Z56fYtqW762FJhHIreRnfLM+qG2xILxN+Y+MjkDPBwePFkED9KKo1pBxyx+ydU
pn6pbGhXj643NuVpaczunc4mO/1q0oFYPi3hMOYnt5vDjj0Ki2RX6HrwSBFS3fpJqIktXH7Wp8lC
9XabyYxbjmSfa5cI2KMrStXUokZrFfJojL00dnAVivc0sOPfpTEYPytgfNR1PdNEoIN9/t3ICzJE
beFdcGJmpOK9E2Up6VMyRXucVdeRl2vHAJTIZu8bOgrFrjaB6cJtt1O5Ty1tOHTtF/2jmCKGd9YA
U4jspU6X3VTAMt1nOgZPOCDDZp+UAYLkmPSL+Kp7EFU7C2B2djSVDn6okZ/a9EGP4hHzuCdYI0Ct
+glYzKqGA5any4u58x1634dUzVMN4oG9lEOIK5ovUTIYgjHPqkDY2M44HWt6nzWXQu5+h0NsvwNe
IX5wqw9qxVKl4YFmYx19sCKzr8D2E6O7d1E6lkxwQJkG+ySf5pHw48TpyRKhIM9WM8UlMPei3Bm0
x1/KOpL90Z4ptZhphWX+EAlMVOD2BWX/bEZO1e6Geh7u0yEtwJsCjqR0spkEPkC8KE1gsfHC8D+3
K5wlZRf308mwaG9v6LBaJ1FlygTnNcHugbTRJjsEgYo7Jylq+YTnRNQclLG2YdrBi5/5QcU3cMa8
n83CnIx8bbYiWgo4LVcf7GBi6NEvQwfMF0l7WDFjObfnRJdevvdMEGopfDuw+IiVu0fuOHM4GREA
VsARXsvtSLP8IwD1mfzZqUX4EDZ90T2O3rL08CD1AnrBhA7B6KKD89L2UO2PeRME+j0/qqB/C3Un
2I6BaX8KSga728qKKXd1FHkBYLyCy9iLgAzOZg/tfAA+cB8Iw9GHAtLDXZqy6d9pE+WkE3U6AH1q
LEB0qraM4CVLp55+aFGOvx2ACItP2dVMR4Mxr30GLk+iqYrUPgB1z9hISZw+9KU1gk4FI/8R9hTo
L/Zpmb0n+fR+AnlM4Q3rsK+3ULoEFSsCodFHVUfhd3BGej5USHk6VBJ488HYkloc6vzfshOlPJtz
R8/9pxirZtyAp00e6BE18Rmnh3zYTnna/p5ERJebZhC4/xrRQDZQXfC1YxL35WA6fbWcS45yuMtk
HD/HYZ7A0NAc5c9E5wIuAMiA8CECLe2eAZbH9q5PoaMClmSMuwvmrr7LMzsJtnTw3C81olPpEe4g
mUyfp0nl68ZKo7Ml4hJ3TYwhIOgwYkI9E+tzerMBc+9tk8m2+jKWKadMiARRS+TSsEFwCrPr9nS7
3ewJoC5q+2qaYafMogqfsI4ribpDNu0ZAshgnycjLe7KsN1P+KqXIFLqeQweOGRALNZi7oMZSqs/
ZYtL5hJolytCORCVFGRfd9daLaHfs6tS3feThnagaQNw+VqjfhhTtbzEjQNerqUp721zO2Dq5qUm
NY1Ihvk5Zx3eCkyFmANcUYmkQhfx1gQ+4OxtnDfGfW7DC9wXlqRDUYb09TZ9A9Jqq0Ih0yNwnNQ9
iNjN5XEyGJaiyVU0R9ONgdfW7WzHJ6mCWB6GOLJX/JiTPHXdGJRg3FJVPS15ExfvOL+l8gPLGCcf
IgXt4kz2T5GGSbstq2gAMMpLJBdHvkqYldU/oBA0uWevaorHcIbQ7nszqiPAX9KFGiKeXdAvQfJ7
gena+Iw3KZ9oSXmx+ZwbjlttkFhLJbstWbJd3kVOuWsYo/5oc0b5e90aZbOtNT0kUqwlfNfCC5i+
153NjCwmY0v3AeAQdawGpl2namg0mSP2CL9tQiQcD40/085UIimOQy+H8bmzylRB7svmz3pEx58l
VO5CWLCbO7ecQvNoduBeN/0SMp5A8oGLvQjhK9KHqok8eQoUZjOlyuKHBglzD5pzGXBl01C/vEiH
zTYUUxRv3WaurX2OpLU/eVyfW9CWyJw6i1AN8Wtq2k/tEC6KORXuSiVJE6l1E/bzpzYN3HchIx6L
1AFI/86UHZ7eFsAk8M5lBO25QL4ZVkfmtOPGCXT9nVEIY3uv8GxqWBkBNeTlxPQsyAvTE2ByK90L
Wy+0alQvY6ZgkIr3yOeE+mA1NP/9GSgNTasC+CkpWGq2NAOB1+1qPcbGNklbYluA8qP0pwVA+cmZ
cvcXMwfIWLSDknBvT/Vk75cynz9xihknQsacN641l9bRLtCiRVBhkB9r8IflfemNc3cOa2f4zAFf
HfqGPtznXln+sjt7/g1cN4ZBVhszmDCX5Fn1ID4JGi78pyqh3256ZcfEG1KddzSmdmm2UxgEy76x
beontvtzCUbqN0N0bwcGcOUi0ZluXpZ5WBJ+nCIXHik3oJYMYf3EkKomPZzAvPhk7qNLXt407qYM
Fm4920PiYQv1pij3mHg44F9qbqPdFCELvyGpnb8MntN9sGur/Trlej5lyBTF55o+9Z1GKW0lsY6Q
bzKMVMDxavT/6WkFyX0NBu5FRI1bkFqWVgUMm4ubLa/raY+mVUBHE7sVfXJHw013sx1BDfJGlDci
F7DDsQLoh6SDUbsgEtyweMYorP6K3G30Pp5T46vVFwx2ck00uUcbK7P3NCoHZwvw3b3XyQSRBMcd
CRDKxNTPTjUAiTwQ42kdgjLaA3RPXx2E3UMrp+qHif3xuO8niRABggpwxrVbhuo44d/h0REEcvS+
m5VHgUfs2VAseZ9bsHgxvJmgV8gMBc5HBzRzwohGTB91vtRflEyxnbKtMvrecetN+4z+84/aAPG1
AWQcTkdU6c3vbAmUQylTTOoiPU5PCEzIVTFvcSQ+Ik2a7luvb9tnfF4aQNX2Yv1U9VJQjTCHK3al
Rk17Fy66+hCj/mPv66oPn2MkpH4RzLXaGX02CwppywZZW2TZj4JJ3QQEvdbUNcsoQdnZKSOtZiiB
Ey02yfxSwVkFG+umzkkLirNtBO6e5pFAg3mjGvQptsKKmGjIKfTQqIiRM+oY0PTHNCyHgDA/qhec
2Ef4LXbuPIU6pBayEs9+GQItxLEv9fQuibMwu1MAV34rPcQvrVFxlnPO1r8t0qXfoXiX6y3SSNFn
XZbJcKrjBb6GDrV3MjxbjI/ww/D5GrypB08pYns+uwrUKcnjQDekTPEw3aTdpL7O4wRMYOq9Ljim
jKXvLEh78aHCPcUkNWrXtjGESHlcjGW+7+tu7H0BBc/bqZSiFcbh6Ok7pqRtziGs+RVGX9KIhqeZ
pMxA0ZTYOVaXVI9FGCBxwe41P6XcFsURyBZeT4adzu37VPXJc9rOy08LtoM/WbAq1zk5hvTdUNYh
rvGzs0BOcmlYe4HyxFZWZAF+oWppAkUx0JyTcZSGRwdtBobyjizD3STJL4905CPr29RO48dSDkZ7
gNSoHpYuzJujQhLia9xTWdBerfL3ADqLcTM6vDi2AUoFWyImahtjoJb3ZdY784ZGwgx6tzHQYQst
BZqlN2ZKHqr9OTyF9Cj3wpyY8CdxbkkSl6H+1QmXIqEDWtBtulFNkmpnCd7lfW4bBxsCwU8zy2zl
y1HY//RL5eS0VpT5HCxpDuS+dPuX1UIasAjEf1IFWXjOeQFoidU7qiFPBdpVQJkZJvXnuRqc5QDZ
vHh2aYATNVAg/T5CoKdp7jrtd0/lkeH3tNc+1PATkg2U6PixA0WcMAOq5LNFK5xdNtvMAsRcxsED
/MMYnmfaeE+tlWXTEV4mJrxinciAoKk/GFZHY8oshBftnS6rOT5G0/VP3hhO4X4eM6zEWpTfyxPX
ExmXl1sY+rIdM6yDJjfN2E8aLZG4ADsShUzHuIk61z5WQjrgd/7tEOUrM5TeBmFqO8PvvnPKaWDH
5aCYSJwiJjFouPRAAy1mVj/SJvKeEsIb6jAEkm8KeldzjqMgFHtj0vQfaEiM9l6jMRLvoN7q9yJY
LCDvdhXl2FU0+rmLam75tifJM/IadiySOOD2aFwwkNswTwjt3ZIGFf01UemDyVwKjFMR2c62Z/ZC
/9E0y/ckaSRyY2laUN1arqnj4tjzU2Zxh26GmTHa6CTxmkI39JuXQSV0xso42sYTOODNEGCmdGdX
ZtaudBRSyR/UNFqjCOKIJ94zscRxTBzD4NPP7yR6XF+Csm4RX4hscPhLzA1yQLWra84mFcz7cNQp
NHynioEIQagaNmUCHP2BtgONsLBs5efATYPnLlyCB5NJTXAnS7XoLZobxrj3vNHKN8tsqfmuCiX6
aVNn5r9xH6y+GlEffJ4Bjy5+iiLXb4YfMYZmBRCIDV3FAVXwOqI3ZgVefo88NJeuLYfoB3pGkT4i
KodZ4jxns6L8QRbBN3RVPwVRbdGBVxRee6dh1MdniAp4TI4K7JM2ANHDx1cLaMambphBlK61k0Ve
b1PMBp0TYzFGFaBjkmAnF+0CXgPpjPdGmvXFezgP/fOc9MM7Oy9brmkA7S1o/Gj60si1PoE/MpzR
YgA25qa5Hu+44wLzA7sRIoWa7WIAsuY41j4MaJZABAW/tqEwXYX3zW68C9wJrKRjOKhlMrzLt8oN
LTPcpFgs/VMzYV8hazCNNzTth6+95YIAp05p3kddBWQfNZy7EpSUsw9mRnDoNoXw0QI7jH+FdW9N
OyDjSL+smhliswD5CA4OfZcOwQDb++IEIvqMVHv5IZ1iDk4si+40q9I0GcNE8g6CTig2CZsG6X/y
nWTvpDaqEnNsesfSS+x7prJdgRs3be6nos/A5NCodj52nju0m6q3Gw4C8J+AdkJIxJSkj+3jEsS1
twkRq3K2rVWsLO6QvGZvhFbyotqkXg41g5b+mZ86vW8ITgjzG7VHB1U5drdfoBuApyR2KV6Xw4Qz
l0v7Gcknpj9Z5lY/W2/QzcYKlUuoyHqYG4A4wIzIpgMJGK7mCNvEDvL42JgTSB9EcbDuoBtkt49i
8eKPtPqV88hGzNAMFaoP9lbtENNo/jM6D3vQ1jQtnTrcm+mIIgz/61DvkT9GtyDRC1J48BkR+efd
wrmifUTjFWkHneyaYeySQ4ukbUSBFQ2PQgzmKiLgRg/LYhvuhzCQ88d8PYy0JxKq3Kr01EcTBAjy
Bk6V3oWNm9ko7Hjty8DQczrmcOwfcwICdmoFtrAhY6eS0NCP3zqkof9BMUHeSyOXSBtpN3C3oQRE
fYbJZqLgXJWTjzqRc24aLBc3EFtARSxkVuxX6nznm0VD9IsFQpO0CcwRDU3om/qDEpld7YdmUCjd
EJC3LSQjHyGKoT7yd1G6accJ8k0mVGXubJhF+cGV/fwt0yOd7WWIvHAnqIDzbzRl3T0U37WlYzfk
zZR3hn0CUNifB3ugj2S4tUNeoh3vO9MzkUHCt6I1PqAODV8iG+2PKLGZH6ZWZD8N9snXNp/Kh0iG
80obCbhBnWAufkLUN1eGskW7zEPE7p8oNzCzY/6ips1M/Lrz2OnzXSbz7NlIk9TZLuCCk42jgRq8
oIwRwnbDhxh2GvLM9O0XKkXiDMPmXTdV4/spSZbufcm4Dt6U13Sfc3qSQEPxgX0BYTG6R+Bjdg0K
qOCmxBRSO5u6pvA8jWZptN8YjJvFVoxxXd3T1yjPJfnVcmyAxYh9ZIYGlAYgXIj05FP0jjxEfLPC
gOyzWICNgNnuwMAtZlJ3yOng/LCpmSuVtJXtKjkuizfDKCsykudKmR57LiokaTIX4HTIKeG4BcrW
qp68QqaPkGma5H6sMgcokJkDukpDuwAtnMhw79BLrkghh3UOWqPC+A4VNKjrjhW7hQ9KRtlbcFnB
dxS4wuS56p0mOWCFIYp9I7wRUKYr6kcMnOt6Y8UmvxqijRBn4QL/BqXtZsfMyrPoTIO0JG/DnmgA
ldXO5kvnVsYvqvGCtzuW+t2scgn0ck4atUE2so8/1EC/DnY4zf0+ExMV/yKGFgCsHZQHUHXJs4XS
EVJRZVktj3Fd29jOQrXBAA70bZg//g/IQGV0cTf6yh2iM/KclX4YRBx4m0XPk7X7HxHYjQQUm/tL
MOCUZeVFVSC5I4tsP6IKPB1AoZsl/9QCKKFMqvlUNXOh91lPxJp7PhzEiXS8oe55RUhUkeAgr4m6
KzXK+vd/SOMy/JwZ9FS9j2C0ubWc0gYXAn5XUGfeEodehTYvhEQRCaHHqpCi5L8LIdFkVQuF0dP7
PTIJuwDRo32shPs4Iw6zpUOkvxnBQj3hkQcy0wZ7VpKNQwRM7Bvqm9eEIrWNdTxjIY0t04UkqMGW
pl1m9n6rl+7Qo4eJTHY8HN8W3byigak04nCusFdXB/tCjtIIaePOlCF+HzQf+IDhFxuE+TpbNHz6
BxRRdQYh++1FratvGQF8Czwz5kGXniYFFMgxoOnoj8NgPQNjcI9SWMZWMpA5kHWhXAS+Zp+3atlV
Y1pvMDf1ttVY3jLlvba1kO36fz9k1ST9Y2uhttToRvGShzxHfQ+Yleta8R100eGGRevVzwlcA0Oo
Vdj9L4VXNalMy6b3FfPjo+3azqNCNu6GZvXVVbTUvC3bBth28TkH8Cm9BULUF7iz0p2SzqkcG2f/
9ve7umn+WOVCGdvuQgUKa+r9ClK0j0NFuHeZDn1Bias4Jw1ASnK+4cZ5uPKpsPwxMTG1TI2v8MWj
YSDv0WiUva/RQ9w71dw99ukYIN4G7e/t57vyFsGCgqpRwJVQq78QQO8RWwIPkvQ+RnUC/myn3ANQ
SYbn/3UdwW4wbdxvLKRoLy+bqOA6B8TC7kta+7FcBFDRZQpv7Im/dXVZhTTSlhqO5F+Ks4g1ggt3
2HkBcosHt6zFp8CbjOm8xInw6QMG4oY1+/r9X1+i+FFhKcndpRGQv9zrAqsTjR5R65Mi9J8jhzLD
SLJ0PxUqRFJ51fpPVYn6WyDEDeHbf406LtbWmCZ4Cs1x/Fb1+m3/PNFMXSCCxYvfDYay/BSgL9JL
0vAogKtClP6gwR36TU8+dmIqoGrKFMs59z3shENqejV1VQCnmBk9ui1Opud8CyUicE4FdFpABDk6
oExaXS8859phCl8B795kUPLzPXZQIGRzNE9ACmaL/Kibxa5uXJ9/b09UrgkMEsSMxLvmwn3Q8rIy
jmMx+5Gbqo8IRYFjWCLz3dub8+/ztq6y7hduaMyRLs5bkxqpZKYxM6pCZiAyxm5rDJHwx2ppj28v
dfWBPOW5nkRCEVmm19/MhKq6uKFmKfyy96mkM7tCB2+c6msPhMkFDnK2kopG++tVEJDymsaTmAwC
JtrOrYP0wUJRB2fhltvglQNAZ9Okt0rVo5nKvV4KbHMBb9Gd/JACqdxk+Yg+VD+ukkYIGIroHpnV
6Pvo9cBuRWbM0Y2LZf33Lw6By/KW1FBWmQtcXGB0U5O8l/Xk0y4xaCHmzGvLEZgeHYe7ujaTnbLL
WybkV96vSwfQwamMawbn5tcPXQVVnOiumf3EiLH0UGO2100/7m1kb/77p2Sp1SdB4uCBkeTrpUKV
ICKfsjcTOb1IMfWwu5j1KlvmN1a6+ib/WOli03S1gYRMn89+RxL6HuyWeiy8coYaIwa/RuWEmayr
Dm+fh6uLekwTbYx0TDKO148HH44C2oXQ0QLe+MGJCX/mFcWLWwjrIbd68X1m8vrj7UWvfT5JzJO8
VOmal3rh0NZChjrp6IdwXM51DsfKkDAeaFE3N17qtaVcJSRYPM8SKBK+fj60pylRx2ryR4ko+Chr
yEfx8E8/jd6NSHTlTQKeMB3GHsQCPKher1TPsiwGS41+0g7dMyqi9mHGPOQTo9363g1C4Iux+fPt
F3l1TayC4JwRA0Fmvl4znukoWut4dAAWnDP1bbO7DIn5XTwhnIRGgIn8zwyaXJ7eXvjvQG9bFvEA
P1pTrQYfrxcGC1ek6CLVBD0ngj7NsD3DA+NXmfflPzYiJeGN7/j3vc2C0nSIsxh9qEvTrIaDN0ai
rdGyN1pqRrTk8jRub3zD66uQ0pI8C+7ui91itQXqjlNX+3k5AR/xgO2/8xIlbjzM35uSh8GL1iW0
ir8/m0XrVA5B1/jNiJ4Z6J12OSr6ieMuQr3499uf6spiao3euHIh6eu4F5+K6das6zjqfAR3jLsO
+8FDNAX542xWtwyX1i3+OhbYSHCSDSlrNVW4dObyRsdhoBC0flW1dfcLvWaqKNHP2SMChaCmB4aP
wxmST/CMg1FGpWsR6t9+3CufEBEkjh+xHTO4y7IEBcglSGmp+k4Q9fdm1wN3gW/0+e1Vrr1UshWP
ag7/IOcy6rnxUmIvVfZ+lIvoECz5d5i7+V5L0MZvr3TlpK1nG7NvTfEqLp+H4cIYWZNufJUs5rGf
3DChh40YNDPnoT8iudr9d8tpakKMfE1KIELfZUyoSswUbKQJfLMxpmeiAapCavHuBMTcw9tP928C
ebFlCODEHY70il9db7g/cmiYfhE4GESRJNzP/Lwa1jVMzKHnbGBVyHPrNOU/UGPH75gRiD33oPlR
IPN94z678j3ZMEJgQWKTt11GJJDNk6jFilsA0/sR7VrGlG7cGqc5B17/9jNf+aKejeAw1xmuSITB
14+sdZ6pPo57PwbddWeMlfMpqPscwl9LowgZSDxidv91SQmAnKtTAlDBSOjiDgCpUxRZnLQ+FhMo
OThqz+y13ZnInm+LEcb628v9fQZZDhNGzFVMxoj6IpNZRtpdUec2fmRFvY/gRXk0eNYbq/z9zViF
tHc1LDPp1V28xwxcsQzGoPHjzlsekdtxj1noAa5epV7efqDLpfhSplb06og8Ctesi7hg1BLl/t5g
gN4M9bkt7Rakqi4PoRP/14Tl36U47LaL5qD3l2UjAxhQZE1m+jiJFCeSlheIg+PKygpvvL/Lr3S5
0rpP/zh6FgIOadqVGFRE1XgY+0DtpIF8x9uv7jImrKtAoTEp0y2qrsv6ZEhmi0jRW75FNoLiqqM+
27anfXJ2vR86K9mjCuk94JnS7ic0Dm8ctisPiVOXzdm2yFMoxV4/ZIpVMt5FSEYKQBfnwnD7U7yS
Dd5+yMsjzUOSDmkALxAdXRo5r1dBzEvJmJvFL1IHbnoODzVGxhMfmRhUN3Yw/9HZZ13v/+Yogj0J
Def1ev1ikA0FhukzGDSHbb6kyUvTaPTo3n6uK/ueN0ce5IKSMf+KBANon9kolIC9gocrrOlkQWOp
o5ELxwZ9gxvLXflYIE95gbTDPOhgF8HAKWtw4/APKJsdSEh1ktzzcbX/9kPZ69v5M+bw9rjoKTuE
qTHCu7w4RKcSillQeJz41vscl0VEg0OW7ce6MsCAubi7xfRUwuhQyHbG/aIWgnC7oJIJfnUQWyOM
LQRP3F7Hh9AzmxN722q3jeuBcK6XaMYFgWsVWjrzvHdlU3TGDkEd9byA1aF1kxm2PKgxjb2vCDPP
7beoEgP4a/gEgqEYRifnKTDTfouCTBFtcekxwY6D+JxvxN9rH9jFqc0ymXloGhavN9IUCnRnUC31
I9NN/AW+4SYxspJmAmSzt1/7lTNC25TXjpX7lVZSkiBkgZ78gmxWNHzRONj40NHGXS/76p9pHm64
La8x5uIj24wObA7K2h+5LBjcZuyLxWQ5bPrQFVrC/DdGk+6nEKeKLeK34gltD5yfc/xK3n7Qf5O/
v5Z2KFWoWGiDXkbbPAuTtq6BW9HbDZ27qpDxC3gI7/1guM7qteqiaRf14dPSG/WLyPv6AK5ffayD
UnwZUUJ4GmgZ7t/+VVe+9L/9XxDqvJS/2vX5ZFlhnEpsUCFon8Kma8/ofpSfQNAlN17A9aUYbTF9
VWtf7/Wm8uSClIGh+NKdiWZk2YDWceLioTQAmPwvnmrt0guaQNzvF4E5H0SNrzrREiETuEuIZHe7
zIii9zDOu+e317qyge21flK0uCVG0xePVc+kIEnrLj74gCX9HJLbfZoAEzz0GaJAP4WYjRvB6+qK
MBnXzpPNHxcrRkYeh1ZaLL41VhqOPZKSoN5weulD+rBZeMuZ+rKdwMVInLQdpgRkbX/Vb+1gVLpO
u9lPo1DsJgHrcahAUgHPyEGKhj9Nz1b/MfP+d032JBcxGQ/jx4vNEoHjzEOHC7jQ5XvAIfA5gQAf
yzGL/z+XWsPPHwlPVzK/Dgd39hfhJvG+wHzgXZ6CDdoYmSnmG1vz6st0sJbVysbT8DInQCpYuREw
EN9rR+tuROD/2Mss+72C50/hUlWf0cWtbuzRa0dPwOKSzLAZK12GthWUV4093UoH0tHjhMDgsaua
GDkkONxvH4drFyxte5fFpKv05SlP2gaed+FN0PQFQ4qwrE/QFC3okinKXyPZD7ZYuJQCwL3Rpbm1
8nps/vyOiJ8mxlzwkCATt3WuQT95M6KiU+Gd5GT1v4aoBVPQqLK4sbR1be11hsthw9rWvQwrtVMN
DOBTvurQNCWRvAsGEI1zPOyQCU7cLVYj0bQrKIvGrQJi7M/wWhMk+APvjI6Wa21MCADR1i1kiMQ1
7GjU1eYpcDeNU7eYFS1ihBc9ovuzf/uDXdsbdIFIfphLyL8y8TzKA2tG7syvMzc7jJ6hd0gHZGSP
pntj71+7uEgoTEEex711WS+ZAxLPclwWf2jq+RCWUXvCLqfcmeG83EdROR/ffrRrZw2pQMaAJPkO
rd7XOwI4sB2GiL/6gxd44iB7u38A2xKEz4NdCtfPg1VVwkrb7v3bC/87L7qM9SBGoB8Q6smUL1ZW
IXHORODCL41JVGhLxPJ74+EC43e6dpujBAfhHnDqSuP92KQR6gY19BdwlpPzMiKbUDzBOkkF0vIx
dKaglKO7q+YYqXgXeYH00ML9Nk9lPSSfcpTQVq2coOohcERNeAaDv3xK6sEEozQ7Cggp6DX5rQuh
Y2/hJHU/l25Z0ItwgQjtYM/UH+cx0SCa3XoCld+jeHeHao6Nb9DbL+bKDqBbi0aYRzQhy7641qek
QOtvvR04L6uMWWVlxl2SRuM34LZJdmj7Pq4P/31NS9Mio89Py/8y76rwlIiGzqADX8Kt39VVMbPt
uBn2AF4DC7LqQNPjf7MmE2jpeDYt3YsEpAnpDk8Na85SB3wEC0Bzx91wcIxp+jCY3o0Nt8aoi/0G
4IJQadq035lrvN7pCBTaQ4AIvR/meDdsgg4bm62DcPct4MyVIyXpTTuUSEqRF1x8QA+FWIhn+eRL
1B4iFCZMy0DbJ8etFK3WFJn/aFnuk3ZOvr/9Rq9cU1IisUz+zB8MhV8/4TImrTIdZnsCmXHsIVQ8
e3sse+xhPwhH3BhfXtun7FHLkRZyN/TjXq8m8wnNWohUft0tPdpGHUKgMjbEtNPdgl6JQsD8xj18
JYQwwnDYohSvNHkutoxbRmFnR/UCIglVzYcuXenBKkoVkMf8OwqZD7rQ9rQt3C64EbPX3XG5exiX
rum/5eAJfLE0amiF2VKe+twp9YnLP9vnHQC9xpWJj6OsPClsq3ZFkxjLphrq5sbbvvZtlUdxjVGB
Te/uYvfSAs5Jzi1uha5452Il5GN48GPBheX49iayrq2k0RBfez8e+df693/kCKmFqlYR1nxX0iTx
FCUOTVWIB0axQ6WHicjGW/LqwdY93GA8X4pvdVsXJ0Ba7mczL2xQiDAbf3AKanWOwa10PtLK9JHe
/p1XjjPhCtcQKciiaI+9/plgVDrt5dPiywjupug7lMBbWMg3VlkP68V3hy8Du56+Il3uy6zFEBYO
gshC+hZRPzsGQ95Xd8Cuw3OPPxBE5WFsbHg1VnKnMeJE7Skslq/0cUvcSacUagsA+uJo6hjQv4ZQ
/Ks1QXajpCxsTE4WobstimKo+aHXA8WEEhOrryCfoXsknpfoH8poEbVFEtoUd9SH2Xxy2xrTZSV1
OiJkmmtUgqtu5iPFaYUAf8dlfT/Mc/JjklH1TsZh+FtUKu92wWiFsHcDDNi2mJViVINSfnO2UaUL
d7mh5gKHnFGcbbPNi69vv8m/4ISUK4ruvbVWgswiL4vADMFYxBJChzK6j8VPsoJq/KdH7OcL/Oqo
fTZlK6l540GNd3U/oRha8GGiLY20+bcGJJ7fCEBXNjodfY4S/TmS0stpgmshcJnVlvTtEtT7JnSs
T1T58hnvwenD2w9/5a6kJmTe5VKP8ujrxfbHmTK9phjLysFb0+BuQcqtq+U56Tr520LPKf7ElCH6
7/UMXRRakKBoWPHyrgyXWMQo/9uIQeRKncgavPgwCixoXmZp6VvDtvW4XZwTF1CQg37eWuhfZhBR
OzNbXCzbz20o3DakhWOjcABAeD3/Anp7PORm9e7tt3olHLCd6B0rySjDusQKUTnqoSsiyVBbAz9F
50jgLO7m43NTeyTP9UCXKlzSOxjQ4S2885X7Bz96sI4gd7iRvYtPOuYLlHvsFgGlItAN0wn1LBTV
//stRxwHGMigFB7JJVBujLFOSedC+WnvjFhTaly2I+uW3f2Vk+CugKAVsckE/7IpnnSOF0jyMX9C
/X7nIeWF01pn7O2SweHb3+yvsSXXACWgg1KV51m8vfW9/nEUgOFD3MWh2W8GDblc5c69dLt4HxvO
ctKznmkU592L7Ad7FxlusluwPbnxVq8cxxVwwpejb8svufgNCgoCklKJ9h1YR1+yxOnQNLeCQ+mO
zhdswsNbc+FrTw2mWK5tPQE21l1/0R9P7baZquD6qDXZLfCzd2DLLP+Hs/PokRtJ0/AvIkBvriTT
sJxURlKrL4RUatF7z1+/D3XYVTKJJGpnDtPoASoygmE+85ochqallS6tJGz7JtxxkmFEhDWIBrwZ
Z2PnvtuctUmQT4TIj1kfl2QSpzFMRQNlTks9JpByHcxykKsCUeAWihHvZfwbR8QSqVnLXPkLfHsF
gYT3nuqx3xkelKfYRB/EShCqVXO3NXE2MUp1cb02oxdwD+hGmWKDqz3l/kmLa7un4usiP2+eIiRo
vt7ehFs/jLKnio2UjEiMuIodpAIF+kEUNM6uqb4YRLi21vXBzvw3rkRW+v9GWd0QGvpIeKFHuF0k
KL3y6v2LLb38bRzUHz36v3fN0Co7UeqfPs/qGuadoWFNYxcejbXa2SjTE7GbPLJlnXWCXRpCVx+L
fCxxQ8EQ2G5xcYGmk6IZ8ClHzgKqUom+0KMcIyn8kIht/x2t1umMyY3ff49SQcXuQc7R35kQSkEj
BKAWCouwdQOnHobkxdcHzIwSudcdyqMLWV5Ix6+0cAQMEIOg0TDn0xrDjQCsnMKkRYJNwfkXwiEq
/jjG1LHkuxiTaP6L6Y/AkgplKSsGIPEDtxmQdkBjV1P3OribB1Kh0gcdFX6DqMqXB9JAGwsZ6Uan
ElZM1jGOid1OdWWI4VlKsHy1m1q1BFuaIuMs6d2E/oIM+BU+Vujrp9vbceP6XTo77EYYJGCxV+fE
ijppMX3RvZlGwyHWA9zRYhlvLysTd+6AjSeToSiML0jzpWF4Oe1ES2AZmTKvVhCFvxIoTsgWl9gT
BvX0CO9tPHfIENzR0df2Imn+8npnLqAGqmdcCvReVyNnKH/G06x7zYz2W67JvaOO0V6rbGspaYGS
JBJk4fq12v+oL05JZBqaN8wjXomBlHGzxco3dGq/fPyjcbPBaDBBSxFAXs4HswwsYpSMl9nC7jlJ
ouIHiFvlMWpBU9weausioVSMn/QSq9IHvBxKyBEYLEv2RzYayl2gCdWbnmXyQ0TO/SCPqK0ber0T
W20tpEVyRXmGw8EVeDlmEKO5FmNG6hlK0BkHgSAscyKtLw/Iq8Q7ucH2YKQFgLEJWuXVYVRrq8pw
79G8CDNzboZikS+X4jMKT+rOAbgeiqxVJGCEj0d4rKy24RRFWqL2XMqWnM73VT2hVu1r82s5h3ul
3GWJLnf8kiAreFJQzyXUWA2F3EPCpSprngbNHnI0j3yG5uHx9ubQr4+0tFxjQHQX3NlV7c7qQz+U
u1jxhkCrrNNI00J+1rpiCO/xfc5TXPms7n7ZV79yXCoQL+ZZRSusSd5wMBTfLBVYoVNncYVqlRTL
dM1RazNQfcVKDauFppVqN/Zb8+to6FDPpVDOf89QG177Enj+0S90lQLl6PvvegqV0Ra0MPgCUazI
HkzE0Ew77ig92nAsBMkxe19/T7tEU04RGoHvhobUAiLZgvYfRr3Ke41v3ydsVc2fLeK6hUMG20/Q
0uUS38PKaE6hVXbGG1QzKlzJPFf9SzOmcX6fYNDwPOfakBz9vpx/YaBYZ2e/QLvfnQYQQahpVvLb
ADkeCFIFyNcB2JVLR0pyGL+oaT4odoBKwHua+GF/KKa4RSiEgPkxKQUdD72sasU7bBiRBJTETLQ7
Y1FTT3Wl03ee8Y3Xib47T7ix5IsUOFYHImpFEdOERPGIgjFoROXKCn6KVchrSKEtMiHOJjFWlqFu
peigU9VE8ByBSIQVzNKqd8KlP/HwaicDmiGHlNjJkrHOJfu2H1CKFGlKZOGriRMzEh8xYmRoWY/1
ozkZ7QFvZ2QvYtpWhaBabqiGMXJDikJ/SUA4iIry2+19Ly1rsP5RFMlhZZFI0HxdXcBzViApmRay
p6ZTlyAZYgr5Q5SjxcFWs4Jvxgx+5TzmEWosDaLnsZNZ4izcwctp07uszMb4qEYZ/pQ7P2y5jtc/
jIYyUT4Ab8qUqx9G6wuM6VQgVRUWRY8imV/Gh3QaKutxssTuxyxYyWT3TWIWDlKOIl4ANLHwWVHx
EPsqZ+0ongV0nhRXwSW3RBKibX/Qmp8+lZHU/7r9azcuKRlMj7kgqgk91qmQhrEndqi1QqM8E18T
3EpHZ1IQcdxZFet6USi+gyoG9sto+uoN6ztIWGYoKp445Nb3tA8wbwDA+UkhTkXXBquaDHnnAfGh
sUkRPKqwUZB2QAHX7yhPC4h/hEcoHYIT5Df+lYQJ8L6RCKq4kPmHVz6piVJsJiM1glp8gKztZJ1T
IJE7ecDWEvMK0NEBGC+Bfb4cNipRcGramcLX3MvY72bxHVmDvHNINx42WVWAAmCupdDDXi2wn8Li
h4+ienQAsIhHMcV676wyeFZBR8fHD+8asgziSIrR8M7W9xMhfT/mCGJ7RZlp3oQZyPPcxsFOzXtj
4cgcDeq79F0BOqymVA1mHqOeq3jElMGdLyJvA5Grero9l+WvrI4rqA2QerJFmZd04PLz5HNr+MpQ
DV4e+b712xpkPXHhFKgoXzYcwMecfvXOmBs7UYXHAMmYyOC6F57P+mgaBdQvqVKafwdxQaYgNWIb
SOy4JbqBD1OBi9/tiSrLTFYzxaRAo/IB94Rq3XJG/9r/jYJldTQqvdcn2Jk8ZnIFTg5ZfvomQJnq
zywPLlbYjLaLeGxAfxu1L+0QaE1YLgLx8HKGMsQ1JMqyWHID1BSDTyPM4i9DNNPjWkAaj0Za5XgW
JGEpvYUB8Y4NEH/xW064cH8oGKsk30tSqx9CG0rFOeHCaABxyZFxHNIEkdiM0Dp4Sc0+0+2w2Cdm
bq09ewpMJrUfkS9/uQpGaCmGWrWtF8fK9Opj5oJJCKKCQFla+ThSu8YWRaqGl9urv7HNlrYcSH16
c3Bul/P71+KHeYV4mwp2XYJA9TkNUD5HE8hwoLuaz1xW7c6Fu9wq649NgZI+JNntQhC9HI/6V0f0
DIgcS1Xtecil5h3RrtBBMQHR0bqd3wHZVA7KT/nOPts4tiSW3EEaeQMrvdpmWik3pV/T/+zUBgk0
BMZOWqCNp9vrKW0sKCNwipbbAb2wVXhdzWY8VKUOPy3qkCtpNV9sznosyZ5eDnrAhi2S2caoSBDc
FAmi+V5r2BOvHQakiY2bst/+qgPMAY5cdD3CZnItg/kphOGLjBW1uvN7N7YdtyU9tYW3dE0mwloE
3+I6poGH1AOtYb38PKUpwvt9qySdHdV+6hVjm1ru7XXaGpcrGiwBcGdZXgNKylhBNAaBf08ojPKc
dm30rNYFfsB9In3imWwQY62jr7cH3fg2fwrjlP0WauS6t9/3I2rqC3dQMecSdUQRZyezNw9jV3z1
8Zfybg+3sePw+KMxy/sq0pFeHek6T0S1x7bSa5oO2Q+jt7BgUMt0D5qx0cMCC0+hhlAGEw0uistD
NWsVrUAMLD0NHPTsDoES/cgpLy2yvvmEJXJYq56Edm8PTCOJXkW01uVTr1YapueyOv24Pe+Nb2sQ
0ih8JoI3gIeXP2f0cwEtWbHxIuw1sfJOI+O5ZB+f2k4u7hMkxuSDlIbFx6ssS6TIsVCWb3vV7JmT
RIzoR8Am7BEB932cE9MkaM49YcHh9hQ34kZklyl+kNhSZVmnHpM1kahGZeMVcyg5WqBLdlWLliPG
UXscldI/Sb7YHiPO0jHESO/t9vBbmRibilYSdykFijWYI57BtUdy2XrIZsy+KxsdckQ5FgWfI4Sq
YagbiGCBUmK3H5QoVSmxxlLwTQxR/d250TciPIMYkggWriBIhNW9OpJiI/MIa2dMusnVwefotiqM
Xe02fVHv9dc3jjA3OOwFzhUwtPUzSbILbKtt4HUNBWi9NuzOpFmdbeGf4yKPn+/kvFuzM7ggqWTw
tYmUL/dyiCtbqVhx6yHSDGG7qhV8hMZ8Cr7jx9HIn25/143XkYYs6RkPFVtrPRrN/BIFxbqFSda1
TidICPJrUuF1sSQcjRF14FEytOcKJaid+1iTmcjlw0ytZQmbmebSoF19RqAtsV+kkIdg9yUc1Z5Q
HZOHLpttahgi/S9oI09zag6vVhxiolio5vQN4W9hcMHv+ZTYTdPXD8E8myYq0KWIXZTpD4jnDW2D
wcNcjZE94Z8guShBlfWhGVKE65oAoMzJTIpxUVCfUQMNFF/6nVn4zqDnGEyGbfil8SqVjZDaMzpm
T34nab8TQxLCozbSMvAUCiZvReCjAtzXeQfIo+lerQHxiaMFSQMJwFYTFD7ehDFlbwxWj+KfngDk
xYjM1WAkoqwT+sPvIkTczoOw1xoOni9a7tboTPqOpEe4xNlahuCyE1Shru1ss+sPz1EGx0mtTCIn
W6Nb9HiC5IcMm4dudqm+LiIM1m+stbrwhDY6SJIwq+GZxNy3vk3IJu/B3rZ/AHERZQtRuoL3VUGI
nZsh8B7rahu/zA24GhSKm+oxIJo70TCKnwB2NJ8m2KT/3N7112eaeGnpdxB/cKn9uez+ikGjhkbb
nCgzesu8CaKBxqiIiZw9IKBynAbCotvjXZ9pAg6CQJaadAelmcsznSZGWOH0A8dAbfJDhHr5QavF
/9q+G5zbI12/hJcjLYfur5mNspxHOFbA/eu0yZ3VdsZ8qa+OuPUlR7RpczbwVJ1uD3oddjAop9iU
iOcpRa0i0Dae4KKHTE/2qaAOkWLe9WNS7wQ39Ievbwyi6D8Fa5q3Vxd/nk1DS/1kaZnH+fBV6ZG6
/deqikT5URoQKu5FNZSHE0wzjNTbqEZb3EfjGon4FH3Fg9rIVuURqiSUpACuxXapT+3sYsQrY/db
ZLNmK1JbVnaKKdginleW8X1spVTEAz0pO7R3wNW6XDRd5TWlmvafiS1mGe1/s/9Vqj6s2DCqWnSn
Q38WkP6XsMasktHo3SpsuFulRmpR/U59/IUDnOx6GDST0n0WQoMoFEB3OL4BBxK+6FGMLmaQBl1w
r/UmhnIYzAe/fd1IDFctUap1qy6i7ajqYWPPA6qDzozxdXyi6F8+0c6O0sNSXZqRbIn0TyqNkhDJ
kTZ/LwgSj6rmS88mwPfPNT/+Xh4sXEuDMBBxqsQgrHHnmVIEWtxxXD1AZtaoOqP3/lVqJTNxQvzH
RqbXyk9DK83xP82MNZ1NWbylzO4TC/A8ZnX5rxl3Zv2zTQuKosh9WeG9hmrg9DSLQvy1nabQd6uq
GYojcqfWqZdzpX3HECd6RTQ0S066jjL02cS0q/gsFhyZ95yaQM18hTLAklFvQHG1s/yKjj86Xs3Q
xemhHMuu+BxX0NIccdTM6IfcUB69a8yap0VgYRRHymoZRUMt760zov9+5HF4UQ6ZsdqAQV62CM8n
tTTdYQ9rmk4eQr/7lLZAssBE5xhImPh9+N/1Mtbv2lbGw4vKOLV9hXLvP4JWNz31cCkZ39K5lC3X
hPmifPKjWC0PMB6yxDHQbja/DgHgwYe5AkH4VUd/u/gRJIkg2bJRt2elRnuNWr9ojLYaoxD6ILR+
MNjj2BFdzfSr1ft6jtT4HGRFTT7VgCK3EQQWJFywJz3Cb3uumiNiibx6qVnTABBjTSm/9U1kDN8a
TWhkO61k+UdQKWFzX0Q5vh9BEyJmNHL/iucJp9ARJ5ElnLNapfikaTrXJMRLQzxiRyEi5qgjzjtm
AHxdPkReuy21+AjxWV1S40Nb45EOEm9O78QC32NnLjX5X2z1fBR1Mc8DKZu20zMWWvjqmQGGVBaS
zQr/qI+PRZZMFbKaedg5CeiKn75f69SGkiwu73PTGn9ZjRHxRg0ln51C1Ygdemhogme00BTsFH/W
CIdRYpxDiieEbpNBYMXH0yynTtObrYSZtqn8rDVAEAfaPrT38Q5FbykL2yZzA7kWIzcfhSg7S1kn
ZXd4/SDVH5VW/LXAuPhex8uNjrjpp8+i1urawYzBqd/B6emnu9KSouZozIbvcQcnwycyiegRnxGx
OKWD3tYOlt0cLCOc6CyO4ZQFD6LUDso5TcXhNUV16R3iO466aor4qDNrehe6w9AHGOeUQozio153
ieM3CISe8BqYH6farO5ZNRad9jV9rIr+U2ZPpphLhzm2MHgEiaJ3X0exrY1fUD067GebDqsv3gUf
o+pa5u2dtHwxzAMPAoWLJ+tXjrOH9D7KYv91jNr8s5TK0hcNikxwisI08oaxySR3KrA1A7NY1fWJ
P6F4vUnmZRe1Rr8GkaC94HWjH0OtcmlfLvm1dVV+NZNSi+I0Mj2/jYKKaC40j2omqz9UxONeE3VS
/i01LX2sS6V+jKLAPDaBrA+2UWvhv0Gfj/4BN1D06bEYkHZy0o0YA7kgxAUg/MvXfX5Bj2Rz7ARo
6r5fOWz78jha1nifi/V0L/a59vGXH/E/Dh7Vb/DR8vJ7/nr52wAzu7ZkLWLywucaD43R5hVLzz57
ObTzSLfepsLvvn747Qc7KpGQatQSr3ry+Ashj5tMhmchSOGSpPYPPk274+1RrrNflpDiHZh36lzS
unXQAUxuLV8yPCFVrNQmKfSxko4H5SnHY/5rXYX5vaqV/QN+gsPLXM/V++0fsBHBIW6lU/CQ4YUo
6xI8+n2x3NasLsYxrdsogBDLAHjsiDPW+fZQWxtHAYBIaLzkt2vEgQgdVRw7mblSHLN9zLpJyXgU
kJi3niToT3uJ2HVUtRTgdYqHiA9cRW9y3DRYFiiGJ8nhDzXQq7s5tfSX1J/FnZltxIkWR5U+LtAU
qlNLSvDXFqU/LidcJwDvgpDkKB2kJ60fppfb63cdAiMVQf8Cn04oVajCXI7iT7pc9dJoelojiPdx
HAh4jIYGi9iWZzoChTPI7J7bg17vD6jiCz5+IUUstIzLQfUZ0/Okp6An45iEGCOGDjSQNQDpvXT4
/wxFz5YdQg9vfRYw7Kh8cagpc0041aMDqdihqk2nLPbDnWN3/cEoOYFToifK2b5C3WLoFYUEdqZX
hYDrFzD6I1FvtVODuN7wjEIrAGkakHpUWS7Xbk5B1sSDanjc5L54ALEZpLYSaAZWUAJm6whZotT9
8UW0QN9TLaUazStyOaYYN5wG7NsQM5WXmIpTIDk8xIKjt9Wwk2tf315glnW0RZEGQjJy3ZJsmiZs
cdDRvG6xK7CRggnC84A5O7jXASyzO46Kibc4kR3OukAAXTp+Y71zzv8UVFYFlz/wGN5L9inttss5
Z4ZRIORl6t5QmYHgYOOkPdGn1VSH3oT1Bhkh/g0dUMOZEdh4aS+Ejdpp6iHXcfkAp2jTTjDKI/qv
QnHS/X6Q3L4M4uTYmx0GD5g516YbWHpZfx6yVu5IKKYgfw0E6BuP0zwjzQK3cDHeoqKK0wGKOIMD
PMH0+rmeaAHFifIOkqWTd27v631MnQOlLa4cC/bKGnNXFf08oYFleG2Vx+cQJ8/7Wcy7nQW+/syo
jkCto64CYfFqfS0r6ktL4CIt0H5+6aY6+Y4lZ1HaitxKClaaRniXZ/gh2HJdFSc84qpvt3f1Hymv
y0+sgE9ZavNLLfwKciE2UVz7KPp5ymDksgvuRM9fh6Ssu3szp0TqgKu2MiclRXrrsTJtsIwSsYaG
tR+130P0ZAe3FbCjOkNmwytMRLu1uq/iwVAOkzBgUCThJblHib7+PHwTGs/UIZc+8Pp8pLMhlGwa
1WsLaT5EsZThIoZ5xu3F2biil92M4BN1L4798iv+en0G3D6tOrI0L1/cltuEJoFdRuzwuUrlPc2i
5SytPoSCPh+3JmXjhVNwOViM90obiLAiBHJip7PG6Z9+HowYo5Vw+qwSpFZOFxriQ6S0u5IWG+up
MEMaMyLVEpb0cnBF7AMl0QHZVwZlu2DSE6edtL3HYYO4DLATuTS4sog9AG2/HAY9lMaoq870UKpt
H+HiMb0Js/TnRhbQoyMvmQQKa2IrV2TpHAqoLwlZQZILygDJXwwkjO31+QcELlBtVF4DTkkRS4WN
uEKb4aEz51iHUNNPD2YS13dlC67bwTA1eqzopYNCTrr6u94TceArFZpd7xq8/uIBIp71bkotSlv4
4ipPVkaWT/onC4WDdg8u3Mqco3KLYYT14btmkcFfCpqgzymJrW/ZPvP5l7HpmV2THjCuVs4KMJyP
v18IP9ID4WGheiqvgpzCEn09GMkuIjj5ztgaCS4DOZ5K1bT3em3tJuhMCIqJf7Q9VsXLXk55RXG0
JD5sRJcauOaGBOs71b2t0/n3KKsJUdCLK1VNWDY5mkHtlNkxGP3+LcZMaGeojQCRKBRJjQWDTeSx
+kL+EKVlEoSm14nSgO3yhLkkdzcOl9SGHqyKZj00eWMnQtyIcqAvcRwXfLsprxlM/txiPSZRvFRD
DGi0dB6O4oBPJA2F8VDjovT59nW39dlo6xhYiLG/rmCBmViPvToMhpewlk8zztoO4DNzJ7TZWsul
BcfNSujGPr68A6wUxFDUI8ZGBdL6XmDubWHXSV0Fv7O7shkED/Oofk9TfGOzwK9TF54dQenVg2FS
4ktrIgkvHbH5iEoh8DB4wyfOCs2daHvjs3F704gjyYV7ts4muN3B6eWihdJUmJNzJpr8LijC+ESX
J32ETpntgPM2Oq2A5JD/BbTPy0HT93JJR4wdAjwIfY/qb/CItpbxC6Ck8o36lPU2gn9086TlQpwT
y03kTH+u4sIfdyL/61gG8A9y3Kh86IAm1u8XwWyBGlwR3BU6pXX83uPhfo6nEY0S9Am+hgRUFn5V
YRI6lpwHBOlSXkY7l9zG2i/KN3hIEb2hdLlaCSPMoFGDwPZaSZwn2xKFbAIFKky/89nnSg31sNi5
vTfebUo2MppfAAqQ/FrtZ1VDPDQcLQH/nDnyRvAbnwt88pw+mupzFFajnVvhbPdkFKcPn1c47Qsq
E+6LcvXZhyDTSmumeKkZrfF50PFQs3Ir3Tmvfy63VWCCSBtiSWSrS5S4erRjWKTBbFUCbgejKOGy
jhpVL+H0aScDGAMbLLf4nygYyecYTjSGVtYUfRIxGv0hS7M2v2VhEvu2TnAYkjVp8/hURFmR2eDL
kZUtpUqXHEvoW1xZAiGSjm0rGT5eTbGId1AXWBQ6MZafDz1M1ocGYiVaJV0qDbCbUrzBQn0yMVKf
oiF56FP6DHYPaF07l0EgvUFjsIazBLqa3kbQKy/N0Pjf0OiJXto6T2U3wZa7OdBKCdvTBAn2eUb7
Coz4sLh/t+TuwNSnSsVyNlnchftIHV/1BO6+kyC/N2KZ3kmfcJvQsSrTsvSlz8NMd3FMzd96ojXc
Hc2SSKP1BdyqtAhYqVOPWQ0cs2qNxs16q8ycFgs63W4DCac5jf7QC89MD7QfuZXODruxopdTjPmz
VoS4NeHDgHG4maej/DmPkRsCMq5glhon5nSXk4z+zrRW/t0FALzLiTU+DEGX/YsgZWLZI+XsxhFp
XP+EaKy81VmU/aSl6X/v6qB+N1N8F+7iLp6/QKzCEM9kqjWyG535AI8WFldsCOkRqzByPp/6EJaY
CEql8NpiU/2SCYYe7ry9Gzf3En0DwKLxvFDALy+3qTMbReo6Aa559G0aZZ3uQC2ZB1XNo50HcGso
NKQRyCAOJ0paRRQV5sb8DAIVMc/HZ6RXis85Dlt3Ed6uO4/Exlu7QBplij+QA67eWhp8sY+BnOm1
dEzOCQafT1OMWdbtG2LjOjQXKoS2oPzIZFdrp2MqhWm9YXq4lQj/8AGr+zCyxAiaimKSMhVm0bu3
h9yaGDgUkD+gqkSCl9XnipsgpsFHgj4huSEYff+YyhBXb4+y9aWI/Vg3yoNLVetyFDMcpCoCL+4N
jTS7SZ+NrtoN78DJkp3ttzkfblgI6wshV1mevb9yQFUXUl0PmY+BFfUZ70nMTUt/rx++PZ//HUVd
zUeABZqnOUA0ip2pk6B8caJxFDktBNjz7aXbmhDvFWX/RegGjYPLCeFtbyYY+VHHknCobyh3/WoE
I/754VF4fxcrvIWZdlU/wfvYTIU6tLyg6bOD0hXTUSqK/OOnCAKhyKMEpo6QcrVsMdoPGQZ3Fo4A
kSmRoQ2+dcZRemh3Fm3j+5AxUWRa5EoXKYrLRWvF2c+ypqZnUXbdWzLEAAVkBeU0uuhVsBPEbA2m
stPAV4HpuuIjyH5P+aUlsYGM4btQ7EHhNv1o4yi25we3EbxYQIHxRqNFYZDpXs4r0HMiF5leTEr5
Q3Dw9qQ/7idmrNhTIZQtgIDe/JmHOOFJ5N3PtzfJxvWEOjKfjhSH0Gl9V4QK6lXZTN0d4+rMFiYB
N9AhLFUotuX0hqZJsPMZt6YLGhEOLi0h/rva+3NKrTUGnOGhBpG8g/vF7LZv/Nml3Zc+CSkYTBgZ
4lPT12jj3Z7s1leFJkGDFJEpKv7rsVEmi7oluwLeO9+1eq8R6mi18Qj8Q5V37seNQw69S8HnhIwA
Pa3VYA0XiD8bhQEqL9APtWJlT2YmpzujXE8JSQq6JjQwlhrpejl7pcNYsWl8zwLucAbZ0NhdExaf
RmPX+2ODs4aaMdpjGiwdi8L4akYATCW61KHv5RWFHpcsfQrdpWwUUcZQzC+kFPXgYBqrD27TZs3o
FBmO57ZaqjmWuKpKfHgwxkbfg9le76nlh1EkhosBZ22tACKiLqQ3ebTEJ3MQHKl7Jj8RF1WPuA9L
JRJ7Tas68hTUkZ0WWKIebm+rzeEXIBWdCS7b9RkazQKzDVHyvajrtMzBLHvqkTYC/WkLQVPc94Oo
fAMXmUaHdkDV7MMRhioS5lEYQa+b62p1gRQ1hpj4bPiIgsP6UQXLcnOx7A+5bykvWZDsteo2cl0e
FPJqE+kY8t11ulXXVUVntfA9UcE7vVdb6KRIHeinqcPntJNa8aBJMQ4gpTl8xrsYa0l1KF9uL/rW
xifhAkFCwdS46j/hstA3jVULXjgOijNZI8zZtM0Pcm5oO2fs+iQvDyglU+6Mhce+WmAjafSgGArB
k0fsKdSYfNqQM+X/sYvoUaORxsOzyJRfvgPG3HZlnpvLqsbTUZRSLBzbPD6MCTJSHbYpbpoMihsZ
CDjeXsrlL19ml7zfOEQsQpogptZFrrCDmOfPqu+h+as7la6oj0FX5Y4pCvkngQ7E3uu6oZStQvte
zipjXnd7cX1TMflqLW8GHrLkbVki/4s6WFC9aP2sZ8c86/JvRtsqX5o+V1PHwM3ecHLfjAq8qYv6
dw9171kpGqo7txdj65YDDwmoehG1AMm9nPa/ok0tMedUrEsgGamWZMd+SJJXUY9lhFpR5vs2TKJU
HuGO5/+KghWoNrL4+bMSGXLtDp0Rz04llFKyswWvKztAUAlHOHXaUmda/agmWaRQasPw4kh8mbrs
oUCC/BRZjXY3BVJ6IDz4hb/27AZplf5ze0Wuq4WsA/8hh0Et4soLUM/lUNEzqoWBpD92eeImYe0A
REqf0iIE9obS5vn2iBtnG3QQnrc8mybdEOXyEwRBnwhKVVme5YcAwC2xP4SpJP4qpenj6AYquwSV
PGcoGvOCXA7VlRN8LzqnXmRksqMIdedC+Wp3Pt/mhGCaLJ1GRLfWgUcSKQSplGA8YHoYmZL4kWFA
NXydB4Vk4+Orp0Fz58/QKSQsv5wSAlSy6o+k0IEOqBDsae6ih6Ph8ezv5YDLtlvdHICxubB492hg
rtsmYgFr3RQ6y8s0rYvObQ+FzPZHbDFsDKfGwhH1CCS63JvBq4jd495h3bi5GJ8wi5yA/1kDfKh9
mIRY3COiKcyuCTHgMCtt5RZGnzqQ1va0vTdeAoDgTNigYQudZXVHwz+VpWlJ5rtGGx5JhlQU9aO9
nufWrCi2QNIiIOeBW703Uy/QByAx8YLJ0qM7LZCK1yxSuIbF0vC7A0pDH8e6cwubNHORJNhAVgzY
STZyQBZnDMp/stjUD2U2+49U4tI9aufWWUBbFjkYCi+YmazWcBKyzhrYo95YigPSrmgd19QkHRFh
453q7MZQdAdR7Ka9v2iCroYSZxAwyqQrXmjIYXiYBzoflMw04XcZNkl2uH3utl4OSrPQrJaLC2mN
1XBJJc3DjGyRB7Kz+j1kCkpg4I7FxI5TcuTTNBfF+KLUw4zSflCjDtNbsKfdJJFrqrANbNbDKJZi
uvO+b+xaE2AMJSj2EtWa1R2H+kmVZAEU/lQV6m+zGHwbtVx4uT37jUGsJa0jfUOZ6qpTJoa+IuHV
rHtSKQeORKXQEybQ/bdHuT4aS0ELNA44dt7ndejZ+JXUqQtwsTOL8lnQO2vCryvSAb/M8Y9oCtSd
y/T6hmPART+VQoqG9sXqLCYx/1cjIbYHj89/bnU1O46RVb4WQIPseQr7f+Aa5Y4Va81O0X9zqsuD
Tw0PaPb6Gm8kv1VisTcAuY/TCdRYSTNJ0R0Zwi2dSOXjqggot2s0OXk3aIRf3TqJpdPhr4Dl+v14
KkZfOtf9YHz4aUfrZylGyYgREwOu9mIno7JJjcjwIC/D8xKV4CGv55+W3BcfXz8USykULbuejvvq
GVSNrk/kAUQmitnyk9xZwKLbBs3ZWpCOsxhpO1XK6zCJTiNEGkTz6Bijtnv57NZGH4c6zCsgBAif
x3pUH0aUJpxe8Mc7IVYnB9WejzqWq+CGFla2zmvEM7zu+AHMsOS5Kemp1pbuRgXWIGyo8rCov3+5
ffSuDzioReALS4fNIk9ZVWEB+3SMP/rnUY/C574Zas8spWHPUuv6zl6G4YlFbo1FXLOCJ6VF4BJu
37kwVaF0BEkqXCiJ+O+KcrLXAtgcjLoXENrlhK/1kZFHVrkaM/88iXp6aroSLya98s+hVO0hvf/0
PS9iJTQraesTk1As167oaxJGZ2am1+GdMJngMkPkOYyD2CUIIdWT2r5PWTmMboHqum6LdYoWUae1
+Y98tuL8EBhajnr/OFbfcq3I/htyik7Hbu6mgkpDWvwMGTc6ytVQ+Y6qdUbqxHMF3nlUTMH4pAR8
M9kOArxq7XSOVQOho6hLnSIvkNfNZKTR3LlLAt/lMZ2+KZVf/TdMSQyeEGBXh3wUgA5u9gld44XR
6nDXG1glJhObLe+MtnfKwa8+acJMiSubgxCfylnJvs35gELWXOf97zkO6jO4Ik1yw9yScGkfuhTC
hzgnL+NsQoP54IZdFnwx0KEzS6VxnTPBQMxyH/ejO39sApdWT+7lMgCH26NcbSFAtpxAziAZF2DR
1TUjhgISBe0oeA2YsC+qWCpuOkvdU+jzpt8e6uoE/hnqj1oEI13Blc0QGQhNA51h1E10UPpavp/z
bA9EsDkK7wD1pKUssI7p57TrdPQ9KKYNqXVCQlI45PDXduZy9boh14J8ySLyCdHiqupdzlYd96bm
ezQX5YNvtKkjCXL0j2918Z1aj9Ger8HGd6LKjWjuAnzjQV89PLTCGn3Gn/gOU2/0ahvROPlg8eww
7Peyouuhlo7ign4gp8SJdokp/q4g6EZWT1rie8kUpcdaKdQHJR6lY44b7048dP2xGAo2LpOCxXVV
/s3mwieGjHyvRvvzoLVVfBDGaq/6cP2xlgyZsjkq1eSvfzCFf01onHJfaSrgB3oim05YlcG5x8To
IBe1j5dM/H57n2+tH1AKlg65Ea7L1ZGysqiFYr4QsPRRdcRab89l3gMU6pN0R93q6tFecn8e7OVb
UdxYb/aiFypCkEAgVo38U6M0sWCDdS4f+mbWFNjoIRjgRAvnr7enuDku2Q8APWZJF/ByixT0zFp4
UALwPMU41Z1Q35nGFNz7sQnCATH/u5H75HB70GsJJWZLPMR7B8EJvdbVqGFZ9pR6Qm7EUsjVQ1Ty
xjoRDqdAQKGxGsSWSnfXQd1U7P/h7Dx25Ea6JfxEBOjNtsgyze6W10iaDSHzD733fPr7pe5GTRJF
tDbCABImi2mOjRORaFHzs29sEJkWQhmnQUsCRhrlVJc8s2ys+daNDco1vZ03gvCgmfuzHWXj+3lx
pMkzmnQaT0rcw+0H4gLuJEObchoCsApfOrzcV4YsUmh4B7P5JnfMfb5rnWEATGwSeCZVA7nQkOvy
kZ64+MSXXpgsSAwk0Y9n3modz1tSVMV1VQUPkxSV9A4n2KrquXIutZWo1SmHVPghclLnx2RU8UE6
uvdYkaYmCiAdMzeFtIw5dadQano1qhqf+1rrrnkcxN79U957rEhvOZSsof2gJ7G6WrlhMWkyBg9S
nWQ3Q27k88zxXIPKAMlSaumBA9y2A7hVfy64ulVNBTg+YlDwobUgz2/iNndFH+ZtOFWp+C/npM/g
3zIQ3Cc1IJxj/DP6m48GfoeVAj65oVNigLSq54KWhG1W9dtJcppLvIQIdtaacQph/TgI9rcmysQa
An9nj8kMlXUwXLfJEGm4L7kYmBOkB+LZppqjV5OlB55yaypeLKWuHFeZzIgfJKI6b1vFjyVfRtfB
abpzyyBdWzs6e5wfgSHE73/5TPgoUaGnGCSQCqszrdOy0dSUM50Slf0MHFBUcj6d7TjIxJR0W75P
w5S8V2rBGWbmq8fboJ3F+gvuGqGUtclrWgPyD7WPfE3Lo7fRtBRPdl9Xy0NSQIpwcIP3DlP07kii
BF3f+mNbchlVYmDZT8Mwe6PBGQtoJpjeZWWXHPjrvaUoX1CYpUrE1McqSZz0cNaTJov9yXQqr0ts
sGSdo57blCbHfTuwt5QuaLKZqCMWWee/clNUctgtiIURwj3OipT9arWh86xZmz7dX2prciiOkP0C
UBT5zboByti/NAuaPD+SexS/8RaGNoYXwUTuAeVYzveX2xJZcTsgP6E3A+YS9grxe/6IR5o2meNw
pDRKRmx/gsslQFctSF0Gz5Tz0PfzSW5N7ULjffbAM6ZPFWhFd0oV7YAJcetNKObTF4EqGbAVIJiX
P8TMRmDSAz8kGLvknVMajquZDdguCORdfZqNU1wzyV0Xg3GA29gWG9mDP5cWzuaPPZCKNDOGfk79
epHRdqLrX3XGWTbS9HmxScVOFTQDwwmseT2cEG3W/J7eceX3WSBfWhxzx+7V2pHh2PEGII7ol5Lj
8oQ3GIupL0xB6BT7sBkAekYO7tpJS3xJkGh1HWhrHrWhTbwOUAuH1kTXpBzlv7j6IskGCE2pYgu9
0BVQCdwRP+0Myw2KRv4GfLFzTUCsB+ewd/UFLlJAn+BTWQdygxzWca6a2I5q+eLkYSG7NiJKntRC
RlRU7ZEB2d1fAhiCVboLjPKs3IEW6UNN4Bj5QdJnFzVSKgqgc66dBDMgdPGBDksNdqtUleitUcet
C9KsOUit976aSIYuCF1BwSb38vLRjrSLNhxjH7EV+1+56cy3w5wWl84K20edCO5odmB3QfaXOQwa
swDnXi5oKUkSZA52U4GU2zdyOfswS0n+aI1S9D6jBXAQqu05XRIdISpJgkXH5+V6ZdSnWsU8k5/3
ZXixxhEweTGBRy76ZIY7ewi8JtG1D/cN2+5XMo/Bu0bZeFNCjEIi/wRtA79BNfPbVEXdqZCi5M1o
BA7SXPBS3F9vz8tDwIDpAtyAWuPKhqg1ivVdYUe+VZuArMesuyr58G02A+h+A3hXyjhKXegumlOR
zb/uL753kwWfE4gD6qXUMVerG0NJA9NhWgESMMRQI+QOpouijDY+pDOXSw460lcb1brQDx6fGVHX
PhQDQ+EP93+IWGcV60BpyegdGAhR41+dtVkbCMtMfejDUuCcMtuMPkLmIx8EGburkGVaJNE8mnVS
a7PDdmZXoT/HtfYLcsbPdTHpX+5/yu9QZf0tGncHYyQCjPW91UbTqHuBhJILCWIkxVFoU8RL3D33
csW43kyFwJftyPrKy81SsPPUxijpSWl7ynotT08SJEgNBGxcxhPTIeiRQvcLwD2NaqPz+gLOqNNU
Qnhz5NSFr9z8dLheMaJ7+M6MONuJc4VU3NRrx5XGCJnJKWrR0OljXb4lxDgloafafQ1zeTA8y57k
RyVIq+9h1wdPZpnZuUcsAD3o/V3deZb0tBinh8wCWcx1uDGCVc8KQwL/I4XjZao77RLNY/BLhQfv
/QQF84F13bsqRC4WsCYMwaaoz1WxpIFavq/Wy+AbaqAXp16djzTWfkcn6x3HR1IKAFiNN1kFozZo
z0hbstDPsySzT6OqRd/Rh9E/I+xXcxPyIFPQOIrC72pvKdOzNGv5Te+LZnCXmorQG20uU+usQhE0
unlhTN8iy1zg2LBVyb5ZBuxFJ1sa5q+Nlls/oP/q5Ksy8eI9+FVrhheWPP9Y2gFzI6dumO3uNuZx
4UC2VALrhWOWH7WAMRgv46QbzQ1avnk5zXpZPsJG7ISncVDSj8VcqeazHCV9hRp8HzZXVa3Gfy3+
J+l/XSRjr1utCa1zWxEindVercOP9y/I3oER/6LGRMV5i7iw1CUtl7mL/E6eNV+uHfPNCD/H7f4q
Oz4JsAMGE2tFcWxtpwYnRtLYriPkpEv5sanG+tEs4taHFC9/Axbps1MGytf7a+4kEaRFmBKhBQvG
Q3z5H1FmN1Stmpdc/TlhbGbK9fyh7tPIC1DoOzAAe6+Muw6HJpkndaqVGcbpJ1m9SCCR6/Jn5dgD
Z5rOH8F0OG+D0Cn6179qgFTUDIQDBNG6SnHnwA4pnufSQxVos8pAyzD3lzqTKFiFktZMbiNpcvL5
/n7ufKTg7BQhEwkn6OCX+8kwVlbP/RA8dLEEt9Oo/rAiJDLMuYquOarcB5Zk5/jAlbOXsM9iWNfI
xdqK24TgMHjoG1TDTlMorDf/GvaIMtaSgxPceQawg1O5xU/+jg1fflyoa1Uo1/QnlLLuTpMM9nnC
qBw40p0tFDKNYoiULjVV6ZeraHpphZWpSg+NvGicmEp14qM5OpH+NDto05+rpgxN7/657WwkVJAA
AuHgEGIzq8vJXBC8NGomPdSjXnv2sEiXtIIfKyXZPdjFnaWAaMBXBGUK7OfrgaEMZeVIS5TMd+qh
vFikr89DpSGoWmeHhkvdOTIR5pK8oNhKcL16BAmkqpK6aJlv5bFTnIdAyRwXZXNjOBnG0JiwpjXL
z6a34n+hzUfrQlcgiTzlcAX/L02T+hmLWy2e1sBSea5SFbTQxJD2RZ9t5R+5J7B2kbyBTM8p+4By
3Ni1P5RBlX9pkMWBiymT8aMNaPJoCHXvuwiyYPIyKelsSq361FMhmKTUr2KnoaeJvmwAYuTAIu+t
8ru2IjRcQKCtHKiOJzKmkBzc0JfsVo324jraIdXT3iqC9eZ3gEr4IfzCHzYYfCdkPtqA6ktedU/w
kI5uW3ZHGPqjVVY3gREaJRzhXERbPrc9bTKji2pCyvDqdyRgeuAjYJ5wAAy9/JaUVZDmbDIf9mnJ
HTXqReaYlBddXroDOyF+8MvohvEqjASYeIpT4OleLuWAgWxbKAF8JQhjWPsGpTkHZm5/GJiFDj1t
NKxLoco3zUqjV1f5iPLFQLKoXIKqWZkoh7gQNjA99ZdCL8DvxTIck3ALRlJ/JLG695UCuYe6NoXv
DSAKPYscFuIw81EW7/Jr1CZtf4FHzg7drIAI8qdqDUyI6rkW+N00Q6N3/0B312fUm54qkeRGSDZu
0hGeCXa5qwzY3JYxfEP9VD7ZrRHd8mhK3uS1I1/GNG8PVt7aSTYZ5CfzmyQNxLAvz7dDezrufq+8
yMriMgps/4B52QhPNnJbB/d2+zrIkMkPwRGx5CYOKsYqgxik53WQSDNKPEdPUHD11/ubuY3wLOJw
MlHgc/B3/c6Y/3jpiVaM9HkLaDfR/SqYw5qM3JNLpy2huK6xrXXUBc8mhZejptFOSZWl6fcDyads
x4G+3M1GDou+1dLcL/Vi/hxATfoM164po62oFD+jzhjed7CyeFNq9I+pJoWpmxZZmZ1MG/DoXxyt
gG3AIyCqS5uROEMuYQENMmqb1ac6yq2HyIhUT07j6NPrd1yQE4o6D3HgGrSl1bPa9WaU+3ocZw8w
QcnvZxiXTk5WtZ8apy8uljU3B03nncoHs1HAHkQjAGza2j60Q03tNg9zvxjK6jKboeSVijG9G6k0
e72l/prr3rmmDfTAWQb3NDWPo17w3oXmpLlp1E1E3vLyvGNpDGIonFK/oUB+7WsbGXjHdg6eze6X
gkpgBpnJ523HGYGHUJEDI/Unp8neM88ywDSiTk5yypQqQr5uHuensgujs23CSHAqKnP8vABUPxo5
2UaNAt8lppXBAkH1tbIWgTp2eg+a2Qc6g7BKpVnjD4bxNQBO4xSeCyX9m8dM9wyjjLKHaGO93OGm
B6LVExf4YxsDkrJxro9jS9MfneQARlwUNobUbdShebVYKZ3fP1defSuzNcDX2iTzYeJb3uhjbfrM
qB1pbO7dIBw53ybTp4Nn5eX3TRRIw7wOONoWSmYfzinogYM47B3v/hvdPTpAJwbSl/ACrAlFInkk
23BwcYGuwomu/dKN+Ad4TtUtnLY6yAp3TLBg0+TKEj5iElZRQ9/JU2ilWuKno6omn+iTpF/UeDDV
t6lpBVeD4aMH+Hen26u/Ee4pwZUKrouJttWRdfqs06U2Yj9rET85DQvZAfrWlMBiNW0f1aIf3t1f
cVv7BYQPEJcpBqbQN6MMlm0PVdxQazaLker6CQ0xtX6ypU5CTxdOgg+LrA7apS7iLPqv7fA+l3wM
O/3T/Z+xc7gOsZltUxXFwa4Pd2hhcWfp2LcXu39Ogrr0KhVuDi0ow6fI6o9gmDt9M77bJv6kSCom
jFaGb8Ag0hoZWFDrwUJGQeVBE6M/QVvWXRvLrCF9TxsEzdXWhd27cZl4QowmVL4R1g0Hx75324Tf
BV0lwFtrrxs7Sa/rFHZ8dMWoaGa9LuUXo3Xmf+rGjr2h11vG3ZWwP3Cw4iNXsTGwJwp/AOEEa85q
E8JxGoM0p2sVoobh6UuReY0NS+DZMOPhaeicd1pivZowkGiYsaT/7xttG9IAhUAwDA6tMjmwzia0
cG+cpTQPXI4wO5tPQ78S9idi701OBslZ7pAoxX5iSLGbV2FzWZQ58Oac0aT7d3dvKeSRxC0SeMx1
Sb8A0FJaS5H4zjImDE52zTKcUiiPs1M+MChwf7W9l4KOIJx9FPiBjYm//yM4RN9xYrJbSvwcomFX
i0G3dAAIblAe/VjAVb3e6pKfUR4DjER1YB2jhMlS6nGjJr7a5vUDbW7bQ2O2fSBFTM9JYLQHse/e
ZlKEE+VoMvYNIq7IO7tXJdYbxjbyozFYzpDfOB4UgOpfXBGia9Q8sfNUB1Y7mSkTFIeTkvhSTlBS
LSj+pVOrfOm0oD7YRWG3X95GoRouausW9m0zm91CCuYk1ZT6gZMSX5J5ntXuL/TgNZbRGfbDg+zU
jHKFdJ1zZJnGyVymidKrSGfOlRPa1yjT7He1M9RXa4mTk6RMumfqTXPgObcORfwGC1oHMnuGVlY2
ZUq6qZdnIkrDQGgjworfpkGanxLO2x0rZzJO2PPyFEtheJ7mxDp4jVubxvrQcQjePPLQdXlc7kKz
i1SbeERtGwR1zeYxtdvmHNLfc3uQPyeElef3kC7GBy9z95B5mJTQBJ/9GtTTKS3SeHbO7qNAAGF/
XF7bQj+aD98+kN+FcbqlAmiymQeCkqGIa+TE/CmSArfkX7ljo1he2DbSX2wlFExAs7E0oEXVl6aG
a6xITlexVNCVt9GyOmgypgoG98Vx53lCRqKKx4vRtVBQ3bdy29FwrjK4MxrDGDumV1Zrt7XewVbZ
Jn49FNb7qdSTnznKbMi+0IkYrpQmY+OaRVL8TOetqm9OZ8VnHEHvmVMbf2oX1COStnl9SYefRdsF
wBGh9QbnEWrDAAGqQVwI1/oMcisJPiyLNLWe1DSAhu/vwt6NgvwK+Dg0elClrDZhCqvMYiow8YPZ
BtoxzqH9qba7djh4s3tvhh4wU0REXoIq7OVBxxaN9yUuE7L+vhkuSVmln+1BXYaHvrSnx7LLye1N
U8vCE7wtwQF25rc47do6KoJWk4MmKlsHf5Y+ZFXnoCi8oHmSfhDi0R3NunAJPUVtevlLPlWDgQyC
Eo/sQjKqs6eBZNNOjOGSQ8a2XkWuZCKWeZJikIHeZLR2e8uWpf3aTWqFyE5fDbd2ngPzUuXzFN9k
edACJvd0yOzvH9reA+WxYIMhEWbIZ7WZhhUHeVmkid/Iau7n6TR5nW1kN7hRju7HTl4NARIlYWbp
0GTe4DPVwFHqdhgSPwJM9bYckIw4aTEMe3MlQ8Zcx9OzbTD+jPpP/j/Yi0HkKY36F7eUIREmXhlt
p8+0+uAEDuSQeRQABWHXvZmWQXKtPLcOvPXeWyBGhQ+A8WQwAKtiKlxB6PjYwBbytB7gWWykWxN3
9lGBYO/0WAMSHQ5vS9C/DPZQKuZMd7VRTC+SY9Ntmdm/OFloHZCFbiM5ChAg4wRpDbw9a/OK0R7N
2RqJcpaqe1Y6VWEyl5LlNCiDB5HO7N2/mLu3BawkXTPqXFRxVlvYp9PSRlpMdrlo8g9d0ufh3FnF
oD9milUoMI6PBvpZjt1k0FempfUu7gv7rZx2y6spmDDviAiJMicB0SbzoGYbSjaMiH6kZZJn603g
R4ljXZJcsw4+e+9E4TOBAlm8kw1hmA6KpJ0hg/RLsIKDpyA1qjyP1Wy7gTLQ972/yXuHKiboAQBg
0DYgkSiPCHSklJSqMwqX2fb8MUzAHjhxoP8EhHkE7909VPAhTBqRVWmbSoValeibaOykGYxqhrDJ
nD1qna5Xt7kFkOCOJdWDwKrCT1C0JfUZVePwlk6VdlSf2dlnAGSi+C8YvYi/XjqRll1BHdggrxuX
yc0VKG5PwK2S21CM9YHL2F0L40p+QCt2w0SpZj1HjcSSD7xZvZlO0pwda1TdVGEI5f6B7tgdWr3U
m1iFFvq6EhSOjR5lC59Vlot8hXquugRycDSPsucDiXWYzqcagyv8fcx/pHUaQl+6wgCFb4YoOp3m
NJt+Kkmo/AuwyUbpoSijE9McavHYl0OFM9ToeH83F14N+lha9blzZrk/67VU3kpUKGUPYa0xRdVM
mTP7rOjj0LoJmXdzSmM7FQAe2zrrc5U5B+5g72wYqKGSQ0VZ8Jy/vAeMltJhLum5SqaWukZtK1CS
huktNbMjRqadxwbaBtOJ2wGDus418iHWBhVGcL/MZyyo1He22zCO9C3upemi6cGsHDzv3Y9jXBGk
JAVPWrEvPy5CJm2Zc6JvRtvn5x4t7msthd0DLT3nIJ3YCcqYgQd0Svwr+oerRKqay2VgrI8ukB3G
76TCSR6WJjXLK5uvPzMyZ/n0NetL1TNneHCGe5eeJIbpfFBGxP5i4/+4jVOYAN3IWTtGre88A8Y8
dwZaxfef1t5mMigPpScnSEVotZmlNkBuILppTp0z7QysyfDVUUr+Mxc9Oagr7F0VAbkBvkeRbYME
gHc4SdS2y/wkN5NzrEbV4ySFHyoIB7zCssfXyuLQsQJGIUJ3hgI2EjUQqo/VCJzOL8pc91q8zT9h
X6knSR/Sa64ZRw2sva2kZEwMxhQyjfXVZTHi1GoQpsj8Je8UmMXHwONKFl6hSa9vGfFplIOo4kHf
ssHAkK/MMvEC4V4wBI9KNdTnJMyPGsq7H4SCFk0TQYCzfmjAq/tetylzdXNouRO12Tdl5TD7LunN
5/vXcFt95YMYxdFgLhKQ05XBSocSdFSVpb7ddMtFwi7SA4vst0Bn8yv6P+lDhmjTQfNv74UJgjfi
ZezkBqGL+nFd1whGAu4kVIbbZ8CXVb/uf9nepWcohbokkZZgwV89YxRPG5WRWV8DxTsWFTLMTj1f
4CWsPUkpDvbxaLXVHdTrosUtMLc9lLHxVGX596RO03cdTw9Wm/mIbnHvhgBmI1anzOOgEPTy4xx1
Zq6iCFN/Hpgz6IEcuBJijMhP8AL+Yh+h8BQ69TzpdR7u2IDzkonLqEuSc4k1NbupLdIwMTRsyD9M
w4Fh3Lsc3HtBbwMofpPWaeriWIVN4cVJlexCKF/5gZTGt/tftbeBxE4OoMDfbmZ17yu9LXOnL1Pf
tAfnbDCGe4ZCNLyFvdqcX78UHQYyVNotBImrs7IpGSOaiTkMEzW+lEEcaZ40LdN5BAV5RMC0dw8t
IHo0dqiSbYqtZbhY8KljC6VIZkhRiUY3tprClxf6dVbZHiFQ9uwHqBuQqQwNAqATv+cPZwnqhMmT
Ajc2O3nxucm79oQ0dYy0RSt/lotlOauxdARb3VmUIBEPQybM6a2jLO5hDpEapSE2oPXLDAHSU9aZ
nTubXeiaUm7Obt+0X++f4+6q2EhHdFW2JXPJUpkxtZYEZZ7B8mIy6CsMRNYlayLr0eqV4gLhzBFN
9s49BdzDqCSQalGrX9/TwVmGKmlYdG7TN32xRB8SJU69XJ30A7DY7lLMxgueEHKL9VGqVqQ7qMgn
/mRFEKsEJnp5YQpy8qE0SW0OUoudi4o9EdgPpiJxBquMaVLDOtOigHw8zax/Ub8MrkNft1cjHqX2
RK91PHA6e8dHE4IUTcxqb2DHbOJSDMNEM0dKJDeOUbZX9Si8aZE6XArg8a4u90cVFfG2V9U9kQ6I
tu7vgGh1fGqNspOJ6pNfF0r1zlKmN6Sx5gXO+BrRvjq+IjM3Xaeg/YuYSKxJegAX2bYupRTo6wI8
oRAH/W7idooOt0w+MsU0mGbwF2cpQOuU/bHbm/LUrBIylJkc+5pZRp1bJ4wZuJVWRRTDSkaq3tkF
jv7AL+34CRwgfh0uNNAK66gPQrdcRLyMw4lei+kU2bONsNfp/qPfWwXNGBIsIj5s+OoAE7NmLKqj
5l2jcuKlsyg3VsMRgfwO9Iz3JkTXGPwhsVp/TBJmY2VYAkKoEETAJ+yYX526kt41PMMEkQ/WRMqw
LqqTwiSQB4uREXkLQh4ezD/dQYVh/+cIcKoYmqY0vXqcDCeUOQhGwgsNrEc4lLlbFEP+pCyF+aVS
yuproXT9KUGi+ZbRd/P6tO6ew6k8Ykrf/yVUViGg44dsRsYiZ8p4uQoJdZYajTtPevxkJFLMlTYz
x0fHuXvTKI1+mUtjfjtWkfwcNXNsIyHevX7O9TeVGteB/vOWJ9WJInNBx4I3lUY/MzhnyNqSFs1U
R72OiXTE1rN39Yi6sPyY/S1OOMxaICiGSUipJMsHw6rTtxFQhYO3u2P14QOCi0ODxWGL6oR8w5zD
WQt9wGcI0Wv2zxnRzwuhcnXgX3ZsIRP/GAmekZjbFt/7Z6gwBPZkFTLD+E1ZfdejMpkecrvN3shM
L1SnNoJfi8pONJ57ezKl6/2HvLc6hV8D+jZobgELv1w9XOyqzShX+BK1VxrAwG2Sui0vSjNFt7TW
zWtj5tD5YMgOTMjeDlOGFBRcqBRvyr09AkDznOWUuuV0PiNcY3uI0qZXKlXl+f5H7vSfAQ8Aj2AU
H5O4dqowuWCF2zH006XtfAQMmxuEa7mbt+H0ybKU4lSU+ny1olFbYHlTXj8lSAIunAAeB8O8ziaD
NhmnQRzxPKRnJlSWy9ItzNl0bexxsgcbu+PRsZj8TEYPKPOu0SCWtZRhpDRw8ScObEySMTzZKOG6
jdzMXkrf9hyNcvjp/hbvTAyKCUioBkEPkFaui5UtkXcZZngEuVyS6byEFl1hE8Lu/LzUJRpJA2ix
0Z+0tFSYGx7ND0hnRIzgQzA+uJNVKV8gZKvPDFuO/8ljlNWemmYIBTR1Lj2lVRBmzFmrdXxqFMpj
12GZwvexMnX6OVW76jEo00VGljIJk0vXtOVXvSmV+UoulWYnmvDdd9pFdXSh2dX8M2lLrHPo9hR5
c+bE9q0wzDn2ciVEVIjxwN7r287JflIeJ7mDywH24K7Xw9tUl6HyRVW7+RM6Tu0RUmLnOcJrzWgK
7V02c911TctcYcAxjnwjQ8Umn4LwMvTp4GVSlfwvqWjIzEERMYwTH7Fd79waxhEEDIvuPvpK4pf9
YYaiQKmbYqTJpVZR6TdKxfTmFPXvqXrAjzGEjZu16RF2fudhEr//FkAi4t3IEdWZrC29w3Rk3ofV
2YFdHcmvrvhSq1oGS09WXaewGNzWAn82TGX/7eDSbsNQqgWO4In+3Xta+XOooJOUsVACtAVZkza2
4oucLc0BE8iOw4INSAhwEMfQdVoZ+CqfZhslNtFiG6ButOx58MqsmA7Ki/vL0I4Q5QgmTtchWbvg
HiLQi8YI9d8pn8P8exGVR9SJOwkKX4PBxqD9jjBf3pNQ8NRw82O/ihzjubJruOZbTT21ECZ45bgc
9bN3P4tgFv4Yhna4JC/X08axC9BrjP2ikyo/sbvs45QNR72W/VUc+qAOvpg/Xq5ixjBghbh66n2K
GSOxKxtumCK39vqwAsklYJ34O6LwddXIShhjB4kEedGInvBpUEryrdJCCUQbJUDur7/frES1CDS2
wH2//KqoVNQkr8HMZQilnZoKRDZqiEdEg3s2iykbpoAJy0ClrFYxu76vahBIvh5q0huek+UlkLs9
LXbanlprsjwsSuEqCkSt979vJ4Sgb42jA9VlAEhc2axFQp5PToGNKgsNzLmUBbWp1L9navDr36wk
UMHMZGylicbI1qYmz2M/NKvhW2kUNV8Wt58mgNIHh7b3wJi6pA5MrOJstLkSZ9DsuFv4KMRjvKJx
/E7NMtcsln+6qPty/7t2F+PMqAeLa7+OFRi4tyUt1SN/7MPu2THi6JT3sn2p5lQ9T+zFQa9s552J
z4LfnRI+Re7VXYkXXc1GrYSiJkfJhEBifliYJX39vWAV4lliNybB1vci7rJxmpUp8nu0h99OraF5
Jt3Ap74dj1CcO5cfCnk6zgBEeNfrDTTlqIPxhh4tjRZH9xM5zRLPXPoGkmLJMU4lJc5rwyX9x6kX
88Dk79x/Qi24KelViKHJlf8qtFKJLCWL/GnMmtQLxlz5GCRjUnlypM6X+1dlL+cETwAyhS4nRc01
h72UhXC412bhZ3AYnpVZC7xUnjI0JzvpMlhqcIsV5xOaHfpJMgqHoWQlQqEyPXiKO1eWwU1+hShw
0CoUf/9HoDJkcQ1/7pD7mVqGDwVMOIjLh8HFyB2CtCE5ilF2TlgMEQoDJzBG689W5VLSUTMs/FGb
5AZqkTj6Kk8SQuyWEsxELrH5tk2j2JsZSPx1f893ngsgP6AjYFWEIsLqudT2iDMP9NxvcyB+HHBg
vAtlqzviUNoJ/gCnEfcB/N/RX1bzpTMkpjT9bBzCUzIOjMbij89FC8ivjhrZbZs2v/3Fx1FxBPMD
0ekm8Q2TCj60Ril8PZDbx1xv8odmTOqD9Hrv08hJmIKlDAfeRxzvH9cFHKpeoTBc+HSGjJ/tsKi3
QLHSb05VakzThFA5ef2YHmHW905OtJQhaTEAH6+HyoCpAF8MooKqeNqf08ZC86BWxwO42I4BoNPD
mAEdISgc1vWxgMI3o0dZ6ctaVconqR2IxEYLlOwJkphD2uydp0BFmqdHcVqBhn19HTtCNDjreQqB
6fQ32xrbZ9otw9fWUSKkZDSwk26fSL0CAHOeSuN6/8bsIYD5AUxC0buEx2idpOiBknJtbNo4y8R0
yoLgA6pbTdB8byMnydyiNqrlNmA3opOVhvkvrSnzf5aonX7UnWonFJfR8T1JDFsHB2575yhw2bwh
VJjI9teeTW3Bl8NAyk8LIVOVQ3u+WFqm3+DsPlKW3rGAxCC0wH+bpc1EmASG36QIlhHM1ZVnLOXw
1PVOfwrbpToTCx5Zod1tx9RihcB+iLHFl29IMlDfijqgH70TdG/axDTeEfzX9iWzstm+xJMsLW4r
IUcGrGFJTF/LzOYjdKtJ51q9lMgPS55qN0D48FnevxJ72066I+qBzKWhsbL6aVU0lsrEjSgTI/8p
IfPhZhIcH8Fo6K8e3adOJsI/ejsitFh5W0m1s4mAA4ICLf7PCHTnyW764aJRffj8+o+iucUcCjXI
rcToxMhQEKtG5qdzWnqzHMekVzDM5WiBHiQke1hBWuUCbQrt8TaGTqTBmKO4zv0uC5J/RxQ33ndj
tgRIajvpgzI6+tWkBIN6YJJDvmOXxnnsqN+8+vkgSEscAyUDvm4DVkmUQnKSUsv9WlNG3WW0sE89
wG4C1TarzRFP6PbaOFTrCSFEviem/V5emzLtB1uOgJdbwm6W6Zz9M5vmd5hetVd7OVaiRUlAyiTs
hpRxwK0XAXIJvhpSXDTkYHmoy+wIgLP1cqwCERO0lsgGbwwjdfJRG+yYzgQEvJ+5J/KNKA4RVQB3
1kmOzP48yJDMH5za1hKBB0O5AsMHsG9TNEpx2kmdTLASLmb2ESpglZHmsn1jznodXgctVtTL/aex
9ausSDZLUZ7BgA1e2SobMjRDj/0xDg2P4kDuSZWlHDiave3kVjBmIYAQm7gLFfsha+nX+22dhbcG
Ec/znPf2m7i3tQu5QPdR8Hm+/inSt4cp93fmxx+rUAUJsdZQFtLZOCnUUxrw9Banj1wqhfPHBmrb
/0bapQ9K32QXWAjDU8XQeHFwpHsbjJUD/iTaOUSFL19GZesje0I3h1J6fg0iJ3gkejmqg2wLf0KZ
kyEinfdubsw2AI9ZcSJwQZUkzT0SRrpzk3Den0IVMr+L2g2yzAB8lH0AgRv3Lq3U5t3rbxIQQ0qt
KjcJu/PyQ+HtC7tcjRgeCIbwQdMQxBthyz0o/u29EJ4moE0KWAgKrJxGzyb3XaZSVrXDxZ3zqX+X
NiqE6GH4I8lAu9z/qD27hjFHagu8MAZu5Q4LaFxQz2R+QFYwblKjaafYiNCxh3fs4KLsvRFksBUB
kRP52OqiDLmqcf0ssN1RVnm9Y4Axh4yUERPLjATNchfelmLu/7n/hTtT2pRFmN4VQ8q4/XXS289S
NcolGXdo1FPgIsmputMUyE8hmNf/DHTAO5eheeVqoG/rnEgW9eBcL4v9toatjv5OEdo/7/+mvTcj
DleM4BIVr1PSHApEu5mHyG/HWPuRhnbxTh8i62DDd84WN03BC4wlGOp1MiihY9hGDb0B2+gC3xrh
YXHUYX42G/mIM/93R+wlQIODhQMPA0i/agPoJBmGc8rBsCdpnDUuoXT9VOcjuuqLVreANNLQCN3Q
gtfrkuBCP8l5mYc/mrCMGB9R2y+DWfVv5a7LG68z60G72hZXnhpdt5inJSp15QSHo0YTZgIWe7E7
xzgXSV21V6mXq3PV2npGPaGOv3aaM86uhtjr4CrTAnzLUeLSchcAu9ppUkh6Dqz/znEKzi4KplBR
bZlSYZ0m1pOAUEyl80npM/M5g5n9IC/dO02akjBXUNqmw7x6qaGWqV3aabHPdFHnGZpKU0Bd6kdj
GOUDn7ljg0DnAgoRR7nNmtQoreZagF70UVYglV/Gt2OnRs/WsqjfC3k60unaXU80O7mnO0xeg1XA
mW/ho6UMlkQk+L5CxJndBsqXb6HwtQ/85t5xQcxBXkgutR2TkCpngB4jgqiukXsadMp0ZkS9O1hl
77z4HiGqhvDepspdh4vSloxe+tOcJY9Kb1ZeKamKy2xYdZDVC8u5enyCM5wAQHCH46FeeqYSQkZk
SEA4RI0x//w/zs5rx06la9dXhEQOpzBzR2e7T5DDMqHIseDq/wdvacs9mWrkb/l4dU2gatQIbxCI
TQbI5Rkn2Wd9UClueu8YYfzcpc24ezuQ3XhIZBOpp5axPP18/fXKWqcxXTRQJ/PoA1kHhD3FY5Kn
zbcsVbqXt9e6sUtAKdFHgPLFK72WGbIbY0JbeeETqFNywMeh7ILeZGhciFZpcFQ29Y0C7sZG0bmH
ea20TJjCXD2dwF2wkEmVX+ZYKQN7KIzjYjqzf/u5br1D+AS0J5bW88qiyFYsSIlzkl+a1qTFHcXJ
JUFQIwCVtqXVcWspcihw3OQXNMuvNgrCV72nqGl+QYhr/j6oUxQGTOTsrwkkvV9vP9aN6x5FGFA3
2ExDYLhOlwaCs5laKoW2PmYPmhynJgjzVv+QhHpS+BLDPORSy2wjFt9eli4aHtdYT16HyX6hJ1cT
QNrGlUXv94SVyh/izNrH0lSsoEG27DKpozee3n7eW++WMQywz8XafQWMmTgl/49HNMoe+8RUiz4W
hhH5uVT19/++1NJ1pbG+0BGvMylFWLoUucNV0BUWkjMozPtOZWb7fDTAO7y92K3gwn0DDBfwzVp2
Yuw0Y8ptDDnU0bK/tJnUELg1WudsZ411TufKOGnQhx7SIjW3WMG33ik9ZvhZvFSMko3X4cUEOoud
IVmF5cJ7KWs8mdU6qQ9J4kYbZ/1WdPl7qSUW/NX2zfoxiyqpMTZ28/RQpG57GLk9fs9GgulQHYf/
PmsFAo335Z/m38KueL2gobR1lRTYEPTa+Dsxh/A+a5MttBb3DH/m6m5YLjq2C62hxcT09TIooSTM
GUBNhVVsmR9zypu59KHLKxBze109ZHPSOn4Y6qILUNOx+iBGwp9yGWYJ3itFkQeO1ivT0a5duwqm
yFLfYXNjfHHaPHJ8qDVYE+tRLq2damat/YxTb/NbwFFKfddtvI+RsIri5NnoTRwNt9aifRsXZesr
KHRfMk1Tup2Xi1AN4kKOv221cLFgKV31q2YXnr7Dsbp6Nwxj+F4M9tzux1wvqp2tSxTcvTQa7hXp
td2h9lLjq1soctiZoo/qoMiMOd9lzGm8XWvVQ++Xaq0oFyWc50epGxidVmMP2H1UwNwHeJ+Kn1ZL
Yfk+pNNGzAhtoR31qmnhP04zfdoBzblgSkqRBV2oONKfrI6Z/AxuUdqUakX7COMIG8o6c7OK7KKU
P3IUB5G4prcENKWI5GcZSfGJKOXMT63nMJjyAftn1i/UJiVaEK0Wf2vTOhnPeWV6x3yANHJW9LGN
9mTzWhoYQnWzfahmwt6reWRiI2FGukFcSwwlKI00eZwBDGQ7zJ7a/4ge0r7TM5no+0hRGoBRY1oM
n9KJImc3u2ZePM9l3X6o0tp+QF8vyv3ZHmXzPNlVXPlZY89fXUt4P0d7ng6exMTK7xOUfk6KZjfO
sVDrHInDcRgee1Ho4mFsx2H0IaBG7o66ciS9zy0R7eZ8gDwqsOueTyrmeJEfqdx6e3T6nWynTb3Z
BNVoY21Y0ZtqT0IdtNyPsqo2d03nJXfFNLa9Dx3U+4oI2egGnSysT7VntYXvgNZxH3RlHC9WpY0Z
0sKQfgOVi0aehricanQf3NxM8Ddpc83vPKhTMH2qsdtlAKTqsyZiG/MtLovad4eo+1Wb6Pz5YabY
NX51jJyDtp5y9a7qZutzr4QxCDArLYKsL1BVtAVDan8C5hY9DxSTrZ+7dq18LmSj20EEv/qiYMr9
wUhRuX8u1CqbfXK2dGBTetNwxqOy+TRMrdX5ZtUZX6oac+MDSqt2+btXBj0PdNw0thpIN+5K6kL6
f4zyyDuuK+NKyAjKH0wMq8+NZ5C44Uev9tyfObX5h7rVfjWy2rK9X4X0hYGBBhQXJMnOSiq9Fe7o
1FAI8NOZkqBdwHZVoqT7SbF+vH1xrVpGdPiRa6YkRRyTta6SHUlbX7VGJ7/YrZ59c6WXv4uMzgZ0
5KXd1wqBzmMv2pKTN8nPAHbTav/2D1g9KiMn6ijaj6SrzBKvIrxMZTtnY41wdO2V72QsJywaw5Gy
rRGH/2UpxDPAdnOlXA+T0qEoIk+FCRiOEDbzIprhJ1TWQVfCLZ+q5VdfXyhkc8wOkbBZkxSSeAbt
6BYMfOux/rXYdf3UeiZl//5AizguN+QiGnTdVYwSxN1A81M9GQPHtpll6gWum1rfF/3Y+d9zHDQh
gQaQ5NBRvb6Lza4yJq+ggBJQ9e+9xBiPAxNiebQNSdpae4k8m0Oh7UtVk1un8NY2MWniMmdjGrTq
+BU16DtaRJzCFu/IvDMb1ddZ91woXffvcrigaAAGIMwLdm2FpynsRO3imT6qrkH6Fzohyu3kscWN
ZOOd/oGevtooC3aRq5I3inHtqq7RbcUu0WRlop1m6bhbGqZ3U+O1P2azcP+zY5P7Ss1doft50xQP
Aj9r9wEPaEPZdbHiZodQZsk3NSxURrYjhe3bO2yVGC0/D7811DyYja52GJ6dk4lfaX7BXbkICt3g
HmnnEcvlyvs+RI6xd12ZBWFYbDGoVqkmK1MpAC+nrGSEdtXiLbUkHqO6zylDQrlXjCLfZ1U1HC3h
zPd6Yk1b/ZXVDlsWpOJb+LtUDdeREO1hPLhjFiwUBObLSZUcq+o9nJRso0n1J9Bcf3RotBQmDCJp
CS5v/a80GtubCYiuwyRSn8PB18cIyLbURyvamUbXcC+GtVv6ZCwLrbIuajRtp7R50UVavlNxcfqo
W4k57eYJSvxp6FHL9ovEauOT4dXOp7xt7REniEq8ABfIvmV6CHhpkjzeftBLbd6PtTH/LKSC2mc1
hMa3BsVVLcM7r2n0z+z5vvPTdpbDuyamU7d3WlilTNmg2PukPTZNNWB63+oosqRPOeAkARajqedz
FQ6dH5XYvzwStsSHBh2o0Ncmd/zy9sZcBVi+FsRBetZI4EGQvMrYiyK2ZVyga5/wrHt7DrtPVqKI
fwXWLavQBWOcCQVnFQhUJ8X+Ss3yi5p1OnEuUR6avN6StVxjwFiG+RTxiyJkPR1K0jSzM0Cll9kJ
k2OWheOefEfdySTt+f5aGMSZbj7FSZdgM2fNL3HjGE+Ic23R3Fa5zvJDGAOS+cEihAb1emPaY6jS
yWLunwhz2uNGRLBXWmbTqiF3wlXYkwTHjeNwK8awHEfBxIB0xa3jpHnzAjyhBxIV/0VWPpxTJXId
n/rSOYRmab5AEEsfQlS5txh3tw49gj4LtBv8ARnw6wdma1Ucsqq42P003jVqNgA4C/FGG7wt/d+b
S6FyTEuV1VZQllSpKPcW7BJq1C4NTiWCqoJagBSzu5Ho3PiMrsqA1WHiT05/jSyhioiMCcGey9R6
5XEyRXWphGPvNUYNQVXH5Z3qhMXGojeej4YS8jAAJ5kgXScjjVHbZOZzfkFru3sxsKQ8Jk3f9X6i
z84WtE67cT3QL0MriHb4DddLGmdUEAObpqFs9JvB0s520+R+2WaoEyaT6oPXT/eN6N3fI6PCXZUA
uhO22p5SWDRHpZitM12wbpGrnP2wVrfkjG5k1ox76Qah1KQCNry6wBbpIE1K7pPEcoBPofCYEyxR
qTvg7VB+xA2o/ToDID5IgUgUchvZdHo7Rt58R8uYlCO7TJyuYmTtAndpKLUvsy7sO7W3nnGoQJpz
zKFKYXGykcvcWo65Ds1gxpZrbcPKrouZiVN+qVxN+eSWLcoDVo70aDVk+9mZOrmx4BplQxsSfgtu
k2CU1kPLdqgKL8s7QKuhXT2CI4r2eVfFCC9ZIv2GOdF4yOqucgKj8KaPYZcOZ8hO5UaOdGvj03JH
k48qam0Qqksla3ITkE1ut8ldDv0J4d6h9jslT3b//kUZbDHjX3IxwGOvw1WeqXPtijG/uJnd7Z0o
8Y4IpmQnr4qcu25unG9vr3fr0ejtmwDjQKTwjK/X02NZjaPdQ4iN4vaFlaw5QHrZ/GQNQ2NufM5b
+4ftw6Fj4oTg6tWB6XGbjvCwEogtYa8tNDEftVqvjyXKJEHvyPh/eDiqbCwxaWmya5eH/ysLy7RC
OOGMVULFSTnOYfF+8KTcJ3iifv731/j3SsuT/7USqBItmkmHLh1D5h2wMEHfi74bBrJbDdNbX4x6
Am+khRFpXZ95vcUGxtMoCae2Kv0SHN9D1nbYSkF/+/Q/PNWCGaUbCsHtOlmYIL7ixgs6KlWL7pI4
HPZd6RLfRnzYlI1S90a+t2C2DaYGfwTPrl6hoFWm0iVKL30c9cHoGtNdXLnzRipy6+0typqk5taN
wm9s7cTsgMMiVD0bn9I5FnvZWfOhmtutFs+tB6LAodygslpmg6/3xJB59JNqBnVtlCFLRDv5Anhn
C8F2I7diI5C8cg0w7b4eguDAbaeyxm4MxibCqGob+6Y7tWdrsON97NKeTeqhPZIQboWqW6+SDB0O
BzjANaE8tzNQBVxq6HKlCYQNdTrRhRJBJkV5eHsj3nyV3HCgRBjYrrgLrS1xmYrt7EJ6Dd156hDV
HJwtcOPN24ZsCsoXNTHzwavrFIHtWLbOUnKEXr9P23SmUarGHyZjTg8kl1nqI5DU7Q0x06kb+xbH
YqfcIKesUcPceQstBf4CF98qYw17BD0pfjLMxDs92qd6aEt66al5GFK0CACVuDm0YAWmvV8WXtMf
yzJH0lgILFuptvPcB0rQn8m5t5petzYbMYdfRs9kDdZuhigtQp0hQAFc+m60a4YYtqM850n5Ywyl
+t1Dre1lYOSwcXPc2gCEBooH6rQ1v1cPXVsxvCq7SHWwH5xuTL6gVbKlTXUrq+aWB7wDYQ0nj6vv
jxuFXogqzy9O4kQ/815GXz2lm3xNwnIHQiR9T4ote/dbx4hHWkR5FkDodZDtTDx03A49Jyu31Idc
m/LKDz2nM30gWfqPtw/SrQ+4SMBhDeLS7742XbSb1p3VnMX4MXBqjWSsjghGhOTHTWweEQWKH2Wt
jju60+1Gqb0E8KueyIJVpr6E5U7HR3sdD+Mqi1DlJB4yUDLf15ryS8jM+40XV0wN3A/Nxijzxp55
td7V12ziUB+8ZQTeZdqQ+YXeTT+8WU93b7/Sm8tAhoZIQkqzysEJ//AbY0NA4C+VB6WGsMwQdyOT
uRWaUGBAaYjyUjNXYul8TZW5JT5mQ6wPwwmlIVpJ+LXbOzvJbG2n2Hai+VbR27ofN11T+NjsJNku
x3Dsn8fRKFah3wrAl/KTg3J1U6uOaAh+5Ix1mb8YlsBG2O3tANRp+e+3Nd4meCAQk7EFuR4dqKHZ
GGmH0mTf5+XnrnTpWhUl9MBssv+HzGD5iChaLoOKFYB3YLhv9BmNOBehiQ+VI6ynOK3CnSMHZ6Ns
u9UOWpqChBqaEpz8q9QAH5BCsVtk1azW7OGeTHr/OxdV+aNR6+peplp40LK2hsWPidoeDuVw1o2i
13zM7IyN/Xsj/rCjsOsFeYYMhee9PpZT21SuopEk63YcfembSQussWwuWRZN+7ePyttLAZR6vVSJ
z/Ewe8Ck4ilMgrLv6x2qVfmjYlA4v73UjVAObwApQ/ow3oK/eb1Ua+AG3C4JeSw0MEsO/AQZp8nZ
k5041kijn6Z4CzuxjgQgl4ALsl8p4LjBX68p9aTu0qKhlS5DLNjCyPpI3ahuiQKv4yjLsBlpAC15
+XXJZsSRY80evcRhcKd9EiXGQzsqxS5UCvs+adstJYFb6+mL0RDvE7n46/GoLurSmDXaPklcaX5b
aeGDPsbiUTcGG/wSzjlvf7pbrxHKJ0ANhrJLD/j1ayxs6XVtDVG1DQfnQ69o4rFTtXpjlfVexCUK
5wlGkgYZzXUZlZjU8jaqCJeR1P8nornhQfSxfDBUsaEUt75zWYkCdKFvU91c1wHCZJ41xcDnoJRU
P2cP26TA6VTr6IaSoQDCpWfLYvaauDhGbhyDW++SNRfqBxUP5p6v3yU4DujGBqC6El+lcyuldp/I
agtJemuH/LWKfvXFzDCO80kv2JFWpz5H+iQOVTxNB1vrvykAn49vb5Bby2GwuLgXkBGuEJBpT2IO
TR6t46nqgmJUnNTHwSK6S+y+Pbb8PxsCZre+IHNRMl4NuNlqgm23hhaOsBIvjVZL344dIDaIKKD1
J8MPCthtmpJD+g1nd28rjv3x/HudNdFzAhfF/lmK/lV9B56/p6DKL2M6dWBDHDIov8MOXAsG5iMf
q1poRFEVJIoR9hche+Ue1D5OVrhBfiGfs7+jsSoa35V5mqNUFQ4b+3vNLICVyzCVE0tKuXgQvN5k
ri6skWEDBD+wIO8jUYrD2AzhR0SMhntMo+cTEC9crDM8RercVX1Em40gGlr3ISudeONg/9nT128M
QA+/iKKYaHz1cywVNFTSDbBtYfQXfm/nYROkwjAvYz66jd/HVpHscD/Mp4MyllW5cyUSoH6iGZkb
AGsyc98NG9sNAPNiPR1pXZw8p2nTOkE3pBiSOfkM9iqJXTr8smt0deMRllN5/QTcyeQghARgo8sB
+KubFNduXCaenV88ar+9SRPp0CMxBCfUbR70EHkfL0MpbqrGAhHWZkvM9sb5snDYRKB/AciuKhJc
eD0M0/Xi4g6N8jSqQ3fQrMw6NuXkBfSEtvQebyS3HGYD+UUKEzrp1xGSw6UUUYTDS5166nnCqC+o
LeOLKb2yDqxpnvFJqkoQCLC1h8e6tvLP8KDkv751ELqcskWlBwmM1b1aFjZG8Uwzz1jJfq0bM3+G
/24vY1fr1FRN/mTMDSgwdc4WPJZ1fjuorRIW5lMLRRhK7iISfz1c4cFsvEKkffYUuCAluLEnZkfD
A6MHech1PE5pnm6Rr/9Ej1c7DcXsBUDLBeVARbSuajLperObqql39kx0B+8N3Yak0o7CFHemJb3P
6E27qDxlfeLbjVs/D32l2j629Wm8E+h6PdHLU5VT6E1MDudQRB8KNu+jaiOMOpvtfEf2oG/VH6v9
yY9GlQC1ZTq7qG4t4fqv40GjWsqsVNzzUMdfUhzmjqYTiUML1z/oWrPeyFpvLEdebEM4Bfy+5vTg
CtiGi2PqGblG+T502jZgQowB+BQpP9y6+fivGwEyKuAEmmqLcuf1RnCdSB1MDGDPpVEYDLRE2N8b
g/5VyULzOUe18gQStNu4UlfZEJYcGM9i+krn1qRn+fqVyryqB2oj7wzYaDq7Zu0G5oS84Diibvj2
861SEpaiTQfLjmEiQKOr4Db0pYzCVrLlbIT8di7yctHJBAPy6+111p8NqgI0oYUMwgu9loQbLE4T
vSrnXI+Zu0vNTDk7PfCecE6SQ1fV2sY2WQVtBKr4bCgqMVOmnXq1Kzt9dOtcb92z1UfNO0+U3akG
UHGKrKq8aNIbfMUpy0dXInY+GflW+3wdP9DpoNhBjI6+9grcUpuZp86d5pxzQw2fkHbIvjG27FnV
KqwXlA25lD2njnZvv+X1xmFZ9Li4LEiQVsl633TIxsOxOMeOMh8F+OIAfVHvgJh4urFxbnxQCJok
YTSPGH1cb5woj5AdNAaFY69+AqCtn8dEdQ74cRe7oZLZ57ef7MZyi/sHej3AxTn5V2kEcoV5uQij
n1O7GXMfulf7bXRF8ijLHCX+cfpnPBToCJhzfETG+stE9/UZnFoIdHQCvLM7Fu4Hpa5UP0X08Suw
c6Y7WvP77ee7sWEWxcml9CessW9eL9dj+EetqnnncKnoRri2j5PotSdDcWq/8bT+PKtGf3h70VUm
vTwjQgVMeha29nWqCA0FeMrceOcuN73oGGF1VvlevsA+ZlBG4oyKo/JiZYX2vcybbsuqeB17WB54
xiLrtoShq2+KGGs/2jahvOGhD5NriFPIQ250rW6twl9Hn5V7nMO47Ky/7ic3NYw+7FzvXDe1+aVG
RPRSJtE/9x0tNgsDHwtQC9z+63ZqHrUy8hTIs05S0IZXWn3fV2Irm75xvl+tcvXG3MY0I/r8qKpN
XruvvQrccGioPl2HrWv9xmsDJ8ye5E7g61wH7Khk25sRkrpON9c7rZ/0s9G74UbAurkKnwaot07/
+5r7JePKGxUyeuaz+XzWpAArH83/bFzIx2Fa5TDHgVjBhfB6C2iRpuV1g9qjkRaf5y7MjnmjJUHt
2ONG1koFyt96ncORpy+YDMTviIvXkAE9r0ddJngmt6PrPDllHX0d0K940mY1Tv3eEEgMJUViSn8s
c1TWwIXo2edisKDUh0Nvg4SMY3C95picEPTAcsGkKfkUK1n6W+gRHBCONHDfhUkmHhIb+bBdnPbq
T7WM7d6HqqG/dzoHkGhBWw9ryXQwH2I3zyY/N+k/+4KUFhdnBYMPB9RtEnhdMuiHTOtq/SNJea76
Fho8wx79cYdEM8vVdFfW2AQGOL8y65qc0n62Z1Go1DyKk+2V0eRm83rN/WW6Qq1gL0TcN6KR5rM7
9dRGbTR7sx+P9Tw9kuRad1bbIBk5SFf9Xkov/R3HhvMOim8U7kYFwXnfxvrkP7PJivdZhubcsSD6
P6GRFJa70XbAX6q9IoxgwPblS6oU5Us79LkXjJaVu7tsqMIRC0wn/ihcmDW7Dvrd3gjdsT+FvbQf
6kGR3aXskybbKW1ofE07OBi06o0FsxMLZT/2hox8GyFG5SC0pL7P5dgmwSgU8ZKgWJWcCnS/pO+0
WuMdMMaOi8D1lBr8aILYA/wXid5Yr1v1EwZnWr0LZadXgZnltXmeW0Sd0HNKv5QIw9dYMMZQXJRk
7mvfajvX9m0RD8oORpnTB2nJf76rWNUTqsWK2NUhZOGdTdqm8pFshQ5ExwX8ODVgoJgVTcadkzuy
eVD0fGrftZGh/leUs2YEokZ1wR/qeq6f9VCIY2qX2GtE9KwUH6xL87PiOw/BOIswDeq2gDNiurJ8
NztydHwr9ermpOh6/Rslgiw+NyzJp9Ah0/hW4qbes51Wuvo0DDatGQqT9p5Yi4QCSLgKNJaTOd9x
R4kFJKkhT9+H8ErLDa2KdUhZpvwLCZGIvFbECF0wUSYqymcuduvbEIXdZ26V4V8DF7xDQFeYK5E6
r5E6VTwrDMGxS8MaSDymCEi9OInlbWSxq2dZViF2kckx4gHc/zpw5YNQQkexxWUg9IKUafoLaJ7s
9HYasFqF8EhrgVk7QCCmnlepjp3UmgodL7lMXTTeaUYb7i27aDZK6lt3l8tFTJVIarri9UzcWxJj
F3Rh+jHZwYeamdz36a4Jxy2XoVtL0TGgVbOIvDEgf/3acDVEejTJkIOfFQyUqNWAlSTiSN3YbrDc
byxFUgr9m97WjcmGqrflaKW1cg7TzgjSuskPVW1H90Y3eFtYo+VrX10t8JSwC+A2xuz0+mrpLBsj
OUDgmGKY/d6eVLG3Siv7ruRRdj9ihNhs5Pg3NgaXPzkaivPLTOoqKc2gCuvlUITn2WnlLseiYlcT
mLY6ljeXWaZCi4T/WryrA12d4RdLhkbuucvq3gu8Bvt2F3EQ3x5186c1NOJkT7mxy+2ovBvq6QeH
M9tFs12cxkrvg64ph41jcSMlp2+NQh3VBiCE68SRmRIeNnPknlu7wrsg8mKQ/bW67xy3fDEn2zqS
wW5ha27sJxYFE7745q6ZsSEhfM4AYp97usy7EO2QwzBHwAJ6xdkIlOvtRBN7GYSQxCzq5ctn+Ssx
nmYXWUGr0s9aFGW9H0cyTD43KtTpsYjb5Hs5hluaEOunYzsxlWdWwLiV3t7rJaMCLq5sB+2cyNHd
NQhn7kMdvHta1FsBGkD79XFhEYop/i0PucKPVOg5T27NTCk1B7feYxltH3Q1Cu2gixFt8CdZOb9F
gRv7QWRd6vqqmTvuwSjDKg2Q83c+6Yzzoh3NvyTcyTGCUwpWSHLPlk7pC0Nv613c42OOFW2pPyXQ
6yXGyiUZHvrApjgo7Wg9ew2Ow8esmLqXDMj2f1oq8s+WN0X60aM7753VCDuBe4OQZQY5w2guVE/q
v+yusdoDFhrjVwdxwOlUoQrk7EM6gd8K3H8SeMtZOx86I8sOszYOTAOb0nLOC2u8OmheOrk7e0AM
5E7pW1KVCLEdc2eZWeIFqjL2CFVgAxPu41ICFdbIDl9ySMMlNhl5nfo65AFrl7hKp/uN6TUf2hbC
M6mGC5wBcT9HC8qwp7mALrzhIP89NLFPWlWGvuLZk+6bWSS0bzIv7RIQfJtBVBFG+sNKmiQMyALE
z4hpmHkoEs/7qlQuHBYvKrK7VvPC5tiQ6ZRBZtptfOjh2/8QuRZmh96S3XtNVH2K8UFSSr+AlJb5
pdEb9+M8j/OdUXlx9OAJxR2CEDzXV2tMbPLY2EF/OvfEfBer05jtXORcumBQG8zLzT4sf3UY0uLn
VyIRuNOSUCjwtI3q3vUyMQQIzEymn8rI+G/O8vxFdJ1xh7lKOe71LJKt7zhpVJ9S0aonXDfVzu+9
HAzIWCi/dBvpQ1drrJdp9JSTGPTsR9+09demwJ4B7sN7tHPKPkzMUxYa3odJGFO6byPy0/0SDWEu
23la+PGcDv/x0euH1Ohn7RmVf9veu/rQZ++wv8LFdID92OxqXZk+DomEbZRnw3BU0ikx9maYd+gy
VIn3hMyTUsM/HxNmKPbc7XNXT+Nz0RthGZDyVC9ZBinaN5PG6g6tN6vi5Nih+V8pK6/eUTUqoNpi
Mp9d1s8wWKWwwkOtRlUR6J3ZJ7ui7SO2gKrIZvJHTbbvQ2j8i/l3adT3akTh4HdFazm7UQ0N4eM3
COlczkp3sods9k6MJhBulDjAPtVKbHIa7PH9XIbeQ1ua6ocpZrZ5qqIuS/x8sLNPzOCyia9pRs2+
7lw3OraO0b5Aa4HYVUFnHL5H+jxqu9yrNSoPMVn1MU4gBuRJ2wh/7uoyDmLNrcadWw35SSZa1ewI
wvr7Tout+dFTZPutKW3vh4MhgXKHHbza3cVxRHmhREl5N8Z27O6jLh2B+0gj03zIEN1TI4wMLiM0
cuU4KShqwS8OvU+4rsnxA3JSvEo9ZYdzPgnyTyUpRPcBMdCkfTfrRRsFfUZte+Gr6EDq5+5LiFKZ
dTSLufpYlU09797OBlfXHjnngiZiVAf8ZpUNujlS3TDMGPjXSSChOyLG2pv7LGng5s+tvR/Kf+bP
LEsSTUAaLzJd1+Qyp2Q2CIYBmH0+jocuwSejapt4R3+iOTuzk+wGM502SvVV1rEsCrpwEexksHed
JBZV+UeVGlKgbMPPvS7MdxR3WxpkqxvvzyqLPy9QDdp7VzfeoBkJ3sYRlAlZ5wHDUC2Agl+/781y
S/BryWpfpYd/lqLBumh+ofB0dZ9T7tAHR0f5wrUyJP7YV7idNALoIiILod9hDAS2qcwOwkiir//D
pvkzsmIuTvfjau0yoY3X9kCocM9ygrbqHPrrptxnToeogkyEEnARqC9vr3rj5YJdZELJuIR+yzVw
K89j9DbGRQWjStz7DJdsv3aU9AUB1K2G/q2lmJHwAfEj4mNedd6g/naFXF7uPJsiGCaktjUjL3Y9
nhT/2rCkDYwKKvoH5JzrkZPhhq0pM1wu9EJ7Ssh87xqEFzaS7lXyR3IEnGc5dB5Sn+uaD0xysQi3
obcGUStS02HvWsxikrowfY9SfqOWWL9AGszqIn3AJJ1u7FUtMaoxVvMdDP0oZUd0imrcIbw6BxFM
540XeOPZllqZl0dqu1ZTdoZQgRGLwV0e1fmpFoXYN1nXHetSrQLESTbntque39I8J3BRQVNsAld+
ndaCrrDsLhnFxeySbNrVaDsqWFUb2btcSefmP10T5EaxoY+MZUU8PRcS26chnjTNn6YU6RuLzXXq
ncWm+e0jso5yhHDIWpzNRRj5OiiEZpwPsYmXsJK5LU5WWviuDfv+/f+yCgh5PjCDt2s9H89oaIcI
l6Znr1c7BZ3tRzKW4dfbq6y3EAdjwW0tUmGMnq6CjNVBdOP2QOShjUNsE8PIR9M7/tj1stmA/d9a
CoNEAiktfWS7rpYKBYYFAurEJez09GGSmfUuzOdR+p2QY7JxNNbfaPFJpcfDhBkA6jXABBas4UUj
Sqe6LdRgNOLkYGjNFjXlxiNx/yyqZ9xE6A5fNUUmW8wlXfwUS13lRbRFvpNKrp/RIB03dsN6JaxJ
F0Qk41eUFq6b+kNfW31VoBhnWuV8H9bTr8yZcGxPjH92yl52HAzf5f5mfHU9nTfTcW6RKBVItUMi
Hgo6tHDZFF+Pqy1YzGqgvCzFw9CMA5G8wqN0YLpU5KC5XUv0GaO+cb55ME4PGSqbX8rStj/xyMO5
SiLItwowtI1qfU1EWX4AgEV6dQy08fB9HWSGwbHKsuIGmjqnlse8SGzPN2rVq/ZOFRahbzCnc941
2C3+53aVJnadx7QBb88QiYJMuGjadLHt+JGmWP/M6+bHMVsBr0MAWLtgIHblGa1Fo9KMUu1SzbZ5
pCGvHEscPjci2q38lPaIzlAWETY29Ov3gLLTRFrHh8B6F25vrmWPdmELfxyBgPhxyBSgbOctSMat
zw9gFOTJMi9dsYs73AKQW0c2H6N0a4/MApF8rO2jQT1+7JjKfULzeg7EGB+1eMu3aX2hkdJhMUKL
DJjxKog7xojpX0WeUytW+QnTNMWPkLL0w9wQwsc+R93oat56x6CZ4XYBP6H/t7yNv1pDGBeqodLB
b5CWFX4e4kgJsMwJfdGN+UNfpfPS96g2EvJ12OAp//+iJHSvF4WcT4hME1IspMqPFvrgd2O9MMnr
TWX0GxEXyAPwyCXwwiG+2kNggOvehdl7GaROM4Te7pMaiq1LZPkr1wn54qWxiHUuOprLZ/3rLRpx
D0865IEYkOnvcbrND+1gFQHaWabmlzK3j2k8flW0dmtucGO3olMEzoZbEojsqqCqQVLW0xRdaqEP
PyKUr2bWazTm+jp4XR/NMK9+VxWO89OYCrW5Q8I03QIG33jJOswUeuOL++xK3EIbjBrqdBFhAm5P
4Dbj6GAq5Rbv8cYqUFEWYBEBSFvlld1cSjJdev0pCgV33ihjK3DSyt3anTfXoY2IbpC3eAVcbRkQ
GbKz0baDLZ1o+Olm0VMGI3DjDNzYMgAecSWix28vM5nXW0Zzha2PuaKc9T4vAma0Hr7e2kzPqNYf
3SrVgxhN+ecI5Ni/Zzz/x9l59UqNpH38E1lyKodb2x3hwCEcYLmxYGCcc/anf38+7w3tttpidqTV
ameG6ipXeMI/kB0ar4wboBjrR1sVodxHiBtfo8BHqk5I/gFldsvrgjncuV02lpKSLIcd8RGsXdew
k0DrB5XLG89chAue68FUfkCOi3dG2bjDqGLwExnqlZx9u5RzVEWd1PnBtbAwlDwoVaD+Folho/Yz
prV1hLBSjpciINfZya02LrL/Z2PR5wIitcaepXlfF5YKSqMdqJbZYVJ70TSX3phL4eWvQ2LiYIvL
BV1Z8EOrK2ZQmigFx4aMfBnhd0r+kINRDKIj/kbqf5gWD8LSVAP2dVdPT/oEqXPfDFAzDDqcVdLQ
OE9wUGkrR/mw59C5tYg0XUinwCBDel820R+X51ALu5aiJromFY+7iT6TN1S+8KxI2mv0bO3HJSkF
q2cSsa5rNJaqtFaqzuTCuR88UV6cTpI2/Pv4S93DqrGAB8hMxAKohubRakKFXYvBIGq7kh2Vh1hL
6g8oRuG9Xg/aYYzbyqPXiw1pLBkHPxoEypzTXwNh+A2LMAJ6bsjvcDvfLmoYmV0s+0Tmg5xVl1Sr
lJM2oKZeBc20s1u2FpXTvWjxKTwAdztTimw5zhFTTdKwPVtjPJ3GxIp2WKWbqwoPGfQYvSzUW1Yz
oqBIBxQGwVUuFdULC9U8FnM2OyY0eLeTu9QbEBRzC0RonHrqsg+Vr/81eWlZVdgggO2RbbuDQkbT
1KeBXEZQaYviGFEAAXBZDA6gl3RnVbdOBXk8dyd8eIDXq/MeYoNddk2NofsYYBfWTaZTj2P9fWp2
EQ6bQ8HyBjJHbnUXvVSmFuoCjvkV0n18UFFF87QxggcdaX8NW0VdBZAlh4PiAdyUVf1kERfT7FTJ
4Nh39SeAM+YXhEkQS7CN0NhJTpcVWgVlC5yC4eiho6OxemElTrep50i6SGnbH2VZ7px5oWCrdSyd
5Ly0fj4+9xvLyHgM94pBuzv2stTFgSqjmdOVcxYiPqy2bzXSsWfgWv7O7th48hCPWYZagON3BN1e
Lwc4CwvlkTZ57AliPQ+FBDtHOCHJ+D/0JD4hcGt+ejzHjagFfgovAngYiKvr+pcsCq1EPJbIXS3m
Q62WEfebnL7X+kZG4zZuaEx18vs8zYa/j1ooZCLeCmFlqdSszsOYZRKnRCCB0A6jJ4Iw9DBHTA9j
tmsQvHXVsEfxQVzEGckeVldNY0woeaXYitPh1SvHjIzxUKrKeIxzw4C9r6nVsTMK86pKAK+8Yqw6
401la93Xv17tJTSk5EhB9f65KiURBakqYW/gd/VTKCWNS+2NXm/i/05U7HxlnGu8cYRl9njgjSud
gQ2IMYvu+d1Wxppem0qDrCnMVPsJqrj+1JZxdHg8ysaBofjNjY7GE0+HtWzyPx7+PEgr3iiqtyqN
mc+K3A1HNZgWLY1dkdPNCf0x1OouwCy0N0faj9d2LA3PVubUM+Vur3K0cToWa2KdjGzRF37lFP4x
IRCuYdksyXQyDNkPaLvBiwp951QSc1z0OI9iGIQip29rdPnL48XcuO1uxl6dD1Wb+lomtb3qSZYf
kOUyaT9RPOX2UJyItd3ZIvdc+oWvT3mG4swS2q8Ra0UVN1MjISoF8DMIAREE6SVuE+srxStcAIcO
OSunAfLjyZMfMHM71d6KoJifUA3M9kAgW3tpkSygNI8GMUIpt3sp1me+PpZ8V55+tPpNuqpPBliG
0tG1ofv892sNxR2OuyYADb3eH398ZwqBo2YDa0BXqPye02M7hjHCypAcIy9Vxr9GCrHSKJUs7wpX
/V3/0kbBCHTqRDU8sstrqOuNG5u65IWBIXZqj1s7mIyUqJEE27zz11bDyh9CDTtdrQZdAVzUDz8M
UoFmetgBeRnMgBZGHRn+6IE0Sv5+DxN9LEVXroX7mAc8wjQK5ASvcjQbQHWq3/KE1I1Qy+5DbMbp
zhbe2DMIsmDnwhvKHbR+UpRBs6YU5PG1r/v2GdUo/d8qGKr/lb3U7d2om2MtzFIKysY9xMwSdIM6
AyGd1hTj29w3xEUBinbpBPTKx7tzayi4HgTkggbA3UuZ+zK9B4VrNWz78N0sDfPRCLL+cyxV6unx
UBvXKjEuNzc8Firm63AuyQdDLnz6NOko4ucRYPAZwMd/+E6EpaycCnNq4zv5NJ0rS156TlX4v6lp
K7cFsPPUd422MyF14wDQ4OO5JZ2BErM+2hIScrGPysN1sGZTArxcmvUBU3TdPo5AbCJXq7O4c+Ga
gbNSc9P46ec6Ar9xrcnf2xlnZlKTYgKvKZTkc5ON/CthOxiYo0h9g45vGvC/WzEJ6JwDgbCZZRai
Vh3aYRjYT3Hv2qEtRR5uQ2z4oMi03xhaD/FRFj4GBFFrgdx5/BU3NgyNlSX2hwS1tN1u707QXJ09
ZhAZkFGtDjC6poON4OT7sBmeH4+0tboYRgIHREmDRGr5+39cnJKV+E2NnDn6KyrKxuAxT9ZoJCc8
Ggo82rLM1bpgxIsPC7zHI288j8CE+aj09RcO5GqOndnWfqYWeIr1cXaIWQ+nSpLhFLdB62S53O/M
dONkgHCl3a7zIt1jTuh1T5g2gYHuDD04FIU/fwNZb++E41tf7pUvvhTwN2ARahjOYBijqz/Dz4t7
dfgoDQiTIby7F/lvDUXzG/8iEKTk+etPR51QBIFMQaE2Cq+KgvoIRyR1Esj6O99qiftWiRtdxQUF
D8+Kx3xZ2z93yQTpXlZ93Fn0WBpORqtV31QJESvXLvzomI1x9gGaaRn8h3OwYAnQAyOAu+ttV4Ni
zkFsMW4IMBC+1Pi/zB/fdb5ZfXy8GzcXk1cHWBIRxF0dgb4sgFghoqspBTFKc4Huojaqu5NS7AXZ
Wxt/2YLUsqlY3D1y7fDa/pgitH+mzDXgyv5I/VR2hR1Mb82KAsrjqb2aIq2/Htr+BEbwqdkuq5OG
l5gBthMFIHMIxTeaDurXCuTsBxlU61dRZuHnMa0w54nMOuxRYvfVfwuwE58siDWyK3emNLnEO3h0
mn2VX9Ai6CbHavDLGzBAbY9dbPY/etFYJW3PaoTmNIoq82q1EG/0Odf3jPQ2OizUDpgIekb817o8
yVvR6yjGxNe8s3oa3VL2qyTv/VmYcd27+qxb1H9qdfRmOkQv2mA1886jtHWXIAO0lJ0W5uj6PDTC
Gs26MmH2z6L4qhkgy4okGHewNFunDtQTvW2+3KIAfXvqIAm1vViQHVI95QAVo+Y0RtmLbY/VGbBw
7drYJZ8fb5atc0DRdcGJ08G6S7RnMs/G1wFf9Kb0E8qR8lQmcXhW07bbKZhsHQNr4RMTglF8WucH
c0CBgoALdMwsS98tSVd+aE2aBOiazcXbocn3tMa2njobOM4r4BCG4Go5Qxu/DkMsjt1hXb7nSEyu
HeE1VUqW7sjl0H7RGmk6pCl79/Gi3n9IjWIWREsg/xugqEaDqFIU3NStPaQHHJgHQNPWeLCwlnXH
Dj/LKhPhzu65ny6DksdDh0TJ7Q6gN1dEMHGMZ6fkt/lZlfSfg5HobjoHKkZHqXjf+IXwVKwvd+pC
G2gJRuZkLmLV9CzWp8OahFZHA5YielEm32i4psIZonmGhYitwAFKMnznuE4QH2htaeDeEfYXv2mK
dxWeTqrTEMKqbtOn4d7Vey/QQ98LOsLChNA2IFnon6sqSSH5jIjNL2A5cnBMyKj7nlD6/DcGY4WA
XSDF75upzX9mwUxApLeq9r8E0Ojs0DnM0p1H7v4y4TehbwPZl6ySitrtMVeKsZDSjmBazrr2rPXI
mxo1nMTHe/D+YFNWAL2FPMGWOKOZx7S+C8It28/EtZcSK3TLNJJUp9PtbM9VZmvzkcKByKMYsahu
3c6pU7LI6iSu6CSMpDdZKmTHltPxQDIpnzJZm45dUOhvdOR9dkKVzXmSTIFPRrj0zjwH2gnMxw6o
FZgU6AA9yOm64hmTFDSXHi/p1iQXPW0oj6D77uotldbEGUxKYr0gzC4hBJDIzX1b0j0rlXLc4Cbf
+lL5TfkmnpFs3dk29/cnrRfCFVT9FjzOOn4O4sCIdb7gtdKmxp3SKPlgBmbozMUQn3Q1CXfePHPr
FqOrSnUbcZRFmef2mwJ5mqKqWDyqey1+itR2KOAAl3kL0aJG/h1bxqzm48KscOfCgpya0rH8YSZ2
Yx1MqxuLCxSNqf6IuBuMkVmzYM+GQzS867W5tb720SC1B2pmcfY0m2rBrdiBsvHI74R0ro1k9E84
D0eJ0/iTYnuhjv3dcazsRjtkPRhXpFz9vHEoVXQapIK+ehqMPm7xivINVL9UxX+TJT1Ug8Kaja90
o63AkcMqX+gyhf7kl10ou+Bi+xJSf1t8TM0IVdFhlLTigP5SFh3qGX6EY6Y1NbOAdxFHCz3tFxCS
hs5YT+NPYtJRAekGED2WW92kjeg2Gf1PAepW9QYxmnQ46z7lkEfWZLp5M2Mlq4q2hufWSPngzXLT
wsoY+8Rwyln0qpc2vmEd1S4KFSct5Wzk/IZ6eZVi3OCPHWL41Zk4TnvJ8lLunjLoHqVXjb38LNPh
j5zON/rQm9tB0T4+PgIbm5C0APXOpQzAnlj2zB+JwVjikaKWvKkJlmZORq/FnapBfxfzu38Zgdl/
fjzexh7EBEEsJU5bRY5hBY7KlGJupSqKr2nRqZKr228zFC1Tx5cD7Vefy83HrLfKnZd060pZpEkX
QTc61euN3yFgwfMMpmCKA82jdoX1IjHwqRradidS2Bxq8Wbh0kTXaX2oWzryVWSkYArsOTtyS9cu
ojL+mwaD9McrufHlEI8hCUGYYXkZllfpjy8nYOjPWdTTvEXJQnO62og/kmkZp3a02p+ikvdQ/Msf
eJuFoDZCOZhCJqWcu8iyNeceYFQF0zkzc+FIflBhWylxX+xcy1szg3tOIXwhcd6JYslGZ9ArwTx8
luPaHeg5e51StQ5lx54MZtpTS9v6ZvTf4LJQ5Ca2WN2Lo68jlm5hFaTJc3nCM6ryiqRvPnY0cA+P
P9rmUCh+kTrii0Fp6PajBbymvZyH8dWQu/5NgAb6VSm15jBNhv4fdiJZAEmOBhlWWTtG5BNQyjQe
WcU81w9Sk+hOFYT1IdShLPz9rJZKF/1XYykxrGbVGsaohSVq0VM2ojUoDWN8RivN90kyUXN/PNjG
DQLnFok9akCvqlu3SxjpyoSqxuLsp1mJq8221TnAljsHGYry1KKS/Y46xh744z5lpWcIE0kDPEvW
ur63yrRAVlUmHspGPfpJW6o6JLpSWU4tRvzD6V749GMMqFbQXG3jJZA6ezf4vSflgsniX0clma4F
+pS3UzflmneH9/MKy8ykJJVX0jvJHpBaLcMqfYvYjJV9DCAs14j7g853sfEpXzJZzogvIkRpdj7F
xkEFFb+YRC0FXprYt79nVDK1N6IClfCxQO0PhUmnjgvVEWGdHIzW3+NjbDTIFlsIaOVsMmov8moB
bF4mcHiETKEaq0472eO56mbLicvQ9BJRJWfDLMqjHszBIZnnmGJz519nC0PUx5tw4y7EuZ7iJ2D9
hQi3+iFKL+Qos3g24zTtzqYvog92pvvHx6NszpcyMs0j2uaoKa4OVk27E+VnDFJia8FbWJl9xLha
x+EdGZimt/KLaZfw98mD3FqgnxI0AHl0Cuynx79k494CgEVZjQ4IP2U9X/T6isJEq+E6TmPgIWfI
ZSKS2cVFfK/atTlpICssL12Qped7u6uyJvKjDJrdVfcrrXfkorEETFe1/kWMWL6HQRm/FFEnziKc
3g4o45Pq5eqlCZs9mf+Nq2ZpEzJt7mqA6+v9rRoEJ3PJrEUjwa0N0/4N3a3u2eii7kQyXn+h6jDu
3dwbwyJgALeM5whO57o8FrQtFToqqhclHzEkLGYrVFwNFdNjDV0pd2GyIx/UlBbyjY8/88bI8Ofo
Fi61Mf6sFUqjNIPG6NvEvuiiNY9qmecXezDHk6RD0Y3R+sFcJt/T5do4S0BmF9uVhRlyVw3U0Bsx
w5xBI3wcjmBk0oPRU+N4PLWNHYzbFy0ZqhPUHtcsKwDqFn1ClKNjoKueVMWBV+vasYFC/fd3Ay59
lKG5iyiOrcOJYJ5DoIpciCWoC2fUavW5DWJ1Z5QNRA2SwMxmASMy0DpDx4JVtJiqoPGKWdngDm0l
fYwVqyFiGoJIcuauNPQnGeT8wogqK4Rnw6YI3lYUduK/D2v4dNxQNmIRbNrVvkFb1jd9uQ2uPsni
sUC14GVITOGE5rwnLbgx74V1DCqZB2AJBJak/o+4l6g3BfMGytvIMVfNbX+eeOcU5WejZnPlxopd
tYeynP1P0aIN4eZx07+321r79XhDbf8QokUeJNgld31Nq+rDvuOGvqLR4GMmVUQurrda5FAo82Ew
NsqxCcvJVSN18rJoVB3V143fj3/F/bZmNVDqeGVsona0HK4/V6MqRInxtXTp5BJ9Z34PQlGWgeiw
yHZO0OaE2WjcELzAbDn1dqyyyPSwD4R0SRajMlcLqlhzokLDFTYFPXFGVkBtT0UoS7Fj+r0Ij5kI
6isayPAaH09745EA7Mh8KYxC/EMT9fa3MJydtEIE9M6aENh2URqfYnTe3mVB2f8TS1qEg9Osf5zS
erp0BTLXB8xBdc3J5xCNrse/5j44vP0x64VRZJLnGcaImsv5x1CYKHoNymS+reJycNNJsRAcgkJm
W8FziS7Y318FhEIAWzmB6CcibnS7GFVTal2P8t0VRW8UGHQi/Fdk9E/MGwj90qS030194R/R8lsE
7iT7ylpI+c4tcH+RL1BzoiFohebitXb7M2KdzRgYXXBNhNmeM2FMkjunUdPtjHMfdvJnk8YvuEVa
K+tvX7SmHUqDAptEHyFzmTG4TFF0x1kYoYMomvTh8efdOmOLnwilZVvnVV7VLEKU0mbdHrndslLy
mrEcT/Xcdw5SI/YO72JrqIWXB3iG6ZHf3y5hbvVBbg3cKbGQIiegqecF1oxAX444x070vjkWmEyQ
got/y6sY4x9XhxmLPMvzJLi2cdhABgYUKRp5BFsm9tptm0Mt9ACLjJQmyuqWyhMABGNooHebyuEH
xGT0l8wY+neYfdnfHn+srU244KHNBa9jUI6/XcHGl3BfN2LYW3o/HPTSl45mkmY7kbm1NczCjgFK
SjBBTeR2GC0LROEPk3+xo26Mjmaky+3TBCk9eG6F0n2N6iRV3Myc6T73ZdX+iGDuxCcU9fLEDQu7
EC4PxBSB4bPjz9k0NvEx6KkVO1U7yb/GmqfTKf2xaBAHqqME35c21U81kcXs9fNE5bIJjeDfSI/r
0uEtwoUm1KIxdos6NXuvbSQ4jrMpotBVKbb8m0O0JzUQYnzGnmj0HSpE6fi+8gu2s4weZusOtpqT
M8a1aZ4DS650tw9DI+dJTbUjmhtZhbRdZ9Re346jfSDnT3q8GMASPcnqbL3ESjJmb7HxbRGqRhHz
MOkxNosNHlnn1Mwz8CFmGcbnOTG070aKGYDj513gH5Kxz+aTmQ5Sc1DaAsXOUi5T6y3h/nQOArQ6
nUX75Z0mFWCip0HqvtRWmvmXUKvrX6S3dniQ5DJ5Uqu2QmVpyBDOgQ7ZdocWDDm6T36EOmSNpEHh
NHITfCJhQn8iDPCcdRoVqzcnz5UJ8aimpm4WSXrxg9p/FO88FBvnADTQ0jSVFUEFdBW7+BHtYBX9
m0usD+kb3nXcfNMAyMdMtTncOd/33Q1y4cUYhqca2Q17+TF/nG+/rgstyOvoahtBdKCfMDrohc9e
NsvtAYUBL89StATNcG/g+ywC5AwViKWWJiBQrt6BTi06rTat8KrLSfIlxnnh66AMMTrsqtVecBXm
LW7LwNiZ78YrjBuboEiz6LFD1bmdr6WFflclOlXesGjeWyzKGdX594NuzW9iW/+HtqZ0qseeQnzR
VTsX90bPlHIe5WWIQcAK0AW5Hd0Ws6JnbRddkRHNbfS1+vKELxN1qa6Fg9jUel9cUYdUGwdBkuw7
OKPuudNskknkWhNnVGrtFIXdcH58H25sOSoVS6PJ4v26A1CbWZDNUS2Dmipw0eTpJH+Mu9EbaYrt
7O6t746rIZcuWQDPymrDRcivqXNchygRRQaU0rlzUzv7LWtB4cSdbR/oGe915remxxWsKzBSFnjT
6sEM4ylLBwuiIsx99cgFolx8RMnexpKyJ/i9NRRyoiSRZOeLZsLtF05a4GcEWGxrhXaroPfj9bXS
Y4mdT6fHH20jwiEfppO8yJcu1i+3Q/mDbQFO0XnE4snXnCK1g7dDV/Qtbfe4PUVQw+Sd07MxJO3I
pR+5+FJSML4dMsClBcc9K8BlrAwPeAyIz/SfgqMdIoqWiFHaOTAbm2Vp8tK8gJB1X9oqYm2ggoFE
dmSrPNHd+Cmv0+I7uGzDnbkmHTFM03+4mQAns7ILWQqa6epmSoGDm8ZokztGVefWvWq8l6ac5Hls
Uhfd5dYdy/KvzRv5iopBrRoNK5TijdWgBhKGVm8Q042iQCgxoCRpuj4HwvwPn3CJRohRyUmBwd1+
QiVoCpTeZumiYUrt0NAIXS0uLG/RkTsVUSodHu/SjRiIojiUngVJTB14NZ6f+FlstqN0qZO6/G5a
eedaidjbKMufctt2WpjIVN7pplEVWx87Kern2Ews6ZI2uXoapi53izm33Kaoxd8fOzqE8HMMNiUp
/eqET+Nkd6nNULoaFE+DBOEj0+xvcVxZB7w991Sdto7cH8OtCaUxGGaD/jC5e2hHThgK5TRpeeuJ
MFUPoNP2yvVbKwkYjcdRUPw31zpjrRY2k+mP9mXS58FBmK64oluqu10vtTtY3a2hFvYxZOdFB39d
nJpKaBwKwpeXZkqWuRTlWS9HVrGDTf54F742slYbhB2yANDo797XYZqas5WYIZ5wuZqfDaTGu6Ph
+8FL2yMPGCYFXsdDUtvJARvr+Fetd/XgDJSeASp1EydS1yZrPre5hpp3SvJsfJIje24/o9urtwcd
HxnZRZrer7ysmGXxjGmaerLyRHyN9bYYXAE2502Y5sYns5jFV9RQid0NY061dxTlTP/IM1/8KlMt
Q1Szt9onn1wo+GkReE4OvA+cvaIRYJk7qkoYeSYYdtkZJN+ynVIHIu8g899aP5u5b+UDLNbge4RZ
yeSkYpD1i1Xn8uD6kdx/S9R46E4I4Ygv1ON4pMhQUMnXQsTrdEkJEqc3mwnswWTG/2aUzukcPf4Y
GzEnZQj+WvJXHpJlX/wRc86GERtRiaJzqCbGm3RIfG9SUFpfGkQkHyTNEiCR3ykU352zu7HjKLrC
HIJgj9TM+ppoFAIoGSde/DBEcRz4J7w0bKj3TGL8+HiSW4WwBUZAiIuSJuMtb9sfs2xLqQVnpkkX
CfO+80RuC0VMSibia3aglE6Sw+M1uHVo6O/1XPuB9k314fGPuJ8vZi7g02lP6DRl1oW/DCfETuRA
ErO2tF0DGK/r1+b8WWuTeeepvr/nF/GepcmHuDJkqdW1mGV6bgYGreqBxtCZ6FY6p0nV/ft4Qluj
WIgzWQyxUWURMxieMid8x9RReVtMg35BxVbdw3wp97cuckso8wA+MRaA7CrQaccKLSJwVqD1rO6D
AsTlR9KPs+EiI5f2LhBrSugoY7TvyWbbF9wF5tMUQYuNZsX4AXk1+iceahuwshx+nrAROA9s55fH
i/GK3ri91Ciz0nJChY/g9q6+SbkmVa18CK8IWDfXglrN5MhdmP3bS1ZwJq1AaFCFGvh2yoOevDeb
P2dzMhzKWDI90ZvysTc7430fGvPl8U/b2Hh0a5DmoF1Dj0OsdkPYzdGILwxC6lbTn3AYrM/Cx94m
N5TU+/uhYA0A+VXJlxEquz1nlmTRBkuRVWmlTvbktMNzIa/8Q6oluzJyG9sPODpMDJ4RsJzrBn9O
WAAijng0gPT9o6eEmjkFZcbk5Gvd8MNAf7F0JZApgWPXffMJ+EvfO6B92h8GZY32bRsgfTHqTa8D
CaPa442zrf4sgXjhvmxBlnGQYZ3HYxjILaU9qagSp+q15jPujdFXq86G0NFo854ndYxTLw58ZSm9
FON3WwDG9WTRdc/lgsX2NGNGVL2RFFRRs2xEp0wJRCkgT8naj5YeDOXftBC10/OG/DsORWg5LcL6
Bg2JKa5cFe8Qn2p0EX2qwtnew+9s7JAFUkmGTTWaltDy9/+4HiU6XkkToquSWVHvquOcH1Rg2x9G
rdiD7iybbXVMliY8rgh0HLAGWW3Gzk6F5tukf3Mef1c6LTzNkmhdK9NqT7Ua+dmGDeHhRi87Ud5O
O/vzPoeBD0jBgXYfYjw0MG8nqoA4sLqUwnCtJbKX1XbrQUOu3MC2MRaGFwKssdqT5tmaskaEv7i3
Iny4PhTBYGaJhDz4dZRj61DTf7m0RrNg6brB/5j7/gQoxc/8U1gW1BWqrgYi/Phcbt2hC2lpiZPp
N1ADvZ04UjnDZPuqj+p1m7Dv7DS70Aby7X8nnBuUf2wKTZ3T0/i4tKAmozPmTjyKM2106VDnuvo8
JLH1RZ1z8a8+FANyimZP8X4epD3kwtZy0YwAuk9taKMuU+mguMzav2TGbFUgJ8CTIVIdEQOWFK8M
p40i1YS7M4/1uTSCUH5Roka3dpZs43oBS81OBS4DrlpehQx5JJMZJTXhiWZP7qAa6bOet+VfUzJI
kNiOMAYWpuo6I2uTxGzQa5cuUxnJgyckO/w4BiiCusVU1OoRfe3y8+O9sPGcsvlNyEmQae6rIkFK
jJk0rX/RElw/vVoqjVOT9ZN9AKdjf7Jo7r88HnHjegGuyv5f0DfQolabr1F8oOdN4F9qLsSKoPrQ
atQLxjTJdmpnr/XY1fVCLI+iGDKmS7Np9QCJpPKTaGqlyzAa0pMe2qnpkIzOshuV4/iTDTdjHAAW
CQRymWfTJYmV6OdA7Sb3pLysf6DRr1UObDv7t2+gH+3okqE8iWQQz/iDjIPTKFWsuLMijwhfZpLc
HOteysV1UkuqZmZDBf230qDn4qrBMBID+GVg42Yw1h+7IcLLVJ1GH9hbopYvImooqpIkhRlmKqSS
h76veiAIftf+pN2CVJI6SvrnXplpLtWlnT9LdEovNvUsEpZW0u2PRCXyG8zLFMXTe90onri+x/YD
nSpQ1lYXZ7PnKym4716v5g86IbfkWrmdQMPNcqk+R0mOjr2VV0roSWqtY6+Gq+LJho6afiD0B9Cj
FhNaEbVlj8LFI8Bs3ahT5Q7367J7X8ltnVE9NWmehqn80sEl+dQh61Q7Uij1T1FalQGiM1zJ7jyC
biwy2/qkaSRUALd7850GFuyLpTSFBXAG0WkvKsxKP4Z0TcG5z/E4e/k8j5WT1T3NLswtg9ptWZfe
mQMcmZwq90PLs0LD4j7K/LTzsKOJOw82hJwiyDLbEEzGIoV3ogaS7JhJmf8PpgS+TEiqxl8eb/b7
JwbPTyjuFkw35FPXOXtft8Ki9ycuMsXkQyup0bcUdeajnPUoSo5iPGJPsBd3bSQ4i9Mou548Dk7x
+o0JW5IZIWrjMqEuhkqSXunoXOnFJOhJAvB3DK0Ofqe1htcZ1UmLT6KG9ZS+gbCUNDtLcH/eb3/M
crX+EU4gQ8THkUzY/UkWeDl2hIfCqNTDKO866m2sNhhn6NrUtWgxr4mWppFxsAZVvyjcnC7wfvna
iSLMcK+c7ePMQXlqNdTFHn/jjQmCKyWI4ZJZGibLFfvHBGHmtVGX9dql59o8+YZceUgbwM0Y9pTm
N0YiMQcqwH+Y5Vr+NWoNVMpjLGQ6sNte1Yr4YyuH8puqE+G3x5O6exdeVfUA6ogFxsb7sJrUIEVl
rwb2pVSljzPLelWG5rPdRGgIzlqw9yhsDafSWONBYIZ3bV8l1wtgSTEWp3jUHOaw1V2CCcW1Y19z
9Wzes9+8W8mls7ZkJsSdICLXIq84hYTCl2cwer6Zvfh964OvkrA4LfNZ2pOfuIthlsEo2CGJwGt0
V2jFIDAQKbKCF5FEkX/OwREJN83V7FCpRtO581Tht9fjzhFwS4bp+6ab8x2xuK0FJt57ZUEKHt7V
95xV2hHYmpoXi7b1UzDpZnrqQZtWxPZp/qbkCt2JLF61fW5eX6ZNOKOhsU/GeZeS6dzeGcAe+xIm
ltGcK6VJZ0+jhwYxGJpCD6gKz5BciQQcOLvLNU9pe/9Xkw/qpTU7yMuhlQQvZRQO4BvKJmmg1qft
Xs3rLrTjZ1KAoa0LQpZa/+r4StbM8yNhBFsBY/ysotr82+y1v1YgX0ZB+hCqGNBPou7b82SrsNXw
2cDvNa/G72U2GWCsJnr8AQpJL4/P7taMFpoYkD7KD3eHqdDswZ/pZ1xQOxkPxMTdm6iMVO/xKFtH
CKETG77NIjO0PkJEd1lGssKujofETfDCOVFfLR3fpqb6eKitA0RSDy4E2gov6SqOM4YGx0UA7JdG
yeXAMUWvfSt5tz90XeZ/TUElhNgdBTWhqz+C4DNom0w7GcDWAQKoh/LYQuNn0rcfUMHUCqOsybpM
4AMXO1DKBpDBmj6mkJtL8gUz0r15b3xISmmcWlICfVH8vh1zQtSc0Fw1LqQ0lpfnWXXWEP2/PF7d
V8jl6qCSYRGncDlxIa7banqtWFIsY/YWQLAqG6+Ym6E+EF/EnzIEBdpDTCJreUpTNS3WUQYSnnhu
pfUzCqZAaOZIFJWLA4okvtcYIz13PkYoDhDxIHBlZW6ndzayOOE73wyLb20hWunN3CGM5U62Gfzq
dT0jxpby+Yjcrt24ssAeTPclTLY6/Cswu2oULb2UQ+F/aXMz/mV1SfIJF2zN8lD2mayzquMT5A51
1X+XzQmMyagPwz9Dqxd76PaNTb8IIAP9WAQdqBncfhF56C0zGTAuM626Pily0BzzXpOORZvkx8ef
5S6YoR5Ca45XHlVDHsbVUHk6hbUhYcI9EWu7gEFsp9HD2IMUMp+EmpEyISN2eDzofeFyGZWKJb1O
+vF3KAxKuEkpkE28INEjHcnLc9IB+jefCkVRrhGhZODm9PSexr4S7+cmyZ4kChrvWyOJL0ZvwyFp
ddX4biPHG+7kcxvHQbDq6NVA4+fXra4BHi4xxyW1AFUyin98ScwfpmCs/su6k07AUVFJiNfBc6w1
ZhtVln2RCjTqYgSCCtdPQ71+a0Jo6C6x1BT/VHGCoPjjtd+45QhFlgeChGAhT9/urVpN67KOe/8C
MJlWj93a3jzavjsZcX4Y4kK+tmNqH1olGD9i1PvXKFi+POUHgks2uH633/DlnRKU9W2CS9FdytaO
XClOs3NadyVqVkr6traz7tB0g3osU6HudCm2Zg8gj36MTUgGIfJ29pNixKlSRUSAllV/WeQc3gut
kFl6E7U+pcm9SkkbhwRycEdT3kVHb9zvWELynC2iMPyC5eT/EcUz38ny89S/6At7F7m8Jn+Orf/j
7Mx640bSNf1XGnXPPtyXwem+IDNToiRL8irbN4S8cSeDZAS3Xz8P3TUzpcyEcuqgUQ0YshVkMJZv
eZeqMHZSrebjvJpaQ4bYdz+LdcpYeKX3pXMy+xZEx2Qgmrxa87Wkkfk1SWyClMbO08cZdrS4sEzO
HUEBnPON1/9bFOjlgy59icH1SOja5H33dTYLD7BAsZCHT1Y6Xbjkz2w5sG6Q2+k6bjns0Zbz0nnW
+pQ0wATVSqdUOr/cWVdfXl/5Z+ae/AmAADBdijXHc99kRqVrWssFVK7uNcpbxsdskfKgJ7amR7L7
2/QviL30wzZEB4q7J9F/acleTH0WxFPZJFcDQuLF3qtVX1/IDE/lLhgIjKllAt6iNfHbpvMvi2o1
keJICgKXxpC4ZlTG4vrUIJT1FU8trX0fJMv4bTBtxHG5COSzWeU2Di6BTe3Za3JxU3giH//+Anrx
UObLBYSvp4fTZedjltkvB7Tik7cmhsH7Tk/WC4HbaSVimwDQCtxkoKEILl6O1VmN17dC9+PZTtTV
lIF7yiHnhl4biOua0yaCaGGFbJkcZ9KZIpVqqvLCIj6zYzjYbKr8W1WEi+3lQ4iiW0tNDET4XLdv
bFeDj9a3yQ2qvZfc/M4NtbHN6FCiQ3wS5jdq7RenZmW1tkx/DXJUe6zK5SfPbT+8vmfO7EwWLlj9
jUDOiX0UHhgOlbQc7Fw8OIO9r5O0fbcOmXdBS+bMzmSMDRAJdvm0PLz6NC6dnqgXKar1k57J4nrC
r+kxZ6rTqAyU++311zpzDWwUpI3nz1VISfrlt5JFLb1Ub/y4HYAph97U5V+r2Svmz5lRA7my2yB7
XvtKvZsrKLrRiIbqpQ1ybtVupFgcfRACQJfv6CEQbfaGrpm8GOXP6Su9ueSqx5x4CP3RaoowIQXI
Qsh8zUpDou9vwQisN4uP1cmF/XOCxyDR2EpL3Mdbl+r4+F3WBO0rpTtxkFH+TJVvhYYzlfvCQOW4
FpV8u6hVixykhC5cx7/v26OkALYEe3bTN0Eh8GjTeFjueFPaubHvCW/d2/NgH4ISYE0o0r417xG5
FH1oIQZx3QZW8iGTXvKhCLz1fhnK5NIWPhMM41WzIZI5RDZy48tlkZBiZVWVOLFZ9wNGR3yfcIL4
sHORRTkYohd7v+7X59cX45k9hkSih5IgwOBTgjQHOiD5rnbjWrlfu7VrbuEiZBcqM2eODBSlwTzD
icZy6LgHSlpZQfDm1WSOxX2tzx264YtavuFX53b719/o7GCANOi+APDGaOVoHot0c9heqEcXdRs3
SLfcbAaxu2CY7L8frVOBBqdJS3vr9xx9sl6v3aRyZyemigM6oxbysOhOeWGHnF2nBK2wybkWESk8
ippnvbamZCmceLXnrtz7elOj/FNXxbukMwoZdatR3Km8LcoIR8jsXgmgTWEzTzgiN3qNIvPfn2Ho
3pvfKN3zk5Z24LXDUC0lK9Vss9uRwlIbTvDuyp0++ra6cLWdW6GwV4BXAHg7LS1Sq7Tn1R/cWKO9
F0l6SRE+wNWFlOjcqoF0C+AWYjFX6dGntHEZGpuWUWjjQ9aznCkq7W45gL5R/4Ppg6DOfbbhopC6
fLlAkTIUjmgYCj5AGVbBNMdBMQe7JO2NC0OdmzuWJifob9D0cdSZ5b22Cgiise5p9c3IeCAd50uW
bWcuE/RWtuIf/QEcGo9LBgGlEh8+OFsur4MfEivtJEpWKadwdRekjg2gqT+IkVw0juq1wqy7bcqd
ZU8UtV5fmqeXOU+ygfs2GVmi7aO5HVI65n5uOLEHiOrNWJaj4BB10xGTaK++MxdpXsofzg25wZ+2
nbDVl45WjgtiNU8JEWMTpto1vKVNEQbK1SHFAuxmttSlau7pUqU8ACydj/rbluHo6qaIPtaWn3sx
BIJxV9R9eqCe5OybHkTh69N5digKEgjHbcXj4+6yNesWCEnHjSvNrWFN63i2IVl66IZCv0AR3abp
5WXMW9HzIZr2iGGPhSSIwGg0Y6gWW6L39noyj4dFjs9GPtv7svAoiWZ+gnRWh0HDUlwG3W10uJPx
yf82fr/rguZ+uSv1wtIy4D9ePONMBAYi7d/jmGXc6mOCF3BnTFer1bcqLHFeykOryaZ7ZGsuYRXO
TThnHdUwICunaeIIVa5w7NSL9cGoDybkisi2luraMOnXv/5tz9TBNnAhX5e7ZeOobs/y18ytBWEM
59uNAV0joIoAmPm9KrKFpMXXPlQgGK40pw7e9/3sxvPcYHevoGnerZU+3fa+1V2pfCzeeaqcf73+
aLZnnn4NljcCMsgJIjx8vI/twufVwXzGSZkG4zPhl7DfTk5laJGlWV53sFcXBTMP0TLzDlaPBCm9
aMsSbgprxmHOMPAUYeN0yHXlJWhA960QWjOIO6e0nfKRiH/I913Nrw/Hfm7zcPTK7hdYNr/9uTSu
TA+dAYL1TupNYd51Ad3dD05ORhAqjN39G7MdU+BCi96uX7IqGJrIHWx04zQnWLDTAYRXPAP66abd
aC3KutI8qzaupW9IKwpE4toR+t4q+eVhs1WDOJgRY4voZKfFm2GceiRKoafPuxHNeK4ju1XPlZsV
5QFEPhiurEaYLko19EWixle13BHf0pMYkNddHrLCHCnca8FQhUNfdDdqyackzOEkzCEy/gjYIYdk
Pvp5SwelHzrEZ8pyMerItPKB2BN4tA/SaB6/9U47ulFuZirb6Z3iX/Z5kj0indepmzLvjOQ6TTrd
3ONiB257SINp+FQqqzbdnUdx3Htep95ID409eMleWAC797OfL1hDgKFdqyfgGb64m4vcaG6nwlna
Q1+REnyb2nrWI+Dt7hg1s2m3+7xRCES1yH72b/VKaBU6o+vyte+cxt7B9KjeS1TotW/4drf3aVta
+g5WfeNM8bAOhpChclPdflMteNVEnW3Ndxs3CjTFKJ1vnjKd5NFwB6rdKNx1T47bjeUOeWHAY4bM
QGHBrDb1EKU0VH/RHdFHDK8S8xO0/uynYamAiMuc57u6g6x55QqWzzsIuPUzLQ6vC6nWl1mIPIzx
eUlMbXiArDUbYW/g0n1Hn8e6d0Z3nVCLsosfCvlS8SlLq2q5ot483aEb1daPK1dCts9TxyzCYiyX
IZSOO99gkjMmh2ltx09IwZjBbjG16Z2ROM6trpfap2Dhf2gWLwt3cO7VkVqy5EtLWueEep+U426S
y4oiQmA0XhCq3MvWCJpJ+1zTy00j2xbWY0+RY7x1kd9D0HDhHUOrVtYSCavDeivjfPnoTY18loOv
zF1QF3QudPA66rZM+tq6KrXcUtf5qJqfUK3EtGswC/9WB6rswjJweisUpKOHVbr5c45syNfaw8c2
dPUKCa1Um4KP+ZDpBn2v0lBhOqr5rSY0YsGiEPkQBg7NuVB1bm4cbICdwQGZQzxfNNLw3bxRLUQ2
egY5Xl43scSjfLkurVokPKSdvylwfP0hJ9/odoYh5o8qXdxsh0OP/+iiH9eMO7efLe/tbCS1HVl5
opwD3XXoCr0tMkl2pgz9yRoQ1ouryk3b2x5GRKJFvSu9ZWdBmwbYlzkgrRqx4RF72yO/noYsSJDE
mBwiP2VZ2jvPFrV3S71Nfqwlfb5nfykhhyyDSrI3Rl8Y7qe5WMprglXg9HmbDSB1u2qe5O1cplby
4Jl53r8pHOG1EQqTwS2dclnsUy1Y3ohAn7+NxUoNDOIApgOF0dlvRVZK/XFFpingKEQbhpO0sr8b
tEDKCL5qMN9Y/mCPVzQih7uZQoAbVjhppWGL7gsqkkC55WNezCApk7HDEXGFJBImljGCPOuL5mnC
qxHCg63WCXo5tblHJYbqXkPXPbkeE1GOe0VFKWXR1YuD/FvevhNtY4A7Xpixzlm790NXttMnI1NJ
tU85Xh5WJQsPuoumf3WF3z0gqCtt5C0H3YDb3UpYrZSllhB169ULfSm9Rw9hNBu+D8pkd4ZAZeMt
DD75ee019oeV+v2b3mVtHzLuA8CifelHujt3RYQaeLdEroX71q5B1nB5wv6qXA6pBZzttl2NHB+Y
dM7bp0wbpHFlw1B/n6ml8Q58Wz+457JfVITb2fggkjadIzCB0/RGLB5QNFRhPLmz8n4tkYpAATCs
8mWoQ7vTsyry2mrsDlVpuulBNITTXHGGqvaWiSA+AYnRHpwad7MoT0fQX2NpOt+VPUsjbJRZIQBP
FhdSyGPxLtiGhd5Ste9mkC/fDE3lPz2vtx6rGu0Y6IxN8SMf+umHXnpusRNjOnjhBLNA301qsd9T
KS9AphqrDkmG9ffEhTzUu0C1y5fA6JL3ozsPt+3cLL9m353pGleL+jiSd3NONLOUIe6H3dNkrhWm
uZW29oeqNpqPnjWILyIx8vfUkjMMb8pK7FG+NDDEyEf/q1NSM8bgtsnLXYN0zy/Xpy9wk+jZ2MaG
atpsN42Z/tD6WtnF6Dvn96vyJzcqQZQnoRzxmYsQlMo+IrwtPJISVnVU6F4tYgn8s9jR93aXO9m6
zlMGJCjBHEJ5eoiI9/xr8unYoKSFcZQPmfBNjwCyHTq9g8pw5TrpnV01ogxhtWTotC+y3yXjwHnm
lN5KKVjKgU8GPPBtTb+FLqdM5zXSmiL/vopktfckFXgJ2dIevo5pa4inefbrT/QWJw0qUosoT+Nk
nLQ4K2lerBaRxT5OEy3nhhV8ncZFfLdxsbH3HEW1/mUZ5845JH1i4NWQLbq9l51o7k2v7r9YqO9x
yU+mfKO03vxMPUGukWMNag6tkfwlbE1+35Vol9zddcMM7CWU1Sr8Gw+utAU3bBj7sOyrHFkIZN8Q
NXfb5u20prND6buuVJQMehITSnqfXZK9MqLElnzwG4RsI3/phv6RENLkfqlyAWs3KIJ2t2ja+r3x
Rt0JW4XJyq4HokDu6LmLdTNL0y92cPUXYz9r1axfmaPTXw+G9Jyd1hZjdleZ3vquH9vOvsJDkjUO
7Gn+1FfgKSMlTU9FmR+UFV+kI+Eue6C5QJEczPKIF8Q9Rm7rcu2gHkrOnybrR5lmvCWVwOVd3eaT
EdnuhHbivFi1lsHJTVb3RyOHrn96Pew9LYWCNdnqY8h8bvqsR8nrOLIb7Kw04tqr7bjUCjXtpF4C
ZrQWUqAw1ZP0dkAS+q5QntFdSMDOpB7IRCGQRZQJQu04iYctrlfcaEYcVMEWpKX5I2zgOhRucUmb
5MxQgBep9aKQTjfsONfjQK4rTXIWI1w97VLiqMhLkuF6keJvK/7wQgjiU9SxDarLxxlsa+lpm02d
EzeD5ewTtNUP6VSnb1//cmdqAJugGoVbkyrVSWe3lbXSVTs5MRhibQ0hwohPM2fSeyuZeqieevr9
9QHPzSDAVtI3iOIQqo+y1dHu23qqAgCZxJV7Y5Tm3dR4KHlV5SVd0TOrchN0h8+BdQEuVkf11HmE
KIjtoM3R0xrdfkVTep+IJWmuZaINV6jx+fgcyanhbhRGdsmJ43Rqt/bEtiKpDKDdcPSmdTnkTdq2
AEJlah88PU9uzQpsrR2M+g4xveVCTZey95ncExNkqoEooQCaO9qGNWH+OvqmicRgpj0LBA4TvBt4
itBde6uK+l7pZSSbcRwjt/b1NSyHYbjrEksHl9XgArhfUmi3uJhgDs1zF/6zOeCBFBb0OIrQTvWx
2/U6dypXhdViRdTpwfNi9Sv6bJtE1a7yyhRDW9uUT3Y6avPT1HRmGQm7cT6PemlzUGl5CbB5FS7C
zQlBm46qeIEDew2jZu2lIG4aEZUhGRC5ti/NQCY3/JZkvRX2dtIT2Rv9LhN0ZkpEcCf/IQF3srwb
Os/P99pYC/9q7qrssRf6Yn/tDWu2MLIy0UknoDTSSFDwQxEm44JLd5UIYDLrENSSq1ZqWAKj3NTf
BMHQbvrSm1vWfVEbar4GamEi8JE3sx9CCtTcSNdlonZ2biGo6Re6ZlxRRp7L3ailjnvIg9lodgRB
jUKoxe3a6272CLlT0yzE/egaCHnAZuiKjx46c1roo7Ga38Jb7sTeE7ZAdAibcKy5LOgfH21S+Id1
BmMfFa60VCRUsa5RaqEgH7oD+AZqPov+ONf+WL0Bzu28X52gaKMsgLW6H7PUqPdGkLbYfSP8Dqic
5oB9LcZ2fZ7n1fiUoOzDVVwLkd5phjc0If0t7h67bmt0VfI676/A8XWPKtigWyiS1AFxkjlvfxEl
xr2JFQ4cT4rdWbgk2urTBUyFtpdjn8vIQzKKWoVyiiFqRDC81Sy/5mbgHpMHTXbMQVS2i/WhEW6l
0rAO3EmGslRVd18nedf/Kta+eXL13CV9cOzFv80NP72DL5g40bjaLXOdm6lzFTSaj/ikXrXDXT2Z
g3O9aC45Cyzt+lPQVJ0Lg8N02AL0/5/GSbk3QsxmcDUsRgGvuk6XG1k5fRuK3EnGq6kujHUnXb/6
rHIIf2gQjnYWVnNpvVeOCL6Q4RTv56Azb1N6kFqkMqeu7oQPQDbs20YLriHHqzeVvcC0nMrVK65R
yh+SaCjpERxkVRAz1OCQ2x12m0qE7FIdqaXO9O/LDDkj8MgNMmJDlzYicse6fbZtjPLYfVXw3U7r
bGLLrMLeE2fptCLTFGYKkgTGGplwYBwEE9vxndIbu7zTK9QZoDAuyZNd12uNAL+ffyY89KrIrZz1
Q0BF/Ne4dvq679Jq/lCus1BXGkxziSK5tf3OYs7LQ9mP7rt0lRtZQ/ckNaDGae7FWHUtPU/H+kH0
v2pvlilQ76cGUddwhN2s7ys/70oYPIvnXSW+yqn01LhSHFpgGj+1yhUL5BYwguFo1VaNn4CzvEPt
rmuijPKiGVo4GNRxIJr+Kh/qIIgkYtxtpC9BqkdE73VzO+dg1JDc0nM+lpJwjtdAWW2YaVayz0uR
BKGuuV15IJmzSOwwkuajas7BmjJFY8NI5ltljqqI6DnMNWRgQTfba+X0Ycx7n+5mYA4fir71zB2I
AteNDIfEi6ZThWkzflGf0yG1zSunS+ddUowC5TEaOFkk00GPy96ax33d95qKygVgUzybKUYExpgU
j6Tb7tfaVFl/4XY4baig5wetniI1KC4uiJc108qAYI4mixWvW/WELvCwM8c0uFSa3X7Ny2I0w4DV
4r6j7H6iAmN4DflIV9gxoFiFNoQzDA9BUzQ9W3lqftJQbx6WoXGuygxd0TBwC+Fu9FET1USr+PJ6
rHEaAICbRcdUR+2PqPT4nf0Vb2mP8keMu1F7FySkppppqhtKft5bqnsFEoqBCn27Lq9eH/n0Jt5G
3sj2wKZOm3Ky6gbTGwYrHnrTfzur2SC9WOqDrfzmfjIS7UK77OybbvbPILQQED2OquwMYcNJdFa8
RXlhG8h253dWfqiS9msS1O5nsqOaMmU/Hl5/0dNwDtV0YrkNYw7L5jj21ooRPqLlmrFbpSvqV47a
zWbpU9DSlwtDbdHL8dJCAp8mJ1i0zanw5QqmqlEWhZNacWcl666qh/SN5DB7QJe7OJQW3c7R9dzo
9fc7s202l0kCVUr6oPW3if9Lq2F0l6FVa6HH0u66OFDJd2fRLzkXnFktMFCYPhwYMV46buGKMWtz
tPX1eDak20W+mupvOOzKN8i8B91+8HPnApn1zGdjtcDa4T/gQ8dw1txVaJ+n1hovJSeo7mQ5CkpN
flCaX18Aq5y2xzbPZkAaASEwdd6jz4brojm2jjJibEHW/dq75rdNVewKOpt90yPGEJHa9egOKBJ8
lFMvnEhn5haFKBfhCwQfgFYcDZ9nZeVVdGriEQG4fT+C3i3dIiEiXYtITfb/YEMASdki8N9aG8fQ
nLqkCVZLfY1Hs9cjsZYtCpD5GDvOWF3Af53q4oEbYHFuqBsmmGP95eLsHXdqHOXqcZ207Gxd84bn
Tbm+C40p678HFTY5aGJZjQiLItCKiGxvlpBEe+Neya6E5ejpIw7Jc9D87bySRyOhRDNw664fT4Pd
ycFVxF6okubOu96ylm/GOBflbvKF/V0Y1Ewu7NQzxwMnPZAoNM8wNzluCnYVBD/XK+FjALSIR32Y
d8tq4cXoCHWz+R5GCsbq66fD6TaiqLnxx7YUz0Ek7+UHaINmNpx1tWInaeXemBraSRMdhgA9wL8/
FCMBKqbQgonx8QkPhNLNk4obxWichMbapKorhGLcZV8qNAIuTObpsceRB+uNRJ2DCUrayxdDUh0P
OM0343UESk/Z0H2zStu5cDScfjIAbMBPoZ+BsQLH9nKUAj/OrupSHUUjPX/TO8S4uVm7d84Ck3jU
dREtVmU8v/7Nzr0aXD/gg/h1ITN7NCgSkoln57oe4w1Y3w52V8ZtoC7pxZ17NXYn8ESKKxum6+Wr
+TBoTBvDyBj+kP9ggnCgvyaHx7JM7Q9dF+hJuGSAVC/EAeeG5ZADm8MK8XDzeDms5OjJ11zpsWEJ
/a2WF2jVVE5+GOl/2ZFRwkwgOijG7sK4Z4A08FGYUDYDumQsmpcDs5BMe4TCFFO59jb2S09Ttur9
9QkxfeA03dQ7yW4gBD2IfEYRzJB1vSubwbvk5HK6J3kSeDm05jcb+uP7RpNQT4y6IwJd1vKQUMuO
TX1w9kY3XIIPnRkKjRIKdFtkcHq1NZ6Ueb11ZuxO3Ce5L+9LQyJW0mjm/u8u2t9Xigv4Ct9ArpaX
0wvTbGgHPExik5ZAt9MSh1aY09bGhR15ujng227usRuehcPmaNmac1blNZ4usTMX7R0w/2a3jKZ+
4Sw7E60SDMCBhM8GePX4bShjNpojbD12Zy4CiDQwaw7zUhTmwS86MUaOVMW3heIZXeShKS9tzt9I
yqNQEledrTBocg6crBF4GbZK3cUgqqMCGQ4oJUNcKRtyfpqOlSCjXSY9BI1uvkO7gg45FFH7O/Jw
wefAFdZ3vZynzwmO6Ljy0Ga9Vx3V+mjONiXxicbl19KazPHZNNTwLujp3Ie6AkEbW2gbPFgkRM9l
5jtfhJln3Q6PdW2IvMFTX3unWG+toZQasnXQO3ZioVhzYbOeCYnA624X1qZhfOJ84xR+O5Tg/GIL
TwPKbDO65FpKy5dUO4Jipq5fX7zH2wQ2mL/1BnQ++ob82n7+lxh6qC2z8V14eWrMenpmNOltrULx
qc5EfGEok9/11y/7m1oLKhjsIAB1Dp2XY6ElVvvUI2fOoYJm35AYw32lebN5v5Zg6KOgn+UtYgv4
FGhpnn0BODmpG2hjCOlJut1mVExt334u7GTx7jvQv1EPDPl5TvCB/9E7VXCnT3LQ59DvMtelUDQ5
aBeOjlHu0Kxwsochmx0a5L1QbTRvdlpRWrlJCrPc07+sS7BiXIhgqDzMlY4oqim6ft5pg1sNkbYR
rUKsxWBT62vfpddq1ucnRzMzALK1ywvJ2vfTXVZMonmcpmk4OLMcl3s7qSlcDKi6Btf2FOTWY2em
BddpOpbImxCUiphqXp5etdRD3GsgOQtGfT4V3o+vf4HjG4gPwD1g0IbBmPaUGfnb5aYViyIkUuqT
pPmV73F7rLq7geuqO1BgND+jTY+0xoVlfXIHMfQGQt9Y7URI4MJefnt8Ukxb09wxtvw+LSM/Exgo
ZVObftXb0hujDLMQ7caViEnHhtSMT+xOxMzragUY/7dngUCNraXTxQHFum3Bvyx5TxUA4Cm0x8OQ
jLsW9YSwMAr3e2ADXnBFLSLbG9ILh/fvFzxa/HRyAMUBjwPWfQyaxSOAQp9oVTwBiRtJyd3gwaip
w6HvNqFnVtgzhd9sSVr9TT2ncCa6tJPuTivEADzHSItLioDHW99DSmi7T2hlEQTx/y/nIWvyIkeo
contpg0eUqUVsa9P1m7thvLC5z++uhiK2d4WABmAeQLlrSCMkuxOK90eVVzbsq5uBEi7q9c/7LlR
kIoB0Y40F8rfR/WAugzWRDNHPV4rVe+ytYRo3FeXqCVnlrJF3eq3DQ+Td4LPd9B3mvySIzrH+3wT
FdeRBPSHvdcpY2eWmys9zJo2724DrXPvjaaZLhzap/uYJ6BmRrUQaQyauy+/XDsNQHTsRY/VVCXX
gOvy6w7u7SH3Ei8urX6JWjddLwQGJxnt9hGps7CDETolfTyKc6wRbbtqQlcRB0ugOGbi4UirQWfO
DqqZ9XgUZWfTnqC8a5jLgAqfrXe3QOsyicAfbZjMSzUPSCQSKRee7YSJ//vZEFWAz8DdcnKNVWmA
TEcm17gyKvO2LSZ36xv53TdvxaAG/MpYzwjD0aPZDVt/AvhPsDaxPvZ2FoGuTpsIAChqUIuYmjyE
xlSb170kuog0iUtm6KLv1UeWJC+JkmxynyxrcOewF6jO7JTZDY8uSfUc6eA1vmAnPAgktbuRXgmV
/OeJ3f8w11nRh8kWvoS97Oom1FN9+oWDRU7tU3pFHjqS9kBYAal/tBGw/6IrKS55Vh0HeNtUQRFA
LIbPdKoDarsiyQM5rHHvGMm97jTeXV2kGGjYaxn8aADg/cK+WPUHr+3dD6/v0DOnIGVnajAoAVB6
PYmVIY+ZA/tnjcHp5u3eW0znV5kiSxHaZe3NG64qeegKVVTRwOHY7Lag4amSM7YNhi2pjr/+QFuu
/PJUtkzEKajNbgEQudnLnaTBIbADKfVY1G2bHzqEHEaUsLBiMyw0o0OZlfSCDMBd9W6xrRygLovo
QtZ75iBGep6Am8OLuvzx1TDbWpMmSz/Fou0L0Av6ste1MnlP4CcuHJFnTg7EPom/KOYTHB8zOu0h
SQju1zle6ck8dLKkq1x3IppSod80nPy7uiyq/0zyf32f/1f6s338z3wO//5v/vyd8KHP2WlHf/z3
w/izl6r/+Y83z2L4BwfCj2eZt81/b7/k//6jl7/i32/y76Bm2l/y+G+9+EeM9OeT7J7l84s/7BuZ
y+Wt+tkv734OqpK/B+CZt7/5//vDf/z8/Vs+LOLnv/743qpGbr8t5eH/+PNH8Y9//bG53f3XX3/9
nz+7f675Z/vv6vlH2x//g5/Pg/zXH4C8/wk+JoDGZqMdDqDE/OMf08/fPwrMfxKabwqf1LG2HcuP
mraX2b/+MP6JvS3LhqjChl0Q8Kkpd28/0Zx/6qwlqI/UbbZ0//8814tP9f8+3T8aVT+2NHIGfuvL
42Lbopz0VM/oF5F9nsQt2ox0eWmu2p5q6UF55QdLIvBc/2poUFczfN3mSlXPTfOp8u58b9wbLu0k
HNNxpqXTb15lZr/X5+VCLvEyTdqeCqjPRmbYagmwDI+u+qqdEx/4fLBXug9zi/QwmgYZ7IfMUnuY
jRd7OCfTQM4FiQszEeppfIqj+BVIXTGSr7moIVeDFnZu49T3mA7gUzniHGGFqWX3PYby1HkjkoEC
R66y0d7T/wDoaCTD2IQz4mP3oMLyPqxTBFjIO52BPpw+aG+NLpNPHU7x/R7lFh/kH/ICwMhn2/ws
5pXQMB2z9SkrpPMVZ585vUqCZRG70fen4n0zwJba16azAgch8kgO25u4+6FSg4HmLpiTK3fS+yoU
QZ/7N8Cr+ZpV0ZRI+a6mfJdsBQzEMqv1IGYDY/h89dMrzYUfuKs0hel7BVr/kNWp7oatsEBHtFUz
XeWd0znhrJriKXVqywK5kBlAdoqmwOGH/v2XjkQd3sFAlCBot4LvNcxqACICs3uXl/ameujMAfbB
QSJlFKREvSGUZbQmi7FtJMBrGD4RKd/63U+6OQvpFXbBTQkpS0R5TccmRHqkBcSZTsvDYPlK7JGc
ZHrtTRMxXLWqdUPkZ2q5TwFQJyEuik4WKU1z3FDXK+ejWjtiprn1wUHTzKY9XU2GvE4xkbw3iCgv
ieG8vHVYvbSsaFdZNOaIewmLj24dVeTVXC/WHnjKEINGD+7dqtNF2GqGraHcMYu4WDN1g7xWB5h8
5JQL/3L+/LnP/7qvT9czTRAsQVCFIpIlmnv5CIOZCr+iuLxvew8UcpVLnEA2gFJxs3oN0BKhTbUT
JrPeIaRJNXM4vP4AR+EkFgmAWChy/FZb5Axzjp4AYofWq7XU91M+WR9A7A+P+LFNu0XV/Z0C0g9k
MG0OAHiDaKWAd4e99gQ3p27oDGfk2aP0/lZlnUfaRO1Nngji9tbxO84MNVfki45ySWYk1ZvA7tUD
AL3+Qhb+Mk35cxSKkoQcOJC59vbzv+Sf6ZyaRaFycgVrbm6XvKn2VbJa+wvz+5J6tg0DAZ5VRm61
6VF7R0kCJRaUMxJeRrSl/xiMvvNO9dL+adjpDu9o+x7+xmdOZnsn7HRALKS8pI91tMZOnuDoRX2j
1dEdLY3dNBu/PLsRu3YAi1KQ+SNk6RF0JEuIYGtzofd2tL1Oxj1KbCE1tzYxtbEbsZW6WYWr3RSd
/bXLOrBLYNjEQRTp8gNCFk4xtd4uj69P/dHl9Ht8okokwNHTxKTpaOa1hpw9RYBlx6JOD4ldJxEm
JwqmwFDdeHTkv70+3lFU/Z9PvQXVAcy2zdTuKIrNW61OzNXVd2aAAbnmYwo+6ML8mFUuDh7eXMRO
VQZvsUsd71fDmX8ubu29d6qUhuPrj3K6tlEnA2i81ZmIaI41AVuds3kB7QmyZklC9pj5Dr5z+fb1
UV5Gsb/flx1KeXjLZciBtwXwlx00+a1htWI0dnSpig8IEK1xU87eBwdR9xA8KYXeNKuSC335/03c
eW3HjZ3b+lXOC8ADOdwiVBWjSIqkKN1gKCJnLKSnPx/kPhYLZFft9r44vmjb3bZWIa3w/3N+8+21
cU6gXUrWChVadl7HowrMLlgIeJ2NGqh9ihopWAZA76ev7fgwsF4bnTXuEF3jFU+ib3Y2VRUZM49T
9ilCxbupmJp9NTAjFkqafz491Nv3lBMPoo11HZLXasLxBRGvzRaLYpW/xMN4Uzpj9SxNJWbUWtKD
qo7OEdzfuzRcuHQV1wUQNMrxeNKEjKEcbBktYNXsjUHK2VSOqS84GZ8rt22ujWmZSU9dz3S/99X6
ZnWJLROFaRaZ+BS6YQkipTSFa9RG9U2bw2agQKJmrasQIIlRDRnfgT4UKsU5aur5urBqBHV91Ex3
Y4SMNMjqHpPflHBehTspqfU/e+j8WjbWnMfoRa7FWW2zIRBRr+OES9UgyYF8av1c+VmfTjtZQx98
+qGrm3Xh32PZlrYiLjkhbFUzyiIWUWazGghTyF9GSiKY2UOje2pL4bQemfK26sLhRX1Hm0MDVhPZ
+qVipePs4XOWCY6Etz4BEFmcr0XK4rLTs5BqeTFp+iMMB7l0zQo2k08KJ93wUJlz5eL0RWzepPUa
2DXp4NANbhdHgeM3KcuQ7yKJ0QJl1uxrNdfsy0Vt5ytryMTD6aE2c806FLMZW/vftS885MdDlU3c
Za3J8qz3sbIn7HC5N5awY1+ZtqR2lnL4aFCwODPDqesT/1OYoIDFsBrtLxZupIlsxI6HrYQt8yoW
WlCUSfeQNk1YehmyxJ3Shkh1+lYZYg+N23TRZ5Myoh5BTeqlYQz7J9O60jz0S6sAk8RWcpmY6VLt
hUiSvdEi6PSGzklKwMRqblxNERmle/I1mtQnhoO45kxJ7dE/fRs3k+fv60H+DjCC+RPZ3eYNL+1+
7EaZQ4raRv2NI2rHt6blnBBjnUG2d40YE4qU1EWZ0DZffVgXY1FPthJAu82vzUGYPyqSmaIg6Ynl
1MKi2WXGSHq60J1HwcJ0Zol4Z3xaKwYJOzoEJIprx0+tYNHtyKxh9ozK67bVrmpVp+zZ3GIh/VkI
XbilbT3rWv399N19O9txNMWWQM0bcDCGm+NxG5raSTnKRlBghg6ype0uCJId0SM3SdBLlnXmab69
TpvJCqYQXSQ6B1spA7wE0yHJRSXBVrTXTqXlH0GxlRdr5xKLYRJrgSOp0l7HZuyREUzExekL3m55
eJ84+fNt0LpkqwV18viKqZkiurcarjgew4+WVditN+O7pIHn9MQLVzSvKULQdMjditzd1JOrRDiu
qQ3lE4ZaSCynf9HbF5zSjcUrRxGAm/OG2hOzC5daTQ/4p4ZnN+UvfHHnpD+/L+vPCw7hUmEAtFt0
x+UVZr65bMuQ+g6FvhzIWRourhqZxnf6Q8rkw2C09F3B5H6XlIpBoluPwIYQYhoJ+1EuY/iDdf6Z
lliVu5aYljV3gcBPt5Kt7iomuaTbaWmCSkoxK/QhOq3OT12WLcUhymxq023qjOV+6fr55+k7t0VG
rBdlUqgCxIPWz0Eyd/wsnYgs5jLR1QCr2q6LkDSoqTm6iijM7wsxDAjAiV74ksyTRRrC0Ih9X4G2
cRUSmYIOc7qnJ6Vxr2PUfDr9047XGW43Rh30SIA7+HFArjfziSPxrOestXyYFo2PJ0mbXJUCzr0d
KcbzPxwLeRxNMHJS1pIb2sHjuyDE2HTw5CzfYmEmJiIqfNEvjTdZNLT/6VCcFYD6cQanG88fejyU
E+tY82dh+1ST4ARMoxVQtxn2tLasu9NDbY753ML1XEL9kmo/cg5rrZO+3qvnOKDlpWYszN23C7+K
+UgMnigU6zv4szYA+YFDc1jEThaOehnjxXedJsOeKNJ616DJOnM8fPNQ1907azoL63posjc7bLVv
S03p4DKnkj7vsHwalPNGwEntfA6Id26odR59dVCxyAlRy5yhkrhqg5miBlKSnHmyh4R9+kYf71PW
+0x5EpQwfKJVGvi7Q/ZqKOyshRMK2/QXIBJ3g9zOzxX9todlmu37oYsUP8tL7cx69/bTXUdlweXN
lWEfbxe8di5RNQxY5mfymT5mciq5zqSnF87SqQcycmwPZAAixXiuAhPWwjVTenUXm0n7Y1Ba1YDW
awwPKBDUf/6QOdWsWHqKxDoYpeM7v5RDCgK7t/zRnpxd3fSLP7Vi3AEakYPTd/6dh0whnhuvkQeE
anEzJ6NhqPSxMMEGLJV8IBrEvFEdNbslvCZ/Oj3U8SLz+yEz1FrtX5cZZs3NVSl1A1xlHarDKGTk
ckwPcT43PRzXbf4ahdoR26g1NGM7CpjPtta10PLjycrTnZoqxmeYBHh38BAs7qA64gMG7eXKhmJ0
5jXeLOz/Hhw+Dzdz5Y6iTDi+xA6SrR5HwvIXUxOX1NHFLqKv/MEswhpjQezsI/yrz1Q18l1hNfkF
G//ka2SNzTnd5PEm569fgkeE3rRFMW3blpNpytXOVFpUqef8plvC7HtnNtNtMdndQSvxUFiVWj9Z
oywe606cC55454Mm+YZvijn/94p/fCMyAAkIVSVwI4Y0XRGRpD1P4AJ2qegf2fiLnZGJc+El714y
qYMmatDf4vXjMU1IEJI9FZZPzs8CpVSlZMfZ96KObekby+t8tRAC/jx287RPC/Nc8sV7XxKVI6hg
nLbW1+94eJEpWepMjeWHMFN2sa0JLJNZeNNjDPpx+ktS1jXuaCeFEvb1WJupWa6rsbVRF/mDUbQu
J3CDtMlO2xMx2VzBaWkPVmbBJsiX4d6ANnAr4yj/XGqVeSOyOf4v5hDKInzbdAZIPt9sNGZ9jkSC
19qHFII9v2EexWL+i83Q9L8caTsxSlFZZhIjlRjyvZA625okotCsIX7nzD1e/6y39/jPVW32Gbms
hEOed5av1Ob4YTGLKAAXon6AxeLWZpMGdls5Xt5YIe3+RBtu2nHcQbo5dyx8971aDwyUJinrq+s/
f7U2El5p6iwHFsicufWXVZ+rjr22m5TEPnPN7w2FzJrJGR8AhdDNaxXjJIO2zvSlxZO+z9vegLc2
aX5Odedw+vYeH/r+PT/xvqwaZ8B9tC2Or8rJa1syJzanY0lzUY/N8osjt+IKAUABndrqz6Ac1pl3
+zRZe5gQ0Sjg89q8OdEsOB8Av/Lh1lmEZ2McrlT1HyZbrosbglQuiVISGNRt4QNGRaE2CqMsi9Jd
NuMi3QKYZN8vQz9pgSF6Tp9oN4WulbcaIsszW+P3Zt3Xw29e2YkQA6sd1knfoGyfd7ENJccs9vFo
yF7Gfhk7qZruTz/Jd+8sZgO6/DYl12092xgiuZL4DHiSeurnepnj/SrPyePefTUNneMWgTAqBd/j
90VK8qLWLS4tRdxKjjdwFTkSrmWF51Q1706ufFPUByiWU9vcDJW17E8yzjmgWDChe1JDGcRM+on8
ZEGSWQIJBOPZbtEB/4v6pTGs5SutdIQvNeXcM1uKd78T9ETrRXPV26+/1ltCaAEQ+OnAGVMm7eRG
J97+pku1xhdjLy7+i6f5arzNiUeO53Ki1c/Fx07tNQAmXJXxzryo770zVAYRUts4D1jwj59mWAwS
GBLm1i6XigcgXpEvjbH8X1zL61E2M2dfjoWSLDXfPC79PfmT1q6rl3O2kHWm2s4sbNRht1A84xi8
uZZuonhZSnzzhFS0l7MVJZKLRnz8PMx0z9xKSxqKd5yZXattFGWf4/8OTj+0dz6O1QtEbAlPjql7
s/XInZQc16K0/WmMxJUg7XkXwvWBg6joz6eHemeKcdhjUT2j1UOzbrPWm3LYyhOhDT7W8vLzkLcT
wXCG13VV/aVlCdvlVSjvTo/5ztvCmMbq+eOYxpn/+G0BWSYRz86YUQK0Ok5T5RLq7Lne1bujqLyO
NMiQsm1XJKJsYSe2ue2Lrix9W61+aY32l5rsSEz2Wrnw7u0DWc2/kE+wxh5fCjY7MZsKTyrRChR6
kmxngcaM93kBt/iB8nJ2P6bKOQH7u5e2agW5eQSiGpsbyE5cM+OBURtqEzeUW/WrLD7byF1Xl82H
AJ4VCSu1mZUZvZk6OhV/WAHgw8/GKdtnwmo/9QDgdnZcLNe11PeP6aIt+6aUW0+SR3Wf1ep80cHn
MVypac6VpN691RCI0J7J6xyzudUD6SIV0SUcN+PSmd0RvAoYBrXZ5/XcM3UX4w2iSOQ9p1/Wd6YD
7sKfYTdrcJzElsSmiTz3eewCtR7Cn4tUW0FGppZfRDBcXUtrHXe08cT0gD/PjP9OzQoLIuUhkinp
j/KlHr9iSTdFfV5Ftt+WU/bMAof9WWmNXnNzu7O+2oMx/lg6E2Fx1MvKY6WW+lcpp4uKBWQpqqBe
DHgXAgDfuaP5b3PnmzeEygYlHoUt0nYx680+1ibIRtA1NXQjGIwzEBi5dMtp2b5Nckl5mYS+T7s+
91I1hBNiiNlt8aI+LqOu/+za8LNl5SERRXjjGidKd3Jipx9ITwYBAwx5OFMieu/DoUNHW4Kpa1Uo
HN/LGXSVXYC69xG7aJ4ZWfGFHIbnUADvvamwpNHC8+agA988sSYuGxqeKU8M8TRsmFGaXMcKx52i
RRPUmVmNvKiS/mkcJrtVgOBYf1FQUUhkZ3x8dWUZpanlcIqwFWJ+YrQ9QWvF+S7t68g//VW8rcow
FFYtYGAmJ4ztkx/TWhIOcjdfHsvirhsFSKZ0HDCIxUhQigA0Lbz+Hv7gFysbYFSeHn7ry/t9qWiJ
eNu5UGQm61f76hA11mIuCjsK/Qx1uO6B6c1+ZpJgD4XWUL9Nc9WJXOytWITTcloCsx8/SgQ0xG6n
dXXi6mW8gGqXRWH7eruko6tKq+S7M5EUe6HRp9Febgb9awLUZvCmJQz7HSukemuTGZW6qkV2eRBZ
cvvA1ly9XwuTXzs4VosH8reqdkXZtQAdi2b6UMJirc7sEN6+yIjmKQah21qTGd70Amgyq2XKcSsz
kjHoKit9aKly/uO65WqMY9rhW2HR2u5DamEkGBkzam+toKlTEr9rLMPPTC2mMxKJ994nwIXMb+ba
lt2Wbm1Ehk4nGAnFan1hpZr6JItF22l1ayyuNInmF2D7YJQM7VxP4N1baVNSA/vAG/27qvzqVVL7
DFOEQdWYQ51CysNUdwHrarLX5Nl6CUlP2VtmXbuRbXW7IWEpbGlVXzGpKUFaoBlDHX9PuMx4f/od
f+fcsh5vOSWswi3+w2YX2HcGa1w+UICaO0Oj7dSpH03EoI/0gfTbyaijAmmEkn+fI43g7La30U4u
Nh+hhyE0arzCFPOZmJO3Uxu/CcM0R2EKVrSWj7+7JDRjx3Rmy+etrG7ztA9dIYblh6JXlT81C8kH
TRGdE9C83Q/zEiJNpadJA4yNz/GoLZ6XeiDiBQNGMXqRapQ7zlE/lEmxzxzPlPUCjpY0EFQ4w3gV
2BQjCt1cIEzRzoGDJvmNbOeXNmplt9am6IHpRlwndpLChY1H9Uved8VOQLHZVwS1Uwtu0gd1Kerv
dqPHP+pJle9MiYAGN4eZfmbyfbMlWX8jLwZqKL4VjHPHtyOMIimu0c/5jZFPd8Jope/AUMOvXWYu
q0c5ieU9yO7pl+Cnvczq0u1Pv5pvPpnND9hsxdqxtGNDLyVfiByxeew8LUN8rgr5ZkpYB+EAxsZa
IXZMWV/FV99lCvw07VlnfFD917TyLrNcK71J0q5bY7jqdePB6Noz+4N3nz4i2BWbQTNp22wYG1DX
ppRIPnSwuHTHiKxzolJbTrPNHjyi9HL6Rm7te8w3XKRNHi4ma4XT8+ZRGhICRkB4oW/JYsVkR4af
ds6Uu3Oqt7+moWi+4Yc00PZB0J8Jj7gxgemd/hFvvq71N7BhWOUaGKG2Z5iJ9ywGKSf5CSJZbLBR
QwdUNsjYEfXH00O9++K8Gmqz/6LHGaGX4cUpy0knFi9+WAolP5we5L2HiJMUEiqAl5UacvzizJY+
TJGUSr6q5nEYlEu92JiwbXkfFp38CUK29uv0iG9mRU6z3CXs3ataEjPD8YgSdmpEWI1DNSnsrhQ7
n28w6ef3+RRBEV4wkO3KxSjOTAPnRt1MVVnYR0M+t44/OA6EbPRFv9QmItWhcwYfw1t9Lc1deGa5
fPsEWV3QBK72IJKct+LAJlsWc4rV0NfTxLrS5dK8VpQovzh9Q99++4yCNOU38IXm+ObSRqYXe1GH
0M8dZXadeEB2H+t0bJMRVzwa2yLaFyDxRrdK8+TM+/P2xAXIxiZxGzodEhq2mMePEypxOeUVFJLZ
UdPbbj1meUPZN4+m1l0D9FSgIjb1xUxQ30eryZyvHNHknUkv/xKsc3xldM25E/97N4StHhYrzACr
VvL4J8GXTNpytV+krWMj9Kuyw2Rp5nPYEknp6YQ43GAUHAu/VJdzFAiEEfzp20URjwiRUTZK1jeK
0FEpZhwaQxTEWm9fRauozYumahEBQU+yzOmf3U9l1caHNFImAjSMfqo9ORlzmQ9PBVUQ2VILVdto
TGMPuBJLfwpf/hOrffyJBuxdFWrw9WqaP3oQdzHWyjjTCC12wqqhrVxJcxKESaW/xEI48X5NsUGY
UXXtHXmXmu6WkjLe68YgfxBamyVuKhct0ETKF5XrdBJhlE1nD6ZL2wy5tCg0NEk1lnzZLdpB+2HR
u/hVIr6/dpasc4LMatNPU29AIyzp8lJnnxb9o1bP1XOLBIbrqefm2QCKdRMOFmBT+Jql4zaawV9L
WGyzBxl/zSZD7/596SdIp4bZExSPC8hM8LlU+nRpyQNMkT5s55j8qLGeKIYn/cEp8sbwLEDmnIHN
WkBZNdQZFbvcNt/APkWRbzYLUA5O05DUS5EGfa0lmm/WdhXfS5BMvcJOM/sx08iZHeDMN23pUUuy
wfkatnSQm8hBg1GKFl5pvRStpT4p9Io4GFlcX9H4NnIBInrJewufkkijxZHYcvWoxJFtK3th9XlB
Y5D8TbckWy/GEQWrOVDizNE8OQSu5RumUFqorTGdEqmRra/9FGdfQIHqKVx6p8k9LSf1DA+NbbDr
FhkQ14LcGeZL6PidpxDc83MwNPm+piH9Mx4zqwfFTj6Tl0tR1Pk2BoblubOLaNyZUH+zQ2fqzQCf
U+5rd5poDPm1IpkAh4XNtq2Zu+EjCcSUcpScYpZfd7A4XDVrYIXmGjT6wMKhtlyyd7Z7OhF6HpPg
MqtkfcRaJJFKoqAG6pdJ+jU3vAOTMSiUV/SovaPS0lI0zaywc3F7x9IuzcOeVx1QyK0N+Ev3ciG3
qhdXRu62NT2cKjfJrqljaf5BO8BK/VmzoodGY+5xFchTdwNqRuJPyARoOAFo6K6IKspe5jJiezCQ
M/2B7aV930MB/ogooYZg2pB4gv+7VO7musHe3alTC1FJM8YBdjMEk91owWd1FcQEg9vJ0F1cnpwZ
B44xyZ9VPrYnKj3DGBgqFR1vicz2ImnhgbqpUemtz/5o+kbDefiqOR1/EN1AHIZEhy8aRrxh+Uhg
iPyRxqf6xaAuGK8ZLtXsEm/ZPpZ5Z0wBRdRBRxQcmqavimQNG6pnmLuUS5KfvRbOlzCnQNh3eRLf
hbo69ZeaUhSXa/Rrue9Y9W23MuKp9eVYGpENjk1KmzxCA97QJYyuyfGYHqRWsr4sQ2bcGZ3Vxwcz
jbEv5mFm+EVoq5lLHmR0o0vpMrlk11jfRwHkkPdvBNgAGURdXLSBaeHbM14lIrlic6EuHusVyF2t
E/5cavpPHMtLfjdIWpR4UZxK44FsDYVsC850mrvG8yYXcZuVnxvCdD4rYaQ9dxI4FVduWnh7FmTF
L3YaAQqe1bCmdFGD0fWKYgyp3SVZ2XtUGiPWuN5gT9Zq8X5MtfHRnDL10AHuxsTpaCR5LpeC+Ihv
E8EMpasQpvISG3IyE3KUtUzAhtF+AxpcP0Yo5RWvt83+BXaRqRzgkc7WOjEIgiREFj/JkWk+qanI
up1up1PnEzRRTJ+pmmkENU3ESgVzEqv3UxIO056PIuRXJ5osvpNWkateMSOodos06ayrJJql/iLU
IZ/t8pbKlKt0E81ueMZ95apzaEleLSFQAiWeZ5DHYlHlntxP8iWCe3I+TMrnEnXnTP5S69kiDrNe
FYo7rFx9SlycctzUHOTZt8BP5P4k6orwnETFRFESUWm6dt1bX4api551g6gvl2TdEJ7jIHCYzZMs
dX6WmsA0K3jBwL7BghgHjP8jxEkztT3cIJk4KLmpPavSIEIyI8y2uOisAfKyjNwJOLAmr4jgkRSo
nZDDAiq3OUn7OO7kXyphJ3KgT3ImrnOjGFvyvdlRe6LTx/AJcFNX3mkqfZA98RM9YcroZ/mnOEwJ
jiJFafbJBRpfBFis0p2NJHM8RWs65UB2E48KSrAofvRZOo5+bU9J6RZmV18pgmimiDzVJ7lxlhed
HagWMIPqgLi1MPlkai1+3nTEGXGb9TiXgkwvy/QbbKocGqSKmRpFgkNjVBY5tVoNVLibLbVwPMuC
FT9InVNQh6E04edZCpFoUePkC3q/6XYp0jF74NUeKz+OauWQKon0vdV1IS40EVZfZXolmYfPeCnd
HtQRc4fTO4t2mYicRQACNpkunFVGfTci8DECRJioCbAa9NDNZ3P+lBS98gycmVSkKMmYJyT2IV+J
LyGjJMlagkTgmUPb0Hv9MSLX6KUh1ocjuzZxHpC6QRtAK5P17qVtFn/SSgvKe5V15VOBjEj1m2pQ
fknN0P8ctWX+jFt65MNr9PTKClsS2mtg1IPrLDD5YUTL9RW0/KnclSGcqH1uJfmFYXTm7E5lqd9R
SMm/qFas3rYGuVn+PFdV/6S1aXLTlyTt+WBOm9uO/1Xo0pytzUAG3/Qt1hQyI5O0LAxvnge2c6ad
Dj9VBYaYTz6GeZ3Wcv1FVK2QwOcpWR8Mc4/92K4m46onDba/SJKl6fd6nUm2p+Slis5EoFf29CFm
/nSWxWh3+G70ez0up49hac/tnoxyG9r8oo+2b46UQdnGCbKa8RyxEcEBUjWspKjaYZ6R4+vPOMZC
z5SG+WvWExPI1qaATjZwX24kq0ISbVU4xjGa59XgNel0GartSLx98VMb4inx6kaXbnKNyDd/oW1j
jCbe5oRXiNWGGtKwj/squ8rturF3sjOmn0l/Fb03CClP/LKtxeLlvS692J3CR2j0cfe1necJxjsn
eCMAkmJfltUaPtBKMuZKBfncV5j8exIfYZ8P/F63KFR1n1at3H0rJiKrg6TI1cTT7SKkbzE5qyGV
A4LhFU0XEggDAOpSA/wl+ylc9SvI3PEt2jGiPuXe0h9y4vEoM0IZNw2dq4ZfwfZYbwgy8ke1zjEE
DhXLN3EGVY8GVhoJzpnI7g00IpOu7NSWw30qIRwIiG0mBYyZn5iANTc2aIqq6QlYSpofejGJX7bc
sCMqI7O4cXDaGG60xra4+ZyaMq4oWyo8jk2t5rXq0oZsiPBfrxHtVeUqjREJorWkDLaaycTpOjTv
cbcbRtkFUEeIcOCQpZ6rWv9uCxwfJPDB0IDhr2sRcatOLVrUnPkcSz6WlBiHEOeY2g3Jlr+aqSK5
oUkaDi/zcpCafDjYVj/eGYvd+FOehB8Ts5IupM5aDo6IrIdicQwK04RllO1guMYwaDDL8n4PLlj1
xpKkCogDiNeX0XbTrFvA9DdPp8+p79RvsJfiacZeI4Om2Jrnm2VYxrCXAVY6dMDATBY3urIoXl3r
xo3pAIaHEZ/essGOdW/CuXXbCTM+o4V6W8DBO8+BnvPZenO3hWJrcsZ2mHLH19W890Y5FQ/MNWzH
y7n55wfzo6E251CJ/IWmSql0dKUUHwjy6T5KUa5Q3ijafT5jlFjq5pFYr/TT6Tv9Tt0Bfw9WKtDM
Dt6i9Yj6qhpoFno70vd2OFe0apBnWRNIgDaC06O8eyeRM3PCRv0IH/V4lEUuMzuHgOxjECs+FYBT
SYvHwLan6nbWpPP+YBynqQBCBd62CR1WdL1NqN/o6VT5bUWTlJ3ngzNzbjp9WW/P77wgFDP+30ib
m1cVLQF4Fk+Nhth0iK2wOtgrOXcxLJS7UT2SRJHFj6cHfVuGW/lXqAd+s1WROh3fS0OMYVzngqzG
pVWAR1qZn8i3cX2thOE5B9b62m3mFRYdmq2U7U08xJsLbInP6TurIGC6UfWfo9MZo68Zvf6xmsCs
5kNSPsallr+oYlH2U2Woz6ev9Z23k9LpSpOjXk1DdPPejGbItlulbqypo/Xc5LgaLXLd/t2O+wsY
dPfvC9qwijb/9e8xREfoov8h4Ggd+fsrSNJfv+T/J7po7eT+Pbpo9zXP4Pf8+D8X3fpv3WuG0fr/
/IthZFj/YpmhYwZGFCkXlJz/MIxM5V/0r9Z+JtU0OvSrpuEvhpFkKKCKEHyhzcUktBJPX1GM1H8B
yVAQ+azdAeyG6j8CGR1/HBKKdk7GtDU2L0rLRhdlV5Yfssn4MMVL45KVmRBTkyAA7lvti9xl0pNF
DOML8SOZVyXLuCtqxfTmcJo9ZFPOHgdTEgxyqDxnLcTGV/fzr1fstaBpo+n4zy/bdtRjKZWHztaz
Azuy4krV5xovVssajenyhjSl0JNbGhENPW9XGWaiaLXlaZBIIlYxB9OwCAnK0Zc88qHYqLtQxaOm
gSLeW5U9BTml3oczv3S9V38++j+/dFOelStW0N7JsoMI6f9prWgJAq5R5llZ/F3O9fjK1KcqGBaI
/q4R0n7Ddl+daVhvVv4/o2+mGnJCQwc6bUYRTTV2plWPvkRebWA3huq1cV8ckM7lXjyONeWnkUDZ
JkzOdCmPq8F/xt6UxauSSBtUrtlhQepRurU5JPcRJ9sLiRwdzxgd+SHRktlxe4s08dO3+3i1+jPm
+vdfLbyDU8mqpKjpoc5EsRsLgUnTLvMbZIE/To+woXv9GWKdXV8NYQNlKuRlzA6DEsVXbCDigKW9
eiyQAR3Ico2DVM8GaEyz7Fl1UR6KZeh3drTcZvn425HiO3o53ThZ961sTH1HvJPwFEkJzzz036rk
91457fgXIlesys4c04OapZNXdkkamLCRdzmblYPGtuGSnNDsMnKcgpg/M35EKUsirdI4QSXkiI83
6lzEiNZey6b4Uh4V9bbmSHalQXi4kDuHWnVjdW5BDecMYPbvnttm+S26Melz2ygPSzgBdHWAD5Nt
OuzL2jrT1PvtJn7vrmzawOwZolznMHTArkEMq6U1blxSXjbyerqidYk9tU2qPRWDCiPg3F6Itiku
h0IZXHkSyr3dor2O29j4UGUN1Ml4yD71ZaQfojoWByudOeyhxfXCBQ2GhnYrmKYKY2iscJjrhBJk
+UzMNa6UIgzV3dAv5RWn/eZiqkFr1gaX3FKlvNIjvSHIiEAz6N0/O1gdN2ok7N0Ytdo/Usz8eYU3
83o6G0uKBL06UPyXvTWD2p9N+GdyPVu7M5/J38x7W2F+0wIycOaJ222l3Q51suzD5iyI6RO3aEE+
jWH7GS5E6Y+a1bh2oc1nHvRGkfKfq9taoQihFrhH9eqQkQcDftRIddMb2Qo9y5zTfxaDbZVUt3LL
xJs8Z7onaoWUNAdoCW7WyZAPCxj/c8jgv/05mymY9lNdLZXBzYZJcT0u2ZDT5EmKwzwbZBqV+mVp
RzliQw0EnKjGQFIyUlq7hug7vThHGdqYBP/clc1sPJQGn7usVAeaKQnUbrB4GZYer43Cp0aDXZyU
RRPMRITTVG/sYKF1t7ftRZxZDf5mL2FuZmY237o0pFJ+sMfB8hRZQlBd5c1ViXIFvTOgidMv3t/M
JFtRRDjbfFmgOA5DOhX7bjZNFnvEr7LSPJ4eYX1w70wk2zCBNneAJddOdsjA+fshzWc/zeApNoYi
LmiJILSiAfbp9GB/t4Lrm5lREJG3FES6HyYCU3dzZmb3eWZJLDzMOplikndma/GFpNe/hKDpQcxz
eeZL+q1YeudKt3QBy5rteW56aZ8kcXnZ1RLtsspePs94Pm9qRSkJcawdwpNjgxDFWo0g7itYAVwN
Huc3iuNt4/bc+MjXxsS5Lecw1PzWmMmdN8ZiJ+lldNCKRAH4qzv1t0y2ixcIGPXeETK5pZJKEiBI
2Yb+SaLPU+RqVPpAr5pOvz99e9FL/c3T3NzfYkpFycm5POAVmX8g8QEbRIdrvqQwJjk7ukBlR56o
mVuuaPP8Ko9k4o97EU50gHWHEobdm1OQmXVrUu/JbuAv8PIlPULdfLCzmylvzcxV0ln+Tp8q/NoU
oSLoBxELlxEj/zmWhwiVeI8oAkly67HEZPRfDdYqd+wtUo/mMnayvRkm1p1sC5LFKyeEWAN4YZDd
eVJvOgErXwtzVQTwu52LfO5stneJIi1BXoQEmFMqoGFrsgPemzTdFRwAOEShMTWANzE2fYgMG3Ug
QYHpVeKIXKH8U5SGW3aq9GnW2+yXQ4luCnrHqorruZmizwbbtqtEpJN9OzilEhjmpGteahSRgwit
JS4IWnxqeg4QFzOI6zLaaVMV9Xs1rsxHCAVVwpVVyy+JMO7vY5o4gRpKtnGAaqfdN/YSUQJzJP26
TU3nce4waQSKHiY1g84l8qOhUHU3r0T7YjjhiHs+5vJcAJdLGxS21hrXM6gATer5m2oVH4SWX+Yy
TEu3nBKloKbfQM9XVJF+TWVtetSSIvuQdUN90ZQU5oxIpQPek41grVjp2qaXU8ezizllTA7d3HGA
LqHGgXRNoH4uWam8mPTINXesMzvzRsXMPphInKVL6p3dT7LM819IkZ2rtrFqAhVpEQbswaqA7KeB
vmQC2dpryj4ckPQKkrqVdrIfC3vhKSvZmD+Q4FoWkLhUmzyPpDBfpCWpMrft9GztmzpUJ61BKV5G
wlzJ4VkSXQmoqlPsjtVIKg7OFGsvKckbB83O2idAo+lXJTPN7wW9xQ4jbzUDeOlleP7GsEg7nIZT
j/VLnaJ7M9HKxlNqCXA5kFX28ypQ/gfEqMVzpFZlBFlSzeQD2U0wkTWll3dhnpXo5IdOJTobb/Au
GdslKPC30f2h23jdGbPzf9k7k+W4lSzb/kpZjQtp6BuzV28ARMueEklRmriRogQ4+s7Rff1bocy8
j4pUMKxyXLNrMuNFoHP4OWfvta0QNSgeRVlLBDQueX8qJG9E3ds9731YKp3Bvi8RkypbM+OV7GHk
h8Zc5quxdtxVESSM0doguCTZVK1SaxFrwxCM5/0WjKGfUpyGIk6Xr8HsNA2xsYtbRqaY+s9NDVMt
dOxZQ8ivanqRvp1s7WlUDQiXoL+PDZ7rSAmfhz3v459OUtZ9aDsjXXum6866rQBwQ4RZmp0WGMVm
6po6vR17w/3cJ5N6bnVSYNeaW/Ec8ujEK2ey2Ay5upXed0nyKyPUDV4r3rWGRNDW+yxUXf7UrM79
7seD0a+SeXB+NHAPZWQ0ipH80KjhkVwPk0ELs6fXfuj6JHI6q/xRxXb6KKsuR/Chz5bCDUkbPaR1
OBthY6jypcG0eKPIzP4yT0ptTCiiD24razJYGffue78S9Vo4miDWkUGQ3/nreEKbGdYAsH6SrFCj
IfadEMFTfRHn8/TQG0XchlNaNC8ejxOj6gLdx86sCrILx8TKce/61tehU1Oypu91MRZ6sm9QkTDa
TY2m3vmIlw4khnTa9XbumZFQxvKaBW3d7+YunZc1iR/alegWDKssCsUn0eQTq2Zff6VzPxcXei30
a6lI/WtU0sPtgpvxZJPPNIUqmP0rA2Jvv87ahimxxmBTxULeGA2vLzey2TnNOLmk28A4ioKMAZaR
e8tqLmTOQgEPaTfMpC6ELeHRP5yKuOt1kY/69yJGVRVSrzvZvgwm9dpQEZQbv2bxDGsmdUXkEgdz
PQdVz5zDbek2ZyDpMeJ6CR/Lg2pj1Gr7qx70xcuQE3mH+tYkGjYoGlmHbpbxPHcDmdGs4ayZkWwC
4p31JHGuAIXwHn78CTyxYXKOioFmtJSj6pb9aT+Tu1Ja8T5ntEGUtXUuV+5QGv9pH3FoiL4rmSdV
dAUDoWrnZozuxn62dnE6z7uPT+BoXvPX1vaY+ygXswoWzyx3U/FrjpDpW7YTdqiceI7srOo+504+
bhYTQQRtB0YbAgqzatkaBpVMNpmBes53lBGmdoWWi6/ghhhF+VQPnrHVzL5gpENQROp4TJrqlK8s
cccXje13N3qb2uHH53Fqi34c8TVhSRGyX/Jdqsb0Sl+cLiStTq5SMsg2cpmNdRdXh7ct6PYN29Bt
DtT5yqiHc7Fch/vxp/t0VCN4bOOKzG/kzplT/RbPr7iexjp91hqNeIex6Faoq+Kdpspkmy7xuSRU
88SO2j6qDWZvztFT2HIn0rR5QzWC9V+iZjMSb6yvlFW4TMxiJZpwaIrxsXfs7qWnXKEfqeZB37p1
RmwI2dMArb1lKtZg/aSMdJuRIpKtoXmi8m/r0HCdAf90l8cPWl7EFPZJXgVr3InuV62fBlKymQJT
pFuCBcQuzzGNTl3Xo5ZRaddpxeLKCEpNJrue5NAoqvN+raaxgwHeCIc61YR8GwJFLN+SLq3OeaBO
vN629fu7t5DU3bsW9UNQusVXN57mNfRoxHt1Wv+P9Oh/vX/H3IEWuGfb+F3Kzs2MkC4U26I02Mhq
8m0iCuLM63HiRI5NRLG3SGwidbaTg2Vfxd00rNriMEGEUnhmKTz1Bh4HX5bl4mq5NeU7y1mSTTsy
Bs2lRd8bMi50MT4/0eSk811ZBi3PHtlfo7+ksABM8ePMInC4L394B52jfrGHVTUY6FDxlvXVvhbz
vDWDMrlDOSHvm7jvw19xY6UBbRZfiHOdNoVzvzRZE80ou3e1yIszxdGJ19I5/Pu7ZbtsY8mD2Wc7
jW1z6Od6FhW6g8Irr7TIKKp07QXzP8ZGJz3KJ27vMUCcbpgHIyKudsq3oC+6sR+hhtDWFtDOTx9f
21OHOPz7u/PpZ9gYU2sdmoxE8jWEDLDZyQYcwyhrPz7EiS+dc/Sm1+SgDRlNbrqK0yHTvavACPbG
mRH6iR7KMcLQFyO9AM8td03jtBFcy4eqLYLLLkeYMYIRO/ManFiuHPP361QOI1m7VPc7jEzLWu/1
8SaPtWtUxMtVAfk/Ghn6Rq5y2OIMwjxz6Y70238tI8fkixJgs5F0ZbUD4dw8Zb7khFwtpTLRcnt5
llhJk5DIsZiid4wlHjJiwFEuZshZI9Fo2VWftx0SFSGzn6VfVU+VTSGMS3JoNWQzQ9awoTsU1NrM
WryU5AhfWk5TbWfgp3d1MQ3PHlrBjJS7Ut+bJrOKFaGqiQAFy3ZzqxNoM0Se1gRUEIiQ7o2srg8x
RS1sk6nvhnspVPZUzgVTJ7tsquXMDTnxIh4TmYN+ZJqFfm0nKpogOQK3Td31y5WF2B8mfJY+N0ke
n3nIToxtjmmcYD+tuvJruSO65Idl9fcHmgzlS0rg4GBsO3/Mv9kxgvaP35hTa+4xfU93U6DzPiOq
UiVXhq/UvV6RLgg3S6AylPVGdUmwyYPsRSye9hw48A0VX+u7j49/YlE4HsZnxBXUgJyznU0QSKTn
brEy1CL3ZpHLMwOZU4c42la1jFz8aSiTHaM4tRfS1GEOy+qSY51LGjvxhByHEy0+SsJaafGutwo8
bmODjr5xsqu6Ner91CAqbIjH+P7vXbKjRa48BKTMgR/vqB27yB91d08wcRCNk+6tPz7EiZXOOnwd
3y3ViYcNeqEE2hU0nO6MpdZCv7TQsyNi3ooePfLHx/lVI/zhc3vsEAr6xpm0lu2RIdzyMq1nK+rc
SqyMyrY3pWZp18rvsotOV7cGL/6d5xbF2jOq+kmVpvFSjUXOLtL4UVJihGWFgcPv9Yd4TMvdELqa
qHd50nRhEmdfFindzdLnRBUWOqE7Gkb7WcXZRmv7bUJ2JLVF4awHtFv0PYbsFs3i95QWLBUuRosU
+91uqBB+617ShKpiAzS5SXFfcnvXImv5HCNHvMxUB4q8M8FZuuIb2XbNxqMGXX18wU6+rkdjNFJk
K5QMJlWAX1PuI4pLQ6TcbuSSFbPCWeJvk9bUd602is3Q5NrXuGtUZBW5fqbeO/WsHxWsFaHPqHCN
eNcVXoxkdSk/LyYODVPpBmpKzAUhhpXhx8cnfMQP/uuzdIze9xpoQf2cxTuowPq15+KOt0S57Oqu
bfcjXplt73YmVWNnEjwwFCTc0hMsTIwDQrrYnabqMUi0gFS2rEVO3Oobe5zsdVfYyzeXUcthRJiS
spqbK8rwIhxQ3p55jU5cqmMrcjDgJvKkinfeNHVr8mr1kIVoRvvsfEGzL++XnAbHxxfq1JPxq7p7
987OB9RAUZPuahbU4rY1d1s97+dXb5iHS0ncw8XgZvCS8yT5PGZFFS1J2q0aSZjdx7/gxObrmD2S
ZoGUmt5ztj3sR7KitKiQ0EQ+/r+fmsT8aj+8O7+ma4MBqEK8iw3YX4tpyF21jO0a7xPK8GnyLmtt
MtdmsaQEBDY4CPCJnymxHNa9PyxTx/m/OrxmPNRsY3QnR9KgpnIFxlpCPTPbM+d3Ysn99fy/Oz2a
Tqm9zOgkvXk2ny1hTtd6J753PkDYiN7JuX7TL0v0n87laHvpzwSOAMlLdpmH+KMJpvneGpficmz7
fmVWwtz64Fk3Y47pixAceV+aCj+TK9nyuXXKGIPefthN2rweYs+6mB2zXHWeey605NS1PlrhrDi2
+tnnc523ZXovTNrBxmLmjEwc4+njZ+nUIY6WMDn7lcLZIXeEJAbbX1TnBMPzra3sc0C5E9u4X8qp
d7ezw82I51JyiC7tLrzRQIejZcHGdIoArb00Cacw1JqZUX3mW3ripI7TMbSCaLTa7+WO24f0ezKz
Cx7ZLrIJBj6zkzolvjm22VsTLmI7D+hQeVryQAu22A5Ba97lbVtHc6xZqxlXxGeO2+wZsic7ot+b
yIn9ZdN6pVpNtoE3w5vsaMG3vrKJNoloIvSrtp3OlU8nXqRf0IZ3V14FDXpcqUnKJ8wdwehk0Zx6
86ZymfJ4eB22Hz9Ep45zuA/vjiPcRjO9mPW7NWaHYXoBYrYKjE1COy1KCkxGHx/n1H092u4FwGGq
unEk3VtFSuwwpaEmAm3djnlxZu05sXL/8ji/O5WKaWCPEL3aDcMo1ksf2Nd9U87rf+8EjhYcLIIT
kYNBuWtxGoXQFJy1MPlC+DNT+3/vEEdrRtZUvYUrqNylZcxMCQ/oDbC/W2zb5wKMT92FoyUjDoDO
t3POSSSBf1tn+DWCql3uhqE4dxdOPFD6UZteS4ilIWyT1IJG9E9C6PW6JoNs7+pdHSIF7fcfX6wT
u5JjBwA/vZ1UZqU7dJafsYHdxGnnhgYcz9VQC2yz9jlQyomLdpxAAwd7XMaZMoIENVCSJfFpqdcY
dBGS4Myje0pAoB+u5rtnt4/NsvfrId2lKTo+6FniQp+kRgRjSXrE2PVRcxjZmLQX1jIz8PcAkL5o
C0wy4O3P7stP3bzDJXj3M/zEoS1QUkYnVVNP4Rj4PbZkxzC+CYy2NRbGtN0PpsAaBx/ppegq45uj
urrComRb3/tZGy+CzIGGm1FzII3LKSPIaqCB8vFdPwqc/msjrR+tI5UmHcp7NLuWasIMt9rn2VbM
7glrMtusXWO5tiOkh4h63cqPOmvGQ9jrahPEagzt3HGI7PRmSG3cxhHUK9Ner/miYsPf9g6e9aEQ
0xrt5YJtdozX6SH3HZ/oZTt2V81QdGHV4aBVRJzpTAuvhjl2v7iJP2yL2Mo2Km4vuYPNdug1XA4y
Nm8mvVsZ7bk14sQX+Th5KcfkbNYGDwrzf3OfGhN1SpCiu9VbisXF/KkthzDUFo/Fx1ccDNaft42/
/v3dQ4FSM8n8KUl34xLoCJ5V5V/Khtw+fMQZlopJV/HW8XM3iGo8ldeGrAZF457+3tpypFxRPiJJ
wX7CNlPypcXwONV8UccUU2TrWAHhUaxEpqNthhafOyYprm2Ey2b8VuSYxMOh0sS2z/xub0rqgrCg
B/uWDAKrd8JX+85ptOEWWZP1ObcM+EAwF96SpkwMcviGnHDFTrrXI2NoGQZ9p5II2pa4LQLNqVaD
FoyfcH27wyqu3UpttPg7U9KywtorzJuyx3YbUnYxg4B2dAEqok5XwdI3+PeA2628WUehLhkfTmts
/HESzr6X79QyMRXUPG3JV/hbMm8tOnIxQh8c3w+XRs5qIk0GvtNkdV/bQZcvfu8jpNSaNjg4mhxc
vrDVxItuqOmp0otPvZuMF4Y2+ptBDI+ID+awscvqh90meGyHmZzXaCLC5KrCCaZjyU7sIRR4j+s1
pyffVJ4bVyKNhRMBKxRqhUam3bhNlbyYXtsx1hQpSj0HP2CytkrbeHb6xrzIYfutk8Tvmq1elHQq
YNNhlsvGsTUivxbNztI4GzmCpo58vlzJHUlLFsQQoVKseFY5/aj0uh8+IZxsPqVeOjAp9wMsoCMB
Zc6+F814VRquUAfGRIEv0orb8aYPtPytBIb2nM9UnqHmwhqAEWGnT8ThYHUbsY5+GWXieNFEyoQg
VXP0H/uqJ0t9WOL6NVUzr8eS5ZgT23ge9saUWirUmaBH6BAac4MsR/EYLyZedyz+ZR7yEI7Ps2FU
8YU0Bv+xNoX8qSF3ktuyK4ps5RWd2E19mQI/aEtG8faM9CK0R4vI4dp3BC7uuFewx7MZ47rVluiW
lGzSDVWIgwGpLOxpm40g2C1rsMw1WZi2HTmJJ69HMt0MqrNRvx/jZPFIyev9UJpB8hhb0CGufaPE
EqHXk27th2XRjTDDSV6uqyJAsdV0Wvkqe9sltEb1wbfRCzbCp9cd1VM53/kEFmdhlgfedsAPZmEn
tscodcnnCyXQ9KsRrGi2oZPVfJ0HGb90+iI32pCnh85Vkkam2+nBxcAIrYoaYm3W9cjo82KUBiRb
i+7GvfKApuzY0jHt8gES5GvVYngPWbHt14AsiUdNdMUEkVD3LlLTgNuWlaVOQAmEETItHPUsVDNc
MmbEv2n6rZNGTJCCz7HsNGzUNTNQxtlBm36iu1xty1Rzvg8uOcw8C1oRKlEs9PeyRj6qUnhvlXIy
PtQpKY7RFHTdIYisrFBGN0wHNn1QLzErtaiv43GS2cbS8u4+doiWiHx6HU60ZAEJeq3fKnyp2Bvi
sEoWB/2EGrMHrZkQgNGxKR6RQUNNm7LEfwUoRXWZweVYsCccNDmdYzu3i38Q7lfZ4Oar1OvFFoFc
m6y1QDjLpqGBeJMXEzbgiVVDhlmwGCwv9aDhKCHvmnldPmvr2dJqY5VbOAXW1eLjXtVF/YBNBon3
oHtXmTWSBpgERf82DCQ8wBXxls0sA53RjjEy+LBtCBwLpkk/NFOehqAf6I0TKX492B0gV/5/fmRO
It61okvNC6WW2l5z6kgF66TN34KAUOlVMRoKEHXhfMXPp7NcZf3MFWqGwd9bNpqosIA0Eoc8vsPl
tJBgGCLIcW51gp7iMGj7cV/gT8djHUjnnre+QTaYBE0KCiJQM2k2/hhVC7SWbUzn/tVxhmu/aJ5I
v5btinzn4HIytfhHwd/zJCDgCUESy1u78KzvIok10A1pXZMS6prOPkZS722shMVpTc4WU1dgCd59
PXUwGCr90Omccs8O3YaPKAgJNRAYi//+RXQENYLXTGPm7YVhNCEdGf1ZzNAQd30hbhtpebeFNRgP
smLCCP0gqULQFy6PYpoHaANo+Aj0VqV9lTNh40GvR3E3EXpth3ZfG1+9KlDVGnwSz20nmttOmD1B
l/MjIsWDVCJIywctW7QULWXSveWTW80RGa8WPAmVFd9yQppJWyMixSB90G4v6CoWEDl5ZFdzXWlj
OElfBwzWZ+oTKrTxU0LExzcic7p56/eWZq7dzGl7UiAkAZPpQCpFyGdcZyRVxfqu5BIQEpSXr5Ns
h4elKoubGjO5jTwsXuqwLMdGriZNaEPk8uDsIKzMkFGyaowj3ZsSTNdSSWtbY0L7nvDufmUzALWg
QGNcI63rBCrDIW6Xg0aXGHk9EEGPyMITe1uVNPiY4qorZtlOiHjL2tIx10JEaldyaGtwII7Zffqv
YODBYKfgb4cyLb6g0eGnQQupv3y8Cfrzrosgrd/3xalglcRIGmxxq3chcR3f7THvbgPWrj1R8jYD
Lb40hF8GZ3oUf645SFD6/YAsnVOZHA7I96i+zxD//qS2dfdeLr9/fEonOpFGYP1+iFEHLob7Pdh6
A52w0rLIhS2SbONKo3vtXY+hcz/kq7ro2p3sCncFknl6PXPwP9fqQFB/P7iOMtTV6NxtB2N8iB1D
j+YhwcCSjVZkxvqwMgdHroEeydBkVd5DZtIvx2b0gQ9l5coCur/J9OHl459z6vYeFd7TYtZFPYzu
Vh8rPjvx4G7apexuAmLDyNkhRlDokhwkNilnjvjnQguk7e/nz2ezz0jAxRyhpdmTiTdoZRUTew4W
rD1K/XOw2RPP0TFEDcQWcYbm6G1xBpfrJDfza/aTw6o2ZXb/8cU7dYjDRX1XHiy5gLlTe/4W9jwd
l8C9zacZWSvBp2eq41NHOLQA3h2hSwvD0hgYbV1fe+xTy7pLc4OQW2c+F7dw4nYc+9KbosyZk9k0
/WVjrke/Ky6rqTI2OEGrraH8cxjxPzctkGT/fiaCfMquTsDlxFnyTOG6h+GGvrhI3hpZzfvM7b0z
7qxfer9/bZD/S6aD2+atjhA/2QmFS7Op8vjOC9rhlumSGy595+4sV6FI7dLyGt+ZFVVtTDpskpB/
zMfjKciDnxB82LPIPrsaxGQ8pcVo4euxxpVJNbT2YxQLNpw6IJ59sUYH7a7NXLp3Fii8jSQLOHTp
RaNSK739qKVt1M92sdaYPG4ag0A6loX8NoZ9trW8OrsWsBejTs3j1aDV0zrx9GJfkJsejbnkq1ra
y7ocU0DbyNNXnkIeQfUJ+2Lp5jMP2onp078kxzdxniKby7Vt45bd3mCfuYZdkgCMU93KFoTDwI3B
XJtl2kUne/1TYhhsyPzknLv/KNjvn/0NiMO/PyGZGTdmKwqxHUb4GjCflvyWyaAFmgYHxdYz3MZc
+T2QSBSGXfcymEOxcidXbX1oZFQQc2YQqO04N0FKTzr8+B0/sVz7RwuklcQd2Jkx2bV5Y2xLyTcJ
/aZ5psXw5/cbVNrv56wyQwsmwdvn4AyIqhwsimPN/YbC95y04SjX+Z/XlTiFo2Ng6k2sZMl2LZnP
K27qvKljmuqAFWJQwmhyq3QZ8dM2y7oqRfwVYn8LDgfonWku80VuUtgJv423y9jjvuwCcS3IDNvQ
oMCHGQd3lZ3n91lffW+dQG4+vu4nxly493//2Ukl4lLlzHgWscACR6oXFcCmNn+3Xi+9d9da7vfJ
b6yrfLadXSAZx5hSh+HD3vjOMmBUIYvl1RN28NlOHCc0u8A4g8g+sWwGR0u/H4OIXMBH7oRfe/eB
C50JRruMzGDB09Z69u7jy3Bi2QyOPgBZrBdEyZveNgnmO0IZqm0GOj2EDyNCbuJ2iXEyfHyoU6d0
+Pd335rCH2A4VqbY6u00XM1owSJqxXED1wCvIQaPv1+6/wVc/MePspf9vH/77//8lf55mnCxVfNL
yb7p6A/+CbZw/2YTRwhziDhvhqMHTSflbP/f/6kdwBbkrkFWsshkgJ3L2/EPsIX/N4pq4iiAZeqE
fQJo/4trYfyNPzBJ4oFFAT+FANr/CdbC+ZUI8P8/sI57CIQ2SB11Yfl7h3Sv358Yx4bknZWkwSew
q41QsqKUcDEru47ayQXTBbhg+TaQXP+I3dJA4OMHqYycpUkwb0z98HmU04Q62Misb+SdyTudL0AX
kqmhPcxgJt/GpQ5Iko7LC8iv9Sdm2gcopzaNQ1jRhLi0agNNRmwN8acKfqQXaeWS3SvVO1d43Tx4
hVPrPE2ZpKdSL2U1IsOtR3ir9mznKAEhhEbdAsVyjPWAJj89wmc6Pv0NrQgYq90ojH6DJIIz8kTW
PRs6yR6MPS28viZyrZfWVvF9U4thCBNlZT/iLoFv2SIzosc+ZS3Q3BFal9bywWr1ZMqjuT0o5x0X
/MZWK0vvsjGFg4MRt1y8qvPCZcJhc7C1YVa+AZzNiL/2Xayuhx5yIgsxmLJwiIv5PqHut7e0RruL
Qvc1ehMkc922+NbyDYAvHMomzdwhzDw6EGGhcKWt4OJM4nBfCmdfLzpJuTFUixt6bjADY2fyvhpO
L+LIpp2lrUSXBXhj8dZQ1XtD6nDtRwyeqEclTcCm7VDvQFbegU3LnL01Op+ZTolPWmrHakvNqvwQ
nb7xSSuSOIfZ6XvXNr8vXuHMdFQUW97yGLeIREPEqf5eJ2pVO4yY/JQaFu12qNmJCUJ27Cl480IL
Xt12spKodp3+1ZhQV4dWhoNjZ+qF89npJfnrvpYPD2OWewNNn+7wsVMNRLQEyKOpnAtZZst6HKXA
oqOC+nooRiYjeT/yHE+aZ/z0Ua0VoaDzWoaqMbqOqw1MFPBjoKUhNj27wXvVuqAoB3yNUTVrmD2U
Pb9ZXVX9GBZX/wkuWb9125lhtShNq8bGCwkmqkfUbOuMRiS0BFvruWXNLF8Td+zHEHLbjNPJ7wYw
lqL+5pVVAkwCFw6629leGOsAxgoXZ7xeSPGSa70rkeiMfooVCupb+y0dAV2H7thFZmUOcmPYWW+v
6Ve6F07PxomGvfBAm8YJ0Zs4imj5uGZVt6+zJvIbQJA51pzE6/ZKxh4XcsgLe408xHG2njnkC6NF
ZS4rs3MujdQqxDqu6/rB1gvLj8ghwCiamm5TRpMcSsraGGXxtmrT4b6F4Z3uPeD/c+SWDCoiX1v8
17pcYN20Nl3UMACv695Mmkm/UbIfuaXnBMwPx13+1ht+1162gZdc1S7+gtDWp0nfGsS3yDVkGt2O
6oV7ceDt1T9p1SekluTiGfn48qJV3PqIebX7tQTLy73T7fprnmhoIqs4HTRSbWad0FOst2nYLIEs
IHgk04NPIZ7S3zOHm6HGbRiyX1ffHBrpL2OG65EssySFfzqW2W25LNqLpxzHWhFTEbx5Xax54VKJ
7oEUC6/fWyx/CbDrvvlcwhS/5xmzuoNnpabVCvkwZUYCCzcCQavRosew+ORTeZcoXXlwoVIiGdwo
LyHHtCT6VxGJUAfGhdLrcboZbDl5dGk9X0ZiGlR/4VYBl8Nu4LRGhXNATCoTyw5IoaV1H6BsZ1aC
XLJxdQcgWcoiV8CBpXkr4RyOul5lN07dSW/dAjeVxM+jNbpOx4REdByL+quWAvwLBcR9f5vni2tG
i9QPKjy3n6bbhrgQ3CxWrWdXFb7SEjxG7dypXJv7+2qhuR7ZBFcISMeu7X2yDS1hoktQt36hNZIB
cKsKxxXhIl1DmaE9NLM7hV7B7psOqiG7dTcr/dFbRsIaiJPXtKi0CUMmBUnj+U4SC0iG6cdz++Q5
ep//yHJALGFg44/dkDw9gM9sfH/eZmxrWCXm3P5Czpl/1/EsdmFg8verYjKN10NSwivDshTfoeBe
wTKWo04btugfRq7Ngkm0KYNN2nTehCFfutOqm5PkxtGz8aKDD/Is00KoyF2C9HqBOGVshT8MVciQ
WGMOOFb197iPl+9Ol7W3VZOl32ryxy6TxDW+CF7o7wajhiUa+2AihNSdQVljnvPevHFUjxakWySJ
cij6yDoMnTC3iASiLIDlFhyKgGhnZrb/xRqmoLp0aa4xEVwKtvFN3xJw5jdLwVeCJUeNS2LBZKxY
bcDSW8sK72iFIDTQp4XvpUvbESnkZ/CX9rwbu9p5qkbyaaJ0UvMjtEuevSHL45gJQ8z0zRrHMgll
Tw9mkxUtSm3aGFzABrFwc2FISJehS7B1sjEGJpthRuI3ZDrRqCewdTjhNc+2RegYSqaMqXwDCQWD
pkfpjZ0fzV6Ae60nrLznc5Fy1DQQ2dUSEIIWsh67a82JFx4zWZnfTIVeK6xYUAY+/1k+bADYOt/c
2Cl+ejFjDgovt243JEqlX8uqmp7IWXXAEwjdfUWb0D9YpgUkmulVXoQ5VQRfcfwK371KC/ZDH3Rv
vpyzu6BRFQuGPaCna50DObdOnPx+LmVaTVu+tkGpX5ZA1p9UKkjv6eK+QQjJuPxnhvro56DHwU/D
rnVWp8K+wTjlViGi1+7WKbGf42Wqrhkh9c+l31CZYxKvHmTnNFm44DdE0mwbJjBYo/Z2vjZQL5VU
bVd5D7E6bGVp9WtPRwu4orDud0J4llojzCusKEHJA6M3sfQ3d5yWecWMGv4LfBXRrqyUwAd9GoIM
5qtpPhCNbT+gWo7RwuE8SEMQlILhbVyz55pS/6HvROlGMshazCU14ZqRhWv5mfCI4TnQy946zGSh
9sPjsCT2ame5YWAD06FTqtujU/Rt7Ox5eqPsOB9uCjjDxsoBEvvIF0XP9mmQGU+e15hjZE2d2CTd
ga0+oVy1V3Pim/Ha8tRsbcypBCJUlq372JOZ3m0B9dvPLRlp9HkI9n1YUr2+Azch42jQNbrbU5zl
VyzqyQsKquGtUFn8xm52fs2hLXzzlwz5AwMsbh1oLpNf6XGrI955D69lTRA7HXvR30lPJI/MVXwR
xYrtGMPeGTCs0LLsYUyVyJirGO7XWaXLZRlLp9k41hgEF7WH8z1sQYwa+04KGO8MMI2nphiqO/RL
VbGDNTa9GSY2n5XFt+PSEGpMVq1dGgNjXsUEJhGNt4erMphhbxC1OS5LmtM0Tt0LMGKMRxhI4PXs
ks5jZN53GR9Nk5koru5abH1rYG1cTLYHCwTGeEP6Q1+GcTUZz+wRigTZPJvEld8E3ZekBwccdQKp
fVjHbebBoQ2YcCKa1NJdIOBmRZotTPK+2yX4NJcLMHTb98YHO22SL5UFBRmafClaKD5m8qXU5vGH
76VA5cqMrVNYGg5qmwzhyyWpXcm9YsrbYM4YvYeiTrEK8I2PbyQzyoOvqZ7TKCD+1sTuNPHXfp0E
N4tnQMROec1KS2nPVql51i7VLKCtlRrLC23MyDMYnNnZZ7DEHlNmZyywkIUXwPOduGVMzW8YS8Ho
bJiN2AxpAlo0T1TCnOhX4f2/BfH7+vbQQDtdEH9WLEQvxY/fSuLDn/yzJLb+Fvi6TliTT1aST7rf
XyWx4/9N9wxWCp588vd+1b3/KIldSI86AEifoY5v6ITZvCuJ/54oeEBEEoiEae7//p/fvJZ/R3LG
P6q7v1e+73GKjOapeH+riAl2gstFWo4FPpJy5veKODbN1k3Jm4FOIskGqM0F0LJvwpwOCZf3k41v
5DXTfl2gscG9/KVwy+nSicVowixLU7GzUyN+QnXEx7OTXbmEmZ1nJjhr+BjAQg7/edhjr1OKnU06
JAWG+5GREHkxhmSvN6bfUm3Bw1Eg8LC2vtch+7a9Qp9WYnSKy9nzzRd7UtSFDrtyFVr/j73zWI7c
ysL0u8weCgD3wi1mA6QhkzbpyQ2CLJLw7sLj6ecDpZ4usdWl0L6jOxRSlAETCXPObxcn7v3MVJQg
w0ia5qpnWNWRKRkWfpn09RUpEHoVzDXU6ZZXmaLUZQ2CqJI2Shn5EQRtYM2oG1moVXSC3FXyjSGH
8JOxWsiM7G07q0+j1gElG/Q5ZwbHKpwdIXoX4gsjay62rtsSmC2q1GNHFzacMGgoVQ2uGz+U2jgu
O111xRQY8eQdZTSFnwTNR/ehNbb3SlR8HBxV4lH1UXxjTuZEZEfXF9temMxGA+9DFAdZWF6lJTJQ
9CuDKrAaFTG+FzyL7mkdOdMrerL0EeeS/ZIkZd0HQxpPdqB5Nn0NlUEF/QY4Yqg2mVhEYOADv/CW
0eTKicKb0Zycx4p1ZXX1ZPkdM09cbPQ26e94+awvUhouL5s4YmcTnes9Jbk+HPPObMiGj4ZiX9c6
loiysHnsQhAz71Rmf1BDznSEhVmjE4Z0mIknM0j4BVkc7hIkBAXVQetFknR4KdSta7RU6KAJK1/D
1DXbczNdzRxRzqrGo9OTnykxCfGmmUpXkIAvpUutj1w6KnO0Zm1XIFPDp8FDTrvZisqjMMgPHvgy
iwADKbn96TCiACWFw8kCV9TJB1nxyVPODJbu5zkpeH/YkdYF1HF1HjKInDaWMC8r22/bgZDTRUie
4npe2uGO+6hNiQQ3qEMrW11FTEPEFJ/FZNG4vI4NXsWl0WvJIUqq6bNw5aSd1poTIW/AV1Eco7yu
kc7ZuXecG9WxVYNYbXqpqacpxyp2MGSup6c2jXm33dCzj23oaJjMe1eignojq9BOz+jMoyumHgf3
sZQW3RdOAvOO+BMu5qRRWnhLmlDUBb0GekLbQO5UfpI3eX2j2Sx3TEAaE1kAD7+MJ7FlRpdDiIbd
p+Y3Iu+mzQksKVmY0/PRHMcLozKdfsOSRaEBIyBSB7OvkNVTCLJ01yGZNzZxhiZO9VRv0cFhAJho
ILAprsiCpE3Tctc1KchCOadGfxgiS1QnuoZgys+KUk4omiwaLvBRD+dtRVgqk0eDCaOMqzTdWr+v
nHbL+slUrx+NKm5uU0/P4m2TSasjXnRq7+yvBbYrOu+9HG0pNkxd2ispK9mVl+isvRXTsMbJZBuW
6Npext9X5CkaL8EKWJyndYeuv9ZpvSHPBoGNs2hMCuvKHU8V63dtNvUzpRNLgx+4tZ+x57KqN5Y1
v0LXhk8Uq0QfGC+rT8QfPeW6qUW3jvm19lcdBC9k1QoHtCsyQA6lUmeuCLN3SxclZ+8LRaDfhESk
yC7sy+YLaKi+QAfEie6b9QVFiMhxZ2I+8zw9jZhuj41n45L0UgMbLSpOAI3iC9yoOmW6gYYa+K6e
IH+3hRRnWbc2NQyDky2rIgOopF2SHOHQF4Qyr2iK9wWsoCIuLq0vuAXbBdALIfjMWV7kOp0fO05Y
bBuZOYcx65WD6rAatC0PtyD5AnWMFd9h9OD3ulI1WjB/QUAzYBAJVMBCaYtkZfodLHLRAQX9iiGh
G2W1q8pJZ9kC1vfzFW8KB4+ofAAPYKjqC5Ka3AJ4yvuCqua0mZu9qxQiKUX8+6P5BWvZ5fJerlAX
Dtn1mfOFgM1faJg+tSBj/RdK1g8JiBmloaBnIHOo+fOkNT6t0UJ72n9hbSFf15HGAeslycOZJVQc
cqd0A+rNgWnjtJh34zzZTKk43+7kF6jXU/d0a35BffoX7NeRDPyW9LZJntaKCyZfEGH4BRd6CYS8
TxYa9+byBSnOSeOeUjFnAJ3ii30YvuBH8QVFQuA7F8y2AJSjKthwNWE6fvgFYZJkUjzZIZ/vlAA1
j8DAuYv3JBWt8OcXFNp9waJ4JOI7jSyVxwHLPaBQyRgQJAvy6KNMe93Xirm+iUryH8hMMGI0RINt
8Y6ripoaV4ikP3oe/zdM/mmYZL7678Pk9Yfq/zxI8tv/GCRt9zdGNYzWDGN0yepr+vcf3IoLt8I1
53m0D5j8wmpU/FdouP4bIeMOZKRHOBilobzx/v8oqRnub4IcTpNuSMP+PW38HwyTfyacbUG9JJWk
ErQQjEp37W90eEy5lhapNNo2OoxCXVnLnj6dvzPp/Vn388dRPJMUfeFKwUf688Cq6tEEdIqi7ax4
naXuvvaSV6CYCwKyvE2SDdeaqD5/+hb+Ykxeh+B/D8m/H5M6SYoegaMhpL4xu6Vbs5THLflhIWoZ
HQHdTeT24TlNQa8TMO7FVDKF/vqYfC3/cUxK0vm2BYya8T2VYeyyaK54m25qLXmktrE75G20+LBo
+e7XR/qrM8qAalNG6tLDYH+jUY3KSpzI7bTNPLXjQ1WiQBSRnkOxDAaBjaFxIvSx280Ib05/feT/
+Iwcz4T7c+iQ1mkG+fZdwjwLK5Nmsx1Sd0DSJjvjtqgsS99kIf1Rf3NG/+P65N6hE1o3LGELVAXf
Pie6TRW1hsS/6zhWUCftsCsMXKm//kx/eRSO5OiYJBz7u3ihW7Ot8tRW2x7e6oIo8ngDWFxv/9lR
LFY/Ivq50yygTcf4JpEQZS0obg7VNu9Qi2NT1namQc7hr4/y/ftZj8LaCilKTy0Pnm9HqXnst2Ue
tdu+Wxv0CmO8rajGO9SNEe5/fajvp41DORzGkDTjOsL+Lk/IqMOwgFao95k9IkQjNLNjMfxdlNRf
HMU1Lc/kC7Zcy/sefafmKe9d4g9RwxPvpOk9rC6Zof/8y3FNT0ccw4ZEy8h6Wn/SJaBDqDKCVlt6
yGC32iKluq93/5np3YbDRvdv8Aj0eLCjSvz2UJpJuWYqSwHGGw8vWlhPIPWd1si/eTyst8XPDz+a
X6jeXB8Opg7Y9T3siy9BDVhcdbDYFjENo9OJqenZcyRdKqdc+tmuf30pfFN08ck8rgKHyiKda1b3
vuuq4qIiDYNUjC27A46PBrVrb2ioXU09PWAufo0kluali43tHFstbRAkt1BI9XfxdKgD/gyP2IJO
d64X3o5gMDpsy7eT3EpnGRzKrbdjZEo8Hi1WRl8bFqc8rck+qLONRZa4wD1Gq9NuzJRXPIR1HrnH
Luyjea/lY/QxI9/ND2beTO1FM4EMPDFVyw4VErTMgcSGGORUFIrHew9WmMAem+qG/iD8/sAziLOL
Si7qJE/H+rolGXbYlWOtzvVq9bjBLk+Uppl1dofgQRYnsY2xaJ9gbEmCaU7ceDMUtP9u0663nY3O
2tNuG4LyMFyNI/WeoUqXLc6KRT5FRtMijo5tqgKpzZDZzWhRH33WZtR/USc/0ibodMUQ4BwaFWGl
9TJfGtlSZdqZKbLOPUenQIslFfD9eZVUrE80z7JqtpZe3WMFID4m0dt665VWiNKAluazlOj9dJPR
/ng3Jg48+hhG83nYCb1+L92icHCkrLesnSUOfVUYyfRg6Q3qDaw8piG0yrsC7HiykceLsXceW0dJ
TCb0HbtEsU66hEmJhUvwa2tdA07ZVeAoTZ5J3nQuaFKfpRsdze2u0lrWkDKiu5CY2YZNQCQmtEor
tcralIa5TFuznZwbvXBY19pp/Vv0bHLVFu5nxs6nvHijy6TEBdeG7Y+0a0YgjyLuo62lT9FLbLTe
DRiEeNFiUpjXkGh0GJPM8p4oylEfiZwyIY6S1BinY1vX43MLov25yJI3M/TCU99I9ZrAd4abIhlD
EYQgOC2g9mQ/SSg6sqxDj+iGWrbO+RqTS4Ws5mpX1CDVP7KhFvFJSrfMsusg+3OqAGwHYQiZW4dI
xTBpnWNzMYYVlzVBW3G7E3PF6jCYACka5SqXqrHVQ1si/9nTHoswpCRPVicFMEQgTj09aTUmRrMN
SV2h5dfTkGSwsXGx17LUeemipH5itbAfR1FDTl3Tepy61dHTyXu96D2j6vttR7TnPgmTkYUkNr0b
vjJTboQ1IiHIGItGn/xV7wF3ej1uKfVbPVHksqRnroYKfk8RwVLuMpX1NnSeyzZsZhZtu2HfsrON
keVcySyUws8hTzU8YcAp51EcpcbFoEjdC58zd1FXUUQwMN9NZL8TBsEG3U24idqlYzV1vXHS/FI2
w4s29hakTW04xxlZ4goOOQlJMMNY3sZjRZ45rZ71VVWZqA3qzgCEN+OoTAPDiIc7p09tuC439e4y
UFHrdBJ9dhmrQpIJzbbe7PIcq8WFIKr4WVsGdCFGNxn6mafFWOc0ZZtiG2odiYg9dJ3YxGVsXZhF
YXw4CcXyIEtOeBhtuubXXO553lmG6tBgeDCIgYZZoY0umtQwNDKXl55e2dBwUNBVbkhvjEmapl2W
9Bd0sRa3VGZb4szJeF5tWxdCc0vMDbBvqrkzLiKdPregpyTzc5QT5OrMQybd6vQQDAeMf8P5MKhm
PqAEI8PaHDXFLk+H6jvJUg2pKobS5YVV1/FbxatsJrnNjclLsibro5dD8SCUbKO96k35PJPb/JJR
IvuwGJ14zpepcfZhVFsGGo7CxpsQR9Mtnh6DmGwqCE71Bffz3p1TZgs9qXDhWWRHWP5MjfJzPor5
bSRG4saNQbQ3lKZ2DTDDhB4HZ5+VBNDNACQCqeGdLrwE16ZGDiImKyxnPmdY/4FFp2m2fVRw8+Tc
FSMR1BYaJDtp7U8WtBxuUxGOdBJKvIt+YUVOc2oNvTgZkP3wuCji5jFvHXyJjjOCGs+1rD7oYyL3
P8tdw8cbbTxb9Ds+FSqbvCBlwqj9TDNzrHZRQklvKmfuRkdkMj7Fni73XMuOhA5vptdFH1sjyM2O
aHvS+If2rBf6fEOImPvplQ22sVQyBQQ5iQAaQet5/WbxDHjH8KDhg5KafTQbyh7hilcdRuStwqKB
d9AW+LLtt7iI42uPetaSvkhnAWnPwMX9kQKQt75rtbWyMvES7o2+p+8i9bAbV5SS3YZc8xHQBQ22
+0SB+fq9qPrirEYJdJXBs1v7Tqzm8DnO+3wbxqr5NOJEDBtLRtXO6ZwkRFqOE+AacsM6Cqsmu7DU
ix+ku8KVamudrFOTqQXlrNQrblsFvdmn2t3KGz/heerw65P5Altu1uI94h00n+b6rJd+GuI08bG5
ztZuljURiKXQSeE0+o7nZRYtUsGuxun1gLlaDxCkGEfar2KynG1Pa3YIIrsROjCtb8AJCQUz9djC
8V5O+aeHbmcm/7mSJWy2Np+3vRicncnSdzSJO8PdGnpGDFViz9aJLeP60U0m5ICTMqAsG0qGH2j9
MSH2nAoKI57F/ClbJaxNX1K+ei7LIjRPNIDmCCEh7M/GVvoaqEMPVXNGeo5+4+Yxt/asbOdgTJpN
mHw8l1dGR1+qX8xFfvRET/hj0eXCvmhy4Wg+9TFpCA1rDGfI8wDNkY6E9C1TZ8CzttcvlOMAWTVZ
2N7zzIGs5cXuXaZYW3QsZoP9gS5o3IN8th+E1MJR5nOezvuoCvvboc8XB5M4GTkXjhdP+PfJAqWU
tB21FyWL5anXnYXYF9m3N6FI5JVsJmp4l0nxZnHj/HReBt5TpW3gO0NFpF4o5dX7DfKMDq9Q2MlH
5GPmjwU266TP8awFdWaaD8Tgk7e+qES7qqvZBmdORPwhGeGvGAP0Nykys/EL/u7Yh54hfKUOpf5m
tNK4Jqmt+WC2k3S2RlaHabbJkeGFekuLT92ScuC64bKhtBehR7NIcTS6ULvTCqMwTj1zjTtWzpIH
8OLD21K4Y7PpzZGbrIXVOgWWp3xicjoGv8ylernrvC5jJqZ5pMQrSXiGGWY3LJjL4ttpLW/hkm3S
MWlwRTSodEhu19YghyW63HJT1wOucE+YzYjszktPWxXjTIa3g5J2p5TrlcZ79zp3eMIFTFl2vaXT
K7tLDYsfMoOdeCtMg5aaKWyNa4pjFi1A9xoSIKHGRVKzkyJ/McVc6ptlbNv7rincCyVzENpGa8J8
K4uWZpZ+CU3CAwo97E805oZky1dFlqcswsGGN2pNtD2DlscMsnVJysPgUfPbxW6MejajTWdjVeQ3
bqXUegxMvV1TobHqD7HJKvqU6klzu2CK2+kBzWbdmeQth00B9mpmBVpcb7ThbkRpPXfk9111S+WR
Nj+mDGJzr7gBOPvam67XjfRR7xb3PcGrkF8GNuKpMcp2o9vmcO0UkRFuab9mjBvKrNqptUweQ1WS
p7synuJqp2cL6WGiyZCnsjeRPDt6Q3VBrdhkYt8x1I9GxQgubbMpUgZlErkowHYWk7c7+WbIArzi
neIK+oSHWsr3KolwazWNYVE17zJGban+chzfdjRUWpIUJmMnCafREZq1tBqJiJDDXdY0zg3zXI+s
oymT+4HtoNlWbitOqS0P4aEIii59SM7yh2oHda5ZOr1YJKArWuqgcj4Q2pRXQ6XaJ12o6Z6zVnyQ
W9+YQZSGWDilE9dvSxurGxRKdKGEccwcnOSl91JVgHZ+Oyuyr8tZeJdsPziRPbsijGBMUizpFH5C
GZlygl0KRacbG7ik8n4Y5uJOd8Dd6ABunIcQg9/7FJqFvQo7iHwaIBfQuHVWfgora/PYJBu3RNmt
dRdmr3TLl3Hm3FLaFpPSrzVISSwtyRcEMWH5Yig5oojrJyospEK37rdG7r3lEPp0A+QDkpkq7ad7
7i+dWnKtnD5jqkEsPA1L+2qLfKThj+2NRywtT8muachxF8opeFJm00y8hJbOr3U/uoM/Lmn/vDSu
enLo50MCtZjzezTp9FDEpWtclEamn4Hkz3dWWo/SpyPerM66DuXithwi992lhewg5LK0vI3M/qW3
ZioEzDAKz6mhwZ01W+KOHPzxKrbt3g4MJ22uYwKkkdpBETBXs4eexBIRmYfrmgKSocVCidxxeoxp
mBF+UlKvTal6Cb9eD6340XMlsI0kOCp8B0HnaxJl2pVW5cM7qUSe5nd9yUA7FClfGNy6tS26hFqZ
clTj3Vz2zt2QrndmkWrxp8u6ejsZfR4f2hntD6P4KFldCK5JNnNXFSal3QUp8OhqymOKSjfcOrSG
I/uJxhG7+Uj8dtmE5VvmzkPNc82G102tCton02c1I2mqKG/LyrCcyTRxyh9WhmEJ/k25TEx2p09o
GCLmEKtV82voQC9CukTek6CLpeXFiStyq6xirVLPkDuT51h7h3l0GCJSSsvPbLccyIIIQ/fHmIe6
8pvcUOzrRq4frFpR5uqgeXuifCCeyRZ1pe7zluxNfHBrU7waDC4EuyaRgvgJ17ivl9w+Ikmbcz5H
q7JNpYT2XKMY/PAa0TMMVll/tfZf1Dse1MVV3Kj5eUGpd++ICie9WUzJZ6gaVW/JvOp+iK6LPvph
yqgwKpey27iRlhAdQOzk58wpJTNnWO3CdWjzylSmvB0RpceBKqs1xpFu98B15uHFsb34sYc5plpE
RaDsbUnvSqC7nW3y1PHCZGf3KLI2YeqJ8w4xaxLYjNtGoM0NVBZKOW88YJqvp8CN4Sv9OLGYEQiL
ALJQHY6LLbER1UyPUoGMM68glLl3e9SiZltOzkbN7XALzgkZ3xgar+dxMljiRFOTfjKErcWNzMWA
ScwtonHnEPK/PFA7E7XEoBZ6HkRjBvdYkcz14bDhHHUnmT40rU7bILemMVnNFEvLNR/p+CioTln8
IaF/KmgGW6aBpZaUJCUcEzJtG6TJdm8ovzXd1N5AhHtEctTFkG8rESPI6tlg+LGcLi/QHzYR9aSJ
14oLG/HkvUzDsRR3ndGEtnnvRJ2+bMaecJ0+8fvJjd27pbMSdQSDiMWGFIFuDVpX/aPTLPop5VBR
xJtDNW9LJidjg86ojc5hLdfe+yJvrICApA4z/0jj0xQbE/qw2QXaJFxUTgeZ1nayte2OZIoSBpe7
0ZnSH7aZ5jkvYBsqOVnS0vOp/OKf3rASoV4y6RdaNTcPmk5btm/Wc/WArlbepi2FMEFHWRT1gVOY
PJKkQWISEUPz+ZCq6dP0NPO9S0tedOacswNJd2oJz29Z9eFK0zxb03R6aFZjTEkSQuvmBYWdjded
iK87zUCLWxexuiYjwM78qO+9eF+4hnyaes3KtqQckqhLIn1RBphX8MPnao7llseAx3uWCtvyNHJy
u3ky0t7Vz72lxJ5eyWLmCdjCXm1nx+Cb8k2FpEOt79eFZ4c09YSg1tYZebTkcKKCnTB00/MiLcNB
bRYIZ/d00ONB9T7dWQQJuH08EfFCm3NuYr+I3M8y560XVOTYdyyesXsY69FTd+SE9NVlWorK3ZAT
n4Nq6ho2zUO4uFZ/p+JxWuMRSNkoNksGAkgPVif7YzlRPHdWT07cncdzMahkoyOSwi+aL1yUPi5S
m0gGqk9q7UF1ztIeBb6T8QVtgp1fRvXYDeFuNEPh7GVse4wENBfo6DatmkiuqSTsQ+MOwKqnfDsv
l+RYt52LUYHoWw/1vjBYLLuZIBFt0yGP4AVJ75zeFJSQLAOyJGIP0O9vsO20FYoPpMUgGyb9VHTp
1D3SrSiwdHCFH1OvvEjfQTUpTpaOBUjsXEknBgu0mDzHtzJNxTsvd/SKV02ef2iT214MZdSWpML0
I+ExsUlg6X7uK6bFiQwP2glGARhpJdJh4+YDlCA0SZPMnR4MFavBPc/AFN2otsi5y0il6uOBmKOa
B6jB+c6s4p12wsQB7JxLEMLOqgr6Ipf1KQJ2VmIbKR0vP9PNJqUSiDYW+KK05Rz8SJzWEEGpD3hB
uKCTqTmf3KgZ76yhsmwURChIxHVfSp1W1cHMrTBA0B0Jw8dqoPVkztOGl9zysmqzB9x5OBKy2F5i
vFpWk96TVIh1MhSN25xlyrKSmymdqHUy7EmgOpPEg5xN1bxMLJGokCkPmxHNyA0pF5U5Y82RlS02
PTMczWBN0xnOiahsTZxmUCtmQDpiYT4VqIxuoHgqoo2mVnh5so8slWbT6Wy0k7Fsu8GeInef9Ean
DQjlaYMBK86E6kMwZLYkJw+E3nZouefR5gnrT3Wdq/PRQSTDRKxZjZ1tIy7/dtnaTgEL/TtF9T/V
wE+qAVPCyfx31cA9EsH+df5ZOPD1J/6tQNWhuxwbnaRp2tbKy/8hHECBKrE4enSRm/wRfY0u+Zdw
QKAccIEFPMSpNubLnySompC/8Wcghf71l9r/RIT6jWVEzOBJqJfVnblSPt/rW5GBDVKOoPdLUerP
bW61ux7LxR3jGmbon87MXzD537ju34+FtFbwiZlhvofDoGqngbrJxJYKxBaW2U6uB9Nxd6Bm/b6H
tbjN0opcNRUvf2NS/kY9/n5kjomT1UNG8NXd/BMp6E4CWbyJtjuLmgqpNtL0muT+X3+8vzyVgs9H
FaQOq/6N4i5k34ms4iCJ5d6Sc+Pz6rrI/s6Y/52g+/2z/HSY9Sz/9FmMgdwgZBcCgGFILvuSyKix
UdpdLTVsEnXY9vtqghEByyGyzcqzR8qsjvHUR3+TmPGtqNT+4yeRkkAiKWGOv2lORmaI2B35PscA
6dumDaoLLUj2vBP2Bv8Esht3LAC+CvKAYfhItWBQvLFmH7B6nP5d6uhffsfi3z/N+us/nReevYlN
BZzYDmNUbZAFnmtrId8/+47Zs6QN8e/xBZPO6q5ilZ8OIuU8jiEVplv8FNYOADi/RMtA2Adlm/9M
yyAdG+0J5Cd0LIoGTNjfDiXaqDA7nvgA/8iTM14scdc5m19/IPEVpfITxbwex3FQMXDNItDgtvzz
cfSeIEwca7xZFDySL7U5XqgU7OeW7T0Oy70c+jje14mQb8IcvYVOzlDUsElw/eC7rCXDKfoSYAxr
HFlyGKpD6ltCYtqO2dDg7wJ71eUVJd1ZhAa5RnkOV4cGm5XYsILZNJ32TOXJhLoXCSqcTEm+5BF/
1ZqbMs96DhAAKksZTG66F8XMmTlNM7yQGWEwl27sHHFonSMtR2BO9TW4Db0Ezip0nozdWDqD3Iwu
vjNn7CocpEMj3c2EoTY/SdZ/7ussab2TWE11ektsfw1dMDYdeFrTVN5Gq0vvAadZGF71gg12D1Nm
UUEwW4MGv4d95UfB7s62OZJThl0OU3Kcg1lsSZAkgVYrGBBdw7WrTey100ZFZZvuOykTMO3Cjdrd
QlSeGeiFIh9Lcyqm0TQmDLAGpaTFtXWRaMehAC+naA3UKulOpyIv+pNo0bQLYFuGsYzKs3dZTbVx
RdAZ+l0KtjvTn4awggTLjaTfWr2uXdBS6jZ7gnuoZhvt3H339HQiDszxJvcsoqrH23jOjE9KEy6y
g2zq8leBUqjfKkazeVcmE3LOjMLshRUHZ0ExtqVGnmlkXJvKhBCw7dm9bohDu+5G4RwhQuw3i3uk
CnI01je0sjCcjDR+Wn6SoQgPsHUuw0Zoc/sZT0w3GwYulgk1YWCg9Dce7zIyDGCj7HGB6Yodl4XW
aEhHHWoz/8H7E+RpNIbmOZFlVwQta9ZdEWkuveNIK35oYZRcolrQQp8bFpo1ph3U2dZOFMGtYZN/
ll5JjSSjMMGgyEbqzwx+9qIJk/BHBIx8HRfL0vikD0QqQI09XI1zXT7Ouc4DNqqj6AqXFMChA6Nz
bD0b+7woW6xRTqINt9PQNe84IJP6dA7HCSiu0RRVurYWPy7NFKabQkfZ4LsUtsa+NFR+2YFrZyCd
bkcd35DkwUD25NGkUhdyR8zjpYjEBK0z4LBUJlVlGxaL9h63oncKGotXwaRvPcJrp1u8F3T6BJO5
QA+uJYN+nOOiJyMuVXUYJBE9QKBhGibrjAv9ipbShIQ5IGhE4rlqfIkFDBY+M8Q75MKgn1UUm19o
0l1eoGwIueEyc6+owAFWAe0aEb47uf5iezSMEf+YODV+rVreeOHAfRnCrH1W8B2v3TKjYPGQDOs+
Zz+9KsN6vueSyt/jCPvzBknJOHGXpXXjpzwoL3G3cZpSGRo3Lc8Qw6dAoS6DBq+bHSxVa1+EViGZ
iW3RPc2DW1zU3dxZm4Qr5qYopxrHSaaKj1LELmHAqci4bmEzcZDPdL6QiNeY9ols0uLMMpB8BED+
uUUxEze3b1V1k20MkywHQo+dBae7GtsCo3Tf57AveRPjlJyzPjCBJF/INoCwiQ1ruKZmS05EH7nN
h65ryMvRxyUR4KQxnbOJ59Z5kjVd6+fxmMw7J3GWbIcp1pPbkXwcfdvYoUVT4YBsxcdtYU1HugTJ
Gkz6agZRpAMkpMehtdxD2NZK4fhvFHG2q/ZiLxcMtOcGRt4Hbyl6fNdkMdzGLVgUKa1Cj4MwGQQd
jIaw8i2Kf7VcrJL76wXZnInV2cgFQd7tFX2Qab21DHzLFIaFinmxbi2E+KSQpic6veXYK1U+iRNZ
OesXpneYoiNb1m2AGxcIb/Ji73YACypW2zihCKVe6vbeViN5V7guNfz1hTEN9O9FEFGA6OEYQMhh
Z0H+E3fbye2pXCbyjTdQ69QE90KeEefR9WTS7dwM6nabJXrf0BTv4hrMLAfyKs7HG1vVCW7v0DLF
GWqCeNzYtOm2vAji3D0pZc+QJpbJup7MUdVB7UzC2sZ6VozBUiZNQz0RP/yusCpTOzN601JgqhXB
12Rcahepoep7BsxIbt14GC4xl2n2lnaW3N2ig0QNQyevpyMWXBVvmZF4cQAuTE6orRNid25l9HFt
MUrmOIspKs+3dZWa3Z0NWzFueHGKR2vC5H1CV/LkYSIJOWFEgTTTLjYJ3wmGuA5Hn/vLqgLuHKgK
VEbhQCxDIrRtX2lC960e1sQ3vC694LEKO+yq2j6Vs4kXBCPJreHUhDd7Q2jd5mkGnaZCs2RoxCaz
oa/Ws9H4kInEX2HmKj133WH8rNvMyTeqSMHvKYYGKcBk03Z7J0EscMiRzcrN+tipQdPRUaBmdczH
mM9JALVpP3VdWc/nWqy1FU8y8lpXEb04bwRdzb5MnC7bqTCTL1/zzv9W1j+trMxw/31lffgoP5b+
I3/989LKn/nX0ur95ur2KnJcRXmms8q8/1haHfGbkA7hPQgfv1Sc/NIfS6th/cYKQB84GyXXtVhL
v9qq7+L/+3/03ygRsPkzHjZgtOlE6/yTnfWr++ffI6tl2RbrNMZJ07QwcbJVfxtZSeYowEfDzcMV
ygH//SXxrxP/KvIvY//y+mN/f/h8ej/c/nSS/mJ7/er9+9VRv83+C889q6AxY/PS+A/Hyr9D7uU/
8R9vH+eRP63//bHfPj++Xp49XJ6/3n/e3p+9H0f/734OPtyvfoxv+59emJO2ZHz4qnow9DcVH3/9
Ob0/a07/8+x+WwhM+HrTWj9n5T89HAu/8l8enh7O3j5IRfCf+P9L4S/+3dvVzenVy91p5J/e+Nen
Nzen55c3N+fB5fZ8f3O6v7k5rP+2PRy2Zy+3l+fB4fYQPN9eBre3Z1fH4PB5dnt5OG7Ozj7/5ue3
1sXoFyfou3DatfXK0Xp+/ouXi6fj4eTi5erl7Olpv787u3iK/O35zfl2fzjf3txc3VztrtYf8XC8
PZ7dbi8Pf7PDfS1Pv/pZ8I38vC+iwszqVnydy7f1suFcvr3dfVxH/h04BKfx5uMu4VwmfsK/YhT0
b/Yfdx+c3rtpvZof+Z2PtX/9HPufr8+Xn+/Pr8fYP7weubqerz+5uo63nw+f78yh/O/h+P84O5Pl
yJFky/7Kk9qjBYYZIl29cMAHzvO4gTCCJOYZMAxf/w5YJa9JZzS9ozaVlRmZNMJgMFNT1Xvu+z2t
EqvHq9PTp5fXk/ebaHX1emB+Pzwaf3qm/Ytp2pHoMnkmf3Pm78785a+b1Wp9tNlsvZW3Wnv8zWrn
7w5dVZfJ+mlg/etkIigesziAX88TsgyvXt9Pfl3kPO+v67dwdX3OXBWr06fj+5fLl/MDb3L5qn4a
m33v84vsBiOk8MlDK9auth5i9TlMLynarLqqX5Xq/c/f4Idf1P5w5Awt29QNoTv7Rom4bvYZIUTg
z1V9Fg+nfavvaE9ZSeO9tvM1TIHneXyJFZ3q9LUhHwwDJzvjWJlfpvRuGG/D/jbU4/Off6s/7rv/
SkeSR1Ohz3ydBPwBCtoBomVnuP0FaXR1Ha9+/bp8Ob18ebo8f71RV/evhz7nDzXFt6n4yIH+a9C9
5TbTdeaglwtwqKDkbT7YtCqk4mScbhy6q5oOLbBzIroDya2vyTw2QbIiXA5dgaKLI22/93xStCUh
WcOhqSlHwIWgr87Jh5BauZx//zyv+2PZNMcZgLp1zkjgfR+I009JpUYOXVN2oePjZCDP2mHSX6Qx
aNdNEucH2vv/OJQlsMLjYF8SzF/fINnJWHUR/PhZ3c035hx2iTeRAqF+M+d3Pz/W8kl8fnHLY5mk
lMlxk3IlifV1LLukF86gJc03utK8cFszWOPQlB1YlH8axeI7Af2kE1ioe5uCbJoxIltq+67ZY1ZK
M862sGf3wN7zbRUuD2M5hD5k6hEk6HsPU5mxDtQKOgk96NYmIsf9MMxZSBEK7M1xnDca99ygS/w6
dUyfPLv7OylMGjX/fk7R55BiNkBWsEj35rSP0AWUk+1DbbBIJ0kII3RFe385ikPOEd4jCTzVIlO/
F+m0ZoR9W9BTwmqbeEtDNm0HKLb/SnVEUYSsseqibyIniZ5wP8GJa6scIsumbF6rKhnBgpxa5IYH
3ty3Fc8oQuNjJvu/aHX2wiUL3E9iUknzi0G4x1EtXI88PZd1CmMHXo62bEVfVvzeWHtflwsKOifP
N/qIKrBpSK+xnaJ/udv1fXCU2O06U/KH0qE8LW0vnKsd62yt1NZGjP1OWMPOzsa1Oc4vumX4pKI3
iS4h5Ojibkz+ciNw2duAaXG8kGAmxt/bVSPhDj230N7HxrgFcAbHiq4f3BJoZQhauf55Qf3xJeiq
heqL0MDd301VEejIapgYvUjKTefoj7oTUfxOmuLA6/62HSyvwGBh8WC03C+Fs8/nNFf/PNNLqAyB
nltnJA5Vmul0+8AHsh8iL0uXT4PrB89CIWv5LT7t2GUAInSsSevEjrTXVhIPm2yQ2rlFDyzNRZF5
9PP8fVtZlK24UalUzrjxmJqx993HnYLeTTSTL06bS/Oivy/Omkf31Tgf6ct8wErrfrqcz6OX+T2+
dI+DNVSiAwHQR43s8+Le/xX2nnkYcRfOBn6F8l6/Ua/RcZyX79Y2PNavBnRDl06/Uu7UywSzpaN2
p1/QDndgq9+f9f3fYG8PlpFuRP2CHQnrBBoL5nyhsdHM4bis7c3PE76/jPg8dN2yEZ8BEILNs/cl
K4lZqV3bDb6QtBMKJCk3pO3VxwOj/GEYhNtsCTorlXNlb07DSg/gr4FQM6L8yKmrwZ+keHSQ05Ck
XtQ9tHSlx1F1Ry/IdqQi0bt3dl57ZHwAVznzynZOTLd+nIdNb0JHi06yZtjlRuvnyplGWlSooK1o
FdSTFzeayIf96oYnIZ4Wr8ygOhLTtJ3VV40XqCoPNrwSyPpre8BtKH4tu4o0brYxm1Q7sFP+4bkp
OFvIGqjIkq/f25TLxKCJJuBx83J2f41paDyXeXZg0/nDIERwhk5az9Zsw9wbJBFW32naBIB3ytWN
bOSVjTHH8YFXuLfls1AYhOjAYcNZchtfd4IR+DkdKe3gm2iBVy4kplVG1/h/8CjM10ISYLXwf76O
gq+lGdhaMvgUXvRT5JsTdbHeObDLLHvj5y98eRZBOgWxhqbrmr58f592NR1reRHVcvDHNF1snDL3
xqUGdzbWMzXlMNa9dBq1Ax7Ly1v4NiiVA+aPeWRz+zpoEOZllkNZ9mXrlMc2MpEargiCgExRVGol
aOjEHKV+FvTi71ehI2xifNowiMA/Nt1Pz2vquVLkacGsmnrqd6B7fBpptN3frxD2EroseMjl2vT1
AXV8ENS5UaSf5qG9ScysPxac8QfI8mJ/c1xenrEk31CNm4az31yhZIhjyzYffLSwOhUVqqP1pIWX
cpic4zRYTCbTMd+0OLTxr+hi3Q5l+4Qt786QeMlQ2LZXSZbfVoO9pkh4wJ7nI5jbf82WZXEb4D4A
BnxvbYVaP6Y9p6UvqGtrXtA1xS9zFNVFE9OOQcN2cG1h9rebuQ1zjRdhe9WOudnQ5Jahs1Fmrfj9
83tZFtbebwT3zVyExYRC1j7joTFojnYEZBt7wHsjn3Ta4HQcN7J+OPT5LqfF16HYGWwB95w3RNy+
9/malROiqZK9L2NH0DSOHgJMTbqTFvWroCri01lXd9GoXVPWGA/EKt+eU6iqY4Njt/jLstC/rr+u
CRqnVxPg5lSpQ9is2VIDt2WGXyqekGL987R+W4dLqwKoJRXaCf5i+0eaKjI686mn+YCBLjKle6x0
yniBPT1TM1YPfMHfNg9w99Ta6Z3if3Xd3Iv2FNpQx8axUzqh7W6tToo8K/q5P7K6Vl63diw5YIZs
C6fd2fz8mN/2yo+Rl4iE6eXT2xs5U9xeNq2b+tZEhVNTqtOmr0IPAdpz41a7oizCA+/x23HGiITQ
ttCg57OI9mKFWG9H8uoWG1WNCLvCznCFcOaQ7fTe67OW+/rSJsVHAbDG2O+UyikU0X46U7QSiamf
5k6ctdfgsEZ9cYJ0nW0ZjWl14AzYW6IMCtyMFbOMSUl+P9oqTMBPTtdgVlNV7e84o1uUOh/F9d6M
9JefX9zeNC5jmfTWkY7grIHyuBfZSa4FARD43O+6WFwFSRUszO3q717WxyhiKZRokF1AhezFHsFM
4blqB/rRGx3bDRElLw0U2b+dN9YD7AnOe1p32MX2Pm3aXkOrnJk3OopzZ5PrbfGgqVOVbfqmbg9E
3/sXAJIetBy6HGSsMpVH2luA06z1WS3pkgYUoDtHdmWQCUGw78Ye/pOZcaVOsUnjRlFPs3VRDU3x
NFegFFe12U/JGieqEs5fbNvRc47p0i8lTIvkzSngIgJvLIZ1VMQd3otGrOEfNAaO1Z5g1NtiJ5Kk
7tVfLgPCbp2+SqJuclRC3YvbFOjBTQOP3FO7CM4meqAVktjB/3mUvV0CcAWjkDhy4XuSn9oPQcOw
rFEro+2Fglhca7AUnmvFkU8iNoxFyYtYimqZdfvzqN+WOC/KoS7G+qNKJvZDqnpwY3q6eFH6nLjQ
qlHTUq8ODsQ133YKqEEcnOw5KrJS7VtMOrm1hGmJaa9L3wS4624s/IHrkuPRkqw8CxIL5t9F2yxB
AbLV5WKG1Jv9cG/Bd8wdxMci90k31ushQcVrIsw98PEK/et5/TGMJXg0QFfkEj6y858Cw1QMPdC7
MPfrcXawIYnCc3wTUk+V9XwsBqe6qbHCpdgeh5u2HyNkpu24EqIet3bdhjvUxeLhb9/pEplzxTAA
rSyb5NdTPHc6I84TEKEuEoZdDA1kg75aP/Dk31cOoxCjQrZZAgZtmZhPD46gIs7zmlGSxoxvcOuK
LocE/ubfPwtb45I6wTybkOjrKErrgMZElepXsTafILPvt1osiv9grRDtaGBs+AqIjb+OkkalqWSV
mxHTy2TjjIPm05Mz/SfPwpOQ1mIg+jS/jjIrEsmV0DP2K5G9l8C61m2IYcKBYb5tJCx8h7nizZBt
4jL7dRhiArxtl2EQrStXkAEwFI1nOlO6qNuSc0yP7Dg9dHP5diwvgxqExmRNBY+2N4Nz3MFqJR7w
EVHDgU9HdWekuCfQOpbf/u2SYAMhPiaWWzps9xNqKa0lGBCNkU+mmGuYKOriNJmztPJ/Huf7I7EW
LD5pQnnwzvvZ4KGdDJrtSDIXYWo9VgNXDnyH21iz1q7Zafrbz8N9f20apQkwDDqpT3hGezOIPtFq
CUUYrpT2ccMuAcxgmNxiVRVomDC+Tncqr3b7t8Py5jiolzrPQiVctu5Pn3EyFQntlJlCh1FRD2tL
AOvdYv1eXnR9Ay1EsGclfpjnzYGs8t5Fh41zWTKsRtiAHH0fpflPA4NHkBBaIoWdcghOotLOj1Ib
0i9KmQlsETJ0JUuVc9rNoP7kxXDgub8fSeST1AXHRUIGhPfeoU7HSjNmmYL5OT3AEgzyHC0YbJFI
XIl10s+V5khxYEkt7/DT5e7jmUmk09Zp0hDufjjSfXpm2HnAbVGCeYHpKGvERXSKJjhb//xKvy9c
Ho2xNKGTmmFJfX2lbgL1grxg4I2NnIdTuOhkAyH7KOClExbWgYPg23BElBooIuozy772QS7/9FBh
Pxpm74AXQKKtbvs8uc901djBIYkP7GzfRmKdcAp8XE1ZNfsjUZF06fmFlJsGY3Fc0JK8aqVIr4am
CTc/z+HebXGJxjQ+Bt4Rtzb69/e+RivmH830J3qRZjf3UOFHeWVhMxNPqyTV1fCMG61tbLukC3Nk
XnIuxr8N2Ll0LPkZUr38JFvbOy2y1mioVcGj0QeOI6XSixFpfd7dl7Vj/O1FZxlrQQgv9ziWzN4m
MCl9kpdObnpR0lfHfaqUZ5oRH7ov/uH12ax5kqCCw5bN++u6BKFV5AqZPShpalqvFUPByCQkz6rS
VBrah1J234dbvgKavmDvU6Tcd8Ac4QTgv6YZXtJb8gQOT7sQXcSFnWOY+vNq+eNQS7KG6j8JNXvv
iwtTlPjZ1PFkSq1OvjRr2Ee1YlabGnekA8H0t00E1B13q/8ZbG9pirgCioXrK8JpOWwqrRhWHc5P
B/bHPz0SqXDOdArzfHbLn3/6qtmoJg3/DgOyso14MOka+zqkOxpqgmN2/8H8oVHVbA51bvYfbWaf
BgNrTXW6Z/4iWGQbo8tUlCyGcqrR7n/gub7t+x9kUcoJgM/IPO0n4edgahPI9QbUhb69imbdQTGc
qsc9Vuc+hlL5gc/4D2+LbAWMSQCqeGfuMyZ7VzZ6XLaGh+UvlIVcDXeunZf+zwvwj6OgsmLDInf3
LWXaCrcqB5px8YU3aI9PMu0o75Pkry/CZF7Iv1OKJ0vN9f7rmhijTitdO2OZ2+W4Stsi2ophng4s
hj+8IUN3yPKw+cLL3L8s8qPnFuQfPk1daL/yBqt1b4U08tQtFUw6zOWByfvDUqeyhqaR/AvhuSm+
PhZ6lEYhvU9/hoIUxYNBZhu0StTq20KU6A8cYjY/7UsMgCCARgkVPTHu12Swvo4WwxEzQRbqnolA
2LOSqEvo2B/cs3CoEr+x3As5qOGBhAxX3+UpvowLlJzLN2eKRrDl7mchO5nM2ozlHPX7urutRFAP
u06Pu1PaeXScAioTuWOhtcqTXpQ4mlv5QO59qhzIfXNib1K3aGw4F118HSZQzlatgSqhb5F6e31j
Olhs6WF+k8IU1CEclTTNd1YDBJkwrqs8hFTRDSyo0kS93ZUnToVkxAudUEWIaFkmCTxl1O602myf
cqRssSdCIEhe35XaJrTngE6azjB+G/zHZ2llgMxLdXvBjgK4Q4wdVqC40t7u5CYCV3GbSymOmmjp
sCjxMjtWoSm+uYorjopcD7ptWgfJqRlj/LTl793Qi1ozuaCVZaEV1EO2a3DwCdddjVNXaZDMWvU9
qeIVxkblKeIJTMKiuFbszdTYGiKGJAmfMLWtkCSFGNutWjXRTyYLT5JjVIAOmTBIqQgGMLZ6SCMZ
hMxR0N9yIUyfeqCeGdgqKkyrUBHiui+rZPLTieN+RUYqhkPqtCiFNKucNmIe29dQKBhkQfFPb10n
06ejAgzfQ6PMxRUdTUa6yhFO3Eq9hPvQZl180lfgRLxE2nBRaxRWuyxc0PBALLFugrgFwR+GknIJ
KjsBL0q6yeui0unRlLTAAexkccRUFutsRGoKRpGtlddbuwsDiEiZPsyrAZOrGKFNNewUrQIa6ESG
PmDJFcVPk7CiJ12pFVyo2lEzj5TFP8Dv6X94a+n9OiUWZtKmtinPVLMem1WgzuGpEg5dvtYT23lJ
YJxoQMpCO/eAM2LjluEiiGWrkXW/bJxXwWXEqfEA7AB63NSaZ1nQWc81lW37pJRVNOBgZ9eXqdbj
iJO7QFBWyBHb6zBQALdqRlAvQIQJk/TZsgMBs6HGcBnGSu6sZVvpR2Y8R9AViKCppYNWMr0wZTBP
Tx39qEVZ8ivVxuzSHWT52keZ+4CoNhk9TKank7Bq8mdRGe0DlTTlLsZ64ndYLDQo+F9OApJlAEto
2xKMSGwQiFmxNKY14DNQYqre66NXRBL8Fa4wFiALXdw63SRN9FJud9nKuLI9AjzH2tQAV7kyRlZ2
orOA3iP0moE/hkqLUcMQlLytVA9vJDv8rZzc6VFx1B4YV9tPPYy3cQCqYTjgxSK71tb4sJn5httj
mGxKqqNg/2Q0P2akmofNNCvt1tUmZek1TTHoheoKJGkwjPk+z2R9EnKbjNeKXhmvky1xsLPFaKc7
y5X1utFHSAsNsRuOBW4wgf0KGyQrkTv3xyrppAeySbO5KaSunNUoPZ+VIhm7I3oXihMV3g8oIsRb
V7HjZMamDbrwKJ1rqJCUAhegGIK7dKPQ3SOPBo2IYjO3c3bW2tJ8wy5pvMbpaLagoMkG0TFTgII1
7xrVx5g8u1VqvIEU1O4X2tAiXA1heoSLqU9neV0WO8+zGOvzPOF7XE1ZHrprapaluclh/h1LfRxt
r2qVyV3HuPs5vm6PNoo3vGKaFQTGIvEFyQSaHYlDmDtTmr9AWQwN1JV5vOcQsuxt304SqqkAZbUR
imYipYUhVGxGJ00uNdzoVNA0pnnbC4lXZKVPEYThrunP2zmHOyihRaRepdmh4aWwIdOVwUcvvAHW
KGK/vBYqXmtdc2KrUfgad4BSVja+Ok9927aXs16FV2VRKM8aF/H32Upqdg2Y3GTgRJ75LJwUwEsG
ncmLjaB4i+MaTmtTzll0Uat0w1JvmqabZLGVou05CX9XQ5y/VywtPAAJyuVOTIusd4R2wnN38l7r
eti2JrJLHEfG5NaoW+uFAL6ONzruHudU/8V7MObFBVhKc1w701S+DDUf9apPW/2Xm4Mj3fXcOsFt
YtL7HGU1hpo4eNjbcOTa7cc6bjHHXRz3v/XAwO65mpXxF71Ko7pxme8zM4GuxdTlrFqLbuoN9idC
XQcj5NyVCBWYZI7iDulWy2N5FSWBckVVVnmZ1Hk4X4oDz0MZSM4I+Ez3BarCnkJq3FPJgBeib8Z4
JD8amSNVENR21BqzNDKO9SLvfxNMdbfD2LPYFnbVjQqn+jd2o5wIgKixL3IzUb+ElpzYGhOs4T1T
5BpHc5GhYHbaqPCk2sNV5X4c3IMjWhwhUaRxDm+7Ls2vdLXDBwYZoA5ccMyqxEsx3rlsjLZ7lTh8
Ho2L7yTAswDEYcGLY70t1pRVg76Mg8365UZIe9m+BaQ+iZ9l9WFtqXMSFZ4dAitTxsZ6dj9sMMO0
QliIn2MFw0tX5LNIMZ3EBXnxz5QGhEU6ELLT9MNgM7IHpM9TOTTMzocJJ65I6V36Yc3pdgqcQnyc
sexUa3Y+RJNGf599mHpWAb/pyvww+4TXM/JKP0xAoXrVJtQjbIAh6dDcuME5CiakgxhTruZUYOvp
xlKLNoZVId1jfzfvA2c2p52F7PIGbrrrrEMlKqHw0WE308q/2JcGIK91EIFY3yB55ikaJyrLbT3l
uJ8acnFCBVDhPLQf/qhdGLkNsDLouivjw0N1iiWeYcaHt2pRu/3duBiuttSFG18J8SlgWlp3xCEN
e1YskbSHGjXfiSGn5JnMVHOhYC3xe1ysXZVIoDCmyAFLkI73QGw595OzulDwhEX1mSoraEvRefDh
HKtpPYLRIIUmvtFiK4H5CBP9NqVCq/qyUSr4dGJIoawZ2NL2Xab9AoFc4pyZNknLxI8Omw5mtipd
xdjndNjrbK0UsqxntnjMQT9efHDp0xKBg7kHn3wCaUZ28W/NTQ175Y51qmxSWZblk8v9K/YVzpfS
V+m4vYFWHLqIUUMMZieEsCnQP+Z+24HTexsctaG7dcbXeaP0ef5I2ImiiQtCNm/bDkwkTT+Utk7t
oIyD3YgLD59dveyHfdlH03rUoS6xmp3mdyJNtd9QY4QryLGEGjfKkwkpTZwrybEkA2v440ATHNEZ
26hNYgLMyTGJxJaHzhI1OenbMIbnheo/wfgiVhA8Xjvg7JS1MXSF/TjWeXhrp2MzeKRPmzT0scG2
wiNqHMp87yhNbV101Nzmo6qo5+zYLjL6QNO4J7rA2tTRshMF8jlizL7EEGiU6pReRXokj8MEk2M/
1FVFPQZIHGrHZm6m3asREWTiNdwoYA9ySpgZQs68x3gK/O20HTBSoAOQIpkbrBXYWaEfyUrGx0aK
SuUJL9sqGHcUWmo4xbgSTe4x7Td5e9oIKOUe24nR32TEN/3JKKPJgFzFOamuYpptmjU/W082UxkO
7t2cZzSbDaZ03B2eJLpxrRPyBN5AjS65KXHyzO+cQUux0xS2moYPdu/A6AYN7KiPSQHSQeU76bOY
w9PkysC/aTpHrVFLbMoB16pcCegYWqVVDqJb5xwVnqUBXcKdO89VLoi9NDexzXG5BQI6pLei5sWd
9nMeWcd23DZym5RdAF2rjm15JwDiz5fwtiyBhyDoPhryBnryY3sVFnYk35wggCKcxNVQbGqs21Ua
wwFs39taG2cX9QLxX9u4o5qzb1VmoOKJOunuRvZhGz93FfVvrO0Gri3CsyG+RB4w6wZzYxBn67Cn
+eAWY0Gl97Ii0JVthAcz0AUJJQzkVygVdoOwLB/bXvBpSTMS6UYP5oZIzzKXCxnQUKahGkMG5vXF
R1XVQ2VbuXZQA6AiumjPK7WQbK4IPLJ6I0u4DCddQA7h3cUxPVtDMtO1F9DhjXNWWnknrysnM/Vt
12CgRdTY1vIeLYW9HP9Dnk0Pk+gkSH3b7oPmIp8LUvYwjnGh9DBQabjyuXHZvaqpkxKqdZT6yUiY
0XmZ0Lnnwa/KjkoZy/lISxQTh1sp2nzyI6Uusk0cQfU+ddsobhG2JLa8FOqIvWVnGf2TLZEyXOgN
ifOV3jRq/4qQwyzWjinlw5hobNGOPRi1bzgN4MIwwxeWIpEo1voUYyQAdtnAhk5NhmLb15HQMIzt
bG4UrmE26mYemxHSnIgBkqyTJqgrQrp6lvZ7UNoiOB9bnAU2cpr1OzBq8YABMvHNpu/SOLzOtdzW
/Q7XAeWE7gAkFvjWq/nKVYxkpC0xkdptx0ssNnAKcvj2QVIAJXYzw9rZdTjoSKi7zi63cz2WuDq3
sGbhqbddfpYmeHeczVgFpBxkWirXnTLM1Q25/LF+6hVseU5MWSXd3WCURWJhds39DT4AyIutS49+
fBT26UIdwFtW2XRDU70HuPA9CnuesQ9Qmt4+Alwd5iuAc2ayk+EQXrtu1Oar0KB459WqPmTQPuq0
9OIqRMXWk/M+piSrA4bNe65RZNIUcQkMcoLsqY3cWSsQ2Gw5xRBYfm8RHfFPeMSjrCsXDOAUxpz0
bmIRZGCIDdukHCf5a5zSwr2EHtEGv+JZFNFxws3SOYE/4qTgC0lqnMSJOhWnkd5q5rnkF5/PFUPD
+jCHasDt082avsAAJYLtYER0be4qdWT9t0NlWLA58G1rIKaMuk1sN4f5Pd5xSvU8J/X4Fo+DaRa7
ImCca+CPU+DRbifyNQRo9dh2GrywSVCaznTXR3oJpzNU9TTcxdh0i0tLzfJ7AULFXo+9GlwaVcFd
Pe6LYN1XCboNJix5D/mkXJxOE0ffRGAm4JJHAH59Ht05wU/S6U7cRuX6numucRyMCfL7dDT7U8ts
QAl0GCMU69qEerGiVUN77wZBWxcJBk6GNq3q3yYAWi5irT1eJjaddHw9GT4MpZVi8pC2ZRht+Hl0
2WlKaD5yxS3n7dyP2R0WOdG8zmFc5B4smxa6j9kZp1MSlvq6lKXWbttF7wSyBxOMLeyZDCrybGvR
upGp/T43yVbCCKi2IJ7ladkLB7KgG/XPnM35sJrFAIpuIpOCn2iapCd2EYNJ7HHzHtaxVtVrUUv1
l97GhbYrk+U7b9R6gV0nthtvqFBOfoxk65Y6BVkEwobguosy8nWROWiNl9ST/G0Nwnod7bDIYOaO
83XV5RM5NlXUZ3aj2yzYWTMfuibpTa7LNP/VYy5mr8NA4QWEC1YldSxHZ8udsqjOG0WtIKPE6qiC
vs/i6dXG85bNHCSxhacDNnsv5pybp5obYB/ijj3oBlNN5A0ZklqsMdxtbjJHnw0/1+Z49AZR9ffw
UwBlFAPNvf5AA91Tg09b6FmD0WjeFKdtjXN5pb7jowrkdhTULLxpULsZd2lB2lVpkuqNF5eBrJgU
7HSRmoXPDsQkEgNGM2At4BrJo4jB5Hu21nF4hm5VPJcY0uibSioThHVLKk9DMUP7hQaUCrHrzF7D
pUcPiUISLom918JzBJszSsEUj61BBrsoq1+2npS5HyhBtHb7MX9rtbjlDlv2jxC+etuDEaLwC+sK
gXnEleEOHd+QrhzoTYbfFgYr1x2t+FaNmyBadZ0BpFSb5HtUkODBTSGdKwwyQ+O10fGu8TLWzoUe
jHQwWkTGZC+dDiYzycj+ZDJM8aqYST9C6rb7WzHQWDamk058UZPu22W96s6e2eeVwNVniArfhff1
WnQpPqtN2cSPRUcOafHCoLdXSdS5IIo3pnINKVU+BU4qcLAD25nTUUPfsSNRVWSafTLrjV5BVg+T
eAUpktwZG0vHBTh3y6dREw2YigAAC57oWcj9TO9glaZ5bs1+MyhstmIkql3xHTsa++xgksxspqHx
kCTFONzDu3kdoaVYAHQNN2dXT5QKSzlHvyQYIprFAR4MLsFhC9p7ZGSjzMPcix3ObZriQHjSsyjC
9CgF2OessAlKrDUQn/hdAe1ieqaTmI9jis2PH+Q9ZiVGCrnTxy2WBHFdyyY6lzKI03XAljacxU4G
TqiD6Y1NQlNpxF1pVZ0SK4LUjeCtCg8K+Pxg6Fi3beyp6aUXs+lxyez6GrgLoi5nyS7Zb2EfDJFH
oT3Xdq5JLfXEaBqkbXFYti+A0KFI23LBfnVGB1Ww6PQWEgrFtQGBClYQXkSmhYyMaWQ3lZpN+bmi
RE661iI3fmYxZpPncOQK3+JStIX5nfRHsgaqu3ZI9BdsHMQQ9KdiuO7bGKeGWyxWqnkNKjpoNj1m
bVx3VLvAG6kbq3aV6DXOKaTVJVtR4ZKy6MemjIhgS3HuNrmmruoQkv0KqXs2AvIURrFWICN1vu12
uOyU+Hw0OyUoDPcIwAomKXEHQzGPSFT5OEuH1wPQ+xs3z49JQ9WVz4+np7GOQfSAv2+gTRm9OWm+
KkXerCvNlZOv4RwByqc2ZOA76Wypa2lO8Xsua/xcxnHWo6MMgV2IP3Ocy/EGOkqL6TStcKSNWt0+
DxxuMB5tgeobiNyMez7h4km1uIZt9RlPLAwziBz9Ttfkddfb+h2fR9N5DVXi07QpBXQtJevPkbWS
x1DyVFLgUtR1CRM99GGP8fmQ9bpLsHHQWAuO+hSgV4rXLvhfxJs6bUlA10Abb2Mx8l+PSWFTE5kT
MuGitGF4NVGMw6GTBaR2yZYoN02SxyGHe6n+FkG8IG7JzERH89Bl4zam+uGsNFlUF2NBFuCMoq/a
c2PoJ3AHmnRPkhmN9kk+EJB7XH7VYld1Zh56U1GyV4VO69yBGFY4/oinYn+mY68LrylsRPllw23j
PIYJF/k21LszE3r47wozKSy/unpxCannW5MqFc5gwJIEubU4A9YkBX1Xo7FI7c0I0FSPsBkX3mKH
eYMZc6AxyeSUpvZi7PtZh/Q7ESDB00xPGjhR4Jodi7DXHO1jds75sTbRsq3msEIqTYw3yC0pVWXX
jQuDvBzdhsSVAhvsX/1xf0XCuajeipuueXvrzl6q/738p7/LamriMOo+vEj/799dyLeG5qC3/+Jf
bP9r0xevL11cFvv/zZcf0f6fjz8O30r/pXv58jdrNuFuuurfmumaYkD2r+H+/W/+//7hv5E3t1P1
9s9//EZO3i0/DW/v4gvZhmLc/xuGs3pr8v6V1oq3j9/o6PWf/1i6Mv5NwrEMyDU2ZVEK2FzArIWI
8G8SDn8E5xPBFOVZg9z88kf/JuHo2v+iO5VWfcQlKN/ph/ofEg5/RMnYoAS/MB3pz9X+BoRj7dUd
TSq3S2GY1jma9i16Hb/WHWswOFZFhngzivQoMtNtRWlzoBfJYH/TEHKZ1zRz+zKdzkMn3eWy2/JL
kceVnhuJs8ROt6WCY8x0L+fUEy1ULuyNAKzzBbS7gNZrR1GOK7yOXf3V6J4pFIOl63d0xD5UaXPX
98UmIA4mybMTqBKKgaJSuRmr2e+gxuPVugqTbht10UOIKHG0QHmXXBP4NjHpWCmWviVuP02PEt3d
NdaQrxxr8FwqeCu+4qUwnNwiiX0MXHk9A6EcYmWdut2Jhf8Z9jZdnhJssrdgh/dpEVz+q4T6X0Wf
X5Y0SrX//MdevfrbxO41f1BWljhBt82mq8vjCo+Dwbo0+mQta3Pz80h7Vf5vI+3V36u6SqOx4hW6
2qWiPUlxQBi24Io/14gZYFGdWdjY2sTyiMT21ohN7QHpYLNxwjO82L3cuYEwl4qAkwLrhttQKz23
GoBdpudVdKKX+QY8l58kF3Q1e81Sq6uw9l6MIxTTt+RDT2VZFfcjCyfCwqLF3QfY+SrpwI/xs7p6
OuWUWllduLL1K2UCjEmZKGGPY4NdT1W5bkk/4qdHvYh9T0lRy6QQE3ETNI/plz/QyvaBz/hUJP/X
BNCTyDdCf5mmLRP0qRGFXiwbqalsNqTs+I3j7fg7CVXP7R/6UuLRTVEUTr7N4QQPvWBSMi3YBPx6
P7/oP76HT7/G8i1/+jVykBz/zdx5LLfNpev6VnbtObqQw2BPADAo0yIp+9cEZdkWcs64+vNA/rtb
BHXE4z6TXdWD7mrbi2thhS+8QR9pCK0j+hHIsNqUlYhBCDM1+cKeWoAfzma8YJ/khdpZmLBxLVBC
gfxgexqOYeKlGb3B1c5XVgcg/6bAsYQ9WEFVwNVhZWv5EBTaVSR6dgKXGMVTXM+/VtYtWpgEfdfU
dh4n4T7PuxURpUyvZKL0nxUimhlEaVjM1xcQGQsk6t9L8O+ftsB/qMDyuzpqqzUsIFIdw6WIApQA
rcnSX1EC2+C8TtfCf/xPPvK/h11cyJZAGbvo+MilnmCShMaTjN5x0a0T7xJE8/zi4FzPKN+/F39x
ReGrQOmmZahxIALG/M1Pnz+fzKURFjdH0OJgZVWM0I/PlXGo2wtX08cnApkRjVkoSEOcngjQrkRl
BpdsKz0044/WYHf4GkqGPz6fx4fHAXYgQg1w+tU3Het3Jw8pQQtnI8Ypk1njcEPCLk77z8f4zVo4
OwwmgBxthkAr0uJ815oPUTBlx+ERyA0Him/kpQvNK3kS3Samzmx6KCQSTKb9OtRvak0k6CPZNJSn
gfSR+O9V1sKHsG9ndcZoxs4cOxqo+BhWCC+G/FE0YsHJdlsB1dB0OEYxiPwkW1NFBkoQPAgJxP82
XkH+3WDg6jf9WqRO2FrTfWP8EMufgsrfN4proRCvJdJByjkm9WaNRExFQ3eir/+zVo9Sjh/bVaOR
Kamxi+LmVYejWGZwuktOjQCpKMzW/oS9BQYd9lRcecPgBIjweKRI1fRUCtK10kVbGvbbpt8UBUlE
ndzL2S/xOpTyl7AyXjW1e9K1aU/W+9gYm0a+R2D3S5sYr1FrUT6mg4dRoReJe5A1VIyCm4aFqwMy
9bxCMAGzidaiwS+SBBqu3u9wMLSF/rmKNTpeykbrtQ1JIELvqCP797hkrNgiu7SJ7zE4u43Lny0h
xLQ1vjTljxjpIN7GeQp9pq09JHxHAcjO90z/4U/Prfq1ii0ep+8akkzeQOFibF11sNwYC6upqFyQ
eqvGwt4ETlxfR3cTcsrtMFNsj31Zrqm0XusWPWbTJh8EjhbdRSNWn01+O28XIfxZhul6EKONoQaP
fB4Xowqn5aWYDe/8XLsdA/mn2Q5rjJ/3oHKowYsGNXEpvkXm5S5HtwiLWJSBux6/rX7bGvVmKPde
gOHceJPKtVuU4aqVe0cW9RtUpxH6poKjb8VUs/v5eSBHjsDoGDnoZFnDRK+iqS+wN16ENHLHgHsc
dffy58AfClP8lLLRNV8aS1jpPtU+QFhIZl8Z/g1kPkonwVUUfVeUiOBMXLPmGXlr19yp4u+IAAPU
SGi3kAOciqxxVsRNC2WVUodqOguk1wPOLi5xiDXWbk3Y17Qvc1mSUq8l3+ftuhd3Ihy6qRScqA4e
6YKsEdlwhyJ16el/o9rE64eDGM2oKU7dHDwMCh5rGS6A11rcx/KdFXRumchrLU/uK0P9HovRc6hO
D5me3+dT/1j35m1KKIuGtOT519ALqOwGm6b90aqWjQfPkyIkrmccu5LYJSgcP39pxl89DsAiKDd1
iLboKBEIjbjJ1Xt5ylCVnZyEBnKwa0MMjaKfkqfaSsN7KEnQ7vEyaRwCp43a66xDsZGoLtF+uR+g
3UhxjqmPoyMXEtGaTILptkiwYJKbm7SkGyIXd4OfPRf8a60sr8z8Ab1afgHqycil+M1DHtesQ78y
QdhBtl/Tj4Wl/ZRo5A5lum2FlA2prePiGYjgDv2nVaBjzNyDofULp2miO9PcYya38kTNEbBW6QaP
noa8qgUcbAgmQWPrfvKlSrWrvqeROs6OJ8MqrLI1cteY0XhPilpt9Uh30dJbT9D3soD6dLjCS/LW
Gg0I4x4hGnq1RVoA5WBbpvWVZUy2MKbbaSau0+WdZxibzV6vh00nP6P3v4qyvQZUkI+DBWmdZzv6
uVdBlj6blfAlbKrrofZAHlPS8hFSEW4FHF/wCMJR+DmSYxfoiK1xXTdjRdEFnwJv3xT5WmIgqSjW
atpfqV6yrmp1q3jt1RBaHOFurbYWMDLfjnNrZYo7Ak1XQRe919HbFij8ptHWF1xQQLcgC1ZQ1DZe
bNwElf/V4oIS4uY2lV/FAdiluAssip9dQAUapVwfFKP/xZC7e6V81mT/sWqHq667K8zaBaa5oits
j3K2rnD6EbOrbBYfS+KNwnXXR8M98LCnysuwRgtuKr17kIz0borjbauB/sSPScaVN6xRtOkuwNjf
+FMnjyBJ7cwHhWuBeCzCNqdPOl6XtPqoY621ML+OaMjpqGxpFK2xLaNhmazTjJRQht47Yu3YQp8X
rZVqBjdxJ94he0MtqtsJwRM+TBd+2llAuPhli+fZQJklISCr6BEB3qq8BxFbQzmabK1+olu/tup0
3TR/SI+gLnC6HotIXKGvVo0gS9cYyjuW+tS00UYFDfV58GHNsd7ZsgNB5mIGDwiL4HTZA6Oe2YMx
k0OMQG/1rSYQbbfNrhWRlhYMlzLSSur7hzkAiLCgH2VaylN7Q23xm8+nwDajkEunG2PHaG9kGvUa
Fbo5Rw96XBzZV2qrHtVSIWmks6mN6PUbbin+1AKNU6Nf9fpT89iEB0iKSH37Tlxjmyytuq1CStgB
JPYqR4MWKebxSlK/Fd5KUYlO/JpOmkonEeRhoG1AzdxXSrNTjWltKr/C2N+hD72bz5wudU+0NL8B
e3PhgOwSem7Ird15Xba2/P4p0KUVzuBf6kJ+7tPRMYK97oPmoQm8TsdpXwsiGIl2m43e09jr3xLq
gBOpiShXG4FyJs05uzCiV6BjoILhnCOz1OSxW+MVE/KQKBEHOrhEuF1SjX9vkH9/uSUjiCvQqzC4
mLflvcidGFR7VVjPZRxzMm871nh6aq/bOqd/tfesC5HxWf0I1snvYhTUVZgGc+T8LjKuS3PQ6PpW
awBPddiui6vgPqQYjHj77y36R9XGQ57yn2XJ8KToeBf+QKUmf20+/VObX/n9d9pQyz/0v7D6COjl
3Vme66B/VxrnCfzPf9//6v/L+Z78+pln4UkR8u3v/a5CQlXDDYoXgUofJCG2zD+LkBIeUlBLyZPk
2b3JMPl//mkhJZn/UEg4FDRukCCYC4T/KkKynf9hkKS88576kyrkaXo1K1FahqjqOl1yuKyGvEgT
cxPAOFB97zEtXvqIGx1D0wvyQaf79O8hmCe/GKIUGe/pPgXRkOAyOHiPyJeuouIbIdFKtb5L/qHp
Lln8LAyWfg8mz8RnddaHeCvsvj8UXmj11JIk4bHHcccZ761yNZQbhHuw2UzVbbaRjQv390fTk9Fi
FHXY3ajALugjYtSAqcpVEo7X/Dk/qvvAty8OMq/Rv9+I39OyEDuaBWsoBqqLQbQC/CGWy95jEZl2
B8QnBWuoatEaT4g/nw8KYjKbAhVR1C8WQ3mwr4FR6DTzxcwR1GORfNMBokFiJx64RAk8rVK8zYvy
JqKolOixAREXT6xRDXkB+yXcB2a30ivwRJf0IJYbHB4Ru1tXlVnkjbO02H19EwPrCEZ/X3jirSnf
i77mIjC+enfwPyg5z7/z/fdZjrIIUNQSbvLoT/7e61bUzXXlq/egrzuTlCxzPh9quWTzUGgImbCW
DZGqyGJCUk3DFvHkYE9lqgJKDnoSja3Px1gIklEImQcBhqEoJiTiM1Le0CuIfeIluq8wT3ZH8APY
6GZXw0t+Jb8ElEZIWYCsfEXxBdOo3lp/Pv5yu78Nj0kekmiwHWVjcSvJcGszqG3BvkuOo1rugz7f
YnP7oy+LCx9Omrfz8svBN//XUPP+ef+KNmFkSH0Z7C1wyNgAPYrr9KFcy7fDXXqhZPbhl3s31OLL
gXbUjDRkKMgGMKEmnEQuaTMuLyMWzsCmQacxhBo199/pbES9lVogV8wGhIw5ajdaCHzOnBk60nZ2
Ff/8O50frvn7zJojXIBYTSxC1xr0dzEqsr8fApyaKZEYDc0m988H4dxSAeQ15I5dVINbhLUtOt3h
Pg/iV0HeTlp0DPv+wpY//zjG/NyCtKTGiGboYpTIzOB1YT61LxsNroMUxBBuPIyhPp/Mh8NAmSci
gFV79hiKwwhQxdSCPbgSe5xKc8Yt/Jlq3Hx6mQvquIQWlDp1YzGX2kqirtN9btW+WrXJfZCEuy6I
Nn88FXhG8GgV1BroTi0eCkS+9EnT+nAvJY7U4RZe0Yi/8FXe+junxxPe6btBFlNpyrQYLJNB3LuH
g7KdM5+v3YPiQrbevjzuJmd0RRdX7mv1BoJbvpdvRvvLfzBPvFFEEUdPi9jr9EzFlZ4HJDLhXvGB
oTdxfu9nl/jWH2wLFC/+Pcbi3AZ1EloezJo9OMmtOQ6rqv8jRZ23PXEygnI6izFCKT7Am2zfNzgW
BVqLZmYVXTiqH08D1BPNOp2bbnHD9XWX95Bswn0WV9uIwliQXagEXBph8dA2A2A3oKmMwAVXi7BE
L0kPzb3/xYvAlgN4889JLGMSo4XtEQ7hvlrLm2GtbyYXlw9QKG74C26l8Rgedz+MTe/eo8n70tOg
ezSdS3LJH84THDf9X0pLyBiffi4tgKpRiVO4Byx8BTHU9YX8z68iOjf/GuLtZXz38gH5zYUgHMO9
9WCaIT71woVXfOEx+veeUxWatMg9IMe8eFvVkpzc6xUO70vithuwv+t6A1n4Trv3Dsbqx1/XW8Pl
O+qPyV28BmW6rjbBarR//gcH+N3PWOxKGCVQRPDu2pv6PntryWju5yMs5PXOZ7rYlokkTT3Q+3A/
Ot7Gux5/1TE8XWdqbPBRjm6PbrbCG2wDxDRG0M208wd/HV24LD/cM1i56jOwhMhtMc+piYQZMh3u
fR2XyLZMvwty6f36fKrzP3J2Ic+eo7o2yzMvdViaog1m+Ey4D/N7mCZOItyMrQJe3P9Ptue7gRab
R8og9iG8xFcbQ4dmo51eHOLDDSojKzMLwqsyEczpKRsCuD4KL+P+7iW9TtbSjfTVh6q5NValOzmK
k7oZ9rfmqr3xXVh4dmt/6bfBtXiz/Q/eGAJ6E84PXWH17U56dxbbLCQmmNJor+b1vRKl94OUrz7/
cNq8YKdfzpwViBAaIGiTzjqpeg6jCdBQvfezzvhVo362lyDwzq6USt07mtoPfwGRmV6LoU++jZPW
fK9jJTkCSIjudGWQH0P45NeVMkLWq0YB/AfOrt4PcyhLbscJJSWkCpvyrqXv9wqgc/wBDgcSuV4k
wV0vamAYR+TWJurE3At2UHVCCl6jVg8JzDMg9omQfdEzTbzDpJb/rVUTggx1OoA6ipMCH8JSHFXI
eBix1tAFpezeQzMqtRsQ3Y9TmQZ3Zi3okk3/blBWQ4M7n20mFTwSue+81A4rGQ9WNQ4oE4KV1jzI
6h5lRjjP+bfRhNzCf0VPyY5SYaTtMtTm6+cf4TzdmDvZSOpgqYbeFpInpzuuq72kGIbIOsT62Kxr
cP2rshXBnwulJdy1dLIeOLPCTQrz+K7GmNgu6tT6+vmvmG+jk52ANRwFKZyuOcRI8iwuijSDCxGG
wOJlzbsfi8dc1V6tZMTY9Z7n4oLSxdmthPQFKYmkoZ1ERLCUuZjCMA7oeYoMJtoG1A+h+vX5dNQ5
OjqZjyxRQkBai8qIhRjK/BPenR6xUGWUyNXwgPACu2RskuIv3eyVn9jMNbVjIl7yKCjIeNtIfFQS
8ggagm5REL2iUODvWqsksJNhLlZ2hvQa0Dgf/IkTDqrx5DUe+S4aWPlPz5TTHb7UxWsDh+anXE/t
85jiqmx7Xqfg5QCPZ3DS1oQ7IU5thsxfpMUQ2y0NCkGuSKNdS4N/42ty+sWMreFoBqYSgLorwwzs
uZIlK2DJMu3ZuMju/CrD2ydJpVjbDCHJuN0SJl5SYX5LCU8Xj/oj4EgFG/m3uuLp4hlCWQdN2YUH
vHPHO9Gkoi9KbeW0CEFBxOyT5lk3auHa9ODeNtBtH/3M/+H3aNMFlp5vPv+W8mmrh5eU6xgptjk9
0gwaMIvAxyhyq8W5GSqsGKPWlEo+6oyeuQWKVqxyIPQ3sqEAd0RveV8VBVxzfE+OChrZMGHUtl5R
F+/uK80bZktVEW9ZgMoWPKm1ZcYZxcDe2Hu0A4V+zO8UT27X4lBK62TUxmvuxdyt+3a6QxMGGEMP
NxkUtnLpJj6rOZCez/4tJpY2yN0tZXv6RkRZoZHEA5DM+SrK1ea1MzsftjR4/5sQWOdfaQEpT5EQ
PaE72KhfemWMum2FNeuDT8p9yExkNVr6ybspzoInXjfpgFiGktKAlPTRgb1d7Jo05W0eCUyUzim6
XDqMUV9+0UIExWwDtAmqaZUU0oj3PBHEgm/+khRj+AZxkNYzRZjwV5cH9I91M2hxYRXKMnkQoBmX
IBgEkBScAf9X4eXWVwH2+i6oW502Efy6huavEX+Tu7D8MQ4CHqf0YsWnkjrqvhfwJZDjtlXtTrcE
F9a9AZ3j8410VglmQyOnTyhvstIIry4uhdHQw9JDxufQYiVuAWmNcmiMlgcBvk7a7tCO8Ri6ZVCD
1plaqoROW9amupn6CiNgb/Tap89/0dlFKFtYZgD0ndHFCvfh6UGbYrXwWrWLwWJF1pbnSnPhJxu7
z0dZICbnA2TNYqMy/QNKGWc5mOhLoQDQJTt4cL8hibb6rRfhYFD44hYMHYxkQOyjr288OWx4tpvh
oU/pN4f17OlMx3BXcwbXn/+qD+Y+y20haQmues7nT+eOQVqgpUqfHbLeNNdVk2uraUqnC9/8PJ6j
awJYhpuM0grPziJVT2lc0kos8kOSVvVNoIvevSn4+tack3aQwPsmL9NbpO3wZ07w95qEENgKUglO
qw7xamybwS4VSEdDgoRQ74npFkNgxZ3S+NEEiGu3/ZBudUydty1iW9tO6IqbRitLB4VhzJIxT1gR
aYRO7SnJhej+LHyb58aLLVHGptiy9PVCmEkrjbrMD33p+y6KJIKDFTQFZogMFy7hszuYoVg8Snrs
Inoaizu4mdimKkzEg6k30Y3lQVUyCtGCp6lQ1E4yw0m7BJ0jybMgbozV1R9ulnl4C8MDGuJUyrRF
VK7rSY6tfFMcCEwFZ9AH714EmHChLfWGrz95+BiG9sYcmegSJdNFFFTgK10XVlMeINcFDkwSK7Tj
qZlWcakHs6JIA15LEx/91NN54aW7SoHf3kmqsJWTZLyG0Y/F/RBL10kzyACVQuM1FCwoVtCGwccO
FMeTNEVgHSYvsPrskqzoWRhHZs1Gp8Y3i4gh1nd6qGYDBSELu/IA0XFyJJrBNoUEHwEIDQQMEABZ
aC4s2lmf423I2WiGYU3DXHwa1AAD3u2pPMQYc9kIP3tbs5mUVS8NrJHQIp9UhKS7cSJd2P4fTRbG
BoKEBkKqPJqnk21gWcl+OVUHK04xq/YaAJn1NCUrtcoKNxbRRMhNsCp/vBVZW4p+NN+Y7TJcF6tU
FWtJqQ5Rjf79OISwM8A6XLi3zo826TTpJ2hahSh2KbAntb7aFGyugw+/2DWG4KVp5veojz338/mc
ryJCfnxDk0eIPHCpaYwOQlfogaYc0LsTSKQiD2ZlPW1GIdUdcOLIbAuKf2HTLHASPEkKW3SWJUdg
GCWw5UaVfbMV9T4XDhF67ytV0K7qLo3ACteu3vTXDTRyKWgPlVyuG89Ea6HTHhsP73EvDi7EXmcP
ET9lLoqjNExVCmnV021UKfAJERMWDkFDY0uKjNcByNOFVZ734unNAnUIpUTorsC86dadDoLablo3
QeQfKwPgqi7nuMzKfugqUKVXXeT5m8+/6nkMT6zzBgkgr4MyoiwGNEfVFEQNOcs61J/zUtn4XhWD
/w2+DN5eg+1bU3XKwCaHWSwheCSv47i8cFTOJw1/kQOK+DDek+oyqKUsRcoJhPugZJbmZPI4XY+E
J3QF8hGVD0O88Ep8GODNmpdkfADNgE6drnKa8XzxWpoHaImjhP+qLP+VgaXY1fIEULSipfOojhOm
FgnSZujLyHkfrIFFqT8b3v0/LqfyKqNwocyuvwAd9MVtnKJa1RlaYR10EIaIN8xa64n0+vmXXvhj
z0eJZjZGqZTf6ADzNp9OeqzEChtlNT2GUBXI2DuYVq4ZNVsYltA1tKRrrkQke1BCBvQFYLw0IECl
dZbTS4VzDCPa7F7EAoMG9BiCwXdNtbcSBzV/el2krg9igrAG2XL8bUJoNre1tqDGjQiQD/hP98wd
yVn2tQgqNAvojVSW28tD7Y7aEO8ikpIHoLLItjXJ2JIAC2F3Jbeg1uwk9gQknWRERqKwtv5CTlbp
beSJsVHKNVSfXCEuhUe1muRjbk0pNSYkswS7Djz4cK1XtCixi5FWr+soVEa7iC3rYZRLFP04g3Dt
gyJ/TERgbZ8v+Qf7zMDulM2ksNlY9MWSB0qn113ZFEcfl9p1aYkFqgWAh22Rk+iokZU6mpfkWyOK
rrVu7NY+Yk/HEgXHCydsPsWn14pJ+YUjTp/SnNmDp98+L4vUKKQiOopG4iNl6Rc2KI7q0mVylp3S
NiTzBlsGWIfvsThXolaLEqpj0bH3jWhbhqJ54xsogxgSLhqa6sVbzwzrFdYPwaPU4jzGRqvdzxf9
/DLBcwvlYR1oksSvWFxouZfoKojh8ChalXVHM3s49kMl3qe5dVDGAdm+Px6Pmjm69yYPFTmacrq0
hWzKcT4N4TGNJcEVAsC1kzy/RJo4rJHButSNOwdY8A6LkEsJdOkGkxqdDkiKLwx1yLcc8rTZjnWD
sGoNbY3zj2pEhpjpOPUcPivX7WE2csw9U3EFr5NtFdaHMxhhBpWgqa8C3w/ciKThQsPwPNSbfyH3
OJnUbEWwWJJMNYKWylh0NCU+gVZZwKkYHs2MQd028TQ4Q9eWxyy8WJb/YJ/TZcVsb06WQc4tN2Cp
lZEymdGRklWw7Qky11QWLzX8P3g08dkxqYOTARB3LbtTeiAOamfqgAkMyli62EhruqTjWqNUsPHb
cNbmMBQ7jvXqdtTa+FrzI8PNAlFxe5AbF3b8/MEXh5tqBeANyv9gbozFLVNKQ1kJWRYfw9R6QDPj
VTfzg+75sPYjQPHdy+cb/jzkJA5UoeBjE63pZ817k/KzEeZ5fOwnrbjR0Z55xJL0GyVM6cLEzpNJ
4I+krjOZmqx8aeWCHq2WprWcHbXJeo59sUGQ1Ujuox5pskqq+xVSFP1V2kg1hryhfiHe+2CeZAzU
AqDbIcehL/aS2Zp5GNPpPBqTIV5D18lWhaij7Jpql7CHqIiffUML8zxK6kBV6OUvfZn1Qs6jyfKq
Y8ERxSC6CxVXNEvwx3lUp6sC1g5g+kzpnxE2VERkGihJ2mUbQVXKk6i9MbwkSSFKd3LqFhPkJ1su
cm0vmaW/GyVh8le6MslrRc8TWhVhXx16WchXHSKAykpQs+ReD/kSrlzp4nep69XXCLWGbScVlXqt
+23wfYi9pkBBxyCnNVJ6EHZmIInEWSYicP3KDP+ycpRnN0YP9q8nK34x5RbNW+yv1N3QjuoL7itw
QEcO6CrVkf5CgNWAJFFkVj8HGuOjF/Dn7I4U/9HCzOSQkGa0KEF55bH2RWgjHEc3mHFs1yJqnY2t
MbXaLlUNgVVFK9B07frE2Ne5hkyQ1mrmOoAmhDYp2nfKHUKx2PpqlCC2Y8FnsOcWA5Ur+iZXRtvK
1z6VzkNeCt4rCXDcU8dvRUTqSqH7NkkQZRA2jGdJvhY+TxwbAzItkJiTlQhkBmEscYYWiO0UiJtY
KhBU9NH9ax0A3gQ0UzMGBJh5b2wsgWYTX4H2QCTF4/RQ+bHwV2k2YuNkqtS1AIhKgOk0mkbT7fNI
ptOiKaXm0m8LkDwuExXZRwFRFz3ziq+T5unyauxIMBHfSDx9J5Q5/ZICfXzZziyxRZnCKuLMrZVA
9yDF6gnmjF2VfeWmbnK3Re3YsDFJEZpVTi3KtJu+HG+8zLde0NozYOqq6d04+oHIP1Tl+koTfCx0
xD6dIABlsof8k6qFV6HVolHTpWp45I2Q0QZNYLQhY9cp9xbBZYYybU5uysbI/kqmNlo3OdVqcRjq
FVeAdo1+e3iYLKlxfCy+XHlCYdMZAiTaXLkf7jl8YvGgI2Wp2AadgMwNcyOunCmtwkeLlt5eFoOo
cTN98q+DCQsAoE7j94gSqu7IE3rC20hrJxxmBdSPbBRFpHUtZekvU0u9CNVd0T9UFhriCEr7wZeG
g/dXG3vGX0VrljuhGZNfbZskt5Wqh8CEfTW/GcRSthAVrf2XsqkRSEgCAaJTkYm7CVBzPvsMHdVe
jTdSgvixWylA+RzyrvTJyNX2ptTHYINiY9DayJ8F+KBMYpiiVlmMT/lINs8SIQvjVIGK9K8vZ/o1
Ws/0dAbimq9RXZSPeSyLz2VdWWjNTWH1WFYVJMGqJkhHx7PT7qwmRPAlMqdgXai6kK2iRl1VYxMf
YYR092j09IItZH5TPITSBG9MA1rGCHofPmeCqT/4U+a/ZCEcE9sQcPq8TuJw/tAo3Gem/s2jG44Y
myZIFCGEaXimi0rOPplDAS3Kx/YHypJuUcqS8hLFqbjTbX/Ix5+liaxDh+jf1qx7lmFEhCiuUdrs
u1C8jXtR/xlUZpYBG22Vr6Iy9Q98DnaeT9FNWw1CVyOWgq7ZE5q0fe1aYm6ZTpjo7WFCE4lmaY9a
mVMjtv0TsQzpoTWt5KcvWznCS3pR7C0/MQ6iV08v6NSodNxQ3HdQckk2o29AGVeVjBJtWUyvnYZU
WSrcd5F1ZYnpuI1Vr/6p07dw1RRpKRk0AHIXsV46bGw5h99nKneCT2YDftwrr9NYbUTSO7TS7MaU
0CpFGRLlPdlE21vuSm9HtNbvETEfn1KpHK+tjGgdbqsHNwyRKYsyUlCOvyLTmli+soVLP2jc+kUu
DwKC3Mi+IWSVhKhw52Up2sQvke+qE3uPOy6ElsU9GX3JzDi8Ffsol+Am65lph7jMfa0khHAulG/O
A0ELLRQeUcpub4yE01C1iRoB1a2xPHp6nV77NTy0HD02l0/n4TosWG7bd+O29dHD+zxIeavGnAZF
eGbTwaGmQR6gLiFK1aCj5zcm7TEmuY4cj2d3G6iZj2SPDMNUzA1Usj2vSRBlHkeetKKHmYuSLJ6g
SVbXD7UnxjjnRLC2eojS12JsTN956+qr0aiNbp31kq+itCtX+SZJtebB4po2XBakBVbQV+Ex8fEG
d2SZ+LOWjFmvxLOSYBOYgy6wv+skduSBKrLdeJL/pdUTvbuQ9p0D0lh1ytNkRAB6SUAXuYKqxpFs
tVJ1lOXCQ+1x1L/0jfo9xXvpHgN56NnYpDjIYoWbSOnhcKM37vSpkayIRzgHOrzUtmyUW7XveD6T
MdkWtWHZ8Ajke7gskOoBzm+6NpJXPT4OV83gF4/UbfxrlfryhXjwPCKbazWoJfJpYd0uPVyRCdSH
0dKqY4fLjB2PueWEAZqrbaprF1buPJF4P9RZkGvJuQhm06iOYxv4KyXsNdeaJuvCLv1gQigMwZiQ
qffRTph/xTv0wQCTecyQPj0iMPe976z2wTfN0lEEQXv9/Dx8MB8AQrAY6PEBVF62gApg8a2PeOqx
agbDHijv2lqsJhcKAB+MQgQ7J0QEs9R8F5lI6EVmqXd+cQwGnjiEpYmddIRW/mwuOmbFGtATKhTc
YJzw01UbRQGestKVTzEvhZO3KiLDDQCMz0d5S+Le3yCMwGKpCgUzOkr0DU6HmfJGa0bZ655y+9nF
LdCe7NzBDMB+DVY4y/z/DrdYO10vQm/QGU50EPB2CNUc/BZW3OWMFa2uUWlefz7DOYFZTpCCPqAJ
nX3BZXk6QQIBcDUqHEq9sB6a2c9XKaKXJG5/CXV+oeS63BnzYr4fSz4dy4uspJZVoXvq0ltV+xFG
h8/n8taT/2wyc4L17ijJUk8VcWD5biy7tC27cdtV5169qA5aF7bkPAbOhqvNldeBHbuifYGgsSwJ
kL3hAUSayD0rwktaYpWgguR6JivDMS4zUXI8JI4p840mcooFBPlrKS6AlBVZ1IirOEckFTDZaECS
HsREXZEzaA8JsovZhSR2wcyGX8Hv4n4hFqZRaZwhO8UqDDwhL8ejl4bDt1ZqWjvWSGUNIZiu2hJJ
b5ScvUcDQz66OFZzhUcPwk5C3T+MWaGvW6uqHlCR/NJLdXILUb5BcRvd8RDJ8cfPv+Fij7z9VAWr
UzpMEoyJpZLKRH5JVKcPR2sy0K9E2Bs4Hqnl56Msdj1HGbQ8jwhJPWw/3VrsxFrtUP/uWuM4Emt/
QSxedOICQcWYstvW0/vi98H+Iwbs/xu99VNVvv+FHNf54v2/K+ztKSSkefZfV3XyPftZv1fam//i
Pzmu4j/4DpTr6IDQSOeB/K2zR13tH1A+abnRGwFzOnPV/klx1aDFwl+jyIeRO6AiLuYaUnvwP/8t
SEjwIag11/9ohhIAKn/CcD3rPsLtMmnIzORWGtdwiE4vlSpLBm8kW9ulrSpfgwlL1zpS+oik6b6r
1V53LdVe60ZN7a0SY9JWcRMO6zjKFTvVWyohnKhLF8387Ly/6ObfBK/3rShlEA0tXj8j9YdGtbpo
hzGD8c1TcwnsrDYkByVPvF/9mNS9i1r9naYOtGU0zfC/0F4jbx+0HneCDKb+pkDo9hCNSVbZhRqW
vj0OEby8LMn6H++++e7373ovqPdmULr8uQQeEM5pU2scu9MlVBDy12N5DHeJ2Fjwbbq+OFRdXvK6
JYawM8egMBEiLKyrDHXTx2HUct9RfP1Fizsol4MkH7vCHA7ALycNkFtS/UqQn9sIvJVfRgwpXnmi
wx+aGkzHsY6LPcZNj2LQCU+fT2RxOc3cO3yrjXmPwiwES3A6DymAU4H4a7jT5T66Mn0VBySgq+vP
R1kGhIzCpsWNBRF/MCzL9q9INhOWzcCGwwHC7VRS1wKM9E0Voafx+VCLe3CeEHehos6FVdKzJSqi
i0OrMHUmJITta9Jp5KRo49QCZaPK0o6fD/bRvGiOiMhkQVcnBD1dvb6k8tkGargLCkO5FZOmWWVZ
ZN5JaT1cyDk/+FBc7Gge0qknFl3ynWXVCtMJBfNdlAXhup9ty6ax7C+8Ih+Ows0gz10mvtYi3Bgp
Q4WDLka7xE+jNX+iWg0mLg+fL9v5KABZ5wsI3AqdyDP0g4TL10A5ZkdWiTdDW7Zrz4wu9Q/OkOUk
U2wHGIX8M/Czl8XnZlDDMAtitgLqw24mp8EWnGVth4goGX7KApaUEY3RxE+Noo2t4PN6wVpzWSmY
fwK5MoQlMB7AHhavcqRlkaF32GH1gfyKyH61QawYBdHA7ylghOgddyjMNxg4XDhxHyyxqbDKFI5l
+gxn+Ick8bpENqNd9X84O48dt5F2DV8RAeawJZU62dQ4tD0bwpE5x+LVn4c9i2NRggj/MGZnT6lY
6QtvIEHa4fVGfES7dGMhrw8byAYiGjClZHmwKC73v93RLFXVOPHl2kEZeTC+qaJ4lbJiV4fTBmr+
1qfkwQSms1BrQTFcjjUkdiRavUr8Dr3pfTN0ACaXbnhtV9FOm5z6edZBJ2e5uQVeeYvQLi97wCTg
DLlNAOBdoXWGqLfxiWgz357+TdvhBdOK/YjEl53ID2jWfkyywlNDWgZFsIOivs/nD5FIvuG0RhEG
P7oUvcb+59+eIViskN4JJiiCOOuTag51pBrlHPkOjs+fHQzH/qGQsNn6XkKBy6lTY6FfROa8LPWa
SBBoHTj/PkqWFy3FnsxJvXE0u9PooH/eRpF1siYp+Wo2PTAmyKIntMtbirGbDN7r5f8PbkYflLsW
c/LL5R8VvbGDIUn8CHnAE4l/R1QiT/sslyMvkAsdjaY5Rh+4ibz7X/p6kzMyBGJmD1UInMHlyDna
GVBu2XhT5AjsydA1o+Iw7J3cMd5jXyZvVBuWmaw+OfE7r5e5fHZgU5fjqXQAcxqriR/jTfVxxhUF
fPYkVZ2bj5ohUU1HicCj/Jg/SFmMR0cQzhtTvkJ4vNFSoHDwWC/EqDcV3j/SzkqAJ9G7PPGBVzhP
Woc6kUnM4lZ9q3JnpcUDgnrdh4SmO1JxNOjtIRaegZb9Rly4qMGsvgYVYJByRFnL/XnFda8U0Q0i
7/w4polBvbyyOlhWIMj2GLtg75RIedZ7KOSHT2ja700xgFJAd7yksYiLUevVuTT46J1hc1IGAKLd
osepk+q6qVaU5ydzwNRTA6GUArV7brpC/VoiP7kLRejYcOyK7os16NM/edLbeE6ojfglT3P8mxp/
+nHsW4FHY1g1vyuahOZfX7DExCzG8ofDvuYlxQ5aNHmUtn4pATRoM0LNVkEQO6J17JJJah/u7/Xr
gIanH3UegC4L7f+N1fnHumvW0v6vp9bXmro6QcAxCGJRyU5K+e+Uom1mxVBcXFitw2lhfS+3udJX
tehkpfVjnuJHKdWCnZXI5l+/g0ssQw1SYQwi3OWd/GNCtehje3oT3ZI19spUvUp6OmwMcvOroRLn
kO8t9YjVKx/wXnXmUHZ+VsWAvwA64nrX0VIyMKO4v0DX7zosbH2B5Sxv7lVDXUh1hQdS1/l6qGZ7
nC++p5G29azfGmSpVhCog57k4r/8aDbdua6t4t7PVOhD+O7+GkS/VYi8TvhscPScaSB83HNrlaCO
J97pLNH7CQYSD6EhcKBw5OyBHDSECqHlHj6yfwsYY9NpS4aNYD0LBdDjcmamBd3GEhqDyuh7p7TX
sS/Iko1Te2M/EPgjncsxMmhPrbZ2XiiN4QDJ8tN4EB6IIQBUfABSVaPY3d8PN3J5ZKqgQYBLguHM
HryckZa39qDhDeYnpUDQVM6sPZa+yqHqreAlUDvnWdWjyZMSo0bmVq33Y1hrH+jYJntzsKZP6tht
4aRubB/qojSnCE3Aojqr7WMaQzrlUdH5Ba2FoxVav4B1bFHGrurYLCVJhM2jzCsFl2t5tv842bSw
w0xujM5PyyT8LIkmRYE01NHsT5vxGJV4EmHQXIx7fcBcCR/qUeQedjgGdjZobKLsNbRdexB28Qpw
D4nY2inzrTrljZ3AEw4ABmYA8lH26lPEeU1hoKh6v3MWl+8ZXxmatJKn2634H3bCxVirnWBZlZpT
Q+h9BU/xA3Ca8L0eSYjh4dH6ALIrOpSDYjxXhiO9t2TcvXNqFB4g1OSUKOHkWXNk7e/vzitGCYsE
volLntPwduNfLlIBNiQQijH6VSlVz0ne1q7WVBa2UhDRfphKDA8UOAPUUoy3sYZ29KLxKQNBU2yH
rsNyFZFEoLR2VCFsYUXonEahaFR3dPrO8nAOQ6u0Nvv2EGHLO7pGkSEeTZmk8s0SC+aN21dbTu5l
bMbbCJQZ1CsUGeZ1OR+7mKcwhI/px7XW7tOoSQ6D0BScIvB6AcRRUiBLfiUWFaigbYfHoHvEi7db
/LyTzGz2osjCw9xb7a6p7M7VwIPvyixTERpUh59jgZgnnUsk3ltmGhvGb6zXdN/Wh/BQxon6XART
8TAmo3O0cZXejVHbPkgqnl64N4vdgLz5Xz9tXJfIJsGbAxUHkfRywpVs9eTQ8ujLYHu8qHOaV9Ns
SpwWtOR8f7NcXxuoJvFNHQDzALrXre166gfdnK3RlxqhHRGA+VVjTnP6HwYBxam9/WetD6Sk1V3D
1TTBWjbHHXIfaFGg/bbxACx3z+U2odxFFZSrCbEuyrmXXw0ASgnWx5z8IWl/xZ39mFiog3a17A4d
oqP3p3R9xzAYERsZGrBgisSXgwWjbqR5GUy+KprMredBHPJUpgQq1dnGeb4C6RKpwYNbyp7LaDyl
l2NhZZIEwkiF34QGoO/Qjh/qOFUPKsLTu6GQ6kdHpO03JTbVzmP5zCd7tBH0N9qyRWN6zAF7xEmj
OVQ/wlw9dlY6/k40W242PsqNzUTnGVIpFCX++TqBGVvAzSCNJ18T4NXkHqyu2WA/dv/T38iTKAyQ
IGsQzghl1oXNOlclCzo6lOM5qWJ4ZimmwkoKAwt8EApdbmPJ6P6EJTg+vW2Vb1hdhuEBW7b2Q9CH
kDTu/6AbG4+inK0s9SYe33WV0AhDbN/iavbHOVa+zeAj2d5W4hdW0+6yCYDR/fFu1NjQ4/xjwNVO
x4FFqnNgRH6Hd9l7uCXZsdHV2AMWFT4KJLldMILBl0IW8ocuy7TDME1/p0q8ZBL8BmJsKjPcHlSj
LjdlBBa/TfJp9mtLrY8zhmsweyTAchpIlvvzvXHWiLKWuJU0Cbjmav/3M4ZzcT7OfmDiMDQ6qJVp
/TAe9LHdsvxYt17/mxZHzFzaIksx4HJaWYx4iTkaM1UnWzsOKmh3HWXSpzRtIP9Hg04FogCsF4t+
v2Bsd4PWxF5iSNXHoFG2pHSuqxKL8CoR19LHJBNdPQRSBVxNpP3sC24HVBsG4xMOzkhC2EX7iE1z
66pBJ/Z8vR8NMiYb0Ptb332RVDNQiOMRWgd7Sp8aXYLavK/O2ZcuRJl8ysvPrZZsOSW9xearq5vI
9f9HWn11kZR1oY6YxQIFzl5wUXCUg6JCid8B3uzez7qJA3gWZD1saK1V/CFsVEoRVY4qVmcjfq5R
hfsYdpluu0I21AGLDprLVO+d8iAVavPDjgd8JNA5UORnTqhqujATk+eiLtF2AS8Z1huXwvWtDVCK
D08yIpOXaMZq1xpWNBUKNEa/sdMavlclHRf7XD/SQ7gd9lgJB4QhRmquNqnl2aEj+CrSUh7cqraD
FGF4Yz5asYPVcIrjKC/ZKH1IpUH5fP90rS9tUFD2ogMBcgMYFE5Ylzs+jm1TzIgS+IEiGci9a/Nx
dNotHYTrUeAUKHS9VMYz2NCXo4xmnmpd1/S+bnbxqdFEcTBtMXy9P5f1TUztjAwTZJLOcUG6YzVK
4VRDNbbN6E9jJ55D8tmFGe18kuLCehB4M3y4P96V5AtcwoXC6RBvwAfm0ricVpUpnUbQJPtBrVk/
upTA3q0VC45anw9D6GWJRf0fELg9ePw/0KMIMw2njJjg/2erwRf2mjZsAncYovjVqvtW2enJAmEv
lVbJgIgv3mRLXpd7FniG90oe47hZ1Samlvzr0oVA2yWuiaDY96ZRwpe2r7AHGCVkBcrIkHsM63Ft
8oB2U12LlaYF4ITZsu4mbdzRBFXTdiY9MAb60lUzLWojwnYR5AXC06HMXu7g6VYvAHQXKie1nB/3
P+Ebi//Ps0+0oBs088hZFDrj6zuu7xU5LYq291FSiihsxup8ckZbfqfXP6RIkz4Z6Sy+znpiPtgF
/tCIi2bljp5FUgKFTZxHuZyrnwW20AtvHlz9LoeYlyFeU0qvYrCU1hUjpItoEdF/hhs6P8TB0sOe
O737HkXI5Bwtq3NOLC8rk49O5MuN2XyMMtx+vTCzTa+fmxTgVA89+qVPsF10gy7voN53qE9pppCp
RooUNw6sTMJ632uD/rnvQ0zKwzaRjnlqhLZbOVlR781EHV+iudaQri1F+xmDCgiTJRRdrIeJelJo
Vz0I/9HujTNdQAzH0ZmIHoXR6TXXfTDv57ErcIdwBI7iemc185M0Jpn6qA5690lNC4xdhr7tbS9s
8Kd4snGhAzo8D+eytGfLzUL5X3YYyFI5As7pFlkgy56wanxeyPZGG/hKWvZHQx3JV6s6LB8KFSpD
DFkXE9ERo2fEO6p0QrKiMBa5m+qYF7mITn1MIwBTl6D5rOqkMJi2RQJD0Fn7EpgKxrTczY19vL+B
1jfLsn+A4FABJF2Cgbu6v1qRx2pfqb0v92a3VwoqjhWdycNfj0LBjOYsbqGIh6zpQxWoXLUsCmJw
HWknTUsxT0mNrcTvKrJjMgwD3ZCiEqHOW3jyR30lKLu8R79AYE3QwtwxFxkIqo8eRLTxKKzpm1Eq
WMfD2tmX/SLw4aTtRrK2ZNOr87j4biztSxovlDwvrzQsYAIBTLynewpeqgDF0Sy4eKrEiNChUXKq
E+tgOeLX/Q981e9bps5NQO5AEE1kuRq37GC5SXZN16Dtww5dZ6l9zfkMnTtKjvO76Krht0MQknqJ
NZvvKlPBZJBal29Kkg7OOPusFGOBETOx4V4ogMtcewzjwe0w4N1okCy/5eob0ZXi3iIHBGRx+Y3a
YsB9CXUSfxoG2tqFKj8kaoIIRDfJpwk1D3Iv629FIN4+EDX75b2mJ7g26ADaO9k9uG6/xx7cG1F8
99D5kDeyq3XIyShUERHIQcrMUgmEL6dWKGVn1bI0+qMtxXDHZpyI7HhGIj8nnPraFTmskgJqxe8u
7uPaC+oAYcT7e+HG5+WM0UgHkQR/bV3/SIY+azIhkcmP9nxSJic+hkKNz0YxPDhZE3zMO0v9eH/M
q5ruMnECXUr8NCzAAq8qeTKQ+WBALdCPZQdHtM4lfntH4vhRpY0PTNHj7fs2ZPoO2yC/4lbPlMXx
Y0u79ko46b/fQbMdZvVbo/lyAbq66bhzQ7KdqZse7EjVnxykyiANwqoqNaF5kxph1Q4Fe09agBW2
ISwaRlLnjX3Q7vNCVbxFhH6/8YGWWGa16clx2XjL3UT6ufpAWWNgu5byw+yhn/D4in7bEtWWOonL
U6susohGhysM+mHfssS0D3OJoXZXELre/yE3dgenAIjHslDc5KuLwikDFGOXdDsce9WVp6J/Pw2R
vJONqfZCrZx2lSSqh/uDviEdVrNfIkpCZSr/yxG5XBbTyJJKqwTJEJCgY2AOwcGs0vY4zlLwAEas
cBU9/FArWY+yCGzAJsn4GPQJsJnr7DP5lXXsi0Khf5/Wz3piCFfCSPoJdJF0aPrZehhSs/shnHh8
0KJARX0Ecos6KPrjIOufxaxFey5kcgZWHn5QKT2pXYDB3TzinFYUOWVOeGwcJ5orHbKvU5vtlEJo
L3o8FBu4qHWczR6lG7a0kfgixlVu0+pWkAyZMvutaNq9jaSD61RNvotyZ/ISVegbb9Lyhq8/PmBe
Hb2fhRq/NhuoO3rzaR+w9dR+9FPTanZZGnX7JIIwc3+hb4QTBKJUmxfJKcrN2uU6S6HO+zunsp+C
QTuNc6QfB0fayg5vjUI9m94yaGrT1FdBC4bCSlIag+y3BsGsiuLfaZA5R/fnclXNWNbJpOm2IGLh
Cb9V0v4IJ4pZI2JvI8VHGAJqP0eFeE8jnj4PZpF+DadpeDWcKOoeA2b6TxlOCmRBZCnrg5TqMuSz
ssGX7f6vujV3SsGLfzV7CF3pyy9cIfgGhtSRfcgloEjSRsC8oVx5f5Qb8cTScySEoS7ncEusronS
sBMt5mn2U8zj9+XghGIXynlsuJmTpZ/hQkevFG/xYAzCsPaTQevJzlDPIvae2/hfmod6fDL6vPiO
7CByuLBaW9cyR8XxdF0K7Y1r7fqz8HsX6ZoliYV8v/q9yeBQThMGxQ1Z8KwGhr1TxNBtPK3XJ5d6
P7A8RSfZB4W62nik+PZs9qXqWyaXR69FEXmW1j3PbRadknHGPvv+OtwckJrw8pIDJFmfJ57ccBbt
rPpotkQ7Ow6QzFVi9OnIKr0pzpzd/fHewqDLu4IZ/jHgantRHVCKutdUv0CdJbTiZGdr82OsW88U
i+ODMpY2gnldsE+cMTjkbawfKdVgAt6X9T9UQopdWIzisWxrWOqQy2s6FQ9QgKXDtEUMu77W+Kn4
vALYo1wB2+PyJBQ45wBv4ae2Uh/veF5hWYOY9OKg27JSubkMfwy1utYcIh50RUzVd/S829EqoLaU
6WjQjiI6YM65FUbe2s2cbhQQQRrIFMYvpxbqIiEvy1Vfi/XwIYxlZoUW6MZuXs7Eeq052azAoupr
mqvdHFSinMZUZXMZyJxXQW35hZkmqOHEOMiT/O+BkW3JFl8nSLRjOD0o4BClglK7nBqMnMHJ7VTz
UZwzvbHLfsuVYX+kx20+t3JFTu4M87cglqyNG+LWGi6ThXH31rFbVRQ1UxWcsETzJ6OKT9zaYkfr
eX6n55iOOwIN2ftH6dZ4NhcSZ3cpQ68rg31lGL0aThpU9YzCqyHFL5bTVF4e6QI3wLzcyKpuHAe2
CzkHsiPAu9c4KKrdsZj6fPZJcgjiEqEe7V77lVRhujHSjd0JoBGIMiglxlvXCYN4mMYYXW8/0Wr5
WETWCwDYLRTdjemAAkZExWEQGlWr5Sq0CTk0myAJkn+NPmEa7eZF3Soom3BjPjdWii4MYGvSBrqS
azk5x8lR6K2kmZWy1ffdVGov6MXkhwxJgiNVwC0R0JvjLW7YSJtREbmaWhQgJgCJwU+SWT9YJGyv
ddb/K2lW+m5Op2ijEXGjLOIQxLAFkW1d7KZWR06UrVIZsSn7ZiXPx3Z0mrMW5bK36AUfOK3RIbRr
xa0yezgYXVM8tmMqbWQAN5aT3wB7R1viFvhEq2MP203kPOG+TS3/EA+o6Y1moh01Cqwb19qN7Unk
JpNsaEA5kMC6HApP9s40gdz6Q6wGT2LC4DhsGvn1/vG+6lAgDbi078gFoUDTxV4uuj+iw7JGB3BY
Ig5h2dUPTep5kDVJ3RtFAEFJzqInuQvHR9WadU/T8bE1x046aJWpHkuzzB8yLf4lVZpyGkVVHIp0
jHYbv3BJKVf3O/WOhYS1YBOuwmQb8TzRyrnsC6fHB9cao2djRH86buOvEzyuI0Cw+BGxmlc1LIpn
S1TGsZooARdVYrxKAsh419hAKAYA4vVo4JJdNA16xylVpY1A59b+YNUQsqfpQ+dwlR7bBeIElPhl
38LZ5ihVff7PYOlLeo7g3P3vcuMFQn1Npky38F+ueFDomARox4eKD/eF/jdth5epyYp3KEa14IEd
ZSFtybwQavfz/si3JsmLgPgfQgyApVdhxBirbZQMswK7o8M6IZ7/bY3ROGWJMuzvj3TV5V92J8/s
0hpABw4S5+XuRFp1Tll91Z/t6l1JE+CohHn3naeh+JBpmelSI2pdgxbMv8pUqp+MNhMnzYo37p4b
IQb3HKmujGkFl+tqxlMUx+XcDKofqs3oct29Qzva3PVUSnZzgrNeECof7k/97fpcbXu66jwZNlAW
nsJVKlBZgwT92NB8tFSahWwRZc/6BL/KpXGJyAS322Mem5Dd7DJFis2OG8PCZDsrYjo3IvWL2vhN
Z7GJdir9lL0jZOcViXPzu0SgKR0iK8TXwo4rgFC9lRa/k2ScRi+32yr1gqFF8KlZJG32toUal2vX
jvpF6XPxDnXF8TiLTjJfdKONHq2aIgUCDnqNmXaePwXpaNKMnZO6oz9hVGhplYGO27Y0Dk/wkgY6
VXOLNEYlR1m+E0o4Vy6yS7VAlkcx32sBXbMXxRIKEAYSpRIMtGTTvTJ6LA0yEUzSCcF69YiWcvEk
I1T2A8FXEy0Vwq33rWoCUpPrqjzO1AxLr+7s8lWTRlndFcFsz14fVcNrNce5i3NU8jMwmrJ66JAM
Wap9jYO5S1jRjemQ3zhaQRBuIctvberFAYgfReVkkQK43NQzPShHTVrNB5nz3por5bmNrfnTXEz9
b13IiNDCXtxZtPu+FnIgTSDhq/adgnvA6f4eu/HEkAiBMOP5RjhofbpQcZEkFVMkSqxF+EALEQqi
ZW8pwt4YZTnCKFIsNFrEyC6nW1itiuh7oPlZHduHQDXTPQ7C3/5yKqgXgltGlsVxQH+tU40JYdtJ
7jrTj7ux3te66eyQ4tp6k69uPkbBzg5UnmUgwbnu9PYK3rFyoFj+lJiZayVolixJzqm29K2r7+p6
p4/FyV+IyYTdRJCXX20cU13r8EbwSyvR3D6r/kllFNKytJAeu0ztdrITTQimllvIqhsDLwAYEgyu
Xripq4jVSOZZKUdN8k260WerqUYvq/N+H8/5T1tGbzpBmHwXj/3WbvyvDHBx5YF8JwkmV0SGEijC
6sqrAZ7OkhanZ7u1SFKp6kSHtpyzl76V4hlhSQTK6Ik3wwttwOSEtni1r+IZ3HEO01QPEQ9zzVxy
3uud4/zIy8T6HM99/X6Q01T3kHguy48UVuIZwVZRBAclHM32QPhT7utizgOSxwgTnEbDxNRq26l8
rE1VrV2MQPJ+x/VqvU8VC8EDpzfL2pOy1sq9Jo3wwpirsEJKa558x3CQwR3SLD6bkjOcMU3Rcfwu
h8JX6tx514RF9g2ppIyLu3XaEN4ceP8UJ4vXJBLK4ELKGH+ZzdzPrtm16i/FCibXEGO9qAA5T1Gp
6+0Lt2iiHFtEnV47Ywy1RQY2Dw+4YBp4mCXt9HPqDe1n3oTy7xLuL1lp0qqItAImdfZdGkN4joxI
fRAYcBg7qKbtrzTPHiRuJq7/cJG+1nCfnE9Smo7PInH0D50xS0wSLaxTPc5mGLkIN8773kkxFsvB
J6CPa4ho13Ra/3OIJqPx4nFA8mpQteEgp07R7qmZxydFytRwN5eo0aGERcveKqikB6VaYOQu/dtr
Wfqa62qeszalI73NKnmkBqD7FAqTV93GJ8aTgshIvH6I2i+d3tb13iHe8u1+Tg46JisPtZOmX7Om
18B+Vr32LjKgvbgRaSwqV2nRhhsB+1WQsOxeqhB0jVhj6gKrE9tSMiU0iM9yG4Xu5MjSXolbpPD0
qtujvWbsKtOeNgLO6+ouHRALEiI3rM7dt2b0ylKtF2Zvp2cpoRFnjHX1Gdqg8GpJqk6qGBOU4Irs
iHqI4eLjpJ40mrnznCpPVmvGf5uCQoYmZaEQQwcXGvhyf/6RTCQmy+ukQX7md0R7VQ+0XTKNutsO
UGFDETjH+7f+dU5ILI0lMCtPn5Jy/eqbI5zn6LhdlGf0gNFrRCnumKSQzdMyb9/Pgy2e5NSU+fq5
cozzTPyjiFT9ev9HXL1vyGHBdFpwGZSZSfUvJy3bUmTbRaKerTAon2yRDU+mmouNhb7KglCfIP0h
WljY23QnLkdRe7uJzS7S/VlLj5KOGVcQqcouK2GDYhX7zl6MHuzGGfajiLcwvdfvHoPz3FFShfOC
FvLl4FxoqgVWTfcNvQlfLD1Q3KwIcctBWOD+x7x+fUzKkAQLwKjeFvVyJCOahlluUqbZwhOJ6IaI
QiTHAmEO3ExKzPBUXISqwHT+ki++qHsQdlARWnjjZByXAxciAl0at7rfqE7jmZLVfgunWj/g4S4e
U3Mcd4UIyr01z9LWJl42yOWzRwF8wbpTCIa0ba1OTasKw86x4PGDXHwWaWd+tHozAVRqRKj8REeM
YsQDd060M/XSwY4veXDM7NhJ0fe///gUN0jsuL6sq46eWWF34vSG4SNE0r83ZvJptxoa9SRn0lc+
PixUSCU5EUA6f7o/9K3tTVlz4SRS3gFic/n5eTOx+I41A2jgPHsIvObPsTWFD7nIxvdlYz8lVQbl
OOFmDclS7g9+4xqhnLrIqXOyACaurSg03KidZCJ6HOISjZAirk5DKNr3xWjZ/1plqruR3iI8y8+q
zwB2sv1UGs37+7/iqp7GDvzzR6y2gRNY/TAXkUmTZJC9ydHDQziSYBsdihNw7eP9/fHenobLfYeC
O270i/gIwdgaSzLBJBh7lFH8Rs4lIGdJln7RzCT/ZvBQ/GNgclh7nWxnoddVnfaFeAJdZLoSCH/G
qog6j90whl5oSUV26Mc2L1wTvOoXAgrgcnEmzA4h3d6oXET20xPhqwGIgowIrkQXS1/apFHR1Kep
e8K0dGy9FHTrj6kh5rk/0xuPJFE0XWPYjgwNUPNyd9UlAolOY5s+cu2aW7aS9OAgbvouyYP+AF4Y
VpNAnRTAguHyYDzBROrdqouaQ4s611ZX8nqh+TVE9kudFo/0NYpgUewdxrI2fYByzbkonF8c8PFk
Rbn9NKrTVvPt+n1iOHY2FXyeZvKXy8nHYATr2JhMX1Fi7dko85GazRA9bHzj65sb+V1g1Whu0NWF
uX45jLHgs7m8LF+vJeM7YHgyexGdlVh13qslsqOh1ElfNCG1H4dMTC/alDx1iSP9hC5GSK1ifbUP
1QAnFFnNA3+RzN1hRpnGXqEMWzqiy1lab/3FanChwHLprKMmK5Nj9HeF6Y9WOAOGDNV9C1jRBUmn
Hu5/mBvfhYtlSUnfQEXrU5aa1WjGlWb56VjOxxAZseNoCecpnAINAc8U8n45OrtmsOWNA34dkOL/
weSIySBIXxXMi0zrMFmNwrMi5ukkBil86LOwfejbaPRCOckR7O23tBRv3KUUkYn/6C1zmQOSudwH
rYlRjjWZ0Xlso7Mq58Y+H+r6kbSv2sW1qrvTPM5obQbOWRuSrxraDhvzvl7c5RcYqs0zTsUOya6L
KFTWRl2d4d6eNSQCH2go9S4SxChthaZ2ur+410eZoYi9wS1ztVx5MqVybqEJa0fnBMO+ozVmzQnJ
KMVLMyn6NPbFVuf+ekkXsA08GJPX2QByfjm1CNxwJhryctlKUFnIJdRPkgds6QtXZCEaLIiTu/en
eI2hIKOh7gnRZwGqwEa8HLMH2UxrWonPajBNH4QBTcCtozzTX0IhIUaOVHP1Ef4k0N5U7SwehKHM
VDcCEwgdKESu2NXVYRxdTY+nczeb2q88GkN5Z4o2f59oiKJt/OQbLxs/mUAG8CCXEg2Uy5+MFDK9
MLQnz5FA+K+II57SNFe/zChpH+VCCncVesmnSmn4tXZQPaRajTtQq0kfSKntfZAm2sm0U/sUK721
Fz3CJwquL2erLeLHThNiD4Pbl8M2dYDxa+2j1drtyVTC6lHNLWWXFFieFeTBf51gEf7TR8QPBXSS
ub5kTScw4tJOk3NOoaBrKEINcayTguNZaVbqv/eX/sZBoncCDHgxCDV4sy4/Y4MNtNHZYXI2Mke4
wK6SnYoji+dQXz7+L0OB/EVFccmdV5sso7yeK7MdnwGw2egKl8lzKUe5F6Ztu/ENr99DviFfD81f
3nNegctZDYjvh83UJmdtrsMjjA5p1+n636qhLXWAP0dZAt4/UmFJyZvZSBgl0hrLw+sSvKDj/GPL
GLxCrZl397/fjYuIvBC4+AInW0Q6L4eTp3Gw7EFOzpYw9A91X83eIITlWZHkPPZjtFWsu3ERUV5f
9D9ReqUzt7pjo0a29WyAiayC/jtALO12JW5ux1ElLjQmEexEXJv/wySXRjPIeCZJieFykpbIQ1wX
guS8MGdOWS1FHkIa5j6K4h+llmylBdc5CWB0lpGCDjI4bITL4aLQkCK9G9NzokjYDGjFUzdJH/Ja
/60O2tmZkmc9N95NNebK9xfzxg6l30OOr8IAB52wykUjyiWGknHLBz3PVhxa2r7KxZb49VrJlVPN
67zIXZJpEya82R//sUW7ImiDSKZgha4JpA5YVd1rAZlGdseUu8udM9zxZKKzHa1oyqA91M4Qkwek
hmJV01CpG3X5Vz9BZ5sxCPKsYG6NvT0m86EbnLl30YBItwpeNzY6RA9OLZz4RclzdSfhGWLMAT4V
Z2vEe7HKuvoYm2l8TOfE9ASszY21uHEHEiUuLPxFuRlo+OUmgDKYCTtIqK81w9eYwvhD0g6/4MZs
KT/dWHRg53DTF0ARQy4T/2M16ilw8Fm28nMYxvCmy0T3OtX6W59O1hyxT3qKUOSo4xirAMLMhaIj
cJ2f0f6h3yZjLDHCX/NK00n3BVJOuwbp0v39/XwNMlhGBTihcnZB8q8/Yj41RJ99WKD522CmYFX5
wcmN+skGZXBsonI855MO4L5Ery3JHONbhXHbjlKAAaWKIu8QS+Ohr4PiXYNrxjt93qwk3lhmmyh5
aYVRvoU7ePn1x97Ow9AUxTnJ+vTJlmcK7TKuctVkdxu32I2FZpWpFNKxomK5BnZ0HbJOFtT8s5rU
k9cUEi7VWZsf7n/zKzotKw3PEhgCD8JbzHA5I0yqFPSX0vIMoUkHNa4Zj0Fj5F/meng70PRTaLw+
z0k4HAl/ygOq0vULmqTUPgyjPlRzB8VHqn41VRkfQFAV+ybIpsOAueyDOWRf1cSA6a1W848Qmp2X
SXDQ7s/h1pcCqECLFPEgApFVKiGNiy7kYJdE17LCBdxirNdFW0STN0jZZTJI+I67HFwrwlsgYZdf
KoQCCNLPqc5Fh6dKA7YhPlZ5heCb1Odatuu1Kv4epVCFd7XaaZ9nEVaWO+p68I3+hHIeJnX6FKhh
9aGYTfN7UIi2PThWk5xLQw1+QKnDZ9AkhG4gBHRK5aZ2kG8csVufaimFLzXoN7HEyznMTq3VcZlW
Z00vM09BUC1y5zZ3vt5fkWuCDLuK9uCiogxLkmTkcpzQMatp6pz4rAUB6grj53Kkp5Jinti3lPnb
vd4r+6S2ufyN1uun8aEd5RccgDYSrxtvM/VouqO0Wiiaysv3+OO21JAaYEGL5GyWFcSvspoeEgNj
eS1x2qMzj79FYR36oGs+aVORbcBBbnwFYlSyehuAIm4Y6+hHSWs5gZJXnBttsOCQKtNnLZrRn4A5
gu+FoqZupcmJZ8hl9DKiRbqvzME+QlpNPDNqjH2ha+WGSueN55zra+ENQpoCF7S2F4AvF6I3RIHS
0qbwW9NiAwVHUVK/CnPAaEqq1dJ2EZAP0a/T46ekbrSTrsGmc/tQkYN9zN/6nlkKydEUJ3BMunr6
PU4LgTUpApluHzbvW22Nt5jt8vCBQKc0QpebFgPSLZcLmQT5lMEuJTFs9eYfrY5MbE6WUmJIOwLx
KOQmyx2phxN4FjzqB1akOqJJHUveGFf26NVG0KeHuuj172UgKy8dkzuoxdRwznDzAaVj9glkQETr
cSnnLlzqfL0Kfl+o/8feeTTHjaVr+q901B418Gbi9l0ASEefSTlqg6AkCt57/Pp5wKq+xURqiNF+
ItpVU+IBDo75zGvih05QoegYhVA/SWHKz+AJmj2KrZ23idUhujfHEMesQin7YiPBi47dxorGWw0X
Dw0DPh2bqRFPYderrSxzOq8Q9K1SgtHd9GYd+k5bKUnhTmJpUHYDsnQQsD4Tr4QpqHcUSjC0Ir7I
jrpUqYCGq6n6YcIZLng6tMtIAJ0mMu5QNZoeih6kxqRN+vcclZjS9lSh+tA2covrixj0z2JlqLED
BBQbqgKT3e+e1+VPTTLp/YZgOts3JmosmCF5uOYM9IwTB/8Eb9bEHwTxKuxjvaUamxeVI3G+I9nr
GYBPyjTTjk2slTKVXn/8EUNCKp3RqmmjRsgo6XacoENpt3Vt/hzVgs7s+2eOdXG2zVttBrlRudWp
Yy1CPkXABwyizHTUyxgcEecBkpFlXogY4IRmAgN5Moj92snKdoKV9OLHCLTrtpOzKXSBi0jx9Wwh
Vdh1Xikv8jB4H7SuQWad/MV3Krw92R0oIrYOwZ78tegmD2Mkoemv4d2LEF75BKewJZ/b4I4tP+Fu
FKT4YlUwxVWl0t1olIZreWgmWLlBVTJ0Iiv2CHrvOczk6VMuJmycsisLxfUSMXmQUNiitdTgTb6B
wZt4Tp6HWbGJhyL9pqK2Kru5bOLrSCXL0GzVGnt4GolJVmd0hfIkNvF4UMvBr+24Lc1uZ0m50tuV
qlKtGJJGrhwwWf7WqEfAXLnSWdrWbItOsgVoEw3E9RGujRFk4ibLx9SFt4rvrlLiplb6WvDDK/w8
BDXpB4mTJpIeXEHwE4j9IyX4KU6N/xl9z+gRo+zBvC4rHQHBYqYrqIowijZdGmuDjxsgtT6JRzhu
Sjpdx5Cmsw0XpPqEqi3WaFiN+89e6UPC72UYtFVvBLDDBTDmjiCU3m0Qp3F+5zex3F9FnoY3kDkC
PttOVZ4/vr/G5ij+7BSi/TejTjg9ZoiPuIg0AoxmkrBt6mMfmYmjFYVxpcrVsRb9yu40dErRk/xW
D4r1uxw6SAswzGhe034hSF6k7WNEDBZNY3Us4kRx8hZB5dyXUWH01HLXdKuUs1+850xdp3rEJU4y
s3jPOsqkwVQ9xku86zahSNV6igniN71uq2zH2so3taz8dkI7px1YioJ60w16nYthZd2XzEnu6mMw
06JnmfhNoiPL//5HvIjh6XAYMx4V0BIVkGUcV08p21NMu6NUGscBg8kE9a6bXq3kldXyi4EIfWa5
FHDTrJv552+CD69BFceX2/aYI4vtkrRA1KS7sY3Lai2M/8VQoN3RE+cAxP522ajAI6VIiR+HY4bs
sMOZMG3gV5rXENnilbe6rNxTv3471iLVjRSMJ8N2GI59jLBRU9IT9CfUxBTMAG1A2OEORwvjk6Zx
IxdBVNn0APLN+9/w8qzHmwNhSRbpLC613BBGnAIiMY3hKCO45+q1bl1l47Qm1nUJweRVyWPnUJml
QkHh/AvqVRSXWiUMxwE/xZ2Q6t11JYw0RNR+vAYJYTql30cnMwFHlMySxADTWlcoNfN3yws8CBx3
NHJnzgaYwvMHGcYIddyy6cnHVfwO+1LbgPLI3dgKVl/6V2tphhOK7MX59ReHDQowIHeSajjWmrKL
E/9rb2KxWpalbXreTmkDN1b83TiUB6AO14CqPzSsPrswFOHWqEYRJrG+Esb/4pH4AAAdaYVS9lim
E2GrhObUWsMRkc5kh25kfx/1IBwrmVLS7x8Ps4QV6TD2sZT1Fq9vlUk3qlQ9jpXWgEyLI/Mx6jGV
TxVko95fxZcNCEpFOl1Q3DAgpQFmOf+sOhgojLtV6diD4CXtE41M3KqEXBkOlxY8v7CPCsGxhpRI
N50FDT+KgiTchPWAOm7ElMn2ZGj5Q8l92dtj66nXPmE0voM+sttu46XKBgSg/m2CJHqfhNy5TjX0
P4cpj79z2bTjddoL0wHuLzeyMYBLu528Pvvt8hgvytPNSeGr2uj8gd8cheCQOsUf9fGoKbkCVaSY
7IBC1ol2QrmSdf1qrdBZ/gtmRd1ysVWEru2EMRbGozV2o5vFXeIEaQrbfwxWFV3nCut5PMBrQaaa
W6dUy5a+cyjA5fKkM5bWhIaTN2UBoV9H7DxDy1wRglvYMYIbw6rf8z1ueuw/Vw6Gy5saBA5FbvQG
yC9BJZ1PbGIJ2kDMPR7rBMg/il8ioZmPzKkw8T+RiX9KxDyzCS/TtXt0TrkWLz9f0vTyYfzN3jTn
Q9Oxm7SgTaajRjpjq2mKPpXelyRFKgMP0u/vS/rFsJ0hp4P7XSrMlXpSdYYxikcLZo8RyuVHJVWa
w9BDQ39/W/7i2KdbO/OcCLrIOpVFHNKmdT0VSaIdJ8AgHzHP9O3IMtk6ZQmty+7Q7z3kAkgKO9MT
BEqtyRpk1y9iIEllbXx6/3Eu77oZEU/Rl+9LOXBJdczQsK1yaYYID9YTeDoVKV2zXDlhLz8mDCGA
ZVS45oLNciVnshWWpVxqx0oN4m3fVbwyJqQHqTHLTdw10koZ4hcvZVIS0eYoDC2/JdyBAjzqG36l
HsXZsL7PKH1VudVs35+6X7wVt+XsusYtPnffz5doW9QVFfJaP2aVll3F8GDwfFWCHdnDjHQQxd/F
ZnEczIVr8PDzh1oKa3t1mUyjOupHWimSkxLNblqxpzDtJ9a+Kcc1pvbl7of3AziL7gySl/z3+ful
Ga7MnRQYR8kCl+RBSIcK0wgHv6TMJk1V7UyZaewmIfjx/sS+fp/zzc9t/ApGRGhW5Qw8H1kPGhRE
KmYWd6z+p6oSSvtCUm20VvjIFNengqa/G9YmgHsxgY9TRNgVY2WxQR9hvJMCLXGsSPlWExzaiFBn
RxMV463XGKodGlq2srxfwVLL5wX2jMQFJxad8cU5WcfYew2tYhzLBBdqHaaQY7R19OTliLWJPZKR
lteHLknWeJPXWUFO7IcbqSkEtzb0wg4g4DtxD8zo/Ym83AcAQgBozPUKWjrK4rm8junQ/ME/4VFQ
OaPfyE6ESuXaLXF5UcE+50BCf4Ux8Hk5/1wAzHotont9EqhHHq2yFMi/hxY8iFQ0/XM+eOrRKCka
OBPdFHMb+SgKOWEoYSOuVFUf26Qv+X3CbQcJKwjNb9hQ4VtvYpS0zyLf2gUR/uZEiPCy7aEI/Z56
V11O7qhZzXEsNRzF9Iz02ha1qMIEVtPST4iLT9e6nlUpanyBBRECDDqAZVGdNkYQxfvIsrr0CRjU
hMpFW5axnRh6sqFUk3+2Wmj8XRXEJ27n9Ifhh2qzR4wq+1hWqhVtsiKUT95kGFuSmfRZLPOgQq3D
G1JX52VeABiIk80pND3JSoxlV92MyEwofVVdDUVbeZteKqUDCJboR1hIkcjFlsS+Y6ZqVSJcpxfX
dVtFP0tCUnTNZX/6XOayfh+VbRqjJB8rd6mM3ODOMPC9QQl86Hy7RWyPZo5XBMku6bPOSYJEZ12V
lFcBfg3NRk4K7UbwQW0DR1d7/EwiPZZW1sNFWZxaAvE9qwHUF2Uz5Xw54CbflkbShKeoQYTe0nvZ
VVKj+VKrAmouStdcVYagbPKSJteEitxKiHZ5bDH8a7WOvhadzEXkEE640qgeZkBZrHxJhwDeShDr
jtGHOqVXo32gXTLZfYeo6fu7bf7FZ6cA6qrESCDHSWGQX168tx7iU9OCGjjRzKluh9zo3CrQpauI
YthW8yL/lphfWNnil+GERmTO7c3WA5NAtno+20LCvmQ/yaemTfMbT6OW2qfC4Kb03A8lcdu1lsfe
tsCGjCYBVqxmHGc38HXLlevpNXBZvD+4CJRmAXqimrAsfTSVLPU8i3qaAh103dCamrCJZK2/H8xR
upOigGqvl4uFYuuq34Jc6rQnpcYMAfZo2SGjX+X1dUd21G+7LFPvKqtHzylLJ7F3CwIlpCYLfDWc
zvKybR/5NchgBHts5PZafwO6VI1cNVetQ0xmQ1g6obnvSlKGSbhMTTxzogqIPQDqEsFC32i4wd5f
ARcRAR+Bo5D/wCkM5ZxFdqA3UdVXxDknizotEDQrdWBNTtui6rMNRiCh+/54F0t9rqC91tForwKk
mJ/nTeLjI76NT2SknGq9im+xOFLgIXtm8rEU8w9xJcpPZd5rT3gh1itMhYubZR55NkOgT80NvWw+
VYpQ17IwKqe+GlQ7UYTEAXSzdn/9YnHT3aJEMoemc+V9MaGplQ69XJTKKRz9/Cq0EiwztTTap3Fi
cJVNPgKAcnQn8XG/amP8xWzU8IBU9ZrS20Xax+uCU4DgAQZHoUF7PtFJobZR6LfKCQLF+EHss3xv
FTT5gkbwP73/TX81s2+HWkRdxHapqnJynlKT4uRQCKlDhNRv3h/l4owGVATkBq4qvg5UKueneLNy
QkMSkVxq9VMwKtI2FsP0AARewaFzzPZtUUhXvqzgtIWF8+0YS9LKUXlZ5gPQRK0b/AHgf+ZzETKE
as+1r3vqqVAHcxOZ6S4MosRWm/IaZO5Tl4l39dQdcrW674xwbfR5Ds9PKpA7hO4k1ZpOW30xx11v
CGKTBdppmobpto0l5YisbnDbxc3kViFgUXi31UusiOnXKkk+Znk4K9lW0VrgOF8Jiwchzp1ZY3wG
iv6LK6O2WmMyqlQ4iRWJhC0ZPZ1sVFqa+4qfPegpJrF2mQ2F4pho3f3s/XbfcMjCK+3r0ZmaIpTc
crKib+8vj4uNp86VSaheXCsyuLPl96ljHzQ50LCj3I7+bhC1G9Mflb2h5kqOgU46XqHlWz/gue3t
yigVqEfE2XPtK+HadlhuPfhQkOsoAlCdI8pcAsQkA69vnWrzMSvkMnDrUSjijRwQxFtxGWcOrBl6
FRqCKNONVQigyou0RMnNV63mi8nf9dwBffYR9ForKe6kmMncAOvVcFNNSDTZolrrHJvgndEXzabs
xjOS3rCrPBb2VYKtewmr4IbOQl/BDA3rJ5O7tLUhxBS9jWh5901tJ/WzJRbhTZmL9BYUEifLyTP4
f05azbWzyI+HT6YyNgCVo/Qa/0ANla0ok22it0J2K1IZAS2TYhqcZkqyiDoL7V5bGtJwzZ7qAgg1
J1SEDHA2gbheygGJfpNJfVHGj74aV/JhmMDc2E3gI/UYdmYt25z38UsXy8kHT5BrKndT3DzKTavs
ib+Tb6EUqcCsKRZTNowsP3BQ5KWKIWG/83NlHc7nwNsNwrPiNAKSAMY7eKVlapFMWl6nEc8KTRdl
y9hMGqfrSmmXKmK7U+UgPwRSnu7kqIofx1nBEvBF50p9HDvUP9ekVaTlhsXMha4L0JOZYsL9t4i2
kNoNx6oU5EcBNxFU0/cUpzeS/jUwKWnU+nYWdcn151SK7rSJmcu7vTrEvxlg8xBwKnBcRS4H8sir
asebwxu9Fa3VPFl8TPJWd3R8OB1xGvVdR+R9ldZiaRdF0H/tEYlGynMl5rhAKhHgUv+0ZqIctzIn
6PnV0bSN5hl6ajxO8kOY3NbSfU5X1lRaF8FKdzZWU9HojaKT3lg4uX0ZYa4pauH42m1KRFqZGzWT
bEv+HGXRTkyrlZvt4mp5fT7Akn8/39ISbTD7QYilxHgEGrtLN+ah25j2sAns4/trc3mFzuMgV0Ej
g9VJPW8xD2pfDBgIMQ+xLTtoozid3btsoZX5vjiKl+MsgrxQ8Yqu13kf0ZHs2glcZCHdTWSDDflr
Xf2v78P/9l/yh7/2Vf3f/8U/f88LZFd8jPzO//G/b8PvRNn5z+a/5r/2P39s8afui5fssaleXprb
52L5J8/+Ir//7/Hd5+b57B82WRM247F9qcbTS82l9joITzr/yf/XH/7r5fW3fBiLl3//8T2HzTL/
Nj/Msz/+/tHhx7//mPss/+vtr//7Z3fPKX/tLq+a4KXK/nX7XIXP2fO/DnXynP2ol7/h5blu/v0H
TaI/CVogM4Enhd0xm0j1L3/9RP2T/ws88wzepAzEp8rm3/3vP2TxT6g59J7pfFHOpxX9x7+QhZp/
JKl/vnL2odTMiRx6LH/850nPPtk/n/CtNf0iCeX3kwnQEqY3MTPCl80siWuYeos2IOZQKS79nK9G
XKpOlIlIM2fZ5ARVvVbSXoSsjAnNZU494YMAjlk2tYraNDKFO+Vh6tpuG4rZ5AZlmh7efJO/3/Tt
my039jwMBXPaw3OjzuLf5wePVERJn8pS91BJQXYTROl+CqLBTSZVdiNh6Oyglv1bymiHITMfddqm
a3HjxeQCWaCOTa8UJOiccJ8/QY7e9DiBlHgwEbHdq0VsbXu0CakBdRSgag0xpBSJHy/wQwfvP/mA
bgUlrtxK9rFUaUgiVeN1GyjxrdRI/rXfFf43BYmTlZl69aF7c2uCIZmvTZkMn5tChwF3/pwiWsER
4N8MVcEs2OoZrlQaVPkdDnPafpKnDunTqUaNRCnvQmEIXHEqnqQA49JUnX40nBvfM0Cmd5FYlVcp
gNvbwIusfSIb7ZbwU9kVvhltuR+LvSq2D70+9l8kpUZMRIOjE9RSB41WzL7q0fD4u4uApc30v0an
BINL31DcHYSxU9TkQbNi9aoESoJzoRbeiD3lAKxERadVq/5O5e7fBNkobjOSxpUjeb7kz6cXlDZk
SsIRCAuUfc+nN69pMODQET/0WSNf08r5jAhPtlF6vd2Oxr01+ZKj6FWwtvwWdVZ0oCnDozgjgnul
1LTs1TSiVaOWnPoQRsfAmUzpcwL4yQlmnqsX1dY+bIJHw5u9Q6AsuZAFhJXIY+noyCPMKoCcMbBJ
0eVfuk9kkpVnkZ4hGQUDb4e9jOqW5WSc/CwE4EfkvJPGR9WPkMAaaRnjDlKHFSI3rTy5eVjm16C8
gy063eMxxscKvYOdnAmZmzTSFxSFnEa1K2Oyfq8fND81jXCSB1xSybSWMmZxoxYEBXCAK1yMYA/2
3aYZS28t8liklXOrBI1r5oe2AqL5Swa/POS5nxvmdB9G6WHwW2E3YAZ3ZaY1JvAaVJWmGp6VQv0W
tgbHlj7aaWsazvs7ZBmfzU/B0IB8+T4kbhcehzEOh10+yfeZ4ol3WtHdiNOQPHWNZT40XgHCo1Ri
6UZOI1XHTKP7BtBeD9y2MEwWThnnT5p2G9QWZJomFq12Y2pkCZlW1bZnRGq3D5pyvkvU6uvUgmV8
//GXTM/58WfnAwv2LhcZALHzzeXnNPSq2BLvg1S7qVCmf8Kdu99ExOSjUyFE7dtda0W3UVnnt1R6
DYR0hs47GB2SDlv6i+QvYyB91ZBVuqWI5TV2p4w+zXIEO1eedX6Ws4OAHpU2q3XQ+iAYX4JZZGuI
Uyw4mnslSsuTDChp15eeUcMYlLaC4KNY3mXGdTYWw8c0L5jAVMrHOcviqC2jDrUBFYFIu0ij5h6d
uxI798zq/n9YR9z4GtZxMv/fwzrwqvEvQzn+1l+hnICWzJ+vxmjI58DTpuv4n1hO4Iz7c+Y543HC
0qKH9U8wJ5h/Qv6aOaIzVweW3Pzh/47mBFn6kzrlzNQiR1QIEOXfCefOkwwQd3M8R7RBk56LhtV2
vhsM8BetXnlUeAV5sMPYrxw1yI1do9leBX+e1T/CEJKmaeWiPY/pXgeGkzdbgM/AP2nZVkhHIP41
LfSTknm5mxuBBRZoWotUzm9SRiFSnuVmCOmorbKLzl8PG5WoxbtKPCK5disY5QvWbwFmMsNV3P/w
8R+7olC5ckyfb9rLMRdhZA6WpRgiUTzWmJek2EfupDodt4XoP5jFWjZ6HjH+NRjmoK+qFJTRlhis
XEg9Dl4GC7JedK24VTclcGQXN6DpMaU1vH2zwn8VJJ/fQa8DIn+B6gCuSdiCL4NkOoBKRZ9bPlZ+
fJI9tb6pPLB0cXzwhf5DpY7CIZTbq1Lde+2d1kxrlOOFMffrA8xNZwBLZMVcu/P0vylO5FiTVFaT
y0eGUm5aVb4LrbzYlUJv7HvAxXah15YjdrmMtFLWPMZg5Fskfoos+hyG2UE4NEjwrbQrLr453HGM
7FFfAVxNQWkRuPvcklKRhMbDpLa+HdbgwZsES1qjMKa9OZRra+xyFmayOsURgg0A1cTg57NQdaBG
zXLSHzJUhZzRDB8rSbiW0gJOW4TsqNDI04ckGwYkCgQHKWH6k33oCAV+MTJ3rSum+aPfGmvRwcV5
wnNR8lMszOkBk2iL5xLlIcaFdzIecrHcdIl2UBvva4pwxIbAE4VuXbyBYxDtx0SqVoh0v5wT4Dh0
ZQGyAEhcbPYq8Y0adSHjwfDrm9SIfoKhUz7iPb7laYfPhtXeB42d7SatUjd0YvyDJXW73KDirMAj
v7EGT16J5H+1LgCXcfRz1P3C1lTmfPVLmc9UVPEDTkOIDfntSyyoT9mMLnl/cy4nHyokqwG2Oj5d
pGjGfFi82Rp96Hkq2ZN2Mq322SrlQ1UIW/D1H4ZB/hpMzcch7JCEnlYD0+VhDoiQnJlrDI0+rLSW
yKE+DAqoEZMEmOExBG0am76rportX/naXSfclM2ma7EKS93Eo3QXhq7SPb3/7gtmGLM7PwM6KIh4
cK2y9M5fHjiWok69LJ06gBy3huIEyjdV3rb6HdAU1sJPQ98O4V4XHD/DGNIJDt5kR2sOvheLcPkY
i+OJfjgaJVziJ/+nrm6r71K7l1CL7BzBuMJXzmvtCLOZZxrHhnSlCivrbRHdXs7CYgk0uZ964sjw
fYIH5t6X912ISKydGfe9sPc/qpIdVNCBPiaZG37JkgcM74K1EPs8j7x8iMUh0EZpRmYnSqdWTx2t
fOqgCiLtZ3fD90w8FiyQyhqdelTXUpPlbfg6+VBoufQB41C/Pl8DnUhJcgwT+aSmmzhwVNGZPIh/
jj7suunk+SNtGJzeWKD9LfKhdtV/nfK7TL0CEdAnHww/huu075THoHXTAiuVQwo9QL+V5f37q/U1
rvonsv97itgvgF6ppXBqnT9pogktDSBFOsXVdrB2U2ff6yjdDtBj3Kahru8OhevBVn8kiC+/dz/r
AwRLEj7ismRbZLuyvStxx7JoUFOuFbfap1mFM3Bawwa8Z7V7eVrLzZdX/zy7c0V67iNyVC2DqSKA
0Qu8Rj7F2a6P9+NzJd8gxyNkT4a6SbA98W1jH6o8/KaMgDm5k3+c+o+DsOkylxLPymn36ja+nMO3
z7P42oOUB1kutDzP6EQp8DPHuDO7Wz/eTOFWhyNGyyS+rf2DUrvBsE3LjwjeoI1pm+29/zXlIEqO
qXitiXsR8LFGl/pzCL8s38jllWFsukq9LtVdEe506gdfYvOYeHu9ssVTuiZsMm+I995kcXZZYtO0
QsPMIjOPP6tlbJN055nP7fhJUR7eX3qLej9LT+WABEc4ax9TrViWWFQkcS0rU6WT1TggILfpPt95
e+vW+mpcrWF2XksSZ2+2GGzxZnCWVSMAc3pqgdgo/AtBn02IdHpqbIz8SkttC2hrsFPj6w5is+eg
oIB41ins9/l4pUT3XXvXSBsRnusNaqtpbmtHfK3jzdDbten0CarRtvQYPsadU+Z2/UXd5pId67cR
irtFLthK/6FW9lN3G0SbSHXT8UbxXf5y+F3H8Fc4ydkKPOzyBnh9ZQvGFJVcwpFFGEK0iS1eNkqn
cQdgXiydVNtK35UvPfAwGXvsHfXxznDD4KaEyVqu7NJXDc+LGecS5im4EwmQz08WoU/AD+JVcbJ8
WNo23pnW5M4nsJbZHpfOZozuMm2XU/LA52kP+XH4QaGmN91GsrP8tqdI4G172sJy9EkoEIC2PY/C
wjHD4I+9luCghfqurT7K+zCmR7mpXsrCldMvVn7yBUfKtwG8XfPDJF2LxR4D8NzN+rWT/uIsmieZ
iIoMeFaUXOLp66K2jMlnkpNgV09OPLjys8jp+Un37aBwWum29LfycJWhd33XIiOlI9bvDPUWIK9Y
7ygDvr+rXnuil9P+zwMtLl6v6aS0HgbpZGLyhmy2/ClSb/rYDe4FENTJbdncd+F9p1+10bWkX9HC
aAVbftQqGz6oBH4Smi3np+/WHla0pC7uwEeBIX6PdVyQO+23+pPxvXDHU3DUnnXPNh5ZXd502Oq9
OyY2tPfqhPL8F0g1yicptn3dVn9ytZia3X9K74gBrHvrIZrgOoOQd2TBwTqaJKm4En68PxfqxTU8
fxzqt7PDLw2ni7KVqNOlEnrpJDxa99r36IelONq3VL5u1IMobXVh23Jc31RX2ksFiBUwwj3vnj4T
iFtfADPnz4LkpnfNCUmgT+mH8qD9rO5YciJSa19we264dL6Dv7zxrikAC8f6pj6sWTQtUAx/H5Nw
CmTiWt5GnIPtN8E0JLK8GSxegsmtOmp8Dhyn9E4o3KraFZo9q6XptvHSYAcKFnCXre3kV+TJcknN
SR4YKoT+KAOeP0FfW3D2sDY5BT8AbNQfA8FBAqh1LXXn9TZVmaTfJtaWQxP1GPEL7hjX9YfsxAdt
D2nh4hCc0BnvbpuPfWCbk2v8pqjvX3MEfGZuV5FwkUWdP6GVGlWhm8wRyJURgRd7+MD9rx03EYbN
D81Hay28pe51flGyst4OuDjcqiRtBX1eWRm+mJ6tv2SFW4j2WLnVaE+3SBtkRHWrco9rwy7WQgYK
yUznteB9nL43CKnetS/mB+kYPXfP1qdkJX6+SOPOX3LZghJAPv01mv/J0+CVO+az/EMLMEB1UHl8
f6/+epH98wmXJAx/anQw/KRu4+SIw0FpoZrd56gf4nxsD/mXwEjtQU1s4qk8ofe6VQWnMLchN7D3
oTX2GCxa077w7kQ0+bXqk5rdqiy3jsxLu/fKx3wVnfLLAObNIlhidoIIbxcl5KgtDVcJ3BH43D6v
3D608UEMv9Oeyla9iuc45WIvvpmmxaWeYX6HFwBjenwHyUYbUbC2Wf1IjClAlvsoGG52inybV0fi
uti9/5V+/crQePEvoe57AVITfPy+2ymFEvBTfPbHK+/JkjbZt+JaUm2huQ/Tldh6wTj5e2f/M+Cy
Ey37XVZbeSmfdGsjm+4QO5q1TccPIGtGrbQxmLDDZpfJ1wZxVizqWzlf2eu/ukQoJf3nlZc0tq6y
arCyvHL3ocps0iKsF4jTx/jD+3N7EXvP4QMvDNx4rmguNdEDv+pR8vPEx34gZ6xsIE5jue1SDx1w
0Dar4kJr482RzZt7BWhfBuSQ8eJxk5j7Nt003S4p3VF3JtHBK6hJXbk8JoYbkzx/7I41itObMF75
wmuPMR95bx6jp8Xo9R2PYUpXMMGxSE3rK8l/CjPckX7/lFlM8mL7IKc6mV7AaAI9/NApBzevt0Fn
i5rtJ7albjr9Pr1F6MYzN/5wEJ9g0ij+ra7QjXBjz+ZfvrgdQ1fIoWk6pURJkzK+U6wJGb8WCc82
+uJJ1fN50WJITQUaO49JiyaK4xc3gbKZul1EpfAuqA9+fg3uA5mCGuGhaofPNf7VMtYl30v1Ti2I
sSFIGHnqKgXFhOq2N6+m8i6uKIC5o4AmTcI5ehNMLT30XSsi7sjFpTsDAHe9bJ0Wp0thn0u5I5Ko
lsZj2v14f70vIIas9Nd4GS4qLoOUCq1F6QG9x6jFbU987LL7r4XVO2roDPqhMlxNeVLig0VqjzMl
QFF9JWpfIGwuh17GC2ZoiYHI0IG6Maxd1DMJTtu4VuDUbAXZkb21IS8ShcXbLiKGDNzA398zQWz1
gOZ8d9VZW1H/YQBxEG8Va2PUK8f166W5XEQyWKwZhwWofxm5BYKIhSOCOY9U4ZryoIq7EtiKQnFm
ixqJ1c5J6/gJn5/YcuXwKoq3RrDDCSzot7Jqdw235iFNdqj3UAWK0HISHM/YyLBP4Gqd+ifrVjQP
nvpd+Do++axFrHGYxSCxyY9V2e5OFZ1qD/CjY92aoU2ZsZYIWOdANczswATIDMBY/Wyiv+JfmZWD
p1C+ZvP8ytG4nAVsFugVgSZZooQSK8JUtRHEx9mLqLVhw/g33U/dyaat4d1bqiNmLqtAdbrgW4uT
WeiyfarPw9XgUCAwPwgnwE2JyQTcEuCpwUY090q9bREsfvI/xLcp+9IetE1oukm3C0A+1dvBRCLY
9lsnGD5awqZVf7bCFaAdJXf6dot6WWja8o5S0cRkfg50yvEvXnYwydGoCq9BoS8iORYfAp7/MwOL
Q7ax8D5qI9Z7LR+bgjRiFwp7/fBcpqYtrdl2yhcxymK0xSEbCOYoZDrzTZHlUH03+NRmuulL4keY
Hn7hmIEtvCQYE8h2k+1kguYrckzyqu/V1wizPQ6vb/EKa+uXDzUfNQAZRTDWiymYdYhCZEulR9CC
Sm13vkNesnKizWfyxUKbHXL49Qy0rLjgR5mgRDxIj0ZgV7ItWDapcfMj+ebLduQ5Te9OlZ0X6HTv
/c/vj70ALP11pNGE+5+xF/eFMihWoKaMHda2+sn4LL6YxbwEtc/d5x68SwQ/2DZIx5+o9tSS43/2
qKnsY+bat8UVHNKvLvW3DzN/jDeXum+JeR+iKfDYpM6UOvkx1RyxdhEAX2s1LdwmLt97cYtk1jQK
qD9LjzWEHjOmmMdudJEXM6Ub1Lx8dCWVrSDejmtezasjLy6ROB0DcfR4yarELc3GEQi6LtJhNRkK
2JzCLU0b0U5jNQtcW2aLqySNI1UB2yU96l/bT9UTa0x/nkx0A23hk/ASYNJbugls0LVi1y9v7Lef
dZF+ajAUTCNmrjXlpEiu2rl+uRPvCCCV+/FZfWmHXaHwpaeV5bTAef7nI8/tdtBmM0PifD1ZidEo
XS9K9EPgNrqK4gjjtvJ2sKLd8atudnYbfKjyL5kx2Wr0PfQfx49TcVUpT6Uk2an00Md0YOjF0grE
CCKVHV0ebQXrJkWu6bBs3t+Mv17+/zzu4qwJvELqGkZ+xEuuUp2Ce6Y+eNIn2o/tmlDLZUo2n7Zz
cQsMHFDNpV1UkwhJX6iF9Jg1m1KXbOD6jqTSKwBqcBMUgu2F2yK4Wi19vvKLL067NwMvVkMp5GbR
ajlvSdie2NyBtI3K2E3kDY40ogpN2007d/pMIySWt43g6K0bx24GfnWyRWXTSm7dAl51g/gwoulH
M7zZqf+Hu/PajRtb2/QVcYN5kadFsoIky5JlV9k+Iex2mzlnXv3/UL0Hv4ulEdFzOCdGGzCatfIX
3hDvNfPBFM+9/hJE+7g/9cOd0X2Yx4O/5bbw5rP4vyN4bez8cU1ZeaRITVaxrRb5ZyxY2R9UQ6f4
WzuCuSbeSdz3d8ZtSfJ1tcCMWDbLBq/leienyqwj4kpEFooTog9o1D40Skf+gQJzelI7t0FIsDtU
slPrRywb9iM5oKI5i7V4vU/zs5F9SNMPFN1wpTSij9D6LNXpJVdTd3V5qoYPgqxJFJda/hZ1H5re
m9OvqX6q85NqHVOMBpP5ocxSxLwrL4+pl6vUVJRPoY8c0svGYG/OAaVxDSgKyjqIMkAUuB7sFBnQ
0pC7fLHLDwWhnY50Z9dSZrYO2bm2T6J9jsuPnFaMbIPsJOL9nNKWfTaaXWnu/MTJS3RHXfvv1na0
38qEGpubqG5HrEYQRvDwKEkeGithTt523x7K1Kn26eSNWAmJ0/BVvZexiaTNBgjGRffz/eG9dnGv
DsBqeKsHQDLw5e0bhqePnt2RITpN5RQ/LEe6s099sg8qJw89XIeoIqNal8xeIO51g4LUXq/3lNRK
xqY7luEqqucHjj38Roa0Vr2OadJgyTmx4jTSoSwBG3sZHOujnr/U8k5PnaE5tmJnW44cusZjJhwl
dpia2nKNwMnmvZn8wEa0VT9QYm8it1NdOrYoRHRIZVa7aMQ9ZNd+H2FQfSd9rdV9WuKA6Tu6ta+N
S7klvXhbx1nmCjIJHkyoSlFGvt4KtRIpIG0CQiPdm9S9HCa7uX3Kg3LXAgnSD4XuNN1TUN3NS+w9
3pnt3xurxQduFuuPH7AKSuteHVqzIv6z4qNVfSnbR2RMhXo/+BtH/PaVXA11HYmVBtrZFsE2Mr8t
qeU0fVXMZxVKWLnrijvbPyb1vYjconCb4vj+KFeKMryUq4+vIi8509C2X/YkBs+0o83UtdkM4528
kCIemv5khHtj9Hz/LqoPkPeC+mDWDgomI8/iVunsNs9e/ZrVBTDXMOD8OFReMuwcxNGiO9F5+kvx
C9weyq1ls98Y/rKK763y6kiC6EHVV2X4ABzz6VfVnzILi1btImef8smtmucu+8qsE7r4Y3N6/+u3
iQ/IBHXRh0GFBsTsDfCrUdMxn/XkJQONTvBt5Tu9zdB2tedvvihSd4bDQ3LZfQ8qO7xPlvSrMbQB
cRyyoRw1l8NU+49DneVIEk+/LRUQtaJIf9et+Z2Ybzpo2fQX/jr9PIgPvFif56auN4Ktm+iSQWgk
i/C9kMy/cdh8NRbQIiV5qfMFVGFWIyK3yiak/KYeQjKq4IeHpji4W4C31xdCK0ZNigMRvlSW+W0s
stnTohaAb9HSYkp8xQOq/GBzqwFPo3Pa0VTX+q2x3l5Lr78C+CgkfTg21uo5Hmu0BwJ/Cl/MkVZm
0gSuVZmxk3eNedJhuFrAprCqgGJjOllxlCScfdUXUSlfuiGaN3bvchr+2LxIBACyhoy+kMCxp1xH
ctU4Vm2IB/oLfjmqW0XpSzg2Yie3we+hrjcpLquzsnwODUhUrxZgP2DRVRqRWLmB80LB2HvtwVQj
Za9oLepsrfrFh+WMFkR0bFWt9so8+1ElZFKaXEj3jTx/LfCOxqxSSDvdLCsvSLO/aIAGXWccK3Se
8VDXNSfiYlEMWGqhaWyJwq/IH8QUMnh08L/sHcJe3Lmut880FVDCQD58QmE62M0V5cNayZF59pOT
36YfDEkopzwYMUWUstC1gkzaBzU9JPjgeEybxXkqEEKKZPWklriwa9Y9jnqSG4sRJfmu83pD21pf
9XaBX2FW6ObQzzXQFLn+0cPkd74qAvllNJXHMMP6pULJZbCi5n6O/c8YrUjPajYHdN1HcUzDMvfy
RpUPsTU8GnHZ3o8jxULgpQ9TlE2nTlMwZzU+ROC6d5Msh08+43S6biYKMI3+MZS7Ad4b2vhFFm9Z
qKxvO5YA1UINccyFCgoLZ3XXtii925EhNy99bFeHGG2vfSA1EcFFLjyjjgBixV/RRe72akNs5AcA
aUSG9pNZELPVeTfeSdJANYrOco5Q+mMcUYILZnMf0eSGblo9t6pAoBODMTxuSmtXSLXvwj5Stwo3
q0AVqDRgUQhfnD+o7qCZrxdGHkYbDZvS/hSXdXEvRcMXlVAzM8WjwUbCr6VsHNR6j3hy09wbjeEx
CwG0IBCU3KVK4mHWg2V2GiOshVwvcCe8uzSe+9f35b+04ad/roIVT3n11/9PacuLvMD/nd+Co1X0
J0V5+df/h9cirP9w/CG0LDjb/7KThf4fNDsWcS70/KBRspr/ZSdLivofqHFQC4lBISuA278itBCi
8giAmFoyM0xe/gU/+aY8RJgLz4MHboFNLOzJ6z1VWWnUGuz884RDwR2khOZrH+rSz7ypjY+hls8f
EzObXJ987VFix58SJLycoVLTp6kd6Gb+MWX/3TtXrOL1g8vvMWAvK8hwayYklNVx5bENA3mQxFlX
Y+3U6kW7a9K4uNdngRinbbU7SSpyStOq5SFxGwBFLFUHoflsoxK7DjD4IQtVAIXHpetz48jqz6rm
53annP28Tr0wCBsX94zm+P54V6rA8DOW+x/VUcCt9D/0dT91Sk3Jb9XeP0u8Zo5uaIlrZfLszKEA
5eS31mE023suhtlRm3n4eyzr0EXfV5zMOInBk9XpPlOq7jBmATiofA5O1oAPS97b6qFtotT1s368
N1Np3Ccl5tWKHDZfsrZEZJhCmY36Q83TqKlb7Oz1xfs6soX4whPIzXUTOhlTq2Y9LeSzlOf3ZSdR
B6gfsSZ/qFAcrkV+hBG9MyfDLYvCqbDw0bAz0zs65WN1DAMicNnfcz/t1FxA5C72cSyOaAu/tAY5
qeQfJJXMQdpo9N4uO0ICCpIA1qJXyn9enweV+18b2tY6h/hpHCUrwRmlrLZaXm9+BQgQ5EmBi8Va
yTcb/cK0otw6T0ZnYGIC+nhqxLgRqd1gK1+xUET6hMmU+qGIXQ8mwMIpVFM1vEDwjZ47BVDGAbYV
0NEkSJvnutErea9ZcXSe6rLjSVCH+kNo4RrimFAhK6+t1WGGIlUFeB/PZlZ4mT3N8cbvfGM20DBB
jVZHXEMgVnf9M5O0TlECzPxzXJaSZ0sgutWp2ZKlfuuosQ8xG0OXmsBizcUaylpGgUPyz4v0+LEv
ovK+UmV81XKj5fk2CFOauEFCu2wOcz5aztRW6ouNqtE3Q40mVyISdQacVvdTkf+K4OQeBxKpp7g1
k50Z9hiEdKZGs7ABsTf3mGmVprKfuizHDwBSXYbl7p0aq8WGYcRNerAs86trMYq+AM7X85dnkaoC
d/HPMkJKd/XESFA2+AlSLzlYJhY0XZH2+w7ZKtgUSf0hF0W1K4pU/yQhF37XyeBQjSjZusuXp+OP
RAE1L04/glU0dYmA5XWfyRgDKmkxxiCBqgf3Y6QQFCKkfG/5EM+nmh4j11r9ocmazn3/Vl1FsP98
GcA2pUtKesY6w221uTMRMAsumZU9QJI3X4QUozjiw2aLzS2ZweVJWo+TDBQ9JCR4eJtXp8wYYCaA
8w8vdppQpCgEYNVBC9BWzBq3rEqKoFGlbTwc66Iwk7swsxdNiSV20JYp+KMoHMDLtuzCts4+jNXH
MCqFk2t67qh6XnyFHopDrZ5ftG6eD0Y/9BsndhnSashQCXUK+khrLgbi11+PlTlpWqyWzlPQG4gr
pN9DlMeddEq2ujk3pehloDC1cALA7WdxBLj+VIXyi5EakX2W+rpDSb5qzEOAusnPvurCY6UND2Kw
xFEZqp8WXbbFH/M416Ph2oH43ctZ5cJ/K560SP3ejf58lCr9G3GV2M+SivW8mvTggXMJy/fkd6Lb
0aOmQztT8sRwYrRdkEnw63uj0y6zPMleacctpTKaAEonifuowRNnsuryHgV231Nn09ORNK1Suz7h
xAzXpIiyH1Nh2GhjGu2pqIdgPzYIDdsozNEAmTUw5qjxv7//39iRqJlTwsRBZhEWXFURG2GMWl+O
4gx10d6rPUX0LPMTaqrZfDebYIP7LPt3MlhEMggY2sRMHHSqSxA7rxcqNgK51ErThoNRmA9jb2qu
InLpmHGXngpcenAOAfkOYlWAdBy6jQPxxpa0uGoIociMqEysTmFryJPWpgn7JNTkXZep7VOp4XOe
FcVGZHhTL+T/b2GUaRoLJIiHZLn4/jh7NT4Rpj2F9tmM5vzJ6uTO1SJNdhuzKXZo4Q37RNSDM1iT
5iQ94FCzHaYt3sRNoMyP0BDgIVQG9ifWpYUxa4ZBMgrpnBaZ7tatKB6yUqkOSZ2NKENo9Z06p9qD
ilfZkQKDve/CIjyiRhZuVOLeuGwXza1FcR05eSyLrmcjSnp9NIpSnMdGSQ86oenOjoviMZ6MT+0s
K96/3ttgvDV8StlliBytggXYujpqtJp1riMg/yV8+H1sFfKDpCG5lsaT+jjY5q/3v3kToDAsnSyM
xwzoAtTl6yEO6VDPujJY50YOTW+K8h/1mFgbj9ZNRZ6EHp4Yj8jiaLbIDFx/pRUk90k7RJdCoi5b
zBWyKIk2nYbBND/5om6OWDOMd0FW8Z7VTXQIFVW6KyO7fcwqmOw9ZYqtrX67y3hC0SyHHUieSpJ4
/ZuwOkNTp2gILbocKXX0Ph7ifphdJfHTY2tM8iHUtMnzoyqiFGgNd82gDAcKhNPGst80kBfyNkoq
rL1NPEGWeP1LikJJswBLtAviVqCY07A9QmTvP5K2+t+FofZeNIr8UFBMPBphltzlPcjjKg/bw/ub
4TasofLMdUd5jN9Ckn79Q+KRDvfoV9HFkOKqcKc2UT5XSkAq3KThWGDMkuUtTawgvLRWV2jO+5+/
gaAjx0JCipyxhabxkjtefx97lQop476/+Ek1O0Wpat6A0o1j6fT1iE6H4yD5/YXCLA3vZIb76NsV
uNXcusS+Pj50Y998R4W2/JjoavDSTTIt8Tat75qZtxAgc/aElH/j5mYo7TrTF7t+GutjhR68k2SG
cohtBAJytGjw5a17F1Edc+P9ur1SAApwoxCr04ijznw9RKVIw6lQ5AyRdRyfyjpVD1asmm5R2f2h
GdVxY05vzzeJNYEq4hdoJ+vrKr9Rp3NTAs2+GFkfUfObmwOGLvrGC3WbjkHvoaSwOBYumaVYHSaz
SvN0trXiMpmTtQsq407NbOgRxTx6WjxpSMeOHR3jXPqYGUNwqKLm1xCp8l8xJlwnq83SfY6B5BmN
d3/jty2n5zqgI0OHBsclTvZzE2UVWSq1mZonFzUKNDcPClTt60J7lks4be9v4NvzQ4+VOJk4ga9B
urte3FrrylEt1PwyT3n+NNRF+bObYgynsnI4hI0VPSuIm+4jZBG2btjb2wzEOoUJkOtQqhBeuP70
AN6hmdUmvUQoIrwEBheEJiDcyq054dc2FD9jHxQDkWPxq/V90xWWhKxLAzrn/Tm43eAwlF69TRe/
EoSXr39INRghqpxGfsHgKXGU3s92JgRLkds4UsrlFhbrthbDBYiBOJEZ2EJAf6tH01AxNsjVLL9E
2jxeWmOOoVXK7X2rNWjRWaJ/rhREdvuslr1QjamtjFm1k+NKfRBjOh9lH1UAOyQ7zsNMukP3ncgm
HjQ8EKPgA70vfDJN0zgYmTW5MZz6nT11471mltgKVihpvD99t/EttzhwIiSrl0L4OpMPilT24Q+G
l2Yc0s9NLCBU6YHl9lVtH3q1qd3ZiK2tiGuZpOszQtXAQC6DeeTPNSgmK7BGC/00vvBYJk9+qoi7
wu/pexjfLfNnLee1l0nxdB/PWf8Y52KL4XZ7S0Edo0iIsdZr7Xe1e5tWlQc7ztIL72Pr6hMCVkNY
9htze3sT8BU69FBi6V/d2CZMmSxmsxLJRZcbgCo4WdwncSkOiLltqfG8+SkiVzw5ADzTKLs+Bbgx
iHHo0vSSFkW2a4RfuVqs4dQKe+r9DfNGbIVwNoobBgLrCIu8Wg7/EbLbETw4FOmzyxAEYq9QG9hL
XdUcxaANOyuRzEPXdF8lAVdraqf2qUtGetrdEHq1iTS1ndvDRgp9u5qLo87iGwS3gKLXck3+8Ysi
jIhrPc74RdgEo5+sQWixpa1E/fakQFkXIJtQ62f4r3jcP74iFF+ZSmXILtA0oode9CZ0tDHfN0WY
HW29M1xpBCX//mzfrCvSqfQtbIRt4MWgTHw9NDyHtXQOremChtrfnVGH+75JVAQGmvbT+1+6TcX4
FBKkBM30WKHnr2ZRlgOrlZNivnRZGnmjafce1VTK30GV3wUoP+KNBqQv1MbuIe/oWXaDvqWEerOS
aMjwkHEo0fgDWrH6DeoSl1q+rl4GAecgFz2wJVQZN87lzUougKRlnIhMo/S+VpKlDFTlsqSVl16t
o5PUKMaDPE6DCxJi3gex5eM5VcYb5+b6nSLCpNHEvOJqsdSPUS+8XslE0Ye6s+zmS2CYD0oXPzfD
wkIJlXOUZ7/fX0v1eh7/+RgCawo63iwov/v6Y3hptZlSBt2XDMmhdCdaowTYUScHGAPCaQt7OqRW
awJY5n6wa0X/GCD35yVCMk48Mv39bIKMkGMf4+m8nRwl7PHTzjB2zCwImHU39Z8UkdoOuVN8sPLJ
OlQGlpJV02yZ3qzENhiLhRgdS4WTKOvGBXc9logjJ83+3J0nHCPuMpyYvIA98sFPq2xnVZHq4d+M
ggOWIV4RUCUB69IgPkNLRDdScUYyLPKwVyy93MKp3DJ5Q5MsT86ySPNDVw31I1vauktHw/LaZkhe
JAJYz6ogec6Y+e5iEUn39DB+j7E9Hiq8SC4qXukOtfH4LwsQPkj7sSoodInkTkd26t4K6HfPoaF4
OFyXIDoH4ZoKdcX3l/lmlZkZYCzL1lqi4DXbPW0HZaos0Z2HJg692Gy1HS7mm6He9R20LABRHpuW
fFqmkXPDyPTDzG51Xz5PvaUy/gl1sTHX3a4v+q/zlPS7bI6MfVVLxtHHMZwUCDNbacThBvvX9KHJ
8O2tOxPktiZK99/OAZbEdF3ZF5xbambXu8PypXrKzIEfZ+fQ3hT8E2l42RuHd8XJ/2cOFr1EkDo8
e/SZrj+Tx0j/Rp0hny2MKtyJOwwwfFdDp9LTj7SqGavih5anaW3pMC/Vd1mFcThLE2Q+Qy52M2qH
jl9aCrohRvJIm2HYmInrMvbyEymfLSUGpKopY7+Sov54n/Qw6uXIkpRzEhuGS2YGLDUa4CUoRg/A
JR+PfmWEh04KflkNx+T9dbjdJJQ22IlI0NGkoJZ9PUGlX4RSYQbqObXG+K4T4HCigBplhvrXxmLc
3KTUq4hZ0ZGhNooa/qpq4OOCWpdprp1JJrK93im+SxibO1qJSHZGWL4xsavG/uvMkkITxCGnZlPA
WX1Qo+s78tJrlOh9/duU6dpJrrXyo73AcAyqCFjUo8xDY187SdKsO2qd+fu5S5KnJKm3TOneGj41
BXA0aEMIHsrrmQ7lRIqYHO0cDeXkUgA3diMJ0E5LWt3NO5H/qxDkv6MnzbQFPUWSheUW+mNfqejS
B0kltDMXvH9PXMgeKkblURdytjXTy2n937zgn28tLTj5lddA6fn6W4bfWVnfsYe7phAfZwrDbj9I
z+YQmN6sDwKAUylfZBGLvZamyrGya9UhS50o1NSfVUCFbvxTOzTomXuSgcMpxPmtB+nN38gZQ4ce
uAewk+vfaKZZWGIgr5yHXtU/6Vo+fhiaIvWmsgv2Fr3efRYXwi36OX56/4wtM30zO+D3sKeyDfo4
q5WQyJhwJrEV7jpV3Q+JOuxra65P//orFDBkgkHENiksLCf9j/U2BHjWOZL0s9WGCsbkFFCbMN3k
RdyOhe27gDXoIy8Ox9dfEWMY22GQIh5GrdLTi/xzrfdbdeA3LiUsttC+JbRFKnsNeFQkDGCtYTLO
ihmap0CWgqPeFfm9iWnA87+ftcWRmmPJxYSc//V4pgRIkDbzKdyXfACUtCpzLes2Xvw39h4120UE
VVFoVq47FaReodnVo36OCHQOcyDEISti43mYhuR+KsoRpjGdaq225a2j+XqvrHafiQA4UTkFRZAd
q30fF5jA9SD+z0o32rAxfGnyvThrgx9pyq5HHD9HMUTCzOA+ivr4S91K1icqVxWGSpH1FyFx9aFM
TfuioHyQO3Ov+D+kvJGeA80oP7ZliluelIt9q8v01ONKRL6Tp/H8E9pdDMfMkJMfczvlimcChrQc
NTGpC9CtLR/sWQ32WtXHPAKDkpS7uLTqH0gPU4KUIsO6z3vL8FCtgpdqGaSjOH6Xi+s8pns7u26N
v/zIFz/tqq+1XTNrKAEFRjtpD2EYqY6WU8p0U6MrC08RjVnd1ykldCeyavmHrvXil6S3peGN8zgc
EUiXWidRiip1gzBpXia9jV40vSt1eniF/4ST3YewwBPTabUpl091q4u/FrVZyCFlM3gEjEN0iOeA
knGsNEmJCkER39tGMtg7347QYjFzpX1IKh/iREWxvHZGORffpoFtuetq1UJrO1IA/0wasbKf9s3s
NemIFl1VaOljRSR2wLePEKZq9BlXLmHUlzaxqEFVdMDD/VANPKfG6Oc/5gx0UEt7LDjlg8r8+dqk
/erHlmIXYR2Xb5ObjxUtvAhCSZfXTpcNCK8UdhwvgOACBooxh3J0VOXOf+mZfthHSd6fg14yf9sd
mgORFhcflxQFYjkv+qkP8vqX5i84fi0riwSJgl6Vd43pd1/UNB5zl7yk/VJW85AcWqXtvlqjZRxj
dTQUZBZr8SsJ0/lBGxvUb8tStMRmRdwvJpF5QtgeTSEKhiBxoH4ZVeqUeGqe9H4uaUcjn/ZUZ+1B
TKOuHqeYZHund76WgXCup689BknCkbNAuUsDrRjRqTHAsKtxgElHqvrVN5X9SI6stKhKZ4pROUKq
cRjPQML8xqiUepqCTGS7k+VZu1hos6LrMs82tLBIf2gDWU7cfopF4urmaH1U29J3cA8JvyoZrt27
0erNPS5XcedQvm6MUzHPxe/3b7Lr7Pj1DealBwpA90xeGgfXN5k091JPGRMYHW/Ll7GYgLfZ1Sih
Rs/mh0bkB16X69H+/c++EWIDkNao5dMho0O1zspT0ZRjiMvnGV0n40MV+dXFziVIer1R/65qwwcF
0sVeQCPPLYeucvtU949BpurPlhHliMVA9Z8qcj+OpHWXFFq08TKuZ4ZeIrc4DpjAT3l917kG3raq
VuRJe06MPnpMgib1rD4Wjj43cLmSRdiwxpD7/Xl566MYoSqUD6gjUt27Xg7E2gFhdVlPtCtiJ8an
1SkCdfbk0JvsvejzX+9/bx1eLoOkKkiPclkEYw016kt88Uap6s/+XB1qi8x+jFEt6AqlPgIF2hjd
q7/kn68Kn1sSt6UXSdmTwuL18Co9NyetN/rzMPfDXjfn1k1Bs34Mi6g/xrwMTgML2dPsqEafJvaP
ITkegmgahs9lXLktrWtHhKnt8cMhONJqdCTA714Yxc0H2xeTO3fTtPEavrEogBaW6OW1qbaGLehp
09ihEQ3nRJ1MJHt060kJVYXDnitHtep8Lxy0LWzfGyujLZEMVVdyLTDQ11NF5WVI2yofznZVV8fJ
kqRjD8JvB+p0cOO2zzYC/ze+t2AIsSdd0C9CXoKRPwLBPknbRgub8RwE5qcoVvGSTgLcvEv7LtCn
euNry69fbQR03CwKUEsWT4p3/bUMwfaBCtV4bmoJjjAG2Whx1FsZxhtjWuxWcVyiYrJ4H1x/pdeA
ZSdjNZ7zthqc3piyu3YwP/EctPek6FuH983PCdYKQU4FWNtqdxOuyRhsq+N5jusMnSOUngxA0Ces
Hn9ReCo2TtMbc0iRDDwNURqFvzV6sRj7YfDnfDoPlh7ugSgX+0IEypd/fUPwOuCTx0QqSwP9eg4R
+rB87Jams9waP4y0e7LV/u9gGv8WY59v5PorQCZEk0V3zNS4jugqYz6xykaC0BJjCWbknImpc9Uk
znawkGavjxv9MIkyPA5EXDvJ6qNT30foheba6IowD5wmjTSnlI3QzYkR3p+DdWZBwQ0eDAkq5Xn2
6uu19sfZsKNUqlFa7c5S0Pf70oo1F70Z6ygXPPnvf+qm/LB8C2mRBRUGAwcs/fV805Izosi3unNH
CL4Dqi19rnCtehhKs/S0pgCqoI0gQG0kTmRbme5GvSkP/lymp5ZI/PD/8nO4F6jU0waiB3r9c1LE
j+VCD3vqAVJ1mlWeXgAaC0FGH3fTTO2p6QsN6D1IPdUfUb7t5srtlLw5Rl0+bECmbkrdr7ODA92y
45fgYTU7ZV9kgWglysPgq+9lDFxdYySUtYEhuKaK+qgeZvlBnlILN5qofxwj3z5UFuIZ/jTAuoc4
KuY2O9h0cB1LStSPzZxanlEa0mPX5OndnKpw8aGmOQD/RqSuoTK3aTFsAISWH3p9AWK9S11BY7UN
Wj3a9bx2dtb3EiDQs5rO8LcKW3tMdFKsMGzlnRXavpPSQrjXY/38/oquJMGXM6YB8GXuoNUBxHkF
W/yxmeVeq3mhi/7M1YH2tzTNnwGlEh6PAkkfyF5uU8NiH4xqOjT4LBymzP4Wxb763M1leSmMWHgS
IaGjB3KEmpIh7exEMbx6oNVtaZIEFwHzWMnQG7erQ31vVr0PxwoN5tkOiy9W2llodmj0tcyo3ilh
3d0rIA53mghnr8Rm1mnrKX2SVLU5VFhcbMR1t9emDiBLpaFP/0vT1mCSJGyByw7RdDasCUUCrRhI
PCNjY31vr4zFNocC6UJUIMZaQVamupCHLDLnc2AUnYOFmcBu2M5PVTtIG1fGGwOCcK+/ui8vIfzq
lYNvSsbcyvK5A8eJSnGPSIKVbfHe3xoQOonqAtbmel48If+MDwKasmTiiXIG8ILwDayn3VzaT1am
dN77O/T2GQUfDfoWF0niEGLT6y8lmqjpf1RU33vlKCdK5ZhK9lxOxp1J8W9j8m7PIa1tBUAYMEwK
fDdXO5VdpfYb7ZyYidhJwSQ7eAbVH2SF+p7fxvJxKuTiksrzVo3ljWECxwNDDTySxvp6Qmep7sjh
Q+1sD4H43AT6DyWU5V9SZCO9K8SwcZO/sX4EJQCN6bRSuLdWwUmj51Zb4n19ljNZcXEwEIfIQiJc
lczuy/sLyI64ud30xY0dozp2BVWy1RIq5hjUU+yLM37C901V5pYX1W3w0BYUq+CD6OLzGLdN4uiJ
ZL0ULagRd1D6xHLmwczvbNUHU15MBKFdqxP0kgMZGvUBC4k1eyxyHK4jOf5GuTb4UgsIGsdGV2rF
1XTyVye2S2SJuwxRrKq2ejQo8hFVPMxW0UaPzHyIPV0irOARhXW/s+pOvxNDIj4Bf+TtUkt719Bp
PLdtBExxCgqqvYSqQNKlY9mI4pPws7aDnBAaUFWq/lM5pKh5BAMTv1OpSzWuOYfqV7NQtPEkxkn5
GurVp8EYk3pnqC0G8X0mpd9iPYm7gwXVoN0FPKUpapUTGPoy4rcFYyOdFho5yt1pG7lY/JAOd3L7
bMRA8am5TL161HnCPncE6r9oR0tPw5jNSGOJ0v8yTYltk7/LPZxvAFt3clUQToVhjwYn8H6Bim4N
Jr8G3G87ITUthScnbfVdVdjoTo+R0VFKSSi5Ook5jM9TJVOYM/D5Xmo4QXLfYXYInLFIvindJP3k
dqAABw2s5D5NzaOSzNz7amkOuJIXSTjubDXOvoMPohaz1D0Np5hm6VsOBPRzXelIlZlmpOa7dDGt
9xD9ar5Qvh1AvgOdepHlMbhvpSA91FPQvjSyNX9XhDTUhybMlZJJ0muKbvowmwcLqGeMrObUjp7Z
QMv8ks9R5X80BhujDso34aMU9+aWDN8bdwncGfAU9Gl5Zdf9DIXacwmDZj7nUeO0wiyP+FVZ+zbU
pP3EOdvRuEIqRo43jvbtA2BQvV9QtbCYZDL56wuziowiHUPJPiMxUB8nOTGJETe5Ebf31UJ3pfC6
dESBtq3OdKnPvtQXrXQmPGvvUB5oDupQSOjbLIYJhr4VCd9eWHyP+Bea55LAra1LhsIPBa700rm0
wC37BaI2faM9NpAM91v31c11xadod0F4spenYBn6HyGR4kMOHWshnaNGhPehrcyeQkXTlUVLa6fS
JDfAH/5TjA/0x1Zv899BGWSubQyaG5ultEVLu0ZbLhHa8nOwawEuR3913fmh09cRJqjSucZb023D
Knpqan+6gxOAYaXmV3uOfrib9cC4qxFocCx2t9PO0VZN4K2NBfCTV5gsk77NKohRcimJAjUILoMk
JW6nzxQq0TjYqAW8sdC8wSQ9IIBgQqxpYFSp62gQrXlWwxB+j5aGXjOp6sEskel6f6XfGBBCBngg
on6y0KVXoZJvmJNU+J19jtNOP6lBnrgl5m0bA1qBq14X0FzKKDiXYqxODed6PyHhnlg41ttwsfHm
kzsEIMYsa/ZcwZOn2jQuzDxUvTkYcEIvZgNBiEnaaB+ucP+vP2JBjGAqQLRLX2yVucVVnSRaUIcX
P+zB8jci9x/IchBbyCK9CAAvLM+kitcOXZGu/DJDpEVTT0jWF9WWoIi8P/XLJXSd8CxEF2gnEPRx
gFyH3chyyIEfFpAaBRI+DvyqoNqrc2ks9ih+hAVD2rXyXVMFdvCvP02TjrfcopRI5rOmxgeqNY45
9+YZs8wOu6oydoCq206TZN+SRvt7LHTJe3+0S1XkerQIDdiLPAAAYp6CVXoXS51szgs7vRon7e8U
KPDCbGiqc6inEggGHx0VWggYDDqmEamJU+SgxDZi29vdDn0Z7CLIVwCMADaut6FZdHYUtSr0YBl5
a72NG5zAYB+8P9Q3ijbXn1lViGYT4Emc8ZnKLulUmaLcCa6Oe/E/lJ3XbtxY2q5v5cc+54A5APs/
YUWVVKoqWU46Idy2THIx53D1+6F6BuNiCeJuoAG3u20tcnGFL7yhUJWzJSXxKert8nMSg4NVUZZZ
k7FYbhyFwWNemhD/mqE4DYWwF1KwGXZ12gGcpFyNNJ1V7qv5R2gqTxmbUEY1UzWzLX8sPupI4gDD
C/KH2BydTQQlaR2GSblK/SamoDv2L5Ja9HCRhVgrfucvJJ/vTRZl7+mcA+WJINFsYZSF441+208U
F63bRVBSNt4U50rxgBbS0NJySXELrO3uFQSxc8r1zlwTJ3Lm94ju6HYVu7Vjd//4YCR/e+sCcec6
HF7XSyXzfNWkw0QbqNU6l3Jpss6h4i3sirf6/mxbkDlOwQqJASCT2YUSJLAb+zCHRyAl4lkqRum3
Gqr5sAkLJZbByCMIFdBKXvuNNqaI6qbNTpMFXk15oAnHVfXKOTu0ey8SaBFrXeUhDimilxHh8npr
odr03uMiNMDEwG+hWm3MznEl8CwzjWzxVRsi+3Ecac9JQ+Q/crqjpDACkNEsqXrCgDU8GAMBQzC0
yUGX0eGNTL3aZoWc72QTDrPRlAJZzBDTwB6gwsJGf29VUXNG9YNuGnKMcwnswaLUFai9/SUfkCCW
4gQPqFgtEIqvpL/83mt/BX2pf8/8uEaiuyZ2NypsCChLlZNWBmRdI6OOQ73on0HVpz3IgQuQirYV
5S7rhnQ1ikbSRe98qSOolEbapWtfl3BLypxgYQ3PyBp/j0UQ91apRfZzHkiEEp7sTjN6X3LZTu4i
FT3iXK+6FTwKc1M0iBWLDL+FMhjGXeUbya6JPf8EbqCDsWzaO81CRbVXkOKSW1iCVRoEh4RqxFPR
ICcbE8F8bgu7Rpa2k0FEyPxk3xYbx2owe/ST+MvHB+vt8U2rTLNBdwF0pzs7O1fzNshk5FOirxHg
iX1nBfZBybIfHw8yLeHrHTkBvYg1LXDnQEtnS1zXPaWXOjn6GvSY/AV+YqypezbrUrGHpTD79lIE
/ENbhGXAIQAI9/qQUUWYDpLvRV9zJTDdopHVtSTS8qFMsnojszf2EjHVQ5aX5VrSevlgeX1LSbHB
TJLja+OPiXmCaqls7MSs1pYv/E2lOegE0x775MvjIod+Cvxns0O9H3gaNmtoBsxFTSjdxn6ejuIr
YaMJ4NkL428JOm6q63RtF01wk+IEtiL/ajRcxa7sRPFdW1Y9ABl9aCD36Pk277PgofMG79noLA/r
IEMkT5wjPRVQY4y+tIHnXLokj45SzznkjgNFi02q5sETvAoZ6n5UoEulNpr3IByvSPA+q9G88asq
/EF9MwkAX4Ysk5qiu8Icm2snCfuVxY842FGa1KTbbfKp1O0CEzvUacuVWfd4AziVCm+KzatIIB7w
f0+VuPkuFz4mU2GMJtfCOfXedBKCcf4DGp0C8esFUKG2FXMtiq9GqgS45SblOqcq9VcXZcGGsf8p
Cn8CzwGKRw2KyssEK78eT5rU2BRdEhB/THOtFQiy2igjrXS9dDbq0PcLifg7gT8tzakBCLOCE2iO
Xs96yRpzRdQod1QqhZvBdr4GjTU8t10bFBuLhv8RQj/E3ySOJSA/coh2T5vG3pL830wpdDoMHYrb
iJrQ1qfD4Mw2Nj8R9exCar9SWCnvUl3WnzO7c7Z5lx9MyEMH4g/jDG1AdjPb/1kEYLexzci3clOW
d6Ni+Bt5YKs5vdIRM2fVjrIo3obd+ELWs2QEdHMMAXDkegCNQG6mGHOzEBtgeR+LGg2EhOgRc68s
Gt0u+XdE/I8k1k75a/qpLl9f6+OP/P9Of/Vnhpd3iITNmx7Yf393DH+WWZX9rud/6uovIeH27/HX
P+ofV7/ZpFQEhkvzWg5PrxX1sP8Ijk1/8v/3f/7P69tPeR7y1//9Pz+zBgQuP41iZfqnaNrUmPtA
Yq18TX8G/3PmbEtfORXmf/M/cmua/i/yRShPcABQXpzMkP4WXZMokf+LJjNLGzyMgrwhe/s/qmvW
v2DWsdrZaugETkjZP1TXrH9N/XdArOx7fgWV+Z9JmJ7Gz9K/JfD81+zfv/9T5WwuRURRcBK1BJVv
giWELz7b0bXolToU3XDswsbbFnlU3dedaE52ixhrVHbtsenrbqMo9CiIbsZDk2aAheQoXncl6tjC
yPu1Fldk5XogbyU4am4zxsmhMGV8yIKweQ4TE53IdPxS9s3nYgh/dKJvnrkT9Z1sIFMqSZSf//gY
77zW7NwAwI84AiUQqvJT3ZA7//qg6kh6EYIAW4xMs30HWVt+ydvCpRMu7d4eVLY6zvswOOtmOBzy
Ilticr8VJ/971fEIPAHgXEK8KQ64oS+aoekIeiHycQza7Te7GNJzWvQi27fAClO77LdK76FG7cN9
/zap/sJ8sL36qzwq2UV0Kb4XmTlAiYNvNO6TCMy6S5MbI0U6hj8hWyQnoUXNodMqi7KxbIi7XoOw
IAWjuDONSn8oyyLDiCXjVnLrRvSVW6Bg5ypq7BDk1xLYq8hechuehc5v7w3tSUNFbkrWb7wHyiJo
BqUo+yMdbO0p9utiJH11pMbN9Kr4rYSBarptjAciPHiM//rO0w9gD0+BWjiu0o1VxY2diO/UdbV2
oXIxS2Gnp2M/sR1BgFOPIRK8XhgiCoUTd4p6FEh1/kjjACFhC/3cHd1ZHRelzhg2Uan5J+Hn/SEG
IVQgDiX1rgm+LltJth1nbtFF3j9Te+O5JlIkqwTXoUmMbVZIq8LKMaOy6o5lKF5qOg0sBszbPt4W
MzLY9PYT74PUa5IUp+jMGfdnXbb1DL80yBKPcorpall29Vvy4ILy+BQVRX0AtTW+gsWSNsEom1CT
AGpsk7xOnpM480OkSPHTYy4mOChmHu0aLkuEyawm7bR6bJ9rLS1oPDuWeDQrgV28MtQb4CT2JSFL
S9G3dX4MRkZFqg8GGeViJdQ/6b2dvFhJ+RIa7egDPUN8xPWqqcKCXWRHLxnhWVqH6rqysGYZI7P4
xcKL1rKugrT9eI7eWb9TYAPMCX4ugg9zwkY5dmomgh6HqSarv6nRoE/dWfSLeFhNAh0XVlvPbLd6
harayhob65MZFPiNVySNzrp7BkVdivjXwmNNC/P6OIE3y+qgkWvSNZ7TyKqqqqMud4ZjmuMsLqEK
eYwGM1kDqsQ1tEOoEXHY7m7M2u4LqFbKG8Kw9kMcJd8WnoTLZ/4kXBs0rqmoTx3lWSCEI4Mv0hyL
GImu0Lr2YsNfIx/FRwJURKu10syt8DOsRJVMHl6ox+Ptk1VMYDTJ82wik73kApM01x8/2XU0jCoX
SxtVBWA1GLMbMDCuV3etxTX5uNderCj9katMk20EEdB37OhIDu4+Hm0uojENRyGD8dhM/Ax5epw/
mhxSY5c+XfD2kqjFN24BeVeiWShK+J5pG61F4YQ4dTS/5EbP95r8rXD+slOtBmM9Rm5fVtTNJNtf
WL5TxP/nMuGh0COgHsThRlo4j1Kl3qAu0Znypeq14rvexwF8mjJdqAzc3K8q1CkHU8tJowNEwTzz
lCTViJrCVy6DXGm0kWJpUxVJcD96sr0eQJfh+au95BZSX5XjhC8i6dKl3OA6xJ0+Nx8avXVq4FDL
gFJdz//oEA1VaUO42EMsBUmfbztdrjaWyt4ILPuxdayjXZlib3kqTn9O62H2ET2iK0A47DlW4coa
fABP9/6tPExo+35YNesVTM+GOM5bU4/PQSNx/myiMho19uKLg0DcKqqxfAltQO6RjuAzYrXaqvas
aJMHtfEUgYxYAUgxHiriqM3CKp0ujusFwZOwFmwCSdqobzWeP1ap7qd9n8hafFESRLGQRsOgEX2s
tb1+bA2BM7IB48RI9H6Flou89I3mp9bbPPwx+myP6GraaKqQ40vfJaWr5ZW86WUNGEGSFp/RXoNm
keaKG2ZC2XhSV6xCLd3a9AaXFuzN2UDhh4VKq4qYWb0py/QQyPu0l4KLhWyt6xGsr/M+rfdeo2WX
VKQZdBPgE6nkpajZf4eX8L1KjW1fQpXoqtE6472oHc2xH7ddEJcLJ9ftfuLxlGk1k8ZzL7+tpz++
UiM5GgtChBfNb3AQR2Pr0mnj3uhN/14RHXdPKTePgoTu3mzxQ1FomC48w7QkrxYKj4CiiAZ4neSC
hOB6OyECKwKwW+FF1r3HYjDkJ90fsg3dOO+uqhUFK1cveLQLK19orL33aSaI6tTXA6P/Njd/vLvK
f/aT0WNgSPBbrWF5oJoVrhzJCrZm7McLa+GtRHrzptAkCUPQLwcSfv2mQwztSi+FuBhOXK1aT3R3
hYm9jF8k5l1YY/mYV7jKJA2q/p3Z16tytMNdJyPZ30iFdOjl7qUQotkOZZFuELXEfULxCwj/mb7u
cm94qYLEBEdZfzHLXNn6puYvVNLfnTOiWDpwUyPqJpALQ2Uswya8qE0TbqQI1m4Yi2+CNpGrJPoS
qGuakZsZg8DN9QpJGoLe9YzZvew10hiLSxFYz14Vtbs8sYOtPAZ/ZcJ5AGy5RNO9vV0R4pXRy5+a
fXBn38oxf6wKIwrHOJCd8CIMOMCxp36Ty8q768KAQmeFG05o1dsyyp4c+9ExssewC+uHrG52JZWR
jepWEjP/8Vl6O+nUvUhVJi8F/m1eU0l9q4WlzRmiVGjy6pn1RVXbywjPcz162RKif8bo4Q5hBuw3
wTui0KmQcz3pY5tHdTPU4SWVRiNelZ2gXyUZPmSush/LX3jFnCnXIR8aEnrFKm7LIV6SFc6Bwbhr
8TFAvdjYt/5gfLY9I/7BdBvDQrwxY6C8PSVaZbSeDJOinzPvR5APJEXYjeJC41s7tb0yfq7bLrgL
nLjBzwn8Dj5WcRbDrQNsJkj3UMAAVk9DTDGF9qkz2uZRceL4p+0XyLmBWsNetTIbfa1WqXZMa6N4
8E1puKSxoX77+Iu+aTxcL2wOPPo7FDMnTvwcqGLZXkYKkvqXOB1G1yvsYhMDIN5jk6hi2q5oazIM
dZVgvLv2o2gH5lm7H8DQfjM9xdkPnYptWxbtywJrKLURwVpW8ATJ5R4IgmW5qh11B3W62Hp4jVWl
YAXPeer0nrfWS9xSs9bQV2Tkr37aSQejfEImOfrkGU6+1nXg0kUsfeqjWn0M0rJHZB1kXocNzrZI
zRhZaAc7Dsp8YN5IjBbm5mbP0/2iRI9eOmovsjFFmn9sQOrpsm/1o3QeUEJx1aQCAghYbUHL6sbj
Y8INk2fRbAOeQ+A+S8gdNM0yBcn4S2UVw1o3cutOTbH+ibiL1mWj0KmM8AGsJGX8JChh4RkWNqcs
754DLx2PYGuzQ+zEmKTp+Q/VSj43EX1M7tlnc+i/e10SAAtJNnJVoAap1t7OU6k56S2fpChBJ/7j
SePYmlJ4KvIWgjXXkwbVDKBypUhnrYokdywxJ3DGQPz8eJR3wgXOIVyHaKFO2ljzw9GTcopfsok+
YsjG8lqLqNZHPg6bhJNe1ScB1GvbeWk+SfgfjdJIFu6fWSd32vZT24nes0nAohLiXr+oXKOl0Q9G
ci5a6znMd5bxKHkYpv4lsJoramtTWdE9sC+nw3hy6B+0wtl1fXPMg9++im+1cBYKKLP6/L+fCDQM
2AwiKSSQrp9oLKjQ+3KfnEe/1vaaR1FMGUIVg4bJ/o2uzb2dhfJzWxQJh06FtVZtjivZa7O1jOTK
RusRnUQBUfySqso7DImUuL5vNJtc8QUB16LM6rSBrs+e6TIhe0FhCCmO+ckJIlkvgIMm51bVjM3Q
0VgNHQCtH6+VmyyJD0WF+c2fA+b7XDgpxre7pkGSnO03EaKm81exApnZG2ANfDzU7f1Ir2YKr2E2
AdWar4mgxTw7QxjuDHDOX6tDDUDTSxI3RI1qFWny0hd/59X+Ox4KBbMLUtWFKFszjM4itu9ANnIG
aPV9FTkTy3GTa8ExtfNDrOHbm5guWOOiTXfdBFBui4O/5HEwrfjrz0l9f7pFqPKjxTzXkPOTui77
oYzPeURPMjcoduki2HVZG+xVONvYteMZQpiPnLfUL+Z57w2Pgg842amISDp8vfyNkqZXYfTiHOr6
uDOtsvzkDYV1tLTuEEj0xaA+acdOl5pJ06Zx9toA6SiV/IcUTbSRzms6HIaoVPa+TGki9dR+L+WD
f3RqET7Uivf88WK5TTegIsC0mwhqAHzn9awsNz1No7Z3rsYBNwAIFiuzFcY61U155cd4jVeWdMps
COwfD/zO4UntgsoNkkdT8WCuNYFsVcf68IIzdcVhC6nkqbX18XPbqr9k2x+/1go9XK2UNXDvEyMu
NpKFR7hduDzBtFImLAei9bOjCjwUELN2DM5OVT2leamey0rN3S5N04VZvql3Q7jmYiXI4W1JMefi
O4MQXYGhBkP12V5YeUcJO9KOjZRV91ZSPeapYz4GbbPO6Yg3OUi60omRgVAfGyzDFt77nW+O8sVk
w8LBB2NoVn5WO8scG20IzxoCgy5WOdWjbUbGRbXHbyGq0qWZJp9kFEJfPv7ktyctQQz1jynQg6ox
1/wBP1UUllqJs+JhGSghqryCdLmE27s9/viaU3mBshgivnMeWFYhhBBpaXAWZd/eOcLvVpQf881o
6p8qZVgANb+zhjjZgVbjxM5RO9eZ0Qsz6uo0E2epcJ7jtIy2eAIhU+do3UKh8zb5I0220XdHV1BB
02B2zJZq0fVVFItz2ym/MnQ9Noqnll98O/4ZD7X8CwDRkkrmey/HoH+D72mjzcKorAgTtRNSeFaE
Jj2YWvXFd0xpH5vy68cr451vNhmyAcig3D+JU16fmgGc37Hibj5BT4GIGtfm3gz710bt8vtBRhH3
4+HeyZammjlrgxCFGZ2Lbyl57FFrUpXTGKTWEaRrubWDcHyk6UXBw0C6HJG9fRBZ4wPNO/tQ0ML6
Bph4XYaFdVcGnrovfWOkxVJa/s+mrvtdk/e/taCPnkSB61oyRuEC7POd789RNS0yYhTITrOPoQaF
7Zl6pp1K9DTXeZuLi5TpD7VFsJmWUrXunWzJyeTdiUIujt45NUvqp7MPM3hhDu24UE9GlO4G2T/U
1XPU/NYk9ZWAal8HCIYMnqvj8iu3sCMF/ltWdtA9UGaJi8LEZ3uUUHypzRWIrL3omoUz5XZWOEyo
iEA5ZRuCB79eOYkHPFZwfZ7VTD43jfNUdbL2WKj2gy6XyVOXFsFCeHV7ik156gQ9IbmgpjoLufO8
GqWi8PwzhTQBXQkOGCJeze7jJXpbukaV+Y9h5mWHlIi/y0zLP5vAyct6HTnxoTUcXB5t5ZsZj99G
EHuJLz2Uev8XSPmlLs7iA8xm1hgQ/g5bxz+zOrZSp5kupiuyS1K4bXJ12zrgumLnW+IdPNPHBgqC
1sdTcHsoEJaw2lGn5uyiBnP9aTuviPRWyzh9MHVxO8FYQ/Nb8fVsnVRfPx5r7gpPIjUVeiYLDVS8
IMTPTte41jDhVWX/rBXiSVYIwuLc8N0hTdR2hWDKVh9E+ZvMBeMiitHfFbmw72vdTPd6xVEcKdiu
E+Y4D9Xgy79FnZs448YSXKzcLl7zyqPGDoP8C/UFeGMwpHeSFSGlr+t9ci85sLHXXoyupEX5eQM5
Bd/WPh6OAsr0VkWo+FG143zrtYn5FxqhyC7lg/cNyJv3YPORFo6a9749O8qeDmNmhers9dR7WtE4
UR6G5wYDSpSvxlebfvXBU6Wt1qrNwbBaCvBjSGXLgkZIP1v5jNfLQoX4Nk6hyUpaTYrtTB3F6Xr6
o/RRyzoF31IJzgbLcNWJ6LczFuGuLbvogSynWKOa9CuJa/n3x4vhnXEJIIAEwSUHIzlHrahGP/pp
1fpnPzcHhFN17ZI1tv8EoP0sE8Td9cA096morfuPB36n2kofj3IjeRshBa3d6zfOJAyDC3oKZ1ml
d4f3xe/aS8Q60dQ4B5QbhtyNnXdwcumLjIXLZVAHdadwGJ1EHQQbowqBB+X6SdjWZeHRNIa+zquo
K3K+UgqFd4BQ9fWjhVJaTjUi5yQc9UdOLWSVf1VBB3wzqdTT140+mXX0gCqX6XZqgnZm9FrBcT6C
K1+i3LxzAk8VF0qdUA4cWCDXj5KVlV+ahnBOIUorP5yMPi4a5dHCKrgNfmgccrUQSlL7Vua9oCwO
KfqOnn1KsubU4uSBh7JT7rq2NJeM0d65xCYkOUhBdJnAk09z/8dCV9NRC021804J5bZN5LRi6wNW
dQvLbNeFlrWrOFeXLAfeqR2xwZk9oLREyjBprkdNCzUE+Rg4JzmJQDlBMzVWVYZ1XaaH36OhtNyk
NYNd3Awcv7gFeOtu9C7aaAcIhRe4ENelBdmozqUDgtHQc3Nb/l01S8IO7x1GIPeozbAToVbM8eJj
h47TKCf2CSJyss/UwsQiHnGJulSbrxwgP1JFyx/6epAPPJV9ZxdyuRJN8HNhB9ym9gjFsDsn82CK
pfMg1YkkSanRqzs3Y5p/xRw6viOBFIRiZbceaPCuTZK1vWp6nyV96LBihpCOVcoql1B7S2CDqL0w
HjppQGp5jMNtnweZm6JTdR/HwZJ6ws3tOVFayayJ2jCFQgnt+usqALe1jMPkLBd9s5L7ksp/LT47
yLSt+tH5x0uY4ZCk55wmGCOwnh7njyUckSp4naf5pNCNAMU4Jttesou1Xabx1gygjnPpxgvn5c1B
MA06cd8Qd5oE12fvWLKE4SIxaEclZkVtOnbLOhkWrqEZ/4KSpoZIL1M4iRE5sjW31iNvNTNZzp1T
VIkdZRLK2ilAXuE2zZ0TWrh0a+vE33XNa9zeZ9JdH8mntv2sZhl9lvxe6qO17xY/+7Dbwd/eGvln
z0HlOWz5ddFT5p05YU8T9XJ4AUWfU0HL1JLHIsmkU03jYGMl7ZM1lmI35UHPwOiiPYbQ0noonScL
S81Dm0RToOLRu5IRYKTUL1v70LHNhez19rRB24LPxdciX8YmcBZgkZFHXY/owLmhm46nuRfufZKk
u7ItXUy0or2e0w0mZfAfbVmInaOwq/QuaHY1MCrfrW27QeWSSUOX+9WnG3kBDTYuhN03uwbaP9+Z
CiLtRQo20+z+sYx1Py9rJVDUp4HW/DZJ//LrSzVRtuKwW1Lxui0KkVMRaLBBaX7pFIhmg0Xo0ww+
eVwu2eapzPSTFfadW7xR+P3cOgRmpd5P8a6e2QKjdwUJnUT+S2tgREv0G7cfn3C32R7islx0Knkx
6HqO2usHssfGIQRRnXOjY0HRN9WIsZbsU6QEPPTUjF14LFvnO5ZG6q6z4VThG6ri42tofMOiT3aF
gdypZxTVM+Lczc8cnP7oyl6No7DW+J47OPZvQMvKEjP55rPx4JQQJ70R+vA3aaoe5eOI36J+Rn5t
M/ahtZLU7EKDjuuCBtDH0/TeYCA3qWURhEwDXs8SeCxfj0tDPydRNDyYBn6qXkq3scaVb4+i3pLN
+82O5uUovujIKbFLWSvX48F+oXnbNbwc3mVurjrx2mrlpVPu3VFYhQi3sBKB7V2PkiQQ7m28Tc6o
HParNi8A4DjaovjBtISuwkhOACqAXKNoyU1SYNfDAJcWMER665woavsgS3XzOYv8bt1UnfFka6lM
1TMhwxDWKLlVhX1oDeTS2nQSyJhNozSK4/q62Z4zgpPJnmDwflv1YH2zh8r71DUl4h5+Kk8SYwSs
qzigfEMWJ3ep2/alvVGtzH+0oiT6DN4bjE/YV1Xp9qT0+8Hv0QEBdAtqbsgwBCAqSe5EafeuL/H7
FUjO/IcTtPtcpoy7crxSLVejrwa5W5itIq1EG6trGiQeFyAQzCg32SGKVG+QWVG2nh6Dfc/9sPfd
1oq9Nfw0w1/YwzeLk5tK5QSbsLPciPPYmKxlDJrckc96mIawyGA81Xml81SIX2s0GhY2g3YTFYGr
VyfyG1AMyMjzO7hOjKit4348Ka18sK3vSqu91I39EAYxMOXS9cWhsF+yYHjq4shVwHkXIt5rPZIq
zoqC6UbV6r3aoSVlQTX5HeuvNIXpFav0hUM3L+JtTVc59KR1rF6Q7XUjEdznNJJSinaJ9Nluh3pF
O+bS4GyaKelGjqV13S30x2+Sgekt6f/heQIBCuj29bJtCN47ucvHE54hZPpqWT30fhH/Csf2+ePT
5d2RoEr83RihtXs9UudrQWsH+nhCk3X4SpP7npWd3o11HW8+Huk22+SlKCiT5EI+AZA/O8hABCqe
6RTjKTP6p7DSf1ZxfLFNgIBZi8wd+ncuFiy/w9LbBUblxiI+d1zKUdCtc5sCvrxkaHWLtZmeiEuR
OBJBQlKi65dHfjzEVDcYT0FloT/dqPpdpraBa9W657vA5fJNqfbmLokVG9/JhF6NeajwIDxpvZSu
LYVqSWvm9qOl5ZB/u7hcaLjfnJLoaygI/BJa84ycy9cPmMkkf1ZmKSdpdMSdYRdEgFF1XvgwNwUI
RiGunb4MfRLUyq9HaTunhoShyqeIvG+rqB2UzMGJjbuOWNStA8/+3mTOWcscdW/GUCK9UQYjB0Fl
N9lcB2z5xjrCv/zVBRMiKgwDPmWkoEIs6cnCMnpDoFwd6USbfCsuX85z4u3Z3oiEnit6IDUny+QW
bB0R7iwdK5VEGREAkPsqPjjocxxDLOZdiMvyjgw+OPdpGXzxfK08xxAdMbwqTU4psHRKn0a+W5YO
InplM6yCvHIg7jXJqqXB7mah5e/axpIsV0PoxG0znbKZHOPxq2cIIGrj1kmT6mekVjprBsHuu8Lw
fOQzh3qXOjGGOkoHHWiwwi1lBPWOdd5tglqU635QwwPNx9dkCJtdm2v1p3Do7K0UBhd7UBwWYq6E
L10vO0i9Z9mWhn6/8VrjkVv7oYLJv2ukZMk9ayYOSf6BrjBEaZrZU/JJhHa9HPKoDOVIq/uTmalc
b45R+xcEpN3O90aA/4W87qsBZWXhPdJ9t06hrg/3wAfDczkW9knLyTqbxAp3mLfhZK852X3dBFA6
Kr9/zMGX3A9eZL3qSqKtKfjLbiHl1R4p6HZhYd/eFTQSCP75B+QP5Y7rF0EjITKGIOhOpdEpiAuT
iLB8212ZKvIrq+tnUYde4tZDW2+jvlSWkArTvpmt1ElOEEWMST+DHP56/KSgx1HJSXtShbC+KFIF
7tnq7UPfEZESgAw7RYTF58bwq5dKIktp+nJdKV7n+o0drj/e5W8l5dnTQMwCcoV6wAS8nR12g6+p
bZPX1gkWn7hDTgGcqz0a1oPZD08jLtItT4dCWiRajVK7qH4kTdb8VJp4eKLhUD1rLc5WCcHhUZSy
c0GKJrsftNR6lKokOQW6E21hiGEvleNxQm9abOsR7yhE7EhtnCHheq0CuuqJXhp3alibL4NVBJ/S
PEcp7uOXvQlLJrQmKHSic2ppN63fTPMpeZZ2c9KUvNyKpBInMDdiBwJYWZUFiqAfj3dDH0JBjh4z
ZUjQ1OBu5hopHQD7XFFT+6R4UrW1ILu/kED4x9DJq1MTlfJalEqzZfW3O70fUZ+N9fZXE1jZD1B4
5YYTVV2pA6S5jx/s5gKhgEADnL40cKPbTGVoNaGnqG6d8oImZxtl5l2udkvKQNM1dLW06JpMyTa9
YtIU1BauF7qmpEJWw9E5OWp9bDMkt2q1O8BlVP76+HXeH4hMkQIiSIp5I1UkgRG3gemcMLxJj6aF
gRhSANUur9QlNbjb7JSXAsw3ddvfiuTT1P6RmyPjrA22GtsnqR2SX2kqtAs5qPzdRIDo5IgxeIiH
8JsmxcUaI7MpQEwc1BMGw3XGpHqRJEmAzM3N/ZAMCVeLJFAylNp9RxLeuholRZhAhvP68Qzd3OVv
BGFa2yr6AHQMZ089NLEtsra2T3KK00UvK7i/hxoyZz1KCw+RPThHyUiHz2MRBQs3801ZmaEnyDYL
gXoGW+F6wtrMCEj0IueEFKPYyN2ThRTuurORCqnNwI0Gb6n69N7LIsVJTYO66623QGn4oRYhfXli
d0ZrPBjMdZun/iOfFa0b2HnBg01vqXbNoF+qML0BIGaLnroUm56+Kc2beWrZl3jxRFlln+pwUD7h
vtq5WtDU67G0s2PUNso2rDxnO9hlnbu+bY9rAxnoVapV/jbsC8IGv2gfOqOkVVcM8ssoJpoMWrcF
gtBNQhqJYLVbjjAim6iWH0YDhTFDBO1aibm1Am+QyrURGJg8QeTc13VgvTES/A2LoIZuNMT4XpbD
Sar7lU8xp1pVQqpxds/LdINypo55iuOgDxCl4b6Uw/CAqUaONCXsYd327ry0yO+E39ZH4URIDxed
rrkUOEL8DPthZTay9vzx4n2zALieUzjxE1KIGAQ+ijGrCogywOijibRTJmmG24UtXMYiqY5hMmLT
YtQofNVM7T0x/eeijpWVqM1wnRsgb4gVP6HShYcBPDx4rA04AS/pqqPlYaCK4eMSWOH2LOJZwSiA
faSwpuizZ1Vas5GqMKb7FVfKD89ON9oIp9sfw6ePZ+X2MqMJgXigPLWH+NfZxd0jFQrup9ZOyngm
WAWk2lnWvlbz58FUFkKm2/uCASbgKHcmYLX5AWtliKxosaGdQMu1j0pVGyuM3KT1P34jLmc+EqV0
IDhzoI/Zq4jM6ZJ2KgaV+Ktt5A0GYX8FOiKzlgfy4OPh3nkpsOy09jnKQeDMHb8LJWkKW6dPOUod
fU6r8WipeV2z8J1uIYYUaXkv9OpsLieEq68PwCEru8YkPzjJvv9iNFgquoOnhG4l18KVzfw+HHqk
svu43Igq0S9qEH36+E3f4ozZBqIlAkyECB5ckzxblHFfj51SjNqpHqNooyVxtx/T0D7XhncBTjF8
h5HHlWCUWfxFyU00oana9w7M70YM2rFUg6+hMXRHGAzNfTF0/VaqZSSd7CjbOrlXnX0l891g1Ns7
L+4o3LXV/RDrbu2X8LQrNV/ZbXIvIqg5MYDtbGOBo3FLGMzr0g+Dg0iVbCn2mmp4s3fGMZ6mCfc0
2fI8SUaHCtttp9FPYdKY7mhZ/UOcEWJpUayefMsuvpaSc6YixYlHpwBYg2K13z+e+P/H2Xk0x6ms
YfgXUUUO28kzGomR5byhbB8baHIOv/4+aOUBlSjfquPjhWw3NB2+8IZFqkE0AH+PUIskGnbqbN6N
wKcojYmya0NOOjeG0VCXTvSHLLGbXZLWP2qjTg+glV2zGLTj+4O/cRJpBgbEXPfACOiZ36+7TEES
qrNyzY0D46q2tRpv0EF8bPQSSPL7Q72xlci8UbaD2YyuwLwYrVjhMEgis92sG8KfvpN+L9pAXlnF
b20kPiNxJBcshQlrOhH/Cr0kM5clSWMUbTAh2MQdXhUOtx8d0amFVImrhYYuFnupheW797uI4O28
/6LL0EKhKASfAs0wQk1jlrtFQtLsRkscF1Xxq6oPT+qQJM/mJBM7FFlydQRXYpK3KzHUG/MLiWGq
9xBPTwIx928+1hVSVwkBbpZEyiF3fGXv59JavP7mKNhVc9azWMEI34+SKEmLXYDnuBLE01scyldN
6ePn92fwjZwIehj7e6LnT/2S2RQaje9UTW/abh5rN7qE/kaBwHPRgjy/4k9QfNAyfXjUrfYzUtLy
M6rhxsGrrOoQ62l3jiy/vjRGvXLBLTeqSkkVJjBSGFgKzOG6hTLQMwKX5bb68F1qq/pBFNAHPSdr
MYqS62irmR30cMERdJE83V65i5britvVYXgMnPi+czZhacu+EilkFbpXD5cu7bJdVRchRqTPRbUr
pTTdUbRcgzZNH/T+iIQjQGA19VsQSZjfTHEQyvZQKJZrjdnXOGqBm6FnkXXiA63bH5rU/qPhCUUk
qvTkwjReUSKbbE/ul1jURoqPKdHoEps1x6E0wmOOcOME3ywfFdM/WHap4MuBNDxchWRvN4ay68Ax
bGncN2uVmDfeH3oKeQLnFpSzeVYkS3lHgsrx3OSpsZcFl9TGDpFRj+isPFQ4eLh1aiv/yY4voV/Q
bAc0mh0U6oYtBHLtsy4jsaN6Y7IvdDm45Rpa1uCToVq+v2eWGxO/Bvi9dN9wvUBa+X7WBBKqcqES
Uyp6aN5MJ32MmyZY2QJLhAtq2Czxie+NpiRX1v0ogI4bodAtc328X2O07KtgK8K6PyRD/RBg870z
6nHYp42sHhytealGTOIw/HP+vP+2yya9Q5aqycDt6B0RDs4yRkxTGsJYSXG7QYnOvhizc64bJECU
kES7caRc/+4hBroz0yY6xpU13EKtODfQB79Vfm4/OjkqmOR8JWnNkBbJ2VeT5OI0a1n18tQgtJDh
mE1mJ5TyZgemScO3koRiuqMqjb/9Cv2krFV2qadvBs06Bb34FCvV+D1D+mplSbwWT+73LmNTP2RL
TQ3nObJGakZNdE5vuo4jNtRErnWh5ZvIQVFLuozjrzL5r2j7X5mwNwDUzqnZXGwKEpt0JM6DzuLY
5148WnW1ae0HYSIqUAebymh/S45xfv+DLgMR1i5iC0Bo0eCibnK/sIIgAxvoB/pTYOt/0jbMnxKE
H3eO3gYrIy1zoil7gAE/hTvwLmcbRfZFJSV5pz3lyqAfCi3RDl1sZfsKwMWeOoW9Eg4sm1eMhbIV
2BuizMn45/7VDLmmIVLH2lPZeTZl/kQ/SnEIpzeMzV9q6uCqUqTBppvifSOy+Z8X7CmJ6B9jM5C+
I3BqHcq2CLeZMNeChoXoGLtoUvyjZD+BuOU5clXidM8GrTZd33sCFJCX+T4bgl+B/lVKlF2I7hIy
6g9tml4zI+636PHgaPGzNsZn068eKulk2kgefZRQ/5Tw4HXkp1J9DO1nswVxG8Qk4tqudOiNowLV
g8Ltq1OdHVvJWlvsb0R+vAlRtKWhNY1Yw3RA/hX5kdyPqcl/FNiCz0FpRDtpLMtNLZr82ffsaIdf
rve1MZUKQ0cIqNWqbcDyqiCTQCaLhsFrrjhbWYiAqY4vTNU1u1C55rH0nGjOvun0RwXV2jN+gp/e
3zSvucF8g7OqAD7Tb0FfYBbt+kptlkHvkw0bqB4b5R4z712AoHtUVfuo+WCD9tclIOlyeBiHdNsE
QCPN7JwU2WdfNrfF+KG3861sXALvmuk4c0i5O/T7OsLfpVZPsbaFS448Uf3h/Sd/4yJhruBNcYyg
RE+Cff+1Cjmz0iDSVJe0un8Kkiz6gCi3cK28UrbcZVzwVuvvDeTSj1WlG3svVMNdNQJEf/9JXn1O
Z3NIgYdtwAYl951faT2GanYbJDpyciO4A/1B2NI2T9RbFHZ7J/qgiOekETtbCk7FUJ/ZRCAFBuzO
iz01o5sTHNRAurX55166gJw0ys9COpb40LT2r1B+MpDVy29alH00/QID9RQdYfVzmJ5NWeKP+K4l
qn3nPXkt0mp16G/8ACBEHf3yVONYqOMznPqXOC0o4NX0QUbJ+pw2zuOkHEDqssbhn/QlZ+Ee1pMU
/dF0ocIC2fj+u0yGOYaSt7JbIs6kSxz7+LWY0Rep77YNoU9o3QbxkYJfRbMxlTda6LbKNej/YK/b
a8rWb12qaX2HHaIPax4mdYbpcmNr35HoMzdWGj+j5+CO6aGuP2VoC8nG6f0P+kbygLgEzAhSTI42
FFjvXwHdGETlymZ09cAYr4GkInlAtnhLci85hKMaH0WVdY9N5omjLJUeYPQowaO6q5qdZMjxg9XG
zTnw21U5/GWMBoCBSJKTFgkwc+4T1rWRho/RMLp9HV5EhVFyaHbGSbHxyhsRMqe4m9TfCUSHA0Fc
+6vGNOdgjELeOE72MfOS/ivSxiuHyFsHJ01fuLWgGGhczI2Au171dBFDaSMWUi6VruI1lwRnQZf+
uU2C8GiapbTXShWMGpXmixVoayqLy9uf0gdagxMTmakxZ7d/KznCyDTwHb4WnRRkAsAIwNh6GINg
LdBY0v6nMgtFPXIaG3LAnDFieKgJtrU3uJU9tBfktq6jXsQXA9raox8hkFd00GTKVA6++YBpa1BA
CQu2DcYHbuFkl4qYWzHXwubRaVXlhyP51gmlc/NZHkbrUQs9eYW5uWyrU0pgSYNd4phHT3g2PY0S
hXZROL3byMkFWkXvhjWN700gq9QDQ2MTc0JvzN7Snyt5CB7kkMY53uX9pW4j/4I+IuLVdjA8VWXS
u0oi7KfOsPZNbtXXMkIWmQzq6PsV+gVpEd2aGsl6E2GWlaP2rcgLPyFEm8AHgMSY3Vb4UuqA2Brt
CXPWHSIJ3g4Yj9uOWrN1cn1lsOVeI+oiT6aPBeQJE5D7UwDonh0YRaE99VKjbAtJm+zXy9/vnzXL
dQvrh3YxZwpZDxfa/SCRGEQOFDV2PT1I3cKuPgyhYzyOUf7Puf80EC3SybOSS3NWp4P57rW6WsWu
5UvpySna/8rYuYguFNtOia4psf+mjJJ/lnECrj7Zd0w+nwQ28wOrzbzIEXKSuaHl+J+10fimDsFH
PY8Aszh2c4qCzDu8P6XL7zYNCQ9AgzVDPjC7gDxY2VYy1pkr+bZ5RfZHvdbGGjhqGalNCEDyV7IN
+KKWev/d5E5rE1Q+iHWAfuxFPdjUXDOxt8xE3fSq2uPg0EYr23iZCZpUWVHIga5GMjgHPFp26nvh
aOVuOhjdkStY+lDlevNUCvuHU+pX2uMKNWhtuGYeJY6V/bDkBvAt/x5+ery/4uPQEtIooip3R7nE
/e7Zix8lUFld6+y1rtlRVPzoJe1JB+6eNT8zu6WYhnZQmb4UoqZR9qkgdo/q41hccQTeUFb/bufl
zUEne9soHwJnTa/xrZVAvoWaG017CFTTz/96YEdO09wewoKCMQrSteeoe9vJopV5eWsp0HEh/+EK
5HCd7SxZhiJtBHKODE7kn+MwYHKi9PNgJ+lmEE15s0Z9jbT4xphIF8Ee5zjHXW1+46rFYFYjdqzu
1N43Qb/qRvXBkJJdiC69KLxtibZz0/5EXOJJ5C+JY3/IWmnL5X1Ru+Sma8Ex7db2xPJ0BpcwoY1Y
mgD55pXdfsyGJo+U1BVZ96U2rYyKiGyeRz1BVaPIV9Pi5SSAwON0JhyiB8PBdv95c7XENk9KGjdu
9fRLFMf+oSzs8XM4qECu1BBueqyL7imqVO9c686HlA39KQ0LoiELncHSA2O2cUxf+5DUaXgWuTX+
SBwj+Pj+gfRGqjIB6Dl4iY8QT5rbeGWhARCszJE4J3g5VZbqXetOM6utbkZfe6e+eWl1KDNKfBtF
MtNPxYgndUa+sXIHLD8Qie1kMTOh3nVqkfcTJmzckOIK9KJcok6qSZ10aCqnOGa5QbdQydaU2pb1
ZsYj6JiOSnrU88YUiMNCZFCy3LD1I/S8inxv1LZ4TEr9UNu9cs06dAWasBe7lRmf4pn7lAwMCg1R
MHhTB0Wf7UnVGjUMxq3GjULZ2IdppR7bwZAuXgXDI8G/9znweyhDeY1EGpTebyE/BSOBh/Do5dWu
S5w1uZw3Viv5IUAoQFEsgte86a/DKNLKXk5o2rhJrZonIlnvYhhFuqNLl30DbOvs27j/9v48LA9A
7gowMVPh2UAya5bI1IPfFZguthTCSUltJbK2o4Lm2fujLGMYkEqvJBHkTuk/zgIlURiSKOOycBHL
qMAPJtXRVnL5eQyccKXf+tYLTfwh2LkABPjG9ys4r+NisG0vd/uQuMED00JNqBxX7tnXlsT98pmo
v8ArOFyZt7mCFXxQ0plU9p5ERRfaHOL0TAB1TRPD3KpVWOzzzPiZD3r/0KIj99upobRrFhl2XEYw
N+gi7DFwqvCFG3/0REaHTvXCDRR6DS2BGJXq3Ez2g9Tqv/71S7CuSEsgDIP9pGZ4Pz2lWVsDAArv
qQ0a6jQRvL3MTKtjV1K+fX+oN5I+gpApoJT59hz5s09RJUj6AocpXKgeP2qyvA9h2Xr7LvJ93Alt
ZxNzcp80WaJ5b4+TFmNdrSy8aYi/PxOWXlPoZVK1QxVbmb8u/jdWmRp1/US9Uzp0dujvQ2ewP7d2
HJ4wpAlPrVFVbhto16yN/TXxsUULAW/iyWqD2jiCOBPN5366wyG0wtzurKcGzeeHzlaLc1j4h96b
pN5ksU8FuzrQ9JHcPPoWNqZ3llrofzX5xodcatVtFBfBYQjUr72XdqcsXDXinp86iJmChqPtNlUz
uJSnDfXXqeP4PpyRQQ9vrVP8F3SdQc3FLs+yEWWuVgKY1cK0+bqyNKbg9+67MCiFVGJUAk5+mw3q
p2ixwykXt0TT/ZfOd+AXGQIFmZiWp93DvUZONThJmlpvsUhOr0ioJzgU4yS5CYx8LSGYX3vTHFDJ
oWYyRSdkW/dz0AAlAJJnh7dOcn4Ktf6aaMYxttmRaZG1K2tyerfFu/812GwLkjOHlOut8KY3of3g
ocMNUgCt3PenePlKEBenVi7BLUH54mZVWh/voza8qbWTfLRjjxyEr7wt+x7XZjLKld0+P+IpcygA
Fwlj2Gko88yOeJV6TuilvFXnGz9HQ4/ORlTnWyxP167JN0ea+jekqNxc8xMeG0/yt6YPb5iH2MYm
RbtrE/etNm5IHtfcNRcH/et7EfWC6p2uFHn2Xl0Ek5MjHvaAUm9zTRw0e+pehUgIdn0/bkev+ZBH
oI4oh8PEsfaGP5zkZDzkSfQ4jAP8CoriMQkMgc0GWZWDr/lX1GQuoR+tBP3zaGp61olwrk+APO7z
2bMio2d5wnTCW5APKgSQ1P4w1mq6z1t0KDI57HbZYHh7Pe/X8s63vgmNLgMpR7JZ+oD3Gwj7xLJM
O0YO8YjeYHKqPYSx5218WU//kXQ0vSSd4ek9QaJwxd8PJeGWbJQhMlxBaCXbDseGreR0q6Zwi006
HQlA8lhmRInztqYXRFItWl/ccniNNAsiwjCYhId/36RcDaRnLC0ETKZN/NfZayJyCEWxC2+e4z3F
vte6JTXZSyF1/VOIjtr5/xlu4umidIGxy+xCBriD6UnOHoXmgRCp+YcQs9g7kv1TjdV+//5gy3uF
GaQ+Tp8MH3Eisft3Q25VzQWenTe9x0ezF8HvQi6Q6mpEd4wT+ybU6h9jG4ImpBaYyNcKM6jX+xHb
ETO9Ru9og+smuOK4Lw9IfzabViu6ldN1UemYxoK4Q7GDA3aCWd+PFbUGhKpUNYBsaAe18g49VdBd
j3Hrzurqi9Rhb2oH9k8je1F99dSHj7F+y/pPQXKrSiCH+kUBw6wGlEPj8RBKvbotrfQTrgsedkP1
wY41lKSylcde5Jk8NvU9apWTTB8An+lu+mvBdXlo9g7ppRthlLMRidbt0Ckndg2EvYsKI/8iUAzc
mHVtPily215aBZUXYTlrbuzLA4MHoRGGQTczSCR6/yBGWZemiBDnxltNeZha86deCuG0At5eeenp
ne7vW2tyEACmwOFEGjKr9iHjbxROIvVuGvgoNqEaeOjlMv3y/nJf3rf3o8xeKPPz3Cw9f6CMaYNN
11QMHGzlGGk0tTw/P74/2mvHcP5Skw0b1HQLsYTX2PuvD6lICO/YZTW4fqocpMr7mNuqt40qSIUB
ngCXovsmCf/aKNdU3MzuIooPofg8CNfwrmr/y7ddQ9zUKN0kw7Yp2m1u3oDJuXH+o4p+VuUl6f7z
a387ygjwHFT1P3v8OTZI2eMx4OwpuWwa71uHvPjgXBwbPZca8e+vdX7ze/wFf3aOhklBCeP6JCQs
cZUXzXiWxo+yvCezlbrn2kEvTByN4o/TnjvlM7L5LeVIzDc2VvBHcraZkWxacTInnaGfqY83fbRJ
xS/66VEAhaX6YYW/0/RPAkPe9nTCjMtQXRT1S+482Q0IKHWXIiUsgd+24jO+J5v353+R2xAsgxqb
VIypy1M+mO1/xBDCPiCXAj3Y0KJsHOUzMvzGr9rp/YdCDXzk4RPlDF1Cv2bA+jbo7mKZ/f5TvIbJ
s1VAWjGhBYncUfieXfhJ1NuQubzOrcsc8wH5IvLTYNQ/sJCgUBTEv2kCxrsxNn4pttjKyg8xUOlL
Nw1AnAIrPe3ShuM1rr7a/X+j8ttRTrENn0N6avQfEsiKbMwfo+yhrw8is77omfpsJD+snu4xyhhb
ynYr9+EygAEiTG5Ks4Mrd0H1NeQgsDoz1lw1hH+tBR8lKqfbEJLOQU+N9AHN/o3mFMbKsIt2rvba
pgMPOpnDAXKYheRKkSJxZvSD2+h8JGFVxbEfEb+MDa8+6gJEHtrDrfI11LxjnaTxS9RoxmOYxfkt
ylr9sW4ab2sCjf3nC5uyDHaB9oRTBeIzO7qyKDKCWPiyWyFImyFefdDb1N5SM9sUExDt/eW0PCgn
8+ZJThW6/YQAvT+TsVP25SHMGA3J28OQNykE2H4NDLFojjLZ3NIc/ZOEJoLHs61jQc9VlVyF1p5I
Z48TuT4DZd7E8UubJKzBNqCVZmx9RfK3wgedOSo/8Qj/ZWa5tknL6gWt0WMZxdu2h3Ovjdaam/Xy
KJ+Yddzq1C1InObZYCj4cT0gb5DnRofElyZ9NBwp3HoYGr3QYtH+vD/vy7uQf5CpR8oUJDKw7vt5
R3ijMCmNy64qwcyunaA6tH7W7zVzLXZ+Y3/B0ueiMmgkTvSW+5HGRB8DyQe2YCF3tvNDYI3QfpuN
F4xXPzhSVPN+dUbz6f33W1ZB+OLEHKCIAFsDAJsm/K/LSksysEVBPLod7PDPCSDFB1pfGYL7yoAb
sWS6QVp0mN6Q4+uS9CurJbSrwiHf1poPlII879jCSD2bMOA3cly2eEZ10ff3H3MZsGKnOxEVqIVM
uP7ZZgtx9xBDZaLdoXkZxK5KeU6LynzK9THcdqEh9lrbrHU/3/j2FEFAIIO7JpuZIwVSpNxKr1P4
ImTMY6/YVLvxgwAK0K6ssgVGkH0H0xwEJNQb0qe5kOMgDcC0bAfMiirMndLK5i0ux09xHo0gLp1a
/z1UaHQ5efxMB2BjYpf5LXeM/qijq/it7KOPmt+Wh7bWtH+O0OClmORyPB7VijmFTI2TMqj6vHRp
bfhoI2FSn/d5snK8vbUMp07f690yfefZMoyLHOCMUZRuWI2giuJgeLAR8NsoUAcfa03SD6Iv9rJa
hwcCEXMXWh1S4GnpohWh7QFlpYeskb9BOxu38eTAgp1xv/aQ01Vzf6WjgEXuTreQmaAud79X7LoB
g202mVs3X0MEvy6qV5YXPTa6r2kKZCb1HUiQ3mBcR8x4bjXuK3s5yYOvjdxduuSfnSe1STIPbANV
BTpoZPf3z2PVKlLhRpm7AbS0T7rR5U+jLfBHD52vUiWsl3YAty+F9lUqg9i1zcD8oaIXigFh90WE
JT2TQo7//aqaBH2AJNIvIT+fX1VNjflNU9FRjf0g/xhWWXBo02jcv38iLC9E2iJcv+DR0X0A73n/
7g0Y7roAZu9adhJcmzFE9dcc7JXVPy27+RfH/xWgABUApENm504cg3KQi6yAiE8+BJmy2Be2Me5M
KQBk34t/bJBMH5SxqEUTOGIePnupzrDzsc/VzMVdrH6QG5kAsLNW+ojLY41zhiYvcctkxTLfamot
+2TeZo5Ih+9DLK+es16JfzkoML7/iRaycbwOZaephcWVPcme3X8jVRkDK5acyuUiQ8SjUbyTaomj
KarhmKEJ8V9eqqewrofvbT+EW2CuzbZRtQilaO2jsNI1fbIFXnZ6oKk4NYU3CEHZs/Amr8FgCHxl
3SroTo1ubGyRI9OF17A3mZ1H8jZLOu0lYCPvMkfey3Xn7Ea5ab5gvDgxP3Uno1mfdRsnQLfGQX33
yt+1N1FStzizI4jL3Wi03+1ENBukJfGdrx35XGVhuZXjuhw3gRYCn4sT7ef7kz2FB3crlW4O4ckE
56Znyse9n+u86UfUPgfZlSvgK3owhkgBZs6lUdAJSRI7PLegMT9mSh6eQ1kat+8Pv/zWtEeRS6NR
rk/Et3lRzo6D0hlFrLhxn0QfPds55WLsT16sHUBagnZvK++I3Nf3NBfR1shac2dh56CO2OUNY5eu
NAEXi5zHmRhLtNmxIli42PiKWdNcShSX5n18iVU/uA7Q/34UibeWby5Oomko+o2Q7lhfyN/cz7zX
BPVgOJlCdSEbb5JhVdtepUf+/gQvwkNGsbFppSYDUwImyf0oUAviAHl72Z3IwdtYrZOTlikdemND
77K1ypfCMNp9geD6yrW34AjQCKKoSwY71fAYevaCgMWL1nbqysXRGVu5JKq+SriE7PqkUx+KWhlO
VmB8SWWAiCLzwU5i9ecOTWC/DBaesjSTW6xDfO8lRmz8lLfY/WZl8R3M+o0sXd4okVNfBqdPXCmo
uMcpy/zR44lvgkCiesqRzTpoPbasXS4dchASuzg1pG+0TdTD0DprpiOLWJPXpQoLWZVfNEtmgXic
hU6L6TWdx6JEFpX61c4a8fsUg4JRgOY06FpZ0VrRaDra7/cvo04tGqCEuAIt3DSt0Y6SVq9cVP6O
oDqs6rNBBVDKWyDS+4bYutCjrZodk/IjujibrrvUkDGk9KsvwIYnz35V7aZjNtd1ap3PXodghJpP
+mcnSeBl5fzIO/UQ1WIXZ091IOGAcEC+OWjofijJKfc0rCwR2gnrra1He19l+gN0Dx/hnPuRsZXq
bBe03UFY4gAT72TF3R4e7g41vAR4QlAi+ZkGp15P95WId1OgGCOKGPPXPGMf9ada9wF8AlcBX2zv
NaM8pDZ+2PzudzIu0PZBj8OdJ51Bbx9jS9lG/k+Zp+n1Y6Oqx8objgk1EgSkyjYQXIxQ49/fY8v0
lwIH/TGLvHKqG89b0qlZyfSqStn1mnGTSyP+u5gMot3mXCVt8N2B2Tr2xGI71YxLuC/ViABlVFwG
0/ojaUV2jo3U2nm0KLb4Vft7CcbBript7ZH0bU1UeKF5AZoc2S9KXawZjv650YYT2Z4ixSolJqPO
TmkeFldUWhWKhp30oI++8hTIcbgJgHQrna3v5bL29lWsKQ9YX38D4uCmFi3ySUym2I6R6A6e5qQ3
LRnXbt7lGQnGgBY/ZV66DvQh708vc9RrrRrASuVUC3ZD0vuHQbWK5/e/31ujTKQFmjUEnrSu70dx
ctloIQY2UP1srMQyhHBNGYW290d546ojmgGxhjTSVBKbB4VlkwaerFXNDRsk60In7JuKF8KmTNTf
vQyfT9MTfB/bI3W5bVRWCNhYYsS824/CB+ZXWYlRl40DklMQArSUSZ/gZs+imiwpjdKXovxWOqm2
1bKoc+0U1e409I1DWAQ/8Chu9x0Av22aEXpJSC9vw6h+eX9elrM/wTiYD0SuoZ/Pp8UI/V7g+5Le
Rsf64egYNOe+nK1cg4tBdKDwuF8g40SPedEkSZ3Kx+xDSO6I6OYVPiLVv6rPVk7jRTA1jYKsIYsf
ghIJwP1CEiHLVFMGyZX0bNzXcZvvGzNrT04ODsK2A3Fows48S4NtHcEHSisR+qsWwt1lgGcZwNBJ
npzyDHXP+/E1dUw1YXTGk9GFiLFjz7pRetxqiizwd2SeOgwt6oQbJ6SCbw+op4XJf4PTapswim9a
hVRZpUbDFkGcL6JtARL5Uou9Ymmpt94R1smm7fwQVW23GXB837+/EBYXKNkfnC6EvfCcmXSA758+
65OkrmsjcqOkUHZUn1L4VIKCUVcfSyU8m2Ejr+3JxfWJ4Ax39aQlyyfjy92PWep9yTTS4klwUdrW
2JncOoF0iNVn+i8r1MJzn1GbVsbReMQPA59Lz8zP1RjaxwF5x+37M7CIPqlNsgl4GKJC+sezaoaD
xr6Xh2MO18LGbcUItS8FgsJ/pEHSV3b/ckPQOIMyDxOau2SRoQa9oXuRBFyhkNLoYLUTXAkZxZVR
FtEnswZKFxbK9FVpq9xPbwO/YaBWIFzPatKDCPBBjZAvOyBz7n8uki78EmVecChpe62MvDzdEATD
OBTXLXiOUxZ5P3TUd57emHXuNl1t7PpAbh5xYBD4D4pDpvfRwYfXuSnjIDtbeBy0iDVuRaq3P9//
pMsjYRI34sIFQEMRfo4W86xOp1dTJa5hgBNBUqQ+1oa1VcTQPediGDbIo+enTO+QWPYqdWUWlluK
pAqJfMCTryIfs5i0U3GJGOUucaHWBJsUwtRRb4x2xw78INrI3qeKWPNUW9bkAD9w/tgyWQ01lnlF
GjnUEZEvW33i4tL3BKj5nkgvT3Z1pPvffElOToE8QvDPkDzdUPYJNlnfIMfum9FjmkfqNqvHnOaj
Jn838oZNH+WR9qDFsvOv+21iViOJAbuahiuw8vs1Isa0tfO+l590Sf1El7yl4qSj3eO1K9fP4juA
zyAJAt5CmRZO97Qb/6qWSwl4iTxjoFFyrST5ZmE7mWZIT5Rl9NlLvLVe8vTv3V0E03h0HqYC1KS+
P1v8Y6mnJa1++Qnqab0JrD7cmn4cr7zV4riaRkEymlyH8jPV1/u3SqPYQyyuk58kKUEHG2+4s8qJ
vaHMPq5UuJbBE2PpUFleuWwcJLOjMe9DJUnGSn4KTPVFm4C1mLtEWx1E1G+96dtjW8mPXq6+hGa1
UcHZF5uo9J2jn9AtTXv7v/e39atK9XyGdXAOhBQ0Fwgd799da+wy7J1CfrL9fNilZuDtkQIRFyXT
mk0se85RyEF0Gj1Z/MlNnDE3cJKD7446aii314mzx1CrOpa+VW+wHk8PHq2Ko2nHxQmlyf96Mw5O
wCeloxwZv70oyndFqQ4cU5L2YHRR8hSOWfCjML3ha4l2+ynOVOOhCXXTLdJa2XKeY7+qt8WVi8z5
qKTNqrvOdHbfzwBNTMA5xBsw2PCPv58By8qEaNQcdqHSmDuzgzretcpzJNStk3XGjjHNXdWV6PZp
tr8tSqlYCRiWvXLKCng1EXWBDJrKrfeP4JmWUP0ULoiaShfNkK6N5lf7orT6hwStvksVxD+6sRUP
qYyGIAaTObwDoeG1ESXhNY6ZUM0flSPOtO0fs471nVeVGDTH0O9F7p9Kgpyj4MreF0Q/+07p5Wtl
J/mlCLV6K0tI72/HAUblOGjmY+qF+sbOEumqaEqB32LKWW+h2RSmt/dX3xtHLMIg1MknPR9E2+fn
SdFLuWiKCIbNoEkHHSV6z9QqhDZCpeC4DOvmmkhOuSuj8RR340tdxLtYw/pWbivjnAh6sASBtfdC
/9PZUdRwG7vTVk7X5aHHQ8IBIa0ixuAiuP86tg+OqrQrCay4XlyqIUAyMYa5JGwwKmEp+k3VavLK
jbc8+ajU0nSi5OVw8c2V9wRWRPnEx3AL3x9f0AwrH+VArLX4prV9t/Yn8pEGJnPSA0EAbXavot9c
8BIIKMisf3XQu33Wd9G+7kQBoHTVg2B5+lFUQKCLMIr6PpCG6a3/uj9sk5PWiAfFFVGOvndemdRE
mr76mnW6tC+8EmcCLXwaKkU9Cy0wtlGGbrwq9dVOFXH/AuxtLbRbfN3pkRDzIrbgYKOhcv9IaYUG
iDWgpIP83Fd+Jds4yZNfSQZMxdfl8NPgrQmxL77t65Ag2hHvIc951c/9axYwiO7NIfMUdwgNf1sj
e7oTfdb9awkYFSR6lpPIK00iiuL3LybLyFZHNERdvVT8gz3G9tcG6fZTImXay/v7eBEcEpkxDJ0o
JhCm2GyHiLwTyA4joyeXUfMURg+NU2IE6DhSvEVcSJO3tNj3KmrvF0jCK4MvETKYfL2KR1INot0y
x0SMEX5moVknbof83RHpRe8UGVZJQUJRIG5ibyXvu0L+KNtBvm+rWMGlIGv3CUXxTd4Z3tb3zWHl
SF+G7dNDATtmXiZK4ZyzbketxMUeJG6o6dWZora8y7LMOUZ+aWwimkbnVlY/BEa/jWSBalMYnTw1
XiurLrFgPAbVkUnehjSCROJ+EWhAKjH46WI3LZTHQQ79R7Q2tT1RNkAmpch2MZyOndPI0a5PMfeO
o3QluFruL6IKUgeSB6oJC5uMZPQjrpYWjnijv+i65J9rgWqWFOT1Di2vfawVa1v6jbcGpwVAGo6O
jEmOPgV8f22wGLnOukqy2B3ytESGNXe+l4GEG10dUbrsbBl4B5UDQcWMRVoV+6p3KBK8vymWu/z+
IWZxRUKNKCrLJnalKJQOhSmJfZwJ/9M/jwK5nx4PDVpI+HN4WFI7ihQlInDVLgBjJyvSrkshMb0/
yisb9f6ioAxDyxDaNiKA1FzvZzQcZL2ohzRwfafbcZlvkuhzrIU7uEr/4+68eiu31jT9Vwzf080c
Gn0OMCR3Uk6lKtUNoaqSmfNi/PXzUHZPa1OC9nguB8Y5QFkuLXJxhS+8YTsa3xz1JjHOhPaoD4Vn
JboLiNZ1ss6fJKyGuysrmNBjjvEplF0RP6tzeqUVZ4b+0oU6hvH3avQlGHGVSIFedoNnt0BN6mxP
ZL61i+ELRKgLO+wfq+Z7iUfapql+oHb8z78XBEDuQLANXARrVjKkny7sYjW8xlPl3M4lFa+I9mTE
s2Qs64m0AREiJbiQBNbxNhqzIxFKHV2nCNfvK2OyvACG3n5yym0kWeEGi47GG+zE8SywdPsiUxUX
3EV74ot+sDoX1hf4ZrCzJHOr26FF1MPp0Be5HvpEo7mB2aC8VEg/XzfvNz/cMtbNcgIgV7s+BavO
6cPYKsLrYm4eBnl27uvWEg8SBxUuKLFFisMCvvvHgxJOg1Ihrge8tQ7ooxYQVWQjLTTLbXaYMYo4
B1iO/0owbrNU6n0i0VNOp+9flJSYiSRVxU4bcvvx/mj1MaIrLApUVcAHGmZiPMr2LHy7GBWfZRSe
x3We7T5/0VcbjuPFxKiAkwCagJhDpeJ4VCenj1ZPTXEtnOu5DDwlwt/QyFAcy90ShsE8bDs42sXD
CAZXHh4yiWxO3wTDoQr2FbUqM70S3QHhFteyb/v4u147njlN+3TaKxruNNC/4Gbl5VYbIjfR7pX8
UouuLIcycGi0t+asbCcZzHqbofHYujHXqhPn20DkuxapzF4RvkAu02rT5xzg82bKwMzaDYDFSOAW
NDTD/vMpWTKltzNCSYIKHW6z1oK8ASB5PCPWzN6Wh3i4K7gc9rWML1qNGeReKmWN3hwaCsLqrU3e
6aeOyNeo7WhotG4BIxG0L34OlBKOh7adPJq5lLI7hDJVVyBAe99lxk2jivCAfwsttJC5Duw82GgJ
29vsBn2fCJDkuTkhl9XnKq68ZnxWAhrwijR3tjVHpoV56/2cY7s1Bo+fT9a7fh/SEmT+9iI7yCp6
Z/U4jmEa6Y0p3ZJ67xFRqc5K4FLXVZS1G6kymr3UtX5myJUvDQQw0yjbm0CXlJvEjp39KHA47iip
m5OK3XivaPeT3Te+KMP0JlcT9cRyfxfoLYgdCPmYk3CC0vxYbbJScurO6hvtNlBCEgVVb7cQCcpv
IMy/S0GHChkiBp6sBuVlONuGW5sOUAGntA5zXv2a29xxMQ9P/uENDGqPxt6SxS4EDgrFx989LWep
dMpRvQ3KMNokptT6XRgFJwpH6/P6dRQYMribQcGnSXs8ylhlUTHMi5PGFFdb3PfYdXUtDp+viFcR
lreLmBobuCuQ3dpr4rC+FvpcyRSRScZtojj11mz0yasQeoUOLT8jDHA2pFq6Se3swVwkOqa22xR9
Um2mEc1fxxbNpszHdO8UjnKG1srXBhMft4vuoyiOUEq2vySGPPq9VpRnlNlNDgcSIIRVak8NlWhT
6FZ94QS5sY+iqvCUWUq31GYNT5dzC+FOgegbNtVeUev6g52amaenVr1JZDs7cXG9281MBLNAQ4Gz
lTD0dS2+CSHjapgdgUvgLaHOxtgi9+5NXn+IN1T5z0evvIx8GH7X1XfxEt8HJ26wZcmsvsICrge3
s1QjSRKPPzY6y0KNGqHegvfcQ+LUG8s39Z1CtvD5937HFXt9TUAX6FHBQwfofTwSzot2zuZXb6sL
e2fu0qtxWx2ULURrN9worrzNPW1XPfYb69bYWWeyX+xCP3Kl7efPsb4+14+hHj/GaHZd3Mu1eotI
sGugBJcZ37Vq16gmoNITa3y9kwiVgbUsoReBCUoiq1fWtaWYEiG2NiqFcWnZ4WNbOM6J5PvjQYBO
U9XjXl7L3hJP1U2Q5WCnY8wUyziJN4BY4xOvstzvR+sEWRIQELT6F+U6bp/jaTOGCCXXuSquzS7E
vBmqNWrQZbgQ8wMfrYzvdAbymxrInCel86nF8/4dFyjhX8Ucqtprwh614QkaKqPXcmpCnpzKJcE6
5Vu5GgWs1wIywH536a5TwdOO3zHPKPzk6E5cU8DNO3cG5bvPyKdvP1+Br6oYb+byr3EogSMBQimM
PX88jtWgjAG0L0ebEfhRJuxuN5TVrVoYv+TZUBClNOPJjSa0oqDSBf40mP2lUcXVBi8lc49UYevX
SjS4cq/EHJHCR0EQPOegRVtdznbkfts8iX0Ze2XPCa0HxUovEzl1fKcW20mj0l46knEiqVnFQ3+9
Fa0h2lgLNnutoDBBHA9EwVvVTng76VR8G76VARfURcgndvUQmcpKke1/tqFfx9VpEnGKE1TRoT2e
zQkspIWMOTWZVjG+ZHkWn1UdWZ3Q89DNautrW51yhP5goQBKAaRMTY3XXYMWUp3LZKjj7FpYerQP
ptn2Mg121Os6+Y+f43+GL+XNXyui/fd/8eefZTXRv43E6o//vq5einvRvLyIy+fqv5a/+n/+038f
/5G/+fdv9p/F89EfNgX00em2e2mmu5cWX6HXMXmG5b/8v/3hby+vv+Vhql7+9fvPsivE8tuQHCt+
//tHh1//+n3x9fiPt7/+759dPef8tW3zUvyMfrsvOxG9NMVvz8Wv3/4XvhrNTxH//O2CP7brX/by
3Ip//W5Zf9A4ItolhGTmwTX9/tvwsvxEc/5YyoDLCbtwuV/7hEXZiOhfv5Pa/UG5gq3M3+PwffWU
aZex+Znu/AFsADoZzXy6cb//9zMffZb/+Uy/FV1+U8aFaHkYFtj/bOdFWoyLcyGmwePijFqDghIM
Y0Q5h5GnGVH7kGpWirGLYj73sh5sM60H3Yfv+ubNxP39EG8HfQXIHY1K74ZKF9c2w3OSrGJB6tRB
RpaReFna+XV3pRgXmfWjcS7m5E5PCq9vblv1rhbJJl8cd53MV5KHurjX49Tvh6fOGNzSkg9584Mm
zxanYjft9+h/ZdZ4yOk7mN0t/IVtH6B7qIdenFyozkOt0P9uU5dY2HUgGujt6E1dsesjxa1kwqNq
p2LhKyiJfv66KwAek7x63dX9ozWcfIhgJJ51b1/GV7Xbubk7+9K29JrraqPdZo9N5iqe6jonbr7j
c+39yKtka8AHWg6A8tAv6joXxOx10HwLlWRTF/Gf3Wgc9PbPEy+7fLvPvu1yGb+JCEvDBNijMSS4
mc223myFT2/WzbbGLtiXBwwet/efD/luDR9P75qNOJXlQCeBESPizux69vTtcCKt+HAIAveFckEN
YZ1SKV0/K0KlFjpaP2ebIMW4CWvk28rHPHn6/G1WqK6/v9mbsVarJTMaq+6Xumt4VdD7+WXv6i/N
fjwvd/CHrsKX8Ey91rmSzovbaBcKV3sYE3f4+vlTrArzr0+x+I5BZKI4ssRnx59Rz9quSZIs9VpE
fRUfvaUI1Um3nzaV6UahGyuuegoy+cHSORpztVpzpTFlHNgYk+ypx7G2EFgMhCPNpjKdtyfe8P1o
BJyUvQzqtERna2NqKlBSLiGJ61mlpHuhmo23oQNNOZ0i0y9KTduTuIltMVf5pY7Lpg8Cw37GCqrb
t7VW49nddtdk4uo11Kn0ZUpN/Z+tOo5HQhG6fxyWyPkiUnv8DRRDUjj/YlQ0jWjpZ8u0IJw4ONek
CTxfIAGDpk1y4sg4jg9QdFyMDsEJQyviH1Asx4PKSu5kipqbqMAbrZvbYbMl7on3n8/+cgq8OSWA
rvNOVFUpVCw347oakE3UU2O7nQBH48wBYN3sqICbhfHQyHDCxnKyzmlMAftPG9OKKbqap7LHVZeV
e28JlGlVE3sBOsa75fhNlQokpJrAmFfpjG0MJXOoBhI266g7uaael7i2V98jsym8uHaa8ySipJDG
yuQ5kgjO+o6y4OezsjpmKCfQfwehDYQNIBtl0uMnmktHFCG+I1uhmTPQtbk+T6q6PuiN/aLBZdwD
ZE1OXMavFLg3n2IZlHt4SY1gPfHPahpKrUyEVEQMOo35fZV38jbunPSLpSbpPtK0JseiYZp9HXsE
YmJc3EY3Bn0weTb0Rd1Fd/oUyXnVmVrqKkCUWYukhWDZlLXKaK/KUTnUc72NUElCu2dKzwOr1yhS
NsFWDuxf6UAhpUSSSQlxbxFObZ5IdN5PC5g2Wv02XFY8jSlUHn8LYw5qKGA1yoAskcijY6OwKrJe
LgFYldFdYSbqsJ0NeIX7qprBVkRN/Wwhg2zi1z3MnJJjHfz4fIGsGMBMzCshDw4IOl38s05l9XBo
pb5Weyy8NVQLqePOdwko7n0B6PDOMkRcu7LeV1TTw2n8iReAYfuZpU1oBjdNcmPnea64g2pJOOfV
8/wlVrUw9k885epoXa5JBBztRcaK+gFqBMdzh1idsAarMPecAcEFdoT5N2VIAxcdRaSe+knZphom
gbYVUsaAaXegG421ii0cD13XztOxxfJmYSAQVaUABUV3Ajq93vuvT0j9DgYHQTTg6VW6nE5aa3U0
DfZFMFkZ1gXooYg4wpy+qVQ3EFW1CZqsArMYaEj2QVfHmjffJKGteJEOlQ8wxHDiRlqdvK/PxBeG
c0iJHOmq1Yqrak0IsPDmXiSz8BAAMb1qVE4hgZcz5O1259ss0FQOd1JASqSruo4sjC7OBWL00BJf
5Ibmy6A1lPopMJyKe5dJPB4Kyi11R2iUaKy8U9hU2roeayMN9lOT/JycOEF5Q4noK+FyH2eF/kAZ
t37utLZ0TZE2GIM3jYecrO0NI9YiFrqmJ3b1ql656GbR84D6uIAwcOpZc6EHjUMMGlqwD4RIfo2Z
pt86nXGQw0zyEuw3dhzy5XkWCWdbSI36RaGQ4Q58j+04xMjRB1J33pr9QtbobbFpBlGcpZTMdwJ4
3F3NdbxR+rk5fL6h3n8znhogEMkeeZO87g9mXF82kqTBvuut+SKO0X8Zu1reZ4E8ndi7yyJbfTNK
IAg7LoaPYAKWRfomfDfS0DHH2HD2ZaV3D3aThMm2Bmz4baoCkaBwZeU7NVHSfTlRUds2RWKc0nxe
GRm8fiSSYmrrS5d5EWk9fobJ7NK0LdVgX7RD/bUcgvRWH+mjVdGopX4GyhwneQNrL0/A5PlVsJVg
pOmVvpltGXd0XOHFFwu/5HCTJ0ptuW2KxLtv13X5Z1JHI5qGWoaZfC967aLrm+Q5NxKj3Fs5PZxd
aRnwcxXki07kKe9uNRYft+wCkaPGuFCPjt9LIJGBRjLvFUAN3Obd0tQeArEH29dtjDwrtnllJZuW
9twGEnDmh6rV7f7xUiLhBqkHFwiYwnoDmPD9Z7tlAzij1W/jKpt3QZ+Z57mangIELuHpaiktCkAU
t5aDFjma49dN5N5EmlyW9lEWGH6n9ZFPqaFFxHK0/RE5EQQXsfAQpVV5n7/kB4t4QQQuBRRwk+CI
j0fOAENMSVpL+2Iq2r0kx88lVj0e1iHKRkmrwpfyQt7kNXQBvKrLE+feB7t1id4QqqBEik3JavnG
TZWl9pyEh6oMjYugm+SbYpBaV4IJcuJF1wEjK+poqOVR3uzWUUS5bCPGe2DP2vRx8UHpZDPbTkR1
fm8EnV8qWXriiPjw/WBaLAS9Vxur40Fzref66JDBF6Hdb0QrfbU4BfAFG6oTI334euA7F6EIhzRI
PR6pj1RV2KXC65GV+FBYXC63+Mma++BMywP93pDnExIy71+Osw/MEZ5GAA+1tZqLngzZFDKlhzRz
qq2VOc22lbtwO8i5889yIO6iZSj2IJYCUKfXjHBJo6+vCdbJOKfdM18r2wRKdw8jCLGNwdCKjd1g
ZJXbsAJLwOSf75H3c4u44+K0u6CpDYY/nttxzhIH4lV40CK7OEg2QKFM7cerxlqCx7gKfHmc81Nx
1/Jbj88E9gQSVUtkzxZ9V29M7ExRJjs81HmT7TvDDB8yVQUFNTc4P7n1POQHRZaMyK1LRRoPSOIp
Z9nkSDUlwCJ8KsfoVCFgRVxfrhtqr7iiEe6DvgPkczwTnNRjMaeOs69t5BoHvYWw0hCFmlGNej8H
idcWjeGr9HsPTptMZ2lEimaGEq6ullwDSciC2zxFFkJESgn9vO3O6mSYvuVWgoBeIbebfNTM8zhI
qhuM77uDVaTpISumEZJ1Ig5IuOc3yhhol2LSsjNZi0GTDH19Nk50bGNbWCfiifffnlMRDtCSWdEJ
MFYn1KDHZQMIA2xCF/mNejU3IDGMb0V9FfenOL0fjLXELIS1pAN0Ele3wAi9tckb2pNxbEWXded8
o+Mhn6OOjjxGlT2080lm4QcXLUgtoNOYRZmETOvCSYzuwRwCLcHxE/UQRQv3pohGPMSxx0ano92j
sot2ueOkvi006yIop+DEFL9PgXgELgDyNYhAxFLHi6qMsUOZVWCcqY2PtGI6z1JXh745zerGHNJT
Isfvjy1ELJhc2uFApUH1HA9XFFBBK5wxD3YxdWeKFNeX86j2F9k0iRMSxe8v16VpYNL9I4R2EJs7
Hgql8W4aoiI6jLZ5FpZBg9pebvm6Dmu/ZTYJ44PgHniR6df6kJxIktaFSXbrUp3i6AKKQ+pmrCYW
CpQm9bMUc7tCxyim2D7UoRZtSkdrPNb7vG+nXPrR9pmysbHbuC5K6SuSvJbj/tMDFBgL5zcZG7Rq
BP6O58HOEiMfcT84FGggmFk9+kouzU9dNmiXTaTJvZdMpxzQlo15fHwuY6LsYQJIpCqxfJs3933Q
JAOWMBbkWC2LuS2S6JLIdTixdt8vJgR/FVrJILRoEq6B9x1qRlJRowUzFIhKZGqt7rUGdX+4heJE
ifODxbTM4MIZwZCcE+L4hZxGG/TBypJDVrZI1QbGQyab6TlSMPJeIZvy9L7MLpJKRv26wMz780/4
fpPyooSIKhkhZc/XUvyb6ayUsksDu0oOkMOzzRjU5bYOjNodS+0w91Z7Yue8Bvjrz0dQuvCndMZc
n0u6EAN6D4hCJ7IW+YNpjRvWjeQ3RV+EbtDF7ZkcNsmWmyr1FFtE+0iI3q27BiNEuUPut4vjH3LX
TFCaSms/CSPwiWpxZIid6lBKhAtzVNs7ISfhDj7/eBnMEq5VlGCfjV7camYrvnw+hx8ctos8tAIR
nRMB6NlqH4SpErVd0SYHOp8JDhC4Xth4F7lRUIToDjfnddTKZ8MoOt8e+eEISvpEnPhaGllPLA4R
3Gnkjaiurc4kcPn5hDVEehAdIiMjBW6/UkfNdstWeQSMmlxLNcxkSnKlvgc4Iy4ALNjfFKWfdnJv
R3u1rJ+6IZ83bYSAU2uaAwxKw9jbkgYiUcdj2CLEPisUUk+ribvboLfRZ5ckvXD1fnhJxqexjRtX
s0KEVHTnFGzy/S1KExEEnbwcOYTeq/O9zqs4iXCBRmlXT7aiUorNXE8RDiSh5iNejS1JVUzPn3/a
j84B4DIcbVAeocsvP3+zPXQlkXqcN5JDbXaGK5djScl30HynMcoTicwHO5FK/MLPpeJrgV48HioO
205JRMMikkoFtSI5PO9CILOqNo47JEdOAdc+OEhRwmAHcvOiirdmqjtls4jrsGiVVjF9TW/QP0FX
8MS6XO6i1bJkCC4qNE2oJq/PF2nGe0gK5+QQgILZUymJPHC+g9dm5N5CLpwrSR1Knw0UnAi0P3y/
hRPHkjHp76/mU4RJXyWqnRxaxYYJr0jlI0adzQli4kdfjb7Uq+TscqCtYrsJ3VMKHRLn2egomzKU
g8tp6qW9ZEnprRm0p9SSPx4PyABpy5Lfr44aRE3yZuiYzz5ONqBzyq0KpMujSQYTU5xqR3709Yg0
aH4SVy1+fMdrMgUCGjoWo1mtkp8jGJD6MHfn/ZjOXqNMl2Y9fgulsNx8vus+fEk6YuxyelTvNCoc
ej9NUBjJIapU6KiJVW9DJevcMJikSyuWjdv/h/GghC3D4Vu1bsWJutCdvI9w+6gU8OlzVlwECZ9u
cChr9uVwioX/wZUPTG1BAS83L0Hy8bRqRVbacU0CRM1T8gacJvZjS+woYJscJFkvNw42ZdRbnWg/
yFJ0IuL44FAjKF+I+Uv5V1kH5ggLmdzBZnqoeDfuXGO8GpPm+4h4xP7zif14JJbOIjpCZL7aHRFd
bCeto+yg9EmwCWOn2TcxfXNKqOmJ7f7RJfzqB7BIe6DSu74fQBiOSksN+hDJIvqRanN9mKbaAhqf
4FdkdtUhHAv7cijnwCMiar8ZfXtK0OVdy2yB9BABoAK3FG4hKx9/2Qr6RREoU3IggQ882UREiGAd
HH/uzNvI6mGxWbmyZ+0jC11EpReaWsQyCKo96v797vPpR9rk3fEL4ZIeL4IIUOoAOx4/jy5BDFbr
WdrHSa0orrCi8s9c6Mq1VVrRvAPiNOl7UaX6r6zJgnpn6sFwMdaD8dSKaqTmbCr3ZjE2l2Js4H4o
3ah+TSSrPzOGXnuEBpzK7oRd2c1sj1hyy2k0Ra7ah/3BTp96UdxR2eiwl5g7e0uzM38J4mIYN5Do
jSfs2FubYyTxyR4Req/mO7VTsqtCQCoApC/d5bpe3UhalCRuMeRiclNDnjL03YhO/Tow08iNQ2xd
0c8uhN9jEJlc6FGI+cIgQaXZNrRqMzfAT2DXJXVF8GPAgHPTpLUZ1BDZzxLp3Mc8j7lx87EbftjV
lF3aKAh+1fFoiZDjiWhAm4MWuF1n0aZH1yxXfdx/zQu5UarLsVYRitOSMf+mtpyGTROO5o7GI8+G
rlmXupMetRt8Mpzneirbx3xG+NBXjBw/kbgV0r3gsZEuTsNc8ec4V55yuQjvu7GMkf4XZmq5tSzi
e8koK7QRrMke3bkDi5kpiXEx2NUL3raPoSVZxmbMCuVbLeJi3KsT/dcriu3DjxrQ+yaV4cu7FIoT
xQ8TS9sv821do4DbTu6AUuK5TXGn8PKOGMyLR91qNxrq1V/hp6Y/rEjtxcbkpnnSS2sIsUowpydH
EaZ1RvNbR8Wuj62rap6iZyONA+fQSJZykJpGKzDo6LsrjGpbZJjyochd/CybYFcYJb7vCwsAFeMS
sI9kdsGlM5rNfZAOiuE2QCCUzSgFs+3GXWFx1UlIC/pS7Mz3uR7TPu2C0oZlAFMHMeOoL77kWoXG
FdhPsdejsrwbALEeZsizPjKJ8iWWwdUdlrEUvIOupvlg9X1/WxVzTV+ndVLhZnOnPMgBp8m+ybrk
YpYb+QYl41x302CExm9KUjq6kznI0a6K5XDfmbU2eUE+dbavtOZlOZnjz6JG78kTuhX0bjjUovZL
Vc5QRTRy+Vc0BynopXmWbV9Fn/ebOlT9j7BNEwcYHmQ+t23k6kkz4vLF0TNxrxlz9zzLsTKymEfN
1xF250nCIblORDgZXjsZxg9DDI3sBWMtV7j32dLAMoyAAY5Gc490gh27dsDx5RXUHJ/bNppyKNdR
+Zwm6ZBsJMDp39QU1dmYCqTmanZc5V4YL78nSzKMEgAK6Qd5KJUfBlXTdBcMo31DzylU3SIt9cRL
yW18qBf6Y4wA21lRTwmyhrGCrYAUFj0m7qpefHcGiqyoRsT4WVTxFMYbTcUnJuL6KEFS1JPGAkk1
Y6NzK3+zpjyK3Mip2El6TLvK6+SoCbdd0U3TJoviDpOOac5ohyVmhhNb0d7AnZ0KVxut0OcYaH6W
7Zh/lbREP+SloyauHIHvXLwQ2oMzjNrjnBb9L0SwABzHcdiHnhKnQeu1qWLHWGNJEuCyKOuemkF2
Ug9Z2vZ7mKC96KrDbNdbNAwQnE868ThMmTl5cM1q3Q21DC8TnjvK/QjgqU5FWZ/qg9MlAh5BlF9l
Qx3krl03IwDPXBh3iTxrZN4VdBK3LprxJkIkCV3oauCDdizdbbdI50XNDNI8IPlBwCqcbpoEyjKY
gkQUKCj2Bks9ruIbDvCw92ZDQ5xRn6fweaDmNnssvZ6eSC/Siz5Jxx99UEQ/rEkZVPDo4E1cpBUc
9JLS2bmbWjxQ/LakmXS+6L89ZB3COu40hJTKB7OVlQ07b4SeN3Wpl+hWdpvLtfhpVMm5mOOvwOH1
bluhGwHjL4DBe0itppL9SkIUNQeBOvgBiLfBzfqxanzWQhndVJEOmYSeZbEv1bkPz1opsiyf7pV0
282amWziZG7u2riL7hy7x6eFyXzAjfMiN5yvpI5J4psdlw26+5wcaV90FyhazBgGs4Cfqq6vYpRU
WVtyFiLva4bIWXh5kQfzxk47Nd50aRw/JJkWPqVKHT3y6zE7oiTFd5rTKTibQ7RU3Vhis7jUdco/
Sz1QO1cRUv4lBxv5pWuzuuWlstF0lQnpEt+RpKW8URCLuFFrTJgEzppxZ0/IZGYIWV9kdaqztkcJ
y5iiE1KzsQenCXHICAIWU5QiT4nODf6WTolpG06c6QY+ZyUgwRBfzXnbW+5YRyLyOgBMJRyoAdUC
2R6dg2hL5anvQwwyw6G3XVOpcsUrQ2k4ZzHD3rS0yurxmhmqyjdLgVtGppUCwqcDWHgqzPIpr+v2
uiJA7DxVc0aMDiOqzp4Ko1x2hwrXwY1a98o3KTLsS7S5nb9Nn/6/RtNDangTry1o/SM4/XncxD+e
RfwWM//6V/4CzUuAhv5AJuNV+AOI/BvUPBn7H2TuC6GH/6dxQ4LxN2pe/wNMPH8Tkg8id6TepGz/
DZoHUE+iv/xrqNb0dAzzn+DmV7EuQ0ApRuMNfBMJPjzqVUHGiFOwT6HobwgD1U1YmimbbfrVZ/Hw
q65T66DU6NBhzAqCUdZbP1FaiHAdGFG17pQTKePa4nCBWy0dD24JykOLiPpxpKuMcZZHwZzeDFk1
u42kncECyh5HI1JdNl+zz5Wi8DtEtbaVM4tNFSmxHyvOXpqL71oymK5o7dyvc7t9GLWs2fWNXh+I
/GRi32C8KHrn2xhLp+oja2Gj1+cmuV4AAtQP8dE7fm6UQEVn9VJyI1ctDTF5VxSATDKllX3Z0dPb
sunDgz3b4kyovXNTYG69DdQ02w34upzDlGl+dnnfPlZZcGWMZ7mivLxZlDd/1WreUhXWzL/lCRcb
xkXwbMFkrav8VJ911AN5Qiif8p2Ot/OfmGRiV9WYxobuiHEOgR3nJrmmYtu1kl/PFkKbSuTSe838
qG0xz8314bYIy/YKIbhylzox17Y0IAIv58V2jPtsX9pYBNWiCy+cUZ7oEC1Qy9E5RY99NdD7n4oU
txS9oUUlkdazCgd/DfaMOwqyqYRPR6qZA/5ccqPp7tQZ+taGcY2fTITZmRHNd60hBcp5L+QfNXE4
fhtKJby4n7g+BIYuVlYlfii12PIK2GxuUHaNV8+V9DNPJBsRLNNhuUOkl0YDqVcr6l6KqSX8iIhl
HyrjXusdl4zAvqjrWOxmjKhktxYNDp0BPrqeVGWYVk0a7VW70rKvplXbnP5Sf6Uls/p1Tkb9gWsG
zdBSk4gc2yoqvge0e3xFFS98r1pxM0FWDq3Wdq4WI+WC6CyuvuliHDZB2AfdGdFZc2K9HNfdqDyj
eklDnyiH7U9LbnUsoN5Wt2Ebl/ezAuSyINTaCrvST+CE16fPu2FWpQVdI2Kyy6i8J9CodlIyR7ts
bhwyqRL3QZDkl5USfWcFRh7xYP5YBHLx4GjdQz5J3z7fIa9Y3DdLygI+Tel2AdOBVkdNZlV7161h
TLTJrO7mHHhNh5bOVTmT5Zl2aeNep+Qeh3izG0biNKMflD/R8JAuyL2y87SZZ7cA/nGm147pGURi
WMQNvR9PlrjOiOlaT6q1XyOabDtVH/Y53vb7sjHbcyVPlb2pC5D7ml3iIdsgfQZX6Wsk9+NlOE7V
dWOTLVoR6iBG1co3TjYod/wPOHOd1I+EW/aJgs+qN8nXp/lAbwY0BRg6yqKrqus4mRrQrjG4Q8TB
BSB3mTAPyJxjwgeydTDPzKr3QpFs46G8r8HYf/4p1sx/xuc7YBBJ/QWC/Tv2e6XGwhR6qt8FMxJs
RiBZzO5wZmYm0Ar0U6inBfF9LC06z7Fpu3o6okEDBsXn3yOnoqTZRZpOw4m+17tNsTwWjWJIuPQT
6fMdn/KxMFRAnqN2VyrTV1OoypURR/rh85dfroqjZbgMwkW8UAtU4ONc/W+bFVOUBkFMXHlH1qbt
THVwR7NsDl0jTmy+4/rs8pENNAygjtDdXyBQq4FUrORaHajo3ZzkoSeVZdS60EUjvwXQ8YhR1in3
y+UXHr8ZB/Xi1/EKRgdSd/xmkLD7LlM0cRfq7Ubup+uxVTyRm7966HANqFTaxbn/+Wx+sJSpItL4
IVQCsEMB83hQOq4pBfi+uhsdsp25uY8mINlNt8MS/odFHQX57k1Xa76cRH+qan6iePf+ndFNXTR3
6M0AxFpL7MdmrrckgOPdIKFl3RfmdJtSBqFkIYbrVqg/eCT1DCxNvz/x4qvFiowtbUxg4ciH05cG
vHz84nrRtaTbWnMN4n++kqvYyyWlPBss1Uhc+oXY3LXxvKmCstzOaR58pebWb40prfd1Z3fPXEfl
TRLUJ2U9juvmi6MGqvisPaIQBOUx2Th+sLSP2dlExNemmKfbzu6Ns7weVC/P2+B+HlrXHLMALZpU
22aVc261eHsii/yLGhaZlFXE+46gZRuVNO9mwHp+LrOOasPkeoDAsD0xj8sCebNqQXyrDpEoT6uh
MkS1/fhxJTUD2J8igFuUPYSuwpX67kIxLh1t8tWi3IZC3Q6ShKzVfOITrtYOABjsVXCVpnMJ2hu5
++ORg7AoEoDZ0/VUCNpCk7lXaeC42SCNbpUpxrakKr536lNE/9UJ9DouBB56fRYljXceaEpGw02P
ovlaG+LYb9sSdRgkfTwLxY8Ts7u8wtvJBZtFgAFZR0U3falwH78iABxFWAji3kyZLF1Zg3RRzBJE
PWC4Xol1TTTp49OJD3r8egtoAYL8/2bvTJbjNro2fSsdvW44MA9boAaOIlmiSJEbhCjJiRmJKTFc
/f+Abn+fquhQhZcd0d7aJgpAIvOc97yDs1LNOV7gMZ+sP1LB7ZREj+WgewFB7WXtg5N0SxlqVmuQ
87GUW+Cj8tJqBu+SFL7vsQ5UVXuVcaUvrRFOo6Z2cZn5eyyh03M2cifGBO8/jwrd1DlmYKXaH4jr
U5JVnF/zoaz6L7WBwFcMbYpsYw7geFsO1imkzOsAaF9RPY83sUi7T+kwIDtIi/HaI999u0x2hnG+
dLe+OxeRy/C0DZOqS15s1eF2vFSRn6WwtlNXfsK6Z7ltcxvLg8n+OviYPOXWMF1ZncrO7cbHm9Jf
NwfVCHIXHjostJNNKe0w6tCFWg6AkW4UWOlwbYFobeVCnlPYJDZWIKXRXWX+21AW5DrJCce+oXxg
EX0x57izoqRchu+/XxLHHxq/au1/EcOuXhAWy+LkQ7OcRuVDPOMt3ufWD8cfqgso7l7UlF21TUjE
fvEZze6MWD9X6Xx4HlwZwg5lVrBSSU/3Qt2b7NqpauOQxl6xAwEU0TQHxpmT/sOKZw8hZpFYQAM2
N65Cx19Z3At3NBq/PbDFqX1rOc9N13gbZPTn3DuOv+f1SWJcxMPENn4lO5/6TzDxXSkEdXtw4AN/
dXBK3zpVcG0ajJXGCfwwCYYq/P3bO6kW14u+u+eAlljMDjHPPb49v5GT4jQYDhAT6h1Zdea921R4
zdVa/zlj89km8zw+DeYacdYpAn+SNWYSZSSEiUlcMMzKIPt53bmd5vik+/uHrd8wjFzy19a3/wvv
ZBmnyuokhj7Q6ylAUtN4BTwfruPYWi5rhCjXcU6MMGca82pdVlccLRnQQU5kNGBFQhe2K2xH7J0l
M6+Krn+rhf/TrrQ86qv5nNn7e1D0fzfjv37uyu7AFAX3FVbk8c81K9RcmiXbQ2uOzm5pxglbOVcX
e69RO7+V8HiXodzbHmlfUOumg1I+NpqjuSSvbgI9i7/ZXRrE4N3EVic+0WX1b06DOZyzqn1LIeuf
ZpWWV6JFApk3Ir3GkXPeKrs3o1w6wU1i+tXWHlL5qa31Vz3Pmyc2BkgR2Ex4n4jJ5LhbxvZTMsbB
QfXS3yUZyurBcLor2dgNGH3lRulAOOWZNfZxiwAdg/pLLi7lP+aqx8/Gd6ehdFXSHKzYxXYBO18s
Rxr7ykEFeOWmtXPT6Yl/ocbh3qmX5Tku/eCFVJyvOXK7HTtvv81dRCKmg950DvL5E9kYyRWWz9Xb
73/qcVn//hYhVcKDp3mHP3tKdsoGjMWJ1pWHYrb7i2AuJMMOEwXgVDibfnHOJVN+/OSheDCL4+FQ
2UOHOH4yWV9AfndiJnKmqX9FJBLCYM2jNg2AYebevQwcWNm/v8ePGxptGPs04wqoQSS2Hl+z9HzA
mlY0B6Ic3bA1U3OT9HiX8Tmfo+T9w+OEoIohN0pmFsAHZE9TyrU7LuWXPvljWJB/qhm1RWmSV1fF
EJ8TpXy8XoCHb8BWDZbIOOLkhPRKl+DxYqkPfhdoj6OEtiLiZA5nXaqtoWXyDHX0w8JeeYaMMTHJ
RKtGZ3v8KLuu79tUpaAeI2bRC7LR0E8TRcRO54bSjeFqyrK+bHU1nOnyT/UKHHygDDZ8wPeWkG7l
+NK4gLkyc7nVNNDGl6lJpzdpyOWpr5xPZuNYe2BbHaG6bn7SmtTZ5Y50LgleHLfSIBVYq8x64zMY
+pqbGExMbmeFxApPOMTvXf7sZppeNYNDJ/a79qKyLS1q7KF9HgolngdvDosKrw0+5XRnNX3FYFPN
I7bz/XBdL/UZg7APK3a9Vw+wf6001qzT43uVbTyXo2IZCcwWGRfG6a5k+6TALeaL338cHz7Ik0ut
b/yXUwedVrUQlCYPvtSnSCu6r4zGU9qG4LlPmq9Et5+L5HoHPo5ODrok+DKAsXQNH1MubGVkNWm0
xYGlql9Ntq9hxIgTI3GrRCKNQ0pOl5dUyEzN+6ZdFGmjVv0JiXkStW2ZbIfS5xzU/EW/tIt5q5Wy
2Gta3+6CbEl3kliMQw0r9bqxpiqcnZUdrPU/17Zi6yq8PsOpXWQdLvWSXTf+smkmv77qy/PZY8fN
IJvrmhzB7r86DOCK/AHC0OaVrT/kB8Lytj274Q2TQYwCIRjsqlKbNsFkf06U1TMELxjz2dPT71/u
h+1h/QFkcyMb0DmJTvGEYlRg83mbH2BUJKDQmmv/LEd73FGs919mQl33v7/gCYDy1y37hDoxkGFQ
RCt8vJz0igEQlN3iYKWNe+WreGfR6TorVbEajfZCaLX9qVKt2JBO7oZpQySTk0znYLGPVR53juud
sSZNYS0cnGxUQwuFsTVFcWizOd0PQZDsc5swD/gQpNkO3U+THMILU0x4lhK+uuFMBk1XvKY4dx5U
3Prfkuzc6/j4WTPFo4VlWAXCAvHw+OEMHfnSOABXBwN/gmfUWcVmGd106+Sa8fD7F3EyG3t/EaDx
NIarBMlntz6+Ftp0sCz6hYMk7Cys/YSoP2JE9dWalxhSlZbiarDsamfgZ7Fpas3cwVIerhC5QOMw
ZBYR5WKBJFRZvjdwa1sZOzCiOhMUDpnupbcWe9GQQxeP46BOzhzaH3odJoyQCNfzmnArULnj328b
WiztBLzR9kuIG1OV7sA5/c3vH9OpI8L6ib4Ta1dnALakU2Ueu4Hjm6OqD0oTP1PlXYyp/1yv7B4H
91GkeliU10kaP1iIi0J8ZI099Mr5Sw7IExU6GpgzP2gtDY83R34QHN+VEA5V9HTPgPgkdJTu9UGr
aLlL9JjbfDazq1S6j9R/y20133VZp13jY/FoluNwoc41IifbFiAOy9QFylmxVxrAk6JCaMZgEmg6
PhjgBtuhX4aNnet/lg4q7dIjgVXAp91ZlRq2JVBWWaozyPlJJ8QPgBtj4V4Fps/w7jQIxMpEzjRP
bw+yV7hBLGOxrbvsqcr0b6KTWtRlib3J3AZo1jLUmULjZOH9dfGV+Y9FG9KcU8CHIGonc13ZHcSU
/jC12b4BDC8ff/+anQ/PeK1912fMTa7JUuu//+XYdZ1WLXJ0hwPQqr+37FHsFqbSIa8D77cZE2sq
Kbe+NkxR77DoSGBCjeNWS5L40ZVLfshrf/nmZnX+qfKzaW8Zefx1DqR4EZ2e7m0DY0kzmYZdZc3D
zu97hzBbc9mlJcklK2Bz0Y8+A3Lc1+N4BDcd8LWf1uhez0i+Krco95Cpgq0+J+0nN587esxR287Z
HFwvy4TD7dTgEim87FFNnhXqnVnsEhO+X9woO0yS+rVpdvV8rea02yvPbm7OiUPMk9KF7xaWPwR1
XhWoCKfN8TMslZF31mQthyZIv1uzP0ZmoOlXRRkQtlyvOa309D5kxNQc99hyyleRdC/5AF7cFnn6
Juuyv1WylQ9+QvarIKpqp8mkDlXmu9eygtznlPVISvYcRIFyKkirRN2FQz2btyS0m1CvRHGxNIu+
+/3y+LAGcfcFxwUIQEPJWOdkdVil5pWjn+gHeoc+7LJJe4AwGt///ir/9ADfw3YQntBdf7BecVN9
DKa4NQ5DMW3qKd2K2dtCOkUD3O58o/+c+O6FRsRwyraXj1WoqureKPeVeBLE41ZlGlrzrT+SQRBU
W9FfFG3/mKdj6I9pNHtDyMcWSmt8cjjxz2yU//DjQWUJdLGILuEzOg1eGmGk4QPU+4fBq8uNV+P8
3Po1pb1tTpCjLOKa22LGVdRQNcJqkzFh2IqsvrWbzobaBbKjZqQpMhuXqFHj1ZL43yF5yb0zOMFV
wzj7QekMGHxNL37kQZvsOIXgHEJ13jjCYcxpmuNFnQXFmbP7fZb2yxnAwl7rNXpIyNs+dvUnxYuR
2WORJIZ2mHJrJna47hkNi/tiUdP9sih522pJ8NS5c7+xxoGwBG92Po0NhNgaWptI7XTX6PrcICw3
hRWypWRMjyZ3AyG0OHOCntQ0/FZ0/BzU65QGOO/dRf6XjcxDkAdjcDAPtaYZAM01PGC5pFGumdqZ
VuUfLwVeyLyT8Fe+jePvXUBvLgQcj4NZZjH9V1OQBd6525zldfj9p3FaP/51W9wXzDb++aBimJze
GJdeWgeIF8MFkY7GppyFAjLSr+l/w6St08sCx4T9bARPfTCbF1BCGzzLxbIxDb4OPav/XTX//puQ
a/qgsnDE2BeO79+uA4Z3S2sd0mT8k1paVuZeufFDYY3embd60jj8dSkOYV4owBAjreNLwbmH6wcH
4TAZ5Rct0KHhVyn5d5ouQq8W6pyQY63mjlc8OxAyP3gEHrOd01m5sGtWPN7Kh2Cw6jdXCwIszvx8
U6W2KkIf1sPXCfuubpMmFXGDvvbDd5S/hNDelxwbpQwO6Sy2NlSuZ0334sslTbEqB/xk7FZn85kv
9OPJA/bBVIkp8TqkPsU+RzWV4IlL9nmxEmxVFnP8bhnSuoAjZDFsM4fLtkqdM1XRaW/FS+GUgy0G
3kpVz5z4+KUoqZbAUGXzuRuwPs9qRk9l5codwu/5ru1hgVTDZH1jW5abHNnb3QKPemvDfPvrdf0r
YuZt+r2tu/rP/tjT+Ngb+f85M2R4Yr9sFB/om0zGfh5RN9f//G/qJgRNNkAoKOt7Ar9njf9leKxx
Pv0BZrb2fDoqXWxP/sPd1Az/D+L1mHGtRthrfgW72n/Im8Efq1Cb0fxaBDMg8f4NefOkJVzZDPwy
dmkqC9oLQNjj9bM4hSeKQJNfdE2WeagSvU22k2VdFVDaZRgvXvOph+ZnhqU5I3sYlIsIpzWNPdS6
hTTsdCL5LyW062YkwU0h+inHHzN9Na5/mfyS6M3YcgjL7hbmUfK2LGX+F/74/1fe/6br++3K+zn+
r9ef3woMt48W4Pp//b0APZflQtvIvs1agXX09wIESPzDJ2bJAJOmWIYD+d/1ZwZ/cMbRsEEu5hB/
Z2/9vf4c8w/qEAbbAJE+jTgGwP/CdPuUvkdNi/KRyPOVX7IO307Wn6kj7lHki79gWO3vHCHm5xEU
CQk3PZ0GQ+qr2/WgcG5RqFtoTd4B4m/ybYT0l4ZOkA8vvzzB+7+Ol19Zrsf1BF/q6kMEZ4yuH4gI
CP34e0iXJDbGLrVfjFL517AXmivKxiKacvNc6Nx6a/8937gUqVHAMdh7MoLgemwbv7Z7NPQzISVT
9irjvV9C3fdDBNShPzQoxrZTW6OZOSf2/sdrrrUxF3aZF5+US70TzEQCc80u7MJ6j6wlyrbIY870
KifH0v+9t1+uc1IrOJ5ijiXm7BW3wE21E1di21x+00Ntc87g7J1J+OEx/nKptW/6pdhsmL2QK8el
vFDjptwIUkKob9Loe7O5GEMrdLfn3ty6ox+9OoBMOCCYRjJ1By46HbEUgFMYkGTmG87QeoeC0zcx
2GltZBOVa7p7T2+l2Hho+3AmkZqMGreuIW8R0xPAvkCvHbkTcvhIWjVJ4K1ZyThSTouZYuVJq4yC
TseETphjae7ibiyaKEs8ZN2Jlud3lldhNbOMtf/m96OoACmnyaHtMsoK6aDQmrCVjvsSl4p5jKer
KuynADb8hAf0HsoWs9OBD6gJCdfKl71GKo+5LSbP+C7rjpTVzOr6H12dujQOxWK128nP4hywNs4e
5aSTGzbgDUaKLfvLI1RPg3ThsUJBypQg9zHPcksZWqOTBvuUQXUQlTKWOeDFUDKLwmkkCP2g6/KN
0VdZd201MKqh0RjZTRcwlIt6zabPVmiIpmiphHTC0iX1OVw6mmwEWtwyx05ZXy9lbHYRwE2LQ+DQ
l4cZv4tzhkLrAvp1gfGy1x3SpuJlS4QofbzAggSnaadsl7fEWPp9a1TLjRpm7QxKfrrxuJB1YCMD
0nKlVQ9+fJXZ8vpc6rH+Jj30dpzDTJNopKKgbbrw93vch6/z/VrscUwjuTFc3I+vVcIEblNiTd90
uHw6F5PWECploNBoOoKitr3blJ/TKUkf3T6If8JwZwCLGU7+il2UYW9//3v+4dapmFfKAOUQh8vJ
z+nQyrIlz9x6JdwdDIJxFxu9vGhnbznTVBzvf2s9xSHIa8TTbp1sfxCi+3EmTObbL+yOBYPBTosG
UpmjeU4FXrukJGBugs5Kr4ObLtbLL//mTtfLrxdm+gOUA0HxNDxpmduhM4zSehEZws0xgFNVT0Cm
Tu4kZ7bg41X7finMrKkg4NHgo306V/BHcIyM8c9LgzTyfswXdA2qOTeBPekJ1xtiBssThc38jg0f
rySmBib8dOm+1E2SRanntrfEx8QoF9IZaoatPf/+AcK75S/+92vkvnhv760uFQjMp9PQTRgbhPvU
jvUN44v8rTTAxveY5GX0fX2rqht6Q0SJMSJiP6yqQeQ4oWaVGSFNkwEyhMRq9qXbIKOrDa9sd2r0
6jez0TQrxMY2wz3LMXCAGPBN4+zCI+ENyNPIN6PMGhWWeH7/cIqW+L3eJwvr1o615HLsbA5vYbBj
7qmjsh+LaOIBIaRo8MTyYAXuk5kJwXZWff8ar0HsF77DybDFNRgq5oKB9ZOMi6zZp0ECmui2Wvyp
des43+PSmvu7BU1l8FiCmd6aTWHXIe60HTEElTtmeThZ2ihp6gbjR4YEXlJOlJ66rCxV90hLpv5u
rDOJeV87OnI/6rOj74IBkGKDr5n1NNnS/1Ingv84G8yCUKYShh2WBLK4UMGiwWwuLGO6cDyRZtGM
hN2+rREgB6juhWtcJLXpLbeDH8MltSqqvHs05SK/KIxSd3dx6qg7lqJao9qx4Lxo7Da5msqUOYlF
QF2yTzurdPgGOogmvpEUemRJvY03ky5HZy9Fh0NdYAqQxdpE2X4fVOmAcjgj/XvvoYplRG1NyGUW
YQP4lbyXeYPOCM/bhLCuP7sVBwzphDh17cZot0GiC8JSsabiWNVhDqN29/UxNDWzB1Vz8qlArM0O
kMe2eFpc4R/yvCwxbqhMX4TOIKwsFHwaj4sjRnjumBFEldc6KJuC1Rq7DmAe1qNTYLQXe/azWrra
IdQzyDYzmtUy1JGUNxtvYoa2IfMZFBIxdJFgBShmkhzd2EMDlgSZ2ixeUYGdWkE57DO3TJ6GJmie
EYuI7/kcCOuqsbLmepzsPN7mBRLdrRpG7YeaVo16YyFp3uppHXxh8Jn8ORH7m23jxuIxBVNnsZ7f
sW1SApMniWDbCJ1pEF7o4YF7r3k2Mk+GkePOGFtv2Q6Mb/eYNSxPrt0znzb6NTrMNibIoFI3093Q
W2kczbaXYtOZuG63y1U3qcuCn/owxp15NQHjqUh6NWCwRiiCRLI+Gveywn57azlUQZ3buvbOqpHi
PxYJRNxXaik//ZFT+vif+kKQKDxU2hen6wwOLX3Ox5vKNLPsRg+6qb9OnRECB3kKWRFWc6BfC63F
a8CbzCnflYE3qu3Sx4wy8ekaH4Vb6Nk2gLZ6W466/yWIu+BFahn1C/zy/GvdBizT3MKyAT+YWDtg
yV1TvfR6cZfOhtFBo6t8sg9H5yd+VcGfVtYbz10ZZ1PoOK0wMUAgy4DHKt3sQox+QSChFmSHJS+c
Imxh/j0Y/EliPUQ1bYeqRnRmIeei2mIy22wd08PjIRhteeeItruFbVjlPMBmoDwsiuaHV6ajs818
p3jU9CGYQ6tT7pbtTD1Y7RC/NH5cMjOMW/PBIQnySTXl8DgvVj3BGhTqoOGB8Zr0o8OtJAEBX55b
J58VLwtTDUIc+SSxjMAlIzcW5HGeuvVJ/4vRUo4aEnCV86gGoHy068ruvquRjJIQPTY2dZAPvTeZ
zxXUsQayWqhwuCxCOLjdn56nxk3TI6Pe4IRR3DYuTEuAPRvwnUiM+xiNdgdMXxBCB5Zb3SdDYqJm
zjzeRIUs8sGq5wRndCtPp5BnidS+0pT4MTtFVrMjVl6AMnGgcha90JtoYA+7bxw2NtzmNP2rQNWR
oo5mkqGVuTvQ4el2gXvEVM6fPNEYw4VBIlkc4rcLyaeMhXnhwJ2YbwJ0H9SoppGNmzz3gvGKPcu0
NpXHmG7LALuYorjJ8M1H+I1bWDXV7rMLeuyEo4i1O/J3h3RbWuUgCdkrFvyF0qp4yXPT/oJ3S7JE
ncYsatcUBlkTTVoFL32c4oUSoAOZGHQGag4z3FNrKF0DBjL2pMHOqUVZ3zXw9oao6yYxRjh+oiRM
G9EXIY4gidogL+2njTBihgQM/boq9BbpGZE9ZMjj8inRx425GOMVKjZZbUdpZl9mRHP1trI87Udh
1BztnYYFS+QOpUlykxgH1hFjR6LZzd5oeX5uSmpV7Q5dlCxBWYcIO0snUu4wWFtMtvUbS/bNy1Rp
yxz6zlxejsOMi19sta25KxJP+pdWXSp2zSBL+lCfDBZ1BQbQh7bEsH43mZ4ryXtZOQATpI4szDQ3
iCNXze7B1nLxvawmep5YJv21mcn0UOVT+rji15JBSNzegGpIh8SrYS3ClhJufkZtNIV22zVYJSQ5
EyI8RuKHgRzxOwuGLUOtzvD+BK1Y9EizY+/VzLWu3ipYD9+UsPtlN5bz9DlzhPriT0pqjIjaecB7
rxFEOtruj4o6AsKEwI5p0zal8ZAnKAO6JV7+LEmo2PkaioJt4TaNxNhj1TGZoqeVE4k/PerlKIz9
IBq6LqcjIzvsxll2W2x1ivFSNNp8sZjKf53rjGbM1nOim9Mm1bfchaNH7CK0qeRLLvf2KO3vAjgw
RgdX0ezNxdi9ZQT83PVVjTpOUyk2tGOt4repQTwYCQcrkcj2KqwBqrlB+8qI84fmFf0PQjWKJKSB
yv+khJ2vRZHZ275+qOxCL6K6if1q19GDPHej1nLALl7m7HvTm9ABKi1nnl273q1TMsveOr5ImjBj
Z7oZfPDCUMPeBhFx73PPVu64b3WFEUyY+oN3kXdu3EATtXGtqdJJvOZ2lX4ZE9hLm9Kbu0MHkwA/
4lhnTsaJmbxiOZ+/ZIyGWJG5W36jWsq+l8ok44yOdMIOpR+yexwZGrltoI7mu3oB5+Txq+DZyPT+
3iqnCZtBz85sjHGsNV+tG28WM30KnKa+qyuRYuhBnhRB5f3S7ryaQzMkNcN+bYoqV1Ej6oCBoT4O
h7kie2EzUXbGGA5pjFGNeBVPC76TJDSMaQpI6wW/j0h+Tm9x/SCgu7SNsdw2E7xnNjW2qdRIYzdE
sF18gsTWNVd215jzFjB2AmqZZNZvWbVTf5FounlRztkQsRLj2wWrKKafmew/m9DcEWhPDrtgao9Y
qyVVuBhO9qpqNXBIG+VkY7qhJgRVhTs923ynmJ+YDcQffWIHNrM5uyFEQP+cL73hb4SbIcWSTpH2
YTMJHC7dqRfNVcZcfBe33YLSqi/K+M6s8/Kb1KEMhXwxOFQmQYGTpL7EPAL42c30VmAZAvBQjuZU
V2EwpBVG04ZVqq05eJlFxaBJdn81BM/ILep73w762xypQB/ZviKyMiC93XwVovM3NXRU96ayKy8a
Cr1JdvFkjuMjwltJ2GmN81CIxqW4w+ISgQEQRHax7isFNbHMeESQX6p9TA7YY6aaFVKBP1zvB7Nh
+9AxWeqiQrbOGMUJU8Kdrs3eWzXPxX0/WEh8IFXXl6Rj4X5j6YZOEPrUTVd6q/wvcewQ+D0jFZGb
YWG6dW3iM1XOWyEzGWcb6Q1N94BHYk4CmLTJIdfIjyZ6t6zXSfYo4+9pPpCQTmdu3ZWLnfcRbltZ
d2H2GLcWbW72lwzATS8Utg52UjWyYpZmz+aynbU2STbJ4kKLNPu5uwebUvrOi/X8uu1m42tZl8F3
XbIdMH2r9XLbQitpw0GnBolEhwAKcXtpGTsPvaAMuzRXtyJxOBbiLmXybrpLSpaoR9pgvFTjbqqw
g0Y+2coZXTT9cAifQrvre32Zds06DOEk8dUPP8NrhwKADgzIqNeGCyZ6uNQFhUtnI7u8CWFM8R7k
jJmQ0Q7Jt1jo8tKhiXN3jWqygy+GpQjzJWW77Glg7hulVg8pNVspUrTZ+xn0sS1h8VbZM61ffEcZ
s/p1mbK9IHzRxpWpFTbqedNjHxaW/hbUYr6YJexJ9C/m1plwJg5RKbkHFoX/hkvXzZImRLYe7IlV
FkIa8b/QxhY4Q42tGq85jIdvZmUORejMsboj2r4bQjdOiDArUPo/kVE+4x0J5TBNI1tpGE7FySjE
BinESrEw0vZGyTIVW0utNza5RZdclcNg3vkxcUzXs+OoNMIkVb1o4G2Qb1b6GI/BSa6E5rLI2IDq
H1gIsflLmeIFq6kxJdQVHB4qwyQCuDCJo9CPB8abib8A5TNNrBMGEGaukq7pntyacC7q4tSy98qs
q8fKAD7aJElWTlGSWTxVkXd4wQdNDTepwUOfHF3vugtEgf9N35YPS6oXn2lLy1fdHnUvjN1Ce670
iu+wF3n7RHeePGm1rF4dSNdvo16MTyruLexdaY9vSJaQ9b1C9ip4lC75VMCr5nCHJGl5tJUq32Y+
nJGYPtd5URBP+l0QJ27L6+/xLor9QHRvYuqq73PsBYQomGasX+uaaY1Rj3nKGNVBln/lR7TPOPK5
n7NJTgdHzGxEnpurm9zSaqp0bw76UCYuqL0Xz/VDCf2It1ImfrsxWyN1LxMvTfYlNjv0Nv2cY3k1
khsW2Mv8vVZ4GAs+/01M8uz1ANhMbVDBPx4ydpOw8lOambm3YKfM3eJ8aeUAnJrWItj1BgEQGPt4
SYCrselVG0m4M+u0nnWsBPJR0OQnVve1A6MB5h9Fbd+6aeIa+z43k/7G9oUnt7h+AX2NUzA9Ywc3
aF+wDCsrzEulV2y6mUCf68R00QE2/FCPtOhWHbyplVT9pTt2l6q0lPkslgTHY4zihBt6/li5hItU
+INUyrJ3mV7D1Ew0ZJrRnHQLgZhwhcdLJ7ZjQDfQ1RAYvf5i+4yC7gUP7cIRlWwvg/XzimbpY+60
tIN3raUjjjFJ21ZXTi0H40Kv6pGXIFKV75LGrYh7rqdYUin50otomjn8LDNDjFSbmZPujMWe+isB
QSzbjo1lVZQ0k15dCZKc89cFr+82ykp7djaaK9r0MvWbabjEkq9srgPM3PPPIBAVxmazAyzOA1lN
1rF4GHeFtr7xeCEzNmoyM7nvezSh0RQ0mhFNeqkepWlYX+mPpjZsnKV4Ssi+o8jTe2r9WNLiBBmF
T6RKIMJNjiTstpgwZuRvdk2595KpMDaBmJkaFFR9a2VR15/zpM+eFcsqiwbXy5h/5E7OpyDTurtA
Jk2fHbcjhZXRDHaz52ycv1SOAQJPtJF6yJgcViGz3+bZKGwMZOOCRXGN3GPtL628dK7NIpYWvoSV
89W322qMRuXUj2UxY4gOoI9h3/95T1HEbcp6GVy3/imDdC7CVE8t5pb/iRm+/wvl+3U49wHTRP6w
WvsAW+orjruikb+MeuAYNnO/zMFLWrjjdk0n2daFceYiHyDN94sA1DKzx4jnnR38y0XywgWhAVJ9
mQa4Jcq3yGp1WuwzTMwhsyGbzqDfJzSXFdAEaWL+ihzANF37ZOI4eWnfw42LX5agW8Ka+jzsx1S/
he5T7WJlPiV+Ou+0aTmnE/54oyY85tUYmfNp9aA9fprowu3U7XOc+Ly+2q+C5muNGiNqyyXeOPnQ
P/zLt8dZhzyUyT9zM/hDJzC/0xjGAKsgw/kPy9Ep971Iz7vmzONcf/URPnx0FeQ9x3fl1c44C8sC
0yi1+tqsOe/cpG8jG0HbGf/cD8uR+TkrhHIEAyyWywn3RsOFUOs8Ub32NRY+JVO6u9mphsffP7aP
N+TZENyYGBBEwITo5DWB//QxETXVq77yVhOaRNrD5G0Ah41+f6V/up9fr3TyeU1TA/lQr6pXzRf9
pQVot7EC+efvL/Jh1a2kA+IaGMIg1keGf/x+mhFRd6rG6rUYRb5r8RS8E8JsXuamsz6N/qJd/v56
p6w9vipky1jQ8J4Q3einTtld3sJAXZrulWBF7UVosiojjJ+cz2UL8bF3M3lRTeIxLvrpXu/EtNNa
CxozPmvuw+L2bujEY/N1snv9zCzqH14sTjCYtsGzYKt/n9L9stEYMyJWyQf36rBr7juDudOA19Tl
Is+p0//hxeLDwJdHzCut3alCr2VqwXE5Na84g5aE/Jr5BlQ/PjNW/Kf7wXCZLxx2Koj0+it+uZ+i
N6Qc7bJ/zYrABPwpfyyFVuKUS3d75p2uNIXjjxwhDGcBGk7iKvgAjy810bLhPtt1r4Wm4i02h+YF
4Hp1R7NhXGhNPF40xZLconNST0XbQh/pR3m7GJ3501FCnNkHTjMX1iVGW78yAtjM2dnWn/vLnU/I
lgbSZsbXxK4yIyKflaYlSDJ3X1Ac2CFC6dzcxmbjXaS48HYbt+tksMv4zu7Rmdhf3bhvzAj7SPy7
RhVMwzag5Y8ZWgQzoSqZ3Ua5WyFUnYtBXMjGKm81rxI/Cljhd74zymWz4Cb+RbOq2g+hJZt1NFuL
/aDY/u+0PDaWf7tXrKckqaDrO4COfLr3xWVeZ83i+i9pmRo3dTYZzxbIxO73L/rD2bg+WE5heDIG
u4V58mBxQB2CePSYmUlin12wyeh/ODuz3biVLIt+EQHOwyuZg2bJtixb+UKkJZvzHCSD/PpedDXQ
SkqthOulgO6qe0NkBmM4Z++1e06OO8HYm9i14p8MKo50ys5BWz6YzEiXcdUv0ciANFbLlFM16LFj
rT8g5mwOnG6b24HotZ3ZWN3m84f8YCi88oBsVIwcuK5X+6JjaIWbzaE45Ba8XSL67KBwyh9pQ9TJ
5yO9650iL1imqGZgn9I1dfXZ1AoSdQ1u/4F2znZWbHfLuVduM238badJepH1yZkv9d2zoWMkoAhP
Cx8pNPOVqiHpR3OuXEMcIjH9qKxc+8apWkWEH3ffPn+2j0biE3SXh0NG8Vey8+YbHFxdKfMmGg5u
T0EpTLJx10+mFri6E575wVaiNXrQPNVyDHU4hrJ+r6kMDjSdPqzd/mCGMG6wRYUPWmfJIC905Pbz
EG/rRlnuGuJZcq39qeR9f6EksbVRE2k/ff7ga7va379mwUOBv0EtijXudPWZ8qJWlaQeDikXS3/w
HPtCDt6wo2VKn1hq7tcwnULf01r7qzPU6pZrvvXUFoVKvcXbp3qnPn/+J330WyxCGUKZl9OlutoJ
QP2QzTwaw6Hv1eTGLDJ1G/dWc0VB+9wE+7sEnGwFiJ/Bn5rMaNSIUAtOnx6t8ziMeo9R27HB6dLZ
H+BJlwAEkAs50z0+XC5cbq/LJ9frqRUYueXtiW1BAZCLYrxTnFbOfqdPNBIc8j+B5Tpd+ceM/xYw
qSFcUcvjctvyon5BrSufNGBNT3kaq4+fv7bltbx7FFTCHFpxUHBmOX0UXQ7hnCeGPIxzWe5Bj+eb
1g3LM7uV9sGvs4h+VPRMiyV3vQrkdGa1qSinAxE+7VZpHPturud61xh18TXGVhU0hXD8GLj3nZMm
7cPcm7yxSYrt1LnRzhFFf43KjfigupAXn7+DZbKu3wHQKG4jOm0cPMOn70DT20wkczodpAYXnBNS
sY2b6LkBaPkQD+O5sJ2PXjnQHHy3JqEf3MVOh/NoZSw6gulAv4J+ZyjTbR3J+sy6+8FDoY+hwMVe
hjVt/cZbQ4RqotfzQbHVpeSK+62aIJ9W6qzcQuT6L56K0xFGFQyTUIH+SibfrIV6r6Aw8arpMNqq
cqXoFb16V8+2n/9UH7w7D4Kqy7aM3cpYW0KLOkoKJWqnQzPN/Dj5oPwqqko/c9D4axY6nRHwjT3E
qggyGGttWpaWPrqNl2qHEGDrVd9Y8tG1s5CSrkkbqaBqtxdtT1ZmY6M66MzwUFE19WE55DeJVTZU
uzgxTBTLbmHZGwH5nhz2Pe26z2h3Au4pz0zh9++FQ7DjIR4GTMYOsdpl7cKqyxDczKHOItADTQEX
vzf/MbyFlY5R+E8wzsiIscSeztxWcY0etoZ2SEsv3KeDWmymFrORJ0bjzAO9n76o5lhlTVyp2BXW
hYJUNeCN67V1cC0q/BMQ1GBwWvvWMxt5RT/e2Hw+sd4dU5izDKXafDAsBWu786TFPXom1TssUUR7
J7Ow++j4b6EEz8Ag9D6Z9mCO65+fD/vBRooDgtsEpSU2E8CWp69Ut3JK2a1QDuix9AtWBaHc1Y0t
w+uK2X2nDFlEqkNW919cdLKYAK3Y+hnqBaERM/akQ2fSDQ+00KP++vmf9n5KLX/ZUqgho5Sr1erH
jkfbI7HACg9wuPJvfNrx98JJsjOjfPDeAfZRzMCtTjH+77HnzbIRYocMFZEqhwz86VYl7XBjR1pD
UzBuyUO1k2RvjGV05gP/YFSmFr8k2zdiwrXwVWsMMIUN7RtuMMplBB7kd5al+nOai3iv9aW1zbw8
OwNTeT+lUUXaUBG5VcCkWptpu6mZvdybi2PL4ffSSyVi5rylQt9VBE2pU//0zz+gt/izMNSi9ueH
PJ1aja6oQ9rI8sgc44jIvnaboOk7s7W/nyYeG8xS63Dg/mGHPB2FdmOjt8Kuj7Y1v3oprHW1K85t
ZuvjA/d77Eo6HycFUqzqq0HoWuk1OirrWIfOLQuTfU2CEImYVmXt/+2lkVXEuoPOCpMK59q15b80
uFXWnFOPhXCba7xMZiCjKDxjoftrkXy7wSzDMPu46LHMUaFcHvjNtHc0BVFaz1yYk7FAkjl6+nhZ
60Oa3DSOYt1MdpTe0pvwBlR6BrDv2kU6s/GswWp9hQ4AUnwInnOpGYrPFac0kNvE3l56Wlrvy0Tt
hI9Pn04ugX7DF292vadWVeCiqyQ/61zX1fKcK2I9v/8+E/OarwU/9HuF95BVPXdrXt2obZUxr7bA
g5orMZv3aBPOxcOt591qtL9YuDdvEE2mF5Yeo/VCyzeGWHD/TpidWSjeTbzld1q2Ic4cJkvFauJx
1hBaYTrFsUkzBTiQ0Qeh17Q7iDa/P59470fi5LkIxBeTE3X5VdmBEM9onqcmPkYQ8/xRsbnQ1VzL
Z9wGZ/a6D4YCPIn/ithz6ijrva4oGySxuUyOpSr167wa6WARl3DF6m6fWd7fXVs5CGJiwLrCTr4A
YVcvcEy5dQ+lmR1LoVRYREyxqRD1oy4WhLFYZqJw9QH55JtTGf4ejFJujNYYb8jyIrg5pZt05mDx
ft6c/kHLf/9m3ihRZ2fwPLMjyh7agYQGX0Sk5fz79KRfu6xVFJ1BKKypAC2ojqGtjeyYtJG6ab1C
fXCNsfr1+aRZTgenywj5COayQS+HB+6+pw+D9xuR2iiqozoAzbJytb+hKiKv0cSDzSoM7piGF2/n
qUZJC3npTHdlvY3y44LjhvvGc7oLzfJ0eMcEWYgwsDrSe3NuUlxePstKvzesKdlEFgqoLOYE9fkz
f/ADngy6OjGFOgm7s3Cro8jAOhJE1eyhMZ8FUS8Tc/VqqaviOuS5WNPs1au1bIm0PqzqY5zV8U+y
fUO0ccRjWRN00DpHihVr5hJIFFf9PrIVO0htywOL6VH3nFn3qapZ3vbzZ3+/xBKojhte/49Fck3H
TjsEX70etkdoltZNTu7ak4skEPFirt32IrLOLH8fjLcA402siUww7Z39nsylJOXqeEQJOd+DZRkf
msaRfuSW6m1tJt7u8+dbWYPZb9l40R8vLJWFCOKslgujbirHQIp6DJ0WVHRaFJbuE1WHJEoQFPyi
ZKP75M2q8ioyOSBKmJsLQj5yfHhjWNy1ktm6adg3L8kJS+F62aOnEoRutiq4lIyAIzxIzq6ty7EC
c+Y6f8B5J+qZ1/bBFKUBRFGQFQCr5bpVYEpLyTXRdUcv7zVUMG53XWlheOZlvR+F+ylCuyWHh7ax
tSrd9MlImyOexdEqOrmNlES9qJqm/OdnYRQAAwuYnSKRu/rcgDPbwkTPd7TnLg80N8s26JyNf/2o
sQnDOOKAR89sMYifriQdS36SkPt1LLju7dSETG1Es8mZz+fdcmnwJbPnsWguN73FmPx27V/sHK0K
y/dIC0fptnFsYmQxIKWTSCLa29SQ6iUyvQXzRDccq6GXnzktv/ug+AtQgWKRWs5ITPDTv6CYJ+46
hjocRayY19MwTkig4bjohUTUsajbP/+gTldo9l16RKQxwM6gFr7Utk7H08q+7zK7mWlE1j8Qela1
b/ezRMptGRcWgF5A0VN1zqG1ykP9z7CsGZRisRW+r6ghhxF9bWnzQUxG9bVwKmHgbhlQ5mYLVzqY
HSe5cpxIQeNrxIN6aePE5hSXlvm/NVX+/ikWUGcc2rDoF3j/6RvQE8RlpUkdTMwuWShDOROxRzGs
ll7/T83Vv0PxrFzlsbSCOVx/kAKxbl62Nu4RXDT7CrcLaqA4vEBieu5yvloo/47FDYHZzI0SMJ21
OsYYoVLkrczVg1cnkRNY85SRPRiipuVoPiTbUY/axyFF67bhvOdZSI2HyAimLG9IpJtDc1OhcLtA
QYhnxYhq1bhWRNncl5YXKg9elEVXaJeUR0Wj8e+XzK5HF2DR98+n5+kH+Z+nYF3Big9gjWPianGZ
Ersl+Vdletpa52DhENq9qXUiaOQ4fZ3lqN7gm2l+Ea043E6pU565h52ehP93fAPBDYBG7uXqanIk
U6fktjHPh0Gzu02nIHFLODDh/mirM6v1h0OxuWkUL/nZ1uf7QZZCKKJRD2aCZbt3lfnSC3P0Zh3u
kM/f6vJR/9/R5T9P9fd7R9uzOMpWb5Xwx8koIXsfCqSlmwSl1e8uzPSgU9229DMKG6JRvKtYjdN/
KnH878iYiZd4FhZYfbXAVnXqDBWmkoPMm/YlZefY8r82l0pofDnnXXquK//RW6WyAcKOQxqDrn5A
VKCxlc8KnxwmS6JxM/eqAxy5iS2tPfN1ny7dy7Mt3l02dRdeA62f1VDJQMrxkDTGwSxYUoPMTNKd
4TXNT5znWKcAAsU/Pv8dV57p/wwJPoPiCqd8B8Tc6dqF0VSEQzKrBzdtB2c3uGbdbPFbxV9JBx8P
paxRVidZkn0ZTKO+Yc0tbxwrSoOGf+OZneT9pNLZrsgSoffFNW69Q6PnHDjvLbVfZBwJ9YiUg9k8
4bDU3SzBiZnmj0krEXeWtf7y+Ys4Pen8fQ9LyYy9c0FlvBM9zUo1R7YwjEPkgnzK5zAnnw5N8uej
vJ9LqHVo6lGM5DOFdXP6tiFwzAD2Iu+gKxAdVemB526HIzTwc3nh70dCfMOcZfXmOE8n8XQkXXaj
YK1Lj3R6tQ2YtWJntUq/cZXkXAr6Soq0vDuOvCph7ohFzMVaezpWTGe+6T2RHevIK58zSVsNuSaZ
iRFyY/L9qlsN39sWH6/5pIy2ybIvSPItSoSlWFsCp0d8nCjNuZPQB+/ARJVFXBRWbovm4OnfNStN
DW/ZyY+jS2iq1yU90Lgu2usJndHPf9j304evhyH4ftE8st6cDoW4WcaWFRXHkjDevTqX1baKTe3y
81HeH7UsRF8Lk5xgN7i6q49VhB2Eg7Krj4PMjZuWOg+9XXXEk2MlmA+k84zUQZxZ6j94NIcLGpc0
wzJBoKzOd7XQc4nzp+bcPOhkPpvl5VSm/36GWqBNC8eA75//XD2aE6uKlFPacAfIQxjyDaICBVBv
mYXpmQPy32br6eZF2qO9hECpHJJZ+05/LBsxV9/OPVVr1YkwWnnCfnEjJb42wkzeM9MbGu62JbBt
aRYUhRw1TuK7k+PYAahK+4JrsJ1h9sgVqCAkxdNyr2c8p5x+ceiUTq75ozF3j7qM22ynprZ2ZSWq
kQa2MgLU0/CvGH4vHWYlxWD1T4nJwvUlOQTfJSWH2m9Ye3CKLfchXzgGNg7Exz+rsOifi9rib0QS
0QctmdaPyGyH177PqNcaWVqSxavTerhEIKr8mtWiNv2irs2dqsJYDygnDPiUQWBBPFN5zAQdUOGj
Mx9nOH9Cv+4cTOt0DsL01RkaHVNOaciHcSypn1VhW8mN22nYMonZAOEq09ZSrgXOJDUoqkyNMQup
UbhJ8TMrgZ4J/SWiPvdVRLH8U1nYq+m/hDjspZM3R2t2IRi0QnV/lUafYzYnsu/WLl1JXL3ICuri
jkjLzZCnuF7L2Siw9cnZsomLJvmd5lk1im3hLpgPTH/u0yDb4lwl84NjMJOewAEWSv6T9ufpbMml
PjAtyvZo47qL/Rq1xTWsyt9QpeuH2luMzQThXCRajx5D7xT+FLN+bE2rJwukjTeNJrLd1FvVpcn6
fzl3sbvtSmoOkSrkFRdADJpw9C7BL5hnzhMffLqUlFXwiRaFJk6Gp396jPNQ6snUHsuxrbmQtQi/
7epcNu0HyyxFFSTXcK4QOKzRFUPejPYku/zY9FhdJ2/0NtM84A4gun37+QL40VDsoATHQfiiG706
/EWmMeJRN1jRvdm5KOzI3mi58C7BEE1nihIfrLXwu4i14OWpy/p3+u5CA8vgYOXFkdQc/K20N9g9
ora8HpS5if1WELQiajl9/fcn/HvbWgB23CjXw+YpTCInLI894SAb8JEVfY7QCObEjc8cRt6fNinq
ctxketCNRslx+oSaUaaetL3yWBkGfOMZe1Ucx9nFaPaKb4xtuvv80T64soP8WzBkCDgQB69zRJW6
z0czzykl0+XbNg0V8SwdCVLTB4pmoCx/KHkWb1sOBVdUvpOtSSf6zEb97jpIuYC0QaYp5EICC1bn
IqOfZEgdi581xbkk6GrdGpYI74gATO4hGoa7gj+RpIwp2zaTcS7p8d2s4trOG+B6xgSmIb06kphO
GgERKTSq6Vr3k0n8m+DVaoeXJ72skXRdeGN3LmHj/SOz1wH0ouXI+Zpq3unvXMIaTdkHdYDic3XV
YC5u/JrwaO4yVfeQ5SNu+q4vbp2m7bbu3J1Tu75bhXhmzg68eEZfFFqn4492HmMpMPSjGbZiM1mm
vEln69wp9K/a++2uzhkXqSCNLSYznoL1lzNSJEccVlhHKrGd5kdlwu6MRda7ruooB9DcTUq+MZHJ
/TQ7TG5AQiJYKirX8yqIq0zckdRkPwtPAWBQFS1upcKYKh1H0WANfjuO6lfII+51Xxn97VCG4VZg
NekCPceCWtExXdxE4R9nyqqXsJypXttdkW40ZpsRdM2UxhtoPdoFtuza9hH0YYmJjGF+VvRRj/GX
h3i/ybifXwygNUhmc31uAhsi2Hc3bDFKhLqXX4Cvci+1aejUvWYP8GxKNuTIVztvGnw1rDTLB+c/
NGiGcJ5vhRlbN0YSDaOPUrK+r6pCN/22LNU7pbf462UqjavIMosXmSUmGDImblCUMU7XuSoa4WO2
GQ7kMPd7zzFh+oUSBuu5pWFZa05/PLxCLLM6qlO2Wmf1WcoIi3EjpXmc2zCcoBoNRZBllWlzENPs
S04iCBi1sUoewi7zhkuso1hNG4VDXiDauEg2U6QnXwxFcZ5qnRqsP0rH/DqNyXCn8U76qxIc6JkF
FMPr+s828bBQ+LPIglbptaw2WLAB2pjVWF8NfNVYfnvcqW2ZtZ7vZG66SUvKI7hgF7yBbjReG/Sh
pj7Gc1odzVTm9LIGsHMb24lCc5+LursRUSd+EeelfPN6xWqvZKnDidCMvrX8xGvltVCkmIOyUhNn
P/QDIJM8dNMXHOE2YR8NlhC/XJyFgxj1X3aOpdZvAW6E/hw6MtzJfMwQwYwD3m+oNjDZKr3EEOZB
IyLabJ7TJNDyrn4B7UMafFYpxaM9DnLaI4M2te3ohfYUOEptpUy6MPO+geoqYSbnLhSuMBb5NwBj
0gqSdqzuuXJFtylC8N7Xump+9kI5XetuUoRBXHfRbZ8JaCXeBHjdV9ts/uIkfaZsoqxWLvrRruQW
EEt6G6m9DDexRyAgnATgIhst6z0ydHrtWyK6PNsmYnJ/5VE13xaYEvUdzCyl8wdq7MeyNdV7aYnp
mfokiIFBtVjxsmlwfptZj/mNBTj8UmaFO6D/qjLvWuRVdKg6aE1+qs9QgMBwcMbO4hHIidGmvm0K
gvyqovYCtWsrNHt5b71k49yEvPzKqrcYTBVARUmSPjZ5U6m3hYChsEk9Xab72iu8eTM2xBtu8rAY
ladJQVq8iVUtajZpI+R0mzczfvcZNcZR1lU93Xkkp6RfcKqH6cGuQ0tBQdb0hGBBS1C6r4Ya5i5c
gzSq0ot+Hgj+I89ksvPbMVZRRqDOVOwLh1axElRtVH1PMf51fk24B/kSUaZ2dM6pSvhVkfd7mvbw
NrgPkDSK07j+7dhC/HCHmX9EIyNgXMBO3WNowEKy66w1dnMYdjdEZMQqHt1U52pAE/WKy5yW+V3U
h7AOp4ETRtHoXno3hdKEdV132rivRNaArerT/mI0OjLox6wl0StU3LgI1F6ZsuvCVfPflBnsm8lM
CemNQ90CcjNq9i1VtPbFNDqzCWgI2Ncw1lKchjIEMSgxaG8AA8HZQqGSSOA+KoHO/dS7cr8oP/n/
IOqItxCJyR2ka1eqV72ZTsqWMo1+Q8Au4RuF0oBwNXs0oJea1hFUJQelvCxFUWc3gx17yX07Gg4O
AAoal1rfVVe4V8smCVJlzl9IsXDu3NC1ednGqNRYYIyo9bW6cG55TmPeKVPJehUOdnMHNlP504sa
XfaUkDjo67IIYS/kaXg7mqBIrmSlRQQzzql3ocWckQImfd4FqjAqfZOByNd3cpRJeWfWdp4EnRZ2
xU6rBsgIdCEhDaSVWziXTRz3xgXSNHhkoRphvp1HviFU/h3YhYo/3K9cWb84UBzQJ+p0/nY6P/RP
YnVKciKjfID9pifR10EVxULfV7Rn2sqhRRSbzKZtFofhpQAw4vhgZfKXQWuQ6OuE56rQ5VuWrZFw
sq3u8Xdsao/EQyvh7wN5pmWJHztN/GJ0CVFny/2xQbVd21+iDKjZFYjM6ppmAuyA1s1wJAHpGC12
S4UUgNycnWWh1PPvTsid2+/AVT3ObLN/mj5rhQ9cMEKADRfHA2I2JYewc8Gc4SL2avzusyRQttei
H4QrIivQB7ezWZ+EpgdGmHP/L3Nh3vYqCEu/befE3DSUKuoFDhZbXMgNW93Z/UQPTEBCTXyIV9we
QkhcERdVfX5E5OOhRA8b8TSZVf3H7UrjwFoOt6oyIvNHlk7Nr5poyBwCfZLyZskHq/ZTWztHfty5
DmrhSDa9Ks4elTrRig3ni56QaDcZXs08c7RNzENyiheatjWSFh6qmcSyJnsqcWKfQkE++GwtWrIp
h5ESqwZqIZjTvFK3Ai/h5Du9lwNHLegwE9pE1noVcScLmlYNv+uV3ZX0TpT0Ow5w6/tki6aiRtEl
+laALXqm6ha5G1162T0xmbwIy2u0m9ZQxA30Nv1bWpb20QkT/ikgI/2Na5ciCrRKSX6xcJhF0Hnw
BnzDoIKwd4i5v1OKEQpCOE0AnzhJUlwRbg3XEJ2zRwUDshCFjbByLkj01aeNGaope56hxgpELVu4
PjFr5i7La27pZcUi6091oT6bSe490RIuYhxYTW9xAEudC2HEFrtDrel/4rSz86BVs+SlSqQoYA2k
+bUp8rmHlVSp0E9kNeobIFbyue2GeOQcXTXprioBhQOKgEEF5KKH71VmifGFox1Qsdqzo5+zkuT9
VUY33PLNqol0f2q93PTrWRnqLSvNFAcccfiwunKGSqYacX9oSqV4aRJlji7Ag6l70r7gOmJYn66M
oUhsH+gghl29yMWTZUbiUEMwefBGLW4uerM3I7YfR380S7f+ijyqfiiLGLEt05cTYc61e1eGeqX6
WPuze9tVXuzGECVdiIIVdZRKT05Wngz82ql0ta3UPGLdokrz5CWV6BmsA8Tda04mBCfYJCe+guwr
oHBRNo32Ya+XJJKltWl8Z/U2UwheZAkEnM1sLp/CKB8catYkmyvTbO67KaPhMeb9yHJhJ8bvMhO5
fp9HRnibCHWkMWBKQHkEANnfWdXZZWSXmoAFRaZ9nVxycdAwptZ3Kh+qc524bkm0F+wSopN1VuNv
JUvtGIAnGafnkXN/7xsSmsa+7+AF7Sjmdj39FnqCezmbbPnjBGljhF8p9hw4+JoqqCbTFTF8angw
qUDNl1ms1dWvUiW7MVBJyul3vRvZx9ZV0sm35Rx/NcxGh2A0dlZ+0XMD/EHnFeqwROWuXJEIGD/F
uedQbfMcz1fjabA3piurg5doOZgzkGXjFsiFjoumcvknYi5CAf2itPgitSke7/Kwra0//H69+pyF
qJjgbCaqetWwzERb4bV6fhOzaEBuFrrxtWjasbhQrLRor4xcxtFurDNhPxEb3N9AMLcfE83sjR3N
f+0PUIip3dhFJLKNYCp2m2LEY7TreqPPNjKvzJomUt/MuNSM/trLu1bZhiPwtBRMp1hoLHW/USlJ
JRtsfKJC8V6ZVNU8pXketFmXSB7VQd7qWj47D5M5ZHJfzXorN07ijlHg8gWrG9pVMmXl0qc+MEQ2
/u7TyVECBGTVodBCpb6cipZTxJz06n2kauJmdLwYip5ZFC+GsCc2jKnJsp055Vl0A5ojuU1LSpob
LeQ6ByYALNPOGSiuBmFfYSCioqk+oNgdOa67Tvc0iHhsLrnLwPThsYvXuladu3oaFGWn4NGf/K4V
zhgMpZbogcVq9GBZZC3t4dkNzraLhG34U9Z2v7kuq48gfMSRdVqpdpWKs8IzxyJCYGTrl5mmkN06
5IPxQwmVueO9c6PYtTzaDXFYgmVjirOQrM/W6Xz+jd0XqaYNF4+iUeo9xBsCrdpGlTupcW3bGIQd
dL4MMzW8rjOtvikQaYArGKNcYPSfdX2rpXlxS6wUlU61sfVfMm7YwgcHUlEQDo22jToFOXsFrHtn
RrNq+qIfkvKZY1i6dWVXBfjJwA/XFk4OsEnQvwIvatjY9Gli403bOQq6oYAIH+tZt4kaAsSRS3hG
Ewzg1bhb2FmUEf9ZkKzjEh3Mhizbsd0Tu6XunRzoz01dsfJkSaupN9ms6Q+F1zdWYBJ5VPj90ubk
yqMq9ibv+vQgLVX+VDVSHqC7SoS8Vdt57abqFEdCZ1OsMLAGR3WAS839TW/zf/hVQluJL8scX7JO
N/947ux9naxRSy9zxYaSp8RpypWuCH+qTT/fF6liAjsVqnUcoFOaS8whidusucTutmmhiTuCTq32
Tq/l/GKFTdVetdMI9ZtERljNoHO5lLPr/BmN1h62A/FmaiCKBe2nu5P5LS9lavBUaLm3YzdNQM+t
iVBJHSqwd+OC2po3Q9+M42Ycx+Iu77HJYoYf2f00NEgySMq0Si5sp4x/KpzafzlhNIsA3qeKlR3C
FZ++odApTPUi/g0ntzAehaSHgOGoG2+Rz07DRejR2thTD5V/GqBvnE5Laf0Ci+bVmwoAtbWp7cgD
iL7AtlI/R/P6mENDi4OqpkPF0kXaAe+WaycPm7RH8oJJpVJSPSnpQWTy1YNFDsgrBee/7ZXevOfW
SB4tvQvLZPMxnUes8C6mBl2PYA1RIhUB3Uc4QBWGC+C5SpjegQZ1lEu4BwX4RSiV2lWrEWi0yY2B
qruhxP33ZFzgjaZdOPiRw6zYGSmN56UxQ6sFIyAGrMhK2sAyIedcKNpQGlt9pF+LhbmA3ghaL3no
6nZ5B62lPUmZ0EBhV+yPMh6nO5rI432SFlN4aQIoaDh11cod6JNoCkiBH56xAA10XCTpcmo2FXDY
EGajTpGG8TLESRdeefOM/HJyOvuiKZzmN0lA8At1/JuK389mXGy8sageYTC217FBdYpEcnBhft7k
7TfQvT3WWCEm6plkGnUXuZV21j3UDwfo51gVXMgRFVwMuuT0S0vXvMaBBhA1NIDuB0U7gXM0ezW9
nWbNPMrWcchAyTT2TwhVsRnoMVdJ35FWR0icPYjnea4AElSOU3CfjBP3WkIPCa91w6T40XOsIos2
trvHJTTi+wyr/cYz6jHedhUBAxsrdZz7MDbtuzSp59eiU4QZ8O9q/sR5Zr+ODWdn3+N9HWAadoBw
E0c/4iclEL4CIZT6YZUbP6nlRd+yAQAUV/REH/yB038Hg86rHxoQs9i6KoXFpUaa7rD0APfeCtWU
6mPB52RCOAZFSVWjD1lHanZlDgVdeWOjbYZnSDhAtzfsVvxsZZr8OVMcXypcJxUwxBc6BUpMAIhb
aN3y378RjdcZK10ZifKVFcnvoz9F4e6Av87uY1lxly1Zj8vLKv2VJV81oHVnRl/XaBHxnIy+KmRp
Ze0RO9eXr9ykbjl81i/VN/NW/LS/sDzWWpD0+9rZiP3nw64r0+tRVx2I0nDryFQYNTew28zWC1DM
K0VpSS0Gs2ttbSLe+m4400V/V7RbPevyV71505kNMisUI88K2s1xeL9P0HRyXrsADhuaZzoOyw/3
//+wlAlPh4OsqqpZyEPaUt/keRFM6h/FyaAwxme6Y58/GH3q05FGpR9DfRjKV6kM9/QRGMkIbJeg
3wq4ltjp3uPnv9/ns4bJezpgXYKA78ixea0zGuG8zTJ5+HyEdcPvdIa8kwRZZR0pcE/LV4pr/mJk
U15GeWaMdU/m7xhIctDLol5BInj6FHTkLTp9WvlaXnZ7c+Pslct/y9oAfrFMuTdDrF6UnDtLuFIv
XxGTb9viNdbOqdT+dnHeTbM3Q6y6PHgJNYBKPAWXX3ZZkq06P39qNu12vvK+RA9zEP83X++bEZfZ
8eY7srDNdtD+y9fY7fdmsm96Co97syr3eXRRKj+wb535lD6cb29GXHXP9HbqWidjRBs/Udjuou5c
1/fDj/XNCKtVmAIy5wHKl6+qou5Mxby0wUGH4VXWnRGhvGuGrqfEasUlentIHBLpX7FUXCILDSan
5USTb/r2FnJ3oGrdLi1/t9pZctSHywQyLeAzi4zYWs13qvVzTUe4fHW+oea4Kp6Sq4p8Bz/bm9+o
ymSb9BYK/rfpZvLPBSh9uOC/GXr1HdCZmexEd8vXwTv28jt3wGhsN67xqkZ3Sh7vTePwX6wfbwZc
fRWomwkFbp3yteCL88QT7v5AhTP++Sgf/5hvhll9CqS/gfWEY8YSou2+PjzA397ANjozzIfT/80o
q+mPUSM2euplr4VDlgQn2iTZff4g56bGavrrk6mgo+d11cBzxZbqkLaAKgJJrtY5k9WHy+6bp1l9
AIqZEbCkMVblBs7OOjgH2MnFmVemvRuFfEI6wsxzzSNmzF79Ms1cRaY+S+1Vt+X4gPILYu0AXH62
03kzxYvAthHRLR1Jg8ClMg84l2e/UiICNr00Ea6nXSH9wrPNTVspQ6AhkkMeWrvn/tBlJr5bvxcl
xoKeWiwNp6up09D9LZadzk0vIKBblW8fu+fou/eFQuplXN0R4XJu03j3clYnIf10zCItRKIZHBgK
N+VEf5jD+8n9g16Mvvm5cLF3KtHTrfxdziq6bQBDBeeg4pjcJVfZF/fSfkDr5lCAuCEtLII0/bs4
s8x+fn4AK3H6hKE2dBaSCo5E07fZ+1HXARCyz7+ZD9e0Nwf31Vc5Edde0HdlU0KJ5ivaFwUZnCIe
snZ4Nqmsl/3Ri18+H1N/N1s86GGWuYhYUFTgvj99LkPv6wUyGf4Pe2eyIzlyrelXadw9Bc5DA73x
MSIynJFDVU4bIqsyk7NxHp++Pys17g2nE06E1i0tBClVaW5Gs2PHzvmHvwAZA5ShEDGmewdTtGhP
BySOD21l8CVlgWlXdglKKdBW8Nfpjcb5oI2egfaxNYt33hTMf6WQSYDiDAYG3GTHbfkEMMjB1sf1
6LR0ShTucola2fX67EIZNxCTDnSYkf9M6v8bXv4XLmCvvu+N1er7H2X343/52F6ekXr/9ePK9VL+
o/92vUT/4F8mBBYNrRKQnQj7/Lfppan+CyiXJCDhUE2lnj2KkGMb/Z//UlTsMC1Loob5wrDsIE28
cl3V/iXRFogaSlEX6S/+FtdLeZj+J4S5DpBkQGsk6fyFXEZLOQ/knwHxosz33MBgQu7aaJXfQjP1
h1eL8/7ff+FrudzrA/fPMBYAKozlpL+ktcSK5MFcKCAU3GelLbM/DZVAbtZt4cO4FF9C2ERf0FXX
H9GfU79U2PW8CVQphydn8iCeoBGhoyeySCnQqK8bS1jhRaj45mmpmx/ycfh4f463S+nZqJ5RCABd
j6CVXINXuXWkOoAQtDC6oNkW7OlsYkFChXV/f5Tr6PjvqeDeCw8W0TeJ4r8eBauSMPCmOLqo9Ix3
CsVlXMVmOopurh7uD7U2IVB9qoRSOuj1LV7BaVexrVGzv2Cr0P3t0b44IRMB7vDtw0AV57YHlYNi
5eLjtIgnTvgpRJexz9sj5AIVE5203QD+LFgz/yyclOhEbBBNPmCEi/Ab901BUVCNLmjWlJcGWye6
t2p2KgL919CMCJw1qBAaXeeeBtjbh36cC959tvf2vQjbS0r7INsnQZXXH7DHkS9QgKRfogZBt8jN
LawWnGwjiZapx/W5ZpeDhYVsyZ3jLiUAKMZyvRh6dKlS9eeARsvOs8sPFvZVeAqM9tt3CjoD7BNC
FXi+paYMlWutjj07usQ0Lc8dpp07yMfVvy+bv8f/Hf4qVoLIytaHb6BCI2Prc5IXKwfxt+dpVycX
Yx4DNE2y6kD69WtQgVu8cUuaCBfAoQTeJs0gl+yYPK21jJZgfmnhMoAjZPNQSW+0jYhx85FMNgJv
bihqFqdsaYEbtDjHu05JxJhBw9lhnv60Q/xHcTRyP/Cs3WIA3hxoxnOBlUsNU/becrxJM5qhbqL4
gidieogSXPYUw82Pb108MOWwUBFiQ5USHs/1Bq9oAFcuqIDLqFvaI4ZuPb2E1NgY5fY8S+UQ9htY
NS5Jy15Ep0LiSWsnyIFsmmJXj6ZKI6Qaf8ai8E5RG+ovINo/GG7V/C77unihzCbAyhRbOMjbRbXA
yTq65MHJ6LUIX7GVTYUGy+9iRuaEuKTyM1DiLQzyyiDEYZ6+vP4h9SypYVmjF12FPd/FAzF1DEQN
eNKxq7ceY54wr0dZTAUPl6DJjCm6tHqKZZluIukwYCVwf3/cHGOuFHm4yDvQmyEVvt4f3gSnW9WK
/JIruolHz4DkYaR0R6p97kaZcH0oyuAAYCVCVf75qytZLdzBLRw1v0y5Zn8y4JQHO70a2s+p5I1s
3GMy/FyFXJNbjAgIhV8+XJc48blucORwyuKClNL7EejlYzWaOg4j015T+31WocXmimFLkuR2azCs
xTpCjSKKLEXF0UYf+zakKeVqIRyAPA52IDHSN380RkHjGVkqAiLb/Xol3UgkJdih4oKQiVvuex1D
l3cVyDOKYG0bh4/398jKWiIbyRGGpQgGfkkDxFBpbnjUlxdYV5qLTyQmFfi5dbTG3Nn1Q2d2f05K
Z1/GEh2SjQ95G5ZJRsi5VQPKHgj1xa4JsUIsjNGpLkUL2eCAB6cT4sxTJ9+iKDO+4wqKsvb9+d5s
VDIfE44p15oUUXQXy6uneDBVYd5cQrpzOxRAKf56CeCdQLM2yO03+4WhSEA0k2tNamosZoeoc+LY
ZdFeLF3Vf5tDrPml2oBefPOMyG8IWdLPAVnyxS0A9oYupMj6y9xp/TuEd/NT3jXhY4hkztf7Q918
LzIPXiekdJxx6edwvTcLL61NwHHdpXZBuGR8pKcBP7P97Crtg6m17kYGt/KxUD7k9UXCqqGAI1f4
VVQJIVZakdd0F0VnQsintwch3Uhw5XEe7k/t5hzIqUFNdUgOLOLmYii2Xj2qadddyIa0HxgPgbYM
+/x5xOfFFzNKT7vCw2TTofd9uT80aj7LgCYHR96M86fLe3yxU6xSMTNUnvSXqgfs/WF0RsU8Nu5g
uR8gDQMjkq9TuBbVrM3P2M3q5lNe0/kEgg3HLj8lVZn3ewxrmuGIt6Bqt3TeM7eAdxhQ4PBBIZGJ
GuagKo8IFtTGwaqTCJKHEQIXsro++KzYQiE/ngwze0hxbtcPgMSL5pxr0Lp2QVVWDTW/WBsPpjqA
pfa8IrG+18mcT/syyOcvmdDj9D0UW15jelw29juBGRg1wnDEtOmTFneAH1QwvdYJgd8u+YFp2NCe
jF43EZLt8CF9SROr+W01tdZLWzglekbYvjQfdeHhS9JlYVkdMN/N8YSssHB9MICAUI83u+ZrmM+O
cwAJ7YbProvSK3xRIweL3hhRvosy+nzPwMTKZ1Uds89t69TGMeFpgNf5ZMWPWkGI+jEaQCR9jCDL
+CUCxjYdYzG73xvy+S8KNobZefbSNjo19lCE5zkdgu5Lllap8gxNJHEeRxfyFKJ7EwqtH5JBsyrw
4gjyvcxYeg0nbCGcHzT8scuLcuGmj4UAEHkIxs6dHyqnpIeHQ3VB4Trp4cz0GB22j72ZxPlO1EPi
ngJdGT8pvUTplGqVfK0BWUcY5Dl4dTYgmt290Rm4C4Fsin+UkUrZsFItEe1bntCPCgZb8G2aBjB7
CXw12eVp0PwVDLr9sR1GXmSc3z5+VluzkNJ3pvcLOKk7710gsfE+bgnR5yAKpvww20ppXhTRW8Mp
nR0wlDuv4WAeIzJE5yUHK4OCCALozl+oQ4BmVFKnCxMAp1blHktnBpldKF7xF3AV5LUBimDGB/6l
O5kNBiEf0jrGuBdYs6p/H3kHRb9mHFf1ByW23OKcBSq+qED4S/SqQzvqTjNOyNbJsZJMfQx0Sgan
xgL/vne9FGvVHa+kdCbpAVz3hFhUYz+mLSaCBrqNbmeCh4YNchDUBMHPpaAkDs08VNO+SXH7e2dn
Dl5fPYYS3fdp0qrm5A2DEZ/iFOOrI7CBcnhqAOk1zW4yrFG8w5kBQ81KsSTWpwcw+a5uRJZeLMxu
tZ8YIuPVjXVvEpWXDk4zIM/G7cE/U6/UH1tkk+KzlQSl8sPuc2raJRpI/aHQ1SI7903sAekJM/sD
5ZsIdBBgdE2VHBraZLYXwUh2srKoz3MXtOVjnPIP76bEjbPjXLc4PZUthIcnj2TAPthwU/G945oK
jgPWfu/tUAw4eQ1UlV6aum5TJL9K3f2K5XCa9zvqPbX4PGu9HfyctVaEX7E31wfwCBnq2QehqnnU
PZZzauN0prij0fwos8pqP6ac9ulZKblWzqmTU3BoS6Ntg10SYdtVH+ZoKH72U1q1+KJFqCaKkzPG
Xa2yFwc8iHfQXtTcR03VmM9NZFjZF1nRTfcW0p1R3+yq2sX07t2Iu/U5m1ivx9rOJyI2Rbah+FTi
RKlgroZz9fshT7z5AfctM/tg2rXl7ZUq1pQnjhZyRHYW9vFDDb7L2tt15GLwOQWD+Buz63l8P9XC
kcT7GvA/HuKxGH5hYlv0v9N40vuPXlqErZ8k5sxLmUzGOJc1cLBfua7mE562pTXPf0xiDsA2qcgg
9k8VOu3131kxqvV7tchFfFDZBMmxgQvqPeVTZ3CwdDXDr9mA0JQNszGdtaTLc2yKNR2eHWmddQJy
Gxa/c6gcnbaPCM+JC4uATLbbm8NoPAehY/6tUfj2fgSc6/BoN+DyjraA2bIrMC8dELpP49Z4SCAV
T4cUNByo/TKy9Gw/YmwCks4d7a99BobimYDnBDs3SqL0oOhh6hfN6NVHEkkXeEDTe5/zKHeJ0eji
/fQ8xEhwzlbm8Z2XN2Dy8EXOQWONg2sdSR1y8yHSek/dtdYMYciLkDjetboawWARqvlbtHgf7Ybc
qrRdZ6RFdhyyJP7OLWDQEPYs5NZKpYueIoDMINMrg+q+PrlZfkJFTH0/gq3y9pCvTGbaFYr5B2pK
0d9VPqQzrU4C0XOleYLICYYxPbhD26l+awno9q6IRXNgXQr1MLmjWe6dJix/tkMTgOTKu7ncweGm
hjUqILPeizGf6weYsbEm9qNSpe0pQBB2OtfB7EXPtfRZDnegwAwIni1Qt2NUOLl9yHXZxHZHXmd7
tTYMWiK9XeNj0FaQKXZ5Nnrwz5JEA9LXYTANeCu3rA8VKCsMYZFK/lh6pGUEc6ByLxF+bCPKUlZj
fuyEG9bv6ypLOGIx4hKHxBimeEckaArfg2/DAa9BUx9Mq7IrOPqDFpwHbNr1J6eOeuVDDtwt2+WV
Wn7nIrGRe6cmCnhiaLxdEo4YWmekbt9poqv5U5XBxAZ7iBn6zy5Sq2cgZT0WmjE+2fOZ+GIl+7ZL
014a+8Zduw/mwBLnsdJbe1/0ERy/tCdr2fd9oeo7YjYcRoI5RuLgzILoQUGEJzoBUhnArmLaAOir
qVpbfUcZa5h2nkIZ41Q7bvJ76vUkfuT/Hn8Kzab93NTlWIN3G+X1E6GRk+5duF34EI4FsKM0ttg1
llnnykdhVJV3dHBCtD5VYdDDQmw0umT7xoaT924UWfnTkrnJI1AiRyCQGiUURcawtLDR5pgO56rQ
jOmiqWNYnMpZELMCKq3dWc97gN6YBUGWoLmY5od6gB726LVK9Dl28trcGUXhfIIcG7v4a1dVAdsm
8H7GsaYnwKb1gY/XBpSF63IOf9AhrsTDRBooTlkimTRG2Cb1218XJPqUSqUQp4F21nUKbgijhGNB
rBnclJ0SK1+rRDpIBFN4up8Gryb7qDVK6x804K1FVR+jn7A3Wqe7eGUOZNXAK6HBHAcTJG2rkrQ6
FE9sSXGnYrvEgqE9OfYTtIbLjBMT2Z+qflUDdX6KG1P492e1FOB1PBaOpg/tGBdbI16D1wvY6HY/
hMAtLy4eVTE+pm7iz4qdPkGHCi9wN3XxMEoE8C4FZQvLJcz1X7DNxUuFTvmHmgxqy15h5WHq8oRD
VhKVHAqUi59Uqnh7U8tA0W0AXj4Hg/lk9nGwUVlYGwX9BJCRtDRQXl98zzmelXZuGWXus2CnVN14
SqkkHu+v78qTlNYMfS46dNQSlqLucLfabtKt4aIPVEtiqhhntU5gIGhZ9bVrmuTNT1LSdADIiCvS
EKSkfP05h8mLgN+qM1xwS98nfCjuBaXag7QvD2+dGpvGpBCEvDvSakvVn6lxRDFnpnpJ1JqXZ940
ugZNkpbUQakGJ9hnyQgW6v6gt+9gKSdMLQgRIIAW+mJvhE4eVLoWehezG70JerLVxGeUCVHKmw03
KI9N34r+fYbXTnHJpMDWxg+4hl0QaqSOEp6Y3BxcHOjRXi9wF+lqpXWxcsEo2n0anFJ7mXKFh2ij
IYSRNDyQD0kTxObGuLfblQc4XQjU7CjwOUtlUMQ0AqorhTRKd9wjNHU4vwXXzv3lvR0FfQvZlJIe
gC6oguvZqXowjXbhBpcgbefTZCJt4MgM4/4oN/ENvRm4vRS6pFuIvdQSyXoKJKrXO5euyNASo3W1
J9WpgPBm+sb5u5nQYqhFSUhtsh76w+RcnKHTLpUq3BfKRFtYnNtRIPuxHWjw05OiLn+9bG5Y5pUp
Bu9SJgr8XASO4FF57UbEul02Cv5UItmCdLD1ZYG3h2Roalkd+iV0xf2EGARvQbNScJvHjObz/W+0
MiV8EqgL0iUCYLDc507v6OhnexLaF6r1i6Brj8FfZ5sb1+rNOLK2RMRCZBPlUTbf9dLNsw7hutG4
wEmoT5VpaN+FEc0b19ztqb0eZbEN7Cquwg7/wosBebQzxQgZI/YesGMN/kiSbOCWSYaNLuXNmDSk
Xq+g/PNX1cHZnnMvUvLIb2Ei73qhHLXml+IUHabc1nxC4WMLkr+2QWhBUZnHggeQiVzrVyOmI4IM
8gHhwzrKOiS8hvwJTLsePwzWtAVjuvlwlCNp+3N+qeximip/zKvBJn1IlDRUIz/OHUy5EMpyyPLH
LW/WlVUEMCOjBGJOUoDoepgmGmNXi/vIF0jF+0lRFjweNfGCOQYum3o7TTuzG7b0pldWUsJ0SL5A
2pIeLEal0JfWxdRFviMC8VhbIj4mMbSTqoDgcP+g3WQIch0xkSJF4KPdKPXSwdC0sp0jRCIaeGSK
ml4m9IrjHZbHCKzpRbwBq1v7cKQ92LvqiO0A9bleUSfE8cEq9Mgfc8P5GrqW9i31zOJ4f1qro9A2
RzUKVKXmLna/ikd5OUJ/9yGHVs2DYpV28OJNsxq9NYCwfrIGDwVAunEtZVx62+wh37WxX1lG9ajj
bno0pqQ+35/O2obgYsTniJcGPnCLRSvbJlJAC8Y+AKLwwQMTAis4ERcnQ0zw/lBrG0J6TRE+SDVo
BF1/nwxuIe+0IfYttf7YZh7vQJEixGF23+i1f70/2Oq82HdQHP6RX1rcXEkROTWwm9gXTWa+qOFQ
/T03Yw1CWd/qlqztCPI24j1qQaTD8qe8ChgiE1lhtBnPC80IqaLUfdB8Vjwn6v+4P6fVgXg+0YIl
bNAvuR4oM+NYGNCB/SAQLeVHXBg/G+gNtMe3jyOBG1zGPAjdJT4149lvCiVJfNQTuy/OZI+Yl8xl
9kbzNsIQmDXyMY4R/wEe8Ho+cwW1f+7YEMhUdIcw0hDqc9zo01tnQ6tbysCihyS/0mKUpo0myiVV
6rv1OD5nVa8+53aabaCvbvcb6SloJHS+cEDA0OZ6LrRvVK+meOI3YZZ8m+O+OlldARgpg1+9cZC2
xpJviVcbLnEzF3GAOfX7WJ8/AEdE1LxRhyP14nAjPNxuObTsKTyD/FBBGGiLoTr6FUEIkdRvcyP4
nCmBho147Lz1cQceXlYFeBZzId48fnK7NMw6zhO/T+PGOWr24HUfa4BQ/d5LZ9fYyDdXJ8WnAhVq
AWVYZrVqoIWO1RnEvGGgQE39Gs29bks4WkbOK7SEC0aIgMA5kmAhdbEjdPm+sDrCQoDKD7VJUAcV
2bPVP9SqWzx37pA8Q7dTfKSexgYyfO6+0SVcHjBMiMFDIR1NHuotvp7VJFVhTlXiOw1NPyqIcxDv
uyIpvmghKo+H+wdN/m03E8YqSr6yuE6WxDszNKHOKnXio87QnCjKUVSxET0wzTR5spOufReKRn+o
PSpM90de+aAuFF2ekNzH8l/XBwJZj9jL8ijxkynLDki7xMdu0KeNXbo2Csh1YFDAX+wbyIbljrRD
qjbxY+ByX2w1ge7M/xhvmfTd3pPoIVLnkMvIo3y5cQIq74E1so6KMcyf7NYsPyVose3tgByxpIPl
vT2eIMBI0ksnHIyquYiQuTMNc4gHh182YDUnV+lPWYNQfkt9ciMYyy+x3COg5nhT8tzDQG+RbggB
lS0xg9hPw6Y7cSZCYIeXstfVzwjd9Idk7rcKDCvRkpoK/+YOQMN+eT0P9BOzGNUi3+o185ST9z45
yqggxuM0G9Fy7QRQPZFqj0RdbEeu92EdtzzGRuIYgtfZJztCPLxqlfxpaIV66DUrsXZ1UHpPTer0
G3f26iwlqYiJUp1fykePNPZMLCwSf9Ts5rvhtQlg8wazMdqjQbtVjVvdojiGQvcgvhDhricaRXk1
uYzhux3CjEFplIdoRsJP9Jp4h6+F+e3+AV/dNq/GW2ybHGfCVKUN4+cD7OvEyX6FnZLu8jFJnmi9
589amuUbT+u1FcVhCOAZ+o/Sdvd6jobIosGDmO8jgTm9C5LIHXZ91IlvQQTxZiN2Lsh6JHSE6tej
LbYOXRD684me+FrdlOZhxKVzB3wheJ90yXgWiYhARdCXnFq3Q9PTMcQXGAdbmcWCsPv/fgZkiX9M
rxDpX7wPPTzWvSF2uImHgfKYQH3uZ5Ui8C4Vv2kg9kWI84GwgT3QhC+GD7WlB++7uAwf8tJIHsca
0+XIFla5EeLXdgBWXKBDyUJ0c6lE4LrNYAeJikqf1kXHtEiG5iS0lH4lddMuPQ/C+YvLvtx4U65u
AiRiwUHxjMBw7noTUAoNgq4DytNZjT8Xwvg8J4F6rDJb2Ygda7cLL2WyLInMBpR3PVLlKnXgtsQO
Y5SkpkAkB3vq1dP9g7QWoXiKAzz5JzVZwmzbAjXYppsSv6BQ76toX3xCCLd51tH3+Tg7rYfcvNk+
aMggb6DyVlcSRyK+ncsD3VuspFmnatkILfFTL7WOXgPnPNR740m672zsFflXLS8ZCti6YcNCw5Zg
sZRcYF1MGp7681j/yj22attU86+mMvRvVCqmcxS507fCLfJfoDaaDVjZ6hkySH9gHYEBtnS5lV+l
55kaVvxJkPo1b4KzoiDs/4S6KvY6+ljWn9Iybr84OfYtu2rQfo659W0SvXkq3c74hFcp+JXIGuZv
b//wEBgsz9bpC2E+c/2j0mmq6WSSIqmFQamn1rT5FJSYqOnD1FNYyMR3mtzNRwUFlo0FWdtzsEAw
ZVfxHkOR63rowUh7r1BpvzlFMDj7KEFveofKDpCrOlcHcVCAUI87TU2d4oDKk9dtHC05wM1+8PBZ
MyCDgV5ebD3FCCIeA03i63OqvVSAw/6EmpJctFEJD40aWWcv6o23sfb/HUqBf0N7oOAhz/T1tL0K
EwXVKhM/w4Yr3FmFiawr0BLlpaeu92gIbYvIvnbETCpfvKVI+7Hkuh4xnKIxBWCR+LWBW8R+yLvC
O2QjYlI7J87Qibm/pdaW1cRpCa4KlVkyj+vh+jlQczfzuLKi2mWcofqrSUOQh14URyckn7zfES+t
z/dHXUs9ALvzbJMtZFtf3FAQLTqk97gIOvR/290cZsgG6UCAzpJb152MTmv+vD/k2rryMkVHjUcR
FlaLdR3bpJgSyIN+NxrixYnCcTqUddhHoJfN9MN/MBhmI0B9aWDzbLte1Th053YSLY97q84+Wx3d
yFMxxtlfiEwgnX1/sNsuOWkHg2FzaUPaw+nperTRE03luaxmU/COUZJ02COJFx4BCM17W0OYODO1
D7GKB7OT6BEeCg7F6rBxip2Cj8h/ELjpmHBDgPuk2LDYUbLrgPFmngIF6tJvQd62flpEdNHId1zf
SMfqBVORwN6hbFg+Wy4ly41fcEu6kQtCrAIMzE1FDL9eEBw76spC6sKv08bce1qjjs9zb00oIMfz
CxrWSrwHOPe+1VrzWYkdDUlETYpQDogB3v84a3ETRAZVa55kdBTlSXh1j/RhElWo8qZ+YkbuiT5E
IXnUYfWuK93p1HWR97c55tmlLAp7a1/I774MmZJQatDIxK97mQc2dTeFGZrWvsjphu+IWubXFiHF
r0prJfXenhpUp/oucnfzULbIfYtqRO62goS7kbGsRRleU1QxIA+wURd7IhnyLE3nLvW1bgKgHNdU
w/co3IOImifqk6c2DYPfipKp80butzYyNGRsRrk2b8ugLfMSCvHMR4JQc3ZhKdTo2KEB9hElOxW3
DfCT+w4N763e7lq8gYwqGzTSbGPp22SOXjGZg8LNYRXZszZWw95URfWx12Nn492xNkfof2wx6X9x
48iFPDtqqwhP+rBjjVMwIq1KUct+BGegvGvy6HMienVjXden9z9jLtKzxnIBNpci9VUqY++GKfwI
tE28w3M4f7x/gtbuCqqWdNhwnAcDJH/JqxNUAFKuVMBvflBUuPcOejrN5wpvUKS9dRyFd0On1BvZ
zuqY0qCSAg4AkmUACTwDRstUpv4gQIftzHbGuIQTDtkmNbxj0Ttb1/5anCChlMmVy45Z1mhRdO6q
1NBTf4wt9RjgrhTvdRFUD7qe2u8GJ0YbsOGWPChevdUqWN0/ZFSUVWS2bcg/f7XCERqVYa+zf5Sw
firUwLeTERCZ3X1Q4qA5TPlWnWP1oYzUwH+PuAjQwsPIyh2T1Bc6DACT1OvQlFVwBMBSPzlNi9qu
I77laD2f9bafzzFaxxshae2phtIpDQugXEC2F7k0NVutASuc+nourHPsqeXOtYN+o9y4+llxLSfN
+Tf58nppM4wd5wqHRT8STnqyqO1j5WG7h1Dpo+ceiMypbycp7jHBHrh/blZP6KuhF1/VRjsLtUeN
Zga9LGXnYZbyZ+XGQH9VR9Ig7o+2upySsC4PDe3OxRcN46avzSbL/EnBDmKHpzmZVVkN+FzfH2ht
WuC2gat59FQxn7peUdR96QfE8mHmllqxS2xrbE+ktzkFhVqF1fMfDEc2LvlhNsXpRfQp9RLt+NBl
p9p0HHaxyKovwPib34oddNl/sCd528lGmuzUGIu0MRuTSBGzQqjrsvLQwDjaz8UYbezJ1RV0iW7s
etonS3413KamCL0481t6GngYYymgnw0RtZ+GxnGbje+1FkpJBSFRg5nEEW+RnCoNPT2vqzMfc5v0
U2villHjUvsVRQ/T3TeUEP6DKhMPNtl3B2jIW3WRbARCE4gizJlvOYpDjp+X595rgcZnkGv2RTSZ
76ugmR7evFE8aJE8ZijAu1wc1/uytXDJMATJljkbwbBzHSOjeQhcGunYRt94X6xluHAi/3mMY9IO
G/N6NCJ2YNfIWVOeEDDPert5inGXeqwmMZ3tELc0HDZypJwrlteq1eqgmI3zNdMasbGbVr6vR9uG
nWTB/ruxJbebQMmIoJmf9OZYPnZ1AMA9yFWoC3U8G3+0om6+31/qlfsKqRpZngdFyrZanMlaQLnq
54GcjjrrX1oRwrqrY/WYQ3J5AWIanKDwoCp7f9SVCEfZUlIcOZsoay6WvIlKD38llQ8s5kk51JGD
L3gzYCB7vD/QWu2JCAf9lSKPVGhZ5FaAnh2lEHXuj/Vkpket9mjA2XqR/Tm3Bc9lSEmJNL/eJ72V
HEkb8kNUhRByEey4BFlTPdhiVN7f/1Vr31l2zaQ3HjnmEuI51x7a0lOS+0A1tGNb9XGGJFVRnaEC
qo+A38tv9wdcSxJw9pLFP5OH9A34Ww+GtkeqO/PJgIJ9K1pvP5f69Mi+GCQvTMXpujM6SHyQNFRW
7A9VScXGtNf2GqGS1JN+DJfA4l6jvwSYweNYU1ad/8BZ4IerZNODYvbOp9KK7RPbbYuiL3fS4t3m
IddGnRxPVhjXiytuTDNTGeg6+y42YR+7ULXndyXl+xqxXiTy0bb5At8LO41WdLiMIoxkzJ/vL/7a
1yYdpJQNjpmm/iKGlgPUOGvkVKP+j2JuOQjTOlg8D385tejbd96M7eTGTbG21LjqIkaFTAXQ7cW2
r2sjslPTznx8zfs/dayaH3M1MS/O1JeHNlOVhwj48en+RFcHpVxPqZnGM9I714F0HK3JqNsw9x29
L45QUJWzOsXwGjK1etD0sf02pEiu3R90oVj3T1mRUianSIIwgagvk8+sDbJWsXIfdfDiC8XeGP6S
M3yu52I4qwZ+qm48IRptzTvFDMKDjRjQnpZO+YirdnR068I8FyX0443fJZd4ufMsXWp6kXJTwll8
ggCvFGI2fEHhwmjrldY7ACIakMsHE7BXNJirgQHPsY/RiDT1hiYoDl0gzoN9UU14D+HKvnGvru1E
niW8pEkh0DBZ/KQpmUo87Krcp83sDLuxB/rO6nSSRh2rNbdMPwltYyHWTqBsO8jXNP+5rFdoeOAE
tqfDm5xK7WTVlf7oAZl5BJdbnUZLSqS7ir3vcywfd7CPp60NsrYtLa5TmvOkEzdPsiweIiHoOvu2
iT7BYejo0yGxZ8Bqg141n7FRty5sLvx+SrwPBgrfNvTxHUGl3tdKWj0lTT39jkYwsGheu8XPoA3L
eKfqQ/bz/qaRe/V6z3Dq5AsHmg5d1uVtjKZMbSYBgDaEA4duD3lP+9PAcfZtPs7yzMAs4K93iIwU
OZcdiDQZkeCQvbW2omo38V8tLsGyK560zIFw/eZZwXUGzS63HYMttl01dx7sORvoYWbamGZERYUC
cRhXw5vTCtYNNAXu3jJ5XOI2jFLkpojpimNEX+2MoMgPkLm21MvkNbX4SPgLg+qha0hSsWwZKrrR
MFvKCzTAixj4l1u6B2AkcbcTODV/zhUhfaEawCo7LKLT/sf95bw9UNxmaELKpw3p8RK/4ZJXAA2L
Ux+klfPeg0g7H4Xeq+HXUqlLapGIJ/yNb0bM1dK2TXMclGJ6MzsG0Q1qkJIIoUnAovyRr+ocVURH
IlaG1HfiKTui/t8ONOHjIuXEaBOIp8rlsFSZ/u3+5G9DGBca4AMJ+eSMLFMnJ4zDglSFZ1096sEe
Ka05PI6Nm2N9mDP8IepNjLTvD3obQRgUSobJm4vPvkQ+CJQES33ki9dmNv+kHDjvnd7qzyae4888
zOOvlYdW8v1BV2YKVJcGHY0WqZ+0SBsUJbTLrqPoaZuDR52X9B0OYiYmDx6qF8PMzVR3f3/M2+es
LO9ycigNwi5YAmqTKIvyFG9Zf1YRlDh0eY8EflYZlbFzc6X74/5oazOkqSHRlAQ8c2k5W1ENKAI3
53FpDwZiB0LVcVIYlT/dpsUlSUlbZSNArMyPDqSUZLUIr4C7rndtAZTCLr0g8zW9Ve3HuVUrvJpo
v5Sf4ZfVb75uHR5UkJogBlJuXXb4ZzPprEk3hG9kc3FQ4XT5fV7DlqaUdTbpUvz55vUEm6zyngAq
R31abuNXZxKVrVS4bib8ILGzh7k1DCSR9emXwB1m3Le4hWyFwpWDAW4CELFEd2FevMj4EAPXknju
hA8MXFcO5Ri8BBAFdzkmbw9W33kYTGnaFjxv5ZakPEAApiLBVbbsxVCriADPzsInAOl/KvC3/8Ik
ZHq8v5qro6CchHYklK8bIR6tDs0ugUfmF2NRHCOj6feuMmyliStngLWDaMD6STjeYkci+CkqsxoL
oBm8h094AM7eboitRD/Nuhvpp0afsE27P7XbQcG/QlCHEszDBOT89UbBuBhzqsYTftTG1kcnms1P
eEyKX3MUWJ+yorO3ZKVv1xI+BS8+QKKStbQkVSRCSpiqRuF3tq0cu9LsTkHfKht9lLVpSYFdSEoG
2cYSbShC00wi22WU3IEor2fDzsox7nUaTHCaWTdO95dxdVYSxgEERCYci2+XTIHTuuic+LYyGJeo
haRpFNPGNXB7xPj7TXn78K4Ceq5ef6tWUeiy1WnlD5lInkQwZ8cg7Hvu2VwHbtvE49cgdANtY4vc
Rko5LKUTRIKhcC57rSW2dNloeKWPBFT/YoWJ9kRrHAsf2/bw/n3zQgIzgpdugIYBGLJYyLjjDaeH
UeXXdv93V+bdeQrfzqtFfJCdJ0+aB2F6uTsqlEomrx9qP+kqYewofVdfp4bK3/H+ZFZ2Iam1h0ol
uNNbAa8pEGaYUdDycb+Kd33phE+aq//Ws1L4o1JuQb1vhyMCU8PXgdkCJlsGkKkwkQ1K58GPivDb
WLnOXlGbD7bVu/s2m7YoS7e57z/x/p8cjLrwksSZt5VQUecZsetWbPBqARaxOHm26ZHr23sWfR55
KAdUeXUchDdsteFvDwPBEkoxvT0uVio614fBFUD7RVpNnHA0g4Vbf2m1+XMInmpfWcOLKNXq9Mav
yaUG1FHiXCgw8DC7HrGz8JI3Kk+5RJj3HerRPCp6jCSNcLnfZu2tGcM/ozkcO1AOrO/iPtXwh+8h
miuXONPVBx5oLVzp/8vZee3IbbRh+ooIMIdTssPMSNOtYDnohHCQmXMokle/T82/2FWTjSHaJ5YB
w6quYoUvvCHplycefLv2Q+6HnRE355yCMwHfWyKo02xarWgyDWqVN2ScSEcs9mGqFAXjtFB3/mnV
eLJ2zsbmxmQ03m2ZNDE5Yunb1aQJa4CikOyZEfdYcxqUz+Yw7wEO782J2ACNTA4Wh15u4p/ioEm0
ET4/TnIR0yIOmTtrB7fAiVPJS/FokMCEJC2M8y611NeXSh5baYm8LnZ21VS/gOTJj7OGY+D7m1B+
hJuMk1HQZpT5HIHPhlDHbR+OFmpyl4Hyyi+Yn2fIfiYpxcS+iMLyL1EmmZr7+NNo0YfBCKcKZ/tW
9/aUNO4tLHEszS6WD1mQ1cLGihpG2QSmnpJjWB1xBq66A6pD1viaevaeZcO9zQI8k3iWe5Syovw1
P31GrxutwbFGsvkSoLWuqhWGCVXZ9zuvz71Z8SJIAB2RGC2J23FEOxczOBsANbmTItg6JO4/CU52
2BUnivmfBgM7QgGO1G6Nnw77UIPRwWCAQEeqBng6HOE2t1+WAl+RnUd8u4JcIthOANc2UQrZIC7V
aCriiIL7ONfmMUFbChH8xXu0a/W2djzdFJXkm7CKUEQSeb0tFHqgRePB6LLaPkERyUj/hkibXHW7
SB8+dXwtnjv6ZFRAtHXgVdQoeFEfKy50KyQPSDilcuqLChXD9w/e5nFlajRakQUnaIBzLBf4py04
pmUYWy21yzbvxwbpNK1QfITnqvngjHUS+bhaU+d4f9DNI8egnDG+F4kq01ydMhsrRy1piugSVaZy
SaTHlYJKILo8bfG01N0fOtpzO1HmnYnSa9LlNUaletMmS2mRpAnI34uZTliAtrX5R+U14gsvR3pQ
QpRmdia5PXTsSGlDQcMVBPRarb52K2+aBA2KbKL2cfAqp/tbUaP5l1aZESt7f0W3s6MXQgfGBboH
/N1ZPXJNpZqxDW7uUkyKUgW63qr1QdSz0iAJ58S4XFtFs2fbsP2MkK1BxEiYN3nWWtwo9czctos+
v3iLhTXZgrG4n89m/0UnfJTu3BFyjkOi7bwV2zNvIrPBeafRR4S0Bj+hwzggkkjbwRMLmFQvBZ45
Oe3DYRHsTBhk5Fqys7pW47JL4HiLQwczc5Yf2IYm/+ZlOfzq4sQKGJUW+tf3v+Bqu9AjJqXDK1Gi
gJFGWZ/4BTRkp+jV9MqdGgaa7N+5CP1hf+XsCTOvFlAOxY7UaV8Be3Vg2NyeeRXwlFq79vxaIuj9
tU0qm4rqkuzEXfdGoRGD/Qq/mHLb6pD3uMBnZT9Pr6rZUS/h/TmmppHvbPy1oK+cjDzQVInBpkAG
Xb2hViimtoqt+VXyebLA0NJGP5Zeixht0nBWDt7YOVPgNM78b9TrdeUDdbE/RiSHxkWgLPuHFlXO
l0rtm+nYlYWBpbuRhygUJh3mW8xBVfwIRNjod9hTDc9CRfHyxaxSpX/tRk5IUImiyU90n01x1mej
ik9qHhb2VZmM2T54i1o/RxjlxscmFKR+/mw6UfQxtZ0ufs1qLNGPXj23IojUVmWlTJK3JxXYzfxc
ek3xLctiBzPztjamx/b429oB5Sfqp8LFkVp9okXXajQDXfW1GcruOcxr76gVeXpCplvaQzb6Y4Qg
OR5Fc+A9tGTI9ddVGa3IFFMphPZqiMYMNKO2jhLciI+wke7tC/bwTwHl/4bSCXd4tWkSr0MeOhOj
jaeU9qpmfY+PLaiHpYv2Xk+5QOtRAI3TbWQLIma1WkDTiXPkqybjFdcLBY3YdgpPwulwJ9cyJcAa
/t8+1ezqNI9Q6N6/L+4cLxZSBlgO4KVN299QxFgkUz69NlZZHEqljD6reu7s7JDVFc8yUtYEc0Xh
jmYIpcjbq4KDoNoTMg2vnil+sRM0HSdX9Zsy/hEhguHP4V5ms52WqXPyaBFKAAUt3NsBlXIQdlsq
2mtql/VTl5bfZrPeo8TdHeRNeYoiiQzrbgfxqm7oU7vRX6MeCP8QafGJ+2I5vP+Ftjc6tXHcVlGC
QkrLWOvl9XndGwq981dAEGF1Guuls3zA1dTH0dPeZRPe+VQU0SDFo3YGMHc9Kcfpm3AOR/N1ij3t
jwEh3WcDWvwLiIXotYGaf5qyOd15i+/METysNIumJcluXEXGiqV1M7qx5itJsfKP6bbht0Xgao7J
+dw8FoWzFwF1c9pMafRCp2rVLrLErCVt6pqvSBqhpahY2cGsY9hlKNIeQppyOydsFVP9bzzZgJNa
CtRF5C76KTTOCltEIQWZ1zTMxGEKrSJwpg5J42ocfJSOp8/v75ftB5QR8ZtFBK1HGo+34yVVAnEQ
rYxXYmFnDMLZqPtnBzfP9lnzOqf50MHTAayfF5m1E6tu7zELsWeeAYJIIOxr2GWvEuKJRbNek2au
gnBSw78AQgOWAid1ntpo/mLCZgwmbdyTPLqzyBJVCjSXCgAsUeN20ikd7Wh2EbWjnyoOdRr26BvP
oQ/a1PXLcrIf/qhUTbipLRoR8nVYbSII2U0NEZZqlxOVPhTy7JwtSRwYSZ6NfjPO47/vf9XtXcN4
aCySCAOgJRW4neDsLbGZJ73yyuqbft+X6IK4zV77YQ3xZLMyDBQqOTH6HhtBvWkxMyezlVdLsS6l
mS2Hbqz/FJb6r9UbET71/dckdruDo85XoVlPbjpNO5toVcP530+AusIhZbbce7czBTcO4JPI5jKY
9hAf7Cm0xdesIhlAydhz+9Sv0RUozrgTxOGPQdMQMXZUtH137t3tOSK7oxFDzkVaSxf99ncspt7E
WZJFF68JPX9uh1qjT9/Vf9o1BNw6hbloxlOzV2TZTl+a5JF8UakkKVrLeY6ON9EoLZJLZc/2E+SA
bj6adVGrfhfr9ozYsmr/aeizZfn1YvTfSq0xfzy612hlUFg1ZCOKx3p1GztOqzqJAJ4WowX32mVa
erTKRuzs6O2RpZYkS/8487Dh1hirdHLCLAcvfCkVXfVFKl7oHbm+Nyov4Aj2agXb88No1MeAQ+C5
QtR4+zW5rPomjfrigvtK+UdmlObR9VLx9P7KvWUjt5GcHIbFQ9ILOcp13T3GDcFcdKW6JKm72Lrf
sHqZ37YURs/DoCU/qtJUl4NXiho1bAVbB/ESoYghDm6Jtp5dq6MT2AUmO18RpfL+ieiSaL7mAT8O
0k5tqsOseZHxzI3jpDvcjXtLRLWZ15e2gWwd3C5RkQ5OVQ5ecUm1wQ5o/iuBUyE4//4SbZ96AE7S
fA/CEXjjTbFyQnZy9sLy4mBxhRWkax9EmNtBDQz69P5QmwlR1AO9JXWT2V4bRuYQLnZdOmF16TUv
CcQYK4GLbvlOM3VzTzAKZ4U9RQ5E/291X1VhOpRaLmoObJGcmtYglGhnW8FnHQVNHzD8eBps/UFd
WikQJfUsiJegazPN1YY2DJHbKJk0l97ul6BTBli3pjYdH15C8ivyYSxVqVquS5Z5MSXZjI3LReA9
HPRdH5F21snOVbvZE8xF3rJ0AnlP0Wm+3Xn4U1hJkwjmgiL90zLb6WtOaHOg8rPXdNwOhUDSW6wJ
Txfa22rZpgXp6dFb6ssiOvvcDaZzGCMb2qISP/yAEABBPYGeQfVOIuBuZ0UlJjMQm28ugzbpv/Ft
MlRQcKs7ps08JX4jhhDZm0V/NL6Vw2L5hAXgG5JwNUO1T0s9rtvmkuoGhLp+To+jCJc/wiwuTl6R
Kw+yldiJDAhogVCaXGtTPE/6RlYiyuaiunn95ILSPsdZ1h+HzHmw7fc2FIspsZ90jKka3i7pZGmD
mbcaQyVa/aSmCAt2iTkcM2pDH1KEJz8/uv3RVCEYonJHhofc9O14plOnnhIazQV4sn2sCqs8FZry
IMj0f7OiQsgRAPJPCeV2FKsZzCQfveaCYKJ6iFyt8HNhLydLn+uduHV7JTIhypC0yXA+hcx2O5Sj
ZbboF7e5LJYW/gnSSnzq+nnZueO3V+LtKKvPRMsrChWkly7QRKwgsZ1+CoxUb3H2Adf6j2KJvwd7
TL/9h4+FSYq8q/hk68SucUpLg9jdXpbIjV6ENAAxsOR5fAXZ7oBYyCPRWFg7/1pmHypxa7eXASFS
jnKKIVSczA/fiEQkEtospcegHa7e4hBvmKZ12ehdmGaBidjlxW2i6cXRBuPT+8t250bEfJoGmuQd
80Ss9jjAxQji2tJcotGLvubtoj7PWvwhmpNxJzq6OxI1BeCwEnu7LuUmlO2ssncaxJjV4eB2buJr
ceoGc0J/4f1J3dnnUoOfexe0jIRv3+5zwpjeGIu0vfRTpARFrZcnPTK+/IdBqETKagLd13UEW6j2
YHdx2V40mdn3xSL8ftb2DtMmTn7bCYS+ki1CEXJ1n7cjti/1MLLhOKnPTY3tTDNjwkSw1jxHRbln
WHzvK+kSKCOjWExP5eH+qV7hJFS1vGFmVkk4pcSB86CcSiXpr8NoVcPOnrj3oUAOgkaTIiIU7G5H
M6CahsW8tNC/jfqcRCp+tRbuZe9/qftz+n+jrLFhoQc1DY3V9tIlSXugzF8GTYq7VhVHP94f6d58
6CAQxBCYGWAAbucDB7FfKEy2l1ZJxudULGYQdVN4/A+jkCHykdh+G8hzpJcVQoRee6mRtju02vy3
VmBy9B8GkWI5dEOI2NeRetI2QolE1l1CPcaMVvTiHM/W40E6wTMvHx8HhOAG+4vyoOsNbtVdAEy4
3zVjtLxnE29H/fwfZgMBVnLceMvXSS1mer29hEWHUmy7LL6XTartt2XZ7Emn3t0BwGrfOGU0Q+Re
/On89J7VQ+hKWLZing+kBo6PxeLD+Sx3toQsALJHHIs373aUfLCmZDSRlsOtzziGdYf9nQMU4+FF
I0eTojpIUcFj0FejjGCjrdZGwC4ftSBNE+Vg1MPjNxzBCHgS6eYh/1yNEo2pjWWRBWsAZ6RPepKo
f8OEMz5HS589T1xCf74/KxlP3STplJWYD30+yl1U1VePq1uOlTO5gLEXp1aHpyruG+WriOdheQ3F
XDWv5RSG9ilxMHh+ohHdRw+H6FQOqQSjbUYKAnT6dllFwZJP5lhfsrajRBtHkfajznGxCWCHKb8j
MDTs3YDbV4SshxGlXjJ7Zh1QmF6K299scsyIYIagLBWzOIFjWM6480FbdvSi2CsHb8ckZWR38opQ
0NqgsdQBomgKTO4SzaqID56aN/Zv+WKM0TfFbBXjzzpLo50ixvamvx1T/qafTl/UiXGi5ttf+kHV
P2YUxw52XPS/zxkx6PvbaHvQ5XXCVU/HXbr5rr6i6y6dqaDxeIGxpRymFhR13kT1zgN5bxHZqpiO
UCuj5rOaUDJq/ah2zXCZjezXwuwGf0nTj8OiPw9ptRfc3ls96a5Fjxv6sb5O96tKWzJKusMFq8zu
BUGxv0A2z2d3wcv6/cXbjCRvL3Y0HATaWjwxt99JMaj81f3UX9yqVg4paqEQkozOT5a53Rlq8524
t3iRQUtLD/cN96KYmyqxsQa+hCWqX1nqDYe0r/cO2J0JEQUCAAdmJdHTqwu5a6ZRS/RyRPkkaXQ/
6pN/piws8Mi2cKx+ePGojtsAFjjLNDpXe8LEZLkRrj4CQrIrWOo1XFUc+TytDhq8d/emtrkv3xD1
oOPIRuT9sboviZustitMcdFdwTMwADUsA7T97fYJc0yLtvHcYetIq278tSHlG3YCke3SEohKNU7e
IYpdG+zojNcAn1i92HmeHEdKLUGnhcNZLNae3sImc6VCzMaEqMfZpu+6CrYBNy1xIwoDlC82yRpx
FtmJm56wgjMvet46f+VGmDza/aRhxt3MmySln0mdb8+CG00NndzWuQwu3IgzHaDIOqPJrmEbNirz
nvLS9jxQdUV+mb1Dt4we6O1wkxjGLOorF3LzqAZ9rNm+qu/ejtuPJi0aaMLDkePsrdMWxUDfzDPS
5ZLHUMsPrduzO52+c0u8axEO2znk8njdvOkIw9K3ohkHpUCSdW8nVWup9NuZjQvWh+YhroA82bPb
nnRrUnGxa/SgGxL6yRSBn7pG33sLNvsG0cE3/Wyagdwya3kbOwbDUQzOckHkrY1OrmgZojO6Pv9A
m6u1sEbGUxfjXNwxTu9fBpvTydCARsCmUHsmjTJuZ25qMQ7BYaWhUu7W9SkdjVg7eXUc60dO6jgd
eHYtN7DiKV+OtdKZD4rtSMQUSDpWH9y1tDBbJYyNTRRVaaN5SRfMUK3Mcz9pMbFULDrtK27Se02W
zacGdqZBjnKJeukTrm/afii8ZFlsC46U0j7pSpjZz1Zl5bQpeSOPWZngIysaB2iE2esYcZpkysbx
/VXfHCL5I6SJoWRrOYTGt6uugJIo5jyzKDAgvMOVlL8spaXv9BY2hwgKAPLR5CvUWHVgmbejFF29
uKOLOJqItepFzE52qKn7HwZr1/by7lCy3Qp0nkvWWx0gOiUkLZobXiyvN+dTj9lZEUQ44S6BOaAH
6z+6ftI0CMgwr9gbD/12Zo7ROMU09s5l8urItyOklpskqXeSvk3wJMXtSPZAllJF2Uhj17pHsylz
nctIne7quK3+twOQ5bkWeCF6Ral+f39W20VkU5Atg7tkIflwt7PKR8VY+sH1LvHsZtBQkEMIaOjm
n21k1x698XidKLrLbr3k8q+9SFrdynGd7sILXPoSlXVlbg9K3dZHtTMt3KsxKQcqqbiFftSU2M4R
vzeXnfW9M1+aT3Q8pey7bN7czjetLZd+CpumQvP9qdKG4ZAUlXscnWHeKcW/ccdvbniD6JeaNa8z
bWcw0bdj2UYu2RYiu7ah1vR+jIN7fU758MY1U5uhPdoJF+4Bd188U1oihf6ktm1rnutxnpUnbsSc
XMCKOpgYQtpVp0aczt/QeCnbk5ImIvT1srezD+1itCO4Tc/6t+0aq/Ira9RmAY28GEffbmpEqOPM
M4Zf2zkxGQVB9PaQDvnQH+Y8rRBomjlNpp9FLbRKWF5l+EtmmqF4UrPKjfyWC0XxhWZ355kCdRgg
K2Qa58zsp6tW9Lb4HHp2GD6nA3C5j5pQmvZVi5q2PXRejZ7GVCam8VzqVpViem32BQC63Cx+g982
L6fWbMMpmNNlKn4ZHMi55zZSo+iY6n23HFSLvMh3c3v6E32XMg1UgwNxTIoCgcA6hbh7dItocn3h
LkbzOev0EaP61raUJ1SFwzHgnInoxLqq5nHJkOv5PJS07jpfm2fhnVQMXdvfYvzf3dTPycYMJESa
pjevrSIajAZVbfyWjq1bfJ/0YSg+KUlLHTiqoyz8ZWrwcxoDvOLj8MU1knL4FE66On/xjKqbwaQk
WvS8iFar/Rp5qvoMwMki/iXytD8DnHWrp/fP8/aW/79GjARmVCfXflajk3DBVEZ9jRGFP3aYXvm1
HnXHR0eBaQ9bj1oAmgKEZrc7u7C6os6HXFxJxIfPdWGOxzTW97pM2xCF7hI5lwFFVmpCrEYJDbOb
R0Ve8HauH7Ayqn5pVdR3j+Wg4KtjdqVnUVROx98fnR21cdYOSS32hrEmzqEBkbQYHaVXpUnFFKSz
MP3YbexyJ0vY3vV0FpBrRaKeTh0t3ttVbKrMVAderavIeg7ZWOn5vzmE4F/Z/eCI2lyz6p0PJ//K
2yuJIZkR06N0CTr9dkgj1rEabYzsqmRLpZ/0rgnzYwklePyILsTiPrwbSXOQhGSTvOF1V69LUlGk
cVXEEQrkq4/5OGunsHiU8044R58flIwMKfkXbxVzlJOIFtiO4SUzzP5cg438Ug3L+KSieXfEDxo8
36MbhAH5YFIxRHYCVvGjbqZmiitMeIE2p5+9FP8K3KAetIyT04JOCUqD1+pNeuv2WxWUoErbTtKr
J0zzaiyxHThK5Ox8ou0mpBlE8R+iB0gGkp/bUQCrdxghFtmV/NT4Lppm+TU2cGUxarc4KWpd7qSO
7mYHUu6iI86+oJmLaPDteOWkLSi3jfW1Ern1QSPEHw8hfgi/0a2KX5ip+sqlMP7oJm3aqbTdG1q2
INgrErO+ruBkeVRM7Wg21xI27vhUlzmCugiSLBgWzYZTnWdES/oXoUGkOy90ynZYANu7mb4okkw4
QgE9gO55O/U80heqBra4mno5v6B1HfoFhZmdD3pvFMTtZXolB1lDWsOMIr5t5dP1Dd7ZFEryY6rr
ZU8fZHuTUHPgKiFk5AggV347mRLIGIygcbqmbfkhDhUnyPooxToHUs37p+3Npvj20pLQbjJyUhfQ
wetqzpKYjdEa6XzFc3IpQeJH8ZfGnoc+cPJFLw+jLhb3U91FrXok/rCaT1Nm95ovoKqIP6NCoX7W
iKWM/NQaFPdohY74aIlIsf7xYsxgHr5jUeaD1WNLAwV+7+rSU5w80oh65isBkKxE5urTpPXD1XWI
Zt5fmu3hRf+P+JKzxK6mEXH7ESJDHYcFWt2ViHZs/Q7e8FMZi/GfivbrL4ot2u70/oh3PjvHD8Q7
/GuJ2l6Vm4wwa0Vmpct1zIbxBbpiEczUFw/u4mg763hnI3tkkZKbj8wOCJrbyYVtpkRmnxVXdVa1
pz5a4gDCa7azhNsggwCDKxbleyqhpF63oziJaiwKZNrr0IzDk56a9a8wJq2jQl3Q91CzPOTDMO+0
U+5NDQi2lExHrmiTukpF+GjyegatIeLXSVkEOjXSvYNz52Nx41DRQjiFt34dyETtOKRKWpbXpKac
4NHIOINFKgOhGtknc17q7wNCAIUPaUycw1a8TKopvptplL/k+DR+oHveHqMKmJttFnvqFps1oFgp
xZUlZgQy3pu86899Dy+Z9dkZtOtYlBQJLLfzVcXRn9/fr9tRZAkdaCgYImqW6xNCVw6CWYRjfDyD
2V2STDu64O53tupaqZKjRwmdKFXykSQSdbWLUnLeKtP74ZLrxWz7nkng+gOJh6H7GC1Wo76WAynt
Ey3pGUre4rj1OVfcxX1pojLSg3BI0/6Ib/Qy+ZMtRsony1zsCbtttoNUVeIZZZdTdAT9ebvVbY0m
4dC2w0VX9MZPEwOcHaI+vqJn+s7W2y67pBlQYgP7T614XUsFRUACBo/7QielDUYnrs5GmnmHRz+u
PLKMIAeRYja3E8oRG8ZluRkvk9mBMfH0+Ez1tHg02pMMY4nLAWlMufDtefppo6pm1mlg6dXLotja
SzVmxUEdZmVnC22u8rdRYINQJ8Sdco1lbuC0gZNvGYUcxx9S66/BWJ6qBuMZO4z2DFu3W4EiFhuB
/oRs0q3LdJZIST5zQ6PW7YWJb2TQQayuiah058Zv73+lu2PJXrkBYQpbk9XZqMIOCidylxelTFEX
b2MzqBTeDc+m4Pv+UNttx7SkpQ6qZcBY19Rz/PLyAREG7SL6yA40NQoPydLsdYk3TwafCuwvBGIU
SLjEV6/ukuWi1xcWD0+56iCGcqY+MyhfewPqTmtU9Umzkz0S2N2pUblVZaK4TYYn2407SofaZZnn
7mSU1ATjbNgr0d0dhZACDgn4Zt752xOlDX3UxZWpXWLDLoKhK5sPxhDtGVvcHwUIDeLkkrSx6jza
/TRPDXhOfK16KwjTtHlWlG6PYXV3FHje3EIQKDboysyKkeicXfZd66Dfn3IvN72yBwW5uxngb0nq
Cxn1GoxYzFlpjyQbF1yklkAvkquthr/gkv5LWtWvYxk+ZtXJS8Pm+//jrcv4sZpa+OPwhdK6/15G
WJ0MXlQfrHLYQ4NvuhZyJHAC9LxJDDfWPB3yyYM5K9rFEJhxjrr7lETlkxMjBGI0y7dmqb6HQ/gZ
v4cHFSTe5shqwoSlfEBXU37Zn27cLm+tPk3YHwghhGd9GGcwxl75lJMyPhrPMkkJrwJcQ3pBAfx2
qKxnWywLmyQePD3AKNv1K8+gGin6vTzm3n7kwgUIzjNCRLK6B1UKzh3tWh1bTw9XQq9QXmxY1Of3
r8B7t61NZi1hcGTza2hSMpmDNbeNfmlDxz1iw/MjBB5xcKNsr8m+NlTjM4EIorBNXxdICU2L27WD
zNHV4VAtl9LIYvRLJ7BHc60HeeWUZ4GdxXVY4ul1GLXxVGt9eKLeWT+VfSQogzp7Skrb5QUkThyJ
HAfRGCSt219TlMZsmYu5XCYrmoMy9xDbXkrj4cCGRBQMlsTs0L9dmwDR+2kjZEb1S8myHqJ+/G5N
zZ48wXYqXIvsR0R3aCBsVDBp+WYUZYz5Eim1ctKiER80tzd3dsom4kC6BCwG7W5JOOdxvl2wMIwH
LfZi55I09sfZtV5HqJx+jHwX7ee9zbKZkkW3BVlqGJJggoBk3A7mTciJjmlnXZDUMg+iMLG9KYw9
yc17o0CrlBBDujt8o9tRAP6OqTeN1sVqrca39dE7mdmwx4++OwpFW3irwBFAeNyO4rotYBx4Ahdo
7gmkYcXA4T4Kv75/kO+MIrUp5COJLAANs9tRamAX5gJJ9BIZ1XLACF47jr0yHd4fZXNd0JKDC4NM
r8Rrb0Loafb6blJSF4Wsrv/a5HSNEiPr/0YXZdg5OveGQtsJgiafR0I0byfkJgg6t/yQSzGMpV8t
+nh2TJqMiZe2j3ahmRWAJumASkxE9ns7FGXTHCWpgk6jksUH/FfRHlHRJ++KZQ8WduczYXgkWaH0
19l2q6GSquoLpaOpGakYvg6hNrxqbj8/+urLCcEeghdAokOn9nZCbUy9LzESJuSZfyTYQj8bg4fs
gDs9Wj2Uwg0gk7CQI9ZE4OB2oLJHxyWJiuhqoDZ0dGv97wpRukczKgIK3j+eDylKtUn9hyZKqFto
1JxF+QUjxfibgqjdl/d39ubDcECoT2nkbg4dqnW3mc7OkIzZUl5HlSZO2yFi7OiK2NnUcApZkZvq
JEkNPQfSUEqTWzKZWhIW6vbgXkTbztWh1t3oU4Pl3hQMtP1MENt65VxZkCY/xHMmol+TuZrczw52
l/pLhH6W+C1P1Kw8zmWDTpxNJFwH9Ev1S91mY/ibJkS9+LHR08utNGW0fD0dbeO5thS39fE8gHXj
93Y34f2MfHJ5xsM16w6FN8+5X7lqpBx07H6mILMJ7k9hn3e2r+mpMI+VOgnjVHiib06e1oniHGH0
OL0Mo2s3Z88Ji1OCMpoz+3SKJv3LXFSL+B3cHr1iu5nclyiLzeYJPVkvfhZeVv2bc538IBY3tNMi
Ujf66JWxmZykVv7Q+5O5qMlB1EBzvkwTKcjnMDPj+DwLraXcpCRz+1EXroVzAwVmHG+1Mp98owu9
71UxcHaJtT0V9QLMLPykKouvdgyWNZhqU8/8Ct3j8iNRydSeGjNdvqh55/yRaSKv+LV5HR+mRTG/
uyZ1kKM7l4v+1R4Nq39K8PbVA1hsiu4jdNGg0+yEta0fbcAY9T9dMWSfAb1oGoomRJGnsrdw/S1a
zMCuqYZk28vc1kKcpw7nqFOWwnB/Ckl00bJA4238LBJt/EOhYA3sh2fdygMvVkLzB5XUSA3sZcrn
f/Gcc/QgxVWlD8qpqLsgt9PQ+bIQLXqnZjTrMSiLcRnPllZa6VNvOxPKAkU1C+WV1x1qptma0aeK
JUr+8hwRZkeVAmB8atzM+D22StMI4Cnm9dETWeF8VrM5h7g+hvGXSCheHtR2VysoSKlNcxidVKhs
jGHUD2KKY2xRoaGbH7JszLSXQoRzQs47e+mnHsL1/GS2Zbb4fAwFREHnNG5QoFUwB+AW0vjfZY56
N/Citvg7jLryix1hoOZbhI1dUEci/TLMxqT+ki+D8TqrU46JMztN85BWs9U0mEtLqQ44w1bLc9+r
RY8DA7Wez9Zi5umhj00luWpmrqTnlDQ5OgN4sePjolSufpzjfgBgIj/Db02tdfqJWoduBWqaivo0
VWmtnoG7DHqgZU7c+PTuvelMeyid/TjJl+/oEdqjdC/hPPlmE5r5IUEy5/uoYbx06IB31D76A5N+
cI1Gsw417vbWse071f6haU2hBrHR6hlQE0//1BhqYn/S1KqrMh9yWfd7xrnVAtvKIh0gXK71p6oz
1b/fvwo3L69NRUmq4kNVBiu6LlhoQhUiV6r2GlHCOvVenTxZiaL/2vZI+r4/1J1bVyKYwIWiGY9T
9irOw3nEivWua69W3dtP8SiKwBg14/D+KJvQVYZEsscFz5trd91JK3vaXhhgt9eGPOgFRHsL45As
B+j5CeHzf94fbTsnQEvUMFk54nEivts3sVG8UM1FOly9SszokdmVr0Zqc3x/lG0NWVZ30NiEbSgF
H9aoREhkzhDxqa6zUpTC15QS06CmjiDXhqmmD37mGm587LJiKP7RvFlqV2ZKCIwoE1X3scyzajrl
DWTZ18zJrcHHxTp8uHMB7IOuNGxSkmaJXr1dCwQXQhoxY3/NvNG1DoUQ6gdr8qYHDdfhbsFBpz/A
G05/mmL17Th6Z0xzDcMOeU5IpHUWj4UPNDT9RgfHPE7goE6RPZTRzsbatIhRHQXabwDUlCZKa55L
nsRT2AtyosYZw2fH+SvVBN5tUQf1OCuBSsS97evtoDzMjgKZCQkeVAES0aggreYbqYhVLbVtX8pa
m86mNKtD8enr+1tsOzviYUoCb8mRBT7zdlFbYzEKqZV2MdxQOdmKaXxI6YIerNo1T3mmf8gTJHO8
ThgPR5VE4iTl6H0SzxBh3g5sDA0PodF7F9GwfhFYtw8dVnQ7Uf/mVkCHjtIHuZI039t4LJL9NY2w
Fe/SDmH62cuc9KSZtfJbHwOAQp1h+fb+cm6vVQ4sZXSeE4mcWHM0tZpDFoeeuHL7qjz1bXpIiR/9
eJj2fGPvDEWCR3eJ6J97aN12jSLWLZ7U4VpY83hAly77hmqm8aGulGGnN3l3KCrMoBbpGEL1v/1W
StzMnojN4dom0eQEHDdKOlYUDQRYatvYp/cXcW3jyEtBHZ3mnDSKIfkw5e/5qdg313mv6rMjrj03
WnGFuqlgj7XkFoqQLtZuQTfwvz2XVuvofmWMavPNNfHsBd1Ypw7y31oSPeGITsdEaHGyV4vZhPf8
PEDb3EZcydJu9vbnuULpe3D549VRtCQwREqwRxvtY6J7tJysBnrmpOx1GO68OBQkYQFBOaewpssf
9dOaxAYqHzON1yvX1BD7ON5Yn0LWZGftt59avmvsKElj3Gbkc47uZlYs01UfaAkHhlItV2xYveQw
zIsZ7YQGd0b7H+vFkXDjTblwLpJFo3a2XCFIzk9JMgBiDZPkI1ygv97fU9tvJpmSlFlltowo1eqe
8yqMbYs5nK683MpntBoj65mauX4oC9coTsjBNHOQZ6KNg4cHptlOFZln/E3P9va75U4E5ASk6pXy
Q32gpK74saaIw6B61VVrmvxJyCD4/UE31x4S4IRDqFTygPBP+d9/2izOgih3NUbztcxn70syLtGH
UrE85PqS8WNXZCjKvz/gnQ9JcZKslisCn9e1eqpmDh3pVMmALP5r5KRomqAJ/i0M++T8/lDbg/B/
2DuP5bi5JVu/yokzx9/wpqO7BwDK0lSRFClREwQlUfDe4+nvB56/u1UoBuvyju9EIQbNLmxsk7ly
5VpcG+CUvEiwfmtZp9QzT1ImIx0PtWgGV3IUo0KYhpecEt6bQe4l+oVRMz2H2nJV8SVSmvGgesH4
ZGhh7fqSlmzENvLcFoXsC0SwdyYQ+0g0xGR2Ait1cR02k14jI5GJBymxdDxZi5aoFTO7qBouGee8
M4EMhczNrKc+MwpPFwdWPF0e1qV4UPzeWyFprm5VJfo0Igr6wW4DqqRmyFm5eCAlTZIgQ/D6oPWN
uot7a7wBALmk8/DOs6DxB97KQQwzaFnd7bO6pjxdSYfagC0RJ81AZ+mQuh8vuTcntBNAh4eZ0V0E
YDn4KR6eTllvhL5gGp546KgZKq5XKJDnctAKRATzQfwhDCaU9gZS8t1YBaW1hvpf+z5QSyFY27ES
5diRPWt4Go1hnF7kPkuMVSYareZgD9qbh0rOxMQRdSjT+9irqp+GF+rNPi/DznwEMCtEtMVCKpWK
FgTRegw64ZP28Fy6VC9mm2bYdEznkjnRoM6WdFkpHdQ0NG7JbdD1j4twZiVK0tePJ/Sd3TU3O7KF
yQuBwhaLY6hSDpFIlA5JLtK3LWmQZm1665QjQHFVr6okkvULoeD5UuFOpLAMhDR70C2rpGaDfNkw
ZPjGCLG8kc0QHtOk1heWyvzJT1cKaDZt1Ezj3K4rL54slqUuixFpOFh63v1ItLpbs3CV+2wCDBqH
Sv+q4uu9k0ZRvUBlPT9ByI8gkpJoo0PBOXK6RltPgTIUsEYR0Siuk2qUntoYwm4/gvx9/PremUqG
og4MkEr705LOyIXTCHXOUJ6S9DcKS2Ufyq2x+3iU8yubiGDmTRJwklwudauMBs1qbOCVA2hp5WZa
r63TITNvBrnyH+JQT35ZeMevPx70/NFQ5EZVDQ4rnZ+0MpzOIkrLSZVnsnKgCmM5ehWHT6YVaJ8O
qGcmFG8JSXjK6EuHtLGI1DHHOuqAqWN4jTMvW93s9Ru9NC5xf8+XBbALpFMOSYJq/n/6QOlgWIVA
EfRgicGParKandgW47oP6kv1vHdOSdToaAChPoVcIQfm6VCBDiqrlop2gL0eC3ga0+AXreII4aed
pOL36IZqX9B9hKmStNeDaardUi/zg2iVZrWSw6EYv4bhYKFU2qlzhWtQxWjrG114LMfYH92xEspf
eD774Z0BT8TfykhspCs9E8OAFiUTw2epTUPLhrNSerQ/JfV4KdSZJ+x0h7PB6cNDI441ANh0+pTo
s2deb+bKoarD33lTKo6htrvCowFIDuuXsQt2Y1zhaSZcCGHfWZozKZ9UlpBkJoSdDqwn9dQDFcsH
xcr160kVhJdEq6QLG+CNh7d4PirtXAJosjDOEq7rUGSpJrPSDrREmQ6guXabmHrr+lHT3ElGXR9E
VHw3o9bmzjD2xRHbgdDN9eaST9z5yp1ti7nTCSopR0rz+fBHEEsS14bIEJgHA9sJG7RScKqhzIG8
p3j12V0/d/7Nm5ELcFbbOh2q0XM/9ailHVTBDFcK5haUEqgnfDzKOw8EpZicEQALw44l93ac4qIQ
zEQjJAI4TrXQ33TyhCN2wNr5eKjza8iYq/gErjMud1aPRtwtttqi1g6Sbwju6LfNoy7FneNXJiig
ZAZ0BA7SGLmDkhQX2jnO1yljU8nj4Ga1AsueTmafiEUoyowdhaHlTjhIkOzIofvxE747mfgZ0HhL
3Q6t6tNRjC7BsabutEM4Fe3Gx7T3OiARW2NGfykXON/xPJAxE8FnqwaYY6dDlZUwYKkqaocRSiba
odwR91aY1l8Dlq0bK0r6K6mi9psH0ubbvq9blxRM33vY2aCXVUNt9Oy+UEM16Fg72qGg0+FhEILu
Bq1F/6ueapcQs3f2P1cuYn0sUJjYZ14leaUiVeHJ+gFBn87YelMnGHZc6hbdkUYUGU5uBf1TXodV
SvA6JN1GtOqwvNErCcepEkJWdiHje2/+CZi5xcjgZ3DodP7VeDRQAK30g+rXIzh7klKrHL8UdblS
c12za0/6UVv+WsqTTwv9wpWnDQraiAQMBTP/dOgJy5N+dqg5EDqbTheKHox0v9qEVdNeeMr33vGs
u8IdyvTTBXA6VE3hBJAyMA5dNsg2nCZMUxodjZLYU+8/3jvnNC0eC+EaFhQRCGjPYqymx5O99HuD
9dR0gktnXP8aJSUqjamQTne9VI+jbUxtchj7OBxcumy9eN3kTXtfR6k+bJRYDi4hJfOgpxfPnNIT
eIEiACEueVRd5jd1mQfmoRcr9Tbv0u5mgE325eNnf2cUchwEHNFDnS2iFm9UD/2CHpLWOhh9O8A5
yer8e6fp44UD+J23Ofcx0AhFls3LWtCO9Dww2klITW6UNIZ2NI73vSb1aynQ1QtPNAcci3njGJyn
jBgZIeXFPWlE6mS0nWgeErPpHjst8K6g11HzNBLRFlWvffr0DCJkAx2Y9hEoGeri5M2EvJTBtMyD
bniJXTQJjXpmc8kQ/b0JfCvmAaXP9/JiAtuuVnzLjK1DnGbtyjPb1pFyI0WQV7xkb/XOknjrWIMU
NEuLLTVXNc03fKNMrEM9lKPbN0XhoHh3SWbgvVFmtwV4fMwaWlin+zuoqmFoQX8OWoP3SYO4nhsB
82w//XKodyB3PXNkqUMszspBCjIql7F/5FbUNlnet7aoeJeaW955FshUrALWG+fHMjTT0RNGZgNJ
qKJXEqcNjXgXc0JewsTOohj26ZvIL2VjgrOlQaoZ9ZKRYql7VFOzndyRQ2t6lOI6AxdrBsHESgrv
M5d+7UJyyloW6e3VG5jdyWCq9R0q5vJwj2kmjAWAgSpxCM5x355lJoTI1jjmnkMR0RW7xMPWcrF7
svh/3GbCNvEAq25Ms89hQYhGRl0l1LT0sULI5NhwtoQY7uqNaFttjwwX6gpj8iPHsbO6yQ0kFWzJ
95P7aQg1vIKErikimzqUh/NSicDMVVF5EGkUXwhRWMDP07JjWYt+9jH+ovdhpDX5tpJzWVupKBv1
VwOaVoYtSiDFz30lhhOaVdKoXwlqKBmH0ErychdipODRhtKjLJXJo0Xpbqqn0cYNoytsAYnSuHJ9
+ILqD6nBi+f1kwuP0IiGQ0qkFBHphFikRZ1SwcQmPzvIctqsm5pmi9SHNf3JUQwIzG8wPkfruYpX
R6CBJsloHlrCDFdXUt9tUsTqPx7l7ESdR6F9iD68OQxaBny1IEgyjVfmwczb6KhjimSnna9eJcow
rLw+qb99PN7ZdpqV/TXqvMA3TOLysrDU0sr5rnSI2jBflzLCuEGlap9+qrmrkVAWdAMAXV8cQBqt
ISLyFvKh8o3KzY2oWNP3JlxpxSDsNLm8pNVwPotkqrMmBBxsiat93t1/5m+RKLR6VSsHXJ7UIy57
VmAHMMKffE8RfFtssY3+eB7nJzi5CQHdoEbP2gkz3XcJgY211RSx0hEoVmlquJpRlK9qPwbFRs84
5DelJgzaGmuHQb8A6LyJCi6GpvkH3izs6RnAX1yKEP1m5zvLOqT10I63xWAlP2Mji79VRh/7ayOW
2++YGlEvTOLBH9CRtNBwaS2vfS2atBZ2VoJBla3oiWC5rEkTSp8C3+Mx0M1a3pCWVpMbhqpBq2Y5
NMWzYqQ+cnVtNGpOEVdtuMrBlCq3DbW8ebA8Xf/tyZ3xlRZWpbPDER1EW4Qk+NLVFIjXH0/82228
eHzoitTV6Aoh6VvqLUuCNLY60iMHdAMKu6Sqd4isXlPtaLS0H0o3PmVm546o9/+s8q5+Viu9uHRb
LF/+DBMSOYIqQScnfjxdblUA1wp5B+sgRHG46ZtKqqhOy37sjE0cXwBbz24mk3gLdHAWoZ/7rRev
2+uVJqur2jpYPizDntTMpkf2uz6kqp0J5SbL5Dvf5Kr5eJ7PDgoTOAQuEHgoyb1+9oyVkYpaHEbH
Pszbb72QJzZqxvLTx6OchV7zKPRMSFCPOMiX8K5WTth6xVl0rDsh3hipJF5nwxSvgbgu5VdnZwSJ
OwMBFQAZAKctzwirr1Nk1gBeEgs3CX14HmLfcDxa8pu2Cy6cD+cPRpfrDG5xg8iILixG84NsyP2i
8I9V3xUOCAKV5qRQbqW0/bQlIfAH/GwAch4KVEk+XY3pMKCSh4fFMRpyijxlla67BNGYj9/U+Xrg
KRBRBJwAjSRrPB1FAKzL5azkjqq8xCHuCHZ55Fubj0d5Z9rmjInLgzo2cPUCeCwDIzfiPoiZtljx
3SK3iu/mRDuvHdVZILofj3Z2iFM04Q7kiQw0gqlonD6T5oW9nvbcu6LmT7aWoqxmlcLPquiuhKjL
N9AwL+kuvvOA3FFQtZGlme/GxZAtZ4U+xU18hOZe7DytofQ1NkLC7mq87vnj53vnnVlz9YSLeO5E
fCOP/3EtBsbgq6JfIBqV1/6NhTj1l0hN89XnR6H4KnP/ziouy1kEIwmERjDS4yRN0ORSQVihzpFf
eFfvPctcfkW3km0FJn36rgI/kjKEC9Kj3Jremv4U/cUPtOj7Z58FbRgVmtQsRA4UvBhFsIrYjzSP
GStUuMQI4tl+V14ywjw/0hlF46XQLIac5XLHToY4yXmdZcc8UaZNSlfXyhrjaY3gVLNTBXmwS/TD
r5oy1S/RYM6XvDLrEXAgkZHMDR2n0+j1UgHpOEiPuWR0/b1cpXp0S2+MPBwrUsnsyygX7Q+98LTo
00Lvb44MCioqVA1BuOaP9sdqrIuklqK+zo9JoPemkxcWRnSY7H5+i1E9pyhE0MIbRMDodJwkHD1j
Mv386HXotUCxTx0tRfzMSnTj04fiLLnA/cXNhW7rMgpUojSHtt3kx6yY2jXoiH7Moya/EPGd46Sz
sgMtUkjdEFfAszl9orCOlFYQkvzYRXG/1WM1XgeG4G3IxcKV3Be6m6bwUsHHTWfAeGrVmb16m3Hm
XTiez+9QuvbZ6tS15wrGcvWM6LOCUxr5scBqZ9OXmW6nfZCtFKHyXCmmjvbp7Yh2F68QNJpW7SW+
n/qqNhRVVBzLqstdyId3Gd4X/w8PRU7LfT0rgpzVYTM5URMzbYsjHTG+MylW5GSWR0up7BWrdBLr
7ccP9c4WpEsQXjH5AxzHZbJCTjFVY2UUR3aK4nA7KauQ6vbaSiA5mhPIAjxV/+XjQc+PT+QjCH/I
kSBfAOKdLiGObQ+RxVmcyJMtx0MMU3NkQkvzwht7Z4WAbIFg08SFQ9OSbiFBGx60USyPeZOJv0M9
y+/TWM+eagz+VnIRfpqaSqcYLU5cpRCa0M1bhCWmXPWa0pvFEbq6sp8ltddJP5iuqF/CIs9KA4zE
sQIcyelFwLqIw6uqhPfp82SgMMqq9pOyc0hD6E4q5RgdkzBJxUd9pHHb6oJmx6rNv338Dt9ZOIDJ
NHlBReMAXcJ6dSuX3TRF9ZEjLldWHNeVvFKkvk33Vi4V5Q5pA+E+y0Utv5DPv7UvnyRdM3WGAil3
xxwBLhXUgyCM4AS12jEp8dEwuJ+0AhFVxA8Kf4/+ZxnurAJi1HWAwHn1uzCGydiIfRrVD5kx0XZm
x7k+6b8lvc7LKxzarXHTDHJZzz09Yrb7eKKWi5DWAJYC72jmV8y50+lib3taD7pJSo6dkdVuN8V7
X/COmep/pXb8WZxoHgwCDiDOnKad6azKUt5KxhRlxyCvJRxfkw4PVvGz2QujIN3MITVTmUiVFo9U
J4XcpFlTHXEv1B1NE6wNS+1Rs4rcgSnRXLhylot9Hg7GHgk2iQU1unmG/7irCxXmpmmO9TEsBGPT
qFwxidVJKzqqOqc3h2RTj725qirdd+SxDC6cIsvTiuHpZyNGIjriGl+K3nRdKcVTXTTHoPM84FYa
HipP7NYfL5PzUdjHb0oPnIocyYuzQ6+R/1Umvz2iUmPelDSLpdshLftLAfJbWeTP3SPT6o5BBJ4X
c0lVX4YJep0ImdW2/RHcBhcdWYkGc1Nbk7hHb3bK1ok5Rc+qJpTSXVAhODG5tC8hHwszoEEryRTb
ugRakGnxTQo//BJ1ijht6GuLBsfseiRmxg61GVosrSiy21g3p43vpfqP2BDTL6EHaGCnVRDhtGz6
1rcRLVjafEThUdFrPfpkTMTDghqQ9kLYmn0HF9UUJabVbyiz4Zhbwne5U4NNkEf6hR1+1q40j2Jy
CiIhwFBs89MFqpS+bKZhMQKZdpK0qgatUe0S0tvoTkKG6pM1DMBVwtBYqPX6g58dE4Xdv4k036zX
+FxHCLJUoHz2gLaN4FJoUvpPZkaz9wIrmW1LYRcQZZHsFaXZg8ZNxbGzTGLtVDJuhbSlcP+2jv/t
5/Dv/mtOEgDZPqv/6z/4+mdejHQ+BM3iy/+6CUGz6vx38x/zr/3Pj53+0n8ditfsoaleX5ubl2L5
kye/yN//e3z3pXk5+WKVNWEz3rWv1Xj/WrdJ8zYIn3T+yf/bb/7j9e2vfBmL1//858+85ejir/l0
zf7z72/tfv3nP8E3/9jS89//+5u3Lym/d3xJXtqzn399qRt+VVH/gpBONecNXiLw+ec/+td/fUf6
C2T/LZHUABrmLrIsp9vwP/9p/jVTkUA54JYpoEVkR3Xezt+R/wKrBflAxk0lcOMH/vnfj33ygv73
hf0jQ405D7Om5u+yOv/3QCCthPsDEkUAPqPIZ3h1J6OGn+fGeA23o3HxYqjtQDUpoEgh8s/F2NiF
go11COHsj/n5+4P8OfC84k4H1hiaMBDu3OyIsTjyxMIfLVqSq2szmGK70yOdvgs520qD8DlpgvkZ
GYr4h0IDUsbcQac7tEtKHKL6rLrOPdp746bT14Omhxce6E3mZfFEqAnDRZ3ld4k650P+j5sq9Gu/
xbGhvTZpXbfFygzWtaglj3iDdvsmFPu1FieSvGqqAaBPjtBVHHQ1oAlatfqXEGWQVa/Wuu5Ocllt
hEn2GkeX8iK35cmQD6XS0gPcq2L5nIfxDeutbe2sGcdHqRvrr3FX9r+6MBCeDUFJbG0qLc0Oh6i7
7Sohp3G3ifvnOM7bF3kcor3gieYWE7Xelbuhhd/jiWVme0o6fLcmSfgchvv2CuZYgXicdBi12zmg
/GNuZKlOZdpvm+u4N9q11eep67XDJROk+ahdvAHqvOwLxMhmcsDiDeiRCFmmN+trbQqeutJV2ls8
YYqNonuX2MBvbJGzschBaVGdpZaXZnF161PmLLz6mhbwdTmKjuynbukp64iWmvanH60LWcOsjs5u
FIdGrVq3XUOsItpmgwxRBXr0EovRLizzV19QV0Fvgr8clHqwe/lWqy2EhEYn6BVXS59MrHraMrX7
iZhHuZaqYxfuxcYp6ntPjOxA/K6GX6NuX+dOkjkCAgGBIa78WF5hAeSYUbsWusiOpo0UFCy6r7V3
iPLxDq9fXCKvI1z1huhu1F+95mmcoqs+vOcsWifS3sOFtUDTyxidXl8rpr+Su57/vhhKckAVY5u1
91VUuR+fDW/AyNnkkt3PWCHZ/dLMB78XnN5qqb7Og1Da8OVaNzNxHcXZaxjnI/QgKbyWgyihNd/P
N/B5gi9SHN+GWSGuNS8Q3DTw9Ku8Sns79UQb2dlvFD/XnfrKHV05CQCJm3ZZdRfVYnj0kCjD5na6
GoQwWTWBojhSPYSO2Uu/kkJrdrGhdVdW3hk3ulqXc7FDcitafx6UWC928RD2vKVs3MhZEVyIL95S
hLO5AD6alccA8s0FTgaTWCyiVm+utdpUXFokwjVH0Lifiklz1Ezpflv9wKltJJ2NmqHyDWUBeZch
JGD7vaU7naeXdihFkqtBtXIEIkNbEjvLQT2hdTzOl+3g1fzlNk5Xqkq9/OOXuSiT/Wvv022LZR8C
i1xciwBJaAMtaPD4uU4RkHeixi+d2rf0TVOM6qo2+2yTmGN8RSw/2IXUfqVde7wArLxz2cAKmbXe
gZ/BVBcZc59BmYjluL0WTOhPniVEVwi/axtT8y6pm707FLfp3DZD2Lm8BTI1KMt6attrq6xQ0VBH
aZXKsfgcUNm5NLPzebZcGvRqkYvRMjrTa09P1VSBACjDeL2mYcG7Sc3UdAEClbu+a/orJkOx42Ay
HaOv4utAEotV0VaqDU4Iq7PN9bXcRPWtVDf5hULhW1Z0+sHodOEehPPLv2dtJzVejHLBjXItysIX
v/LkVQ3Samu6GMBiqQsTQQzMxgzfRA6jUb55Zai4MZ1TawS6012rZ9FWT/ppC9bY2xBQs68fL8rz
sAcs7y0/ILucBdxOZ071/AB6mlJc50MDLpRV+SqIh2SvT1W2McYg3kXoXVxLVDwvABhn7wy4BNk0
yErECLStLtLn0hel1giy7IoOFXNljHHh+tQRPpX6sOdA1mCQE/VAViIoWYQ8RWcVXTlE6lUqVsNa
TEOm3ciE9cezeHbfggCgwkR6TCjHQb3YVrov6lMydtNVOkobpaiqbTuJIA+SUaKK8rdE4f9PLkgu
eD//9t9R/FlycfNS1cFLkvxjVycv2a/6NM/gV//OMwzpL5p34EuT2CPON2cTf+cZuvjXTImfFwTt
BYAI/5NnSOpfOpV1IvC5pRABdXbC34mG+tecLoIPIwoOxIdi2WcSjdO1whaje0SijArUzFhgKqc7
rpfSJO3FML2vBrFypFKyJ9F86HpdsYOhNC8c+Kf7+1+jUVqfLb60uTl3cefokd8PiVCk95hix+v0
Tp78Q69E9M03N7kShDYwf7j946W8k9G8MyZnPo0HTDEpzbKbNY28QG7TIb7vRuMwhBb3ajNsijpc
iV1ubEI5vgqtSx2n70zrW7md7BHI+WxaO72z2lxKknt50qZt15i7ZrC+NoKJhoV+SYmeS+XkxmFe
EQgFtwfAn+eVC+70LRLhZ2aUiPo9jM5ujfCJErpm/EscbGnw0d3/FUJNz7Jvrf8gRTC7bs3moGRb
LQY1c0TflRtnkl6syZ4bioNfpv/LzB+HEtuho9jtmu63ou7MaIUfUxOsk+iLWh/04CqhJUdbhZ1j
BE6Vbsz6eWp8O/OJZStH/tJWuzpw1evoLg9Wo/JrzL+o3UOQIep8mIxn3OSmYmOaG0+7VwyEye5E
9d7UIruWfBBzGSbLXSMKGxTyWmMbbgZ5K/gYOEIpVO5Nb6dsjL1CQT5IbQTMrKfpRQ/cVGsc7ovw
Wf0a/5ALJxaOk/YzEdKbUC8c+mLL/NjTbaamr6b4PJoPmvlSUsgcO5K24k4uf0A8d+s8wpbotfO+
09RnZ5R423Wt7Lo8Q5Y8QV72mzfdeZmLXJnYQ95sO54YLGn8ZkSJLSlfhfCqGva6PtnJVNiWdCUW
iMTY9TEL6b2l6czJfd/xrTVrAXXcKr5SPdfon1vB0dUNimhhvoNd9fFGWER8/1ol3GyzR+wbqXAB
vJWRX/kpsed9H6alo+ueiknR6Ln0f87wqaeuzTpUrrO+hHIglF/yRr3U2Hu2L9gMc/0cpi7UrDNE
dTQa+E+jrt435kszNoHT9PXk6EVv2SAh8oVI7L3RoFDMrhywQakPnm4LTUDyPocbcp+01qMXFIFt
6C2E6i66HqqguTDa2UEDWeRNcpvYCoWeGU/6M5n2eqMTWmVIvgxEvDYQp6s2xqNReLumT690K3wc
q+wSmPpGb/7fmI6XyqiQHSi8gP/DQp0D3z9S+NHz8TqLjfhLNWrPjbENUrq0rYbsKjTjciURMNlV
oA8IM/VbqLus5SL4Eqbdnd5npl23prJLmzhfUbahLhHdf7zo3iq+J58PvAwbX3yk0NmfYZ7TzxfK
Gk0Hsm89ZMWN0W5424biNOZWk12LfC60VXE7xltpPezEflV4aLvZQbESXmMWoQUz0+7gsz0020hw
onV6U11J+3Kn7Q3gbbuFnFo61o3e8owOP1hVNr8n9W5JJ7eDEhaYCzrGa9GOQH9FW/glXNf7fKsV
tn5b//Afgr18VX1P9v462CBAsJIhLAu2bNhS5Hr32vPHs/F2EJ/PBvRZQjMY/ssL0C+o3Y1lbD2Y
j/3oKD9JuiJkY9gCFQCf4/02rvLHpLHlY3LFRGAW4IlugV6gZeMYWT3hySOUTvlQ3PRX0Wv+g+cw
ChsQ4ePP+eZZ89HnXABDGNz1gBqB9RDtimt1tKFjBLtqnV/lW2GbcYz+lpjbb/HttPbuum/SIbse
9+3KsD1sruQNxXHvJthZW2oO8r2yU2bX33WYb612lSeuULpJ4CJ4OMXXkeqYw2MTuJli96U9NLZW
O9xgnWnHoC+2sTWuvF1/lO6Ge/pnG8MuAFxKdwBGC9yy3SS6rUwHdbiatHXt3Vj5cUQNK39umvus
dJTKVr8lt56dr9Ut9oZ3xU1+QAEhf6huos2lyPsttF7OG6gwnUyAmnN/3Olqj+m1SHErMx/CJ3Ev
HaTddIiu69v01rK1rfBVfart9K4tWa12HNv+YGuoSNYOQsCCRA7u9N/TYQVWZOZOPeyq/lhVOHHQ
AoJCqMPvJdWmJT0J12TJQYk1mmv2Tti6Y0TS7HiF3Wa0ya6kwKmvoystdrPv3DsobQvBvizYdOvk
e/kg7Nud+TX6rn+VbrpbfLSOXDwKnht31ItSrAo5PB5a0dbUB6vbBZrLfijzraK6Qo6zIz7RrtWt
MPATGzsN7OhC06ZymoxxpnFmzCrMSHbgZABF53QWx4gYJyXmefBuvJvwqd0ru+DRcwo3uS4DRxxW
gmjn+TqoHXrSrNROb/Rdu06usqtwU7rWXb4bVvJaXYuZLX8FK09uLvkYUkHiM/z5psEtSOdIGGGb
WWj4LM7dQs3xCPDK8S4xN2G6yaV9ZNn4I+vsRz+ROf+v4sKza2uV+jvf3xfhLjHu9O4uynaitaeR
oi6eVevRbPY18l/+jTY6ouKO3jYKnfJnYa79zoYp1PweD4Hn0sKu3GWNXYm2LNnqr7i0rRd6Xn7L
+qrNH/3xm1kdpGHF94EWk9GOAkTiHbNdaYbT9yizrqvcDeWHKXfr0h37fR7dUj2oEtcLN0mwRqWq
MTJim8DBANm2FPQw9p34COUW78vbKb4pyk0QzYcs0V8YGfaU3TZq6LSG5crZo65gpuKyMTtY5Oa6
bDZAndE9QprtD8reiv4Qt1eRvM7ju07Y6OOPkVhRz2gegXquZ3ZpKKsYMakKke9E5RH5MGoOgwC4
po8cL7UFzkhFc1iiWRDDH0drB1tCzdVr38bO166M63S4N4Jj197UZrjuzKfQ+ILQi51GzNYlad1l
cEHHkQ56xVaHVUsKtdjqXirXSPMH4j2GoejcDtHO00dlVXpy7UylceHmOBsNqI7yEgwdFACpWC2C
CzGNVJ36QnUPNvOrrgjdlDiObBF1Yq5L+RJStNyB1EoAQaArzOnhzEA83YGURfQaoon/EOlpabdS
CeE/y35SRJjj/D2esKITGrus65RrH0FWCByuOvkVrrDGvsqVS8Yfy3LuzBUilyJRJbSiVr7k7Al9
pIYiEnP3OCp/rfpAWxM4gq7q177Swo31vU2jcKkKKcp6Aprxxp2m5ynZiHhnjGgEfHxBLmM9Pg5h
DRKMRF1Qw6xFZMnZNPhoFU732FJtVLTIMWprUPFFp5gyjTuluWfP/K4L9/IpiomYijZrrhM+QLGB
cb9knw6h0hj0AYn3bVjUKzGuRaeT/BqBYVbeZ59wrtETpdBuzMQvsVnBT9TAR9X4vsGVxM69VTNQ
hKSCE5BZfleUSHdjSV1/PCjB+fJYpZMAW6bZUI9zn6L46cIbKrlQqqKQ7+MYGRInjXaB+stKFCfO
b6cEm5Rta90a/gtaw7bSWRRPOBTEW1O80azYLvJnrfyiNvde8ZSJx2G4yoaHsXga6x9lwyoZHoLk
um9+hPqV2lwTLcfZFZpd5rjNyptx2kKDkFSKMwFJXG2Haup8o3enSTsn2hnlNpZzDj8yPPMwQRqY
tlVkD8WdEbLrj1l7o+nbVHwWSw5wVbgtp6063sTC75ycY0LUt5ZDG2FLg6tX/ab79611b+RPpUEm
tDX4IOZB8Ney8jPJn7RxlQ+3te/2+pY7rjPuEnFnaVcVHYbZb8uIiAeudQvTPh46dQXEwMLO7jBG
G+1JWFnCVzN6lKdbObgnwzZ01+OZQmZR2Mvqq9dutO5FynHGuAvLLwnpLQJPkbQJ+sLtxl3EXAlc
tJVrCNchdbEihcpjeq6i3WC/0P4McgGj5BdJYk6173gmoJ5sF/omkZygRugaFibJzraamxF3Bbw+
dUf+rBtfuvZLwI+Gse5UykM9OoP51FprSVnJyhaMIvRInOezui5WChWvS2I3Z7c2YdlMyEVAC/SV
/XS6vMow631MW9T7IPQTEnZchIrCbOwMT2J71ITKCaXiEgn4LJqG4IHFDrwADlKGXcYKweTP/d2i
cj/pv7IOps2E98dKLH3bzK/i8nct3MIHUylttf6d0ux9RIOzjeTdqOVTk645UOrhWTDXiXGTDjcI
64YyKuPanUkqoN2N0nfPd1TVLsATCBqrfZ9QZLQrfT/SN6NGVB+Y2XFf5uvOcru9bFxndqo8EtVN
R+hTunVnde1KDOy5rOmvO2Ut070pOLW5x+LBLsR9Ju6H+tXP1qq2apJV/svTNyJzJ+6tuy6+uZ0U
u+oPQfQtHzVbSyq7DBFGaFGGuSuM3DaqJ0PZ+50TVodEWRuDnYUXJLXQDDg7OiCt0y30VlAC8Vvk
LGaNGPGY/R/2zqM5bmz9z1/lltfGFHJYGqEjm2w2ySapDUqUROSc8en9QDN/W2zK6pqFq7zwLdXM
XEnFg3Dwnjf8giKfImXHbJdsob9JtyhTeqkzvPeo0x/m3q5fVANhHsefUMeAEqbbvX8vzruxqGzG
loozGocyvEnVt+X/BFiCRdmZcVTWu2luz6UrK6itOYieCw/TbTHvYuMQ5oe7gl5b4ohdTtasblXO
ZmX6MfYIwSkvnckjKPgXc41tJpUrWHBW+sWKvk7xwaLnA+AWe9foIQStPW6Et/IoNQfEUqRgH/Ru
rp/96anvescMkACfvgbqvVL2FEoHDOgF/a5UbIU8QJQyJxsICPXdNH01mXUVIgXTSYggXnc3vVtU
jt+eRIGeXeGgzJqbMpAoN9BsEGW1vg4VOwseG63w/O5NYnoaC4mt1Y/4VC2PbKIe7JKNyDFQH2SK
65gaPrJB+FXJaOuGO52lm04+VMpaHmxdvFWjU/11QKzwOMBcnjvbFA6prtpBdaf5t348uBF68fV3
hdgWHuRu3EQtovSDdpPXx0Y7S4G/SQLK8fKuar2vGjY+WvdWjNoNgnBbZEhtc6zsckQG2c2MH6Ie
MpQq7WYO0d9Y5zUirNXKaL/BdDQyn7i+wkZ3KYV8NJFm9PNrYmYy2YL6mJU7f9qOOD129PW67hgo
yOLob2X6XVMeZRsDe2FcawlTb3LmTbxYPnEWkOavCtN+4mWu8y9n+U0oVyGMDX8lim58Ep460ZW+
gzowKV6qFQAyq3CsBDjaIQnXnAf9fXs7zpTAK7QvgKI6cbpGtCle+ca6ECO7yLwq2U2pWz61yZ62
6gom0OyNoNJKWwm2ogttbD2ggIunkBc0h6jzQmOlbyy38YgP4WuC9N+XYG+titvkq3CsQjuT7P40
et122AAxae46eqn61qDvcgq/BLk9Cra4qR6imKubVM4yJ9qW+/hZtUXfme5r1VWfr/kuX8wml9QG
gdCFO7DQF6igL/pEBbl8lmCrcIprgOB9VIr2CICaAjG0dUVF81WyvFjMZT5Q+lpB2rkQlfe4EKg2
DkG3CO48NYJx04jJFajrp1yY/iGY5p/AbuBKl1pXDIyzSAAWc4rDtHMCTS6YifbXpEQ/ZZTcOp5i
YHB0FXjkJXBFaSO/MuNJPMUINdul1p3FUDxiNU2RP39txfk4xNaVmIk00WXMpFdJ03LxweTJM0P4
eB6CDRLkOJ6kUwaWdHZEw83EDY2oaCYSrKrcpf89KhBHNrl8GwvrkH06n1NiLF34cmv+kCL3jfBT
tkvLokv3hnQKYsS4wDtVlTP2t5FGzNhP4Y9OP87DDyl7MZq9mL713RGuYBGf8/59NlcMxfvYAQOC
vFYl2EwakthFkpKcU6ILbxvVij0Qh6t8cuoJ8KZXkEnFu6je5oY7gpfqnDRy+GIGmMuTzeQhTHcm
beUVcIyNvKehsSERuW88ikmHfqFL62otrSan8vpV4wW35r3/pXj3n5L38qXwNLfYM0fh7zE1WlWe
7vWvyXP2Jr1We2krf5nuBf6tHQccggAPiYxRcHR2+ZUHm1laJfOpFzZTvlWMm3G4z9emsimztz75
NmXIBu4BKwv9QYzv2mErNLmNNrQdlZtee4iZzxcvmZtXN3zgs7yKqp2U7C2aOME2jTa5srKSNagM
DmxMo8Fb88/+JD5Wr5g9ZK8Tbe4CITibYZ6gEgJtTEqM1+jtz7k6he7nzQPuhYH90gH5XI1MLchF
M+3mUyi5SrUZ9U0c36jqShpXvuWRVPL7qu7K0ZYRnC2WDhtb/WJVbq16ffmYG29dcUsv3pwPLYk1
/hXSuo/sMvTCeaVFdkD5FttB6TSn9FV4KTOnuG0ckms6BKmtP7S+N0hunHnynf8wveiACKdVUdja
vfrSn6X38JSfM3bDfXBTbrigXXUIVwk/wPqSDu4IJfvGv+tWhsc1bvNz+VU792vcxXJb0JzkgXD/
rtU2GCu6ynhIR5LblXbEBW7CO2OTlrb4FfaAsdG3JYZ50iPKTKtyF37JgXupduo12/adTiAHp2Q3
r9oh4dIOykHzLEfwsnWy1t1mFdzoNoeJI67g+CW28DWmQcMHFTvKF3ot4oN/4z+KA/0Ouj7id3kb
rGN6PDHwMbs6FLvhVtn0G/17Q7T2ipX8Jj/HezQ/tHvoF+pjBdLqhW8qL714dpPEG6adRg9V8uZ8
IzKz6r+Xxv3UbyflISzntTbeWOEqbhz+DD2Q5VDIbeMkvubPyUF/7Qa8X+3gkD1Vlc0vo/T4BbdL
FzZ6scIrRGrtRnfCxEEdb2C5YWMt1jl7sz8Ug0i37qWZdjADDOL7W78x1mbmtDNde28I18BN+nvQ
b9LT8F370R/klimGXfOTTDtjRpl4dJCEflPrTho4Pr59ybrR1nJ7m6RAL1eG6vKXi8TJVTv8EcJ/
x2YtdsbYNSdX7Fa+tvMtt473+P9o0spXtpK0MotdONwntFiDjd69qxH51IPCiLjfRNW6UQ+YgCnN
3UBpEntt6/KbnWGb5boo3HYg1NkgvhLs/NCWs3HGmCzGd0wir9T+n1sguBgukx4YaCrznkt2j6rV
GSStbD5lnYF7xsAX7kdjaic98w5Id7s2OUn1jS53x7zwwCbKrsD/HGj6tHiV5EqX9lNHisvh2MD+
bZEnYeD18eiolXpE0SeUTtKLlVuTJ2poFZUFY43RvHJOMer7FGoAzpAZWIttGq2Bi2abmPoKzj7l
fBrdbFPtutvxZjgDo1xZ3nDk04gqzJicLNx142OZONCeJFrET/JRfZxi2zzSJY/7I5piMR1zgXqE
SniFNmeTO3K0NkPb/DY/AQJ1tK8ZljCarbdOatgphlnmqmFvH2XDy9q7tHGG3jOy5YDqYm8s3Jqy
rLXFY/y+fOh302vXb5T4MVBvp95TCM/H6Vju5dd6E2yzm9abd8E6WlunZC147X46qm6yprf6zN+7
I7yf86/DTXkrrwbiknILKLCKbw22pO82safN+LvspmjdJoe5PY7JIVO5Dlc9jrFDx1etlnDoK4y/
PMG4lzhyJEc1eDfOcBSelth4EI9cfvAFi6zgSTwyXxNflHeBGJnu6RMbge2/zrPLHIaCiBijH5WT
7upu4Ui2tppvyG9Xqs1568qr+R0KimjZwlP+BikSUyiuN3ka+O5Mu/rBg15CzWbe6S/hqSns6LF4
pBQSduV9WvGB9vlyalrfreMgOKoE+szm95u3nqDFKCmhwLC798LLD9Vd9ELbZGfedjtro5/iHwHn
87Crb9JH7du0kw/JG2xhwq5xpCnMv4VxFz8pCmNlV+0ooe1W2mvK8qkCIEv7+8bfm83tYLnCKil2
ab+ZRsRv77v2GKmHQF1FIIN1V1DcUlpFJkGH8OCmwtpq1pbiCt1mjta4bMG4oYuhlo7+hYa13hC4
3axxtJjdYifPVm4vyALB1r2pPZbdQZY3U7eSp5OsHpLGCXWn4b7zG6E7pC0ie3B0tIMVnWHN+Y1t
XOnr/uabZVIBCGmRnIAQeTFYMTvMJPyxnU8z0ih3ghLl+z6TRtvvR9WrWm361zECCDaiXGAgF1ue
y+F0XOhTPAxCcsJfRXfayCRi1tWuEJPvkylcw3j+NDP+MJOhuUPOAcIObhhx4iJKWHGp4ChmJqe4
8UsXi/o3Tc67o4J7H+yob2Dg/GiiSgrbAj49iItwzEFm5xypSP86bQaxntNKtyZhDQEID1ALvLUV
NN/+nDpdvgaePN2gpbuOujPMwIsmZzVCGWjjLDqVs1Uw2unYprreuhQ7zjzI3fbPy/0kbfz6XJb1
IKcyk1xgEOibfAzVSWllc9mk0cmM5mGfVtPNGPvmKmnCBh2f+VulU1FNsRJ5kzkzaAlNY0VrOHcK
Na33fU3NyP3UthCr/gbBtY62Xmnc4DJ65Yz7CTr+cKVoeqClBeYNAg61ycWTaTKhQhpMmR/kLx3r
STbo6fRRuFPX2oO/NneZV9wzLw0fgl3xQ3km1DMUjb6kiSNk9GvtGhR2fFSLFdo3tGtSABDdbUbD
JVoJ0SpJXFISzXdlWj9SxPn/0Km3ar+xTlm8D6R97jsaZraoBqVOXNsYXCloNCG2OXua2aMYtcXB
q6tJIlaMPq2B/NqtskMu07y9F/zTQLofe1Hl0RMgEZn2/Kci2NFb4U33EAUqA/LOEiXoZPQKLRIn
Il0il+M8em6JfmCsDCeKnTB2a5JA5JSGK4/4J+jl8hHD+GCs81PjS72IAYkuGbRfU/FhLusbKEqJ
qxij5qQhB2UpjLLNV/u1zzk/y4TsKhPvVMl/j3FP3DIUOf55a1727HS8SHB6WixDUQaBV/BxZ1IK
hzqfbP4gy5HEFCe9U9WhX/vRNxzFyFqfpr7YxMNoXcFCXfaBf64Ls4rghJcZGjwf180V/PL0Jsof
ektYtRKgrnKMZzvSfTuTI5lmlt5cGah8+ui51UUSk4KJCcdPbOmvQB1BldpGUqrsIS7i3quN/QT/
hSKPbD7OktWfn+tvFls+JCTPmKUjWnnR50bVS4tKTeO5xtVLFOYk2Ir5o5C6pymNrmWml8kZP54m
AtAG0sHlWLnIBJVKEWluB8ODPye03PKGXFtmZPPnW/p5WHzcuAj60UdnNLTwji95ozGs0Uaq9P4B
2X2aWQXsmMdwkTK0xZnPn6TPMSl6o42ZHjUsUkQPYWkNQGv+1EXbIt/H4Umw7spxX2pe7K8LS3O0
dJVqnpzBp/W60R2qW6V+LBs3Rby9WY+Ca6mbJnHbCPrKvpWw6drm1j5QPTgS9byxfM/SGFG70jvl
JFNrTEXIHLHyjR6zR+lsjPhoeErklLfkXvx5ek56WyzsKvSkykE0Te6drnUKRobpLZT9NoJgfBsb
aOIvRTyMIVNwUHGvq1WleMjGxfs224j+OhnW/SFfXzNBvuxC8SoXvBzC0oQH8xNNQhWFDFtJsXsQ
k9mx9P6OGZ89W/Lo9G390mnFHQJM1yLSEnE+vlgEPJkzs42WzXrp9pEbIR4kkBAe4CzElIGjO2VG
6MGbBdvVN6oLwZ6WUD9ucqENvKoor42XP9/2ovelANGGj6waP4+lX0B0YjBjLKuN+UMqqOc0yiKn
VkPfiau88tpYlt24eMdbML1y55+/UkIweMzFQBDw9aWLYNMhzh/1Zf0woU24a821ABZPCzUnkwJh
/efP5xP6k54iOQB8AB0WwiLa9zHkCa3Y+UNdsNhgPlSitEG6NGYk8B4Ox0LIkeWUUB6bLUZIaVlc
SQR/szrI00VRCBQgpesl2bPgvA9z/HMfhFy0mFnMLhrLB6XTKleLosN0M1RxzBAwODOZe/nzrX9+
zOjiwXBEERC2NaH3453LalQGvZnXD03W7JFmXQjzFvGi0+3Raq7GqU+7mdVoiyGitKD6LxvZ1iDW
QPy05gFoRbuhkTW02xHun93J+llZpKqho00MmBPzynb6hAUFAs5d8opp5IJKUeSPNxpyN4ZQMgHL
sKSSk1p8DMFD591D1wr7vEYBtZcZSY+tIUCBRAsIhKgJi3irWwEQzDIVV+0sroxB1R8a5ux/fg2f
0nMuD2UUhdOewT5uDheHfVymAmDcQDxNFX67wTi9h33VrPSibGw5YbpPMmAAXWeUacH6oa6miK7C
5zaSGXapmbpqza7wMp10r1ROSNR0Xp2BeCvjK5f6accAV0WYAD0kPkwy9Ysr7XHI0cdcLx+sEvz2
3DAxscpKQhYn+YYBYXvlxX06QBdMNlqKbFAJCaZLd02r6RopD4ziAUsmBUg5uJXU79Ir36D2Kc4i
LwGEhr4NgwCQuBfJ9aDVStHIafRQAVaL7MySXxVpPDXhvA2rqLjRVdBqwTQzBFarcq9rXIclpMph
7PQ7XwysI0xtpBdn4D2joe16nF1vS4zf9wnayLY+v6hmxmi3jvU7KxTADc0dPtvyNxMgrxD6b1YQ
Clsug24pTWE5HW+tSqPbjVGbg0kQaAORRKVVhZ2Q+MXJynI3VlpewDyr69IQm/uO7qjfmv39bHgp
QkUnYAUTCsVHo8LUvo2upKefKyceGTBE+DEcTxxOFzifJsJnrmvS+GFus9gJcNFxerEqXCOVCkec
aflFcevvui45EswfIf8MditaP8RWPCAP5Smj2j/joeDMNX2AWrbqFUxp9UpqJF924iEWAUOSgdOQ
h6EFdvHhV3IedJaZRw/aIERrZeiVO6ktBC/oWxn1QLZT5xegCcrcZkAO9LTt8MQL2dBqWzg1jYBj
kL9mZZrtZoQoMwOZuUTt1njWNDeqEOxbX5I3fw4Hn85ctiBMAHQUFik9vrWPwUrp8loItaFfEF3W
WmFT3DBbswMR6LoJFd1OTSyT//2aBEjEMHHdAkR6seYgayB0zb4+yXH7bU6bH1mYPqd+ss1Mn0OQ
uZcghqs/ryldqrMtXtOoDbKByHGwWbo8ETDlqGUdO7hTHrlKDlf5wbAwPhnPeY7ZbGcH0ouWHeAh
tdUu08HsgM2MbJ4KNWqAxG7lRRFeHvB5pswR4WREZuMqVGrNBK7An+1gBoohvxkt8N83HaXXQtnX
NPzg/sj9XY8qbKpu4hzX8pM83vage8pk40/HNnWNycsTak0KoXOTVk5fPmXS21B5DeO7TttiJ2+F
78B+05DOoL726ahn6pNebMznXHeH/EVR9gNEm0WW2mmOmul1E5MwAD+MSXVP75yfkjPju1CeMLCw
s8rNR5jbB1W/M+onn/6d/qymqmcmd6iw2PUJr5u+WJUBDjt0Ym+n0p1MW3gl6jLwirStb6wgMvI5
odmc5JArOM4BQq6l8kpY/nwKWBSgqEPBCwV9eQmCTMUJU3kd2fZGUUBOjDQ3/eg2AFZbDH1yZWv+
renxIQ1mmyxfgsVpgJTIJfk10rJMjCp1OHXqapDvC93257um4eWJlaM1npbSKNBeDPOrVR58XmLh
P4TtS9jtGuVVUX9I6o9xoMVVHoPyRyocQh/xY09NnucOCWJmbXtfZAbzJJlP09ShEfwc9LLTdpaN
QvMqYkwmxE7rM9EAVNGDGRmSrd+dhvBQyOvAfOksIFLld7mp0cCjf8EbarrIkRAIaquS/fxs+bsp
rG0shajKNGfK6avTSRmbdtuHgqcMOIg4AwA6dehonQw05WgsJ+ho9sAjmKVZBXyGGFH8iZ6kqIIP
Rq0oC2xB+SFp3yOhtHPpaL2MFFM1vC8BIH9OtyB4qYps3XPpE/3smj+VoTANPub2+hlUjC1GeLU0
nCYJA+7+VfsCdWCgF1/b8bkHrJQ6snlfl6c4+a4yPE5Q9SzHrQkr2goereA+ql8L/SSCmAlfCrA7
+r7CgmaGUATQLYtPPhejWlurWHflK/ApYMyjmyqgJ9ix3RoPaxNcOp3oamvK9nwuOPMcP7Qty6HP
whyte5LfpYcxdJmASyrgruRGhqmgOgYXHHpdeS/cMxXs35Q98hz056N1kTtq7WFgTycKM9yGfg3o
NdktQPJxSIpuYr4N8lmwvCKA686PcXusXhMvUBz0uPRubcQb/HEsamN/FwFjHL5YDS3JrWxsq2kV
16thYeNNNYAQxCiW3x6nu7YGhA4/rhmfxXBiHvfaFa8jc1xQuEPoGufh+4wRUeR15hpyIQPaWn60
kh2awLm8C9qXwNym8xej/zqzM03IKybpxjKr7kIvIY6xT5iKWuui8xTTNcc9eHhCIb/y/qYWHhKQ
UcmWmmzEnjIFOHCTdV5c3uoARfLmLVnmyaOdNNtcule5eKH83kv3ffrgjw8xw8YGI4Nxb9ZbnRO9
SJ7y8JD7t4q0loN1mO3UYO3HN0m3i9Nd1S3lvTJvQEfm852U73XJzdVVpp2m4Rkin9I/dYhdbLvi
bjLXo7oqo8c6gRp4krpjx+Dff5b5POZxq1meZd4AZM+0DXI6CECEwKB2OgPJa2pi6nLaXwQSAxQc
NR4K5KR7n7LXAm/ddupPMwPACGxpGre2gSbNapLEhzhOh+1c6cOd2laq3WQBitpYYvlIWq5DkS5K
1cn0hZNxMYIAMVclpL9Gr7SOoWfgGDKfEYrdWf2jGeePrb/Mb+XCSw0R9MMCBMsBa7VZOK6rMaAD
0yP+0TccU6klJo4WPiMtINmlkVWgZZFIpATRq9aJUh2851yskx5o1pUz+FPqS04E43CpAzFuQgzy
Y7IhlFoTS6GQPsi+OBz1sHcrJXdl1e/tuZc4jHvILGbwNnYNGkFicM1QSfr0TriAhR+4cB+X6nu5
wF86DFon9casaekDxZt6E5RHugHTqmzV96gBOti2qAalNc3hehoHJ0/m75DGmTmVbPQ/P4vl7X/Y
HcuVoI4jM/5BLv5nf/iXKxnmNLRSFEke5lR8DbSZs3ui4ipIddc6EjcWcf3PK35OT5cldRx6gPBr
lH8XBXieKfgFyiqtz2ZoXbPIB6dNjG9KaZnHTA0gTnTyVq/zDDxs43u+Wt/Vo/yocBjuKnMC0adn
TwFKnhAHp5oUKO+dtk5sS/5hjBxasJ/HK0/pJ6rr42OCZbCofJH0g0m7TKmj2Y+SKaoSYHDsj17K
w3U/irIz+F3vSkPUemXaz7YcUC7poHVjKwuOLRCLgHFjl6f9Sg0saT2JYreWO9XWKlSAEuw7VoHf
6CstL6y1aSwcmCwGjNG0zbqRSn0zFaCukNP8NuVGczNJ2XqY5Gu65uqnPbDIwBMkoFlB47jUam+m
cvQLdU4eZEgVNtJMjxPmllfe+qcEX/m4yMVb9wMtkeXEB0jTiAw68MleRVJdgqPhH6oJ488IZERz
UlqxKbpfemO9VN1dPqblKjZwVsKFwpHwCBlN+EFDD+SLqZMjAmVwZ4TXSWI5GUa4Sxlqs2D3zU2p
BtASSsFYWS5vV7mWyn/+ipdmukwXCx82IIsXX3EZmTqqObNw0luATUg7z14l9jQHzGDYhiVFy2JN
1wU32ri0d4OghlZr6gC0BvPKBr1UXOVjWiYXOmDJZYTxSWq5tVR/okwSTl2VrrVW6ddVy1MUZnVb
aDIkBRlr1RlUnpqg5CtNyp0VtSQJ8CS8QCMJ0zImLbFxDcj42wvDbWzRFaOviUjFx1CXl0Mep3Ut
nCprmp02GE7KXG3JD1KX2Ab5N29f+853R593iDT8XqSP4BgTKKked0P05sKHIhtfrmzHTzUyz4vS
mC+Z90Yxf1H71R2KjlNQBg+pb+a3M/WsrnRrPzWH/Zz7W923ardMzMAZ1VF0VP6Wozelvtc0yYuF
/VjcKExJVRFDpqBpM3IF/T23wmlVTbmI+2jx92b7/7oq/41K+Jd390lX5eErmoj/2fxIf+Rf//t/
/kfz7UfeIPv4HzRW/vNYR037Nf/P96//cbo8/Pqr5srPH/u35oqg/oVSN7MvyikgShip8SX/Lboi
IK2CgArlP90ShMN/VXcUjL90FYsltFUgeCGlq5Mn/CO7IqjiX+hkaRSEGkMSdvV/CcMc/z42/hbc
/L2840U7HCyTqcnLFBDBdmRXAHN9/EbmMRujrAh3YhL26aoxMIdJ3Rw+aY76n9RnT0z2yuItSNQR
EmkoKDWpv9SRZsWyEYLT/+UB/3N9v6o+XqQnTHvgFfJdcNOQVJY+0sfrwW90SkwLfmmKJwTonaoj
d+/jMqsVR1emIvom9I2J+EehZT1whWbWrGYzNrMi0AIz8I8WvFGfZWrW2rqGWrlooOgMLCzKb+zZ
Fy1XTO8vri6wstQiAe3sgmEMaPky6yqS/9YI8f4l0RWA2IRMbED2LkAUgo6WmtUxztPRWmFxsECh
gsAUr6BpLrqDwBMWZQMQafSzxaVDsBwXv6RSMpPPXNCjXZ1raTF5s9ip442A2y3D4wqTYHzSal2e
KWQ7McmrM9FP7beJZEWG6Uh97OumowzCNIOytLC7By07NfFjJqXGMxlpOvZuUscReOy61zqwRb40
if+4w/xfiDOPRcavS1XYD2qy/0eV2eVy/pfo7P8b2rHoRv/ylXwKQ49Fvmjo/y1Du2jN/vz7/8QX
yVD+oi+82GQs0qIEjf8dXwzrL4CROKrDDMZd0SQv+kc9VpC0v5a/jTAlByT7RyY5/6/4Iqt/oQm2
KIeYdJ0wMvlXArIXaFENCM3iCE4/aRl7oUV0UQQaODNpYTRqT6NZWDe0eZutFWeCm8cwDzW21gb5
u/wRCVno00WCLJKay+MW17zaIafBvKvFOcsOpXq+UozxaH4pQLgy5g+I8MGfJ39By+gi9mVjKQZB
JLRPvhjWdPPp5FV6JR0Z7SerWlDTvw9SNtTvg+3HZPef9XgdjMQU1AQuS6+wB1EyT0H/hAJj56UD
zClk56VrIfRjifn3MmAgiE4oaUGYvXjgoV8mkp+H/VNpALPOBauAPBCaAmIY1nDCMxIJjdhEblHW
Fbc1mt4Rqro7/rJFfxPIl2f3v6sWLgJRHTxrwWCAkyWxv4iUURKrjW+ZBa3lYdo07RS8ThXsITQI
u2dBLWlfFL6PzlEhwuMBKPrn5S/OtWV9Gek5ZmaYw1NkihfrC6rWzFKxtLZbSJx+AZi2k0fzqIit
dFtoRu92WizvlaoZb+NRfemIb1dexKfXjdYa+d3inANrB7DNx6Cct4kwN2nQnmtZ9sGb08toa0O/
sspyIx8fNKvw/ZJ+Y9L+Sf5hHOOhksKxPVe6Um/lKAGhH+JyWsdI0V95qMuQ6eNaeJtC9uYrBvgN
oPLjHc1lP0gY6k3nSWo0Nxi7eIUsnARGw7R2vayFoV2UITDsVnjRB3h8KTiJTSTk0bMf+HLmYHt+
zWTwYxdhedGgfUBYGhzLVETaxWBMpXsTZ109nHVF+NIx+4cEkG/iUbtH4M0Oo/LaWP3zAydTAiZC
wUp8hCf18SHIJtaheplO52KMwerAIHcD9O6R/4qMK7v401LkGmRmJB34hjApvdhBbaVNDQd6f047
2IRZBGF0xrID0l0jX2mNfKyReYwsRZmMljiML3CrS6z8JYPIyyouQ3/ozp2QZ6vRsISd3+m149ea
diomXfQkozZwTM2u8ft/d5NUwKS/C3QLsM/HleO2C0s1qcczCtDqBiVeASGNIl2p2nTN6u5TwOcm
GfDBgSaNWzRdPi414nUXWbM8nn3VvzGa5AVH6NQejQiNwUZ5+/PX8mljLokiDDq+E45aHurHxYxS
RnG3x2g6GUvIqbAOcydBP31TTll5M0dCtu9ycMj/elXUzJcKk+hNeXHxHut5TujXhOJ5TjL/LRmQ
yohqJrGRLGyEbpHxnQTl/c9rLo/tQ1ggwaB5A1oWB0H6VBdfBFeh9r1Viec+gFltDX7izPyAzb9e
hUKIhAShY9BKP7ntv+7QfqDIav35rDeh5YVa09qmMvqrP69yQf/8+SHw3DSR4A0Ajczl42vz8avp
S63Xz3FpHjI4RmUApa4tsbKBuVx7koK4GcLd8SZMzyMWSLE4IeQ4wT4mfRjPf76c33wcS6ZAm2eR
GyGH+3g1lRKWuGll+tkEhdsAc56L0ZUx4vjzMr+96wXNSGGj4F91CUOdEgOVLYZgZ1Q1QEQMaAvu
o4P5MKieAtbBlrfVN2TOgu/wCPxrGNjf3eSvi198Kfi7pVZWN/o5tw5qd2MYt0F4hbjzeQlqaBpt
gJEQbgHp/vE59kqei6kQt8/IXqfrdMZ5MksMBLFTLfnX+5RNyodPXgkWnf/6uJQwZKoaJp11rgZ9
8BKZMhZMf3klXv8U8Pr40ck/zRKXnUEGr16ce5IR1xFdfutsmn2RgAgv2h8B/s++48dMLl2/YD5q
68VcocKQZuuybcP3Kk8Z0gXSGBtOUanqq9hlFh06Xw8TF9hB/j3TcsQp83YxSPTRqqYLZSZRuw61
1PChcCYpWk5KO+3VsuqPINeAppswBkDUYaQ4dEIhboKoYq806qL9p6Dd9m4W9BiuBLrPQYf7V0gy
IXwyQfhZdvwSDjQpqeh4D8Y5b9LCKzNfYUbRXPNF+ZTGMgMndlMnAKVbMJkfX2aOe1Mtm411nhYJ
9MSXUM3w28KQd7IV0Wmt1Km96QZI0bGfLCqHTZr9KwjYEpCYnP3sAnEZgNYuqpSZ4h2teSE4a4Ns
bUcGQ64sJslGGIrcS0Imj3+OBZ8fLOKNtDjQkof6QDvm4y3Tja8yqW6Ts1gHiWvMCCzpGYSFP6/y
+cGyCj8egy6giYjTflxFHiV/jOUmOYec1GBKlFLDGaFCZmHotWMe9PU+yOmGKhXwkikIyisB4bfr
L2UpqB9K4Ms5HBqVajpjRX3GXSC6Ldv+VahgT0QFSY6eYTc9jCNKFkohvABPujaIumgkLS+V2wfo
q9OXRk3rku4+poMphKEen1O4oQPishyv9d7AtM0blal8jMMAPYuJATBMqdzRqzndVJOkXtlbv3nX
i2czYE3AJQD0L9+CX6paKfAW4OrM6zFqwT92RbP+87v+7SpMeKRFWWFpNH5818McWFWFv8i5qNrM
a9Jx3JVifE0q7LerEG8tTm1r4XJ8XCUdMiPXzCQ56y10nWEISyiIRnMl7v6kRH2Mu0suJ5lQmf5u
BX5cpvN73G97MT5PQmIi8lk0B0Gr4VUHjeZ0Ed6yjF9k25pU67kYqvCQZlb2hHmv+A13c3SIfH/0
lByBTWPs3w2xA544DgaQFmHOp3cpEeS1Oip43mhtPXlp9D/ZO7PeuI21z3+X954Gl2KRvJmL3luy
Vsuy4htClm0uxeK+f/r50cc5UbdzrMkAA8wLvEESBHCk6iarnnqW/6LQNQohBYe9Bbjl92/mb04B
XwbY9/JtlnL99MvYY8SkIuzSRz0zu+k8zjqunGA4DAsYxGSLtREWXzS+3WU/vYWBO+v1/jgE0G2Q
LiNx5K2dl26FhgmGSzvKC1ntbnl24HeM0jrWJuQmVVrpfnJG7zBUnbmr3MG9Lvpwuh9DM9lFKoz/
L84CokzLvIgOtDh/FpLOTzDoPH0MMtM7YvtRwH0Q+RtnYXmiv2wfcoMf69BiO8uV+8Ab67afk8fZ
H9Q6VCOCh0Gkj4nW83Eu3PGN9f7mIS8yyzxiuAm0nM/TZmZjNdu1bh6Dof+j9NARKGLbXQ2WnI7z
6Mgnq+2feoHCV18M6dHqTPjwZt9cOnWhtr/fbr90ZZapOxkYaaa/gFmXruPrKjNONBCQKW8fI2Fb
FSoubXNBoaS3UdDEe3Z984kHh5tLJABblfECwq/MNzb9Lx3J5VNwlzP7oDtDvXu26yuD96wcr11a
Bj5aIVX7ifQ0Og4mUJ/BhMinc2gPotb5bsKT6UvbOdNDaNjf8gAjram9x64neKNh5i0J26udwV2w
9DLo4i/CYOQb5wldMfg56M/+yeO2fx91ZfokmwZQYQhzDd0fz0dprqkBaK+AA7pXkZ9VT7KaRItE
8Izi0JQ52XWVd+Hn2GoXbSQvc6+kFzvNqh9gr6AilEkwzFFvPWgxAmM0pri4afFoAL0JJuYJdeRu
XM3tkD9U+HSiUuy42W0zNNYd7TZQSgmY+Ae7KZ0RPmKFMFddRNXnKMniF/S2xEOmixSi+NwAlxsp
0wC7lTOYH9sNq/t+MPLPua6tx8kPUM11O9x7VsIJGZeA3YufbbOdQRbGKrgsRplfwRGJXnCsybmV
ELv54swotxdW7HyFNwCjOlXa/uL0foIakRzFFyuIqjsxm6hgYiAbMWIuTZLZmb2EeJwTv5SBp5Hy
GEjOHbdbEEVBUD8YTQHKT6dlMAMKmtGbK+Iy/cPMdfiv0uD/wYTjv5v9HTnEq1Dw6wij65+z7nSG
wQ/8e4YRvEOLjqKbDiYHfxlU/DSm8OQ7Eyd1zgTzDfqo5N9/jjBcRqSMurAepl3FBbZ0x/4cYVjm
O1wpljzA5sfIIP/JjPQHTuDVySRpwQuHyLnIXVA8irMioPFE2bql2wKxAzyogeJejg4gPld34pB0
jX/Mm1HvZVQXt3bvlBeiDMtdNsn5tnHG/rJTKoPWmu+jCNKNX1TqfRC01YNljfl7Lyfnk7gjHETd
zJeJNZtobLlNiMIwOo/o/tdvpDCntfBS4pPvIqdJY5z2PPfCaRA2Re2iuO+IDy4ooE2kc3+b+v4L
BgLG8dVLvv3XI3o9zV26E389uJ8rLRNJhgB03M7pJJ1ugnQoO/eDrSE3xvHoc+UgWJW7pQa4Gsur
slssBIPMmt8I8n/zJVmRumnxhbVR8Tz9krFfFqOvzfCDm6AQjbZvdJmFAsCbK6c3brVflmKT+ZQw
fEfco4DVny6Vsm/6oNfVgzHIdhdP8lnL2MTQ03LfeHPOko+fPFBmVZixsA0ZlAPeO7u5mM7LSMup
elCeudNRc6RvvPPn9n1emdtq1Dt8Wlauc8wjte7FJyL0nVXY6xROefiMMB29NUgWzSEe2otJ35o1
UNxeHLWgHZJ9cLv444gHvaMXUaHmEmGAy7oHTBajD9fZ1hs33vJhT7+MoOe8JJ6AESnEzhJ2f5xS
GduZwpltQELLBJY2hrm90hNUkEQYbzW5ftmNcA4XMWEaQExL2Bmn76kc0GtLaVM8MESX+zkcoc0a
I2IjOsyP5TgEd8rwQCjVb+6Q09KEc8DKywyUkwdaiib76cpemo4Q27g6O4+WUFTmaKjYoX7jtJ3j
nViGKg45YAZu0FlMb/kYr1oiVmkVqQFx/qELLcjqRqwOghnUXmkP5Sc/28A6aVZhBJQ4qkFoNWEs
V7XAsTfVNUVwlztbA5O6rnr+h3EAUbcAFzJsFxGwC370sl59sHKssq5Iw+hjEkbFOsza7sazILmE
JZh3CwLJtregRHvAI36/8Fm1xpNfCkJJtsc/TGucsz1mYUFtxtKtP7YCkD3AfmZUEJqH/K5qpk+1
0z+k2TStvSgwl/zpS4sHzeAgtaZFiOBXdxsPpE8gwp6Lttyrzv4WWU67olf7BZdwwINUzSU1+5uO
z2epMp98wQT57FgaXAxnziEdBpBUEdGT/Vi59lU4y/2QlZvCD66bAMeFXKzdNl8lhvhk/VTp+J8s
5b8Im6/2zy9Zyic8tJLmB7xr17Vdzi5/BbpYfvbfCYsEIrF0lKFu8XL+ctIyaJS8w0B7AWIsecSf
yYrlvFvyGubB0LsX0RtCwL+TFfFuoclipEVUl+CprH+SrZxFAapqqgGPWkLSw6Ozc17wRRioJoll
th/TLiUNrx2dXY954plrl+bhfqEFr9IxitR2nuz+CwArxO59swHT7Ej1Maza6jobHX0PxGfeN9SP
b9yXp3H/xwcEVQKaGeQbo5xzLZ4BFK1Z0zP+WKUoESGvcYEclg9gWVfijZB4Gnh/LsX4hMkGzX/e
12lEbHtvAP07tx8nY0IVcqijbWTG6Ru6nL8kiMvtj5zGMvviuP6iCT9AYjBqiAaPlNDd3pKwGTRk
9hFwwxriYgWTtivhY7Yhl102+ddzZVypOrus4xCFLyvKqbvVvEXF3/2gfZ64YQVqk06T2nnhvfIg
wSpAcIc0YpxdNnG4j7vKxfsiMN/qFywl+F+38vLIwMqSWRMtzUWJ4OyRTWSG9aSb+NHzjPirx51w
SyutWZNkUZcnZQCPyLoYBXLknZjKfZ/N62hS5ka3LoxblPuyRtdwvR9c0afbXkXJv17q/8Qn4lPw
u/j04VkXZzGJ///fMcl6BxgB72/yKV7j0gj6E2jq2e+wasAAlH43uchpXMJoktQV7ASYUrKHk7hE
COH+FDTpuEDRKP8HSNMfA6mTjUXaxRyF2TsfgpLsLCNHdYcLuB+dhzKpKuMPKLfBTTJGFOuajupR
ZT3YmDnMn/Ne4Wld6crd1VC4YeOHc/m1TELkOFvXXRV2jJ2yb1Z1tvYtfgJLH1stHhBmNeDtU+ZI
DXoBSqrDoOdVk0l5KyjsMVQynUatIzXZ3gYT2eJDOhuf675Bty+3h+KLSdt1WiTYmSNBLjfuGQrN
8TIH6/XKzvqp3HamG3/VsvRpoeWgLbE3qVGN1W1W3iYOeXTVDn21Hux+7N6Im78EM5qS6BXQy2MM
hGDQWS5T82IT2rTWQ2YmIRr+Xb3WWvSbV1vq9l8v5HXN9kt0ZhULZh+jw4Vt+qMEeZWrZTXZWVUm
tIhy0WzzuKh3o9NgEI1gxNbp9VtORX+zL/gqFKKLgwVdpAUg/Tpr7Wydzw5KFQ/SLCeGPkX/x+j4
hrMbwqCSqxJkVrayrTTY440a85otb9CrxinhCI8F8+myDfGuFrl40bnZfgvNIsAKD5kob916A5zz
aCrEB5FgTLi2SzF97LzJRTjAAU68TUrIPvk01M2WUSgkYe5nVWzm2ZrkSnXD3K7j0svlCtWH9Kax
GlRjhVNOyMjiMGUECAtspCgRVgy96l7G4fgZ8SgPGbCmc57dRNbfhVYpKbaAaLYSAEL0G6XuL29s
wSkgpicsRqHLUzx9gJg7A5oZ5fjQRvn3cC4uI4NnM9vBAfGCZPdje/xP8P0vBGGIkMw7ljoe5A7D
qlcn55dkERHnsvxWt/AB/mW7+jpZ/Nvf9WegNoN3iG4tSPefCP6/AjV/RAiGUMN8gDJ/AfP+zCDp
aDEp5FACfVnII0sN9TOB5I+ATgHKWxIQ8hz42v8gTlOSnWYA54/hfESBymDSJZ1Ij52+jEW68qxv
mvgnmPQbaPBa0zXkZXvYTNV6mj9WEe5WWygrqbv1kcUPL+gmx2hMcfrEtlAH70VxehDWl/dVdSvD
6znYQyUQ2cGbP+ENkHpfFxeAHNZN0r5U4s4S78PooQ+PMd0pb42ZgeU+J/EHX10b3bVXXlT2ZSNv
C/+9SG8ZVCj+fWmEl3Ny04x730dJMbxcXNzt5Lo2aG1D/pnba2/xs8SbQH3x8kOIRF7w6CY3Bf5+
db5Cfa9eMAsBWnuI+WZXGvG+/iitXR9eYkMg8wc61spZ2zgXpwe7PsbDs93jn1YgSRg267S719OH
2HmYzaOhPlnz514dvfgqbA66PUoC27DHRFoOO0kaB08qeC8tABXZY4CrmVq3I9jnm3HaywTk200c
vLeGbZpdNuVhjC+c4Wrqb5GFbUIoeRcz02qEEBDrpu500ltUdELn4CFHPD/hm3FAcnT5u9jN4lM8
3nXqoRxo5qeXGolA97oWH6rmQ5hdpfEBgekUezt/m6DIUa3UvGkZu8mL2jjgH2YjCGvt7HJfxTf/
PI78PYx/CUX/nwH0l4b0f7Zf3n9jDpGcJGbLD/zruAv5DqF+Jl0oXoF1IPX587RD4zGtpcb/E2XP
n/w87MKB4eNiC0Nd6NIZs/l1Pw+7sN6RrdHyBvxDFkAM+SeHnY9ycthpg5EP0guj47V0GiAmn14e
gGcDD0JLvZ39tlL7bErZUoNXysfEBcGzi7vQbNZV1DtyJ0U9frT7zH/mE4/H0C+Qxe0ZPeEhGHcC
ewyIN90Fffxl4yoneHLDDkXDttUBFV4SKHdPZ3JAmGHu+5vR9poK7xMbMRh6mf7nNpNQa5rAnND3
DarwKvcDUH710MaLw1ZhFGtAW4j8K3MY37et5YR4iXf2OvIgqdwMfZgekt4M3rcym64jsOXPwk2r
72SEi4NIbD7P8wTYBOCU+qMI8swhNmQDsuJZbF4nEM3/aKve+xjkekj2MXOpAi+AGF8/OUXIrYeD
8JrVkOkZ04tIN8+olVpf41xbqPzOif5kt+DCVuYUOUzt2lnjYGH1Vbjx4wZ3Qgum8JMby/kyR/dS
Hg1GoPvEym5sUWOQ0Q1BfWHHZAt73eTGdZ250DiDIk2/xqkyABgKMV3UsqRVZfatJzGlnJoMEw9m
nGvXbrE2EbXR9xughE2yasPcYbxmgCsmkDgOdOa8K6nh0Jy8Ksok6lHZ7OzPosktjK9lVt9xQUaL
6gGq/2lLy3xjKpG5q8pu/ZtaObgFZ5Efz+tKN6gMUgOa9tYwRP3JKdzgC1QOhYaEo5i8NXqwnntQ
BPU6iplqbtTScu5j6v5DiJwJwLAy1Tj82XkL37wSlb/ydDffysa2qCOHaSgPfirSZhV5CqUDY8jt
A/neYG+kOWD4XFiz/1HnQ6LBKKRetA6wulErv7WmBEJvnhj7bgywrhHC8KqLqimRGslcE1fWKi8q
9B0K5K7W5GOlfWgrPFFGEUCAp2Xt99s4iFuMi5IaDecgre0P/oB/TT62Mfnn7ANCGGN/ldi5M0FL
Y49BJJkaTCKa/uOo6hkrai/F/8AKOi0v5jhPu3VKx/Y5iyYTsjANnMvK78J6O0m/0GvbDxcirHQ9
vXV1iVAjg0j/ypsLqdZi8PxpZUO6QlQlMySGpF4zz4e0wnR3JZLadQ+Fj6AZQicw0EGiK/x7JmGN
n3Pcvv8oDRuvVtH6Gc+nEQ3cuGDq+e9smHbmVAdf6rnlN1UdEizxVNZXs5MzvEis1Dy0usdfc0gL
jq0jxwXaImNEEWmdT9/VaCV/eN2MyAlKTS0j2ZRM/hjjMeyuA5MIgYt7VX+3GFY76xSEodpYSB8t
YAOqkFXmGEUGaiZ0P3m6yNXaEWMKCiQQFQ9TiPqxyZPse8bo+LNu2gpn1roMv7VliekPJ3C4dnt7
TjdZCbpk3TUFHpEAShC4VUGddajkWPEnXwX2sB6cSlprb4zNaA0UsuvWKrGimdlTisZmM4sU6VnL
n01a5TmSnmrZPOvcTRvvAmPFyl6JNhbx2lE9UvelAELAJW7Mt8wxBqwg3Fjrjem32oRqV3bYNfgG
ff48bjzzKBt/SPcthiqYh2Y0xXbFXNjDbjIiQpNkfO8cpkAhrgS6gHDoRKLO0PWs6fMmotTYtpWD
UePok3r9LqzGDN3fXomnwq1xxfH9MXn02yL4WoRm95S3TE82g5k0/Z6yHm570bXtQzBOMsHWp1fy
0JWtnW+dCb23XWik3oCdiRWVRB7TSV/4OGN3TKROxh3+i+LzGAgMF/ji3X3sqSje6tLoh0NddLOz
j7LZau9FHbNDDGNy5W03kkAeeYzGcw5yU+2GocHQLVBZ9dVMhnbN8uEu1VJvKDXvRJWNBOGqS3Ft
KzzNztTtwY4Qa3NDFOPrOeG10n/j9bkBciUuRunS1fuE+u/9XORX6WCj3KLDo8ur9xET94vplnnk
NogmhFitYWXp7lpFKCRwjHXZ34jKfGlY23TRQXVS60LV3d7pYuRHwmEVSz5Ar4aN4yO1AoYAxho+
WgEySCUqIQlwxKZ2n3Bm/Do1+YeRxFAM5a637Gcruu3b6kqrCSOb6eA08bFpMS+Ogu1EFj2jt2Oh
Ljwm01ZX8VPd+8amdavq4NXDQ5eHGFGnyXhwJBY/eX5PwU1oq1x0+PyrPHbsdYbVvYkhkde9+DrB
kq8HdxuwWmYiH14jbDWE/kXgpJ/cyYl3bWYCc04Z/oSYL6CXMijsc2eVYe4xXSRzqS5E4xgXvu4e
YPnqlSuaDe4JxWFQB7vQnNSpPqoILa049w8Yt+8yv79vGDv0MrgIrJLYk2L7Nn6ZexORx8Gbjvz8
p7COPjWpYOCUiw+ZSi56L770lfNe9RPSs/6Mp7Y57ftqJDU1+bVlJO7ibHxxjTTf6j5ugvXgWj0D
TdBLOfr8ueag1u3WEPYOMh1HdL5McX7LcutysPAt1jlyLq646dBQXddEHMiux0Xlolz5fvVEMbDR
qfpWyAC1hOzQpfbBnPzHslkw2nOMNrv21SM02bUpy5vGTrZWAs5k9vUVsQiZ7FEn23hMi208g96K
c4R1C8YwrbUkMln7khT2fV1pQEUcxnU3mygJZruqqB56O30inK5BOsRHA0Bdv/Th27YgBiRYzIgK
RPmO1OdD5RWXVZU921n8aURi8KUuLOvBs3HBE3a3gmQe0F1GCsTwx6sGuNImDWIU0orxrkc1Z0Wb
QW2LrsJ+yDBscQk56sUXiJMUXm9dDZY1rdrxSZSokgep/MZym5TSKk5q/Iva3g1wDAlJ0bR1leJB
6cRhtfdJNzZ2aXydUZBCV2E7Z3N4YZd1+aERHqmJPdOMWdQSb0WKYnDu3KcmailZ0OEcZkvk4cxe
/NHV/fx+VtFGVaDIs6pbqXy6s8Ww0ymKU7lN9eXzDhlv3eq83Nf1dR310ZHB3nU+o7VptMc6ywOe
fPJlTuKrGW+DGbqJM0bXhnSP7SRvvTbFcJhLFnrnBsWXD7aLVVM84BQho20sPHzJENNcNMajFWRz
SsKqtTeiCO1Vq/Sh7XA2NtTVVEeXSuG3Yen7HOx746HYTkSNzODW5p5xqRWVZeGGHapDULHZgmof
TRtk/zF7/xwrDGLq5iNJxlOCL1IQv+QlJWt2l0zUsTXbufjQTc6FDHn9uGCSBBrrBNUOB2slJ5qH
2y56ZGC19qx6F9bIvQdfjaJ9PyFN3LVheAVo8tJs052RQW70p5AR/bfBcvARENa2ihUGFjHebNwx
JW73NiLmdXfApHWb0ind9MtSCI9/DjEqF5BcrH3oIA4LEHkTKRns+kHduEiKZIGk1AyJzPb8oqoJ
DWnlzhuaUd1qqklGzLn9mjcw8iG0btIZeviQC4Sl9PXgNvie1vlGZYSTJnnSA0RbvhrCgINC1cmt
nkmtkb0vnkd76VpJc4IrJZmlfPZaXtAxmk3vq4MjhTWEVUxZ0Lb+NjZMuwFg5ps5Ns5dPeHDo9Vn
VJ2QyE9l5qd4TOPMhYSDif1WIYcBPbnOgPORchc0ZZcgtj80et0nicDyWWrxUrupfraExi0FYElY
bqUXyhoVO63HdYhiEqlWnif1BgER6+DKHiOJYJTciC0qDyswP81l6Wvs6NEOcZCvrLpvPFvVH20Z
eslGJiGqW2Ppy7s00vp75loBLiomam9QnVEKM/1qiFbjGOWPZubF/XtjJL26kWHS3nrQ/mKg0734
UNqR5cOzDES2iUfcyfGOHMuvHC00S8c6q0GGIPEE3zVHCXQ1+nyxTem1QJcsroa7YbCbZm217XST
GSW+kKD96UGMrR4HLL9H00cdJQIEOYiUD6gRZ84uzFIKrkXfXhLLILPlRaES49MwF8Y1iclUXapJ
qq1uJu+rBaKQvm3Z0XpFFGn+8s87B/+R3f+6d/C//tuB6Bbo0H/uM9wj+XXaZqAN+GefwUBU7B2q
YsyQ/4LK/QTRBe8W5RHYcbQOmYQuQ6afjQbfesdwlLYiAz8TjSlBD+KvRgPUIovZEE0G+pVQpv5B
V5FZ0eux4tLSZBLNaAHIHoLGwG5P+wyhU8TmxH4i7JoiQpfKTOQ66tK6expFW2b0EdJStbuigpx1
a4IElfeh76fpgfIrmG5raywdaE5A/nwNREPp/gBqBbu2DPs33JHC2rxTRVA8wpzw8d/QAI2pI1Xi
botYhvJOxG4Y7iCwGjEakXnu14L03ijGZtco1J3RL0whLW+ryu7uaVCYVDq2Yd6i1928BGZrYJ9k
BCm33mhx21EkUyoUiRR7YKcYioWic5+szlk4FCmQ7o05MFgjSaGb6A4h17FKEmC6g2hJJfIux29B
Jl7c7NLEVfcGkGjMztK+zHam3VvyaALrzcRONhOPKjOCipuxDeqIOvbVNvqbkc/fvRtGvQt6iBeN
eu/pu6mMvLd5Zl4KvTdKa+DFdQ1meC6DS62sOtn8frkz8suyFxYCBTjKH3/DODxdL0ygSgirpbWc
Eh7Eyu4juPHIQYjhi2lrsoC5Tar4ssiLKXuZg8Z66MuheZqGhi0wJc34lhfJaReMT0SsXVhIQIX4
D+mcfaImMuY0inJy7yY1IXQLo7A3XTEbNgZKzjCjUDnE2JhmQUMeVOUjVlDai976GD+e9F8zUoGu
DDBWeDiIb0PK4GiePhkp8242spDGQYyuKsJeCTS+G5UrHMJU3A7mToRGiPUuIzV1OUbS+WZaWbWx
RsNmXKVKe352oh6+Glse/NCenkxc4QS8mNajEmkY+TFNylBt+0grfTeE8xS+uP3Y4PBi0kJy8/Xv
XzYB5BWcYPlGHHfalaBkaDTCLD39Rmbqx1MCehb5UUyXPs/QAvRWxg6K/79f6HQKtiwEZ5cnB4Pc
g4D5Y9O9mlu6uROyR0L6bLE3thI/QT+zroQecfHLETlC79XV1FS/X/X86LAqB8eBpY/iBpPZs+Gl
9gekrJn6YaC9WPnECqkzRxYh1n5Bffj9Wr98Q9QigRBxaBBwXOBsp48yghqY2SoDrRPKbCzRlUPY
+9BOee9fIGTv2pdtB2steCM6nAJCeLBAq4EUYveHYKRAcep0WWbzvqObSJL+RLNcj1ajbnWYkrzn
Qdg8WlPd7Fom4jTI/323/R8EpWVZKSHI0ZiGSnuOmZxtPUyFLVyWNee5YgY0jFed75fdKkGE4uX3
qy0H6+Tg0ZgFoEmnnmW59c6+JOQ0u59nL40wrVfdoa5Lbx92jrM3wiy4bZD3QO3fmfFnHMc3tpD9
g2t4ujjAC7r9FgCNxb/wbPEwVJWdVA77pwnHMo/WKqApe9/U1DzPGYPfJoBdzufe++6MtnasomUm
bvVGhlCWKmHnM09rWmlBXVDAV2+9Me1zRkYODphm3mX2TTUakrQ7A1Ge4i3WzcV8NxTNWOxDXrC+
K+acEkMO1kQ3H3+OarovW1OiKxlKQ97NYZ/M352kKt3hYDZSMa3rB89k/pf0Rv8N4uIc4bc39FSn
6eSn6koMiS2uExpA1R28GTmuIzsqMMEcMifyLpWJ0B4qltbg4+U8IFt13USF0NsRK+162kVzYs/d
urPyBCNRCh/ZHwMRaVFi/OkF2cd4zuhvx2M0WyP5bSyAtTnzOONubifZJurd3F0JVUaSct7rYsM/
llk24FsTmU58TeMlT/dUploc+B1RMO9iYyzCfq1YOf2S5XEbvreXRhzy4VZA6GhMafjFdeylfqqP
7FwPu99ydMdg0849finoDhsG5qqdZ4fuNqtsPTq32NpB0vmeOzIf6kNV6sxINoWDU6WNOI+oYm/d
OeFEHh9NPTa9UaIN/1tg6AAt5npQdFmlW3pUBkXslV8MtyztNU5KyKInDiSbdhtYg9F8I7/x2g3D
zjj9FgRZll8YTkhmQtskrWyKibyUWJRFc4xrgGWOcNNFmyq1EkPTFWs79fPsk7BnCqRaWsVwYXdS
B4chGjRtiwiK7DHOe8O4pkaLuIMMNAebD1TiU35LBlN+h0HjB/dRbQyYCXYlDO0nmgNRzM1ODwqf
XDVO5hW5YWIjrR4EzmU/Tk2xczp7op+vZOJe+C0mLDjcQt8ZP9KJHg9R4IVqVyI7w+eyVIYrWanT
wb2Ivbx+SEyNG3cBY4niOTOiTs5f/NyAW7wqeWU4w2d+IdR+sBonb983lR1bcl/mjF3oRw4qnqGv
RwgrzkaLAQvS3PPlIP3e2Y+NVtlxKLlXRhw426Tzows/Mlyv2nppINIHz3N090hvf566dVWnZnwE
KWPEbF3f0uNO2U5WomtsmkiOrlqXDjQTok6YF0Uf9VKveuTOZzrkY+YW2Nkie+U5q25oJRW4MPSA
Gv7EGB4KSWmsl543Hf7RUKZ968uJJ0sRWM3ii11HFr7osorLrQihfm10VCsY6solLTWHYUw/jzY0
hZ1LJ6q7Lm0GYu/nybemK6k7mtd0uQxAS8oeKuiWodmP76fCs+K9P3hWdGW5fpQ8elkSqe6qT3Xp
N1v4tUU7rdkcYjyWidmG/pesptf2kXJVYVw2g9waJy7joYUz749hEH9sepEkBymacuguNCBReeyV
p5xo5495W9s39ZQZ9J5M3XrFXUFbuzE2WeMQKWjzWCL7Y6J6bT91hvYxqZ4Ny3zUXmd2l56pi/Fo
1E4bXhlhTDt6HIR4mVpIcG9diEs4/itcU0cB4iXYUsWAkCJbPEvSwtyNleEj/l9NjFWYWjTHRhfV
ZvSgKpaj179xQfy63qJzAHF6cRxbiJynF3C66PZ0/RTsVDjEBxBZzaHwsO7yHYL0PDtvsUxO78Ll
+9lLYr6IMrPhUB05Xc8IZd+3gx/gaVz4a3bjuBvjfmaAFDbv/c63VoUO/Y0hnbc0Hc4qgx9LQ0iF
5GITPJlNn92EXUFekdkzZVoXN/GFIlSM62kEz2GacfXJlP10zKCDYUdY1+46SvWgd2mV4owmi9x6
A9f7S+5KUgluEpSyhKcPieD0QViRYyTMbcLvMRPdi7Sz7KO7aAX9PvU4fb3kVx6/2wUeAKHHY+h/
tkpodGgIj1n9XXHhlquhNMwGHWLyyn0u/Ah733oZ5/5+0fOCB7wQWAREAXnFSzV29o5lSMuooCf0
veKU9biE57na17aZjjsq9QE4ZqKwgEVjf6ZKDaf26IcI3Tz9/lP8+tWxQHGQOF28CFEtOvsUoyur
0HfiJfGJGYk6+3KM8FFa55nv1FcVVWKkV2hbOtUbR+p8i0t0ii0ZeEQuhDydcyEo3L0m20b/5OD0
CbL4YQwbdu/bnXWfEx3jfdHg2EfLtF+8YvEVOvz+e59WDcs2N3E+4y9o96A7pHO6sQw7kh2yE95u
Aol2yBy7uojsIb4OcxKlN97036xFewdU2dLNAS5y9owzu52dlGJ1R44dvMczBMErII63pUzH7T/9
WkCPl+3EXl5U/5fz9KoEyzqzHya3MuDNR16MYwIwkKgwGA6bmCe9oXm6fO7TKEyl58AronW1iF/a
p4tNmGNiKxlF+yat/WNaK6YCAqd5u+xwSfdzU65gQzlvhIS/WRUGGWUJGFzLpj45XTXyG5JfRxiY
NWbtXWHbw1FKlBHs0bQ/oLMKVs3o3fqNd3hGBmLDQDPx8FBg0IFqCvJ7p8v64BkcTKbw2vBmZe51
2g8k9iCYF2SslsyNIiOM1tbMQHabZaUu1s1kesMqMOs0essl7JctRYMEogOfiQEnt9LZloq6Pozo
B6s9A1tjWJcdoOHHvqvwRpuqpP2nj/xHoKLgFTDneNPLWX61q9IaNrvdNQyh/Lqvdwk0EQbe1rAW
k9Ib39PN104m/k812v8o1nkam3jk0CspQIlK3EXUZmfLir4qxrgKm/2gRrwqHHu4N/NmgEXSdcaK
Do58a8XTmPxjxUUalEYJxTbB8GxHm8oynI70bx8N1taudXSTM5nf53ZbfmJTP9kize91G43vI9K5
u9+f3fOIyGuk9cVxojFHcDrX/xtLYWaVDNv9VFB0qgyVAZUUzUMmsLwbcmACg1F6mzFV4xvv90yO
YfneNsQs6m60IpcCfNlur15wGOVGFPdjv++7aN4nfgsoY9TBSz33yMAmApuZoVVrJs3JNuu74SBB
T+0VMLmNl2DtbndgnrrQhqTy+2fyyz5nG6EgyqtEFZFQc7bPi1JyObT1tDeqEV07tyv3RjM/9xoH
gN+v9MvTZyUoNyih0MKHC3t2vt2k0sjuzNM+S7A9+d+cnWdv3Mafx18RAZZhe7pVu5Isudt5QiSx
zF6GM6yv/j70/3Dn5eq08CUIECBGZmc45Ve+ZaxsE8yQwvosc43v2kjUA17V3sbwY33LDfi1SXoQ
xijQMzjdvcvVr0VctWIOpyNVNWI8twf35BTx3yFr++PtWa5lqoE6Lh6GsPUXIiwMo9WXFgZCVjTg
rCMrAN6+wPDd1G19RPciP8nCU9vapk1lBzJ+N4aTddQq82B6tObHZp68w1zIr6K0m21MogbwzSrB
WeTJC9rXt26dyy9CtI0sDSEoxJfFlJly9OWy6LKUDBRkOzdFXuVcGKOY/zKMAgxiF0f5k9/46kNJ
D7AG6ES7+Y82BFc9egPChcG+PKcIm65WKh+CsS98dz4MdO1PldFU713Z/51bSX+kglBsVTKE58pI
9eHtb3T5wP33wD7BLjhy5H6uZNVA9uUeIKmDL6zqR2HkQ7lL/NYct6XjN8D7hNd/SWkafX573Mvr
dhl3SagWISCIy2yN5XL87RKw7LyO/XYyD10a2EdK7zYCwaN9LBLspUI1FKf/x3h8Yw42yRVVv8vx
mskZKfZQUHcjX937qPE8Ghm9nHbO/kms0bxxvb42PXupgofIs/N2rq4Sw2mAowXSBENbh0+V25K1
AUJz6dnXDWU3BBluxAyvjki5Fk8O1AG5xy4nWGsnTKE/m4dBwGkGm2AfJ8qGeyfqs005ivqGoNqy
I/83HvvPB+S7WQuMmGt8XSYuBLr8Y2OzoAIYW5zg+oTozLjrvSn4fwwFygU6J2+VA1D6cmqLIGIn
7Gg+wP2iKT5NBqQw5B72eTRGxh89Av+ZF7cjROwFqY0UyeVg2hriSQSpdciG0X1QbhI8eLLF/41q
3Ye39+T1Ei4MPI4ecS0Pob/ak+XgefOQuebBRiZqHyZhvjERzvmcK3nLyeD6mAOIXJQwURoiBVvH
GjoEZJpZnnnIsRbZu6ITuzbOEAbHbvYAxQ2E04DD6p/Pj4x6+XJ8IgTXL5ey85LB7ANtHtCD9EMA
yqL+NIrBKU7EReWth219g7MZ0XeCNLM0hbiQVkfODru8T/rUPqS+0cknq/bltEkrHaBHNLbKkbsi
sSMM2gReTp9g1o7Of5Ol/s8Y8pVV5h6nosl8FxXw1YSxHcJSocd61p4NRZMOIEnVYCokKQTgFQyE
W8xZ8UeJ0bJhEaj71XJzeLvgWF+usj8Xpe0ODCo9Hy8jwvdTzGt3P6U+sCBncndlN7V/fCQXpij8
VVx9F63z5Tb6/fqu/U4EFp7BaeZ9681iOFjTolFQBuo/xJE/WtMlUGL70i9BAvRyJEOlYwdqGHdi
h2DcroruRN5EjFjk87E3FvwUJms3mouvnEwkXgK0CwNkhcjeLwdNQRFk7qwcXqcp2WkPxHYn5/xO
LWDMtw/J9b3NJzNpKMAA4b1Y75nUoZBreJN1QBHO3iap4bwb/HR4iEYj+VDYYPveHu+VqbFDifsW
7hsaTKv1LL26N4aM8ewaeKw16/FZJOWPXI767u2RlkW6fCGI9YnsoBpDf4O+slpE2Qx53k3zATls
/c3sKsB7ZlFlN17262GoPFC1o5OGrQ1s48thQkyygZxhb6bMREx0TSgxbe3adr6+PZ3r+4W6Crga
giSKSLwNl+MEAOAN8K3WwSywEMNJMDzMlIF/mAlw7T5CKpr6Vn/IAO/eeJKut8gC2EEnwqbpTBFp
lSjOgaFR+53hpgmEcyrp/AzoDTwYvf0d4x5v9/Y8XxuNyiQNSkydkcBa3ScVeYOFXIwFDbiSZFx+
F+/htrRbpyj8s0wnX/3hiEt1XaDlT1GHCh0B4eXKRobEryGe9eJdgb1raL10tn8ePViDtKGHG6u5
PgCMxrNOYQzoC+CotQZqZZV9WJshUv5Gb54kMeHRKOuo2JTgCKs/jMp+DUakizcFxl9s0MupuaSq
daIZrOns5GjD5UH2opPnuY/HrdnU3o0zd1lTWCrLTI57eYGFUWVeCy4GoD5QKxV6P1raRRaqmd53
YRG5u6krs3vGU2jLtNHJVp77jX+Tf3i7LONDcgvYP4gKX21VlRM6oSuGDWdcjFvqqdlhor+Lt3o7
39g1V98RCAbU9QX7AR4DWMbl0o5hH4F/cJr9oLzpe58VTfLcyE5lZ1Qr8ue3D8Vrg2HdzYNHBYyT
uDr8Drg1x0oFYVJTZfdRkEOBremQ6lA1fz4vyo1LKcJlcwbrT4jSXCckFPP9bCWyBY4b9wDmo3px
yxlk9dcfT4yHmsPH28NowepuyTsvAg7G2YtpqR/IkoIvuQyznU5A8b891Do6oqjCawB4hn1Bsr2G
BGKFgPRm5ANAjbQ+e8oDKGuL/eKlgPask22bZr5lSfvLVPT3R4hBKVwS91JhY7us75Y0cGhQF7Xa
+01YPRsu2wS2R6vv5oH+Ljq71r1vd9EBHJwZbSnVTft0FKncJLNRvgdaTbOvqOEj/vFaIFO3qB8E
WLpxMaw3b67RNaCXbwtkVqpxDoutFFh5xeBz7jzkuQ4tnpLFnw7L/w5ZfMJjZ0nb1sJcOhOxA1IE
TbLenUD8AS0ULUwqMFvzydQtRQdL33ifr47OMuYCNuRLkAmY69s9Ho0xyethL6Yi/5k6XXhQxAun
ujHVjc0sWLWLj70MBYsexbGlgbqOOJwMhVF3Sof9IFwDGokxfC67cPrw9rd7bRTSes4nurLcP8uE
f4t903mWCAAh7KaEId5lfttsTTMabpyW15aNhI3oackOr9Q/EmfStt35w953ZH8e7VweoMgYBVrN
8laidnUyWbdfvpmcSjBJC2D49xk5ru4c2cTj3pa2swvdWW4kOJ33CSIsG9T6IAR0XfWn99xycy9A
umV6ZIhLvPX7MqKFbFlZx6DwqHcmOvTvuHmmvWWX8vD2F3tlfvRvuAXY9rR11yENfqS66gKquIM9
OT/wpsHKPEOTG3R+qj/VwhyPERnpP2+P+soX/IWABGq2VNaumo4JLmNOC60/dfufTldbGAdUAXU1
Md2oNr0+EoBIGKVUQ+zVERNlRUXbdThiqRnfzZ7BZRIqiD20zm/cIOsomEt0YaL/z1CrgMaPEiNC
GWLYB0HeoOWQVxipQ4XYermjQYJFybPRx9nWaOvhRmyzws0R3Cxjg00HFEmZnm1zuWPaLEj9ppuH
vcbjayEYDacQidXnwh9HUMVl3tebKlX4F3keTAYvmMJns4/GJxMZ5XveiOw0hVGzy1Eipwnc0Pwm
izWNG0v0yv1Al50njrcbaab1d4/IG0NBgXEP5+KnVRUTZDA/uHE9rKP0ZS14SUFtgNUkF19FP7NX
wLAO+eSq9/Nzw8V7CNrIeQj6xNlb42TdqDJcBZbLeAjPBL/yAmetNQmaqilKeLl7JWHjKU0z2+lE
eqDob+2CoFPQ+cZ4qwYQ/0Uz3pJRf+0EL/pxpMnsA8KCy0/fYRndRSkYNumNxaMlrd48Kg9CnF8j
x4R7d9E9aVe74vHtM/zqMpNTgppYOmVrsMZsFcPYm2w5tLa7HclscK+g/+y8soAYlAe3+gCv7HE0
bFGAXF5oRGHWxjy9Asw4e1a/b+AEYsCqvOyFIqf7CTrEqDd90YrDBPz2R58N/a5p0xiBElPIl3qy
chzkk0bDrUByc9+bY1pvgEbXuzgYg7/fXpjrK4fNQH6IjhPf40pTXdV9SRm6hzvVk482c95Ye7fF
gW+LLKIT3Qi/rz/DEkLQNqQGhIXIomj2+1vBYXO8BmTb3slht4JYmb9D0OCWiXTCbA3rxoX62niC
9iQmcxxhQvHL8aymmPFYRxegj/MeLhnOHMXnGkeoaqO6LASLxXeqbwz6ypKi10F+T+0ZxVpn9Qpr
QTe9M7NuD085P8501r6aMTjryI6zbPv257u+o9D6oqBAosg02WuXEwQ8NwU4uk6INHfqxe6FA1TY
H76+PcoK37Xc2JfDrNZRiaEdvHSe9tBM3Z3ydfLNas1MktXY9k/pKN94tJwaYZzJjs2XeC7G96ZI
q48yVdEt/4mr9SXIQdh7WWGK4BRCL+cM/w4EGyHCAf2eBPlCkoA6wbJoIr/cvz3xq/1DMR99LtJT
itFYv6yuqxirIuyBWvdQp333DJJM7OMSsJc5SUR3prwbb7yNrwy4SO3RcEVpz6f6fTm3ZMg7neDv
cwiUWz2YfPIvTgCfJwgT9zHpfGO88chdvQcEb4vdFUE2DQxW9nJA8rVCV1NmH7DnqJ/sNPY+mE7u
/IwFDJRNCRqUUpxJ0+Qcd6FZ3qnUuJVDXYUiy+iLcC7tp6Vtu9pcxHmhU+S9fYirRH6vaF2+w2Ci
+2YqXU/bfMxgj3ewW9vMljc29vVWYi1hhf5i2XF8VgGXnwydiLzJPtBIWfhMeFLvcW3oTnGJD8yN
zXT19jFPTFWxF6TaQRNstW8bB18HMTf2AcZ1tcM2F51Cs/xZolGD+FOX3RWD9ednhT4Bdy3KQ5xi
IJqXn9fFSGHgFUJJopkMuJ6GGnayUL77rY4jM7jxyr6ymQB/4vb3q196VW4fndBwxaCdAzlruhP2
NN7PMkD+2HKaj04ztAczzovHHtIaqgd2/fL2ab26DNkoIFChX9HJIGBbHZ44m6O5awrrMHt5iQ2m
H53mEK/Pt0dZgbpYRsIHNiufke4QMLbVpWCS55QoYqJtM5rRVzlWw0mlIvqmyiL2drqLSO7yRBXJ
vpjdsdnWyPX+Ra3ZFzd+ySvzRZ57kaLiIiRhWP0QFySCauiIHcY8dr9IMGanvlDyRuPm+kpa4EXc
DhBWiBPWb7bXjoGuSMoORZv+FDaUoo0Z8mXBiZcPUQAe/u31fWVWvJzkipQfiVTXx8TJvbgnMREH
AoV/EzT1dq4R3OrWLFvhosLAhyMcQNKUy484dHXtKYMXY9ZKHMTkxljq1Q1CkZW6C22dH9+ez9X6
UVyAjctcADYSCy7Xwm/5sa5asjo4iod0AKGNbhaAIA+5hGdL1e+jLO93b493NTXGY1NigOfwjNAa
Wo3n26n2Z22xPZPoswkabgfYHwl10bYIb7092NWdxmD4saJ3vhRTAV1fDmb4pahVllmHya6mj7D8
1eeymAEjO3NyJjGj/V7P842g55VBl4oxSo/Edibk18tBy85o4S8wQyCdzUPTh+a9V/vukevV23uh
mhBmgQ779kzXy7pAOYHVEAd5Plxla7VjFkKk6zZzeOeXtBoP/gQC8dA7kXrsDa8eP/z5aCQr9Ino
l/qQMC+nqLOwRA01Mu7o3Gb6cTJltNFCtsm7qexuVNuuZ0bL8ldOyICEU/blWL50ZVHTBjsN2lT/
DmMZ7bu5nfHW9SfzRgJwPRaC/iwhWDIySoxeLscqY7C2sT8k5yByF5W20dVbB3/PdqebAK7R26u4
Pnrg/+GVwr1gEdHm9Jf//tvRKyIaF06SRRDIQnFXhJN6NjEr3M1dGOxsrrIbyfUr45HA0JIllGBJ
1+YllTGZZSYS75SPBtwZa0zuerOOm42WbXjMVJreCt9eHxE0FIChBb69miE1NjHO3UyLSLpf0kBa
eINY6lzrcdi27tAf317Q9QPPglIBpnpDWxF/9LXXWq5jXrfJdE95a8y7cPYQ0HPNeu90ORJnpjHd
paWed4SKxTEKnfLw9vBXecgyPqRvllcQFgLxvPygJdKbPk3U4LSIinxPAglQvRrN7yZOKN+D3tB3
bh2iyum4VfBQCmSKqAeKM8J/5o2fsg5af/2SxUmcsifmc+vEy3VKSX9BIGs8tsEOU6rpXxXO/qHF
XOgps3TebRphxNhiNvnL26vwyhmifU2+RyGFJ+XKWJRQQKVugRAhfLazBgK1TzEx/+jXsv/37aFe
217Qall1HuNrClMZRrkN88A7NZVoDkOX1jsZoFRnDN0ABzO8pWiwvtmXVQWqwbpiKsUDvUz9twNr
BsjQQVFlO1sTqewAQwhJsKbfWspsdy2+mqjqGfGtu/16mgu+AW1OLqclGVlFyV3VmmYVjeLkp0ny
rbdalCPnDvqUoxAsB0R944m+niZIH9gPMFkWk9i11XA4p8Iz4sEhXBPjVkO43YUC8lsUVfgKyCgu
nlF4VLcIadcbh2EDInQU3dGPWw8bV5G53LqC6xAzJyuW7ilQ+MvFle29f3vjvDZDKo3oiRIa0JJY
vSkZ0oCq16U4TbI1f6ooaL/CQ0Jks8k8JHN4hebHqgSq/6crS+XFhpyzAHEWUPRybH/bQOkAM6kO
dHjykip5lBBU8y1oBPdBl5RSjTEct23gpX+YtYOE5yQufYlFj/WqCoMEYqnKrg9ONejA59jXSxm7
GbK/hZjrYFPSTb8x4tWnJJUjv6IRanP/cPFfznOMgyAKRts9ZT5kbC+qyuQunZCKSIrGrG8M9p9w
+PdweYGm/f45VwekrC27HpRqztzOwwe8piF1N63XQ10p5RCCywuRhRKRbjH7rMvG/McvE3WSXE76
ZOIeEN07ELLGzdjbw7wBzRZ66DzPmGUd6K3OdMOqrERZz9XtB7+y67+DxhXf48x30PIzJ/MTD/io
trYVT8YmcGFanNLYrbtn0ymjcj/3UQlJV3nD9DCURhs84+gRF3s/CRv3TlCtaXeTiCL7W1OMab8V
6D2K82zXfnFw+s6sdz0OGP0XBRTD+cgDZylkCVPIFGY7keFUeRF9riHb2Ue78u1sj7Rb/KWqLSPe
2WUKNxejcgQCmfA7mGlW80xZwT8Z2YjmJMTowt+nvZAfCwKwv3279D9qESFZSQxh3OFu4vy0M4WP
gdsrYwuNvUKMShgpZOgiowCjnYa7ojMXXV909eU+q620oyKjkudhLm3vHWlYisifVU5PPr2jD8jj
5d8rAsbvdCTRn/ZFG56zyNUIYUpzrLdxFQTlZ8uqkFEc8kF8gzvQIgBnWbPcx1OknWPQVeN9V47G
v60Uhb0fDEmPAN6qRpaxyrtFNSt4HJKyDTdOXxfNferTlynQOXD6R7/HPHiTqVJ7j0HU1NkWBqoR
wV9LbO8xyQaWdQYg/7GT0I+PZZ8njwtrHhZx0Az/ktG6D1Yl+m5fwd7+N/OtOkWswym+x0UWFMUG
sRtpvjeKJk8eXHoaxTP1O2H8kztyPqsyDsJ/gMKWGSRYWyKHiNxBvUX2YwzPRqNMmBnmgDrcNCE9
GetxzPahO1nyqaIXlm8gEaDhY3k1Lyy+tvXRTcAFPcVNGrjbXvYy3c4JVeUjhGo1blOY1ua/jYXZ
y6Pph1LtJYL/3k8VpjHi6nOfdU91qZ15Hzul+7MZkqE4cm+0D74aUrw3S60s9ymiXoCKJuxyDGSK
Id+JuYo6ZMVaOkEQeR3xoMGYqQ61R0sO405Mo/FSynB+LwI4n393vltPqDDiVvBP45iZ/m5PkfF3
M2hOj6Sw3yM0GME/22ZKz4hRyLSxq01ct12tt7WDyupHmWBdvUO5uC/u/amqY7C2nokkGbjU3Nzq
eVZLgyLPjY+cxr4F3Vj3Zxjn5vgJ9kuLcLy2Df9Qzb3fHnLaHQiC8oAnX/MMxtAmn0Kq/Wxm919a
AZG8K/TQPgx1gu5yK2L7I5IRs3M30ox6Bq9j+WBMFo25Op2Kl1amUuyCvpEIHlcB3DWQ0IX+OuYh
QsVI4Jd3fq6T8jBMbh1AYwRrc1fNSLYh4YjW56bJZz3dF50U6ocPR1T96A18IJ6RgEncYttbUY+C
sXbhhwgkGE9VrTt5rCYokpuaImq5wYbWzHaRRtGBCq0jiqd8GJHoVYBOoLRF4bgrUq7tjRqm1Nj0
KvMb5BiRvntGa0oEOyt1ra9tO1TPqWt4wSFug7Gmcl676baz84yDoebuY+WZ43v4/TWChTj5dPGj
QmMD8UNfV9mD5bSJ/cL2T4J7lJv9xyCuo2bj9XUanjJlx5+rZLaQDfVj/gAdRoW8hRcHfGu2ykFw
Ys6tkE2/6UG23JcGmr4Iceqi3CpltPm+iLox201aml/Ccjba3aCyvt/SvevQLPXT8gTZ13HQnS9q
uRGosPjbRpW2OMq5CcSDlLGHbewYPAmzG/udEgsBbyoWdyG/Zx3+aQf8rBBD6OJ+O/b1mG5tc8zT
beWNkbNpfaniQ+O2HQWarE2HbRxMvb2RyZC9GFAOfw5FHP4zYhT3yWsd0JpLjltvGiscf/Rdxu3j
5OF0n+k4+TB7teci3DBwcRRJEn4xjB78up3QxICW6c6njG2KvlhUR1/HuJCIOgdd+teY++ajj4JX
vDPmpntM7DyI0Xieun4fdMZ4CkNVfysMioWbYbIbHyFrQ3+J6WD8bA1b+VugelLuo7IRiKKMfvoj
xyExxX/Ar0Nn04uCSwhJcyM5Nr2AGtFYOjwiB1hQxWhR4t6OnclHmpXOnxYnznRLtIX45iTR65w6
tyuewiQfv2gnLt5naZTOByP0ZP0kMmmI93BeQ2SpCJojdRqzKv6pJ9FP+9bJZf6+GGf3ftKDPy8K
wNVfTaTH7zD23RxziDakVN0U7UNC9dFHP12Ld2pCU2UzdJ5ERwYqf3yU1uxhhmoZ9sYf6+pTgSjX
S+TXljyNs4+Ao5SKryIUGqNmhpshGqsJuG80K+tFYjUmU47QTh63QzT5DczuBc2E5NrwaEdQvXlw
RPnYu4P3eYgaE/ly6YZnL+eB2HlKIOjSRnJQJ4fsT+8znXXmHhFJqCVRhoHrtsiUfHBSGq5blEoS
tUvrApkpV6ELhY6bdodHt87Kp4HMV+4yuKLmzlQl7sz069MHYHvhCPGBGt6DQOfgR9ZGFk9ckKSU
8ahCZZuOUv6HoBR+T3KUFtme5L976YKy+a4dWYl9ac/6jqzWRLm1dFxkvBM3f1+mEZpIOHAV/cZC
vGjxvuFjHdOh7z7kwYyAOyGg9TTViMgg9UGaG+a2Pz9VhQgGpMEADGws8hbU6umP1Lw4VV1vAYjW
8FxzS/tcQ6H1r08fbtiOcDEftRG0fxuxOeQPjjmoF6ukprRBiFmVH02E92K+aRV8dVyFjLc1lP1L
ZlhjfupCaVV3ttVE8T1/wglRdFWJv1F20j2hYZ1n90jlDz/8PrbkNvGkq79Ytc6bfaxas0PSt3Ss
OxqIY4tG3DTVjyk6cvYxxbzgg5t0WcoEyQt3ykE7cJNGEdDWfLSbd1PXeM05aXOk7jVxsPOC0JJO
j8FsRzki1F4PflNF1Q699f6l5z1BihDRknozAGMQjy6gJ3MDrT3+hjbT0CIZKu1sx37uQ8RxoDDT
9TF7FGDqcsqOhhlM/qbtTJnedwsTYkOvMaruinxI9kbYudGx8JXzJU0kEEft5W2y1d1EXBaGMxLA
SNxhDTASRu5tu/IoPBGnoX5ojK5/V4YhcoGpMTiH2Ku7YNvMfvCcxZY1bStpWY9N6NTxWVmSLp8z
ob991+Vx8JKEOF9vQqPtvUM5VhluCgnivryvgd3u8qbjq4d1UukzVfwSGwFtVclXiaUnnvFRZx3N
as7MHYKt2MbC6V3mM80o042NBxMTGXERHWUTGeYmraM0O+VRbHMQBwu9PiqPiIlUSBlmIHOMpP7g
Cdcazgmb3kQGWEaf/DkxWqR3Y7pXyJvWP+pFF9EaXUJB1+e1OQ/2iHT5UHAAcqyN7s3C4wvlEaVW
WqlmV+xVGBvORsmRm8hFPit5KGSGKoCYENlqD9jZFQIlVjAcy6bOyq1VxPEenY3E/IiauG89h/OC
mwiGEswnqHDkEib0Xu7Rmh6D3Tir/Mmr7brFSsXWO4U+D47ifq05v6qZR/0J7FyodgGmUfPGn93y
c1Xmg/PJbKxo2E6IEHEAbDADhwE56gh5C5VYCFt5nYVWa93o8ckekMk/2e5UhhtVpyXkgjZpDrHu
24GeiW0CMIxcCx04UoiB8x4OkfqKAQCeDIMM+nhn9UWGP8zQ+OFeyc54n4d16fwVJPyfN01qtxFu
HHgWghexCuNZN8IiNODmanZB2zCsxJWrflRoYxKmIFj1Qdbz8ClowyK9d2UHGzswCv+I6SH3d0Bw
Om5zQ1f1gz3bdn4SojedjRUuKPraGqbuHVgaP9xmlW6GR6FKwhkKjZnxTGS9yAbEsvI/whgzvtP6
dKK/5kG277RvVRrGtTRvEQhfqyo4ixoqqS9kO2fVbXBzajGdjsUJqUSg94X+aFvS3qIQLA5mOf1U
vWEf3y5k/CqKrFNfpCoWEsWi5bMueQ54sEgDLZIT0gp+9uDU/ejsSgJ4f6eyEXXQGv0Xd2MlrbTP
GPOSTzVDb9/lrtHah073fb71iEk+I7+PAH/MFe5vqOemP+gy8BVwkUweMHTu2p0dp94nESIo9TAG
jfUvBbbqYE/JlDz6bs7H01OQGLuu78pf8FHtfGj8LLXv7XEoxwcgGrm3n0TRsxgqz7aFWVdPwdBz
KW6MNozHv/KmEXAu50D8xGo8EierTILPJmyD6aGWo/vV0/BuUR6rjZ9IlZEEoqhspActkLck+wqa
9J4zKjV5QxsonplBFwdRF22w0SNdraPsOAvn1HflfJqS1NQHykPz/eQNdgW3zEqsPU7b+ecpDHCt
boxoKnekhCNCeF3uZLwO+hboaKn5XHxB3wWhDc4XUAV0hnWblJqawhjHSc5GWIkPg3Lmh7xM7XIz
AFOhTB376E3V7TEZu09vb57rKg3QbDBVVKRgvIF3uqzSxGT2JuJ42TnU3hnFi+jFL6vw4FhD2tzo
ib1SwlyIGjbDQCSEHno5lBHBfXar3DuNKWqok+bsBbmatk1b+p+iqLjRx3mlEo8h9AKooyMMy3Ot
bOKJsKEXELknD1bYHVi37NmYB9xgC3QMv9htiP45G+XeTrtoBtrlEwN2fSPOJgCSl7eX+eoDI69J
G3KB4aPlSSfkcu6EhXaoKx8ZeTnjpQVF55CNQAzQqyokmXzd/qU6+58siSL/Rr3xtaGXVjW2iygh
uWuWsdWgjMh38U5OvMR1pC8HQoX2ENInIVTFueebzzLd+7nR3+hAvPYJaAMgMIOyDYCSNbbDETKI
S3/yTrREop0Nn8zfcDUAjG0Co0PtPcG8ZqC8Ym0snZJc52qkeU8zP3hXhG4x3uCSvrIFgfXxN+1u
+t3rxjNKWQ2CwD4137lXx2aosFyEa2eeu7HAigNFm7Hf//GXZ8gF8EEnn8L2qp2oQqtuoSS4J7cr
7V3aJfFxcA1jl6QiOdvWNB5Va4TkGqK80aB95SlCcRnqJWd7USNY7TllYUoP8N09LcL2hyKKs7+p
vPabKQmNExzTcROhQ1X++XaD7Ekbezl6Cz/rcqc7dhnFS/3spOYkMLDFDnEK6W1cugbbH/ATwTZ5
K7ohLw7JNONL9efLvXSe+Atu9JU2wWSMs/Y7g0nnqG9XQFPuFxedZ4nJUoW0RRv9GyM+c1cRxZc3
HuLr1iMg2kXCCYoTuI1f7/Rvlf1qpJRKgYPeakelYZNJLqUtibrEa0sNGGZnQVduR2TDnry09x4h
qN4S+rm6ztET4nZd2tbw4tD7uVz9uusx6EoC96RUbR/KScanOmkfcr+ab2Burs82hCIwpAtAHzYl
ROjLoZQ/NMqeuVc6arp4BVa2UfFCBhTOykQU8qEvixSjK7ON/UMoMSp9D55QY7SQZ8HD0Fv9rdbc
Su4HHCRNDot7lnlTEOLSv/xJIKVx0EJr4JQ00j3aLUH8RhD1H70inO/HIGqzc0I3+tkvpC7uO1Pl
6b2oPDHdl6gC7+Kqo2KRWyku2aVCLubtvXl1IGnysym5/rkPBUSNy58XBoonOOiyc9H01GO9rD/Q
FEViO/btlxnGXy8pYt0Y9Or6Z1DahijhgdIA1rfsmN825ayEov+Q52dcV/CoxMrLftf6ubxHG6+Y
YZylVkcNZcKwMTaz7BbF97Xhaf+AL0IIwIU7eTm8a0qbN1dkZ3PQHhd7YOHdQuON8lJhybtMyxjY
iBv1eyP2+o9vL/j14AtkcwnGIRMgBrXaonz5wZ7pRJ+iuFXn1G4svJZDctFYxcPZNLr61Hp6kFtp
dubPt8f+JVV2GdPRIeY64E6AEGiubwOHtGhqyik9mVM1fS4QSKmOpoVpGkLwtKvVQOPnYawkGBOV
4FP9ZbBdEAtN15cOhYSuKXdC1z2azXPVYdpjBWig3CvK+OYxL1vnzuvy8dvbP/rqfVxeC2QWlr4d
lOW1dgdmhga1P9EQMkUPcB6ib1OT6IPttj/6MRT1DfDL1W21DAc8yyF74Z81ttXqR9qz0mtORSzt
vaCw+lPbc36AsAhr5u2pXR8+xqKTxFaE8MqAlxvRrK06G2vZnGKRqg9gmNN5Yxp4YW20Nabpfgh6
81OaTv2NkOP6nmRFQRPReIU8w42/ygg7YH7cjL11akPUvc5UVe29dqr+MSX0+o6y7vDYTi4eqShP
l9EGJzv10i4yvluwDfEN+M/VisOKBR8G+Y6q/6JKfrkKIGwptGjpnKzam74qWqZPwomd8FSGoq9u
vMVXS46YBjEWFUBgd2CKVzMXgUT0vwaKQ3HLRiQfZrZ1l7LxAgwqgSws7NgchW5ZTMW7t7/21UYG
Ek9KRVwb4lzNL7icp9S1TDGT6k8zJB4bU4OxeXQqelO13T95jX8DVXy9rAwHZAF0OnjGqzg3NlA+
p6bWn1p8PnaNnrJnuAfZccTR80Z8db2oyIuCqyHZB/UCAfVyZq5oyzKdq/5kp2Z2xKMn2mc5eCJs
Tm3k1Sv7XWnFtyTLXhsUMA+Ue9bzGrAJFMTXWLAgk95VQ7BLKq/ot31h0umhcYnfcjxL+YI54nhL
TOvqCg+AUTLuEj8jdLMm4jVUa/wgD+cTELLoq5hj+z3lWttdxKZMdUZ5xpeoyJbYaaRhhCTP2/vo
euK/cFykxygZobC1er66smwNshNx6uM6lBtt+smmEEV91kNu73NVvkgr+jMRTMKYBeuIHOWCaHIJ
41bnJh1zI5t4S0816gLnwnJ7B51C22+3BvWl6O7tKV4dlUWjgqgR7O+CrLyqHoUJDQHLb+8b2QyL
xWFDBwuuI/1DZOVfqOyywn88JHygBaEHxxLjnmXVf4tJ0ioJNA6h+h6InkWncyjovRUZAQIWdmN8
bmL5pwoxlHCIVG0CIHR9eJRXF18W5lXERurucQ6NrSPGWro7NZqG4cvbc7uSAWAkAFNceLDqGHAd
5bW0/r0sM8f7TIILO/0XZ2fS3LbRreFfhCrMwxYkRYmSLNuSKNsblMcG0BgaaMy//j7wtzEplVi5
qSSLJJUmgO7TZ3iHzNB+tclo3Wa/hJ78x9DT0xxtFhpzcoMHafjVZP+W98xT8o9MacfsZ10Fox8j
ABhcUiR5/bERpCMFhd8Y0B05F5k1dDBMtujNW1XSnIxtC0tUGxzBp7Cfx2s8ti40YV4dX1QGQTnB
TeL1k/WexWFZpKHpTBHD22KagoMOFvdD13h/4GOne5H4Vv8pbxzzOh8wMX3/Q7yKyYh+rgh9alEU
GSBFn24yC6PGDrF35zaP7MHv49JxgCl7U+KXd6oY0wt59nooT9K9VV4TKDQ1CPor0EdPl1s6R4Yq
qepbJ6xb92gEtVlclUXnqQvn9fUrpbJGWBA9bxD0jH9OFworj7msb6jbgowGq89O1cMYL2YvX0oP
BZQbA+BV+6kMjHL4ifhf/fX993q+PvKaNJHoGUJk8UAvr1vsn8M7ZMJExyFI8Qgyyq8YxbibWXr2
Lrd7XO+Sts6/jyjo7VHtw/32/bXPw/HftdfuAvcf+nznMnZyagyd2Kxdc7vGWZs2B0YgTBQDtXzp
xrI6Tmk7vby/6PmZWRdlB1NUAidesZ+nD8xhz8MZZsltlnDssbno9Wd3bJqFfjKGsjnzdXEhQL4i
8LCmj6gjQkXoalPMn0VIII/w/cSC/gtKc7A00+RmbGT30QmybutPfnHdglja9DKprE3bAVgLesyl
3n/wN7702kv4q3EHSfhc9iYH19JoplW36Kg7LxFzugc8zcrbEK+FYeMl+XSIAmPcehHw1/eXPtNz
DUg02NpcgrSmV9tRLOJOdpkGwWMtTpff4m9dF9eSCfDENJRhFvKIQj1jwTowsp9bFH8WtSw3akYu
YCOFweC8G4efmWjt+aqfQVeB2ne2ExqI1wrA9i2jhPz7gCz8hY9G6cKP+jcG8KMhKHMo2JpkK+ch
p0dtePSx1jm0Y5R/wNGal7O6i/txGaWhHWdd5RxQDfHyDbCWYvqYYw32R/dOmMdVLqvgueVCears
Rv8G1jU+O1Mmimsjt320iH0ui7sI1GL2tS7HYrrCAjJL7koU56HmM2y+A29TimPauOnvKcOxchdU
/nh0um7A2Xm22+uZcS6obyWMP6lKJgshfCdJ51gbuWoeGFD0d7idtAvc49VYfKt13+unmRm9vJqa
RmGZBF/ZtPcQDFyLL2F65XeUyawdUdVIv6FWMusPNQKJDbsSKMxm1Wv82E/VUD/XnSd0bMxWLxDm
cbRnXrtOVf9OkZF8sNKl/1ZNlo9lprCHZ8H4KY2NJZv+dKOlDBCdrWxupO9QKUaEvCF23S67RdDL
c9H7xWa6Tjw6TRikpFe2k4bJIYraNribCiuRULejoXjCntfJH1qrM8drp/faD6O/cgMaPHy869Fb
OnxJaiY9m7ydAmOXtY0s79tCJjeuB/pndbVt+k+z30yQz3EExNAIuyyJLYvG0r4JJpXj4Ew/YJuZ
5fg8dklZPbiYgdeYeSyY15vh4N/OrtckG6/vaQpH2YIWs9J1F8/1NOAgJLIBq+4l/FYFvQzggDST
3OZMPPutKO3qq522rhnnY6dnZtfp9KM3aobvGdCx3+EIdffDIJ3WiLvCtj9H6DGKD5U9F/O9Ik5U
cT00ZYAR0QROpZw759bPS4wYYN+3epcxI/jm4731aUwX2cWJG8x6vwi8BDfM8FMnNnonugpGRIb3
Fuoc+Rbo/dyChNMST1r0wGLBTrM3aGiH5lXjLG15PZaNKXZkNr0Aldl0v4ZZND9NU3n5bmAmX3x0
g0TJuyVMXGuPyH1j3UdJgzVD0/vhcem9Rd1EA1AXOOZj/ynDnsm6o4tY/MR0vTfjZbGZnOzzQWn2
GgXhYygmNfzum0moW4UoGpjA3im/Ae8IxR9QD6n85I1lMP3xmPTJHZZBQbItF+Un+OM2qou9XlYA
FOhO7UcqD6rUyZk/9k6OTbPrNKJD32MS5S7HuKyMS84AYh9uozUm31MNTqAmSt5M7kCbHdSBaX3m
4BrOYzIVwDeCIc2yTeGM7k/GseNqKbUinmQGizFe+qLrngFC2S8hEsXTRz3CENV1YVpPGe7yYpNY
oeFvZ1DI/hd0UEZK6dkF0HWwxeL+snxeEj7nrtluArmUn5Yl8+G8iVRu+9T0nmnFTfLZpn4rnis3
mHRc0PnUN7XInPlqEEbRGpvQrUcLxgxYuGErxyWqvhOu9XfmhMu3Cr9p7NZLRmhDCvTmW6dlixFz
q8N9lCGrt5VO0gz7BGvdHmhCv8jt5IHAhrQw8B+6USfag6XpxcQJxvCfC4l6BPdp592N+C45V3rq
vWar2zKpbpt2ctAPH0S7DVE8sTZ5YGbOBtZk/zDphtZ2Y7ZL+dVgkrKKrpoctNwbmm7DeWjVHTPU
pN+ZTZDgRDj59N7sLk0P+GBxmzhcDN9hXytck0GldXFLpXdr9e7U7pZ6DLyrpFJYdlQWav27GgLv
F51hY7mhsalrxlZR/WVwZ9Vg+Du2X+ZIcWgT6tkXJxPR17wfXPc+sEW0RTPS6w9GmyT7qHYNczMI
3ZfXdIzqAiUTmrgHtdjoMYAwJbsplaGwqMldzwfy2an8s5VWs3uoVa5S9MyS/qbxlr7+tFokKTtu
AdhbW6CU2X3kyn4+9FzsB4Nuu7Wt2qTydysm/oh9l0q3pGpjGCcaey8icu18TUurEXsVgYbeU7Hl
wTYEnGJu0inT7oNvaUwg8GS2ClPG0YC/dISnr/HiZoVdfVS9DvShDVtgQrmyVfnQEHcMNA+U+J1o
z1psMN324O660nKnrTN2wI9noJDGFg5KE36JhB29NIaRLRtzLssgTlpEvrbAcP1yWwgA9DfA2cPx
OktdZ9oC08aedcx7ej8Pc9cl9Qfk3IfxltbXAoa6BJkBHKvOKt19HVEqyW7GyNZ3RRhJeVcO7XQo
zbQwPw/R5B6ol/A/zRrb6Lez3ymLbHpobhyrb9It9b1d3ih8i7CXq5wxggif+I+4yUTPbjli9NLW
c5C+JKSk48cVTPaVAFL/6JzUuF+yzCkO6WzZ7RePLse4S4uFYGQkRomWjWpc+QR6y2oOfZik+8Yk
1O7M3BPWd0oHY8eLa+q7lRVzY/SlNWzLAlHVFlShsj0wQLh/aTiQ2aL2U68WxUmeXNndLfYsgg9L
hy3cb7SRg99pUdf1FV0wt7s2l677NWsBHrhWygdlkLg5o2CLAXC9XXEUgJqoLPaLV7btDzqlo9r6
YeH+jmp+Cpr0U2pdgRG33O3kC8/6qVLfqu4ifKkTcPeAsouXBL5yfuMutpX+SXBQWN1qk+oFP7Iq
vBbZ0gpc2jHaRZbLDW9wQ/KOGEMsSJKUs0lPgA5weht48+Tt2qo1nOvZCBp3M2auXdx6kGu/Z0E2
dNvcM0zjNm38Qty6fVCITSQyN7hLhtDE8CGiCKurMjOfzcmM9jNjHZwK8dctr9A8qqsfgjghNlXd
uGCtgjlAqAtMiY9bAnOcq/Vz4kupE5zDddcZ+9oFJgfXgq7XByIUsgimEEg1DjiR3ZRIMksV19gr
+FtlGabaCzcsj4aTg8pUBkIOV2XlcOEjuJNfgaqxcY7PKuQ6g2Wa8ytyxAFAYtaxdwcLRc37Chvg
aGOMou13lihEv/W7znuZonEWG8WPrOPWaoJ8N9ZR8aPBI8W6KqIB4GKXFcFV6KYDaUxYJ2RoUQNq
1zGiZ1sgrPojyOvMkOTUZv8nqAOgYnWHnCZ00Iz+4ZDaYX6PfYNld7FfLvk98luFdzMHYbYtkhLv
Y2OZnDY2nMqfY2sMtIcCtXKSHSnwDPotkD42vL0RZN8ykRfkujhcPkhaqHrjAYvst1kVDuEH+jE6
fSiDKu8f58Go9qUXLaR0TLSiPdZ5QQV0shYz0LlGh8gVxCpCJQKBImEFH+HzSHXfZnRMPtNByo+K
Pkp1PUVtR7alPLvZjo6avxj1AMY9Vj4S1puBkbm6NrQ5BNs2KzxjBx8N9H7jAVMbKg9LjjH00gl+
LLCyKi6a1Bh/2lktxjhQtePu2NyA1EK7nGlM0sveEHBK/5uULjr4SZOPkkhFa2872YH2r5vMr25F
Z2ixaUZH32eOr/0PKIxlSRSbwIXVbZ1xOHe+AS4YjcTO6TfCyC3Q1oXrMKkYw6i6B2muWhqvyNjm
m5rkuLwbAxfeygQ6G5AFUOs146bJ/6kBKuSRPLqNEayY34bI7JflDIi61U+oGHtya9VhJXZZgO33
zpmq/sFfcmP+OS5GjTElTog3jSkxlLZKc4ruRVIso96gCZLYH1U06k+LKXqJNnAbtVALNP7RFUyi
2jTvltJKv/mGl7Y3CaqIxC06I/ZnI+zkEkO3IPeEiarFTmPym6I4EBZGEEd1A26gwEbSQfRA9Vjw
5MxEtp0uKrGtxFhc+4kX2PepOXg/AOIrxutdFKR7QxbDdeZEk4qxa8J4sgOGY96Ny2g4G7D+WbtF
gNsqr0pMKjnQwGyeWLrEg6uZl/qQNa0/7tlEjQd9KZ+w3NaRIx/mQi/G3tNWScdQpc3Gxkwm+jD0
GemSm6aVdSyXFTNazFUqD2nSzunzJHutdwBs1bUviszcWXKiwLNABbt4UQK+3Hp1bTJpZhRkJFns
NVFTE8maqNoM+PKUpCKdHH+EBglJXHShN+0EvpvmFnKZp2IP4tp8Qz5ioy26EqqXJvLb2KdLn4CA
ZZaIrY7TRWwFXdk7nUE88KQlw/sqEu6y4y3DT07NlkqjU4v/VPo22efKQxG3ei51A9vIh9vUdxO0
nwKLY4JVLXZjES7pkzvo5CoiyxfVth+j9hgk9pAf0BTNniw0m+ddMcON7WI0QAMvtlWf17spq1Dp
Hdq+La710PDP175weEujyShJdlpg/YBrey/dJPgq+5sy872vq4d0ESdo3Ic7sKFkzt5cqQl/y27p
PIpII7M2qSRG1HHmeIW8mzI/0PeGb9f3oT2V9rXQ6PpwkuF06hiEYTdipTqZfLdylpthaJMvfgj8
J/bhn22Xgqow9kGXNBs1TlVwECnIqp2chuHb3Lsdz+DYE37dEMV4+wCu/WOqhQIf648D8niNG+4M
Z1qqrdXV0e+WCCITUBB+1/7sZJ1/bUrTnY5lUUPJMxM4htWYOT/hgTTzfaBBs+5HqxLfUmcZ5oNZ
hiEGlUYtu086abtD6aJ8tk3H0hmvZWfbV5ZChgq0cNpkh7IORI3KlFzwnx0WBJm2wptrLjIn68FC
0A00widE1ob2MFJ/fcdZ1/qjMh8uSRG6rbt3er7txEVW7qLJM5dthSL+4McKf94mjdWCrW9Mfg4M
0tbw/GIB3PuTZU/SvAIQWiyHig5zdxUstcKgwx08zLSKpn6eywbQKNgKH93NspFEUtNb3Jcgz4tp
Nw+JpXYWwHNr2ziZvekZyJcvteQhrsrUNvxHG+yyfm6MDhXybClLdysWL0WhDjOhIHYzbwk3NhS0
5Vui/Wn6wCU8dlsid+ndDDSnqXw9E4RZIw18lsGoBzZ4HKT9D27Hz4crQhQT+D7SK95LWfk6znOw
3fECziR14wZT8+rDiPr7SJLoI2NMoYNVJomgO973stWf4IlofH/9yvb2K8/gMPoArmKrKKHtePli
NfsFz2ET1EdlqnvJ4fneZgSKrRMleYjb5JDPkAgaTAF2iZOW04fIb7rgyEVrBc8is0j3YwBF7Xcr
8XT+sYEsbN2Fmp7rpg3wSb6H+IRY/DjPpblzgib6QWTlHsPvJlVxQy+BIq2ZgWq3GlbMruix0LtC
vsp80asc/abtsQWgJOsG0K7zKH77Iu9M6jjf6LDLtjIknC90GV/3dB0Pv0ia2eDGXManp52+1kJv
0THM9tYq7GJ4yH1LECzDAkw/fEq1bwP6EZ9Ldq6+fr/J+HplUA7I+aMHFYBfOufU+06ucZOui1un
NqurtsHNmOtxdSENsrzb67ophkPutv4lX85XmADGbdCQ0VDj70DFrLPuZichFgmblUGFkMJRaRcG
fS9lMxMXwoSRFZQ/xCQhcCBRm8V+a+N7TJPllzWI8sLw+s1fwxAQ2BzISMa4Z5MSHUzeqmIsb8sQ
+AXX/bIcaBkWNV0QpZ4b8Mfd7SxbhlYwP77lQUpLAPgKNDoLFsb7H+VV05ngwZ9k5uRcnnWuSW5M
c5EicSTussErjnax5DfaQmiBKFZA/pFqura7AGJF7VySzXrV6HfASIHSZDJprjiys6Z7wwFFY22S
hwDZ1i9232IW6zowP1xnuIV8eUkZ8dWjsvFX7T6gwciRocpyuvPRXBdL5czyMKZNjT/O6D1go2zd
L/xGtsDaixq7Fw5jeumLnyMVgWIBCOVuxcRi1Uc/m+FMPoVx60bFAUsuJ9/JOWzzT47XzxMMzL8w
hl4EG+yVBsQl0qlKt8NMhnMVVKimzGYLPwhryjnatXKoIjzUJ3PZS6KTe+X5RZ7u+0LM7k0RWrLa
JvCM/uuAhMExHykgR2AsA7zk7wDlnylUNZUlsBOZP2uhl50Lm7WM3VQT5mFmcd8raL53dGUwdsiV
nHyYa7Qn4sHX/1Ez7+8vYX6+skfAu/BrTr/iWh2HuPjlzw4KgHKb9kmxH7Ml3Vtqab9Ew+zsMldf
wrn+DRH/zBpYFjgGTm6onXFaXtsf4HIwZFNQPMsqUw/IVEio+Gbp3LRjjTBuspLz4zQdGmTDuDP3
bQjqJQz6kk4ugq+7agZ7eGECci4pu/4oGub4ahBPkX45n8/lSWSNpiBmqBKP+xjWcL+FjNbDw9NI
wsRp0wfkhRB8xFZVc9vQOM5tiLxFbTxh3pD/aojzP0sIP1XspGAoN3aR9ntM2sYLCKHzOT2/NQAc
uL5AOmhoHZ6fdtiZemnS+ZFD0lQkhQhrxVEGDTMO2k6PMZPOGupVUliYB1IPGpsRSPofdzDKL3wb
Pd/Oqq6POJXa8wXk1Fkk+vvbEMwDJLr6wFjn+n2NBJrn9NH0SMqrb4FpR59t7WV45FWqvPF4o5fg
cW+u6Kx3MNHI54/TXVy5kR4qo58eiyyBpSX7NLmLqG+QGaCLlsVYWBX/URnqf0+JaM+KEgOMZq7x
8Z8zjIlWaQ8Iaj9m9EA/B4hof5GwuF6sWeZbDr375z9dLX/XA1DI92Z47r9SWMZcKuz4jtOju3jw
8CtdA8It5mdbBUazjRyDlC+J9EeKQXUBLX0W6v8uDdJhnQ6iKvbKv9if0L4gRZwfKyX1dR8a3ipN
5f1cnQmuZO+5N+Ygwueycrvn9x/6bCb5v5WRogKOAhEOfM/pS/ZLC6S7ZmWudfkJeQGMPtqZ3qoh
7EsWxm+sxWgeuhmGZC4Qy7MjJRSi+qU7L4+yt/QXawq721UMq0cjwnTtCyPiN3Ysi4GuZeyANtK5
2h2TvEECOp4fpcI5Pu5Ig62bsux7AMZmj1KHbFBUe/9lvrkmtIIItFTAX2enZOxwAZuoPR8JHj9R
1RrVJtRuZFzVsnVRSOq06i6kx2+9Uw8FMGDtDoJI/tk7tegcOVne8phZ1z5iIf5Qaekci3n+8f6z
rf+j0wuFU/HPQmenEQbmigle5kfC88rgRwg6alHuafsyeE6wMLmGVun9fH/RVy8UpAiZP6hJ+Bor
wu50d3pNsYRFFkxPXptReEfY+HGDy8hrrrIalA66QZA2L3zFv0yzfx8VJS2AdWvot1Y41DmwQTcK
tfUgUM8ggh2k75YeO7spwqo+zlRefqwbWdg3ws7t6yZl9HEVLo1l3lSwa6O9SB2Nq5L1EviqfRHp
Enx0m0pfwT1f7prR3jSdtymCAXovAjtpvyknfzb3c+NIg0reM1YpXQjCm94dkvRRuMl03SWiaTd+
qis/FipHjwX0jfPRESkjD2Rw2+OQoYYRc+mMX/IodZJfNDHE8r3KJ/WrHubwbrKhfmzGMU81TGk7
lBde2nmVQGlGoQKTCCgXERTw2OmnctUQJDNg7eeWUgHyjsghc9ndPCV7q4XUBazAY4CS07f4wTCP
tnfhjQFKOx5tqnauHHkh2zjfO26IJQGJj8VQB/x4cLZhTaVSHYRJ92xVY+QCrqhD9LYro6F+XRg4
lrodLxzGV1nXuiZQoLV+W7Ee5/g5QeO9Get6eB4rqx/jjEK73+RIZFS0i5bR3QWWHH5FuSrCTYOj
+72IxnFCMmNw++sJE/UWrFLJkO3CuziPEuvvQiKf+g1YN4Jb67//5yqdFOwKJxnVc9AN5b1Y+uQa
YJFY1guNlsJ/O7QsBkcVewToDRBWAvd0MXoEvk6QV3h2vdT5kSR9+BOznxEN7A5YLPOocCwv7L7z
4MSSwPhWKBA1IYIG9umS2ukAKARN/2yUjILbqGqOwPHMK62L8WdLRKxvC3Rlxgvg/XULnQQKAHZr
QczqGEFwAE6XLRExZN7mGk8Oaqd6b3d+8OD0of5qBTkCaiVBn3BVBfVtvuT1pY/6t/A+XZ6NDWqS
Dh6w6+Dvkfznq7YJYgd0z4Mn1JUYf3hTWExfl1xgtOm1ftA9Y/9R3Ybl6LHl6uQ5tBzDu57nFA0k
2+3k91I4WbQfXaLsnnGufgznHNUWaWtL7xZ3sCsI26NbbRm22HksmAv4FPl92F67STMZI7UD1LVp
n1IsALpO0PgxGBRaY7+dFP0NZA/M6DmcVyw6lrkttB5h5TvDHVK5lzU7AZB/3/S7USR2smdiZXT3
05RG4wNTheg3ZVyofmMSObuPs5aB+uQhfMC6QztDEI7NWor23k/M6JJj+Kvowf4Fp7WaEQHuI4E4
/bSZ2QdNuIjoCSUKdCkC5Gee2qkqb5WdKX8XtWyUC+fm1SbGMhXoMduJspWq4uwqBzBQI15BM3Sq
sga0Q566D92MzeiuFL5YlX2YjHy2hFUnV++f2DdX5qzS36DNZZ9zgBEFWehXD9Uzt97ISaEraXZ2
/xBUlvmhyucasYrkMopxDQT/7l8EyMnrPaRKgHuHr0yyAqm5iLn91pEIgsSttrwXRDCC6NAMeg6u
aMuNwyZsFrT9c8O8DRWd7k2PDEp6wDPSzw5RWNM7NYes+14ynb6UXJ2/Fxpef+nYBBfH4deene8k
zc3amWrjuZd+68YAatR3hCHbepfM7vR98ubksUEHwLhwj5yH67/rQrpfmQ1U7+f0lLQdAK9MlTga
XqLA49ToNbRD+CkbsEd+/9OfQ0kRveYZV1A6lxYEdHM9CP8EkXm0wBlYhvHcTkrfdrpT34fELHdG
ZlsbZTWZsyvDMvI2uhjM/IbawL/pvEBHF/L181i6/o6V/+zYUIK4s892v3SZ4OfRlDzPwxQ617gT
L18KXVbMUkdUb9wVDLSpRL/Yd2XGVXnh8J2fd+4qm+eHkgyKN8RR4fQ1LFYoVQAB9IiLhJnDp0D0
Z8Cm/SVndA1Bl0nchTf/+oHXFQncXMd0as7bicIm9uAyKo+IP/UHV3pqO5bj+AHzT6OPW4fbGdOV
uYYV6ev9+199fZqTk8fTgsC0cBaH+onE9OnTYvAbIHvRyWMjCnNv6tG8w7coARDQ5R44rXHYdbnj
PQSYGu3ojVcXPvbrDf6XJ+SSYlMMAsI/XV+mcxKC/5RHMczjrYFD9t4DuL6TvWtcuibfes/s7bU4
IgtE7eF0LR0wLkmsrDhOi6pwrvPKrzpwx9iAXbaHeLd8pfU67xBllpdq0NfxI4KWhPewuSp3wNU5
XbpvRoMxdCSPIS5ZV6hM5o9m2je7BnTMYdFR85IYzGPe/7Zv7GTat6BrAhx1Vtrk6aLTVDK20TTH
UdCCTQuCCTHgzEJrYZNluZxiIFbWJXrDG0+6FvYMydFzIMs863IaFhpTbVaXRzB//qHrl+6JnbWQ
zcrMp+Rx/C/dYoj/vo0Q04l4sXRrAu7p00fNuwi7DGepjiAtDgz6hLMZ6a7s7DFB7er91/rGkaE9
g2w1rbVVuOB8yy4cVjRmy2ONr+23MpmineWiZTPKXN2g423fKvpSXwWyN/cQuC991beXB3T0l61N
H/n0UXn5wmg6n6/aY+Z+O/VtWGE21tLFLfs6+NzM8OVTK2FamFKwbhuzy/0LMfKtj0xbA2FrE7od
0PvT39BlE93qRFbHBC7hkf9Cb2WAdGo3mSibRvks4smoL9muv3F+sez0SXIxnKH/ePaRVZlF7aiy
6rjMvrj2o8n0d8hd632ttC82U901G7OKYOw0FFjvf/S3zhKl08rJB41DJnj6xFSsueSwVsdgBq+1
GYHbgjTR0+8E6aliVy/o8l7Y068KaVpyzH0Cji5NCKrIs+dNByDmQebkL8qw557WcgtTNBu7dNd5
COKAWiwAEgrL+IC/UTvsSaC9Q9DCKgNlZObFhRrndYKw/h6Y2JSNiKLARj59B7aXzkPbpdnLnAgH
qGM9DskehWA6I5GrQGSm1EHTLpIqC3bm1OVq24qJX57RDQsvfJBXx4Aoiq76mqjY6zzl7OXMZpaE
g+0I8sS8+zmDaLhLRwVkts8ntFI6bTZ6XwGD8ja9b+f5TRWADXl/U7z5G+gG423FBe6cfyBnLoac
oX320mpv2Y7snWtDZcV3KYfvo7kEz5lTooBaJemyEY1ML8T3V6eQV8BEi2ubM8EE9Ow+q0c11h5K
hy+VKYId56XJmQ0nmAB2XfTVYmR/h4RadiElfdXagNTFLGnNGZCIZSx5FoDqZpCLzlvjiAaf3NYz
g55NpijjCjvKnkt3CpA5buYVENPduUAOrrtZTp+RIxgfRjbmhRHIWx+B8fjaqucXceOc7sqJggQm
TSBenAmpkDitIFVMc72YKI3kZuyUc3AnEtle13NYbzm3y4Vd8Cos8T7W2cQ6JqI+PC++LW+l4foL
ksB+Jp5A8UTHVZ3rrgjc4tk3XB81n6wpfk6LHI/vb8BXUYml8YnyOZaUQEw5T58d9O5SjB47wJp0
fY0akuZLNDSTmmw+eIMK9++v98aOoxxlZkVPNGTwvf6ef0oEZ8msAYRH9kKGNT72ZtFRitnmxs88
c7t4ifsxFeyG9xd94yHZ2y4QRKpDehvr+/9nURlKFK1HO3+JEP19gPlNWGksH2lz/dAuxiV21lvP
iL8RkgC8W66Z9d//s9xMaeDDKpMMq0WItqixbGy6DvBCU3Q2fQEi2LGL6EJw9fi/nuThMCW5y9dJ
O/5mr251Q42w0qdQvlROqRCsTZFW6xcT7oyk3/L+C33rCaNgTURBMFhkiKdP6PaakApr4DgEWRFP
NKsflTUjBb7kAZg7T1LUmumn9xd945TYNroazAZQI2AIfrrokvqGYw6lcTR6I1KxiHL54oxVsBWF
N2zJ1p1hU4H9vA1yP7hwQt+4SclF6cIiesQkiDd8ujgCD6ade35yFPUoq9iGctPCe2rtFJlnKwGB
6rfbtEB6HaXcpOo2qi5D2rDwr2PZFeP+/XexLnfysekQMpOnvuUjrBn66c9JSRxnBe7/iBi4eePP
HqjPTA9muC06gAcXPver87Ouxr6iAFn39bmPRGvbQureTI+hkUW7ZCjNfZPIQ1+hFoMY9xw9vv90
l9Y7u5kTu5m6CdrksRcy+70EOFvGQTOMJXq+/o+sEJ39/3hCNNOoJKnYyUzOPi9GRQrdHjc9Zo36
LoweblIXyCcNXI0HrLIv//0B19meBx6M9v75pI2hcJ7TbsyPZqezz6BBy0MZiPbKSJiab0gIw/zm
/RVfbxjKR4vGmL2yqREsOd0wmS9G2nAqP/pmj+VENFhgEk1aH4MqzUtv81V4gC0O7ofXCZfXMs97
gCGyjhY91/wY5sQ6A6h/cqiGoFPbqS3nZRsGiXNjpYCtr95/ytcbh4XXOTQ9CULFuQigNdvS076X
HdMJVNlmVlFhbA03k9YOTL5+hmYGv+/9NV+FpfVhGSdiPsgBAa57+mahMKAgmvTy2HVd/ZxkkGOA
DkfRB+xJw6dkKeZfidOWGBYUqbxkQfU6o6bLxcSWRiv8I3KHs+9ad1nmGtKRR5Kb5FvZhkhpl6kj
9kaZeD/QA8wQ12gmGzp3Su2uZ401faWb/xyP+Bn4rxL2/6fBc/oSkiTtS5hZ+ZHB1DLs2tyTYmfK
cWZIZwRP77/xV/na+szkq2sGic7Y+faCbD3rSBkStouJ9nBUTfpHO9O3xTB7vsoiWgYxkD31raoE
mHdYG/L4/i94Y59RO/9N2Fc90/MGY5mlSygXek4oEfT2J7WodC8Fo6ENzgjiylyKwvqvSerazuQK
YjDOuXo1drMYakyG48nj0vSt3jYion/th6p+NCCoXUOpjX5Ctun6fd47ouM2SNILOKY3jjXDbHqJ
QIVQkT1PUwtcJQwPa4QjMM3QiJUV4F7aGsNPk7ZytGMYMYYvcEzrC6f6VW+fRw+Jydy9AAmZopxu
LuieJHBtUhxLN8/1Lq8Ge74GP1le+KpvPB8jVyoT2hF0bs/3ld+DsC9LUR2jTDtfvC6ECQhHfaPh
Dj3xOsTDBAP5ws3zuhgCWcc+pvzDTofW09ll11gTBj5JXh59yKPiu0xcVeyRDu1pQBmOeCSVbN2t
ybXe/zB7F/0FC323Fmbu0N+gsN4tO6MZ80tF0RsXBoI5sCbWESxw3bMbEXlwS6AKVh4tp0nTnYJd
FDMWCYdb5L/b6UKG/sZqCAIjn8frhyRxPnStXaAOveKLwmjrm08Az1G1pOcZyF8ejL7sQsx+azmK
fzIZ0OCwIc9iNjOxtjZbEHVQ3AbY5A411oZ+l/5j4FP2f5ydV3PbRtfHPxFm0MstSIIUqWrZkuwb
jB076G1RF5/+/UHvjQlqxMmTiZ3Eznix/ew5//L988Pig+XL+LF2wfEg+rB2p9LaHvcYPCggYljG
vI9DnISOYVpm3z5v58NOGYuRGqoQRGmrhYR0Q5VyNFQvss7q75oHzQlZeqrklTZcOYE/uPMQUyB/
4xKIL7vyfEeiMIqGD/ITL7Y79xhIac1wgiKmHXCY5+3e2tpXFK7TIJ+N/oqs3AdHL/cM8rk8XKnv
rOtZJSB1IzZk+aI2BWYGpi1Y/1no7FsIrc99l/5Hf1VuGazOOX3e62cU51eh9iQBhxq5U704aqR/
8SI737a8wtAhy7O7OKybaEc9Cijn57P5UT/R8ANrwvOeE2k1xFrXdIk0mvoFRYVmg0NCsquNrNoa
sgWkj7r0lRv8oj3mEyy6TnkBnDb/cT6luYS91MhcezEpDZ8wB2gBt5hU3uH5QkxtYYpeqxdeLFha
WfY6KSiSNtQNz5tUTJc0Ow4ULxFKqkGcy/YhizucCIqpBUz9+XheRkpMJEUbUJFo0yMRuLpFcqOr
gHlr+kuqyfbZKZvx0R3hsQVFAQQJycDaag6DpsGWzZUcQ6zGuQEtcE0W6+KSWeqSHAVkwIgfCN3O
O21QdkQuQTNeMDdTD9BPp1dsjyAduEOJAaG1x6zsql3vBQJ5WcUMNok0/BwJHladL/OxklFm6i/4
SOWvaTwgGIhG7GMvWx1m1TQ1v9TJwJFO7ebXshbpdoocrMqwSNyEc4NWgRTx9OfzKblcclx9xDTA
nJZ80DrvVmVZq6q9ZbwoZZ78GtokD3G1GD0d/nEYFQeRCMAfn7d5ueZoE8079KRAl6FsdD78HY/1
tJps46UuXednij3ffYPaAvyxWN993tTFuc+Yk9GjDgzyEGGl5VP+SgNBVJyXC9R8GabR7DbIrZT5
VozKNfWxj1bUkrvlSCQ4NNfZ1MjtVbORkYUxWl7fUtY3f+AZLvw20trfFrYfud8bxrUr4KPJQ2oU
LBSABkBaq4G0FTlVGV/00vVqZvu9NcA9TFp0WaivO29T7yHt8/mAfjR3i5Ic0Rln/wUMV3QNZYxI
GC/QEMxbJXLMZp+PE/oY1eBe06G8nD0qJnSMKIHDidbOZ6/CV1cpstR4EYmhK/cOShnGrhOtav/z
ea8u7lJeTYAzmEFKNYh6rrYmzFQAM7OFYbGhIlBsdst73MtC9UvMWRaULgrn2xEH8T0Stk5+ZZFe
Lh5a51xEtH+JhNYewmQN6zLubeulTjT04ZUaua+xaQ5oCIltBAVT8T1bNsHnfb5cPOet6ueDm2dN
kue6QquqHJ5jFF9uKvhQ8DJ0698UnvSVy+2jMSaK5bglTPfQ6DtvT6ByMOJeaL+g2Z7vclePd6QS
E7+xo/YOYZJmk4YINmMB0/8PPaWvJAdQbOWyW5bZX4dAOkT46fSz/YJ+FQ6cuakmm7icW7GrPMTd
YhnhhvPfB3epbJGrI7y9SLEPk4PNosjtlybPzAMstHBn9lhZboEU2uBjM7v59XmLHy0iiowqESHV
PfbNeScVCUQxw6Lrpatt93UQk14EU4L9ziaNdMjTWlFR1O1alIav8YA+bppmQU1qrP/l9/8a34ke
NRYqVy+g8WPMkkKBd6GgeiiE1t7g0MTIg9G/5ji7nG5n+VcIDqRblmQTGsdYcJ83m0nplinGiq9I
eqgHC6mfCZhb9celpNb5eQ4TGKiws0WsJEKRzf6v6xkQIXnohc7nQu5c97ofOhXisVK/9kmkI8jU
dq9aovU7fi3c1Kh6f9OENE5OIeIrLV+M98J/cMDkUtpgwNfQBaOarBYhvuY1jdIShQbN3DXjUO2N
MUnQYKmjY1Lk4sql/cFog2wCG4QUI1DbdbmhqWsX0l0rXmMBZ0dUUXOLJKDYI//k7nBz0nYY29c7
bEGbL+bYKVf28GXoSPV8qQ4uVsrmMu3ns12XkeWVKJ292ihw9Cg+KN4fG1Tu/KAacjb3DsEStqm2
pbSELklZHhQ8z+2bDLfRK+f1xR3IpzDj8JgWCIG1Vjmtp8xkArL2FcYUxqfRbGA2KZOfqTZaVzJO
+sUVuLRFcQFYGXk9YIvn3Y5EilRZa4pXaJa1t4kIa5/l6PTaDtO79lbIXol2BLMhWktpXGLetOjO
NZj8kH6KE6iR5qSkLU6DOal7zj6oJTgnRTjXporzaMSWEgbIKtqISddpN2+8vpoTH33WHj0tmPvO
Jq6y+TlvoYz+xxOLrpFy4bYFY7R4ZJ93bc4RoOgwB3jVkU3dztViwGZ7Yptg3nbT9fU9cV19hQp7
cenRpgtzE9kZNhFnx3mbQCIBYjpR94rbqENfF0v1iVrSPCOHp7r1f88NLw0uSP2FswCmfHVIgS3y
RGgN3StaLeZr3VJ85PBXgshRlSMJQ8AuQ9+kOy2dy2ITu0aPugh2yf95qOkxZdClGOBRaT7v9oCE
RzWpdf8Kril+4Eu/93kS7QdzKnZqL/RD2OnXwFwX9z2C5RagDs5npK2tNc5nilK4Y5PZv+YNSt2b
ij0NhsRCYKaXqnkcncLdGzrOfj45p7fP+/tOczu/G5ZsD28t/sa+zFrPs163UM6H/JXsdPxtzNTi
4E6idzZNGZXQhZtWBtgIo4nVFfF4O2me+BF3iFcpAu2vm77Venhzg1L9HlF6f0jxqwp6ZFwOSBhH
vlE/xlWgKrp3SOH17ZMeqPeVCOLyvKUHPFgAj3PEc+idT1km1UHgqJK/WplMv3dws247pNx030Qm
Y6fkWr7VegoLcIJjv5kN/ebzIfxgp8B8oaZCSgIg+Zr14XVhW0VqVbzWrhE/Nqiq3ccKFqqYFaJh
FNXOlZyS/sF60dGBdZgwZIb19ZT1eZZjWK+VrxTRxW2rO9kBO4wBpct5HnCLM6sHz4vir43uFL0f
DlJVNiWyTU8ZtNX7HOGlZzmLqUcnzoRuPDvNC6n6eQv23tvmlt1tASwqT9Qws96v2rzPNpM1hweB
h9GzAUNs48gZPdLC4H5Lisa8zbKYl9Tnw6ovYe5qZS7lP56/sJGpka224qR4yLbWevHqgUPGrwaL
WSwEbFGVfme14w+wUh66+xmCOtTpjGiHiXZW3ywcfiPAtsXtNsVQJ7/auVbevDk2RQAxzbT8qSbn
sQBlZOLnbLMjcB10oxw9tu9qPS+Vzec9Wd/IwBxUyt9LhAv0mB+rG7lTas9BeUYLyIVHj5qOl42Z
GEgvUfzz01hRd1WBHOagmVWAG6x1FKV7Dea9uorfv2FJjAPlVEmFrtXX1XKMFMWutUApYmvXqMNw
C4hrcVQOs93n/V3dxO9NgRVFSt3CVARB9fMNWfeKHgroLoEeetndOMnoNKfGf4yl/78VCjuU+pEd
YnjPW1Emr3SxD9eCpkLtJk7CdJOlIg4UNTFPkV2Yp7C0kivB1UejSNHdWQp6wCPfg5C/Ani7R1rQ
cZnJiZne9HmZH5H0RqlKFtcodatj5b1/mISQ+FkSjzy3z/vnhtCA2t5g0YQ4wDZk/ZGOS/FArpuE
dIJuXQlbV7Hy/7cH0HR53JNxWuOAjHCeSSqrWiCqTH/QcVX0cY1CtS6bcGHjVvR7ZCX+l/EkQUKo
zL6w11TFQpc2D2hPC0ZXBczXZXii6oq3U9E6u9LUB+MJfG8BLwK+pwi+2oQoAE76gO96YOUIeyLX
jFYepkem9312OkSTLEdc4bZ/MKK0SHMYGwLXWONHCzudxyas9WCMomlLgDrvCbQcdPxwHsMb9Iek
fnn4fO99sECXYiDPSwAFEJNXl2HsNLPdM8uBMiH5aA9mGoyOG/uIGV+jUqyuoWXB0C/SFDjmcB/p
qw1Yq5OpZ14I7nDC5jcz6moLSJicP77jwPKKOUCVsN6FsC+vLNWPOsk5SrEP/AvVyFUnTeHKMukL
NYDfUGyFVDu/NSsTLTh3/h9WDTcsTA1SW2QoVuGRh22bbWSWGgC5UQO3meZNihHVgx5TcdCVbvwf
5o/8Kzc7ceDiDHG+6zM77KJecsBEy8KxZbFoTYfFITbl7/++UgASc7ZwJxDurqYvVXixqFlJp2JZ
6r9HCLv2E05oKprJyCW/fd7a5e4jm8X1wwUE0w5cz3m/eDXoKLlxUNekKlAP8rJdohNYtzLJjyra
r1fuoMslQjmYs0y1eYezDVbj2E02lDm9NINF2Plg5rYWxPrc/LCRk/3yedc+uN6XtkBOLkw+hCRW
J0uPsBnM8N4M7MmprW5jj06etz7i4KLZDxOwrMCCAFze20LPMowOcXoevtZuYU9EyW4YXQlIL88d
PJdwPYY3AIfTXWsH1MPcNZWS2YEb4fLa+FyIWfRrsk08LS2JTtbORSM2QmwbqNGVtj+YZzLeAC0X
dPKil3I+z9QWa20KByuIsgJhtLx09WOJZGogUQ3bOPZ0jX+zTORfUSKn0PsBC+reAo9MPf68wTyZ
RyIQnHn7tsqCXg7JG0D58ibsYnWXYotxVxghuo/hUF053tdlKpomCiAJzSOZE5AH1HnTsdNBkOgn
NdBjBAtx1GbuEZFHmrro65/zQGWyKHPPT9CXvlWnSX1qhrraVzjcfDWdZtoV3qxfWYyX4w9dBB7h
knfyHB6W5980zHFlIH5LVGRW8cnS2x4RK1Ge4qqa72vLvZKZ+Kg5gNGoVCz6OBfPZXgK3HK9qQd4
q/TPjb4wyVIXMTKfIjOCmjlaWvvPt9vlzqYcusgTIRlDKL32xmMyIRrJyAiMjKSSj27xvBgF2lUw
LM4gV66aNeCFSUZIi/OYlYUWGToP5wM6L4BBM+JCbVvEUk23nny77fUvU4eSpd2itGzNpH7IIxa/
ODzf0ORzULaIpp1V2dWVvps0dr7Y4fMBJ+bUJgK9yKQWmatNvYY3eR0V3T7vPJQ606iLqysvlstp
pR1WNckYnmAUAs47rbY6Knex1IMENayvheokJzvXilNRDYpv5e6vz6f0g24Zi9AUOAl+kDk9b67N
7DKKzckIsokxjhXXukfgX338vJUPFg694UYgA04dd50Fr92O6kap6gGq8ubXbooX9HM2jqe+JPnv
f97Y5Rm8FIupcsLxhse8BiHLJpMUWkI9gLId/4wVz/qJjkE03yQDHMUd18Sk7BNhZtfMxD/oJeCP
ha/H8QtjZXUZdZrTLcHa8iKa+xNCoEgPKKCUNq1U1G+fd/KDZbIATdiGcCMIdJdB+Os15GqoZ+Lk
gLYdmmnHmMMSAGVt+hRD413sZPEV0sCH7S1MOKaRzb++1FHiBBAAbCmwM9IR+InlR4dY5cZtMnOr
o9ew+x/6x7OdAJDb9IKJQUQrbNFJE033FOUDXWroGYWYhCzvMBna3bUbZZmcs/3Nfc3mJm5ZYB/u
muRlZDI23MY1g0bMjggQRnaelWRqGr8J39OuraP56VLd9RUUJ+Ktk7fefpbGuFNLTWyM+uqRc7Ge
FhkI4gnqkKTyQRqez/GMNTm6NrUVlLz+Tny13KEx2AS5I7MrZ+3F9NIUvQZbCB+eGsbq7opTMSco
zJgBKab6Pqp75DXmCfZf2ta7AdDRleV0cezQHlRDbi1QmrS62ipWEoYKZrRm0OkChGhbGGXtz1Lr
rtFHL8aQU4AnEixs7AttkO3nY5iZBYHhkKE9r6tp0E1mupeeADgi9NfPV+xFlyCOcO4wURRbwGGt
oqHJxVQvKlgEhjZGzywa62hlenyl1nLZCn80vJblgFHZzKtHEeYKell0oH+0SjGKXZKlcC58HFym
1r1yjl4OHcfiIoTFhbQkWVc30WzkZgfR1d2HIIIQgzbsQ1jKeqtlKp49nw/exfqjIkvaH+AjNnWg
YVbdyh1NWJXRuPsETYZNpooOp0fFuA2N7oSlZ3gFoHw5ijxhwcwtuXci1/WqILmaIa4BZ8205bQz
jHk+hag8Hj7v1Lsj2t9nCmgXYgXEBhb200LgPl98g+3Ivqg6DOYRkbZ9QxN5KXBZrnp7ix6THg3+
0FvOeMcOYUh1TZbh3jbwNDomyrsNsJfpHndI6+T+KMq82+QZWVtwWK0UASVj7UfTW8UfPE3E81jP
7gNYJuPRCjMzJx5GR7DGwgDDNlt/Hqe+U/2ox+56g06enpCDRjEunbq6p/Jmq3eTq04/41F3i22j
l/IEmRtJa0eXWFUVQvfmIykszr/MrOHVlI4MDd92hPoUjXpVbDw9V6p7tRq64TasHQNnmjyzf3tG
axYb5Krjr6HIx5+FPse5PzjkRm6jFkkf5PFnvDVDq4vuq3YYuwB1N2UIbKtJ5i1so6IKHDMqUIDP
1NTZ2aMeaY+uqNvfY18V5b4nBbQL51BDS9Wa5vG3ERUGbK+J3bgbTSMZ8fsRVlaYGwG1It/mZjoV
NbSk0SWIszvR+bjTjDb6qBageKyu3Qh3mq3uZX2Bth02RbtIRFb4xzCnPt0ReAhzk2D4U9x09YTK
txsXDZKcUCxEwxCaPckDwtGkCRBF9xCvVCFYh0rgtXE63VQlNMM/Rd0gKTeSSxo4jnopX4fQMTAj
QH1JeEBsht7cXlmRq0sO3z583pG/QDaBQbFWUUNXilmr4wGDhSit9inOK9tCq7QchWdzDnooZD4k
leSmVMpqJzo3vNL+epsT0BMALiAw6O1E9cuR81fUMuBOJD2JGFNoT/jVOu3PcOjLwEasNnD0qvt6
pbvr9nj7c3JxqSGH4eANueqvpYd428ROeoREXocBiMFCBPMkkI2qSsswtzMaUuMNJVzdunHaxsXT
qocYOGFd6VGth5+8d/CdmYMhbChfN41AAIqyi5R+hO159qNqY+x3YexO6l0FwC18pqaL+6NREtre
yylSj2NnGA0C9R4/K+yFp4IwfHjtIgegrN6MOu6JTkbWwjKyyfFFa+PGYxWjFj4UQ1W1WzD+ZeaP
TkQkRBWjFN/bIRdOkGQKIvA5boxfa33ssocs7M1bTalRVF8u3V8gl/A3Ek2alveeiDVjP3ZqrB0Q
Ecz+1cw0s0qk13ligY5GTexxdPT6SwsU6TszhRGFNszzXaq1yXDn4AO/G6mFJ89jW2TqiW+dkl+Z
lVvmSwR/db7tZtka+9BonGofYWRWupsy0/TsYGetfTNpbTs+JlNZIvuleFW+8bLJuPMqTSa/DYBd
e96zYb/NKMJ45s7Sk07x017H2GdjWxlURVtLhUAoLBGF/tZ0UTPVhzGJ4/rgItmY7JHtj7SvUx15
6Pkmo42gKmUl7JwwA2miR0NigPtsU0T73RHWaSdyZlq0rylJRWxPPS8WOxoj2iCu7g5vn69Enm6r
rUehhDLUkhZAdodE/2rpt3Ey6hx51TFKsbVqNw25HCeosGid/VjBTAZ/N7a9CFynsL/iDjb960Uc
C491GXK1ZxVmcX4rMHyhGkyi8jA7ZfJLdcv4Pqq4yHfFYIbDBugFli0JGyIyfKGrobLBB1zqPlQk
vXxgjY/ppgQ5KPxazlrHfKlV9Yjl3Vg/zc2sFIHlFmG1g6pjoX3UlIbA0QRnhuR2ECgJ+p1U56rf
qDE6j0E1mWN2h1sGbvVlU7jAtoACxu6rKVtz/g783LXedJFXv9w2Nhz0JTVcSlwcJCO/TwHFuFg3
aXp+78lwcP8kMvRqDiK7TeU9wiOVdpR9hhZZiZte4MU57okMk2EkoESMvP1Bac/ZyLyG3TUAPemO
6RxbdcF5hkyWL8OmSXBmGCq4MHEahUFKGvDe1CuvvQd9U4bfbbvASqI0VdncJL1TySCN2N13YR7V
I9i/isRSiDDGMcTIDVu/qEAM7mmEetz7ujrNTmBhueBnFpmYJzGO5UFiF42FkW326o0sFTc8KYT4
TxCiYjfzXTFhWANvS0g8dYTTpd8y+PZvM65yPX70gt1XbVqliQXGWkA8t6qRKHIb5nVmbZ1qkXym
sAFcbdPq3HV+aVSmW/muIbEK3FZDjfGuHVeJ+gCzO3T+cWZDmQ+pNKpi18WiHzF/0Lw0fyJwsV4m
VEKzrySe562CgZ57tFI3+kfASvtS99Gg3TD8qtw2zpS+deyf6IAMEJOMi4rTKNvQmvU9+h+pg9VI
ZVibeoqMt7A1EsuHvpLgoB0ZzT5py1n+LEFhaQ/YejryZ+21BtOESUd+P2VxTjW4CaevUe866UZX
u3FbJi112W7Iy0MEySDeyrGOWMdhElsZ+zVMdR9BghK7QEWGP0wFlvMD3IOZCU8BAgR2WxcHa1Sk
/tWZU5nctotf0dauBzxhQqMtUn0/5k7i3HiC1Y/6VdIZosH3QssKhAjHUn6d4Vz9MflNJQc9hS6V
byQaESC6M1mH5kfENXeIGi0O7Z00RWtu0rSe059YSmvm6xjibUJwbhftdIpdJTWP8Ry7TgAWwLgV
itOOB1lD67iLvQZT6PndgS1HzGSgKh1nkQ97EMkfver1/Df1s8E78WdZBKshJKid6jTOvrdllNfb
KIknY4dPItooFeKknm9kbVv/GLRmcQtobf0fFf8645+hrpN2GxdzFz1hnCle4ORY0i/tyZB7Oepm
tfHqODmBOsrknQA1NJGA4nbZ5Z2m3JDTUAj+hmEBKPSN56H6LdWyD9Smhh1AAr6I32A45dVdOhb9
t6ZExexfYjAD8fQmrOoj/jij5k9win9Hapxeq/hfXPngeDhoKX8vyuGwBc5DjNTs9UFpWvWoZFOe
77U5lNg7OZTmJgwYW03bdL1QlOdr5/v6eKdZciOENIjgwhdYPWgjCcYgnmrrmBEulk+umIUnNyRG
xD+GHsf2vSWGOfRh2cbKTulFMe3rGCu7BflmzY/e1LFlXDwt/7WknBG+q8qhA0FieWjnojzR/hrH
dshGvxtHFb5Wqbm3puc0+rYY+n7IriSX15C+JQVJmgfB6uU0hXG4ejebvMiyifr60cURs9v1RtXn
N3oPBAnjxjYjbK7a5GdeVu43s7SaYoeDa+08uqY0eAlMVD9ulTJK1OVpgwyYj3uIG37hkZXGsx9F
OjyWoiyMnaJwyL+2WZcezarWrOfSzMxX1+q0ztcSL+9vbEy33CsIu3ccxN8vM6puANnJ06PWC7Pe
Wj3WvQ7dJ5SFhuOIc2Ad5KWq3qHdA8yrE+VDKhej4s7sUxSmoimMt4rafkcvGE1ELCe6o+LK7wC0
zT8qhimNLws5fDP74bcbjrp95RV5ETjwqeA3dRB63NokNs8XtEnBVThoLB9HW8p6BELTpjjupDW1
aH9iQbUbN0nVe0cdpyoApWnl/7GwxGCh4bEUtkHRkBFYttxfUbvZx5RBQ1s9duQ8v1HE6nYQKQow
cilXDo6zxK6fb6d3ds35/KBZwTtnoT8BLVvnHuhqh4NFaR/BeaQq6AtcDbbuwOPi5NRG6t7rhFGL
W2niHhWdVIj0hdSdeaP1ThbqvtELz3nKhnYu/KzN8+FrmtpuGkSlBeFlGnv8nIhg83ubf6vvRU6N
6koflrfFWRdIbi3v/v9PeZMFOB813EaczDImF1V/d7ypCYiwLHW8W9FMzp8ees+G/wFLic9H7rJV
krDkhN8VLUF9r/atZ/RNqPekf+vcSa29SIWHWvfoDO5jlGNj8zXzjM69dbVEv1Znfl+J5z1mxlim
dIOnJWbp5z0G+KyQG6qLU5up3i0c77YKuszgosFQunlUmmbEC68xzNbX2trSH+Ksaa3AjGSIC5cI
1eHA5CX3Mk0HUfqyEVa+xy8tf5siPe+3Rlor6Yb3TflvSx+NoM7C2vvx+QAu98N5JxYxHuqWECOQ
h1gjqKK2jXtdLZWjY/eBhCDxc7Q6+Ye7xHrkLox2Uov7h6q1rD8SZN6V9J5xsdsR8sYZYXktcJ9Y
awq7PiR1OSPfdBpmo9G2sReNt3nX2GRrCD2K7ZRkGQZfUE2bZ4d0acPNb7WP+jBb0wbD6sL5jl82
vni6Q4AbIrSDT+0vt+iTO4xE3SrIZp6cm2qqnHbyY7Bpyi7njBbSN3tX7x5HHNpupb6AsifTBJY+
qDVkbL+Ma/O3aSkmL9FJ2lMQdZrd7RJIttGJipWnn3qpY+CLZHKtfK87nsqYrRqj7W4WjyMV0oUG
ONRX47BV959P2gUOgLQhllmWQaYXVUb+sVp64+yRGFPT02hH0+wbnuywcp7HezLo1Z48QHpC5nXw
VS36XU+udjTyvvv5+UesVw6XJGqQ4B5IZQJyWqfrvapOcOHth1MpqATd5CGxiM8e19IjNT1ymzjU
2erW1ARWRYpVqcnJxJnymrTJB59BRRyVLpODwL2Qg5/mecSpLO5OmSOFsUObctr0tapNG0vHUdmP
3aTbWVGm3A2odvoST60ri/g9rfL3HmIkHLAkpF2AIYJ5XM2G8GJSckncnMZwjlxsKr1u9tvBFe7N
3PVa4ifhNDS3PLHEL7PpXH1X2GZ1n3UoTM6IBzTOscmjaISh0ilt0IsEf2GhNTb2752qy+6ACVSf
BumQt7fIr5XTz5A59o7DWLmn0sTu3FecvD62XoT1EI+uprYDq8c3M1Syvtx9PvHrRDndpQq/dJTL
FZDn6mk/aroxRwqC64pr/zOprjJs0zh7jZuuNq9Uhy9q4ktb5A8AGDC/1P1WbaVphzcF77vTMCr/
TFrWmn6ILKC1GxqZ7Oue3KifCMOpAlF2xbcxjOMthPv+Oxm54QZM3NW9tw64OeghfVCpwjJu4Wav
bhxJQnMUMhUnBeRrsum6AavQMsPpXLVIYW70Npm9K7fcO9LgfIVRLWAQFrsDDo91uM1xYmNR2/Wn
ZIEOnGwrr43DUOntcBixoIRaWjXFkJxaFTj1s7SLHD8qE+/ITOZd/jbHJKjePBIdD0nsQU7BQ0yc
UiJZXfiZDor21kFlI9ynJO47f7YjJ9mWWZba3weryLmujDIZrXtBIm18ghHEfcuTtntTMBxV0qAp
Cr3aDAOnNDkbc3LvoQ3B//983V3klBh6IFbo2wBVWhCcq8VQjzhqldFQnWA0dvcyttQIyEkLNVOj
OIn/TJhp0VZYbTP7Zd/V/8yNO2FIkaajxCSG9XnUKTtuE7AeyaZO7fglr6NKHiaYpum2lrpxM1gh
LIMrH76sidX0obrECwNa3FKV08+P666k9h+PlTg5Dov3oa241O+SmMSwpkksCJtMs+7VWVjhXtFz
K35QBjNrN71hZ3BhyixxXq980dLi6osossIkwLoMH521qoEuYNNnACE4NY36NNl4Xof9ZDxqWvXQ
N278OI5e+Eh4r98Iy0L9Uq0no15ArNNrJIBLXhmiD3bVol20wE0WEPKaDDPFRTiOfW6cWnLIpHpm
G5tnzMj3ZkOpf1apQF9p8eIOBWi5IGYpk3KwLI6H55NS9UOuhYranYxxiMRmrJ1y2hgdRuVbJrPA
c1qYo95+0ZDF73YQGG2SRqSLgNtkuWFdmZHLAaD7fATSv7A7Lr5mdMwwUqEcnGCx2ckNPs+ixNjc
HOxfTjQm9bat8N+88tJZNsxfq4AIAawReOFlR+mU7FYlz0F3Jg5Lm+oAGujDRpP9/FWRmOcQUSSi
uTLiH7RGFcahes4Tm5hlieX/elflllZyNDgLJUCby92cz4t4te71R6PI038/X+Grkidd06BCgC2n
nMume79Y/mosk/Zg1Rkm5nM3C9KGlEWoSCrG2+fNXPaJpQP+hTcI6mpAqs/7VHvW5IQA63dJUc3j
3aC1dvw69tSzD9J0w/BK3mX9kF/KOzw6oKosr3i05JZ4+q9uQUDC3NBK7aeSfaThQD57bcbrsA9d
3nmcfON+VKIhuik0YjCMjZE3HrYehoi/EAom8qDIE2d+OLKyBjiKM/57W1Gi2bIZzDqyt3aaNnXq
u9CsdG3/+WCtxSL5emr5EImoiUFMpvK9+vqB9LVjzvZT69nFIxUpLyWPaHr4Rqbx3VzZxQ+lnyN/
xorXPtRllX8p6np8q009ba9EbcvM/LX2l2/hEwjlF+1pyuKrtQ/fzSqr0oy/lJHTan5kRvYmzift
xyhi5zme0Nol4rum9Lza5rS6sDn4ix1HYWRdFoEbTYwwDsOTO5bh77CPi6+h4s7zL6Vs2mqbD+Yo
r5C4Phh12sRuAZAyGwGsxvmolwXAGrLz6pNkbrybegKFfarNqnQXAeVcd0n8F5m9x32kqFpMp7FM
/q5w089b6Y2R2JGYVzEj/nwxrOL2ZSSAji1UNqA+ABNWQXM9m2GOluX0pGbzrnNyaW9YHDeo0ZrW
ZqrN8hhOJicRCfDSOGBmgE3351+wRtVy+i26NoBKIRC9P6POByZzuqSDiqw9lQ3sZF+vhwSTzlqZ
lTdjDNXHuSvHcpeIQQybNpZt/C0EC1IcS8gIanY04qzSfGDlVrGNXI6ja+Xr9/r0X2uUD+SgILO7
qAcsIpWr3S4qETqZ2tkgDrCKTo/wLTwsYooGbVHcMtVCQQUaL48b0uzwnn2tnx1tkwpcL55Ud/SG
QIADoOYEjsrkiiuNvHzWSyPC0BJn9Rv4veP4rwAQYqL5oJD5B7s3Fm1QpEiv+aLHWJN0X4lv0LTR
TNE9F1MRd1TxZZ0gqVrXittt9UjRDlohrTGYNOkVD6GHxWKgeFGaQWB2B/nkNsImGaJ0cbcTA7HQ
Ls0jSznixWOJTd/P41f4uNig5EMXIo8QFzLt7inQ6+ZTnekR9edcSUf7EV14nJdK2ZD7shGZ6g/6
lKh7Zc5U5Qtflb+Rc6KsPzKh+cbKx4QIWc1kceyb6R6cvlk8hhVmH9fSX+tdtswVMsM8g9E/IBu/
fqnUCgbWmtlpTyO8/9sSgRvyDTj2bsq01opNaaa5vs3yLBmDiDN8q09jQ1U9XipqqievQAFWeRW+
BlYcRRciOwuS8ZrS1VWjGWEF3Hzp5vBhbKf44JF53ox5S6KjDLN/XbMMD9oQVldOmw8bJi9JTowt
znlyvqeU0az1DKGkL5NnxgdKZQWWPoDq+OXiMXWl8tbyYih8YWfXDMrWEd3SaQ5XHkkA0hyX4vN5
23GdsxYmGX+pRyf2ti1e7h75YxCyG7g12cbuwtz4mgyas5nVOvkyoifwmntpceVguRwDwIV8jA6Y
keTaGq2/+JGItFL6L73DSjdDTX83oL8tBin2qtmgSqDa8SbvbOXl8yNtdakxAmRB3vFr5M7BN+vn
I/B/lJ3XcuPGFkW/CFVIjfAKMEmk8mjSC2qsGQNohEZOX38X9GSRU2LdB7tc47JJInSfPmfvtfPK
ZLBaKO3JM6IJzJwYkvlEdKW0N8gGZ2yg3WAEqlL+1cX0/Vd9XKz4rc7q26OSpyt0ts3oKZq8xm/z
53Ed1NCstup8Pb3MupHTllkVj8rL2esX4iWqgOzycnmZJsFxq5t9SyabVJvkeBq1gaECh6ExejJZ
7qZ/J2RMs/wzY1Mc72akKUwyZTEm+y42fRUSCBjlp6nqkzrwksycA6ci34xpYmMwpM7K5qjGWBWb
vOUt3HYDY5qCzOM5LHR9wuvIgB81WmrE1cZ0o6G5i7DwZju6tWrY0VLRJGHOdda3XyjM1KMD2+In
mOk0ehKqJtd5QuxRblFbLz5mCF22ewJx7DpcOqcji8/pdfdt6TAwhDF6pOhWcH5nceiakf/WSqTz
GHlxcSolg9f9TA4UYcemZpLnSDInQ/6mq1t3U9EsJcp5IIk6LFrTQRnA2Kp+QcQu28eSsJ/iOE5C
WiGsH49pqhJDZJRQdYqUaTCJJtnObSbvGX+IqwI3iZpvGaIGDqGtXKYfwinEz/U87yE569tHJDel
s+/ToZCMOZsEEsI4jA0SVn08gDLWxq+jPTeHLJ0kOirHarTTOFLiBV41zsnWkYx92abKARlH6But
LX83I1PVzZApEwFMPNd2/dMbY9d5XO1KyyNiZ824QRAo2iScfSLmCcSyrZAqzlrqQz2W+p1kBZb1
bhlX+mdT9GxvC8khLiElldX9aBxjVCcMoPmRDLfM+YPbzHssSX36aqp58gITAUO5iUtV+RuzQPQA
kcDMN0se+wf0SBySQr1gChn6SYJmAcOYd5vUaTTvxeipn8pXzINHb5HfOFbm/mbWVhmPk1tlHZpL
jNBhj2JPl9+V1Up/DwK3mkNGtGjqGkWiCaYVkURhM5MT2m8FjOv8ZramXL/BZz/8U+dFnG1gsapq
ZtEcvNeWg6d16uOidzGWJWRrqqQb3OJQ59KUIQvCcDTcwrVfutkg4VOf6dmlGxu6zvzAg5AXv2DZ
zdF9NJlqvNGEv4hAaJqs9m6vdQWSwzErjnQZOvEFA0o8nJZaF20wTIn5tixzxss1Vr5+HM3CExmz
2rROgigZinw7KbvaE3RlG1801DRLvHPSBL6Qj+bP3K1FDRVV4eqvQHk85oqGU4EUaSOhdtJD0VHc
F6oYK21LAkpjhYvM2qfBVjJ/NJd+FkGfFVp0Rft+uUhibGFmThFO/45u3sdFcg2zgcSZds+IXswN
AjhvK6tEP826Sl5V32e3FTOL/3dD5qVbz/WYV9fu6TnekOY06g28W89ZzqClgCLxxZOeevPdlia1
4n02jnSyo4cSrMQ1HeLlhiQELlZOHMwXV2zbx19ceHoLJ80STzzMi2EEvTf1VhE4vKB4PlPHBr46
F8M9qkG8XJuWNK/k8PnO9JfNWZBIjxYSPNPqBD3bnJ22WKQzpelzOemURk0eZw8tc6kbu6ijF2vQ
7YOw5vTgdIv7NPk4V7Qu1a6cQM+OX+yPvJSkFKyidfbmC9CDbKbcN1TxnIvCyOIwgyUa73m/Jm8b
I2PVb4TROO6VeuBvnwoWloqIJgFj5bOfnhf0bsn/rJ5dnfAHZbjJny4qlwPa+vxBb5mzXDlb/aUY
hT/rIfTGBcvh9pyuNlRYxmqrVM+tG6/UpXLKpi1yLztoaqVcKCWJ593P9fi1jOEuMlduEcVSzd01
+HgeP7/1l0+fA/UFhQXS8xVOu76P/+lZVAlyx8owquexUfnPtqvqUzHDzxwZpx8zBjhTWMSsCuOk
9Vfeur+86tQkuP5pK+D4uqiHXHbpfKrVs9W38n7oLX0zjaL/BTFQBDNEjm0hO/n8+e+9vN2CAohL
T5fLsGCWfvy9uVFrjZor+QxEKH6sUskuqI2qyIIprXaMilAYfv6J77/jrPaybMpe7LAsLxcv+Og0
VAutsp+ydEHeWmrKopvheMlwiNlZDczPIt8tUFSsXVfbpcb6HSV+943VQKtOlVev+3EXq/q2t3NL
3tOjYFOOInN54ZsjnmdxKZYk0NRs+b/JT+6R6GbzlBJbGoFEaQMiO6nlNp//sItHB7gAwggWafCd
8Mftj5cSi4lCxzDIl8Ilq3Ljt6BoNSSPe6Ma9AM8P9UGLi0iZIOlW1+5qmcdCh7WtafHqrUmha3H
io8fnslutIqpyl/IWB53UGl5ZKiU8NfmdVg2Q3YoSRh4sFAk3mqpNF4+/+3ns6/189dWGX9nNI7X
5uzzYcwZqJUb/Zm3ZbRCTea+ooQexJ/JH9In+lY2kCHdbfeydsovfZXkebCCqV8RGBRMDgvx9fOv
dPE6sXa57H10I1YDlX3+ZDNur7UcJ7HM0vzZwrZw0D1riZB12+IgsyE6DUtzjcFw8T5Bo+XVhcaJ
wdyk//nxPiwIySM64fZzHWmRd5wHqzhFdYGYXNV+dhgRqr59/jvPurpceQDe6+Vl9IgA6HzCmWjU
BP0Uz8/9pBVf2lpTz25qyH2SU11//lGXl5ReP9J78BZszMxPPv64mHj5AbRv/FIlVfNNjeaPMfWc
Y8nxvgh64jO2jlbJ//eQThWLQZVDKlZywDln97FhyIfKrY6e4fnHR85sXqgbtaLMi8S9A2L+WJeU
fYS4z8MVJ9zlpeWTMesz2KUhxtP98fcu5qQmoFLJi6I3c8BqhRbWGJr4IWrwqF3ZBxno8L/7sDCS
7cfjirqK8fH67H78OMXDzBkqdZ8pP+rmqSQgvqbaWrJixGVZ2O0f3cWw/2XBWZvgPDAK2o6U4DKA
LD6hdF432SRou87At2FW2m+vrrN016Zp8Th6fhHtLHQgTbBoMkXgS5cpua2JELTyAKR/5wVt3yUt
k/okqjedK4YUIhO2jJtxNFT/SDVu9G9G6vn5fSa8WueUldnG9NCtk++g0zC5HvqxLVNGMtCzSGos
XmuZJzkqOMJraJUP8bKNe71+M1gQSI1zZBOHs2ytIXBYpe/bpsfYQmFN5K6RlM0fr7XnIpj7turu
RNdqPyQa5/4eAWT7NWmU9t0r+/YtXwxLbnFeLY+OKCI7jIl17U661YtnEHXLG4JhDp9FUxpBNtBa
DjH5kNedmmbUB2DTk7vRMlN4CHo+y1tIiOq5j4y+uynLdhEbxWQirPwURVvM8KkM+q5Y9BCS8wj/
zpmW+ODOsx5qHq7Ur/VkaP6+j9vq31F6GW8F2XTtPvf0MXkpOblrfxpzqNUjAm65oaxU004QyK4f
I9osp1hauRbQ2O3+5S+k6xSZ45vvDKO1tbs+LQOaNsOrNs61+U01VXnbtOwLt5i0LG+bjlEvN3Ni
9D8s9nS1xcEFD4AGXjsgd0bbHVQorimc+XNnY/aNQCZsZko593MeL0xPdeZcjx6npWnn6WpuTja9
i/RVtLKoNxGnvSlsjdjKD9NErRYkCbFAobCVOAAhIyOHjiM0u1710t4LooX7u3qmdxI6S2cMZNzU
WXQLLGowh+1iRumShZy3/OpnYaLFCURNeEePgS3bzPHQ74fZS6wXONXIKUhca5CWUIqSJcX3tILE
9DmgQtZapk2qlPed5r3vvNUNCtkNcJHutY5tX4adKV15FCQXq83cGbN9Kjz8fzfo8NNffWxpDji/
VOMoP1j9oDZDNcq3mG3qW4xs72eRl0UTaDqBwYiwfHEv09i76xqMHts6GiP3O+1vVW1o3c1usJgV
DjWX5z8JUkxVKe6xXvxm8e/ap16M032vrZk+qIwZGvQsbsTKOR1TsVRZxvcc25v+mHWLE82BmzrO
sxfR9EdrVtBxagZfP3AYZBWhJ5CNdR8Asa3nbZuldfpgN9Y07fwuid1XNUy23wUkBiZjwFeddblx
CkZIoUg0aHDTMOYqiFqEUQeCO7WO9yYrpq3rtnwjtCGWuJNJ031vyrF/W0Vvv3ODhzscubXTCRZl
+7MEgZWeymiQ6maaywruw+yApUvl5N5kbSGKG32KNAB8igQu0Zdt8TtqvM6mJdCbTmj20nyrcbNG
h6zqfeCVBZX3ZqxmZB1GwlzwBhV2LmhujIX9hBq/ckIwrmP3FrUkRt8OXR0vL7IXuXEo6xlmFfMs
LdvX2VSIwOwqnBQ8j/gfPHaLA3irifEioUpAMhJyQ2SVplWoo5AfNkinrIm1wY2TjT54kQ18uJfx
retGpc0VNOUM9rQwIzp4EGs3XdTY9+4yubPcSCXSdEe56tAotPPqO07hdAx6EeEpDfADWAtILdsi
WVqaya6kgBCvnRX1/d0Q0U4LC8MrGzSVTq8CmzTwr2NUYwKL7Ka567mqvdjUM8r/o1UlxrIzB5oU
ga0ZEk6zENVWtiZjhMzGgxyicZfOs+8gj8gxRCQko0x1BnHKUJnWBiVWvy3/A7PeO3hg/2RzOv5Z
ZFW+WgZRJweQvJ19H3WzO2Gh0JcWWI7SaMa7ov1VDQhc77G+uAO1VJOb4WxVVnI7d7oGPifp8snd
YABT5l7DQOY9JdXU/KtGX2qBmyvtDyjGeMDE4Is1+Tpyr7FvzhXKlEQwpFFGUwCuDvbzoAS3qjoE
M0P94sVJMt2QdOLdJDV4gU0GlKTLA1G1zr9x5qcPNLs0DQsib6NR6g3jpx753xZTfybCPOVJ2ora
Lv4YbtPQBx6jqguFT6zsXhJscHLntLgWfH9ZZWHcWMtHih2kDucKvdhxUQkZSfNSgBir2K96fzvl
hkdAuT5oW9tJhg3xec21sJLLIwQFK2pymvIMGS+GQn6ja1y4rnqxcBWytfuNKvZd7yGiX6YuYcXt
utEMUxLav49ZX4/BuGTxdKUMuiygKZ3NVUOHx48JgfWxCKppxJJzYaiXBT/IPzWfi/opGbGnJUoL
sVXpN/9vUYuhmtM+nQvm3dTQHz/Qtkabqzlbz6gB4lObCPKKddsrHycxt88DokTMzaof/+/fycci
n3FotWH7Pc9QBRdcmG08Ws9j4lO6LUmyY0vx7rN8Ke4dR105oF0+VOwHGL/g6eIvvjh0I2+dS8ts
rWd0kO3PaZYi0GXchxPioTnsRdke6lrP/99uCjN8h5AOGmkr5uycSKcqZEtySPIX0XMcIe2zBhqi
iuEBfy4UWG2utKBjuoZvsPWu0Xoun2dUbICQ0GjRariQn6SFXtI5G7znfqxwUaFiRaJNNnHYWCJp
NxBS00ML198KK5xI38YxMq/1tv7yFVBBQoTgULjSNNaK/z/dJCQDzTT0WfnSEQ4czGMGYXE0SssN
4tqvGJETrxHro/u99DV/ACAghis0hcvXiaWQsR6cg5V7fn56opOrD1ntti8cc6w9Q8WxA9Rk2Lc2
6Pfn1mzK189fp4sP9FfNKSR/ooF92kpn7VvA4VJDzm2+GL2d3oH9nTdjaotbJjv1Le6Q4UrX5bJX
S+MQWbmgqbO2TM8blq6C6or/MnoRqmxqJkhOx0blIxwJek2L1W5UqfM6Lp77xXbIPw1Ma1QPGoLC
a+CUyybI+lX43SwivNdYFD7eblfgc6zlEL3YZT9Cx7HLe8+rK2gEJTYcIy/TnWmU2maM9ehHbkZ5
mBqN9TOZe+O58hZwEp/fi798oTVRYRWWcS+YNp+dKGeLMZDH+vbFgJBw0hmFwO0GNwhGG68UjKw2
3dQomWiPmQtR3bHBgSTzeRuEWen/dAMpdp9/pYs3AiySWNG07/eKCezHS5SRjVo3RpIzgdGbKSCG
wPtFhOj4004WcWKx+D6L1jpg19dvslSJ6solOX884RAimGX0vj4q+OfObpE/m5HI+7x50mrCym+x
tDT5o0uOUHvA5wWyFlQhjsDPf/T54suH8lZg2cP6yFzlHI8LMTwtZO55jxmAjd9dx6l53/Kn5t6E
sz9unalo+p01FnVzZdk/70my/oG1QjMGfpEO/fkCBJodyZpGIx8Zi/9P1BWgnNVC3oM0/dHfikVq
P3IQD3bYOu2c3Hz+uy9a+6tQE20DQBz+YRV3fLzbKPaaBod1/KTKevo1mRpW3HIpqtBq8+wHLqxu
79swtX0F5naC8/Fa9cMSeBTg13pXF+sE32VFXsLYRDe9tro/fhetjuwWrUP+ZBSkoq+wvC2nKHmI
gEodLSNuyD+CDx6BI2mLfeQt2dehWSLrcOWarJ/z3y4PH0+T1oewxLaEj+5sT5CpYfUjzeKnedDL
m2aei3u7mVzOgUiU3hpYdr9ce2pfLFIr/9CgjPEbiyuL9OVj4dDXQknMmklz7lzP5me4/GU+iKd+
YMQZOmUvFb4IW39t9M6eNwlZM31oY1NyAgLn+2upWpcvBJsh5k4wCtgBEPV+vBc9YFM51fr0BH6j
eMqMqdgtbu+HZlSqfW6N2g2X6FpdvV7YjxceBSVYSnRqAgvceX8+0oRFTnLcP7Xd0vuBE5UEkI+5
0G7o7FzL87pYZ/gYri3Fjw7f5CJZK0U10NSFYTx5eg7wH6AEvYqijf5NJz3axUSDXOnNni+s6++y
kXSgGCPlgzr+4yVtidsbJdbcJ3tZ/MM0LOWdk0zpfI/sYrjhOc6+MskWW3q4Lm/Ykife9vMn+28/
mVWdQge1OmabsxfMVrOhGr3WnxawV9GOntcw38c9wPOoTA3jJmeEl18Zj188yPxqBPxcPfgdJke+
j786RV9StNmsP4m4TyGzdEt7oLXS26HuDa51ootUfKcjGBWhraLk9+e/+C/XfN1LWNIprimsz36x
09W8M2VjPbGnqS7Abtd8q1aQb9YBGTqwe8l9mdClwjLghhEmtysL7MUjba3SOaZoPgUHAoH18vyn
vmTYQPaWZppPC/OfbmOnlWbfZAbUtsaP4vTKI/Z+FPrwBtGzNtb4E5OfvdrpPn5cm5SgpzBoPpUS
6t+mrgeBz6BT9nhCitCpfd9m0D6KKOks3JAOskwlskn7BzGJZdGxHgbr0JfozOLUT8HS+kOeWwGx
fYiXwtqu2uLYtbNeuVBCRbJjViZFqKTglFS5vRdUZptscXRDswkWB0VrTqZlgRqXnHla4mlVDbA3
Ji8Vm0msRX/n291DOkyyuzIauNDj8r4xbePQyFrCrO8cKNkOaaeYJjlP+TzRchrUkwRAZePrgcul
+ohyPklz99inldq2Uzfu7copf/VeMn8HHjPs0Y7q177Uxd6CT2ZVbqxPIwmR5zOvxDYHkUCteTJK
mt37VIsb/4RjquiNMPdKbc8Fr+gyQp7wt1VnFto+ZhVLn6VRXc13uFjk+TJQ8NADcyDwL6Js0b4l
zTKp5ck0yySHj5JEm3Se5iF0jUpssTmPgcwi68qB4G8fi9N5zQag5vHOaw5MUi68F2U8uYBWxI3m
NA5adZXQta7ratBOLbKoXVt33ZVB1V9eRvYzVoF1R+PEuf77/7yMU4OHE12f/oQYLfvXabxlkzSa
OSAe8vX6yq8893GuJyvUi3wg51sq+/PdjL5R6ZNroj9FeEZ+xGiE+rDnXFbS6MuTDUqBRR6R74+b
pK9cc1vHIwMLo5TNjYHG+OQ17jw8wsdxvg9mZplBrS2OG0xxo28ap5PzdqyYRrz0CLSTEDpN6m5g
GdWHFDfzEKisKv2NPaY55pFmWLXvxtylAaROv7hmfzqXDCBT5pFGnrrS0VDhn0cGmDKL69GqumM5
gqO8i6OWzvgySAD7GDPS6LHKbNqazMeLIozyxXmrcGiNJxjAyb2vka31u8vM+mvJd8sCvx+SXS9k
rt/qk59reyxHaKwVQu7xWFn58FOajcy36axpu2jOrPLKeeC8Ln7/PRSAprcGG+HqOntUMpmrxUSO
jlM0z9ovnV8bDzJ3auY0zJhkkEVySW9pIw8PDQlh5ZNF560PCCCXyVcc5OUVf8nZRsaeTY2ODeld
EsusdX2n/vPoUoL7Sc2s85RxlZsMD/CSLaGeGa21cVwmgXrAa6W+mqlTjptxxhMYSG0prCvb+QWm
gC/yfirD/MGphdXj4xdpReMvk3DkSRJbXPdhqcZ2/K4EGsyQKVMGuHB2G4YHacuMOijbwXE3S2l0
pxkNeXccvaYTCQpHsD8GO4qi/Aq03jcaI1RWoXt/7DSe4HOh4Tm5VTPngGdiVYYOeUDNlfLgbCUi
icj0cOwg7+bAwcZ5dlUTkHNjF0fmieZW337TlZHeMJUdjQ3N6Ur2Ic6ISOyWBu/G6+eVyTtI+T9b
9ftnr7k2iNh4c/gCHy+kPvjQJPvWPgKisyeE/chJI8BgKUZ4IIbFWHyRlZskfBcAYXjo2iwf0jCP
xqZtgzozuynUDRlBfu2c+DsGb/yrZD96YpeiAmYzF112LHodja4JtQ8dKgpxne5WXmhHFGP1D9Pr
1TOaTVAJWeF3zUmLUn2dN5lzQURqkzHVS7uiDZKe6OLQ8EvroZs8ANB5L+f4BIGoufUSwG9boJBx
F1oDklGGUzyF34u2n8tdkXvTHYBLTg1dRorjLjaManrF5JF+7QYUtZsOeN+b5qI8OanWTjCctMp7
89ICfklRNMPvImJ6EVDztBx10NgXe+Vz/to7rlYdcyXgdnaFyXk9wzd9gKiGM8Il+L2ApiaH1DtV
9OuxMbf0lndOLmb/SNNJq/dj7Ro3WeUTmpn09jBvr9xhbuDHG0y7i12VKdI7BOjsaF2MtD3NfklO
gG+qccNIpD/YOoOePSzx5dBlk/Ht80+8fDnRpvGBtJFXF+bF88wElKAvVqBTrVK7/+0Po/kT9ro3
7HPfjCtyhhaDraKOStMlcDZ2QwBKsBzx40rBANIp4YIl8IUX5uyGHt9mWWrM+yVWYtrYUpkOWC4/
/ToTaJvei9hT7qFHVGRdWe3O69j15UD2b8PbZEOknj1r+Rf6LMABa8nJbKpO3oydLCsD/gRg68Bv
K3mTmGOU3vp1r3wU4lIlJucHISfvpowSfQioADpzq7xOyRbApKl/E2ntPwh63QC/bTNH7DCaqEbv
gVDPX+oK3My28e1851us8LcgXbOXbEmNcs/rouNiF06zZJupzaY5IG8RXmNopJGJMaC18/fN1fU6
unS+BDf7+X09O0NxNTBf0K7lHMG4iWXz41LRGyRuxp3vH12E538qzxWITFOwd4YdPeoadyoYGJLQ
oElK/9qtsC4eY6I43h0wDGC4K2cf7rszufGF4x1HDmlswp0ccRS0jiz/cRMl41eOU7kLjcw3ftEu
EulrC0LA+Ud4Y0qEBASmIXQ00/gF+qXrmqA03PnBQqY/GLeGJPnulTYgUpUg9/Khn8JEVNpXXtAF
TpOIivg+qhM93QCh9Npxs+D32uGGyPyvsZH4D160WC1PNAtcQ8MAthH1nK/uAc6q7NBOTf3PZExI
J66ctN6v+ce3ex0M8arh9WOKcX5ZFiF5EytdHKe+KhR8A6iI/r0hauJhEQe1O4tT/V4Ussz2idCK
77bGOsnc2BP1UoGeQs7/p24SJ73VmaClQdlptPr8psYQIGmAlTsXZIK5MSraMDIsGqn3z1Pj1Z22
Vcw+qT5K/GfY9IqcjVZ4kpxu9P9xscGN5zs/RcGh/sWoJ0/deVkatxu3lS13UHiEzoWTTO2bxsIp
+sKgs7QeM6DPw6nDcIvEI5mWKhyNdBZbGxUGB4GiMg3EKN5S7ptSj8YXgJlcVtsd3KemgBtx77uZ
fC5RTiJNmJy5qaAkVHX0TUkGWWxWdBfmLRhHW353IgvQRcubo72iIKW915WTBOhc45uIbJQ5oML8
GWJhqVXNv2maeUANK45LXz9/td5PxOf30WU4gW2X1AjEzR/frTTXBeCU3jjm1TpTdbLG+0WpGudv
S2uW+ZvhyTIJOiNatnCh53Q7J6vFdXB5ATa9ayQxKZLR3Jp3FNmZ8dC8q7Jl01mvMRz+lUJXQMz7
qVIxuC9xkrHNCn2sLXb0JRm+V23uJm91MjRbssBF5G/9urX90O8kO78XL9OLT5sqxSeBjKBKKDuv
HFT+srrwncjtdlDUeyAMPl4BPERe7hX+fHTQQ7bYifz+0dJsq7/jnTP1o90MGAn8oU/bO9npSzpe
+QKXVZjl4qNkmE4zSFw4KBj8TIy7B+PYOzTb77JOj+8au+9ACOSRTjtBFmCx4Ckvze7zu79W8R9v
PsUX/gnKQEagaNs//vQkV7TkeyVPoCrHDHO/Vj5NZk5inS4q98pKeu62ZxmnuQ2wADObzfN23grr
hN5YHdb6oxEXQ8MxyIut+BDlGQxk1u9Sfe9rghDC0RqrLAQiRXI7ABbN2BV6Z3rtJu/ndjzWs5z2
HgFfdqAvsRyeyqrMzRse17HIAfyWXXzlMl3eIJ6KFTHPQJyAh3NMgG5knkzSQTviiPSMPTRDHR/m
QhDUs8LhwGYghq9Gz3p55YP/cn/wtnCpQPfx93PjARMiNWmdTE9eIvsJWSV9g1e9j+FzoxuaxHBt
HHz5LjCBB0ZEBYXjkmX94wOBwqivE5nKUyd9Ze8o10Z7M1A+R49U0l764OmRUSHgbJN/ehKE2qfP
H8j1XTt7IFeCGUKAFQhEC+/j53O6IuNdtP6x7kt5O0XrgZ9lVX/qGZ7cmXm0XEsrfW9DfPxIEitW
igI4JN7tc1ggM+K8KvTY5aRruMClJsYOT9j0mvao6aqpv+dxl5IuPTUoUhOwdMhrSpF4j0Y8Fz+c
2IgjUNUDUO0XHKnQXU19Lpxrg9K/lLYCgDp6IYbXEDLOO7m6NrqV7zTxiahh6sZg1oZseRvGrr/X
ZigoQVOkeGCydXSf5Un14EGEXBHMXWQ8JGXVlfEOH5HWnZwOi0DgmEWi3ftl7iA3mLHSHbTJEv9o
kaE16abnHpQkOBdDfKWzcPkuCRtVEB4EZm5gFM6WnLKvq6Vltn1Sk2HcEu+OSmjQCcQ+pEmOkDrQ
LHbFLU7NsrrmKn+nUJzda8E+x4l31RrgWvv4eCUqaTxDS93jKOX0XXhI/coAtT+KY7caY1aPpdM9
on+6KHI2+Hw98HM6TOYAkFDUhgMalfllBmrdsHv3ZfFrIWW7eZVMVpevZCn0iBy11Fc/6nq2DsLJ
hjgCupqsx/guBq219T3aNeG0FCXiYtet2207+tp0qg1MIG9NrVVp85CMSds220QbZBkHc5UpZk3j
4JTuabKY/34ZyDy4gRRX2bu2gJ4XsGivsmkiw9oAKmn5i9e05xSDPdEJYzrcP0dLJw16V3mtxer1
+Wt70Z3hvVn7/KuZAWH4+QLpSrdC2lfT43AWfQwzzySCozG14lscA+IMEUnBhNoZFTKm21S55S+p
DFvrrwwb/vJsoRxaR2gMeZh2nA0bMmDTay8gPnmslsVG81tOBl6y6GiqW3vcL63jbbJGgID+/Pf/
5YOxwPE8I/NAHHYulYKSyVEkJvQCbQGhy5wg610zJIqvoDVoCotCnjDFXDsXvROFzp5nim8maqwK
Nql263L6n66YmxRUsUO0HFdVt+uGjRycZjfDO80DlXvDH32qZBQMQOP928j2lrumK8tuG7WjraFn
twEqj6n0jlLO3nagynPXdp4R7RYfKDu+fr8A+a3D5fwWZRkgsLYt5vaOwtXwDhFtiPmY+LN0jsMs
hu5XPhM5cK+5sK+el9rOfg1TTbdEq0dwMCKCpj1umS+A19+0dhaVwwYy1TXk7fsm9fGqrFReClr2
MLzM7zHc/7kq69DAtUrdR0ytJAZopvjNxuqycn6ugdR85Y2lRADK4X/hXKB+ADofvGmDAXhpkUYz
oCj3ZSm130hoodV+/qj85dux/Fg0NB0GINgozhuIA3qDJPJwAef9gk8PoMWY3NhGyhnDXzLP3ceG
au/GpHeiV7OaCgpswkLSGiIRRsMvPv5fawPgKrV/DXPVpPb//TDT96XUwaaFT4z36OND1bl0dSe8
q6dBjPJW9yRWi6ahtxLf2B0Pyp6MZjJpbSTWZXOlRrzc/9fjpIMUz1yRF+dqkHEmCXyAYU8ORev9
Sw4NEk63SQ+IDnr0SU6V2ldKrMtON3GbtHIpwL01NOHcQmO6sjJlZBYnMeGxP/Z5lDoHPxq9fZOW
T7hKln8z2GkB4OD5i9OMSJrr0VdPOtDA6soCdq4Lfr/k9PAokvFZXnaXEat6BJm33UkugzanIQpo
fdjQZvMmyDFiMuxHAdfsoYeLq4Uw6kX+1C/1QK4OU0YcGcGI+TYhtkFHwPhSq3GwHbgHUae9trlm
R0+sQlpy04ILqw4r/zl5XBClOddKZufiTrIIoxWHIby6o6hgPz5FOZtmYdVpe4pLL5M/pWUl5TPC
YA/OPLPZWxthsgJXznoJThVMIYaGPB2/NvGY7VJHI7KDrcsANqLRCi+BONP8CVlT3R8R/vzyBbV9
+awzroNEkS/Rzygb3DiocdDnG1UV3mvqcrIJamNmuWfyGbl7o8xxLgDsqFM730DUt8dbobIUN2AS
TSuqQFIedJuO8KfiEPVR4UFGMEX80yFRadjYWqaLLUNdBQYnSjjaLmZLVo8QZV/cxyK3fGbNvv0z
GqWh3XaT6bTPWj45a13mYHPAD+QhaDXM9NCJJmX+mSHPuOl5LuvAGO2uCyqdyfPWWBin3DjATKND
MhkQA0VuUtbBNHUJZO8YrP1yMgbu7ynDVVwFBLfjVcidzEMr145ern1z4MIDCUisBk7y56vYxYYH
6Wk9wlE1I6gQ5+MYAXVckCUTnzSnNPp/EjHgeYtweN4Sl6T9j7LzWG5cucLwE6EKOWwBZmmkIUVN
uBvUaEIj5/z0/iBvhqCKrLFd1wu71OxGhxP+gEJaQNQxQzDu3Z5XCQoDc7XTMLAoK3NJXG6rJijo
g9jAoMdphlznhhTsarNXyz/4MIT1ISyVwtpV6HLn3shV8mb0mfl9SsoYmyZ5iJ3xuzDIoOgMRnQV
uV7CPGv3sYmbwUHoCra0boPU9VvAE3LPBnGJduR4AzampfYOY6dTuIAnqEM8aamaRY+ORPFjq0Sj
tdJGA4aGVvmPdGoQZcddGG9sP+mTbUoBJfD0SNFcamEWfhjoqN8pPlzff/wmojeI1Vw4CJotrnuE
MOSmStL0kT3fjPi96HoE3jivrMdaQDjy8GXhncY7RNvUoqzeMst3vkMMw4VT0vK+/XJ7a11fHERw
c4+ajt8srbJIEERjEcUAGn0kiJhk16G7uLaSWLEoNFv2XjYJn2+P+E5AvQgY3lUAZ9lssFC0LBZP
ckLEkMRtjulAbBcBKsElfkU4fsgxYED8FT0qlyEEzlxPqqDzxrZnHVY2ImvAKVIhld1nBSJG9kC0
LVBExRzAQbBZp17Ru3YupjS4cw6ujoFNl5lGJHxJGJnE3ZfHALVR2nRtbzxaA9JubZxbL3bSjJWr
QrR8gbsO6y0FXPycdYF1pwWqz3/8YrnsWX5hblAQXaE5slgurM1R74ZH/MiusbN4L9VK8aXR5Rw3
nd4WWJQ0lhbQ588KyCfq2gjryPDdYayws7Gg1UHjJBWF1ki7TXYDfEDegsYe809F0sfVcdb8Gbcw
GhO0NXDCUr0KWeRjX3YDdWY0w7XAsyWnnWK0duJwfJFlSbd/xkoV/9bjLMTlSQ272FNSbQw8lTb6
OYSsNbgj4nLW2tct+IfYDDXOQyYPuYq1V1c7UIhAnIegeXS1NKIV14ykrEZZzsR3tc2rxz4KgCi4
CcBErfUEVg/HQVMg+97Zjcu7leuBq0FBUQMSBNi8xctJ44+KbClnh6HqcgNEUcMxUCZL3gKJbk8Q
VbHVMmZfJbKuh9Fo0w30vnwnF7hVcV8321GvlIOuBPYpynoU102MxFx85O7lH1e/VJf515x7EKoR
yy4u4wB56Aj6eHWAN2/s7CQJf+XUuHcjjKV1ocr5cxL/oyYXd+CMXTFoKiK1yviLMakc5L1fS/0h
KdEsCIei83xZzTz4/f1OISZxQ83q7mz5+c75e8fboKJBR1OgpTrGo7MoSxVRAfvaLttdpk/p2bDQ
EXQDegaNW8sU8u/sgOUN+D4adxFO8BSDwcZfHm6rcSQsyuV2V2DMSPkrC2W3RbOqWI3KELBBHVSr
/jHon8ecCyNAGth1+IVcjinUri9LXGN2oO+Nr6gyVdOqsEWcPelA07C7kqrknDYEWncG/mhpeQ7J
0gCZzJiwy4HRXnDwulfaXd7U1crqjXzaQPgOaxcQhXXP4OJqaanB0k2dHRrm9vBSBKIyQSFlpLz7
VB+C1RCb0dpJkVbC+/utKojyb5/l94rDxcZhPOgWDAgSajZDvZxdmzo9jNHJ3FXIZif4LZWjaMEt
z3D7zzDJ9N6z2smcns1wLA5VLBXmY4JpSfG5TCvS7XJSxH+4pagh4lyShK5ao4EXieAASivVjIzv
tpLIP0putGGtjkg9rcw+j85ZBEttzYPnOLvQztQjEmJIXcYZggGPWeWY/c4JkzR4dcYJAa1N1vhw
tddsON3/GYrUUH4EdIO5PBDabqbeK+W2SX5WVJ8gu5fCgICcRkYZoFqZU8HLstBvPB1c7U8ZVdbg
QUa9Ldlg/WKJrzHZbruvAWStSrzSxB4Luq70NH00uM+5ZdXHnjB4ndkAt7yq1IBIqr3V5SV4B00h
/8kC2OPZKDKAylbXVWcrcuL89+2P9cHeoCroUDlyCC/lpYuspOhkQmgB7MdcKNNZDSIFEFkq/+6H
amqfkjFW7xz0q71PN3sWjaB8Q0BjLMXvnbAj2DOScB9XSvIEfFSpNgAV5f+ksAnz9e3pLUMGjFX+
373QUOombFic8DTPG8oHIwAf7Dk1SgpUDZHGH1a2j6kpOMxindVIW7mOlN7jtHwwUfBFs54nwiOk
2ItwxQh7208hQHPIBx/ghSofhFJon9gw3c/b01wGJ0xzJmbaYK6JT9CMvDxxCaZypGqVueMd6d1S
zSOsSHA0i+58uw/GsYE007EDyAnAdjElxamRds5DeydQS9C/dnLXG4e00uX23g159coiZYLUBhw9
zAq4ShY3ZBiqGFvgqb4DP+4/04LtT7KwkdFIs2LCtDahZeb0XXKnFbPYL+/wTbYmhSBEjsnjF8Mq
ZOxt1Q3asYgcsU5iHD1NrcTAtNK0YgdrPslcshnrj5QF+u72R1xG5O+DUxCdcaPQkjBivfyKOlKA
cV376lFxENOCCO7EfunV9tRV+xHtV+2l7qJ+O1iFhvWWZGSfHEi5CebChvwggske18JoeoMSOtaJ
n6K665/jOLPV1e0furgz3n+nQ/eIXBRUICWry9+pCEx8MHtXjtVoyV/UzI8iL66H1uOyTrJVZVfh
y+0Rrz8LxW06QPMjPYtULUakCicDeKjUIxZlk3hus7F+DVQpGVeD1SkNfDFZ+Y58cCD2mlXrX26P
Pr9Xf71nzBemKG1B/jnX15fFsrHptIJOgHpsZ/XzelCMn5ZvdJ6UITgnYeG5gq7qbOqEXn0tmdOd
fXG93JRzKS2TR88KVu+W2X9VdpmlDl580o6iwIamywssMY1UfXUQAla8wtab6c6tubi53ifMP9At
InlH+maxEdGEbB3M5vWjjz3P4MWW3r1KeUTpQQ9L9fPt1V2c9P8PRvMV0hWLTF53uZuw7pPVusiM
YzNSIX4arEb6gzwE6samJg+f8JULiMGaf+dooIttK/zHggFnL+fIkkZSyl470q2I3yQJMIRHKcc6
6EhU/mPO8D5HMLSzOpPizApUl3NUUZ/oG5BvRzpGRLfRIElHs/PlZ0Q1QegFsLtWed0Od9qO1+Q6
9uzM2p9h/iah9eL5U4PQrNTc14+FmByMEnRg1lXbWoVnhNqwyrK0/lWjKwPpXMKNdjLEGr6X+v32
F/74Z+DONSt+cZ8ri08s5WgfDZKlHztNUtA+0+KNicoz+mIikx6UJjAPZjQWP8cgtJ8AK/kQTcN7
BIRlzWf+CEAweB0VjqlJR/nyI+CN3uQlLykfoW7LvTIi8LNFNUOAvhEhCpodwKzPUzyYGTyXGG0W
p++n+UIJkh285HK889h8cLARh+O9pjeMkOiShq9XepbEVawfyzQGEFaFwQbRbXUdWU782PhFdefe
vj7WSMARBSFezqh0Yi4XIIhg8OC663+eSrgGuOykxVc5AdeeUaOo7twh15cmkQjnS0d6nrhk+ZI6
fhxIhVrER2Uosva5qaJJ2w513600Uwowv7TDzlplQVl+N/EN+ubIHcJWd1KR67uFthDZCJc3db4r
EnpDmVHKjTE/5m2dvvF7Wi/qe63y4jy1p63vC/Uh9nH2ub3hrz4s9zS7fZbOpGQE6/xyoRUepU70
qDqAnxiyDR1ZFy41uqBNUW8KWt53pnk9HuIRYGZnSDmw1mWFNUfEfwQa6h/zeAj8faO12VkvAJmh
iiTqZh3rw/RvPSsA7AzJgs41EG7QZWCdIfuPFJPtHGujKdp97hjhtkws3IILIxv6rTyZenxnWZeV
5PdBZ9Y0uSw764pcE5i0TJI8FadEUQXuPtiYVd8QZLKn81APerSqakLUg1o6yScKCFCJRweb2Vmj
Ox32ZVNW5brrzUC6c7Cu9jrSRXhAkESBlQVhsghPnGA0CvhkzjG1mvY1rjDKQtvJRl6IlF5/7sqY
bJXeZnLMujQj+bbCOxSzD3YAFHYAWzIEYpoTi1/QKWmZa+MoTh32WwdVhOp3P0dY024qEXuxkoh7
DdP5L14ERcwZ9YxZhxc4LKqhl3t88DEDQOfDOaKlPkkPuZak+6SwbU7zgNF3bE+FvgpCiD0eZQLa
TLeP2NVdpqMSgKIDuQ58Npq2l8MnSgeUHmGtUwDWJ9r0sZVs6yIWwdagfXTnfF3PFefbeZ4zfMeg
z345WKc1Yeb3ZXyKJKnZF0Cvz5NRav9B0vvmIBG3QVUTjDqaQ4jy3J7n9ds5f1OEQ4nDQA7py7G1
HPldC5HQU4QGzhckf/Utfl/yvuml6rsZGDnSdYAWGl8CndNn4Z8Bkao7h/2DgzdrAVMtgxM+62cu
AsLMxMoHEXbrqNX4ila0hZvmJRyEZDzTEEAaAMF0opcQCv1sFTtI/k6XsnhwlbKPMgyaAvWx6tVp
urPt33Poy12IoAfQAigQ79X5xTbImlzNOjt2iOJ42tfYbRvlCvE9q3OTSh4xNsd32Mc3Wsjtg23W
YenhnlOvA0BlYmfj04K0V9T7kYdQR4TYXD6kX/E1s7UDLB5Jpzo+oogb0RLYtJYz/KEQ3X1uUJSf
TjgDFr1Hc6os1gGEhbc7X36ury7nhkaMg6EqpUmsOC53XRTFk2I1HSfMtKVqHQrN8ky0eakkWQ0U
+VAg/a/oqDYgMPOQjCqcDauKHy25u+dGcfWO6uZcPgQwaOqoNSxr3i3PjmVClD4C4zJoEiea+CJM
pbLWtdyLzk1tG8iWMKvo5fYifDAwjxoVKthv5CLLgoOJLn7ucwUdHaNS8GiBvPGNVkDcbZEIx2ot
nrpzIAJpunPsrq8XIjKZXhMdX9zrl0UqLgKcc5NBnJrGUFL08JXSAyhdKjiyDtGdQvt1ZDo7bqDb
SpmDJE9eZnh2AUCpQ0v81CaJ+A0yp463TRdpzXMv9Y6xHpEGmk1gTICMKSjU/AUhNalYaUpcaqta
LqU75+qjW4d0ZX7O3oEMy8RBEqLRy84MTmGfWa8Fr/lTm8tQsRQNiVMkz0uX7uGwT1PdhyYjdQOo
u6DZ3v7676piiyPwrogxs2opkC2hwMBy0WpqhHPspTYr9nooTbaLJYOKKRBUxWmdhnmHkl4YV4gn
dpbxTRg1YoeFnkTtbsilzH/1tbHxXUlPcCQGZB2Aoi6tZxXbrM/wooLUTShjlZ4/DtnLiJ+C4eHI
bjRPKHKNodvqqfg0iSD5bbUEHhS7M+2xctB13YhYi8IXWw7bwAO5YSPTaCCdRQchRlIa6WPfPChK
layNFhDkJiikcPT8ErTF1sgbadsmNorpho/iPlxd2XdWiN7k4c9ICUpK5y0uO3E0apFXd+x7zEXq
GiNKQ6kDd8ZTgtpx+kh2iW+zz8DDu/GxgSjXr9pcCsqDrEyy9kMzEn081I2ujusBVy6MMwI7Bx8Y
ltMzhp/af4WTKTB24ih8vf3x3rO65cdD+5qXA/k2eAaLKLhr88RQS9M/Nno2/hqzvpy2gS2ZJrC0
NtS9HNcGOCMjFEE3re20fVN5ygQW6U6abOK6qTq36srmSUecVbidnbc/0aAsQy/287q4E1C891wW
P3cGAijk/OQL/OTL6zbMBpgcwpGOwZSl3QqeJhyjXPijzNhGEDx0apeUz6KpZXsrAayqsOXpyWTq
1O90t0AVlaSq6rWudKWhlfU1W7ultVRHwp16TXmbfJl9oCVy8UPpo/jFSuVIX6PwKQ8rpUF1bA39
OH02Crzc1xJAFwauU6hsCIaqJbu8i3X+C1mWfVKyXm4RdGO5boAw3Dv/c0SzXAw4v+SIAC3nt/9y
MWQKMrgbOf6RVrYm/+Chw2rEhdIYCFpUY6F/y2iOYRPcj5n8BPXXOTihLOUHaFByb3h+h1FqTtXn
Xg57HeiC28AhC4weVzOZwOUPMxtLz81Ry04xHfTqWauC6XsEWSV8Am1s7GDz1Hfe4esRqcZSdiOw
pwELJ+FyxGDQmiKPnfQEmUqVMfGh7zqmVle5oh5pMeX3cLUfDYgKENcd3Ulq0fP//le9D7wUxX6/
Lk6p2ds7XkAMWcaWNnMB3EnZyrVf1LvbZ/X6maWUDpSWd/yjynMipNSZlLY4oSNeG66OJXqdaJPi
tWkWeVqbIrZY0dy6M+x13kR8M7edqPqhX74MK1J4HrYRWtmpd0rfegqRX869yBnKX9gSQUOmBT85
SCfPnd8JZ2QTRJjaVu2dx/6DBefEk73RgkEbz1nsqc7qQrUigjkhA4Y1TQ3cjfsw+G7q8KzzMi/u
hNMfjAfNlVYNup703pa5SzOIXkLJqTrlmARt09z/z8kAd8FJqrc4FQan2x/3g8ecqdGKZdugNHhl
mZkhOtSPo1aefPwIlE00BjBpbNTIfYJkbdxUxBvBmhhHUR866sk8Sl2ehCfoUU18J1X+aO7Qerge
3wFPS7NTGRkUnCK66iR8v98KdSoetVjRJmic+TO+ueCBb8/+vbt9eZXNBD9iSE4xylpLRQ46Vjri
BS04zFDHHhOisPFGgWxwdlNhUUuPqraycWUQDC3jJATQEBrps4xMYOYS7/aNp0aljU62nEkamu6K
BRcdxUqsCPWYFLvUdKx1RSZnntxOwCNarpEAolerofWdx90mqGTohL2N5jQAzLw2PjuDdc/n/IMz
PCMnaLiDIOY4zSHtX9eGo0eSNphNciqrNjnLQWJuIDFDCIi0/lAUU7zn3dvfXtwPEkPaITOzhFDR
hOO2eDRTKNVZ5U/WSUfW88TnBM2gDtp/ZV+pW1Oqo690lJtN4LSstBBmcSgVRVI9HyRTinOhMv7z
2aJLpGLPw5s1a2fOq/TXKoxOE1o1EpAnESox9ssjzsQp1lsD6FJbfSxihOzuRA7XW3ouJ8OwoYEB
qvqKXxMWfRx1sXVKIK5ICKyj38oijK9hhFQHnM5quBNaXWcnjKjhjTgX/GZ93MtJ9limAHxjxNif
pu9B2OheMk2h6VZl1q1vf2IoFfy1iwOEcDP6RfP7x7XFPC9H8424JMgLHG5pa2p/BHqDvAf0e2DF
b5Rh6qHeCEitHZKVTaji1tfHaFKLoBX6Kyc7cb4hJyfVssuJKscHZEclXBT8Okp2Rm4m8m/OW22i
eRN19iqPAdP9aFQf30/Dn0CmRXj6VjtI7uIwyNgQghhtiLeQUx/28oDgwlk0mtCfZhnm2C0MmGss
hBK12g8KVLAhDoNajMT5HeW7ZAXAShoPuHOon1SR1kbrodgko76vG61KRjk66qtEjsZDUATDmRy3
mzBB1PHfNFLN3+CKgxc0rM42dqXIt75andY9zQF9vKvApmyMfgiaVRlR+V31nMcE5R+Qka6Q5CEY
vR7PQvkVzmcjuzEhp+8VfTUdbal0rHViON1boGNuubKNXH5Om15+UQZDGU3XyPTO30dRXviPZiBs
QLOhYhxT268z1AAT5auRxfUIGFzxP0f5AIcxhSZfrXKtUX8Tjxral4xjmD/kwsCrFSZd+TYFRfWj
aimfbVtZqR84zxIaMshGTG4c52N4rnIarhq+6t9whSyPoS7K0aOP5J/SmIIU4qpx7KUdZbpVXib1
A5KqeeSF5WCdTAT8v/ii786xFfs/u9hREpfqe5buO1WIbwXovN+UJhV/jYZ1KV6g00+al8bkAW6C
hoPm4djTJE+Z1vn9UyT3+RuqN2RRoxJR/i01J0D9P8F7BC0PFReukXphsQqdWm4Qms/qtwmuiP0Q
KEFU4ldnY0KEf5gTbEgShf7JnvzGOYJDwBBAklPzwVbH/pVyZx5toGNnD4RptuNVJoYdvAoBSixj
OJZHc8qaZg1DSTRuFJkFpvbE5tbJwnLMcmWEbf4zLCv/0RZqHz8xqWA1jZ3dricA9AdQzqnq6r3c
9i+jDVtuNU1Y1q8rPy5/Fz56mIR7cj95uW+1yWtL91DFLiFHAl/vasU649Ptv/U66e0LnNyhe7Dl
WCo9q2j9YBukuNZSkBm7auWX+Th5BUxPvYFYYDRsc7ptP6qGdohX0zxM1xEmkfPxEtgBh2GjDKuW
djvWekOgkIs5BSrY4QxQ9CK5RG3cVDvlW5fhefBdKUpdfRaoVrcvGsv/jQpO3r3pgYWbposLgZrv
A5H0j3KnVPl/ogeme6QVOyFU1VfYJuIyXls/21pE/Z86CHXzqUYDc9qkKByMbmHazSGXQ2dwZ+KG
xidCrdSIa+e50P3KeIhFJQ9wVzrIdmOF8bbXjz1Z08rHM+QJWJaRHvg/JusGm43B9FBXpDyZECvN
os/ECjvbJ+P8khpxgG2gXDT7ZCp7Ys2mGSc3Af0ou4ZIJ2s1TnppndDREznfN67tlZTKdec1Vdk/
V9M0KXvSH2lrdpHhbGGegklrhImDS9iOYbfJnAZ/RLVMRgSI0bQQe3MChXbu9MKpnpivn79G0DPJ
JpMKbTylVM3PMCOEstbTJv3dSFjI3HkqrwIGXm1gHDOogbY7TfDLe12jXFLgRT0CrFGNo4/4aAxL
xEcNroPUcNAn6FlbP/Hje4CGq+eLRhV4XzTDCLcB/M7/+19vNCA0YXckeCczyaRfcS7ODSWLcKVi
A1bfCf+uHmcDgXPSRLp/c/629EyUdTyYoKjYSFR0+SYvpvQtILUpXX80jJPaVOOdAPc62qYhYdBy
Z2aQ5gFRXM5uorKEZJiKpQwqz2vEQeWncMizX7BDlCelqoeDbNbaVpmMbvRQoPJLd+j0b7df7WVm
RZMbyAq1S251SuNXcGq6nCmsofRFHbVcdbWCLpjS5uGblCfRppIjUqkJ77oBs5QeBccqbf+5JQWb
AT8hatfwy5wrRl2aA/7ESSx5gZNb+hs5UoffUtLSpYgrHt4DPqTqnXzyupBqoC1IQMqMSWjJdy7X
Hh86tLW4JU61FuZuYmD3Elml+FTWJbGBUyjFU4+vuL0a66R+K3I/cyl3j6DKdIq9/xoXcr5muXVy
HYJRiHaXPwapNCqGajac7B65zDFSGg9dgwYBB6Oxjk4j3WOZf3Cu6AGS34EVAlWwxPmCmLampNXG
k1EksKDLwNilWtx/GZvcv0fNX14e8wajwU85ZFaShJt/OTkzsiVf2CJ/aY1KFStHaxz0I0sMOR0r
ah6Dtqo+04BMf9/e1zZ/9u9YlGF1dIJp58ODoiuyCO+DvkAPrlKLFxuqmP/sZxn7iYNYf520QGwL
0eVilWbkW580jIS+3h59ucDz6LMZBQcb+Bs93+WkDb8rkF98oQiESnya5dYR4bFub9YdNjW3B1ve
XHj2UeICOkpEjkS8tgjyrSmONBMC1IvaN/KAkROEfHCLuIzSR1PfdFEEwZ0hr9pptPJJyzEMhASL
UP6yBgrKskctwCnPqaQh+uzOklwaHkiZhRZRXKZiBzqyV77k8kCsTjw/OSsAM9pbLlRan5UtlNFD
LctCNyeQUeQSQ2RHG7C26qOh+SYPrCak2gtSBOLIsDtng/oVUvy5hu3zL1kSw9cRZPn3BO058+X2
gl5vWSaH2A2J04w7XvIZHIM/qdpZc25xe/wzYxUfK/KDc9wMoycNtfkQTn305fagV6BOBqSDNPPV
qfYgSTHv6L8eu7QVdjHZWX7GeRxxpLRC3cprrVA8CKO1jH2Aj/cKe8oUcvZYGdbBVgpsn2qp0rYo
bncFBOB2LLaks8POGYlyduooNcPp9u+cH/vLgzVro3JREd0ii7gs1ocGgJi4rNWXscoKlJKplTRb
DZLYnUvx+ggxjsOykoNTalxK4SpNLqg3a+pLV9bRuMkm65cB4iz0lE6myfHvk+IyZD6ksBze5XlN
40KvUVZ7kTIJ16pYZMHewi9rvPPufDSpv8dZZMhA2KOklzHXIBcobagq4BBc1FFGf0XXByDZ7Wl9
NBza1rIGpBBmzrI5h22TVQz2pL2EdL8J2YrwwTDC5KccxNm92uj1vqDwDbJ8vncZcgk/CKOssYJQ
JdPw4/57LxW+6XZUNV//dUpU9WcSznw+4SIsnpOylJF2pYd8FkOp4AfbNhPPJr02L4wq9e32YFeP
yCzDMmv90NiVCVEWN6uJJKli48B41vK4rVZBmjlvJH4oktutPj6CEgvPRhgVfybIWP2dA3B1C82D
A0CER0zXl/f68j4ALKBNMfWIM1kTnoEOXGoNfp/tuJEvEn/bFHG2V3xz2v/7pBEXIAIGDDdTXi/H
hQ8DIxGW6TloKp9WDp4/68xqxXnCQvmco+RLbaKVzdDVjdL858cMAANlFBBjSN2BuV2MbuFyJ2lF
CZsqoliq9THctSGTfuh1WezboL5Xk7s6IvN4hNZsWsC9qBxdzhZspx+kwArPSCvb0iHolbTYDK2f
gJ5BEsNZ3V7cq1OCoNgMvZp1q3DWWIp8qSYSnIReeIBWokmpnKT6L2cq7plwXalL04yf0XZzYAlH
UluGlLoeJLyz6Xi2Q8oj/2EKrqGzW9oCn7uqaz+ZCZW0ndqajr/WaFxRY+3Nsiy3meGMh8QKjcRN
zL6edn5oNMiwGgUSKHju1n1A1jtW06E0y6Q623ZQ7HJZrhTsxaQ29eJuwmUVdRuyerfJyOibLdx8
VASwpzOxvK+iH0FYo89we2WvPiQqqrwYFhH9DJJY9koqIjmrQXXgPJmSBRpjsL4pOE9uS7O9J8Nx
PRSUfsqp2BZB7kfG+3LP9JMqIOIF1Rll7eYcBLGjen1Yn/D2M9rN7WldR1rvAvWQknA+ITd6V5L4
KywAbxuSOqrVuZ2paFt/qJOd1euO5qFx0lR/HLmJ6hnfMhnbQGuLFxD/E3XzaaDYofh1ispDNk1B
tpJrSzqOclqqnlXWA6CBTujYDupi+hkJm05EbbbqH4NobUfvYCw2UjObdkZSUJfPJfya9A6e5ep+
ne0ukMGZCROEyUstFY54FYdm2p4Vq+7Q88MsBT37ov08qFX+dVStYq3jir2NqDrf2S5XQfP89WAR
cxKpkF9F6IqTlsLHjvFcBNTykBIsaJxjNau3XhXKZb1NAzHdM2C4utLn00jzEOIQBxSg1OXGaUuC
SgvG8lkplXbYIrWVgUkpItwWCNf6pwxzmU1Sx//8lDAu7UOEFYgGIOMsNmxVGSIMtao7qxqe4i5f
VT4E2rS34ed878iPsUU21XsVlatjMkeHsL9o18oWEdwi2OmCoYoaZI3OWUtNE0svYByu00lJuvF7
KynWt0/KVU5Pz9ICPII8Ho8H1/pilmCNQLVlY/A6glV/CEta0UrQR49U+j6FVb419VB5njVOnyjU
GbuWKT+VVV/f2VnzR/wrQOY6AHwJjB2UlkwvVV68KLIcRejB6/6hltVy4/ujsgKRm685xpU31qW1
6mwn27aa5HtR14R3lmGxsd+Hp5iAWB8QPCCPiwc08pO6z+kEHVQtzrZ5ppS7WEkHBrWDrxAXnDvj
LfY0pRtDp2pDODazo3l0Lvd0MfksujQlh9EpR/Mggl41TyWKA/Ke4MWqf6L6lqJIgLRMcef6+Gho
KnXsbd45MHiLlS6mEXxPI5JDIVL5KTfNNPQA+42vkmXCaKQN8gcN8nvC3ct99j7jmQo0439IOtXF
vk5920wre0wPoMVHzSVGybf2mEUnuPcZkimlWWx558NwZaDL+RSn3Ri5sCDNn2YF6P7fdv37r0EM
ErQxMDyul8X3BubQB/ZkJgfMteeu0ZD6665NtLMuUQFzfYj04Qa40vQFNXv0u/W+qCOMmsopetZo
0d0x0Vhc6f//Oex9Ug4UMKxl2mYWfdvJqZziwd3/Dil3rGfasAt2QcOfS6QOHSiEGORAbf4x25mH
JqxiEVCrpI2/jK2SoRZyBernIAVGuTMDJafH1VtvNPPF651VvzrkjMUDAiefrGqui1/uekUdshZj
yPxQozK31zD8NlY0tMLjGODEfUZZOv9O50CyX9rObF61WQrGlQEkbRF+yqDeFo0ivkkoFekPekKJ
bhXT7zfcEIXn373ZWa+tFsTKRlZ6eXy5/eON5QXFb6fCgLEclm5UXhevUFJOTRfGdXHoR2U816X4
Eo1V+4mqi3/nKvxwpJkdy78pjy6VY4zRLNE3FMWBlqa6mVCU39eglop1Wsw6Vren9cHO4wpiVlwE
hL7vjgp/BUpOXSeDrynFwamBn7mRlfbDPkLw8AkAvKJQN9DSF6AreuEiU2H3dzb+B3NFA3fm1lBQ
nrOXyx2hydGEJl1cHJoyjZ4BjZqf66mm9yX39yzormfKQAiHzSo36MssFTCkvOr0esy6g0CTYxU3
VvlA3cJArltNPkmSGXySm4l2oLhnirbIXkBfwS3gkNGRYYZEvpdzBDMgW9hSNQepssPHtLUk2nyU
JO8s5dW9Dg2Zqo/BwUJ8iYzpcpjGDs1QpW9+mKxEWQ+NhM63qKatLI1It1VVvRtE+fX27rk60Dov
ydwLIBqdO02LS92srdgqTAOVCVUOfegwSbnGd1Q/ywOG4xhu59bnvKiM0IULJnB4qZLm1+2f8MG0
4ZHTBXmvA4Iyu5x2nUtToGJos6fwZe1zgcyzq8xUiAit/NjLIRa5SYsIye1hrz/qzM4CBDMLJlGw
XlxlchZj7hAIcciVIQ5cpZPio9bUYnV7mOtnk71DCkM6Cnod87H5AP11PqWwaKlvduIQOFEkv1I/
thwPz/o8/1JNYFXdMURzPgS9qkh7NFKzBrKOyIVr20mWN7uiHULldPtHXX91en1sNO5y2snkApe/
qSpGp1OpnR6S1hxQDzFK8Lk6cHVumUxzfWeIf/uR369V0RZ7rTHuGSleLz4/gCwEcjzLcmUmKVHZ
UVsj6Q/YaWi/tFHSWnAK+vTPJwqLvRmwOZfMkAeag8a/1p5MvhpruC4HGrbD90RLvpBS0h/A5f3R
bsZ+1/Nu7m+vLdUi/upFJAxXgUyZmAQFD6osiy8eFg3cTVMdDiO79jPSYUXh8TFkjJDKvH0qJATA
zqHVaAZA7wGlv0LxSwyhFHNc+YYmVBfVQQUnkVAKDlmn4xmF5uhgeIgZRYR6aCBYq1QZfNnLAqRB
AXFhyuaGE9UtwrC6wfKcQtaLHEdS7g1pozw0ipz5D+k02B1y1ZOfPOMhExQvMZA7xy1NRCI9q2va
s8D0gD+VIX/9gqRVBQq9D0P9rJu51D5zoOwdUlqx8p9SVZbze+qUOqZrh8/Gug2hDj5SQHcUtxpM
fEk7pUwwZTIDYBRJ3tLZK6S8+dr4ovjiF0AnDqWRaz8QKKkxmE4BP0G0BoSUrbAiNQ2vKKd4Q9ms
TbbFgFb1V2JQ6Xem0FXZpYoE2GJeFpx57Eb+Wnfp8Ae3NOcRXCIYBfZeY6/s0ZqcbSe3GFcKQ+ke
nQEsK4ANv3rVozE+ow+JFgiysw6KjV1tdCvfqeJhm6Otd5bg3czy3innY0LAIVjXtZkFXycVp+ht
1OrR8BtiQFCuh0HuEk9EdqrvAeVGP5La6CXPrixN+mTi4fES9ZlWfg97p/vsA2L9H2dn1uO2sUXr
X0SALM6v1NCtVrfbbrct2S+ET07CeZ756+9XPrj3WpQgooMEBzlJkK0qVu3aw9pr+dvaMEsB6GoO
5tcSgs/K00VtD59FGSYKchR69BX9xzbZBBZs+DujonR+0Kp25IPFQJ+3TcTIpEfZMqv/YZMywr4y
D/NNFzswyA6Z7fz007Rb0yf/ndoszjdlPGrDxBvAIpbTtLCzjEwom4gc6YP6PXSYL0J5q5QV2qzR
zwLuIfpFcWa0L3pqj8JHqFWXB6zs1FcQXEG1qf22G706BTi5z1pWf4jDWY9iD30bNOcGVy/nNUcs
mxnLn82vpcUEblzqSl86A6kd208qbJDQIpGbImrKWIWIi8ci7LpvfmSPb8nkFI8xKgSfGkdUj8xD
a08t2heohiDG9rEuBVEFfzA/IB8ghjWXFPN9auSQTFn1U+dE5YZueIUMnTKYW2QW1xowS9CFNAbI
gYdO9vWYRpab84cnhK4N7S47b5643nwo3p9xgLmwcf+iotB/zsA6b2BBrx5t5offwrEK935K6eqj
kTHNM9riQDI5OnJm7fJnuCSOHcXU5mlqJuvBGOv+BUr9aJfqxQcrXSBncL6MBoLbIw6nkXFpSrR9
T8gxGNDviOpLmuSZ7fXBhGdAVLHSNn0Zluf7rv8qkmEAm7yCTWbklvrA8rkpKcUOlagky575BWWS
4sAEi/Iiimz+G033YOMm5Rpg/DrAYBKPwg8xOGgahiEXz03co27qtpNxDB1iNC8OB+vnTCO+epit
uP1L5FUT7M3IbOoNwe30nwFAdwhgq1Wiczz56sqbe1WIYfyR2RPAJcycgvhdnLQ5Zf4uCGzz2ASz
fphJWPZtaihbTXTKRoy9WLlG8tpeXGsLvn36pSY1Jwqb7mL5M0p6tVGHxrHukQnmPRj+ilNRa3vw
Q3qxU50m/hKgHxe/5Fmir4kzX31yaZ0Co2RR+N20ujxlxtRAxOv4xtE3ucQdSHuK//VwrE2zgR+p
cLLPoCUVdSXpu7HJsKSQlDi0bhlBWhxusxp1p+8ccSwmoslMc6L6O5CA6K80BGf/PabF/Hb/bF+F
jDQXaD5SsgY+js9abDP6mHmvuL52BF4qvjuQGOy1WRMPzWTrf6Gu6CJAnlv+Q5IY4sGg1FeucLXc
+M6UchlpkqQ05ICLeD0YGsq3wOyPdRQU52zs9K+wDypbho+UxyQb1QPqZdVLqRZt9VGvBWOABNQw
1Qp0ikrL5UcWXcuQF/HEMZlaqeALjP9d1Ii/e0AU1gD6164aa/BjMLsvx+mJ0S+tGbrOrDi++Mhl
jQ+NphS7pELqxguJcbc5fu1Rccv872pO1a9DE4vhMIox/vB2X/6KxZqNPmr8eVC1Y1X7wQkcOi6z
BBuA8IQ/zj80URobVMkDprzcPCge7582ucbLS43TBpgI1II/0T+63IMJ5SyAYew4LUl7UyWodW0y
oaiP0NnZa+2J65MF2oIWKDQJMglekk0i45apVmWJY6gOiX7sVAdoHCwahwG1xWjLlFX7l68ge/eS
+kW3pmF6fZWp2QH4FNAtMUewLC7ocTgVVmFbR2X2a2UTQAc9bacuml7t0o7ARwhzpX580yJQAo4s
dSNS08vNdcyhcwtqp0c9z8pd2udB40Foq30BamvtmKVdgx3e+Jrk95SYeJGp0S/Ht41O89UhHexj
paXuUWfWM9tlCpxkOzNvq5Wjc+Nr6jyDwFlpA6NhKv/5H5EOYp4m3Rcb3hrLcl+hUrK+xs48P4l+
rrxEzYfSa80kgg3et1dSv6t1EloxR2UR12jknMsCDqz6raizuTjGRWA0ezUZVSLjZC4Lhn6qfK3j
cvUdqXxzYnEIApIHplEvV6oagDNEpVasVJJoan50gEMpoQWkh+DIxvyjO8t4HG4QkerfeOGrGncd
28HcJDVgmljZo2Fnb0o3ahE20e2dViTaKQGl/E1Le/3LB90BlokkdPBpDGCC9rtcKc0zszfFVB/b
uBVfVGvWXxMlSzZxBUR7JZ64etGx5cjWqMw0OUULW2GGZ3cjoz52QEUOZtAmTzQSzY1Z9VAbauSC
HuNua1XcG9/S1RF8AwVLL48/LlcY0A7O8mAUR5QDzGDTDJHyXlem+xVlTvgNEE9ZedOunxlahvRi
6Z3gCsDeLVzsDJUYoyxae1R8g5k41Kjrvyw1RruPjD2nzOcxDxh/900z+8EEN/rblmr6oUtdKiro
7Hz0C9OYdhmwI0sBBrP8NUiPcrVCZzpCx2bvVYTfX5Vg+ouwbc3fXsfLDHvSoKGWjN9lsxfXpmiz
LqxtbT4G1BCyg5gtkvNe9asHMeRUdvORKvl21AN7VwGqqN/VmXAm8szCmCYvmOMy/nZ/8Vcui18E
6x34O/j2YVddZEWQMfRGGETzsRzbwNlEltakGz8iRTrOwBryTQguI9oEYR61DzmZt/N+/wdcn3kc
JV5LwlsJPZYx9MQ0TEDzbDwCTAi+jw78WBu6GGikz1UkjH2Uhs7w02wdfbWYIDjYf7z0PHqM6IHR
I1P73c2TxbQ/3DUOC+HrIICz0jWr+ZiCgwrtY9I1o4PqVw7rOvRUQxEkvxhRTbpdEMxF/KYFaeJ+
1eLa6VwItcw29uTSUC6+vzHLw8IngYeCqB32OUk0s6RqHqUJxsoGaA0m12iewWSROHpR2Db2o1Mo
wysw8Ayq0zEYIXzZzT4F3tSbK7sqDkobtp3X4jPmteu7ODLsFkeGAAmPQdDAKMXltvlz7ipa4WrP
CYW8yRsoYTePIQireltb9nBEeWl6gZnFrPcgwkW2VkyRl+TPz4Z9ipu/s3jCcYZJL+03dFc19kU8
V45ePmR8BovHQBkRn8vt4EGUPapi7pSC9PJSjZmCQ+3G6rR1W/gyNb0EHX7/S8k7svxBZCeSP5GY
hmt9+YMgClT8kFHe5xSJ68fWppiIZvMIPPi+nUUexMYDEqRTgjwmXuTq0U1bd7KatLSf7VQZjSej
s8fE680Ena00T+toB4EZArB5NINzm2bLjzbV2Nhr2mqLUON/P0P2Lqg4SOahhRNDqmSu9EJxnhPT
hHs7U/jRXo2yDiLPuRms9ZivjxurpnfBuA4tRjgLL3fXTU1AkaPlPHcA7GFin7TigHRveXAL+Muq
NBq3tqJZYK3Q8ln5srdsI/xEf5NiDixP8un8w0NEXZWVY586qMpQ1T7klK7oQ/ko4YQMyiiPMXmf
64VoA38F6mitUTovfKPcaXAGcDDQRiCoW7aNDbTS+omE9FlpMvPJCPocVGBo7mdFazb1NCmPTOat
hQM31uwimkf5hPYMMcHiemk4fDNRW/eZdDyutqket4VHI2naguaJj0EzNF8g3jK/6PWgrdEX31ox
2S5ESwiuUJlcGA+injlFik3PXNNyZ/du+jjFvv7CpNypycN+RwXd2d+/VkuNK2gXmEui80kQQerL
1778yorSBeM8T9OLmgR6vJ1io3H+o6Mr+l6YBnyzgdm7mRdpfW+95yqssOexLulQ0oeJPmdOan6F
CCRN3+a5N8ZNagaTaXvTaOfBCeYYvy4hQ4TBA669cnrwBWjUFcewvJGyM41HoOxIBVAKX1wuoO4d
BWF1TX8GQVjAqxhrEIO4tfvSIUelrBhbfiIKMbRaSG80MkZJAX5pTBXZzAywqR0DxY52Gug2mkjF
AEtsPz8M1Lffut5cK4NcuT4WJjnugLmgaQjM5dLoGM5paSih9dIh1xJ4otQa+53erdapGztGG+69
zXS1pSnljzS70iFsR3XTdLrev9w/LcvrwaJVhMRlX5UTwwW9/CWwS8xos7r6y9TabreFlGhGmKLQ
ht7aK8o0PJSVPTSPCKOo2U8Rle646n/le/Lne0PFD6ZpuqdkevD2LlMS0JUwHjaV+gw1CU1jPnIZ
PM5xY+he3FW2svWDOTnGKMVAuU0X4Fs95LhJb9KbwPw+FAMMapvEpaP3qfZxAfCFMS01bxoVKVfY
8MNoRFhEkum8ZhVd2g0Grea9DMLQ2qUavBlIJcAW8iXzByCw49gjXVoCrzzYfqcyjNzUXf8QmFnR
7wIjRBynFWrw2hDih3tYFFv+RurWmefAQNAgQO8ztVDRoIOtu6+7vPXIHxRjr2eIZvJzmvG9JONs
EWmnJ5VsFbOxy9zrdXNsdsYwpNqXFCnRQx24wfiq6Y2od0IPdWM7dFFn/4iHeX5nAIPOlBZmyRo3
/NWFYNZYan/JFIpqrL14JIoytkOoR8PnQItVbW+KHiaqSlc+Nf4ktiaT+QUyLatV0UXaxu3DV8kj
COc6Ld8lDZQ+BwMUCaX77OgV8+gMPh+avJD6jdNofYELMP1gBwWLBHxULqQDJtBZ6lHkbqwriYjd
5y43na1vU7bpWnMA5G6Xa0jWq+hX0v2g+4xH4+WUeOHLe5aMtMeaugxfwL3N2mMCKbblhTSTddQD
a3uiJqcWDlwOU1szKGqnMWh4CMm3keQDk7c4Xbn51xvOLwLpRBtZ7oG9eCYa36H9HQzBS+7U5n+m
QEu/kaLTam/CirGY1l5rL1y5dbkFuD1mb2gaWktYK9EefAhCD14KU2+PArN7WprRkzWM5kpQfWUK
djXGbaRarKz7Ll1KF/Y+eRYaZzWYxk+diMZPSlVDXVo1a1NLS1cOKyylOPoGpME045bRMjOiAZx7
rXVM3ahSdm1Tubu+9U3Lmyyut6eUrXsYYD7waiMcf7j5ZH++78KX8bpU4+CtZ8IHFIgcFr08WuNQ
d2VVp92LGtpWsU0b3U2fmbHJpl/3Df2etL3w1FhyeLCc/9UEl6MujNxaVTJoNelQ0eebZtbRSx5C
3d+Wma9/noqphypj0sqQJE5owSaA4F7Z8+5SA/eaCMaPd62zyvolE71GbpF2g7qpjUKYkLyY9Oi9
vLXc7y35eu6hpyw5PVzYA1bi4KujzzpcIFBIP8mxqOU6tLruKM0GDXOhXfvUNbb2yhiB9uTDYvBP
VytrGJ0b9njcOIzM0TAjv4zItL7Ras0KmxcYgYpNavjZL14qMXmJnn3OysJ6vP+hro4/lWgG8iUk
ybYovS0e9UaJzZ5wtIV1pIKSMbIgFxutZP5FKtq937d19VxIWzwXIPq423ROL08fOBg3dmCkfFGr
Wrxo6A3sXSRtj1pQiX3TmeM/ImTo9YNGaUdDtAXUB7eNzUUSNdgBE3tFpb4E9jxv3M5Eiwn+kwet
K8HXAfGxN31SJD/vW726aNIqURtULJSWaE5fLtWfCpGZbqu+lNoMolAxo+kHKMPwcN/M1dcDOUVM
xGkBT+jgoC/NlPTIDF0xtRe7dsbCE7kBnQePyxcx2Nruvq2rk4kteSCp8LMqaniXtgyV+DJSIu1l
jNA55A6IPWS085MZuYrp+VZefr9v8NbiZM1QABcEL7mMLko1og4W9+IlnBpX9Ti9s6fOAK2QzA1W
2fF/44MvPBYpPS8BTzwbJEeOL9c3OXmV2AjUfpr9wHCYXKM8vB3duKPdi1oT1aVKdz03NuvvRWkl
ZwBASUNlsrJM5hbV+EGh2qhuRDC2bzpIJaaqrWh8VasI5WTqbLbys6fSi7ShX5TpX80Iwctuqu20
/0ng5mf5Pu1Ku9r0aZd9HyCceqtHnRhRzSbw/146ReUJUKwyi/39fRbXG43GM8dCzpGw28vA3q/D
ETxDoL0gY6s2LjlE7aAzZpGuod2jhw6TvBBEvVJrQ5UCimrjc6yXotrGBrE/HdIm655q+KzEIYlG
h1JTbCLxmGVJk+7shvI1dHRCJN+LIcvCfFfTRR+es7QfmYeZAvRgQ89EJbZ7KxAiGX8QCWvR1m9Q
51jxdksUlQkWh5XKVZIuwiO8yKYqt+0gax2SE+zkNVSpItZBSIGS34hqgPDWdotpK2lUPoE0jEOv
KzX7kOmB/x6YxfSlGYzhF9kW4xaWj9LNNs5may9UJd1UYfbP/e+ycJe/fyuxFuEPNxz3LIu4f5Rg
eoil4BSuy5OVasp5KrL+kwJJz0YHNbUL/SZ5LE0/WzkMyw7F/6zisCi/2vTEl9d8FIk2lxC4n+gv
pYeRaP6x16PuGA8aOEM9n78nVG0fK4BAT2OQZptoKuIfH165fAGZtQEiRZq3eCjaMVOZ8uzqE7w0
neeoZrkdkVH+oXfl+EmHOXnL2+mvNGgX6a1cOJk9f1JjpBi/RHdoRkoGXunNqYfZbTfQcOcbF9Mh
DMW3cOrmg5kWipdnU7/yQll8xz8cD4YlIyAs4vg4GYYunmC3MNVOa4rhxOYOh7bRgwOuVtmNpfor
K51m5c24XqcsJcqWDyQpRKHSG/xxrADq40KhFT658FI92hZjOtXkjNvCDvVtoKfxlwYR3i+D263V
FJeZjVwpsyC4GWgneLGWtQymFrR0jNrpVPpu/9TNWUYB03DpKKbaN9VXk32JuBljQ1D7MQnqTNuG
Ca/HUfnwuODvX0JExxwvpSNaFJebEI5zlRVDO578cRJ/t0RHj6Zex6emqsyVz7sMhX+vWg59kyEz
Yk7cc2kr6SPFSs1mOrn96FJAiOa5gzw5AMObzLYTemkJJJMOXx5BeW2W83+6XtNomPd0Yw5h4Ybf
CAndbNP5cfWql5ZQt1E56spTkg3ZT9NMEeeNhZYbSANNbcDAvG9+u38jF0/E7zXA5QKcQFbhQfBf
rsFxporqhTme2FPakFMJQMYjyy8fDF+vV4Kn6wsBC4JscxBv0JQUy4/TV8XcIrl8su3Ifws1KOh2
cza33ba320jfVQLuoof7C5SX7PISkpPxLhBP/YZMLC6hGfQwsOmddsqQrNsIXem35LXBBMm+ClVf
HWoPeeXDwpqIOaCIk4wrqdmNRYMKodwudxjSzkX4kUqtrMaJxWkgE9rFiEc/Z9mkekOpWv9EEMq/
3V/w9etCL5akBpI1PujVuJTw0TQNGVU+Ka3j7yw7gXoPoztLq929EpTB1gl1bXvf6M1F/oYygFK0
6G5cHiPyGkeJwGucSl7fB2ju0kPWZe0nc26RvOQ4rdy962MLWkP2Vzm5sBpfPSTI96ZzNumngKbY
mRGpFgp8eDa+TGNvaivl4VtHiGYuoFCOrQRjLhY3z5BIJo1+svNaCxkhcanbDb1b1x5+n6J+0ZLz
BsYQVzstzezPWaTY4cqKrz7rb/Y65syJYWWYvjjHNFbLED1w6wRIhUlro56Vhwns6MYMCnXyYFgs
P3HlypUK0dWjglnHpijOvLcMHRaPSqaYzmAy0HLKZ4YiLJJ42rWmK7ZxrJgnu+77o90gBeJAHP/4
wTPlSqv0AYBkErsvEzxutKIwX26eyjyKf6aREj+5k29/MUqR74aozPf/wh5QI7oNtAMAPF1+Zmca
nYlH3DwZsZHjtm16VYBT4uiT0xfhQ12la8yE19+UzoyFJebUYL/X9UuLaPgyq8JdPSHQN3yTLI6v
eq9RdNdqulRh3n+rwcytcVzcsMqQuxzahEBA8opdWk2yeUjBLCunKbK/uWHgbwpN67aZrEZsqlb/
O1PbZg1XfXVhccEkmbTYLSIxKiGXRukppEaPhuaJ4Y3sV9lavIN6VX7re9v+dv87Xh9ZaYqCrqwv
4ggXvshJVIMUb1BOvhWpx3IIywd9DI1zrbvx18EwyMRaNISIURkF+hem6WMDyyPpYqjjcpVFX3ba
GIXBWZ+CZHpLkeN6c80smH+lTAxVm4Ccfg9rBPM5+cCY0or5Ky8sS/a/Qa44K/naXJqfqlgOAdfh
2YjL4h8nn7qncbSrL0zoqtDsM0f1UbcvDQKuZeJR1uuXBG7G6CIYU4rwDKFrFsLUFH4bGC360ZSw
uSkqCgn39/fGKYKZgUq1hHYyeiKP9h8hbtrWejYHunuaSuQRiJsIJjZKl5gllIq4oJX9vGXOpPxC
j05WO5dV1d7ym2DSbZ8+rZ7szIpmq6cKX30U9ZBWH99L0Id4H2i2YTdffjzEzKYGgm06sZpeaY9I
vhj7tpWEwKaqCHNrNWV1+PB2YpLEiFBMgnbF5XaWiVUSwEZQI5sdA/962Ctf67QYR+BS1X/v27px
NiU5KEgxev/s5+JWhnTndRsuh3OduOWWjmfyCiwO4aGpjfcAwv/+F+bYR2q8cCiCe75cmgIzgTnh
ts9VN8e118St8STiut0HGuLVDO0xsPNvLFIKoqisUdRaXD7oEztowNPwnIoiaTeQjkb9UxPnttjW
cx4n29lM0M+5b/TGCZVSZDLdYXd5LS+X2UPePSf0R09KnCrqSwVDSb4Zymhq94wpm2tP8o2nA+f2
GyIFC8wVkAJ8ahNmbhae/aig5UkzR8n3yBMpD3M8VuVL2fQvSZ4XK0Mw16sU3AqeZe4+jbPly6xl
dUT2nEVnpxYwhQPINTdFPfJSa9PaNbxpC98N6Jga5VWdXhRaMidDFZ1h7xMHENX6Hux89wLzRrFy
42+bYvhCxRgsCgtvVrcoP+llzbIsminbsVDFzu8S64urQlf/4ZPCHuKq/68x+Wr+4TrVoYTzXXXC
cwlZb+UVdj+1XiCsWHl04nyt+3B9ULBGq1OXeApGthfWakXrXEVnaaXbG9MGVsp0Y8N6m3uM2Baf
ZphPjjnu4v2j1+E35hMvI9FFV0OAEMKGsr8cnSkvR49a2rln4JeMLYXKqm7Oja9HwYNMizF/qjvL
x6G0mDYcQhGdO5b1zS3hS099W3JGFOma2MZNW0QyABRB4NB4uPx4lZjGrB7m8DyhIf2M9LLyksJI
CwF5s5bJ3TIFVMkmzeBNZ2mXpqDfSSmNKuF5DhFX8qqmgSDe7IYm2PAw2OHKsbx+FiThEsMiKjE3
pFaLgxJzLjthJfG5hiziszUU34bQUhhM6bT3aOi6t/sHRP7nLqoB8nH9w9xidZNVhCbEC+E5H2bg
TsAfMx6fYXB/Oo1VvboBA0/vzVAyeJbwg3b3ra8sdpnRKFFH6Q76+bPVRz31ANF7PtHTZwVJho2v
GWs6irfs4TZ54bn5FG/lP//jzue+z8Qm79/ZrZ3hmLix8jVw7H7nJpP5q6ZPsQZxuGmQGSOmB2V3
ZzmtWLSiyHk+onM/uf5XdRT5S2GhON7ChX8AGd59bKwKlj4m1xmio0kGXQrl+8sFukanVz34wbNB
QVn3Gobm1ZduCqthlyNkMD+6XaXaaICMc7yhmdiucNrfWi9EQUxdSuQ7KNZL+71it/C/SQ9eGgOd
1pL4abKrU5arxX/ZjbU2x63LCT2WBFAjEkkuemkvTZVIDxs/Oqdl3b+lQ0etQwfCeLCCOV9Ts75p
zCWCYk5FpqeLiI2mbs+kmBqeC8Vvute67auDKMqp/DSCoFwp0l+XkMFfM67FTCCPhpSPv1xaVuna
AA43Pmc00Xwa5HWGlMkYmSCn3Ln1IGtJfzogjzYilKJhEPMglyi05HkkETvcv6g3ni85Q8asHKDw
azqsPM/Tvk9LLo5WWOYrmu0jHcHQd/eDz8mG3qQLo0dKa2C27lv+fUUWHkoOWkscngAfvAQJ+W0W
6WnXJuc4R5VmW/nt9M2w/HpjNYmLQCx+n/+VpJSAKYryhM5hTuzQmu6nae76l1aUa1MF8kMvfxJQ
Xy4uEYRsMFx+Gr3MbCnUEJ/zzMymDbJD8HSiixc83F/7jdtkUkWnxUPuTalgYScYoXMwgUWehVGO
JOiqEj/Mc5NC3jIx8t1Vjf3lvsUbzwFekcSDrhCMyssyokh43k0zzM5pkPnHaaKvC1k4qoieL+b/
RpWrvDW+1jB15tgrmoc3FisRjzhn7rJEFFxuamKFCBbPRnbW+/xcNWoLfaQVVdsgVXL4v6xV33zj
K9IbpQwtybro8S0gBb2KuGMH+vgs4qwbdkXF1KsHY4jVrhzhGyuDP42SgIZvlnRIlysbUy0ASllm
5zIxVOQXgE5ujTqSmEyzKraF1ayRE9xyHlAcU2IC8CIFEBZRRBfrZg0jWXauI1/sa5vm9dTM4m+q
i8ETeqDRI8W3dkPb2zA3si8HVnSO97GmTN/un6gbnsOhxk/8RFYNumHhoftKBPPEtz2HtXAVSqUx
6kSQCgJzaOwzkgkQQOuJurtvdbnlYHeZj8Rzkuv+JpO93PKiABNKtXQ6oZfUPEz8O4c46vCd5dD/
bScueqYfNwjtBT02fBSB0OKqznXPW8RK6avpznGMg/ZQDHM9ol/Td8/a6EYfjOzlCsnkZf9E5oFL
uhFQdEGmxEKc9Cyt88cQxoi/4TxSmm2TzGudveXLJ43R1yP6owANMFdu9x9xU0plsHbA/Z78OUlj
1CacrHlTXDsIt3qVp/OKF7r19ZC2oHXJY8NBXGxmJ5xWRyNmPpVT3WovaG5l6TNsHvr3OQ6mXTVN
9UrcJP+Lf3p0uUCeWmo+0H3xsi8sVn2ouWPezieGD2cvtOhq1KqZH4eeDHFTzGTwKnNWP6jazA9d
JIWn7p+f5TX5/QNoGVMMlsX9JfC0Msuy7MtYOzGpYmae6IT+Bm9a+jhLnkWvV7r4c2+46df7Zpc+
8H9myUuZfaE+urydwdyZPbzT2kmtKi33UJ11hQfTrrG9b+fGF5X89TILJZ65quVNGeMWURmpp9ke
jObBbJu633ajMUcPUSzU914MVrX/FzZlFVZeDxUSj8tDq7SZE6huIU4+tOPGQxEUnZKhGRfZzUEz
wr72KMsVyo/7Vq9gJWwp+wniACJk9nTJvqzP/UDla9BPcTMXn0PVyLYqbFQ5uJlq4C9D4OwGI4b9
ZIS7ehwYShS1tRI93riwNMd/l/vlXNHyOMV6o3VJ1RnUhe203jSO5R/UkIaWZ6bW2qD4MmiQKwYr
7tAIBPQLq//lRs/GOFYoF+inxJ9mF+VrpdqWzBq3blJDNGi61G4a3S6ekdhbKzLeOMA4CK4M8A6g
5EuWo6jM3JJGtXHqJ73LtowLIOnstsEa7dqNA8zbzUwkdQ2+7TIaz1NRkb3oBmAhs3afoiyGNLwJ
feM8THP8g/5YtabOe3Nb5TggrWs8/RL8XycKvfDIZ2nDEEwPTVACGW2ZATI8H0HH53Z2U/TER8M/
p8O8BmG54REh4JIAaipxtBcWQQvTUjldh5H3BQbTXyWwrfphzDOR7KMwGp5GZcinQ9O7w5vZBiQD
sQlL0MdfcehNyTioOuITlwkXcz5lD4xVOzH6ESfHSWEmyIO6rnRfM7gJtOdcOBA73r/ANxdOrQ4i
CUjgGDq7PM1RwHAPPKriVNahSD4p/phtG9WJ1Z2e9oO9gfN7lgFwXphbk39ZDrWE2vn+j7h13Gh8
/L8fIS5/hCLgXpu1UpwqVWtfQVRlPzLKIzsrN5sNSZ++sugbzw9egvhFMkxIIepLe5UNaV8wuOIk
FJAYvMppD0neJN4hUXfjXdkizAcmPQo+2sWXvoP3hPCYoj0zCYuov53S1tH6RD+FRd38CqF29l/C
TFWUfQRqFErzKXZ+Cjlx9vEN5pknmdeB/hEiXi5YGRqA9aWhn6gxNzsGe929DxYz9YQ1R7vZHOeH
+wZv7bDNMZYpPXOu6mKHe1oQQEEa4+QUWvOcuEP/UthFzIxNlTjZXsnzkNEA6lb1xyMLsGjQSGFc
1rrlUfsjdkML1sntutBPylBo+8jvcm8YkvrFVQdmmMvIL+oNQ0xhuvLk31wwis8gB6h/cYkv7WbG
2GtGUOsnq9CbT+PUjW991tPwEajNhB5d2RGaW5iE14ZPbr194GBkCon7AlF6aRihE7UoK00/IZw7
99ty6s1xnwblgDawCgB2xUndXKfkuQDsR4qz/LBmmwYDcB/jZCE8eEpKZf7MnKnje7mYSy5rHeq7
IpRM+fcP1C0XwavHyDIeUqLHLpc5iyQsAGoap7Lt5gclbuNgY7hNZyEj6uYwTKQUczb3bd5aK0QO
BFO856A4pe/84yyluTGNZp0ZJzUyPrVlIE5t1ekPJJSm7G4DINeV6cd9m7deeHJZyk+w7BGdL2wq
gNF01GX1E8pYcYCWd5ju0ceMjf19O7eODZkqMBBSRjnTcLk2GAx9o+xtQE2VYv+thIVIN/PQAxU1
JrUdV6zJX71IOGSCAzaM2gMAwMXtQH096jSrsU6M2fpHUXZFti3G4qWq67NSxumDhld0niAqFl7m
++WK+RsfEk/EHABPHHXwJS8zAKLWVuzCOiF8O1oPSu9bAayNxnCq83GuH+ElYczOyKIpXbF8Y+Gc
WYMNlmISJMyX2+zHg20xbY9lE20niCL1rR+LqPXa0v+HKANhzAAxuwDOiaLIvbGIDPXjnkmy51LG
BAFJOrI4UTFM/YWRqfapYFr1oc+0GWzGSHMjdM0ZctsRciX6qGsUEtb1J6dVJWkyCS1o7izMag6d
PrhI7VM16Gq0q0w96T2tcv9R4qATXmkN+r/Yawnfko4fVYXlxN+kzyqfObJPnTIEXbdJxzj8T9nF
WbhV+85X9no+NcqDa8yF7XW1Ld5r/s4apcWtdVPKlkhBiUxcPgSjEJM6Qe50iuusRuVosDylGlGO
NmNErFOqjR9/8aAu/P8GF8GTWSAGnk6+dVI7pYh3LaCRt2h01f7RB26C2B8gMk+LA6XafdiFkMLT
KQRmCLx2qWBUC+R/0rziC+chotQKI25H2k15vDGCtlsBIt7wi6Bn6SkD+JTjLIuLpIsRdm3DN09B
Uhu+p1CrNbzc6ddEr+R/Z+GpmE1FKInypcSPLDwVVM2Q1DRESgkkYzM0ETA1fgnHMoGoYdSn+vTx
PZTgDYZWpNzA8rQYasqE0Kybp2KCN/cpCh272filReczrnJnpV91I8eSxRamIXjRQFAtNtE2gljF
1ZsnC+1zdYOcT7KrlDJ9q7MwO5luhwY8784bLIjjihe6aRq4PUNmlHyuKG6sPKVAMFjGaeS5Bcqu
q83BSIw8PggQR/WTgBCMAfhwiv6r8P8/yCcB3plgBToJPirvEGJCl34YRYy+SdrWPukhJNph38c/
1b4yNlNl1yuA7+vHBjQV0iEcH54bQsJLUwIJkQGRIAoxalAPG6Voyv/CnWNN+zTVzW7nqBGT3WqV
0469f5iuXY+g+MMOMzbIY7v8vI4ydu1AInHKcyuQFHZBtoUKzRBfpZjF42y2Yf/PfZPX1wWTsCex
vZJfZVm71HQUsAazB6RbZd1zoBhRtqlIYjeqEoVr7eVrHwAEW5VdDCJ7+guLJ0V1Z4b408g6ib6I
/tLsSWv2QepWa3RQt/YRUg64WiRgjUD38guOotWsANL5k+nMdb5HFTeat/FkK+aDpRf2NrH8cY2y
5capkdrZNDNBcdE3kPfnj1jT6WyrMZPaPdFy1at9UxV0peIqtiRUp/GPpdM7fzOlXK3VKq8jFNJg
6i3kw1L8ZsnJxSZONHUBjfpFYbobmNeDfUR7M9qjG6//yhpn3k6DhoyZooadsYUrNlkrQtzY8D9/
w7I3VYkG+u4giM65qSavQdNG8S4ps6LYOh2M68Y0t/6HXaHM/gG3y8q7FBhb7PfgtF0PV9qZJ2cO
j4gY9fqmitxE9yynz2EOjMvai6es/e7Hbbfi9q+9obQOMYgB+QQVCLkhf3ztaCJzRsgsOAvf1N4n
CgH+RsrtvNetAehmzOPPhKgFogHIdX74xnJbiZAo/5NKWQv3pFeNlaaGpZxGyjFHQ2E6PEts5WsL
IOjhvqlbn1VKehEhwE5wRXGTMiY652MSnOGSqT1YWv4Paee1GzfShukrIsAcTtlJwVJLtsZq+4Sw
xx5mFnO6+n1Ke7BudqMJ/4sBPAceTHUVK3zhDeGLlwTTtpuzL/roWW+3h7tyhGzZUpAiIjB+3UUm
DBBGxSUrVd6zIkqKDfpE47TLWfx4Zzaw0kO/ngCjhc5orzRzr1xMkmPPsEg/khsvQrCmC9GUtIPo
1AXlZO/TfgidQ4v/5f+woFR/EdQkC6a8In/HH9umN8pE4LMen7Syzw88MiMamnC1Mnfum0NsKdTY
b6/ptU/Ik0IzjPaqlOc5H7HO+9hLRiM+tbAWh30MQqA4eDhHR3fQCJz6PkfL+PX2mNe+I/xFAnga
uqQti8ORpwH6+SZQYb1FXGKYsSPPFew5LNF6r3Zn1bvGzO2VpZUTOY/7gHtI7W+wPAy+rBspM/wS
HWvTUwQNdsQdV4h7PTby16aGs3h7glfHwieaPB+EHYX280VNqM8pwIqAzWdD9aKmarkJUL7xtqIb
1GJlYtf2JmEXXw/SB7D5xakoHNQdHQSQTqne5j9ULRXhoc3iqtj+/aTQtSFGZ/WgHywesCaa68ZI
c+89i51+j3+ZE2yMtg2Ne2uaG+ft70dja9ArkP0JSubnS2hYiDxoiuq99+6gIi3aJFHhm61axLsm
MaJft0e7toYks3TYmRqIEPn3f5y7MSidKCPSeLfo7z+jIgUGCFRUne5uj3PtWeAh/kBccW0uRUIk
f8tNuyx4p+1h5Xde6MRPdErcp1kDx4pgm1v0QKEQRvwRkuHVK8NfCwWojpC2UrVFlH6xqKrauzBj
KuU9nT2X3qGB8R5yAOJRND3M9NGr9ixxfMCcJW12edEU/9ye/7WTL6UB2adSJeWiZhBGaRkk3OBR
VwZPAcS2p5Sc5VNhzRndB4zvmjo3Vk7jlRYmmHJwkkhgwPVACOn865qFFqoiiL13LZzq9EmIOvAb
R4+MA7YzJu6HRZCHro8YnK4/0jDLnwMraMxTgWjF79sLsHQ7Ik+hRAasmPyBdJAK4PlvCSm79qUn
gvc8w+zFr1nuO1jzZYB8hNY+qL2Hua2WttvMmqyDAig435CWaruAttm0yZwq3VZWsUa8ufYMYC3F
acOTDnDW4hIJG92aaQIGcKpEbm6xD66G+zJVYzjeU9jdKZm+Jv99dUiOuGnLnUBP8HwlUBPuQl2Y
zvvYzsjAKUbVPvHzBndnmKNBaBbl1teV1b9yzsHtfGDvwK+SS52PWSLpUeRDZ7/bc+lq75HqNdOe
naFoe+rLdeNDstANXyRKXm+iqA/RLTXUb+k8Bq+Bp6InnIqouPeqYCxOhtJhP3P7F165IPhZktlG
Di/3yvkPjB3hBYYVBvRxyqTyvSnvvM1EHv3e9rqS4AipW/nOMjLXerHKxvjLLB4yJsV3GTryPRDK
XR5QFHeaIS2RYZzSqPpiJnal+qmianeVBwJ1n1WkvHeBI1WW4WzY8/729OUF9McjLYen/Y0+LyIf
KNUsAc0YW7khIVbwhIqUwMdO74Jh00tbEBq4uLXcHm2x2IzGDSQ74BIZKHuT54tdaY408hH6Uyni
YjN1WbRzzCjfe4Aq7iw3Ffceh3QLi2nNG3x5JcmhZa2CSAR6Hd95Adazu6kJu2jWn+w2TB7rsYop
k0T2pk08w/FBVuTbsmz1p7ZSjTt7clsf64pmrWiyOIL8Clkm4h/ALPCLlpdREamJ2SW9+SnAnePY
dEhIYORe74JUTBsdx7E1pvXi/oe3SdFUYj8lMkmHE3C+4r1HriumlkcvT+ffVZ18G6QFcDqSHuVZ
a26SOXHvbn/liz0FzAFqPi1DcKdQRhZjxq2rhGCqk6dBKPFj2I32T6+zv8eel6+UMC+WUwIq5MQg
M7G0y/LFZASmWg9q+jSnIsHFWQvKamsUw2SjkhN23yFptmt44muzMySPg2BTviny7/+IXLqyb2q6
L+lTlrTF/Rx2Cv5BA6AvvN/Ct79fScnTotsL2wCY3vlYfeQ2TZTY6dMYoFnlhpr2wwA38dMo4n4t
Uro2L+g3KAVTM+HbLc6mYPQ8NLWUs1kiXVRb9FVctbsH0pmsJHfXPhuhM4J33D4SfXg+LaBTXMlB
nnHplHLbd+pTPCTJwUpwatklodaumUNfHgNuG24cxqSYpy09iA0jIfBr+GgxVdOvVpy4X93AbQKM
9pKW0y9m5AaAOq1Jql1eO+xQjiAAfKrRAGHkUvyxW7A8p0TpOnxBr49+FFZq7vqsASaMFV+7L6fJ
+W4rnhZv8sScv1P6H7/q2Gfvbu+jRRjKLcCvAANDx4wCDcCu81/RZZbVT3PMgnfq+KKy8lZU/UrD
sVfva1fUPpnMbGxxzwk3qKyuqUVffG9AbFTJZREO7/WLtsbswGp2s2E6mm0m+kfkWc12B7gsqSz0
ZtUs5MbvrcBdedqXElYy16VViJQdo4IP+QA5/7H4bRtXZg1o4uikceXaflEp6RfDqBAs2lR12Yue
mCfC7KWlZvdZkyZvjyKwoEnYSm5rmylwk1+4VIrW73sxeJYPDNIZHpzcyqZPThDrpk/5ovt5+2st
Q1Z+90e+AvMVYAmwpUVBaXBKNKb7qnuOsR/dimnq8FyIeuETChnuRjSYLjqNEjxGnqZ8iVPhHRJP
L9vNgNuKulFNEb21QRuu7KIPRvFZsMAmhkmBcDECC5LAfb6NqHZ7gVD6/rmPpw7TzyLLok3WKvYx
LOO23fVmW/+DClrUTL474hnalrbZENvWbrIBdVWOr6kFZ3KjxrqXHLUxUbSVG/Nip8siIBwToE9g
xiG3nv/EWHSmUNskfVansXQ3kaGjlNlZyXPe4EK9FcnQmHsv6Fy84N2gbg42Al5rAJKL28YmxsF/
EikKMPRkuec/wrXEgHBA3T7bOQiZDkrjTyup1GbnegW1SZH228J05vfb2+Zy6tSxkBGl7wUk4MIK
orW6uu4Vu30GCNXtxyro7+0pGW2/xQHAifWNsPJkq0yl+1raTr9yp18ZnY4FVBYwqwQ3S0KlCOxh
7FSvew49Fc3bdlC7veVYg36gwqWGP2COty/kaSWdqj4bpZIVorwrda6Li+YDyglaVQIEnIuWmAip
ifMCtM+6Ygd7V4kI6DV3+uU2WrCpdKX+dnvJr4wnrbEAA6DQA/pscSBqh7orxajk2JBZh/44gXDb
eEVavmh5Jn7byPSkh9tDXl4OvNA0ojiDRJDMchF/TG4ikKLvimNImOv6kwimEGBS0isGmmtdgBe3
bUQ1x67MTXWXj4rd7Ql961L4HTCrr5YOTfKTkXZGjCOrWUXquHJRyJ9wfk9A/SGUkPrvqDxchGVi
iDy9GuKj3kx5/jw2Uwiaqe6CrykiYmsw7cudh5QQq8zDwv6j+rc4bRpCk+NQlUfPKSZsqpUh4k/a
2rCqvlSt+w11ZMNHisF+mKpYXRMM+DCwX8yWTg+ZG8cOhtmyR1gneZ3ABo2OAoPYY9qPhrGBBC7i
l9EOKtCIozl1XyPwFcXW6dKkfI761Mz8isv9W1OnU4C0nOV+5UKrw003B16Ivxrp2D5TczKQZpos
YLpuSeeqHBM8eS1H6OPBTXVB9d8qiEJnmvx+owrDfC7Y50/IcyavuQdr3O/iuHiFLqp7h8oaunrr
jPE8bpsKWYFdIIwsD2nJN1huQlOmj90EypdExHryGoVO+9NDsyN6wwQO6nIYeuycGb0H7pEq1d8y
xQm+2i5olQd7Hqdk52ROkP0GKtKUjyl1dOOfIlYhYnlGVhtbKzLDYAuNqK8e8tbMBhqBMvEBelCV
exjZ1vgAvKc2HyuYBt9GoynjjTU6c3OvYCNs3PdJMtVHthBAxLGfqd8NwstA3Chh48DeVMtI2d8+
b1d2F+kqmiz0uMF6XoTFKnaZUZHER6tth4epFuObjv3fp4CyIqfPbKrfSlpZEyqoWpyzzbK1wuzl
L4DCAuyFFI5fAG7ufH9TzO443UQxiJx2n2sli96iKG+3taNC62wyfNtiRTWfzbgM9iBl19BOl+Nz
ioE4oDrALvKWHOusdmaU0/WAGh0oxH0iPCBlHiJW2UZ3U0lR8urZNk+J21VPHQJJ2dajxZmuvOwf
Bejzc0bCxR3L75A0gWVLM7PsaRaeHh/jYp4dH1PTWP3i1kbzaRj6xvU1Pc8/8S47pwLv2AdEM7IT
dNvQ/Tzz+NvvWVKWyZsW0F/5ZmUosT8mWaNYa9YXl2+CS7ImZaKJOukHLq6jpkInBbGE6qhhy/Qw
6QlM0yjnafIVylsKAmeq+Pf2Hl2y9RC3celA0iGgwgyjazlmnGNq5Hl9ceybWRt2ijoUb7HbFPVO
9JJRm0UWruR+qjVx8s8ceUa+0QtleBq0pMIxUzHC1Pp2+zd9PPhnn0uGiawBVWDJmF/Weqy5QFRh
yLWXWtSZ91wGUde+TCTx+qdQTZph2zeRZ/tAQr3odbJGS3ly0nLCj0oVvYT3JlH2hgCeGDZq22NW
oldKm+76eirSrzhmDOWhzafBexvLbgp3AmX25xpZpvEzCqT5uC8DI1RXgpwPPcXFpKjio9zGu8Yf
ywffqLrU7QrTeMFbfb5Xp3D+1+1EYXxx9CA8GG3lJe9xVXEuvWiIvQcPRYDs3my79t2wK5FtI1wQ
P9kmfKL3OouqT85AueKAm12nfNKKtM//8aw4nj7nDtXHTV04+XsW6HG/UqJZkqIlDAtGBAeK0hAP
9JKkENlDkTh51h3VBrU5yJuGQMRVFSL83A+NE/v5rHjRXR5bA/7uWVf5LYi4L3NohsYupaPAfz3a
bbmSsl3cNR/5OVV62gZAopft2DhK+q7I+/FY5MLR7lCrC5/nuBIPAVSHTVpk+TfQvDHEV6cf3+bB
jVdCl4vTyw9gbPDQlGUvL5k+SIQ+ON54NDv8HH3sW8xfuV3H1mbQQA+obTSsTPmyREATTBbLAMiB
mkCQ5/x+NyKavyZuSkcVovpPdegfpjlM9tLMxE9Iyz1/dFOkzjQnEC8Nie4TpZM1VO1lrix/Bc1+
WSqkV+SZ579iHPXKaElKjpCh0Lntqspst0ox6g8KNKFw0yuFNt6rPVrWAh2o4tEY3SSe/b7KjVFK
e8ABHJXZSJ4su+3NLQQJuNeal1FCH6wG3pY1aWtOsZcXH7+aOircVDJmLsBFMKxBwgB0MlFKbUo8
RjO9/8n7kc870enzc9DO/zr8yBS0au3slEZBiCsZildF2OhQ377wLncOYGA0h4i6QaihjHq+gCZE
4a5M5QKWprOPEveXiV7Fm4r78HOaNaX3t7V0cPSgTWDvwoikabao6cyxJFe17nTkOq+xA2jml7Jx
zYMb6+GXqJstfx49zofT1dbp9lQv8lsJp+eAEhJQvoOxdz5VSvY1ZezePs5N337tg7SJEScPNWcX
0EJ+MZrsv1h43dfbo15ZYFSfoQlKUTepHXo+Ks6fo1c2lnN04S/1Pmi4dN879vwtb5vkqavi/26P
d5HFUD4gopf8OSnlv8StNk5fN4MSWcd5BpuRV/r41rV1t5GG9it3wOW1dz7UYmqzndaKKxLraBc5
hnxuVGMWo4LO2EZVNOwR5YsPqZdnu9EYkyPc/DUG5mVwBaOIMiF1e/ByBDCLkkUoUJNOaLgdR0QN
03szL8vmrg7qOfU7r6rvUFwGCWMnbv5v0Q4Ctgaomvk+ayvzuadz9NOY++S1wsiq2+DaGu+LNJrW
uieX+86QgDpUzEmAsbuRO+SPep7Sa+VIEKofS2VA2Fwdu61q18MbEiLoienKnB0CGqvib7sM2F9J
2Tsp4kQ9btlDsT1jrBMi9CN2yeomcJ1y00Sm8yqotN5RaAjvb2+8D9L0WZSBBAAKsYC88HXnf7KY
p9fEo1lCJTlO3KvaISWsMPwgzWzNL1WwJw9RqyLx7Kr2eK91AzjYNmw8hRcZVsamh1GvbJLYCvpD
CijmSBY1Dp+MuVNwwppM9Xepx+50cNqives0dQoAcIkq9St3dES+CXQ12QrdyLwdEJ7BOnSthnmX
Hqe9Rh3JdFNfz4tJ0kqcOdw2umKlr1ZnmQc4/h1CUKoyfKEgWBffgZPqX01jVrgZJCvI7+NyuI/a
fgoeavBfpxytlde4a7rg00CaLPwal3GkpIuhtX7fXtXL44wOAAgoyoM0HsDTnG8eq2lEJ2rNObb0
y6JtkFuBsiugf9P17Lpgjen0oWG8/Ij0GiiDUIWWBk3n4wHTUcDvq9ZR67CE3RjCJPpLaU34tWqp
B6dymvmgTXGX+6T/vdgZPdf1PXg05S6KHb39Pgig44ifzbANZO9324GT0fzYw+kOSY5Uo6zX5MRt
txfq2i8nuJVoCXzdeFgWK5WXUHjCIW2PQQjozqlyPdrqc2MeHSqm1ltodsoGTLai/5enXbpLaV+5
L1rVFpVvFyhh72JAH4e6pFgAwrUTfeqroBm6H4onxKbR3SL7woqH81p7+fIaleRqrCER7cAveKmG
HqZxZ1eYghw5Esh/xSLy1cIxHhohSr/2FG9bjNV3r0c9nzfkr1utZKVsLgeQM7S6i9sJ3ya3SIeu
PU68nK+aF0TfBahUhJVj8zBPXf21bvp+jb8ut9FimwEwAkIARJMgaPkWK22mzCj+imMzYoKxRX4t
2Dqla9yVYxNsR7du2nuux/wuDwXmaLe3yuWTTApBS4DHkYKzuxxcmMKKXSurjzn89ju1gmy1Ud2A
uJUy5KkI1fTH7QGvvACwX3mkLDRBQcAutiaKV8LOp6Q/igoo1XYMxKhJXfQQmf9o2ER9GZIq5Ok/
t4e9ssjUPSSBELcPKG/yZ/3x8LTwQGc36oajS6KUnfgBOH46DsaB2yFsyuZXTd3FeipmqxBfnGBq
V+6uq+NDn9GZIA2OZZjb1UpBGCa6o4u/QwoQBL/mzphAw05eHWTsOBvWtTKhkXEQiqWudX6uLbuE
qPCFaWXy+p7P3xgwz8y0tD8meJ5UoAKT2N2bbh+8GgWSe+h+KlS/RyVeKWxc2V8yyKSKwGUEe2Dx
uWl0eX05ecx7Bh2lDzEkwwjDk596EHObDhjLrOzoK5cfNB4gBbJnyjO8FDQp7NSo2L3DcXSdeHwo
RqP4jzs+M7apY6fNIxr86a9UthAPWuYF/w610yvbuhr7YKMrvW0+GoOeKgelqBVsVkM7LamPOXbu
I3faARQ13QQR8j62d7f36EdUcH4TSAIShSAq4SSwyzrdoCe6EFMxHxMtHl51+IfGtkTri16+EZSf
xjBNXqKQ8vRmRtk52ik2Ae527vu2fmyiKBY0QxFn8wWOKkDe8Eat/MmjJ7xBaar07kroA41PebY0
HgtN6Omp7Ox02IhsdP5T51Z7h/XO+YupQ3sHQwwIhA5ziNn07YlebgoYKwh2SJNJiVlaJFpj5mil
4SioGhhqclfzKP0Tkn0+5bBAt5yKfiUcu5Jk0s7AMQzZfsk3tRfpTqvh3e2pdX/U3CrNZn/WKR/6
rdDaoNlEXTw8cnQib2chcJts9cLCDdWKK+Md6dsuftXs2f75t0sgvZm4/qj1SaTl4jwqOSL6Y2PO
R92LNMPvMFDFK8uLH3rS4T2iyBgA3h7x8gZgRCmlRGILdGNZ+KrH0psHZZiPrVkn/mBm+kM4Km+B
W3IfCbVT/y24eA63B7380tRFpGgKjymV5yXHWbh97taQL49Cx2uqKFLTT0d4NW6m3g2jU7/dHu4y
QjwfbnHbYAiDf2AwqMd+Qnodlkv7HV3kU55M+sp7chmoSDAqZRbyWJL4ZSyauuaoZXWpHst8avZO
PwTOnlKTlf1sGumkkuoN2gYg2ZBlFHPqppt4TEfvL5mZJDXUDbDhkMoDUDSXGXUX554zRYF1dLSp
nn1a8zqwv1DdNTizrZyiK99SBt7c5CDxuGHl4v/xhJqRW4kCAYlj02fzAQTFhOiileHjWzf2PSlO
ru1vf85rI/JeOuAA2EDE/OcjRkFt4q88aketUiBgOml08EZzzDZh3oXbeWjWgpMr+0dWoqTUGYgf
Gv/nA9ZhozWgs/Rj0c/jvDNzq3df1Mz0sMbR9cBcSUvlPXd+3xP1SZaZlFsBZLtYUazgdK+vPe0o
Yi6YXEFn5YDLYq2vFL0vgw8JHqSZQdwhE5oFGkWJyhmMUKofh1Z0G60x6ftk1rDPsZTekESp96gP
JVt8WSkb//Un5ISQP0nHIaS2F5+wDw1jrKjEHtOsSh8ixIzujQCgSQc1couW0CpKVM5luabwH+C1
ErOwWRefMK6oJeJuqOPNXJibMUrGg0AS41ORhdEnLUi8jYe78Ss2I/oTivjeJq67aYf+1qpTwpUL
VwrpUJQBywLNRF4hf5wXcuqqMHCSO/ICZ1/mWkt/FQT7dybX7uAXWm7OW03RXWXlnF7bxBSjkVqU
ZbaLsmI3lFMstdyONHmNgze4fewr8gayjcBZecaujmVBjKCGSVl2mSJTbzJTGJLq0RJV/71KlPoL
fojgn3vNClcesKtjSdgEqa004V5EDQKNhEgfmVdp5OOvPgix2iWF7c0fonMxqr+9ca99PanUiVud
Kilsi32kJaY31xROj8jTeHeI0iPalhTN3mvU+Ru9fRiJ9Rz/c3vQa1MEEAL852MLL+tUojS7rqtn
7Rgj2P6KH4T6kOsVvoP0WWiY/g+DyaYFygHUR5f7s23ccgroaxxFOiflo4rs485wFUR9YyWzVpbz
ylVOIQY4HNY+wKou8szB7ZAcSrjKbSvxtinSSyp5tad/r6pB2XaIf/+lrpR8G6mty2uP8INPuLh6
5iiPTKFkxtFR3GoLTcAo4A27yVbqPvhabTh7trS2wqG98glBjVGo4oGkk7Dsf01O3Q3dbHL/xKX+
jWc7035QOmnueORM82/RUuCIcPSj4wMuFmSD/DF/XDEuyYA3Tzbl1LjO7oei/1028CvajII4+zM1
1sx8rpwKBpSq+xwJAtjFqXDcohxjSlhH2yjV7t9eqr/dUXK0ugN7OqDarWNrum0RlJ9X9DmvDU3s
4eD9C56flT2fa5xZCWIXiXFUHKV8AayVpwfHmHL3AEYt/U5CNMBvzYf/Je6x0apBGZEaCQX2xSLb
YdoWEXf4cVbsdFs3Tt7ttHgOnubQrY5ql4l6+9cnk2gZrW00K6WYyGKqIU5KqtEY+pEqsfIS47bj
bCvRJ+k+tec8XVnYK9mR7cgjKcEZADOWfa9RKyFtwRN+mWuSPzfycnvr5C1VgkKZHwjQ4n2vpWiG
tXn7oBhOGD9HpRI+UD7RPt+e+SU2DnMqAi/Sdkk7gHtw/pVdIwtTeMnZSxzafGvRt4bpx8UYfxb1
PD7yqrT3TTKVKNrbA/xwa0SlrhzrX8AkKVHj+CI20NvXpNgvIyhKytQxpFgSZ27ZSdJqsG+O1dYv
AdSP1I+DkrACbNYnAD+Uf/VB+ZICpfLjCX/5lXfv4248D2nYfCSvkuHDqVsa2gBaSyNcs1o2ffkb
eWYA95FlfUJhxjlEWpp/Luqi37V6bPp2F9YPg5X0KxfN5eFzdSjktJgkp/tC/ZdKOJbHhTu+ENAk
3WaMgbyNVENeUYVIPN/VYSA2laqvObRcPhvsR2qxoJfoaEE2ON8OBaqDfeKVw8sUGP3v2fXaeyhA
jfIPaH2eYMsMnfCvXyoApRSrCMrxT7goUJpTjk1RG7nHPNQOUZ3qut+0iYBAlruf87kKftze8pcP
hkwjMQtDq4434ON0/nGHR3M8tOgqO5gJtOJ33/cW5VA7eB/wIP9ye6jL04WrL3ge4ifpzspWPl9O
Mw95bIu0fsbbar7vzLG47yrhpDtvyIMHMwuGYx916i5qU6PeVMhN/mMZbSRQKdfiU2RM4t841US7
ssMv8iAIFkBNDZq0QFrAqZ3/LL0OqhaES/2cd3r1GxLvCLWJ1oW4uz3/i90k7ZnII9ExkSL2Sypx
68WFqQXd9AyJwx0OZhFxYsyWFN1qwuJ3ONv2/v9vxMWCB4ndmhOirc8dxIxmo7hmdheEbfMpBv5y
iGP9cHu85WaSNhE0fMATgCFnFy/eqspuFDhMcf5UFmZ6z7NsPAkjOGpR+tdMwI+hEPxFIoU/qFqe
f7SsyqciLPP8KXYCWlomFsMg+jJxAjOLxbnb2j805NumTaohmXJ7msvrSI5NpwSaO/VsoJ3a+dhd
Y4360LnZ0zjSgoqzyob1l7t+aHdaiSaVa/wu0H7+dnvUxfaR3FLAizJYlh1dbqPzUcd5St1GycLT
NDbWExKL3dau3WJjJmjEcNqmNaKafOz+uPj/74BgGHhEaJkDSTwf0Gm0VtVHNXjvcIjIf5pF2Z9A
0wV31VSp3lOCTVz+GZdBy37RkKfyNtUcrkkYLJb64zfItgHxpZQruaim0yvrg3lW3uNkDqJtVXgq
qU8FAP3XkOLuAqTLrgKgQWFd7m6v9/Lh+79js9AcWLrotMjO56/RxtZ7VO5Pydj3O7cLk02pBtZe
RIHi3TlW6vxXES0+N2ZRH9SijZLdbNfKys+4ugJ//IrFRu+bZmj6BsfDyRDNcJcZ5Qh6Njbm+tWO
4/H3MJsJahxJba55V8r5Lb8/jTLOlmzOXbCusiDHRys1lHcIZTiFl5NpvDYl6QtxBjaBt1d7EeJ8
LDawPbY3PAhYV3IZ/niHrNhSqzocohNA5Vr9rOqFrvijhr3slpAnfDSb1k1/EyQPh6IsmrWb69rh
sglypFIsSp9Lfp8zo3Qv6io8BTXmh16ZJ8e5KKpvqQcHgLCusFeC7GuHC9oHzw7NSJOTfT5fQ5m8
cBBOiD/G4A7bmebBDsRcYmxb7lD6vabijNs+cadk0woIXRvK10q1Enxf+8T4CNETlAgl3r7zXzFX
ZaeJuQxPDiKnd4PhBVtjaqxtZQMKv/2Brw8lAVEk9eRR8u//+MCKlTH+bIUnbRzSr7UuhXF0D3aR
1vbOWqJ4bTAeW4J5yHtUOBc3tKFxR9othrr4do5PVDbNDL/7qsTNXYst/e+S7o+9i1E7kG2CB/Kl
xSoSPAxz41bBe1TVGiia1Iim/aA04byD6js4+9sreW2vgoInwf8gqC210PSmHUMhRZWsCjnLwdHT
bVqW7ssUDaEfBtOazu+1xZTZkDT6QKBwySakmhdmvVoq7yaBoV96Dlp5WR8Wb54ZZWvGMVfOhUuK
70k5A6a37EyZNVqdCsaI7yBTog3znB80wGz33VzeNVPvvRVG7OyNVBlS3xVYi6+cyyuTJTblIpIJ
F/9afMuSlhsArSY8tdqU3DXd1D52EVAPeE7EFbc/5DL1lRuHwSi+088AJrh0lrIoApHUdgovrKiL
ZydUnF9RWdTxlv++2uVDUsebOVUpoXbzrIpN5UoQXwH2p99WTfnX9nTyB4FChfwm+3TAUc4PaRCO
+ZhlGlur1IYDzA2KVnmENms5tt2DxhqswU+ufW++NfVUCAbOxXrnaazUTWTlJ1Pv/wudfM63VHU9
Y9Nw9905sxIfAyhBuyAw3LvaWBv+2ueWKnuyWEcN4iNl+eNWCvXc1LI4wILJSozvmTugnR3N5o+C
i//X7a99dSjKuTD/VSl3Kf/+j6FsJ+waw6uTUxdHSrBRkewpfFRZh9If1axaySOvvKfkGPS4NR5v
GmeL1NXUx2RsoUCcsrkz6s+itHL1xU7scviHwrHjbWav7/N/A01rDrVFzef19myvXFIu7zgPqqzt
0vk+n20JsDoIMzc5laE5AbpA1/g/klvzzTEaq9/n9hitAaivLrAEysnmC1XzRbyK4B0fOFWSk1nY
07ixR8vJiNhoFx6DZNS+357gtdFkVc6mriwB74vRgnasjTGuUpzCxiCnF1CFs3PMczfXf8bDYP79
G4PKD7m6Cj5Myr2cr2fW5eCTVCc5CRN7Mn/gliy2bSPmu8oR0RqK5frk/t9o8uv+sVcDHZ62FsbJ
yWiR/XidqrkOHoFkW7/cNlrTVrg2GKAsaTGHmgPhwflgFgB7s1fwEi7KNGg/j0mWuJu5w4z2VYcw
bq3cutdOhoQpQzXmzrnAnFFZFMpUT/FJV4w+962SxEkvQEf5uUHV7xAOricMIKp98wst4KH9H04G
vUi2jMT4IYF7Pt0SmIAISyc9NU3t/GicyTloyZDuhNIYrzHg17Vn5ur6omopBfxwCFiqZbSm3cU6
oOzToNXqvPVStAl8Ha2kYZOr1WrP9epwNBPQOJE+p8s3pC+jvi2RoT7ZkQGTtqm1Od00qpNvWneo
V2yG5GItchRaHbLUAIOXKtYi0JuCtinaLMlOXje41aM6xbPxOEAdWYler1xnHkw0WqnQnfh4i+vU
cLywrysjPwX5aGd7LTatZPTjoZ72VqXM84NwMnNNUeXqoOjAovKoI+KwDLwGI3KqXhpPdmNQoHY2
AhLylW4cmm0rUsPea2jhrllLXvl8OLfSUkX1jC7AMjEJ0S209EpNT4pVR6jSaFRczZqcOyhjCLgF
3J7bF+nVWfJWfWgrEX0slnbS6zGcG5GerGoavnnFeDeFulFucNDIW2rqQ7uW7Mm3Z7lp6M9RTeGL
ggxavE0aYPdkQgDnNOei+GzO3LbUlGe721gVt+wTLXpQ86raOfnfv8qICSPAijY7T+OyiTzDeHPx
UshO1NLzam+VCNU4aZMbT9mMa/wmGnUj7vywDFR3Uyt57369vdjXvi6ACJk+eFKSX/79Hxc7GnE9
cil2ftLzVPxye095snvDDjYQ4MfD34+F9BAJg4xAQGCej+UpqPTGQY2XZlhZn2KtKP4hNQoCP1Hb
H7eHunYNSMkMeoO0Vwgnz4dSzJZQBJ37UxGE2rjNp9YJd3DG1pwEri0fiDKgWwTHBlfO+TiitvXB
bJ3iFEau9ZNmuYuJZFcgC1LgfXt7TlfHkih0aiLU/czFO4G4lo0Rt5ef3MbK7lD3ES84OTuOzw5b
Y+9dHYvbEww4HZ6LfDnskNiDlpqdqhS3q/s0HZpDW3BFHDTI62+3J3bt+OnEacTCHttwWbpFayDC
8BM30rRPbIw+VMt3YaUc0wFRE78bx9+1aYz3twe9OkNwMGA6iffR3Tr/crAdZtFlbPw6bcxPWZt1
vyar7qet1YJ33t4e7NqVRnEYISzyNGg/y08nUWKays5PsiJzDnVh5JMfazWQEXXWQ+y+Czj5+9uD
XpshSTqNMpRlJe3kfIYeEstKbOK46qq1iP3RAz4rjMl9LENnDU9xdSzJF0e0gpqAuRiL8p+tB3OQ
nzxroO9twz3bCWvARUozorUO5P/h7Mx2IzeaKP1EBLgvt7VKotTd6s1l3xBt/20m9319+vlSM8Co
WEQRsmHYgA10VDIzI2M5cc7a13xjGWRpkpxmYSwynci1Uxv6Rirv2QliozQDalzXRy2rhftETvzB
xp9MzBmDB636/0wuTosLgLtEgi2/ZA3sJ89RavR/IVBVV3u3UruvQ0WX6v7urS5S8kzhlGkPLREq
cdX2zZC2xcVWkeFisn38FCiRFu969NsfJy3Ov/0HgyRKODFJymQuul7W3Myl5mXFRTgiOw9s5862
I3XfZXXj8zzNG+5sdYHv7C12cbDCLDXDvLgMFc8eK2QTKT2av4m981+pVrobtU15yZavPGV7qo1A
cYBULnz11HBcwqYuLo6a1dmhtkedubvCrTZCw7W7QIQgOcah8eHf1/euHDuvCyngoC/cVX+mmqE8
NGFWvLaT9zHA5tuplHBfAgg0dXjvri3NrZyiyfvigg5grB9TgCG/qlRshoBrWyX5CSWVH+peN23v
MI9j5GqKS+zU4WtWVMG3eG66B6b4vuZVbWwERVvmFhs1ABsGoxoXl9qVgnt9lnu7IteUgvq/HpYH
22n+Q8rJpBWYBnn62btFaELc7M2dbuaXmrTUPDixY5zsIKurb1atJ1s8cmsnkZoErGyMxkuxlet9
EyiIJaEYCrjoLedLrHQRhHlVaW08cSuJLaE5wSUdSTzJMs8bxj4JmsnKLx2M94Hv6kLtzmlpV+eS
zOW5tRCt2NeBKFQGjcotzua1XXxvffHmqU4jwxWX0Gg21NewSMLmlGVa4e0S6BDUg1ciuHTfha19
V/lBJbpVNgcXLiyvbQiOYi2/jF0WD2dd0YbqlPfqFlRx3Q6ZH7OBsKEuG4FVm1HQJ1W4QD6rlP94
kTaUXzzKPx+kfnm74JL5BaJjSby61LGNnXEq5qjjJlRRppxFVj+ZIzROae58EkURbCkHru6Z5MkA
VQPX19Kh1OUcKGSBxcUcg77apUNQHKYwnR/qqu3svbC8LWzZ6hkFbcHgAiBF2nXXVyGvjKSsGqW4
KMpQP7nF3OxzgGH/zrQFz9zW5hV1sPRx1Hn57h+WtajTemd5ceXrNh+MIU3Ky9zE7lEZh+khVZps
lzS5OM/oU/7hlYFy+A9GwZxKnD217aWfgbSnDEXaFBc41uA5UurA3ZUDA9AxocxBxY13e3cwt56k
1QProCSOkApQG2uR4JbJUNIpD3E4Lr2Ts9IljnuUILuNp2/1m76zs9hNb1apSMQ2QctQHZmcjf5B
LVCTrFY05Y8RlOQvSdi2z/c/6tqDCws575NN+Alm8PoMRbChARmU+cOcKeM5hstOPVXGWBrPsLFa
04ZbXTVnQMMpK/ekLIvAhayh6cbaSy5wrOjK34hWdcmL2lml3e9ktzj+8/7y1jYPxjCV/gsjIOCy
rpfXmiNvr2hzppRqCnWalhIQVrVnbwnCrt1++gNyBIyiKwyE14ZsrbIKxKrTi5MU0d9toYfzQ8GI
Yn4qmcpi7M8yuof7a1s1KTM/ir10vc3F2mZ9MtTJa7MLClyZ+OxZgOn/7RmEa57CFt2IfQpLW70R
XyxxZ29ulRWCxWAI91Y0lB565aiRo6D/N4fWr2YGJnwimsq035rZF/MhM9NUP3c9dKqf0yHVHNhG
69aw4NgzB9HtnIJhsXNdNSJ6ngj2ftz/KmsnjLwUtLfUH6YIfr0RTWuHXQW58MUsw/lbzsxkv5vi
dHoMM8/7dt/W2pWlLwR2iV2gXrI4zWS/bR4ZSnrpmPWsD6oQ5fBNb8042KlU4vdeEv/lunNmb9hd
O9WA37hCLPAWYAFlQ0sUwqXt6y71fjIk3SrRXlPHegtmuHbGZAgEVbEcZV2WuPKxbpW4nLJLA7NW
cNCjYPoXXWUV2uAg/8tqtOl8/5OuLU1yylDTgIDppuDtpAVw5SniUCtZO76Kdq7Tc124+bC/b2jt
nMjLY9gSkXuDGeEFs+YkJyttk9QQu16ro+7BVaeuOTViGtyNF3P1Q0JLyVUFpQJo8/pYZmWP/LsN
pC5vx/EcQQXmuzMqbLuojRxnH4txDP7Lp0QHXDbfKWUtdYbqBGCZqiv5RYuROjvORUA3xATj/vv+
l1xdGuJdMqDjTC5ra0lWwj3ckvzaShvR/ukEYqsR5KvDXm9HYR9iAHxbWnkywlgmpPJjShJ/OYay
uHpZYhTJBF3bZXRQC7HUOO92gT03B2d2p2Tf0/97Bm4XPGRxUn6hrlr+fX/Va3efNIRiLMkqmepi
QxFRwrvTMbioiMdHu6BVtZJh3zZkdKoEbqU2dgUxZ+TYP+8bXvvcQJpZOAhg3Nwi9oontKFjkv+L
WyjqkWAd3mu7bz37QDO4+dGAYJs3goTVtRJwIS0pmXeWMbtalkbvtEp2aXNniE+Jx3jsk6KUXf1L
iWcBpWLdIii1g8Iu2Qpy123jCSSWDY+w+M5VWlqDBJ9eZoOKQGjFmeMjQCLROW6a/zm6ojF2vQGS
bqMbtuYgaCrQ82fQ/HZIRbWnxp6Uhop7DKUlot9JM/qujeP7yqBOLLZK1GsAFhBdDHEBfOLaLoe4
ygY6ZzeJqbvXg/bTGsWjOehU3dVuDJ+FUyd/1XEvnmLVqX/qSY44i6Vn37Rusl7vn7DbT877SfWM
j07nnwfm2ldp0Vg4M6DBixI01Sk1FMd32ywWjCHBn7krwZQwIuCNzZf7dm9PNnbfSKN5bhiPWAQ0
PeiLqHdccTGcvjzrqRnERy6u1e7TqJvlVpfJRjy6gkuVNhmaoTEoh1QWfkSdR4isIIok024TZ9c7
c/qgUxQdfniKUdc7Wku28zRGXpOepiD5H2lC44U7PR7LrTHFW5fGTyEBQMibpsHNAKbjMFxvdU50
iSsym5lJmd/lEM3RU1aBVT4Goz22ZwV1ejIEJXP3VpuYzvn+FqwcQn4E1AqMh1CyvaVspzSQWxkN
fScmgoWku2j/yY3O2pVJYx+dCNkCxDQBrXGIp0tkD/zHNITKnCyl2eQQuo0GJK+nZHmBFxPQsLyj
7zpspT63EJaO4jKPrg0Bhllq2YlaHjSG99e9akji7WnsUxZf3r1iUsEtaaG4VIK5XoiMk2g4pU5a
b+FqNgwtn41ar22riisMGV71EFGkgKcZ4p5yYyPX7hKoHZjyJLYeh3L95dxaVZPEHaNLk8Aht6PS
papnE+6v4VTZTPrDgqhWWyKvMlm8fpQ5NQyhMrHDUB/MnddGK1q1Sh7q0SWEb0T4zCyPf3taGn4a
i3xMz6AqxLgzhrk/51NlJxt7uHp2WQgBgZyitJckt3pkdZpRVYg59l3x0zHE8NyLNrROY0h9aJc2
AkbusIjt+RhTrTV32tgPds6og6v9zku1rQ73T9XtE8L3ICIyZOeRv6WjfXd8W1ONg8Ar40s8WPnP
VJ1rei1I0B3tjHt039bawYLkHZZUiky4tMVVEU2pNdocJ5eWGaTxBfYXHSryuh69reLPuiUphiHF
SG+BlhEck61oWFVo2tOhBDnb/ovwRLnVVVn7fMTK1O+AFvDPRW0iTvWmcpQEcI+eflJHUfyp9O0/
0zw54cbRWVuSpEUmhuUiUAm53qg0gOguQ9b5ws8Y0iMssB085vQFmg3k2ZqPh0QQ0RceHGAhi+cm
s8HB53C+XyIhnOmrVwxp9Au+qijeocFYRp8SV/QBQ4hq1Z17pQ0/t4MdbJH2rD3w73/F4oFXjR7p
h6yKL23bqA+9m0JAmBE4H9qhNp+s1NJ9kBVdv5FyrZmVzkEKGoErXAI2Ypq4VleK+OKIIU8OYRia
j/DzqN/BWSE+N3fwVzwzLTtv0cavHSQo28EcSYKem55B1A2Iwld6fInAx/uAKYlfdAdhKslnb29B
yletUUd/K0EAx11ErJ6YmIsfxvgCL1l6rKbR++ZF5UQJb4y+3b/0a8cJ7w5mS+Lz6S9dn9uizyvT
KpOYQS0BcSRCBGW7Y+o0jvdhE1r6vnEMQLhlkqTRLmTuda9qwnS/3v8VawuGlUQmJKQk4Pavf0Wt
dd3cM4F3cQNYl/bqGGnla5FFg7Mz+gKN2/vm1p42KKHpXb/Nri9fGZ2ZtHZIeUJLCj2/e0v9OXSo
LMSQMv4A0x1vmFtf3f83J33HOyceVuakzVmGmq1tJPURrTrHey3nGXgFyW209YqtXZK3kpJEjcuY
59pc1rSuXmtFeLERz0mfM10NGqgl0dGJznXsKX85QTVYR6HUdnm6/2FXV0qJAkAH78dN6YxncBoZ
iwKub9nDV0SWpGKLUqYHN4dT8r6t1U1kDJqBQzmdcFOYnQawtzW2RKUNe8TULL8qO3UHTF8chDM6
H25gy3ELFew2w8DQqSw8vGJGE2xySniZTTMfDyKzQ++gzF244eDXviHBO+V0ChO8JwsH7wwteHul
iy9NW0Wf47rOZNFFSbJq3+p6p28sa+0zUnoBWQgCF8DW4up5WZ8FXUW4PtJ/QgRqNq1fylQYR9cd
4p/zaGy+HasLfAM0ujzJRObX59NIKIbagEQueRb2p7QXXrlXkqKFfhQ2oMP9U7JqjMay7KrxYC4H
2ZApCAuIHcVF6EadHeFVLKadDqdJCzEebFX3ra1+TCBUCMNJ3aQlWtNukKmvI0dcBloUL0g2lC8a
iM0DKJzY2kdqRKz4cYuUH0E2SY57st7rj6kxnTPFHfkNlL85JD/tv1YdJK951Q1HbejFxudcW+A7
c8uXqbZtpSugjr4UiGId8nkkjYMT40h+HP07U034/V+WJ2fhLCDaNw3KbmSwHyEktg+6xv8BhHux
Jht5vbyzp11QWv1/cNW0B6kaEyxKscvrz1nZQVRpNBYuvZ1r075Uqul7k7SBdybSNx7vL24t2eEK
WHIKHyaRZeVAh4pqGKhYXFKtUo86Nb+HEpi9bwvVU3au0RQQd6vebkYC6Nd902v7SPGTQWJm7Ilb
F8cG8btURV0suUyt8WeqjGq8s8Mm8U1tRDM1VNM/7ttbe5OodfJh8TDUWhf2kiRrrFwZGc9w7Oo3
pdU2P2RFkh97uzAeCGe9By+o9fl43+za7afkxV+SyvdmZhp2FibbnA4gZTfqj+NAIWpf2wwx5XGp
ZBt3Y9UYaYaUZGbofskX1zpF1ISqSEGp9c2FCWhuiOX03bF2zG48/YeVgUUlEwA0A4T4+qCmapS3
sZUiiRMyKgGxavbqKikNo8YS/yWgeMPfAZkB3b+ccMzGMJt7GMsuo9JV84ODStAvuxT5F0iNrF07
oZKw0/tQ35p4XhxSCWXkBlJV44yS6iyBTwmhqVcqgnpRO6u+Xrh/aGYjkK6Yn4esTDYi4cUR/b/W
HF54SdAGRHrxECaxAg7EarMXWx1QmQ3hX9Z3E3o7wbHUwnrfMDr1NFe20W2cm1vDzLqxhZRKOfgM
FV1vZSWCNErMMXuJAzE9hXHxo+MzN4y8BNpDlIwEAWU6fqz1y2qpE9LVBsQBtgU6pmujGROkgZWH
+UvouhPQv9TwmlMamSNe3QoMtP6Gpth4q9YWClwOZirYNgDiLhbaV2GgxxzcF3yvdjLSxntQDUS2
QoTWvjSTne6hmt8yuriVbwuFKobZblIcgreF0VD0E0M8Zf5STUZz7KNZM49h2M0vMeiPralqk6/2
rnxF1ZX2hmHS0eWiIG2wuJVNFQVASyzvGGrgWyRNesBwbqaOW/n38mpgyAM3TaGfyhCP62JVlaEF
aZ813lEEELYEk2l+RXm830lJr8+t2xYb7+KqPaI1SdtskSUu7A2xrilD6XjHuCidU5NzMnPysiMg
nnHPQPeGueWmvS1Pvvoy06dCtDidGv7MFYruHVO3rP6KlLY6lq0dnSkbb83cr2wZaDXWhfYJQduy
nKo1FsORtYk4QlZYhyLU232utx+cNOFg0CilySiLiuAOlx1OqxriwMhH7zgiV74LzcI+mgIBBV3L
s5OtQOZVMLV+hoNHP95/KG7Xh2X5TkAdwdu75NxEmzDTA7v3jn1seCdbGzoU+8KtqaEtK4uDr4ce
mImu9Y74Mc2n32afhI2uwP213J5CuRZ5/sj4gBTIY/MukU4GzShzo/aOEMFKacXBpGLBcL9rtd0x
ahtvd9/e2qokxoiqhGynLZllmHCrahOBvGMzO/EpmslmKe7pp/tW1lYl8b0W7SOkBpZW1EAt6zYL
3WM9u/ZDwmCd2NV67tBvNyYia7AoH10Xgj9A6sGiaVLbbok6UZ056MZWS05z7xYvrT1VL8xAx4f7
67q5xEQKSF/ARoOr4sgvditMNLs1EqSvqlmv9qrNGzrWeXwE/7PFS3Ojfyb1vXC3vGbwhUCMtjh/
il0qSqOjINSEVfwjpUt6trxOmfeZpjt/mVnXfsH/R0ejcYWA69sKPrd2Y/8Os6ZDewjmVXPjrC4f
O/mLmI4AycU3hsJ9sfpyThEXCIbk5Ikme8yMJn8aiZkOtD9gkLdn7WmC4nsjmV/75O+NyqP2/oJE
YVGX8MOcILOtT61WB4dAAd7fxyh0f3x3qdyTUUMhIsnLr01ZNV9XEZgyRRHBQYPMKSrc7ZRTDY7z
LfaftYVZPHhS8YXm5pJqsguSTjG6FKGPJmK8mkzBtalEuo19AjRfbbEg3lxJNk+mZZKYnn7Ikh69
R2BkarM8OTGcHH1SIQpjUggOlhj2hVMWOx+EEmnysADqYWWwLvLESkf0bt/AJAS9qfMKTGalw046
jEd4NfJDFRKV3d+3RdIpTTFIwGALIZgELy1uii5MPcy9PjiauRO6P3pmZ7MHKxFF/WimtHX3KUIj
eoc0uoXMT18NKI/d/wUre0mCJOGinB8ai4tAW9VaI3TiTjnqwWD9L6jtWDuMmVF+CayoKDac0MpO
UkhjmSrgVABoi4ReDWemg1qVSCIpRgAueYTATutI9HvcDYMHV1k9lxsQx9tvzMUgDySAAWjM0Nn1
duZpAkeQK/v9Q+bs9WxuD+Wgd6eZ0ZgvnNnu0Ia1gEqkDDeWu7QsiVLebonsGjJRv4jT2sBGFwqc
i58h5TCfpYbEX5FnNJ+Y2WK6DpXLxtvbelb7cSLgTPzYzsr2txyPpq3H5CJYiOt117ETOgHCoL6a
uW69R3Ky+gcNE+PY01bd8K/yz3ofar/ZAgSMJjvNC2RGr21BuNZQVBC9Hza9Lo51D3UITMJT9Zga
kd4evCqJ46+uHQ6PbZyHzjMhgxee7y946eT5EaCZwKzhAElVl3GqIZQ0Sbx48JlyKB4CTw9fvXhy
v8Zl470CDGlPVqZ7X+8bXR5pLDH1Tv4mD5ecmrleecuvmZ0SKJGowGv+ZlabYs7JY9SpPSqxNre/
ctyI+Fi5nYrYtVX5q965KDcRhg5R8+APdTwnP7XZSa3DANjR+sO0me3dk1YP3++vdOkppE0gJPAW
yC4xieq1TVUprF5v0snPlWZ2j3AN9f0BJbRE27lRM2zpJ6x8WKArRHtvsmJk+9fm+pKaZj54k4/i
mn3urTb8kZi82/2ki3LfTXG0FSLdnh8g0LQSYBG0icaWzljRVK9yRTT72oyn2FlaC1qralrtUQ1V
xX7oeQ4+tVADbPQYlkAHuZsEZKAtSXrASS17/Ugm1FYQTYPfhpryw62DrttFWeRoh3rOv+hu5TBe
BjDwS9AEdnyqTaH9CBQYXB4BDrZbApS3XovIDc+hwaxOGXQ5QuD1ZlvkvRj9Ku7CPxkODp+SQv3d
DYXyjUvlfIb0OP7Kc7VVYbp1IjJklB1HeFykIMz1js9xlzWVUg1+MObjSY+M8BCCY/4JYkx7zoWI
Xwd62y9mMDefFc2G3+v+AV9dOPBaqO5wZXBLXNsPekDDlsM2UNfqv0Ex79Uw5/ZwWcBvYc97EUbp
z8qo0t9gCYuf942vHD7adLQMiNDBuS/prgRsmV0wsvhUzMoR/ZnkpfZGnZnvqW8Pg9U2yP6p9UZq
v2qVJE6S9UjE++KNGOEogu7BGXxRiOg4mc7kO+gRHHQ1KWuK3m1+xmduKX4tUXrywEPXLamtTflE
3RSgNVVYLbqJwBKg7J/kCBwoqqiAqlN4X7JgjI59MYYnK7E+KzLy0xCeO/+HDw52gCeLPJbE6Hq3
aYXhNaG+9xUR9L88GK6EUAWVd1p8XwMRVV9bRXin+0Zl6Hj9TrJwQNUyD5HCOwujULC0s9a6Iw9+
bZ8ViDjKHeSYwf/um1nbVsJK2rDQEPB5F9vKXLrknU4h5W7GGu/lTBDCqYpa7kc9csK90STa5wlF
4XIjDlh5I2Q50ZX+DMLg5RU2p3QMkijjFDtleQqyNvgyVPX3vMnyjZO7dlmxY8OlQ7kWVOH19pEi
qp3e9KNfIqDyvamm6YdeJO6DEqb6cHKcqfsc6rVH7sXI8IbDXlklbz0ja/DS4SqXuxjMKFpSs518
HUb2HRdo8PU+LuonY9a0LTXxFa9IdRaHwGQDNStn8dQbInXnMGomX6t7nRykNA7CbPVHUmwgRVH2
P111jX/tMf5uGnH5z4cP0lsRHF5xaOhgIL3+yjZJ/NxrzuybfTAFJ2JK5sl2UVkF4X6cOk88533U
qQcHYOsWn8jKDsOsCxCGTpVUx1pEVp0RM4yYjDzHiNQoO4TjxPxszlMEetmltlDHyEyrraJWuzjq
86150xvVXpwUbpFBTLJqNE2XH74zk2BIa4Vd9tweS7lnKYfQYFL4JdejOd8PypQWYl8BFMz3EJyF
6mM+a3F5oABh69DOxqI6mpJ8/i81T6PKT6K0OHT64Kj9xtO14lcgIwamgFI3gM1lBDFL7sPI0Edf
rYfp4pqBuXfUKv5gf1v6bfqxzA0Z3DviwMVx6JFmszSRTT6lhdg5arOaHU2DGX9mNbI4P49Wp25k
byvHn4EQKRZPM4/EXJ6Sd5EuFMNlHOvT7HuUhZBhrPv+0xw76qccWuvPbauFOWIIjlE9JsIefkW1
iozI/Uuwct3pWEIcAiiDCsSyj2Ayc6+0VqzyE3qmidSki74HSABWMPf1afrBqpH8xnhO4l4wWGjj
LZ6ImBFA0L6Z6qd2Mb2URodK9CSJKR/zMMu2wFcrLwX5mmQpebO2VA5DkyFKA4jVfNcIh3PsmuPX
CE7hn6rRqQ+jO/a7zkumjexlbU8hBiTEBjVIa3bh0ngxx0LLhOrHSGbsm9ozn5pyEjut1LMj0DcI
AwEevypuVH4OjCrceITX1gzFjpS+eiteL8yLwREAeTXNpwjp/JN1s/NMZ0g8paWmFXsibFEc7ElK
bdw/R/LPXTz+FF8p+CBdICcMF7fHVXQRJnWv+XZpDEEEj8Ocdp9qXmrYAAJXac29XjpR8O99s2t+
FE4rXg8cAy/lwuxoqHmkK1xMoSTGAQ4a45s7qfVeU5jlgl48PtYj3UUjHdONkZu1OI/WG5eWBiMF
+2UX11LpdsRDM/s95ato38mr01AXqDXne+olXbyLe0bD/2zhWBLP9M4BNCbMt8M2GGgf1h+Td5hG
IC0fJKpgIFpUn8zc5AL15eyLvEY9M0GEjMEjsZvUcjhMQ93uBrWvz/BTeo9dDC1KUJjqrjHEFm5n
LeEDlidpDmU9GgDbtVODej+MXYtfkit99Wvq7PLXmIzKvmnC6CGaRuPgKHYB6qSrqaLP0VQ8eS1l
FG0IuZH3j8fKbQC1R6INqADCxSXmVPACxu6gs0cwgz1YVOaOeJt5OMAAWX7SE5UZ+TwX1cYlXDmV
QFDwcm8YvluItrCLnO765E+e0qiMFBdTv0+o7ITHwnZzC07vBj1DNxjLQ2xqVA031r3i1alB0uOh
GQ3JzzLbNxQqdx2UiL6YVPNUBnO1q13mR93M0T4eq0rhEtrd0KOhB7m4gWYx1j2tP94wpHz9qYkZ
PONGlrsBh/eiNyiZ7popTjIIHgyjOt/f4NVbCKaAa0gQR1tr8YQqeWE2iqqxw1of7Xtzsj5pWpIU
Oxch+adRKaoDgwjlZyszSbFHaus7qyqYDLv/O9Y+uBRWJd8D0wXC6vrQp2pRaVYjD72pIbKXT9Eh
LCcdOfpI2VjySjhEKYdiiqQBJyrSr00ZCNF0TEWpPsmW/lrZaXPUI017vb+glWfsysrCn4RVDSyj
xUprp9of7ZgGl9zR3ZNWu3Azap37zcmD9BGMVX0w0OT447755cVlCpgjyh/4RuKEo75eJJFgZI3u
PPlJHXgvrpNWl6Qa4z/UKYtiXhLdy3ewKpsb8cly1ehbofdDZ4S0AvGLZfMno+dT67Bv+sAoZ3Dp
IHW8nRFV0znJ2rI7THZUUmgtq29V6/b1IU2ofm0MxyyPkvwNMvxk4IJs+sZnedrQeFOiOf7kxj1j
DvRMzYNWx6A80qRxPgi5Ivakm+lCGgRqgEr+MtdMPQijmeFz/JCI/0eWxdU+a4LMt2dveJ0QdmWQ
zt0ie19GC29GqfLyrdlme+mXQ7eLSzPPXT8Bf7T3SncC3dW2zrfCTOpP8HI6zfGjB4rRZ1h/QVSz
vQT71weqKhu2TpSuPwWMXKtd272KUa19q1Oa6FArTfENNv983ngJbs8xZt+GNSm5IQ66MJt0VmGZ
qXD9MNatR83oENEmBvVeO9HphyyfnP0UOOOWO1r6CL6vBFvJtrBUJ1iCaAojteGO9zhDpd1BOuMI
zztktolWzv3PunJYMUR7AGg8KgHLPNasu6ANofv2M4cCDOTp3akKLP0xY+x4wyWsmgIcgVNArOOG
9KkpKjPyhtj1rbkTL01t6cynVeV+0MNi47CsmeI9IzGme+gyZnl9WBqGvBzmHj2/7KzqRVPT4QQM
yvpj6J0thbeVm8BaZP9X4iNo8FybIin0oLrPPL9Twv5zPTtcP0i4/SEIxZemHL3H+xu2djLgAAE5
TnVZokCu7Y1aAcebU2t+HCUtwP85+SfQRb/xAdeOPTBKmr4UoCQe9toKczvATIjqfNcpUBSfsqYB
aeK01mPJMG9wNqwgP/dG5G7BM+TOvE9D5MGXVHwSb/JWprs27AQN6NAuMfxSb7V5h37i9GQidfbQ
WIoW7AEg6ufMVqfnDqVuZR9Y2SaGdRn8vf0EZIuYG4PJ5yYTKnLOjhfauj90lcmkmOkUhzot0lOd
jT2sT3ZaEiXEUYocfEp/6f7+rn15R1IfUiAFBL0cDh5wB5VphobviAaZwLGsH/qcCxIpov42RYq7
axAC3kj+1g6V9Kxy0UzjL+8L2BuFcpbQfAPa+ENE2+7vqC2qP+8v7SbW48si+UVp2ZKoWYK+681V
88IVwOZ1P8+9+CmnSXO02wZBNaXVj/TYHaBtSvmpChFhT9tpLg5N5G0RKa98YMQQTT4xZwx2KOk7
3tVsdAvasjnzNH+0zN4Mj8hnN+YeApNM22ejMSbtsad/Fep7Jt64I/v7H2HldKEQTl2Y5rdl34xc
RUbf9Xajmn43hOFLlLna97BonZOArqrdT/OY/TacXDm4brdVlV5xVdQUZHEfryg34nrlvCdFMyWV
6UcRAwMP0NV11r5hxuZiNKNVimPVDqoebriSFV8MHQx7DjYGs+4C/ROElacO8BT5IzRdx8Cam6/M
ObgMQhv2w/1vu+I8yGPIZeTgpyy+Xy8QOoWwHMpS9xUjzotTW+uDfejrsDQtALbQU+4FCYX1eTCV
PPpWIQT9mA+lV378NsEfwubyqdno5XdGSKImOvJ0pJG91Nu1kZkeXac0542jtLKfEGawk6ieQjS/
vE7uNOhuY0aG30Ze+G9BQarezVbVHMPGHXad6LcGileujgT3U/KkHccCFgdoduFHKvTc8PtBnX+l
Q0IbsJlfo750z6CLh+c59rKNctzaIrkvKs+4NLzEO5l63yEKLAw/bdDTdofeBG8EJlazOvNIYrwF
Al+1R4OXE0QCTv3j+gzBqkb02kOVGsVmdHACc2QYq873EHGmZwKY7vH+mV3xBxQ3GBfGHJVkT/6e
d+4o4SWIu7m0/TTodWhtqBl7459CTG53RHRaG8OHoPFo9kI+L5TxNMCcuQXyXHHMVP3BV3lM1Uoi
M7nx734EZCRFKdrU9t3KdMtyr2WaKH8MWecQYtRRpT5bcdz3+rH14jz+DnAEJr99oxdTt0uDMdkK
f28/CmkTEmAkN1R+b+gtRw+VjamobD+nwp4ew6LpnpLY6vehYSavCSxMr26TeD9dI/8Pzz+2gXfT
UKIiAmD++luM3cyIEIfLH9K5H/e8JbA+hl2ROHtFLcr+eXDbqN9TftPCXQPW/ff9A3HrLznskOHw
MtH3hsXr2v6st4UWKYHpI21emLs5z4Zzn812vKtUI91wVbceUxqTXJMAYcFTyB/zfuNjnZfQzC3f
yaPp6MYiPyWVcB6MoflGABL89FBX+pwbIj/PXR/nGx5s1TzfmHKnKUtQi28ddVFpIa5k+tibnkGk
0UnLrODrIDS4Hqag/CQ64LCHwUnLcWc2ZMAb4dbq14akWH4FPPWyN+XBHOY4s8NzbGXZ90lNvzb6
UDxG47h10dcsMVxK5AN0heh9cdHruYgrW7imr1TiASWH4J8wMtWT2Y/igxU98CESMQEBJeIj7OzC
hfHcVjl8QhZQFa8pv8C6BJPWCdRANn7JRIdW4wF5Yu8CnlMN/RkO3p8fP8JSo4fHD0nGG2mwyEji
1Kpsy0/mwfDrtBm/qqLqdqJC1+m+qdvIVTb8QHTTM5Gyc/L/vzvAyZQYXdF7lq+EcKDtmfMGuh3a
Rv7HfTu3zwLEl1R0qIvzqt+86TNCFaVZVo5PvixOmju+wsnci10SqMauCOatQtbaaaF2BukA7o8K
z+JihiVvYdVhLzD7adw1jUE21A55/mD3eblxYOQ1u066WBxDwbIIwCO07JwqVelUpDmOX7ip/ZNh
9aH2PVRVsv9N7mjWv/QB3vJdHbSFufH6rX1WHAwEjLKRTqn/evvcthssNQlsv1Zpme9cS3H3ZWFZ
eyVL42SnFcnfH99HQiX8K61S7oh8ed6dl9qodLcIXduHqKhsH9zUSOud2abh577OvOHIuNRWrWzt
6wKs4fgQdgNnWmxlX/Wu0U+KTcRfVl+qPu8fhFPZn62ySx/mKFSbfepG+VZdcO0NxZ8RDxtEFTeC
MfjNBCpETpBTm+W+BRVJwlon6XMclfFBs9ppOg5w0XwbO/WDwg8821REwEai2kHoxmN6/ZX1AoWu
SESunwdKtxdzqhyjTESnoVLRz0ObcOMYrdwWxidcWAkkK+5N4N/patFoKvYo6lqPAPTcZ1iZsr8G
w9U2qrsrJ5bTIxkC5Ze9qe46I0msWU1U5uzSOKJRBy1iwEjInGo900XO1mDRqj0qj4RncI3Rkrr+
lHGfBrYTUIDM275iLlnxPs12Vv49q1PzKUv6LVj42qeklgwzmcFEDqNu1/Yip0eWW5lsAJZ5fmjG
ltc4Bvg5GpOyBe+/aTUS3km6QxnbM04H5/W1sTjPyib1Qs+HxNw6tVmkfM/cGPHVvJpOsVXXe1Mx
ErysM/UHDd7PcOcElvYHRVljAzZ1e134KbLjJ5mZaL8sHIMdEWPTB/F4rqC3ZfhI/JFPltYf56hN
H21tMn6aZhUW/4ew62iyUwezv4gqctgKuKGzu+122xuqnYQAoQBC4dfPubN8i5mN61XZz33NRfrC
SSd4Jqyf//el9F+f41ubC1EXWPgIiADHNPtPFUt1TVPEzjb3S0hjSGzXdSO2arbPLWbHQlzOj2ve
cNNHg4gMKUSFJMGi2fOl8/lRf1+R9fNcRfX/d45xTf3n/YPDGpphjCa3swXM6r/zEFVSzkJH8KRM
UhCERDHPWYv12L6340x5Rko+xEt3eF990QUGfbJr74AeGsTiwVXK6rUrosZ8Q7BwkfVmBA+gbTKD
uSpbRKG7MoEN1AA/j6IPsKbKWudyBPLCjsp10J348H7DeS6JXKKotcUwZb6FK2nq9naaGhjXtDxP
l8S0DiZS1BAbeDKF9tgONjxNIV7n70C79PFJ41Sx01qiR7hAvzKNG5FTWQzvkUn1npKBZ5WDPcwS
eYoUnlpr+/cQt4d8Kf1hoxK+q9zar3muKXt0SH82pxHxz/EPrBaEf5ZMrOyayTxqPgo7VvVliD1A
RLKhBCQHadQxbGcBbSDCp9JAG34n9XLApHqiJb2WscyRH3PUQ/JS1AqM11maQ7Yjo64MpIAuS8Ix
MMYTCvMc/hoW+8WQJA+TvHqdQrvV+Fqz80at4g++lkf+PFIY+t8jUzln5zTflho20Snctwikzvyi
ZBMv1xWKU/cN1AzH2zVZ9NCnjS9zmPlpP19YjVVvnyEAwxO4PRTFKdLbUPeIVkh4C/iHKiS00HT7
Yk2Shj8wEEqzx8gWiG+GDHhBulZTeK6fIgdpHTlq4JEvpizH8KeI9MxONSJLxsfdIDfh5OYo3r9U
dF3CeS7hz9xByn9TUyUcIoJ7sNsO6q6gv4am1cvi6g8kMgr3F7C2S+C4XmIyvFtKOAD/RkDCKmRn
d+tZ0VvorfNWKITDbiTJgloWUo8rHTkBOyszaeuAsd0ckgU0W99SA1s7JDQP0S4em8XLoUNu2M52
smSCRhOciuBs9RDKFfBaJNxuLylEQ/hjYWFCshaIUDmyxyHslX5kESRoCDQtfbYkHVNrEi4OeBYi
mDX4oNETzW6Ae5vtc0nHVlpequ9euGS5m1yZD6c1W0D464OJJnopHMwwVI9eWsPdBGvWerck8cqO
FhrhAGZdxzUOKSfrNsjybm0qiIkDQBJxhQH+1rwkkmVT2SYGAbpPx0Dp9ocOYWYtvD2mLenHkptt
axGNDdJP3qhyhtvyEOFiaqzFI26BS4wwXE7ECLyuM0VI1r6Yggv9GoGRSpyJmuozghvRjZ+YiEd9
+EmQIZn3htzkRvx93iJn+l1K+N40mHOx4OZazu/YydQR7NOHXZ6CAriXtlk6lulTBYgzdMOx5emD
KUpVXH1dYZTqFgECyTn1A1c/Bw6Q4G7lZR3e7HIoN7aR30xCJhtm+kcybUDriZOBNehnJxWHuE2j
uNzOkN+vYD1FlUB6TQghHnBX1YbKyxSrylwhDZuWRxdvqX/ZCr9tFmxXOjT3TtMiEC6mKv8zixTR
4SSe7DERljXRjY56VPHwZ8h55D8zKaR+h/Onk3catobzK2UUfi6Q4lB4bWHrlGPvDvsvopqQNy+D
jk18N0JRGe6nqNzS9DoKXw2SbALgQZfSHQ4bJ16U4EvAvJiXP8dMRfQ3M4cuwBACdNmPqZnMeZYy
VqfUHCm9w5er5W8Jqwn9iKzdyMekzOcYZwEeSKP9Zeg6hxOkYfW0kMQUx3GhFoYUKDP1nvzGfj+m
lMDsMfav0aDxh7KaDfNFpx7+djO2dfRZbsocT8moouMay427d7wgVdlm1inTljrf5PkoE6cuY3rE
48Xv8va6r9odv7yoqinc650CeiqPJZmu+y4scmw9kwcuKRkBEEqpZsnnAQLDdp1qtZqT2+PBfa4S
BaWtQUaCt2op6psFZkb1zajaynrb3kMjctj8DiqHciOmYx7/hCxUFnfr6L3fT4uD2dQHPKBg/2Br
FIXkhLLDzbmRZSM3hG2B0tmPEFzsVSvDNIl2GqyVF9RApb7CGENsH2DKxV70pYGr8U/n8fqgWLht
rTDkgL8kn1PE2fvrXIOC9lSVI3abkN/DQhy4r1ubFlaipbjy2LDoip9dlW/Besu+jRSn+hpjQnUX
GaUMFPOiEJ6RJW/Yw7GXw47JdKuXz6KMSntvgIPcDHP32RfvQADm5cMv0pYp0mRxZi68AFVBoGjO
W3KeVeGNJR477fJsQPnZX7FjzkWHjl1gN6llIUtJQFPDtNIoEAVfPPbaa79ONYgHhBdc1MgdFQxh
SRJd9KOakAvez0cdZTsBY5myjkNyHbVrVJebIbtDG0oMjEXEZfRGo1go0HdbfLcpLDg4y8sLRZJI
ILcklOa+WWMx9jNcx8YfRSkaf5eVTue2dxmv7B2I73Xzw2xHxF7p0aQG5qeb0dlF62poiNt2KIrI
okqZqi7GOUV0O3IivpkYjOEHE/IhOh9hZWzswRhmlYRPZMnC57xZufzbtIrxCQU23c0LYmFUeBfT
mM9TKzExh9bnHMlvrct3fKfIMGvcc9ibzJ+QQwJ06VcWhUPlLeqkG94G2BacEIOidtDLNjeeV+gS
0yfK/CjugZ1B4NpB8zHApye5PZEFDMo/uJVW1++CLx18DSDK9GmAb/QawqJeJhXhq/IWyYUt6DVx
QSLZFP+WcWZvldbjgcqNOKQ7Y44N/Rl15n52fvit2AYUPkJqnur9WEWyRRZx8aOY6po9SbnW83nZ
ar2ezTqjAY/hgQGdMzx8ThB2ItbPyCHFPhQBrA0+q0nWJ6uHosJPA9357MU2JEQe+/GH1QbeznVN
2U+dDfRdZz4GrZFWR3Ji3CxvWUaH4tktwU49SCAGrjrzHovmDLFLPp+Mr5R5cDPX9JJEBsxNxVBG
7/iy2jeXZYN7UaqOmh/DOieMQDNcvuZYIEevEbwk7W/FEY6RiOTIWrR9w4sPBb5Olx1Fch/H3PyZ
IYCb2yWX+du2i+wFAcghJ82aNuoeHoJz529CoGssYjhzyMrtU8eTvUQnDGdMtHYIiHStpz4RZ9y2
tLjIdHM5QmGz7U0CBWAoCnhMf7XIlW6rBO6yXV0OhnYil+PbcOCFbJMq4m9MKPlnrut9OKeNEf5n
4FW2/PEBLp+tr+YSb/Mok9h1sP9EYs9ogVz+RINpmi/RrIR931M4zIG5Sx2/BNjmwCqTRxN/QJ8k
scneZjQzGsVcoV8fVPUF5Y3FdxbgZN41tc8NgZ1vHZ8YXtfASUan6t8A7haGswbj4ZmCuyLPakK3
3FovhhmcgCM3L6kGhPhgEmntRx4BtiJSGLv2iJ+gzWUWAA3QRAVKz5MpaVZ0iqclXp8ic1W/52OF
4CyPgJ4mwTX4cBwmZuckp1HJ0N41pSDmKOLXZV7c3yle+dEV+CRf5yxq9h4lLE9JWR+Hfw6DTxpM
UTnaBKSuB9+wLsDcQLbFotTczf6Avz3gZT52k0qQOx3VtJIXAX158wPlkxf9hCoVnQGmuTCQEMc6
6qyAIAxYdc3X85zV2/A06jmj3+dKV2tvZbxl58nmsWj9WBT6BNcaZh83rw0QJblu4hNbE7P0UTWj
xNEM19kPNQWRXm8cQAaRgnXNhWY2E9+z/CjPSG/WoP7wzBtO+OzmsW9syewLJovKdugZ6wlUTZWE
ayohHMW0CMvkebiPRT1RHOtsqu5wg4DqSgpd67KdZmVOFFT+oyttwyWeaLoD+04dHzrk6diqhdRu
VOcAodZO8prO/LvQcXaceJzJ0FXGGd/NtRiQdoPYmfjqkBxX9umi4d85yRlyxGwuqP8arK5ipNot
wrergBN4jCOEFoteMFd5t38N2KKCSAGGdmNB7d2SnRsSTSVd2H0xuCpRL9GRodTaFmmJSYrFfAk8
Yjnq+K7alyTvBqW22mEkHmmFBhay8wcVjgR+XLiK4P6XO/mX7XOmIBhMvX8sOezonzA7r/mvEd8o
7wy8/vG+HcmOGY7m+FFbs4JmmjhTvvkB7NNuMgZDkIP91kcNkjzOno6yD59nzF0TNSwAa9LRZteE
ml3fyRRx9O1Y+3klLN6aNzgeFt8Q++1/FuhlY+LUAVPJ1XhZQ5uS+KXHKc50O5ee1p/IjIunNjLA
XKBIXQK8xOWcXbOw5F845i0sSrakUVe/RogIU8malQTGIb7upBbbTpiLYDc61I3jXeS8q1shxfFs
5gQ0oWR0YDYs05Du97PIPe4DSMTIhP3k1Pkk0yMRt2Dfi2MzzdpRyPwDG4+GnQSr96ylXK6qVbDW
kf0UJDhcWT1WOUJr53Ela81Ljzg/jjIXOHSy27bGJcnTvf7XHBv9sY6wEydVPpb/Yt3QX2WoAm/t
BCuqrNEywW8N/rGIbsyEeCmOCj1HM0W9bHK6kFTS4sMCEP43uoMf7YiUDt+WzcF/zkhxx+jEcA10
II0LTD9yWodrmGKD7FcBBnGaLawA4xMblW7PGbp9ZMPnCcngtfCrcJFVZAbI7IiCw8XXUmM4ISx1
5dS7eakiMOSqZW4t1KPQ3Fozyy6K9i3CXVqZL6vlumkHbDEeogPmd+TgJtl6lXsKZ3Q0mRHJNn8z
+s79YFqRas4ID2ZNWobhZGyt0E1F4K84Pq8u9pqUMCIM5wMzyHM5jzfK+VC44wRxPWKr0RfsD0i7
gvrW5SZ8QAiMuc8OKmA7oBwMrilsQr6adBKitVU+/8Z4JqASjrTXF3c7ew8HEjaSNlGMIQ7taKAk
bvyWvNRZmGGPEDfHS5Tns+mY9whYX0GXerBwo3mEbGKRbYMLEqaFdJP/0m0q435APJSEtVIkzjvH
Hd2BLTVtbQXvfxRLB3dVslCMxSRyDZDT0KzwVN1Knf6LGGKW22SDjUqLt2zR7QGP19ccnyzpwfWi
Y7/H3oVuZB6WejOWFhWZmeFf5Zo6S2onUR3GDQ19R0uW/OZZ7I7OiCSZugmLR3wWOpUozSBSvZjM
IS1rLaPxU6T7OkPWO8cRwUALtnthFtuho9zpKWA4eQTVCltQ2NsWGOgcFA89zKvKAy6tMyQjdbWX
363AkL3X1FHMveX+Dpx8LUhWhCzF7RwyB6+8GPxKO4EaOLgNVmXNtuMLnrYaDU4dRswESTaZAc/4
1sGlSBAYO7GXf6roJlHlqWdtOlcKCR0e5yZO3udxq2+TbfFLsin56ebado32sNWJh3V6MgeWLbhN
hvqrol6zk85KFNwRjB9FFHg32IGIkH3ArDRZIKUoJMZy7A4uOGZrhotSJZxsdnMZmTKVV92aBk/x
d1vew5xJQuWfwamOgLg02i4JVCx4OigTZHNJMkAHx3NoeldfogetkDhxI9SXlgxqPqBDpcmhSCWn
lMJAUHDeJWsdP5Vs22MU5xjmkKBMN2lLy6n5k2eCQcuGi++DpWPBSDlU8Fys9CG+oP/ZYVedId2T
+BKZxCRFN2C/gLw4gCDg8bEUTq7CZiVb4CK6+whNj5TKthVbXP5cDmD04okk6Qnqfmy4Eh4XQ1ew
lf1Cx5BCeaNM9MeKbS56t+jybUVR5q0wo8R8Hdfjv3jaxd5j/eR/8lQY0XGDqY3sI5RpbUD2yfYG
4jLlz2O1u+1JxJm6q46SvbFJ14aIMZkeDYr0ego1aL53y67wIVdTJQLoghlkT1c+IGbT7lM7ObkU
aO4zII85+vjLjGVi1cJwHTo8CMLLgeDdCqLlWEiMJ9DZFnHKsXfyJ+wPMbQIBK8S5HgG1HVxDGOb
wy56b2kBDW+P5kJP9wv2zKyPgag0X+MjDNhrlnbBoAgbZm8jVvcKfpeY+eXO5z418fSlZFEeX1Oc
GNtCGLua30sUgxktFp2bh0RhxX8dDDQIl4EFhIQ26AVkh8hb/SazMGHtApcmkCzWVGErjCl5b5Xf
KszoMs0fPdD0hLgVHg/gWpdFeqZuQxaEP8yIP7JXOb2iF3FxW/MoOBJncMhoAZgCa0pWhCddpIND
XFuzAjqdfczxu4uxh0TakPX8MYrCundHnuMEp4i4ii/xBBIg07Kcz7BCnybAIOActZA8xk2Lifxg
BAD7uJ25MivGr0bb4qMqpuo4VRv2Qe2ym4kTrEP3/bdkrgCgEGH2bCdaV7xb6wIemiTUK6vxAsQi
ua2D/7dpMuFrwEwzf6lDat9BX2OylbLEj1p3xGA8jhO26+eVmuhtx4Y3JUpzzYBAHaIS7RGiBGIs
MZT/8lSiwK1wf+FEsQYj8Iqka5x7UHui3mIqcm1It/Qqm12p8wraxTsF55K3B4WcW6WFCKehMPpd
z828E483beoWzHsc3iMAdHpUeqwMM7GNVZ9XvHrmyHvBAR7tHp/mcsFth+te9lXDorkFtOBfUxXV
HzGN6umupsEkL6lSHP1Niuathzp50wRVRWWPt62tQgCgD+FagZD1yqDZ2Dq7jaCMzhyH8pSEA3bj
ONLGts2I2fcKEcrwouKdqt7IInlFzW1oN/B4/disKRQJN9uWe4YE0Lxfc4XRp7FZ9rpgW8qIRELw
r7lCYgbya3AJQEBtJNYRjOI3qRzTrDVlrq7IWwympTk3//DdR3+NaVZJZvQD/+B3ieFmFVNYSKxz
ByxCUXbzjQKGcGqmhU79Ph8N7afVirpdqm35LbIgt17C8QT1N/jjSexF9iu/DT5kCxgfzhgGOAVQ
vIi7tcas3fl6TIfOysP8YFyUnyXwwH9DwsQnbSI4Ag5DpBMShzx1PYoLuqpp41iGbRyGLA8zEpd6
RARuopuxD8C/GVMdkcXsn5dj07zdJ198wXdbeRzmfH3PVSVmOJ6MN2fb8SjeOYadpK1lMDna17Iy
LT4bFyc6rwf2hluN8jXApGMlIg+j6w1u6MfbqfwGA6xBtzXUZrwfAGWEU4lFz5ty1c0lobDfNFKE
XMdmHtTFp868gceyjl2u9/CiNlS4vl6FCfcMS2HfY8zC18Vg4NC0/IgABaXIx6N47Ec+tSWcEHS7
DyqzrcSKZO01snx20hgwyUjhlhGjGgyK8ZzHtWRt2PPwxM2N7sXR+zp8qVOjsCrYWNVVWtXdtBww
3SlhwHjCLiGlpzze3O8ENb3sqef0esAmbO5WB3AEwNwGTxw7jNh+TLkYTyZf8QRX+NYKIhQb34wo
sVPHu7t+iMQ59Eq2tHPLYfIoyW7E+hIUU6qDp/f0DVB7zFqg3OHvcGAw6uiy6KKVM6vfnFCqOqug
hp+NiJY7G+ndPNAyH6+sGLcS7X1iv02F3dN2ArPCAVraV99BV4T07Z2N03UOqmpO9QCD5rYAchRh
stvHO+xa7E4KQLd3KgdHnKQ6aNse8Tbeg4U063Yp00F2MwrNHaZhBceBSmd7xzdkvrTag3DSKi3H
29atETE0BNhrYoV6CEC5M72FhKhAv20walJ9AdwJ/Rg6sambabS/oZ8WBzky5FkSO84pBN+QnP/L
hhoS4TkV4RH/8DA+FkU02jvmD4z6KS/oZw0fpojoA0vo9hbL+4jA6gl3NyKzf0hfY4NeM4fgs0kt
5iNoHw3E81oNrcFuwp8oxHPvsYPGMwYq92MYy+hbTuPhE7kBW42+Z8au2ocGQl2sX2cChbCI73RG
BWIok7G4z9CTHm2W+/Vb0HT453ADe4Ihen7OoSPNCPb+whAHo9WkpXES/ZhcBI/zucEI2IJGHaY+
Qjoa8L1MuJTwYa2XlpvoRtCbU6yfZtnA4+go8SJ29oCKsM/3wNDqeVmUpDQS7jyioRXrICE3W1dn
NcBEjMY4H27SFshIVKycQPKkjs7qArNArEef3RVGRUl7mA0bIpkf60uFFC0obt2ObC/YiPE/k2tW
cJIG7j6qQ1p68kUTHR32Rcdwjahe06cI5NHlREsse1GuWfUAY2ybYoXD2Udi4GGIxjcVHNsCzInI
V1D+OCX5kkDaVcaolPJIcDYq5RX6Tu/Y90zi9TtV47grIsI6/q1VHWAmnuwMfy2txryLAJfi/+ep
rS8ME019MsWIDZpLWHZu8nEZz9ECcOGs5SqPpx1q0oqkq8USELjHgTlZo5PtoRxSdYtudmKY33BH
n8D7GuxlSHaj0IekydfJVWM4Y3eNRnbjo527Ct417plBEIyTs3CsbW8v+iuUThrO9YvVCYoEEsUX
HHjEvmET2ARrCS1LK89s39Kej7naT0IahIp7U8uZYIPQxJcyX4rvuFPxciIkYsbbt1jqSVaaIkKB
R1MCWbr293LWOzaUNto9ibCxYmQHyoc9PZ3cBBfBvW5aG5dMtek0on9sMCwvZFgbmO4JbKa/pzit
Q+d0iuQJ4QyivPDq4VdFk/mOT1vzFkSE4wzKG7aPxxpuAq7cTZ8eEA66mhW0hX6kPk0uU6J9QFdX
DJ8Zb2BKm7nFhC6uovGugvvO930cwWJOao05AeySZumn0u4SbT0oF+C5xTDgno+DRS2QheId4tzp
aGFfMIfOmDT/WBV1MLdRWf0Ig0Y07nFi9QPwC0HPAA0TfldXxTA/Rtxv9CtUZiq6gGyCkp+E/ADw
LxP/o2FGARPjsFy4LxSb9u94I7aU6GKHccaEzgG7+SG1E5LuywOAX8azqWejrHDdV+yoT9QOALmi
Intt9DCmvXNrhD89lyyGNTQVaNBjqFEfbwQ7/2SxgOHvOIYjn8nQ2NQ/Lmsy8TeLmv8+0JT7N9gH
4pHDEqvmfQavh1+5zjZ+wsdCRCciCobseduh6Psxu2RXjwNo3eZs03Hr6wPd/UWsHCVRBlilkFzn
5U8nsh020hyH7iLguJ5dYivX+C0HfSF03vN867e61LiU4RvjcQ3u4UvMOPcIDDyAG5GQ6LE4r1hc
JUStAHQevMTmgeRoWXdELzn8OmPzHTCUw/apuKZA1KuPpQIhBYql5nAv0u34Qp2q0x370qkQb9M2
RrwNR6ame0SfNdlJInGheQlHeUSnvRSH7OGiyMX9WCPKjmQpINRLEdb4ANScsb0Va27Fw8gWqF5v
D8ner00oyq8WVvXuKcEbRtHLAMwr3kKxITyjB/VRq6nPGQZjNJPIWXqcnfS/V89Rtw6UnYuu0+Hd
Yu8E6dHhgIUBea8roozWRzfMVP8yB2C/HtjY/DOAIDT2yFNbmu4o/Qq98T4uT0dRen6lkTEt1kFH
q+LxCwZqjTttfka9eR/KemibUutfizX6ihut+EB0b46JEhmcPwM0d9FTYnMMuxsUADgx9SeiWuV7
ZYvvM1w6YD22yG/0qBnBK6JIxg0uri6fxXpmmi7vye7y8hTLZceqYHQ/q9w1DWrVMpg/S5bMT2WM
lHSwN0RpSK5UiO5Mw2rRgpeDXeikNYxr9qNo/gazA6qAmpxdqCoaJBo6LK6GgVa/VZbT/ITq3+Sv
ovIyPY3o1lzHJzrDejGeS1IcrEwvyAYLZ4Dm2T32Xdjr5YK/pqCinrDfqFcSsfH4nadwN99AjcB9
k097r2s5HSe7it2dMtak4Xni8A0aC1iE9ED81z4uRliyQT5WdDWmEgA51VR8TuuINUBtbtcLpX74
BRhbftaTfwbRvFm7uUJQBDG6WVE8U8jryBatYJhFKq16TXcsRzfkjpsu2P04I9841225x3xHRCxq
FBmRmRp3eHUaQXC76gWNJEaL3YUjxrHNMSwgcMJ8OQa7XTcGhS+Gpmb+iQaBP4HpGmMEK3Vx0Xgn
M0xjJgM3U9K5Pi0LG//BravEqhvT3I8MfkoJxrPa/xYUaoXWDpL9rUZ8KUURxv0L9KYVAX1uHgG+
mfVpKly1nJCkpbMP5ev1r5VuxrI53rGZrvbRf4dzLsV4EG4LoCKJo4eZN7r58GAAZU9Tth4fY9Bm
xaaRu+gyLGaZQMzRjcW1AvYKCUVkq46rCKe/3lPghRps4nM2hGo4qbhi+lFFiy0B943F37EW8R9Q
YulGoMaP41ePrgjynYzZ6c0vMaSTvD7qv4hDxMkZ3DT36+q28VzYCsirRhP2AErVfAeOVQK/Ewo2
R47vKgKO4bZ+L2YhX/EKYgCU3M3JKd7jzbasnJTuLZpf1UGUJPa/uxzNAS5OimIT4f5PLgl0TFhp
KizZugxoyfHgtVMJfpxqQB9HgaZnNtWIasfUso/o0ddiO41JQW0LgtDarO0CCsjcDVWCTIWlcWjh
dSjxqcoB099SgXZ2Mo3PMWtj5pA3UfW2dWGcZdQmUyK/lwtINMSy3MBfRIWpJoehA8gNTYbtaAaj
iwbNTY5iUEdjtRENrj/IYLac2R3VSeOIk7L4G+3Huj356EBzlwe4RIKKghygGbakvxENtot2y7Xb
kT5GQZ+xNUirnV/3JSKDn6S5W0Lw6ek2GWD5FeMtKi027gRVNx/63aN6kcZVCJ6jMqgesAOYH80+
NaAc5YahcYywSLllLIHxMoFdhEHaK0AZEgGo+q4UYygvFTR/e7cXmvrrQud87Bn+McXpcHl9APQp
1pGU61Q8jm5avsjR6e8YaAYM3FG8vtIhKa6oNXvcNcEoTKJhva3qzRJdNQ+UEyitxdQPTK+vHjDu
r8n55imXmbToYzT7t6OlxMIZCKxoqQGgj0V3ONJL5TP0XqC3PU+xP/7GEZsP4kCeywhXDb+fxLRf
FRaNcGAB1nXrTBOENPMl/YuhnYN4mKX8q6j4PHVaJYDe5o0uCQGLK67apN7dj2Xk7op6H+4R8BkD
28xHunS4nb7QEOO/AJ1YSKqjpO6WevGwYbYjHnw1xKCzlYmwBQH84Zt+r3N9l06Lfc/hEl+0YhiE
65n1y50DMifu4Di65HDkjkwBUaOaXlJq5+P+QFziP7aCRkmgyoc3bQoALEO4caLffSrK0waVD9gE
KZw1Tys66pvRFZswmkRqq7AymYeF7KFBM546Jr8V9cT/4j4EAWSmy/gS1/HY30p96GqT1cPfGpTA
U10PAFqnpFjAFlGDfh/gggEwFo1xDbf9oVi6ma+4C1DJYVKYjiAQ4dAsOQqa86gRLtfWILYB6liQ
Mag9HeDsPzTBob5gW71sLdyOA+tB8QBsHIljX17n6X84Oq/lxnEgin4RqhjA9Kos2ZazZzwvLHsC
MwiQYPz6PdrnrfXYEgl09z33tqs+ZcOEYjtJt/HPlVPb+j5qswZVyxu0XnZF7uWIaPCVe7QfWx97
/k6QUxsEzYZpk1Lo9zzG+6DLC72rQyPRF/ySpmFeScE+GtoIdbXJ4EznlGERIinLU41Zypceubza
2zwr69c6rfAzlfy61A4NfyLLiRBAWELqyJMtUlvxRZB2eWEXTWu3wVpJ5osCSuG+z2iVdtx/mXtc
iZ2j2w4mAbLQKI95Xyhq51QB3dP7LyTWbK1HXM7GlrUadnVk7Z+5qrKUXzpmIShjfnDdgebnO4za
3NshEQf5NqmF72xrJ42+gmAmjGFGuN7NmcFs31ZJfohYRH5fy6n7zacq/jp60XpvaEKdk6+iCOkM
hBJ1Ks0oQqPS6wYIw7Ltv0Gs6dgByL0H9rqvbz2vU7stUjHeLdTi895VpfNNrvl0v5C3lR8n4cQv
E2YTufHqeuhO4bBSzQaNrbwtL0pZY9olrXDrNyPBWBaKlEmWSVsKhZaYJhqENPpYg4WxjfVGPzlJ
ner0qa9lVpwXgI5wG8lxakitivyB9YFF4B0KoR0ugIFtojuzkquLal4nznEJQzS+zq3760pckNlW
btq3PKHQ+cEmdaIJuaBLkvEo03lOT5PXQTzZkgXUgY4pSKoyLv0zTRBWtoG3PdhyVk4CIzvjv8Na
l/6V3FAAEdfThbtz+pXhKsPYIdpkwexoanE15z/yoojFr5UGKju2DMXqLU9oO7qsXtNqOnNBBuMO
RpV53gx6FO1YOguRLcmmig5DxMxzO01BOJ0m8n6abVh5K1c2lFzGM625Ttqwcb4SoNa/ZWC9ml8h
7YOjSxMS3f5P7uZy4XV8RUsth20n0pj/02Sc1IA2zkuRhROAMhaociMF2soc9c3PMoUteyA2N8sP
/qTmH1Vlu2I7FWXoHyS9GTINO4mH4zB0M0dAElXuuRfc18eqIHH3nh12WhzovyI2yyJnRUdqLKaY
JUM854SHRYidmcbuzrcDSx1UyjkQxxUfrxDmz1iH4XCMC5tKKpCiWjlwhOzuw5kvb9uYYny2DTQn
c6Gg8zdJd8PsBbKuOgTpWmaPa+3bZBcOvhwOIXdE9M+LdPSBJTadDzMaZnQpk7j/9nmvmX80HhM5
HbIca+MwsCUnr8mgVdZONVuKp+7B1U55V7q9PFRinB4SnbuEC3AlXFs2GbyDSLLmfq2xNAAFxr3/
AOCLTCY633/WkVyzbWfILr2whFW+BZ1JHhtplmqH1t+ws3EM1CsmQL+5y8A/RmbLuYM+FqfiNCSG
sUo4t56zj5Ac6Wlk+bEMmV3fm7INq9PKX3zFEloR5BYCxBxF5el7/ECgLmbEIXHjRErDtY1Tl0s9
zMIdlOeUbeRkJbXuGtAYR36P3VxIojkgE2WDkpSklikaUahbQlGzfyREJssxwnO07Mpk7X5DxcIC
58y2LdKGXA8TXuy9W+TphThcq/ejPxfvSx/yrN3UzJdlyejbEVVv+HiWW2drx6L4nAVj303IPQzo
mv6qmz66R6ien0FRlj94oiJ8Boy5mdAAuZJekldNez8WEu5FTaPcD0VQfgzaZQwzcRPuHKDbZaNR
dl7gZIbf8wg5SWNQRk9+eFuUrXIiym4zfX03ZHN86fM2eWuRjK9shqn/9slAN9Xn0l5KUwVPhTeO
j23nDj8d7ScUHck4PRp+OQb9Oqh/lIaifrXBMG+s7uTfZuVNBdsi663KguauMatD3YUNbycTZ34w
jYOUyF3SBBFbZbu1Cdff7sDgXY83ON8GzU8b0/0sZU1dUyN5eVnobE0s5/1tcLwvhtAcqlnp4+pG
6q+ea/9s0yA894Oj3nu3d+8y2QtkVElLFCid75IWqS/ovQcAymFPHz09g57+ydWY8Xnwy6iSZCJR
u1QWJDNBsjTpeqrz5Av/HREf5U1/0uboRNo+wsGF77cX+lh5SHpi5teeVlmclJ/ZY6zi+0wzAPfk
IjdE+SIwB6b+BORNrmi/hySpn1Ude8ib3LXbNpGHclz6u4ysB+UMvyAU/jbDBIqglrsWRHHDf2Xt
qB/O973u27e0IzhzW2hInOm90IL2irTPYWtjPbY7SLnwPb7twNoHUe9vFb3mQ5CHEYy4tt2fMFy9
8FC5dfSw9rU5T33YZ4x+OwMJH7fAI8V4xbfO083MANo7VkN/WNuxHfZ5WS2E2Wg32oZxFfy03iqe
VwygH12MKSRvs+6xFSr7M8GLU1qR4vAVNtL5MdBQ/BKdkG9KNO4janb75PR1czGZmPqdk1f+IeOu
uHfbsdknDKLvUPWpkofFa/61YJaANu2cb2Kpw/0AOYT+7iXXxQY30mi0e+as9S+3go3a1IlbXmr0
4mMMI41gRtr6R6iW+Mty61885NJ/SQNxFF1ddBIDyz8ws6bOMQdIifmB1Er1nrmWKj425o5RGbb1
Jlv1q5da5yvAebKnDEC8HQ3zumT1PkUnQUXXytsPfSffY96VUzWNBXLGyCCzqF4z7u0nN/L5UaKL
vO8iuZku5iCD9wuWC2dujXroqR7UPSncA+Ja9JFka3NPicwKX86u6MmtZP2DyzlCuku9iyMI/QSC
WNKWnXSFc5ynuL5zFGQ24JBQyCtuM3/7UuTPc4gvpy5KcY1UNb+sZefNG7833mHUXvFLjKn/WUyd
mTFcdMuZYk2MWEdk+kp2QPM5E+cDNOzK4m+Xpz4/P0sLRiNm9H4xELAvGJI0tMoS8szNbc3PKRHI
nyDAWSJAjZ0lZ7eRgllkgoGJY4TQmiXOsA2ME+9b1uKP0aop9lNr/AdgSn1nwSPvPACOjY3U+jiT
G5ZvwfNcsQsmBQgZ5xx1NX3knlFh+5ToakHRZ4L4nmZ98VwheoOWOmJm3Jy12a9hSdWA3wqEyK6i
/ZMPfbbrQePiTWiDhKYhKNhK4Zb5YiAGZfCQUEZetbDYkkL8X7/RVSAQfRmv761K8PQnOLwwjoU3
J9YlE8L7prxq2LAFLWrPq5bpTVhZvdycKEpc+exbp/AudGNMitZEiOFv25jJ2TBjcz783PQh2DiO
9s90BIY/VSabmt/jIKPhaPEfVr+qemkcGr447fb0LWuwjQdRvUFCBjVwSqXcZg9nwhJm09d6pZlS
oUsS0ao7bDnzqqqg5Y+bKu+C3aNazvQaFpDvtpUTzw/DBhKUDLYsjdOWpbHxS2eW2r6LMIe326Lg
F+uhiEwaPVn2n3sPWQMcvQ+CLD7jiVn/EI9dNNt8aYb8lNMLtE+qoWg4wAXNs3PIO7eJ12srQhPp
Q0+fUWbHPmJWV2xiM+oRM16il+LVGLjckXvPrvGnQnoI90FRtPZt8Jsb7lH7ellwLQRwy/3R76A6
Clx0K5tE2wXtYQ8oG4Mx2DU1uIYFKIVzX7dQjGyeQ5Khu22d0us1jDfiktnOoHZztvOnMHevCqUp
PnlNb1M+T8Qc85tDzmOYOq3GHe3ZS1nZ8aPp11EcQdEKO2ziEZbXp4BPB9ZmOXEfLz2ryOiZnUMU
F1P2NoiIizkeiJ28gsV0AzON3ncqloNiIXgP3XpQ5xGnXYQoQt19kSADCS3tPE1bmXkp+ec1YOa+
gPqr7nMZ2XTH3130DiqaF88/+UZyMPxwmr8GDLfO29JxUv7qI6eZ6Q/YnU3fk/VZ43wSkO2RPLNS
uVbP4WDd7qpRdL0zVurWO5Kg0UHKyw5xhieh0hij5roprqFG0wOK7B1/L5FuomPdpsr+C0NV9Sg1
EMivuBpS9aP1BxcdevI8JiT+bKhXx0K7xXVucMEyOGfHjLctMCKlx3UOZ1Q2mjSuDt8RlsK3gT7d
ZTFxR3cO5Ea64veI/eIgPL/wf+a2iMQDiufC19v1ol+uKRJX/IazBYOBo/KWvNu1TcqnGnQ4goNU
fnrCTRmlG9Lll/XcLBj0Hvuk6FPU/sinv1gF/2i+4dOKs5OIh2VetgWzMqkOTHPb4pm0nqB8ZJsH
B/IaOyAVKtQBMyA2mHXdo8hHRiGbTJgqS7YW3SIIjvyBSXRynaiCVMaZPNRnrOwD6nHUIaVvwqnN
MoKd6KCDn04dD+6XLMMUk8hk8azscRbrFMkTM9QtOijtkuHYZhRBe81v6Lm72vbSHv2FHZv+mbM9
psoeio5ZkfK07//SjuARifpKeIKN0BG990bg3TIj2Vkp9Ss+m2C+T0cmtxtOOtHuUr7OaID+uw1D
tr5QGh6DkXzqfpRO65unAGKofEzdGF3cMKTo/sF8NtlFxvwY3Eo56PbGZ4aSXbQNp/EIwzilXyRy
T92/zrRBf1YeA9s9lG+e8sxmizkO0TA19yQtiIRpe5nokzWzGu+EStN050YAodtkkr78hetUlnti
9KfpqYRnEoeeiSCeVoUNe7NEMSMy3Mgo2LmiKWcamJl1LzJPhzykHqk7O6fKJ2/nljXP/iFm4p39
oGa0RqF/i9l3LkFiimE6cL14CAhdERXijkW3Y8wpwCoIhO2KlHWuj1DBt1P0zFNNb6eG7k7KMdGI
rr0t5c5EUiyWaYld3FcxIz+gMtGUv4YrPhHgW9cfH0S1qOgY1GhC79PcsLENYwP//SYPwxXMHb6v
uwlMaLxhyUu5ZUmgMZ+4jcvpnLWuH3DK4WptSaYLSswNibblfuFDGZZTGpBj+9qaFnnB81tZ3rWp
duCE/cxBAdjHTIXNo43Ksvyl3TLjVaXX99Z610ZYZdMDBVDj2cNQuq3WZ4XNqOmONR/Joj9Cy7z+
08G74i0MaXntn9o46Ovw3Ut9/M2bnOUM4c4thrigo8pMHV+UztS/kZMk2Yp6LJNDkNkRAzNsvrMe
09mvpnsiyrHCrnRU41OElxRnK7k0z9E0ujREftXM26km1oc3o/e9/rsled3FrRggMoSHomWHyOOQ
tF3VbJmIivI+CiohP6O1ZRcoS44GdVA6YKHDRnMU5w52dSx4ZxPKJL1votBlJlGzUk9eBN7reu9z
XnLQwjUmdwsCQHsGXRgQsI2n2gfj6aq6RNyziDkTYke7ASOYEh6mdXIPoWIye6r9mU2L+GP8Lvvh
iyprT8woE+GdRnfRvvvesSF++Z1Hfpv/UBVJXj48Kg5au0F3XHtoJnZXqc3YVyF0UGlhhGY2NOT7
YGS+4NFGTr299H7CoGo/sc1J3yvrYrghI6mK+m1PRmrxrGKEarWp47kFOkYSrDeL6IrkqyM0sM8Y
zou8yAkPJDP7ILtSTt6ewP7QHx/jYFDrGYe1Vt/4IxA8+Ct88aw1U897NwamzndaZPRrzTQP6QvG
bcvCgYmpRbrBKwzg3Hrsxr7j+fIrJKM1CzLMoqmYjx0V7J9gDY29SJsSRiHGcEAxiUyiX1cnT7qf
uQArkJxrVaIvCEJWMJJEIGs73B8ypc+p+JzyXR5PyJ0UPCbczllcVUeadY0Nog6a+ndNkFj+FBJ6
0fyDmjT5P3+67fRktTzx5BDuwGwLdVrhGIxbJsDDiYfQ3wkvawLGscWYfeBxqMvzAKbaPobwCPlz
7eK7OqyljNR5WkpLIbSSAFWf/aINaJkjXIVYPOM1cJCQQe2+RmW5k4jasxQ+49TrZjzU2ooS77hN
lvGYB46btbtyRCs4YeNElE9vW9vunKEK1d40nft3UXVdPYPpB/0Io8q7d2nguS6lx6CUUh078M92
SOL0N5T6MIlNPUBU7wxUWBTvwlRH+tuZq3RdTkuWRcNHoMizUJvcI9hpk5FaQsYLmg6D/HjMqoAo
3yCm35q9OYx2psnG8aCRXs1n0zFsxx3puPMPkItRYbbg/nHffBAbbiYhi7bbKQl+dtXeEqN6La6T
HR3CwaBhpJ4EsyS3Sg9c/hysI8Nz1KrYCCTG0aJ+HmqvvIFjSKQ+groze2fXm7vymFIvDac2otwv
qQDLSnyujDogW4vCSX7IoSXAYct4MrXzZohkWf+hxM8Ad4mfpWsJ0GPT+8W3kSGlg2HrCxLQ4G9L
2G0KLjRU9ZQBYC0fGQwYmRWC63rXxiKUv7lfjHOc8JgRtZoWDLTHnECAYuObIDWHIik8c8V2KYp9
bBct/6SRE439VjqNnA4l6V0lJQn88swvmIXdF8MrlgZLkq/KrSskE6ENzju8uEtQe3DeWSHIExhi
FA3hjJZguV6NmiXUqeqDW82c6XcRjTPQfTAUZXOwnY3yfzblOIMYzeZ6esN+HS9HznhyzWmA5ozA
cepD9+Yhw9gILEhf4rnaV9/LqtLJ2el6pJYYupEXJFTjEr2Rez+V98A2uLrL8cYHdNFQNKeiHRwY
FHZtkNZg+8pf3qRNRnmTKkJ9h62YlkpE5VLO1JD4uH6RLdJ1RxPgQzvZZK5by5OsxfxKxAQK3kEv
PYOZJRhxGR0VVU++Y6uq5y4HMUEYH6s4o+Hlq56CYxMMITQlIJPn4yvr5xRAvl0yjHZT6tXBPZ/7
ulyHOff1QdpxTL7xpHJi7ZzYWnajZIW3vGm2335Cg8lPLd2ZW0wDFxX35RAwDNyDmZLMEHiDm9+5
nhIYwHjOyw5+xDKD2rG4qF7vbd55/Q+qz9788Cbs2OwM5qqa7mtHYAClEIu63TJgHq/PPO+qj3cL
VRWu2jHiAhX0UaON35wKr0V8NKIaMujRtFxZTFUrMsNjncz9wVT9Yl89v7HTBFw65UoiPmjoTXb2
wBr1px6XWGmJLVqH9tGNeLMVY/5+5RHWXZnPrzD4In9aaZ+XXxWEivgKSJqbv6uMhY3nloO1WCFN
HTf54mNtl+PShfBQmCfnMts5jbYzuJ2JaakdFiCsv8kvw+pEsTZKjzc1SmDEEcPyQvibwFoGADyH
ZhRmQwaGFAnqI5Q2tzcXbmjuVyKM+27PuDFqFXxDP4b+TpIb0ZQnOfq6fGe3QgtZDu0QzH+SNeuW
34wEHPsb4S70XgYcrNG/fKgm768zm36sNoiisvYeakjqqd+njhrV0ThFz/vdT8kYxVxS2WSDnTu3
JEpsI9Np3C21Y4v6WDPvJ5bBw9N+Qm0v5HEeMxU/txm5KHdEnBr7UikdB9fOiFS9dEis5U/TgnYd
8mlN9NVBjQs3vpAlO3jo74uvgOF/eg7Ap7lHuEXd3cgS7WLr5JLVjC4SkHxfmf+HL85CzUr6ia9u
PwGN+34el9jvbgjlwsKujisEwbP1R9ncpZmz1j+CoA6SFzxt+PdpkytP7VzNiXxK0jJ0T4YJl9xH
LSfQneW5MEfCn3xIH+0QIhzn7KfYLTOe88tSGGe6hQys9CABsQwzh9JipP8El7PKU+gS+VTwofjD
YI9dnMDNIHtPK06eYImKy8gDFoY7TARRc0aWMt5KDrVksjNkayH2DeJNYLlzocnMju0dOfhXG8Si
+yYvpqmH7YR5knT+xYhZ3unJVbPYrehY/3dqM3ZkeN8SHyZu4DUolw20pi/+Tj7liGa3ZJjORzDK
qbgGBusNa65XPz9kdZ8FJysZXeXEUNBbXPp5xeSFT70dbnhqiBH7gW/NWWiK3UaDBEyZ8c44sZU8
qFU0luKjWQkBaHGwxQ/UYMp9GnHNLd0eOz7hEh4n6/BgSxOqQ27mIdCQJIkTflGq5+SK4QKmJeub
UNFnwsigV0NdiU8aiGDmiQZemrdSgrb3O9DLjPTuAiPHWN4nc14oenNVWf9TMKuSz6biwDrnMxLH
nYIFxiTInTWSVFK57q5XYZwzSywzVV4GlNKSzKKVw4xgFsOMm7gYkx9W/sfkeczDpTv2RF71bx0A
ye18a/0o/GgWuve/BCfE+n0IVY2ZK/XmCPudQkL9wFDjkGQSwtJ+jG3idwdD+9x+ggwsKRweaSXF
70k7o34GfBQUclgUeY2hL7zxWSwkGaOjufm6A7esm+e4GW4Ii2tcyv8uHnBMjmE9iWiTtCY14X3e
1sD1XQbWcVhtOQ7HhZiXYi8JvQjIaOjgL+6rLMIFnMh5bl5bKXXyqKsV9XGyA3/rFFO9uTuWug3T
zynn49XUPgFn77EpGTNdambj1T7gs0+SbTVniTxmUdx99rcwADyeyQJKMvru9BUPljTHC7M+BCd6
OVJdqKdZIngfaZyAv9JYFszm6fE0Nb+H7lB+rKQTTFRswLMVhX0I0Qm3lmIkhJXQ4rMm29S+IU1Z
9Y5mjD66aYc+nx4gEab19g8zQm2nBOeJpywT7cJN1NI9unmXVdF+SVqXIXRqfVaFgLPiaRmV4+Np
N55drtybLaKUsPg7wC3bqh9zxPZc0hOUVdA38MM+GEHJXKu4pok0Yosh1HZf89Kv+gS33RbbrAgJ
QIgpdyCNimwiEJTdM0MQxBuGAjVCi0niuXuQuV8n77NuE6heqWNHbji+ckP/4ZHVs2E0Ngd4YWLD
rxzjMt0VeODi91XhtMdqWaQca/vCLdmk1AWtxU7emkhgMAsyV6271knrWF4z16PyOFfSsLs5NK23
6CcYnCEPXmisfHZXs5U1km9l4vjTee5qAqiZ2DKEzpoliZgzlYV/ICTP8Z7rRhX2OViYgL9bshPc
n06MCHpICSqp7/ASk+c6OmMbp5swD9KQaIVIx9dpsFVzqYq+xSKaFZKtLsd8kRPLFDuf5P0SRHfJ
IW3b28ZStHGvbGjtA1WX9lebDJoPI3fdyxQnonjEEadpBbuWUmanMIWooxg1AvEGOBGT347QJUAA
lLucnIIGCiPH5FF1EW0rtoK0W/cowMxQYxh++jBRhLLbk+k0Jo9MdpvixGmDIsW8T3jxZ6upen8u
nfGYGvLpwf1jRGQihgvYle+DWCiXN9jYQbuIY2S4jCQUOfzKtF7lecR8Kncl95Qpt0WmmGdGLGHy
XuoUUsluI1Vm66clCoNgOHZEtfAKQN8pj5Yv1TDuEwNjChiYl663JywIaq5xxrh/WlGlmP8DrSQg
aGIg9zJaMmBzkinq4uQV1jb5wy32ptvX3bpAMvW0YeqxYijgFOfhVpcVFBKYAtVuGG0LowS7GQ5x
dmFIRe931VOCXQHiPrDDPzph3JJbVJ8beaXCsp5fu8klEuzARnZX3dH1L87ftTeJ8Vnl1+WeOHhy
rgYWBg0tn+i6okHs8Oumy3Otc6d5IeAlDqdztPpS1xdcJ7a8YtApDy3Nd/WXKToTJmQrIDyLDZUw
Ec8d3twpHGhftZ1+zxjEuC+zdXphLhFHR6dtiz95Bo+6Wedg8COmrk4vms3K8eUfxJCsPyQvxZ90
JLKJDULEi21oKf27Ss7d9I/y3n3KpCoQNIc8cXfBgF0JA5TxHueeGdWhFmlenUXsqUNTL7mPU3Pu
n0f3hnUALo/RL5eRakvSyESkDOQQYOWEYbl87UgcVNecW7j6HvF1Oi5deZKPDJ283p/eOWej2N84
YRsuH924UGFsaJXc+tAymrthqd6wXnuNPxHH4tqNW7dzexofOd46AtkGbG/GDwRNmxvgJW/GYw53
DTZ/6LniicaIsj565uJxvus6hwDH9ONfpiDK2yO0M435SDSYxzPa0tFuh8rDAZ/jAUsZ9hRI636z
rN4OzU79HT1FBn4EJvUGuOMDOhCD6v3sm5g1G3ULd3YKBm2qSxkr3yX9PGm8ver7crgvIBnNc8BK
NP8HAK6VP7JGDt5jGjPMuBPsOO3uCqADUmLqsPG6H4wwZXAmH6u+6N7MjNtDlSSwN8S8HpM0J0iX
P1ZU57JOUwuUmrWh/w2ppzpn25UEw51hcqLykPsr3q3QdRJx7Yt6ZNjdLHQ8GyTfeP3Iq6CZHgCJ
CIWY/k+LJ2c7f5KgoiRO1DZZL0kjQvspuC1jS7nIUJOpisr5N9h/4w4gb+RtjSAoSHVICqPJeAJ5
V54rh1nrSu1gi0IxhE2aaN7zxc1Jg0UCagJ5r62bpNoGcq3Av4hjY0IKppuq8YfPwFRCn8WM792q
F/KOMip07jJYvOFOYIeScKJVWw0/ZBAYcXESKH3G78HsQcEl/didPGb4wZdIDHFwLFAIprOtKlyn
OmmrR6DTWVFx+VG1d4OOgoG6ZuJUiac1JOOFEJkK5j1MOKcKl59MVwOgXDaz1Pu4VnN4qJlSy1eP
EERMhCUGV72DE7FfNM3ztIvpwjGUltPyOouyZILqTT5hSxmo5NUz09reTBrhE6vIx3FfN1k27Xsk
yPJpSqfE3znc6Pl1qZebGWEqfxX4da4ZaCKOPBf8eR/WwfJiShjre18QyHU3c0SiaVWdd6nxMlEi
U3QwKl8jLFPPDOlwc5LY5PhH4+GcBjxnYv7U+VV6rjnysCYNUPKP3D1Fv4k5yOLTDX+RG+ImtMuT
EGMck0MYYnCKisk+As9W/u+JfIkM56hk3Y+AbF06TF2j6YGOiUrLDUHFsgYu6bYJPXbATExT9bKg
pC+7ZdqzvZcFBZlDu8/JOElCabdl59iRJAshEurr1v3HeVoDJxlMdI26ZAUwqzxiJMuHncs0bN33
85JJxppe8x3Pi6f77Ryb9pNMT4zERTQ08W3XoRUJDykTDNxiGF01YKPOxwtLGGu+9NQjOuW4BioK
SXJvc9Ge1tmpl2dCPHBT0Vv3y/uSgxiTTKNKuTy2beX/M77f/sUT6gTHJIizq59SYu7LYqCqchQ9
Cq0yLSF4eM+GZVxhhf0ZgLGOh4xi6xxlBQnSNhU1ARRr4fO7kapwm1k3oa0OKQzLC1h8iXkLF/E9
EYIt7nGYbffA3+G/YPVSX67rVcWp5MtpDnXXBcwUSGhcNhFFirjww+dDKaK1eNXB/L+li3Lskjos
hN0ReQARRNPKi8tcKUSsmPLffh2ObxEn3G/hyXi5L4yNuqttHfPOX9TLz6yp+uE7yBkBMdS2lTq5
xdi157zuEEZNq7N0j4hMPkqW9PgS3AUzPKpIW+01aRMg6HnRDM8eSPtyEoymiTJx6yq759FS36xD
rsPD2hXpy8Ao0N9pSXW9bwCjRp4CrJeMC4I83hGHClqdsWEEmqXrHUd9LZUNsi0PN1VRQWto9h7r
GKrvStWESjHYSvsag7QKvNLbOQKZcBMncJU4zkw9hieiiTMCOOKSshA3geZFWvZsGmv1FiXGNLt5
ZEb+SxRSz2fPEBny5DhZutxSoliwCsqt64jQBuNSYK4GoHVTOj0K3CbBd1fuh6oQEGjEwgXXzOnt
X+Z1IvgzkGz6s+vdonxFBoYEiVCbr+iDBMfG6+Sd0cq45TPjLOLElDP+w+ipviSCxC5cGTLXexlF
0TOMuC0PYT8RzoL/0yV7mXjghgABlklv644YO4JaMFPD0eLXePRxuTIGTE1B+EC1Clx8gdXedkTq
N+94R7tjytB7ocSqiNcgpFA715TcnPLcJgGAcepna3AxCa8/MrwbP2bOqNqtndFXLkwMx5qKShPT
N7YumKPmotlh87SaMIJlunrQmeO2JQLMBZuKo9eJdkwfOh6Yf4Iw1VsSQbvQo8KmOoekSpv0mPex
c250beQ9I0v8lX11i32htcrfKkY+ZP7RLXhbQljj44LAyHg/qF0c4IIVhg9GRebRYUFyvWUdmPoz
8eCgyY4sEQ+Z4rE4An1dsLSkQbjduIVyQyYiwCC7SkUVe4zHpI9OVAIIo+NUOSBnyEfstprW7oXT
AJh3LfJ+3pFltMJaIjz7yXGxZr2qKNBPNp1kfQxvgniIaBMdw1n3JLYmeAOKu5aVXdI/KL6o6oQM
ktEk02u5eyP6IOousWbs4n64WgTW7DEX5qAAOE2aX9MQuuV91WPfPVK1NZYFrGH6Z0Fhu0sHN9ZH
O5Wk3fkYD37mcOEIpfTMHyG5HrR+lE/syAi5J8RpJlTYfo01VpojleaqdlkZcBQylscSnlWhxytG
7SzvMnIMnf3KoGv5IgoFTf97Ma3CSu2kTV4TOKhT5z+OzmvJbRwKol/EKhIMIF+VR6PJ2S+sscdm
TiBBEPz6Pdq3Lde6diUx4N7uPk0tKrHcOMMjMcS3Ln9TNq8obz1vGjnwyMAfwhO8ePK0bZAzvbzw
MrxEXZ4u1uJjzrLmvR6T9dSNns4+a3dNwSoKAEnzoVC2VSQtcOrutIkAUozC8/yN8OfkHsKuRk0a
cIkcsOGiGTmOA1Yo9rjfcGEr2pRInFaEpXl9rdjrl0l/FuBrFyhB3VLtfIBhyR7dH2qvMgJ8DlfI
2SWOqU4z3ZX3sS3kspONnSmUyWddeM9UkczVzzIMAwpCGvdAfIDNeP4HJioqEPaC0ai7EUqCmpra
LvkaUF6SPSs5tuBF3Qt96puJmHicZvpMEC2M/8QW7MMnz3ibX4BOqN2S4BtHTdHLTcFXyWKkieFF
Y88ofkQVUTzNWzS06A+DeWCGX9rXGubcv1GT/yOX3NfgB0S48pgc27FqdkNh8BSTELLZJcAKyjqn
NCA/RINJ50YAlYd7UjS2PpoqWcKD7VRtXwpBYShCahL35wGuaY5LSKTDMVZNSNK2Z627KVcsteyC
4b9WrCRRNE69yRf8WDFwiQwrfXnAr8O0Kc1SP0VI4v2umETVH5ZcaIAodcW7M4sTo++WvuzPPdc6
WTO5Osemv5bp6XZwn9KhdOJ96Yf6sg6rhw985c6+rXGWkpjuBn1T+kTxd5nQFQEAW2ALTVMPCXRD
91eP0XCS42UhhM4EtTrq0mYDGbp25sD2qhzejEcxM8hspA3L8FczkbjaVCz8f3jFZo/xSAL/SHSs
fHKME8BBuIpF7J3VonA0ocE7GzgeaFPGW8JfMromVrhWmNxJGUJbGUia7qw35I8KQAF/f56zj5Ey
ObMjV+HVv9iza3+DMXC9h2o0ZVu2RxK/KZs7uFx1iIU8kSLA1DsRMTp4BLL7bWxn51c0OtOCtcJj
hNMlSDdi99Pvxc4Etq64BgxJER1uNMjN97DsmZU9WgLflk5OQEA8H6sVFGPzK2KzWjzUpZtpIssO
cEMemY2aHjulBKF3ckflMXcjzrHamYkjUOzVoiOsVI2oZSRGsCSApInbNcVRdX6v7wZOuvo0VCb7
PZc8hNmsustrZmfj77VdwTkVqHfDjoUQZxpo2u6wrWmEOQEOn9nW56V+TbIijA6Nb4w+mNIMf/KE
g/Z1KJ6e29IJAVRrzHkQdyIfsg42WkOWeA0+akz+9b6qrF9tlrzkIg5qXvwbJnnzmWS9bHd12/rl
DujDjNbVi/jYrl1BILAvLk1m67cJ5AQmybatfmE0zOrbHhbuuyfg6NyCL/Kf0PnrdxA7K2qeyMZz
HM+ahDlGHMxvqzWEKdNl9et77GnxXxTVTN4EYN/MGZNdN9wnUdje6LHHUwowInkjeA1Ufa6JVWO8
Knt7HzQZEfuiQoLL57n094gKeo+v0JIPG3TNSocSqP6K7Uox9wIySv5G89xYcwiY5+dD2YcoD6mA
x33oKSxIt0AoknOVYmTZkVOszKma/egGQOJ0BGE4ET4weYJz23A4uSdb2bj7orMOqe6eLgvCcJjS
BXbbY+HnNOdMWO2Y/FZb8eyppBsdAJOtb15aCucu7xCrrgh0RSYRUgA3cAou20zFF/qryyVr+zmR
93VUps4z0hTqUbyEajq70eCPN8uQ1epQYAR3NqWTJL+WIQVFUXPiA767COJY0bhk7ol0JNNv0iKI
vA5VHCK6O4sMPwmblzFvjxHDhFtBbd6NWnpph4XcliyIfCvRDVfZts2uTyFrAx3PJv3liYRxY5OO
+fQ20wnG7teb1E5Pjiye66tZeDO1iTM8VIoOqeNUU1Z4QyTUscepdCWYsHnAuLMOFfPsOLK72K74
7Bgc6btSFz3HbftnhHjwYCam7kuqQMZiQcWnzyImABO+mcYyai9s+AGLwbmbB1wTLg9/Y0lA7rp1
LZ+qQNZ/Uj7jy1gy7JDx54tkaTnPr+BBJ8XCsV7Rf6UFug/zHHmgD/GD+30rWYVnfdXuCrnG/Smy
eLZ4rFWJd1YykedltP57GBfNPfXFgHU8LG3vuSsgcgVSQCplibm8WI5P8F8ImI93mCbRzLMFAyeh
dO11Oy93Wvm9GtoyzrQPxvmxGJnJmTLZDe96+HWEiB2oiGBReNyUE9GMrQhgu24kOJw3tFt+4NK2
Kc+FfF6mA6fLOt5V4ewDNu6c8nMMI/MGxpwdYg/y7R2vRFpdqLZzxq8ok5TluXOuDuwsavceAHN4
1/rIDSiVRfnHull7yVWtyr+j8F1FRwtraQ76MbRTSh4QrTgPA6+cZzuhcJlgHT4N0TiiLA2/2wnr
fvk2UZpQvU3TOtzFqL/NdxwG4fCIH8r8m6D2ldvaW71fnKb69gyjWjV4IUz1uw+d6rEZ3QqDXiQg
y9nKTTCue5M1dyJ0yRIx0bA5mRJXqackDxEbJb/2xc5l8Uf7qev8donKEliUysoDl0XKLMP4Ve88
IckFIREGp2VkFXAD7WYOntDhpPvcrJxEePg2Xbjc1m4u4idJbt7f4ehfqrPXNdPP7CVuf9Qmqbtb
CiNrpJwiRJ5sDb6zzRAPy8zyzo7uzoiI7dJmCp11eKn7oEke8d+Khf9k6/7tqiIJziKMhftJnlU/
d1OdmvNYNLMkEuF5I7xXvLmPzCZ1+tqTT0i3M771Za/Awz4v2AE7JAc93iQlO/eXDkAvXRu+Do9V
O8ID53wPcYl4Qokz4gubWhTexZB3i80c4/ekVYzShVOV4LwkeVcm1WF0Y0xhCfLMNoATvQc6TiWn
LgLHf1SGlsFLasWE9Wqo9LJFBWOt2JhkecptRqkXR/dp3lq/CL+qRXldtu0yrzGbpk8b/Nkh3Ds8
KkNO0odDAUhElfp/g46VwZ2L8+oD4l7pHlOECQlFSEzPoeEltYvyTqyUi/Tl9BMCR0PqS9jMwKbl
y943/M6Ya8bCY7Wyjl24K0pk5ks+sNgTYaODTzkN2v8dc/q8GSlIYA1IS031xw+sP2456HTEDLgj
sEOkU3Jm1eAx1q9NfykmKid3xOJSOKsdU9U2d9GzNlDz1FcbeDl6fafCkCSxHH4nVQskQq2BKlCk
Jsz/4HzXHyf1mSDAQgc/a0Na4y4z2iJyxVWKBtAx0gyjFoxqjMLdhkYPjmuQeHENzKp2mFrbGTod
GE7JtVQH9fhA1woLG4TbTG7DylhIpiM9jwrzuYKUVNEzwpjVXaGDmKFO2CFSlmIax4RXwN9Deuqj
cUt3bTuwwfHEGyf2CBK/30IWqyrILH4e6o3gtfTPs5jKoeOq7g+FARmlFYwUPIpT9nQbd06nR1Kf
mrc3L8gccGRsXg02kz8g36E1JMVsLKODCx+M3DNO59CGy8njcLxs2MOQ9hzgNj2N2FfxCtYwVDYD
jiF/BxNSf+XVClO0YnNF1UrQROVdsUrQGZKkArbecO4+1xHB/WovksClTPNcr1YfuWIA8sA8cJ4G
PDMpB7ZyOPtJ4hKrDB0BLbjSwT8/cVlrOL5fHwpbOb+x1+PyClVSPuil5yGXgvLq2f7W6h2nBYBY
WdJFxi5UjNuqv+6MPcIO17gI/NBd4i/ivRe5+zI2c9fuEaTxX1e6EfwS87z8sChp3kKCgCFILqSa
jWh8TQMPmxOyE5D3GjBwUUhMtVm/umqof6+RyKGJItJQltcEpNrSaUrZ3FVRxAad3erG8+PmOTcS
F1JtMNzy0eboj4WpeuJHi+w2h+IxkIMrCufg5lFPP7i9mm2bKu8fh6YXGQHPgoUDVrcp3/o2AcRL
Y+xabz3Gs1fdRsMjr84aQGHIE508Y0uxfYTr+r1xDZ75Je/WD91EmAC5M5t8K+cofii8mYMCk7Ym
GCkcW2+0JzCJQtrs4O2khOwOKcmXeEunc+MxIZRswPH+9+/zKNZvGAKlJLCJezpDMAQuH875v+t8
DLJ+dZcXKasQnBtmK45xfN+c2TJ2n7al5iPotEPOzZJTdmnUeBiEXGDtwuuNN1e75ZHamTYhY6sI
t5dsQ4ptyf18A98uHs62Rg7e5HAtyMvmMf5WQ+7ly4jKYIIHAfs0VwJdqW7T+E9NmBaGSUTw9yD7
KH73bMPivOYM+8yOk3/EyXotsClGbkxn0r3cr52E9TFC3Vv3Ik7rpyLz8u9eX8mDJO6cQ8trJ9+q
fuTqgoaT3kdeQ56Y0wNiIV8Eb2ObJhymZZYs3XYprqNI07ackmoRddm+m/2RpV9ZDJgp6A57w12K
2k4Q5hrFtom6mT2sIbsJo8FfZ3WyvzQBKYGSH4ubNGrWj5nnoN4mYy0/l8VROaJTUbwRDjafdROK
mBhYoB9iYEnutvMN7L3Z5a21KRhlX5LRS1ngRhp2EBI2Q79fYllnEYENkVxVFZ5LOXYfiWWrdU75
8v5gI4QjAkyOEX+tcnmW2FiLQ91BR8AEMOl9q1P5EIXW0fsxbPKLaBYeyf6SljmsjrB/mMc2/mML
bpcDgYzE2dChJJo98EgExhmZgj006i91BBFz6NoviE46XIy/C0MFZBUxyvvxcunh6AuWcDwVekyf
qsYHizFj8M93C+zibtt1k4FKpQo3qDfGF4KLxTXBmcSZ852wfko4gy/VPd8luvVIJeQN0hefgBRQ
pg8tbU7MWOPS33Yl++5dnPiWP2HV/+KniGnDBonH48wIqJ+wO0Fq8iksgBrv4udOCkihh7n1UeKO
kod4BNZPFIidiXqsFdbYDY1K3L3tOgCdQGXO4tssLOLfrlCYvv1ODf/MjPOAipDOTBR/ToA9/6we
ZJRg03i9iu+vdADcaFxWHaY3VtQ+Tn4cHa04Gtje+rMmA6AII9OwsEAmwrlEv0xanPBW9+wSMDHM
E02wLkfdTxladvQHyxQZnsClImmiqMEfRsnmlTPk8XJCbyZ01c3KnkqKETgbyiqnvCshkx3m/vBd
qEjF+zj3aiDLQ5T/7nkwfUswwuj2U5fkTNg5a7ulnUisKvaTP0nSR2u6bfJBTt15Vb4f37AI7snb
Jthq+fpVqHRwmXkRNX+p57FMtdMo2msllLqOMmDcGkaKPtHJL+lhGNuxlM1CQmZIMkfRt/nFb7Ad
b6+HOYj99UIczRICINFZq7HcrgU7B13nHpl/PzXfaNIB1gOvb5eLBXCegI4XdMvz5XaNwTYEs3Ue
nkNSFkNEskfS9VFwdCfInLGjudGrUm+VW/L3qKOw/UOxsBDZyNqJv5MUqhWnMjIGmxbPdfVosmqk
kaVKq9+SlWty0nKK3xwVG4vfMCJO4zed/jfYgIxYAz2SH8YBzUtLNFP9Hk5frI7JOHSv2BZVuNEc
e8FWtLKhKydTi3ybaDh8NbC7MRP4yWhP3uLDtc4o1bHHhGB1vw+71m12k5z8ezQfPfEoYO8ab8hr
VcOt8VQx/c6QWd2/Dn51wVtirOHtEPw+Gn+JHjPDxvWjLwyyc+m7vbnpqrghEA46rau3LLOK+luj
d07jrs3JG3OmsBlx3I1H6s+5MNxwc+GSlj+znkAA8lGc+lK0q58AZhlD5OS0HMLbMcaCSalSkZab
KQh7qqWgOo3iIU6vx8CeAoAVIGce4YTzq6rEAmKM3SK75cC5sIY0y75361RB7RaVbx54tOTN3xCh
W50CFrcUf2i2+hsoQln7Qr69s89eGdlni4WVVdUyx9zgXQS9kGu1MFDh11K8rGzfc17jyZy/wXZO
lo98LOfu4nqTEHc5VeA87soyAKZAXiC91Xj5qDdqiMPtZUQ8ifRx9b8AVaoHNgklxKO+rNSup8qb
o2qIwrJh156OD7FW1p6GulO3vN551ZC3M/MPKzHqjUL8R5gObIrBTLdCvWW2bOWdqcIk3Lma/+OP
Wpdd8Emq1JNPErYr3zaWZNaukLIwD9GMpR94iHccrXvYdHu0otQ9GK2zI6fxQm5rIxDaufx0t2lw
8o7feMJZhMI5wvOYWsPyDmgPEMmsXubhjbQUIIwsVqm+RxLown2n2bF/6ZV7pOY3g+N7wNNQF0/w
xlBIgkjX75gmh2gzDdY85KOBcNSu84pFFJ6rPPl12C+3iLqDeO/Gfp13Tqiogdyge5PpNqnrlf8Q
Cxb/RpG5mB5HCvD6986PuEzYpbD2CHFkc9H/GHRd/ESywY6xeqOEJqrx2lOTabDrMJS01CsAow+I
ziAf9bdMpIxdDU6f4Il2ChW/+cC6SL5ixUi/YhHl7jNswxn8F1PuGSiNkvcaB8p4qZFrj+w+2hYX
PuaFG6IlQHxWj63kb2CcIWoOxmfh3BSzE5WvHBgxygPmr5U7b5uSIMtrLFUbvBIC88EJsocjwocR
0tmOACwIDBJJdmGdwxB4LfBCREeO++4Ja0QdvyL+0cnl4assdn1kxaNpityeQuAHF2My7zVNKgKI
DmmBfaXb4hy2Lrs3NIsMvErRcFhKJi797eLP9WUZromSSKOdPTUOWvp5In9Dqpe4CFmD2ULnwVY4
OTcrnsicFKMLm/DBHzOaI/11NPYeGQmrJg3fhf+r8lBtv7inynCP0RPLB5NKyCtc13g4f9Ecj/FS
slKgy62Wam4orbdsLDjkSlIRGxnwbj4LllzDXduh3pMMS6e7IXESHIEuED5JIi0hnqqQ70kggJXO
E/TgCbPUne8nwysmp/abGVam3wkf81vLkY1mJUSFklKs7T9ybipmX1YLNKRlWfL8Zumy/AkX9prt
JvAH41aDeYVegnxwx7ZXIczxKxX1dhDl9XEUkubaDk4jdmEZDM1zavvROwRrw5w6LXhXwaeY1dL/
5cqHMG7C+FAlLYuCMM5RItp5AeeRNkOyCxCVuOqKwnS7mfex8x6y0o0+p8l5y0jcEKbonGMgeVUE
Ld/whmIIEd/R8LLOrG78jte6ImAkOLImvVPed8GyEjKeqgJ5Ug0oarGVy2US1FRzTANlTglH0uh+
Jb4Qd3dd7ao3O6j+inNbPfexZFvs3CkQ6cEj5PwqOGrudnWMLXfceyc4Xm0mD94c0Llkro7lFCZf
eR7LvzEWYg4EazL/VE3UUPYw6h4kAUD3FzVFDeWbdO+02HHa5Z25Fk+HLWbvErRYpWj4MjmHkYGo
1illg0nymrqS/MbrQ+BCOCSIka4F7QvHggjGt8S4YF+ujAP7kGA6BXU6IOruG1tkxTbCWVgea3co
qPpshj91Ursdc7bTY5x0EuOfMg5r3T7E5H8ZEmT9HZt117BU7IUBsUraG59zVT/MdghRkCCluO8Q
caDSQatmBJxlI9bLspbAej0/6fWpicZ+OFiXpTvmnEHUW1pfPedUkd1mQPdLGF0iwuG5pZrRZSMo
STntUmSwp5BzJERR2MfjiHlVF1yH1mntR/B/20w5LAVRW0Ht2x0W++WGk1CQ3wnR9Z9Mps14FF4U
AkUYNYD2TOTjjphWTyoHgtrBj1pzcCQlIRu6dO1yaMZEFTdNgecdEoqXsPHkpmHLFxm5HFP0pebe
44Sw3oZhNIf7KZXi2vNRzGV3EmEePKZ6DvqvsKBGmvIQO+ojaq58TykRg8ZWo3eSyo6BsgGWp66g
EM5kGJeEgHEgOVEF0RBx3E7yLOqfAuvVN0FUFw6YW39cDx7Lsf4xmtfxb4LvFQnD2thrbscuszst
rixstkvrbnZY1t+yrUXecDoCDo8zeH6KbwhcPNYi7ouDx4Hj2mTSlcHngGme8PlSON+e75JvQ+kJ
mj1uPO0X2xn4RH1CflifV5ENyXIUxJECDthE9AU/h/FR5v3VcW6xNOEPaZqUo2YWOeiwMPWIfaqq
PPA4cR5xMPbetpuIWie0+1VRs4+jQM7bNkdSwF2tfCZT3epfdoyr23DBqLVN2L0nx0j70QA9CbZP
xFFScsLd2iZSvMGJA8gbhmlvwdsf8SIwLbhiJJEV7MCKnhnlCd7XNloq5yPHg3irdC2XbQQvxx5o
EqQIdXDwDXCi5CQM2GidPlZCQc0BKx6I5EmDKMI/3D3xgHNfqAhJ1yc1SA54aJtdy1lpIXNW91cG
cxg2DiCEevqkuA5Th4ePCEdsm76lOOF+ISaKkt9wYYGBOUr4p66JmwdvCLrvrr3SQ9YBZvKQJNa/
lM7Iy39axQJXqezc26b3rP7duEXSP7kEGA8cmHtmehtG7avXN2F2lgjd9dllUXYMCl9hqVha4T71
yId4PrxIfAfe9UopYmHo/evCDg6KHxPztMAPzT6imiTlZKI9lt+el/W7tc+gfFMUSXkQGoKfv9hl
ToNdgx1C7hZ+hWp/ZakGPOKp8jwwQdmWN/2kymdl3dk9BpoCzg0cDJYs6GqANGbhEtRhZ66d9IiY
HCEcjlkqw2M69/oqhoz++hzkavmh6SL6O3AkukCFzDEoCNqrj6OS8/qGmZzTRugt6Y/SfTbdKc9J
H3ngQMjCuDyBFfNBt278iVP+zf8dIZ+usbwg8cCrVPyZZEb3szsQKNlDKufJ2fR563w7I8leIVQV
P1R5Eb4T9ujcL8TVNn42Lc9JrJS8Cl2KlNc+3Hqhu05f/jK7DqrR1fqwy/MhTnGDEF3eGCYAHPJN
3qubAjCvfMWjE4DGQhR1vsY1CG5BXVkFQLD0iEsllYZCrkMffrrLH4BTDQnrQLFqz8aTmdkFHHku
WP3G7I6fqP4i0llRujH2cqbuoRvv9AjSE8ZtP8+3k5dTKrfJ/SbjhuYnb78z9kLRZ9CPo2BwaCsq
uli54lVnJuJn0fy+nPBAagU8exp6uONmci6E/8DGTARZfsE6SGKeAW463ygVL+2plvh1D4HkgXvO
OeGFJ9cP07uaSXJ9DPoV08co1yWjMCQX2Q1TMG7sjYtQmZ6Haxf3I56CdT26Rdi7D9oHQt4AS8MK
4DVwrVQ9aE6pLZ+W/GOViPCp9St1voZk1313FQiAZfiPESCrv8KyS9vNuKRwC9MrviMB6J2JBUeI
cF2cZeNrNZtx/jM5zdhOGL+UtM9dnNfOXpnleqELETE6cJJ6zURFM/TGcCF9o8g54uvqcPD30BBT
/9EzhU5ukp5h7a5pZHReqbYIL7gr2QrG3OLTB0tMXR+T2neWbT4mEzQYq8Yd6JR62o8sLXibxtcY
7LaOgmj5tmk6wifm8l2mdZvI1bw5gLz9hxCsF/Iz/dKs+3e9dQjBX2e2O1ztarhnlxiNh46hAhdG
XjO4Y2islu/JtprFourNn9L0qX0M52UgvD3NCcU5PG+JtoUmnJ/YpHge/rurv4pXTn4PA1M2bOBY
qCHmU6q1FaE17ROFnWN9zGcExa2hQ+TsNlNE34WZeIpWRdl3O/B98uEayWVcop8x2ESL1ziPLZ1k
dhP6I1Ur0wB/8eAa4uAQwCiE35nQyV7oABHeGYev5GPobG4OCozA6zIA2N9CUJf0pyxzjvy2zDKT
h6bwnDNNSnhWRAmVZ48Uymmqn2Jv2JZUe5LCKbE2UdBRll5joQhnrtqtYHSig8/W7beblDZFjkjG
e9ZBV3MmNNpdRhp75dtY4PUR/OAEYnINHoyFRdMeWMAgsUMZv5LPBD2SWznBGveHflE00fi92bHU
7R6zkjz2dkhHJgUc7opehGtDsPUAzm3jyZldVL0p/CP7RndvE8lv8YDk64rtEGUe1k+AhXf4Dqtb
BW1x3a4lwTJa0prSnCnaK/96oIGyQwb67NaXqsjgHvjD8taWg4O9eUqc25JWpehSuP6anIsi7GqA
WcHyNxG9Lj54lM1PTVLI7oxWS1Z2IxHInsrEW66kYtewSYxnPKQ+pZYUmS89w4VBMmUR5XHM8fRE
gpYe62mfdnn3SQhxrR/4Ndv2TIaOojZbgEO7QUMkVMBl7tufkiMP7wwdjc2WXJ+gqUCwwt7xokGf
d/rUUNPdUknEgTqtQ9pHKnztPfn7eONpslUx4FwXk23RnWtg0iB82Iad5EAFBSxBllk7jReKBnQE
0+cVZ6A8oRJGy1s9SUIoI+SGkwpUlW2xsl87KCnC6Z6nDP9OlJjGeYkXopU83hD7HlkfBE9Ox17g
MeMboi49T1nxBARYj9IpMan2KF7fXUPl8KY3SuMtkMFydGxT3KHbi+BY8gQ5G3cxOdYQYJz3SRBq
mlN4AJc+2dcwbh8IzrrHiFYbkJVdq8aDzTH0vyBXZq8Uqbb9qa1i52iaiTYSd4jVuYrZNz4tyJ3l
NzF5DecujtbiR5UOhahwQbnwEUj94WPGsnGWzuDSmbmQWp8HJ2suZiWVu1lU5cM5lgTrtzGp5/5s
NXRsVLAkrA9SOwukHUt9A39iIOt4fM6dQ8cDW4kZNY1elTB7mEHgLWdIPgDZc2if/4AfarxM6HrP
/P45ny+WhdxXPigC/ARTrT/qOu3IU0s0Q0FHMRtI9JZ2z+tQBceJtw7JHIqdvI2yNSBSohb60rRo
VY+uIgXF7oL8MI2oRbc3Qwl3EAFk5fgLxpdWSzOm6z41BnRuyEpGXgJopo/5TIfdts/z6mNq4tI/
xNTOF7Srr+GDbb0p3ZNTGkLSilcI94qU84SJBoGDna6PHaL0kl+EkADeABKZhvuOpbjc4Kvpf8Gk
y9k8pVfSYclRDmFsJkHjRHVJYV/JiLcJLZiEp8S4eAmFW/ZPHacy98SgID7CUXvIw2VsTvSPtuvj
4uLOwoOGF5s09ere4jqieGxRfZw857KJ1X4VpWItPIl/bEQN4x1X3g9HanPGKIoD2eVZDBplVu6/
q/mZBkpqFf3zEPX6KYZnFG4dx2D/wZ1GbtRS/HWlYw90FOmq/vHGAgf7lpNdfADZEqSvOh7zswfi
sv5LfsmHP0f8VeDkK8YBIKFhM09ht7+481HDn1jeA4ZZ9yf1/KE4xfidWAoSYAaZ77Wvcxrin1mD
IiP/mw10ge6Qy+bpFiBGDFmeONF+hcZPVKEN7MsICISTVpLb5IsuQAlhRwAGhGzS5veULFhuaetj
PsodKQqwlUtBE2OBl/Q2jYvy3ygjPGYR+LOJpUxceoQUrl2bhNc5FMlZZS+LWueLsYjF245S2nTr
To2lMpGg2YPgXTO+hm2cdptxmNri2M5OABIiWbJ7JDU+uFCacr3W68RtMsEE3Kh0JTNgcLDynMLs
8psTts74Dwfs3TdK04F4kjW0j5MeneHYBaT0j9QUXE+GDkL7zdAM1WlROPy3tpYrob7MU7eAZZff
uHuamgIJTlr3ttBBusvHLoZdrPG/74AhhsRRI2AHmOypcDi5KrYZdQRBSjef11TpP9ZFPDJghehk
x8TsfOOLZnrMOxeUYxoEunmvbLoiM4VE11+Y60GnOpKRcYtDAu+YKKU4UaGn7SFau6g/mzoPuwtH
vYV/UTjhPxh7E8SqUchjmsQxBYdRg/82I04/3NAnSGrOwhpLWaXzhb3HU+G/gl2PUYgjclVwaTIB
b6PEKLiSwlAnthv99JnFvZTRrc8x2X6166Kcm4UqzrsxaogisWkM3iNMLNG2GAOqtmAYrJQwGKcb
sQBGeY8pkC5MQABuoqIj908eHE1Swe4rMe28jop6shMI9BwenSq1uFYbBBBh3ZGFHkIdQ7uYK0ZD
L9GVQ9hh0dfYkBvvAzXYB1BCIsAdm4zXuYs49V6UfjofYBzQE4MDHy53N7ux2lAuC5OUF66+UGd5
BVrhzmU2sYsDpMkv1x0ygla7xFj1MRs6nTjDYEjbs8EifRBLod9g6U70TjIGfGnVISb3mIl5rENa
czHyU1u1SRlnEiqWx+kZpBXdFMykDrE1V/RnNZpIXVyG4SttcZLm6LntcM9tmq+3tpqDX6VTMbXT
0jGul6q07vdIMVG/Tddevo2mapnKyfLTTMqTNN+Sn24sAj/jwB6GY/TGcJzRo1D6zkDDiJvcL5U7
xXdjbXhBg83w3nIzJPdsqquCd15esydvjbm0oqMcCm7KfFAraLS7yhTFw+KZONsOnaJrzyl1m595
8VQPDWMrVZCeTOK7hTUrUW1/8v+V0DeOnrQVfn0Ykge2IE50hoi58LAQaf7Iy8w1G4TsyNubtcCD
mXfA5gROGC6nYXA+ifOLP3E9UK9JUnk4UgdU/+2F0/1uJ8rTMCGlLOKZZMuyhTqbeY8h/ZUQhgLh
YMWEr8cwLCxbiu3oTfjQU29E1k39iebWju3tZabMTWy5qaFATf2KnW8juXjtLlttqLd9ALVn5xmn
OnQs8vxt0xd+8ISKXun9QpXTVYKfVbpfV1DfuFWdpr/j0EDr32am0fCFC6al+ZDtJVOUn07vUdVx
FHNLaqWIfCe4Rr2Zm2LfxpjSd9APSIqPpHz/BmKO3yqOtbQzL3n/G7okbhGxGKvvetOJ4cNH8dtL
VeuQlaGDcALDffqg0gNAU4SX8cHtc1zrdDXj2AGt9dHQBZVsiV5Ajih42ocoVfN0Dpt4cXeV8BFI
KnqcH23Asvs0ltMy3ZixiJ9BGrA3CNhaJPyvaxqHC75z+pbA6WwoqGDKb5OUDkUSoXl8iodQYuUR
pC5vqArHjAyETFD1R4Xku88M4fzGY5zC5TJK3S2hybInf5Z4qtnbfWL0wfAThsQq92ye/uPozJYj
xbUo+kVECBACXnMePFTZLpftF8Iuu5lnhARff1fet46Ori47E6Qz7L12xpI9rWQz/g3aJF7PdGt6
hi/axqDVo2QVp4FPmvk3aYDiRk0KqieSOJbHRYe0KRmGszMet7Q+dCRmtg+suqIrJN6Ah05h2gG5
0MKdXsmtqa41aDb3mAz/57PbKAJP2gLDn8jI2sdrIodjLsF6fKDS9x6NpSjcuURi6K03QO6i+lqA
bWwRgGSElVjThdWw6SAOlEd8gjNGyMBxPS4v6VbkEPjr79nzQ6a/pRl/1/DbmBhPAR6u10CQC/BZ
g6hQ1xjOLDCxOEy12/2KMommesff1iwO13XpMrpg5umzDOVCNDCQooro4xXOAA92PjPbdxHXPINU
MO3BWBP9prCU7X5abXPtxkrMu8CVeNfblYLkjbYoS49sDWZG4aU3XmIfat6OYsOP99Wkxj/NomkP
ukwYqENLHpzakJnz3hs89Y1JWHM4aq6PTdc03t9i9qIr6MniLWoJudgQ0aLJyxtU/9kOgo66b4lb
IAoXxcwmYEFGh+NOwS/EnAlpeWE7RvtpGJsW02Nbnn1ENvq0tK2VR8YzJAdRQrK4tSVK6yOJDe37
Soan8ybEQta6AxWvop9J5hPppfZXjMkXgYXTl+2n4yDT3cZgD6hhVYuUkBA+h9FHNtT+ByzbtTxP
BArcjwBW7MZLluk/qBaF2q3Sxy67KhzdJ3IojNozPWvry2zWm3UBABOyVVLgYtZ7GNnRugXjv9BN
g6+s67F6R85UrdjriH/O5gavBC7VKjtnjev8xt0+YEqLkFzckc+QiCv1eYIUevF6ExxbQrTSMyG9
1a7WCXKNLeSjpD7FMUCSq/EXMDTwCBCySQbaWzqaOruyuV1+JzkP6Qk758LdrDISP4eAKxRJHxyd
A5U98rg1NH3wjC2O2M461Zm/x36EjQChqjGgMSRJTJDV6Fzykfk5RHRfZ/k+nCpFegacosXeWgj8
JWBKhvUtnrUJzo6oxvxfWZZYFJ168AhfAcePlm9D/bhS2fPn4Owd2LCWg7srMHT4e2KiyN9TraSh
rWnnVkAQ2ANJjuJ/vMNYhWQfQMS0p9qPfzQy0gn5cc8iqJW0C5uAtp85zlClf1O/YaT5qFjDJM/k
xeGzBNIYY9zkJUEIc12qsfN/qELW4jBzQf20ZOG8dxMh2uc46qFZGRY0K8IGj60JT2ATX7BXDBdS
CdLk0vWj+zzFqua1ZFvhHir8VOZCdoT9j1Rm8a9hClTdXpgq2mO+USxBp6hbd4OA0I2W0BkfwLUZ
5483Y4VKlpwpA/PG0qdRTnMkW0zHSv1SA5gR90nKLPu7K4kLOC5IEvlMwVjJNx5AzBfbEdJTcsr4
8r2vQU3CPS85aj7mW511qlMY+qLEvOrJ/2iiewT8lq/oklhFkuzOceWEPlIyhft2goICPOLdIywh
GQdxhoCFodhBypuc3IWH8pLgdsXS4SEe5UTyoNEngZBdSJIrcuutShjl6p1nocWCToFzwibOdwKu
Me1zCYkkc9R9B5jZuXLnZes+jYGv78FuKPXkuj17Z+wuc34QMz/xA+poxFlmDIazchzln9cwqJjJ
SYVVa4bU5dPLOEF/SPuweuA5TUg4m5nSAz0uAdCEU632OXQsyUfKMtleRIYIjxlxEIV/ajwOgOKq
IfRZELf6TeSd99mjnYlfRtyJgPFZEF5iM2rSdlURPnHOOyScLYZRK2yC5m7uJEGc/Vqj1YdgE59G
llTk2ruTf9Vgg+2REpNmu3OiiOkivpZ6F0RWBgckBmH11y9YfZwzQ0n+EmcgTDZ6SjN1T9QEImi4
0ipHXVDUKntmJBvQvJcMCtRx6qF4M9qtb2CKOIDPCjo9ZHezW1OHnnUT9qSaPiOwkvXDCqcqPzBJ
S76aFkgpnkXkaId6IiNzW7uGhRQtEjl+Nuzsm7PO9i0LjXJOXdCF8p6ZGl4+pJTlbgBS8t3oTiJn
VIUPz3V0XWdT4+02aAsVg6YVrUK5WWaBZ77Q2pp9TfBNTK6V7JrT5JBjuQ+GiExXAYTFObdqHvSF
m8mdT5FP9/WEk2a+eQtrWt0phcmexyzrNytOA0LJpCBuJxJJ8EHxwIkyNlRiR29hYLFJEDQgra2I
MzrWsSRmHoMnqFNvCswvtNdR9SdkbHeLENbelV9g8TkZkYvsyiSGsOn7MHrjqluq9xij+gJhoMtn
50mNDTKXXANZweWLXuMVYK8CJYhzB8W9QR6g9oMuxvyakOmMCNeRWXldOiOb91WR2/fJDzUkn13g
9aH72YzsTk+40dP40Pqj/zBF9C9YvrPU2c4lUIsL980KfZISkL/TVY3zVMCqYjyzdv06PZtWtCXq
bw1x4KLhk6mDDhiBXdhM6OUz88r57UYyBTVj1pm5Y5KIHZiGTDKyces0O+OiDh0IwF2ICnRKZ3F1
BqGirSV9sLtT1UyyYswIjgFyLtPGEH7G2QnGAvJctnXLIXq4bV1QLRV5DVlSA/TaIOwNr4WXpGSI
Q7RB9k56OD0xYigAr7fupZ3XsDjaqC7knvQbXh41AnmBnMiD8MycOYIttMSc7eBLHLO1KZo1tK6x
5BZrpzT5h4Vljn93AzfvXWlXxeej+LPxY6H0Mr6QhTcUvxX6nJs6R7sJVQM5ObiXWWaeG7hXoPgg
8+GtL5ZcQbTClHwIbezRLkCu75D15UlybFUGrH/jWj4nLBQ5FNV1V1t/8AgID2Xzl0bX/hbKb1xA
tDk+BAZk6iJYJDk08Y5EGB+W3jPp2ytZXaYC3LHHulhHO49jFUdN3rVHrfo+/CPjnK6SZeR6wIaN
y6GH+TMh+2ZTw/bJsMXPQy/8w/GKGhznsOJ9GkJNHCKkrY9xDr3vDJwcuiKOSjikMeMiZBZC/M0Y
vBJJiWKQaHLRBR82L0mtphQhGZ4uk6DJpCOIB7YJ1+UvVEAkeflu4z/2iwpIVIM2Tr3YjiHn2KZP
IPhgOx/gPXhlnIv9gqzpFnqiAnFcAbS+sGhmj9KgqS6PipEGMrD0/5HIQPtwhejBExdpvbiAPq8I
ERhqKhkWhBMJpdNg5QcqFGglbMzwGC4Rc3lIq31QXeN6CA4+QwpiXfpK2R2lo8fJShYdynJVWJZu
WiP04vzp4LLjjmD4zPWcbKFqpD/5JHoCF9sZtHS8+t86J4UvrZL8ix4IrAUaxG/osWQ7uHjEz37N
qGxDAHnhfHEOI+VPRh7CPUUi0Z+V44ZIyirog3dtK+HRSV/3zSm3qGIRwQEqf8hotz9qZlXFLhzC
4kV08tFqG1ePQ2G9uzDUpd0uQ+CTEbOEYBzjxRH+qVdWgvpgHchMHOxDzhGBVvOZPn1SB3arK2kG
q6bMqaqloBKtR+orKH+rabBf1vSPUIoQAEKwb8rfYefN+b321vKfu7bS3dc11gbNb+bQ9mzp39ev
ckFDeKxXv7Nb1KlEb6eanvDiMvobt03oFt3GKVWL5KGpxd9hLs3f3u3D/lBHxo33Q+E6/rVN4+SN
Z2Luj3BMg/TvXAHk3obOyIA8DBd1Xy/0FLsIvR8x0bZLiXnqE2/hhk28lzgyhNN18bTOr0NvQHCa
OBB3LQkn9Q5QCcmgDL58u2tdmb02i8B55ZdgMrAasV+MdzZGb7cVdhzre7wlLRVt06DaWdxFXMUS
EFbd4TwFjhGlWqB2K2pqvxeB8088zViw8isBaV3zwdh8ggs9ZFilFp5Em1RPdL7pG/g9hmtYsZhp
6TBJ5TZIhYMXMa1R+9a7kZgBRHatgiO3HbLWme7WJtTddqHvyZ/noB84xGwYxLsYiRlGwpkxH1gz
PCkWmfHQJ5XkUNcCb9zoaH7Gm8YEUwoDVlBQPOCzO6bHph1xv3ZV3cUw02Ezdawx+rRgdlZ0+Hf6
zjCcbHKlEfoaJ3KRh2PDo6moRt9txTEj0MSs97iOMxayvYPdfvjldXnvHui8uvZ1acRKcpfvd1N8
KPNkxEeuMjzKo8Lj/FR3UvPBQpYDOoHIWOO2ZJkdL5dhRcZ4sMTl1Pd91Ch1V+QT5+PVTWVLsgpK
7WgGZ8c5J+EedIE+spbX+os9lA3eEjakxeuQ1WiZiUCBlbB1R0Jtd8XQrc2dYFiPmqxmggsmLEom
cFF9iDt+ZoReHd2GP/6cVfidQKyxqkCo2+nAuRSaOfVxFXWW/+ortJobGv6e/6g2JgNil5IXgOZ9
Hu4m11b2vUhbjwA2Z5HENIiq2cadHK9k0cj1WcCZ8y/dXAGHctxlDs+aRthuckpQ4kPJo2DG0KiF
clf2YJiOhvXBP/ofgzegDF1EZhSRKKm4pBsoQCnYIDop6KGXgZWq3iba91b6Y5DaOxfCJyQEJUyz
m1o0xLvYc3T1JAoy/4ZNrwjPvR8WLi7kXhPApnvWD0o/FZ4/NvcUUsv4Ghi6X2abZZruAsfiGvQR
4sIuUe30bwr8NXvANe/dNa4eXpB5i/rk9x50MIUZRDAwaImzWXwqwarxmAW1biPYBOX9dFdYDQe5
MolFa9LPNyJYCyjqvSlQx2IDKqOvkvfL7AGLqopIFkrOzZQBEkOKKmII6HwxMjz6fYyqOwfFq05L
vI6s20jMrLYotghDBdWMGymmDCRANgTax6rdmO7eth5tetMDkyZq16IdLAldic/lJHX05jK2/dui
/EXzggjnPquKfH1w5lnUHyBGhvwXiQecBGz4zYocfKji8FnTp/U7WAvmsx0dSvY2oDI5oYdP3tAG
d2doZaju0cUJXnraqbu57lExTrdCjVhHJk4vLBz68ApQF1+BQHzpbk1vXXvS6Aq8fV+7k/qV8fBi
CKsgfDw4mkyHneXa+4oG5PRHTwU6wwHJcHEzuJEqdm7TVfGFJ5p0Cgh/t3wG072zGamGXaDoBSCJ
jMvF8n2LrQkYLN/16ApQbcCena5D16WrPgV6devvNYgW58LfENbPudvbXyS/WnHneCL4S2Uo64r0
ZluA24TOgLZk2xVj5P61tbRLeeS7KFMW0dgHAyaLRJx+dJmvk0Plh8VrziqVmLWSlw/b3g2g/szC
Ms5Yf8fN9Ccp0nTAYu8NmChB4VXuIaBCq+5ZPyfJBy/v6gPDZaGPdqHPUrGjw7z59qfaEJeMv2kI
azAAXlF8TiXAzttZSQdUBJ53Y52UQejtvKhisKerZERDqfNc9s+Gf6zOZcApzBnK5Fm+tOtkL1lc
gGDouVtItylaLMqdghkPJDi4PWploT5pw+T4t8ZYeuEJM6jo5whnltcpGkES1SWU3xQI8Rc+rECe
wqggoz6DbN/9rdicdCRO8a1j5l9chGY9iMGDh0r8b0Bc/ANSBqICYV2N5kDSmDchskg6yygkrCdG
VJF8BRGpiGyrZsf/g0ZftkeD8Mg9lzcCEOUUGUZPKsDPo800V6cK+Hm2LwK3w/eJOO5qsi6NiVLC
ZbH3XZx/lC5OchadxWM0rkX5xUs+fBhs7tBklfDf2B+RS7dARYyPmfIIbWaL1r01YeISYTuP6eva
1/oXmCkm1y1uB+RtBEvj8Gjl3HxRlcXmp3R87pcuIBZzl+ohtxfMJfVTE+vovwz8iCGT3TMRYtgI
MlaRTU25RRpu19fQSu88ko/mbx2freV2YiLbscLhKjqyUE2QAjcaSkreBPK5jYalxG0FkWpwq1vF
1Lm1z+LiFqmO5rywjAuJGT1H04yspu7muj7kk1XDzlCZEQUJkZ1EYYTG5P3ajrVxFqctEpkhZ3YJ
nhIxI7WZO5BQor2DJqbc2ZdBENx7paPRfKx+8cj1wiZ+jj0PlvwQBizuW6v6cJs7nE4HUlRsdExs
eGODA9cupr9JeaMNVUOUDuh2BEbMMTXjZ+nmYNciAEIYfklDmPEfjMxNPb9+aRDm8J5TyMmNwagC
NRZ7tDc+GR0jB9igtV+9+xkr8X9rDip8OxjplNt6YZYDEYEsnBqqW/rsej7OKp755ZXNHhU0DEC6
ceYQI3zS3G2R8IbG+RmLPr/Kuo3LS7umXXZyVNrcNyXB2Zj++nn2NjZffbK7JVOd3Yyh7N3ikEsv
uYLI90rlUFy1GJriZqGN23tDcoT4twQeyVP4dBOQO443vPHYwOVOMSn0W+bHAXgjVaSvvou55tjX
HkrLM2Dv2r7PeAOQr9ogro6aydkThMDoe0bGhw5/rl35bpJJ23tifojyRB8LsBkWf0sI2IQJfxNl
Xsem0W3+4bKI7onKRcDg4/J4Do1H/jCaCSkeI4ehV392V7Gy3wTAoh8aN5jIjRFD7f4KVpv7x4Db
KEYK7shy6A56LivTI0InNUEDD0NASAXfBJFYrjGVXwiSzA3lvIEIXTo0K6zwWRf2IvrGFRVJfgjy
n0/oceaQuGOkuZs6Hxk/4Gc04HDEuGCXzt0RkH2zKChSkm4Jx12N24XK097FHcncB2lEdIEskXzN
IUjNna5cv3ujjpwLMu05Kz49IBmvYEw0sSBp8xMOszk20vqvWDLCn4wbmagLl44AjzjJXASdP8Ro
C8zO62HhYUyx7X/01/NysqIA19cRAPKKJptDH0Mdt3GfCDYhYe8xpcmMCpIrmOD1A1XK+okt0/8A
a8wv40WsdZjgYak7hEiIblE6mO5ywlzW06opGbb4SbAuxZSCb0REuyuffBzbE0kc+uYUpDl/ZG5c
qF+opxqBzIWKq78Pck+td9AKnWWHWzDET06ECuw/98bdGhq6JN7tEDDggK6q/uo7ZcZzB6AJtkHo
F9U1gWflAGQmFuUpEPypYpOgymQYjNae4xNkhHsPwLXEVjgP4dPaTaRsINPPSbDW+Np4G0hEzrlC
//idcL4xwrv+KYRPJn7bbEq4vVETEJqCL63dDX5dFw83dfsf3hLyZMaiWrZgcAqPVexSnjy3L0FW
lwnxXP/wsiD+nBJPnjSxKCxIC2nvVFyM8lwQygmTjZofmj2WI9JV8pi1ffvqVEVNI5bTNZNliyF+
7881YTtSz94Edy0z3YcdvCHc+b07rUcWt+VyiZhrsXuHuNx8oyOO+SAK3u/2vVaABI/4CnxzuIUD
La9B6czTtihv7E/gFqSJsNbqk/jJL3jPqVylwjOGvR/IEjFq26HsSKvdFGhVNqJ1yM5NU8qpi4rr
sQfEi+Y8Odyuc2AwFUlanpxu6lbf9V4a1mUZW9BlbLY+QevediWgc36uqOSzAxwt8dSmoDc34vYt
M9isp/yIvaeMGXG0nKhVOhmURKYWd0JE9YnYSbIqaJHW/gS4B6FAQWn/XiwhZoaYk/Y0o3Ll90V+
9gsgjUq+YI/leGdS1VPyJAN5gKyXlnv2FyRXJFngwL6cA0hdEUfuH+MtiO60dNmXWuUPkBonZ9kL
z+/9X9kyr9w2OPkRA6Gffpkyb8GJuOb9/Sy4nmOvM/Ehky6TKRayzYrSt5Lk3aL5GJ7oJwZMvPiI
fqK69/srGQOGrAKb6zve+zpElyu6F4QZBH+j56B/GZzSJAAJF53tdRsEjwV7whV+JobRfOjXr5b3
PaW70nCNGcsHLq5NFn2AUGDaJlATcL4SVRCe8NywAwckA3Ovp/1DcuXHXnH0OXWa80gXNu8HSMuN
PrA8yb0936uL2T0zEbulSvvrvme+E4+7oWXToo6oOibOR5GDpHSfvLKgy+uHwHGOU+svwzHwRj4F
L2eXwKOYog8pnEX80TIwFc2WgxKhE8ycdiLPk/DHwndJSIEitQOhWQ84r4GDjcbK2JFXjMlq9YRw
cVkeig57Fc8yGNtWzx2XKUkJ9yxDNQNRzel2BJAQfLLk8BDC0ldPx74BOX9GMonCKi8hKmwDnBov
NyNYxv3s9Ngkmnm8LxwKXLIdF3Y7jvUmZsPpRNU4VR5iP0IOUpxC6Bmmi3G4MHaYYDg6yVtr0osi
/xZY/Rilj0zVYQAZfDpmH0ZytX/mYiIzhbIhA0+Xkkr5FpWiuo9TOAYkMuOcwbCNFHzy5ZZhKcd5
4vTRl0RQAhGvR8O7G5mXM2JoMv17TUcSTpg8RBeSN0hf7MokvbqlE8WvvdD6VJEBUm5UNCONIAls
QU3GWP6mDTDDKkVzhNnpmTu2r1n4BPwIgi9T+uihdgVBVS3etJ+VlMtph4DSyK242RROqs4sTKMg
pgt3kK4adFW+PHXZAsVVB6QNUAA1UXSgftHmsSMVaV/RoIf7FBCHfzdG8dDvB4JM5GbW4AgOZeFR
cc3kqRVnCxbtp08tCjvsiIA2yQX8b1jJjztlKgTrDbGFRJUTy6d8PfezAUiYFxTsvMmSYHUwWUN6
nNjcsNINe67ohw49SejzbYzdfCrLcfwYCzsFKJrIe76lfINz4N4e9Jh3d3hn+2g+KdL4xkspvMpF
x8N1+ub2He6D2sAcQpLV13w1xrNsNns8i1uE7gAcB9qYzz7syhnFwdIvM8JM8C7viajaIzixWrxK
xODlE/yOZHiwgLBWzn1qC2NhLqpbUGqeYLPzWD0zW1whLaBXwzO86Rm0Fc+qDlEfhORqRyzuMyri
gtodn1KZjuoBzwQ5QGwAboyWlXChZdt6I1uGspzHm2+lLsm0y0sGim4cqN9LTu7AKcwizqyNqpid
k2Q3EXWDSpfjn814tbCaTfayihraKJ5KmRQHLyPkEj6LBjf8VNbCjW8AFme0TzESfWQWfdDV06Yk
wnJJDzQYlex369LGH4FTldmud511/NOR3FbuKhTJD1jO7HPuJIXZ4Hdl0GPp4qPtCLn4vmEg+VQP
FMrsJkdz8SMflWaAcf8pddKcbsYQ0n4gNLM4h4iml2MHqVa+O3TrBRktqH+K7ewUKXi/Na/gUo7z
uL6v0iDE3fJyV4B0hWc61LNwyL6mXNe3/KvYqP7BZ7zFfcgAFA17FJRVwroUSekybeqkQ88iwhwe
m8wYET/oEHnJNYIix0awTtBH7rjrAnkgo9uJSLMgnrx94ABMJKLONGD/iJEesNZ24FiS5IuHKWQZ
wFTQQHf0b632Nh4LR8jt6Njy6l/ko0LjtORcRodP1hYAtZLoRiSJ1AGZc+f01lvudZMG3TfDQMv0
JnGFwrzeerl7bMAfodKrMLRjkIf8vEbTHvl9mX62bhR7e2kzm149UCuaZEvXZsn6ZrmuvjPUcJYy
ahTVb8Jd8CPsOhQilmJ3rNyHIo9v3ima39ehxqf3xN7Rl2+dPzlAPDw5u/ldK9Yh2FsLzmWPXLjU
P5IeQiYsVTPYGMPM5Rs8sLcNarSMbQLHlkrHzx4j4tFdFE15MWC2q5Z5eMDNOZd7zsGqeQQQJdES
grhL7/IA6cavwaXB/krsCPdp747SJiyPkXVmeOVZ0qh/AeWEd5P+JtWbz82Gx0MzxbrEAuby24I1
Dwl8PXYiZ+/WsisyhtVet/Mwbcd7inzYN/wfwQ1/xlavKn2R2BtYKrJiycNjy2p5/hpl5A44c7PO
OZh2UO4x6idq5hUsYAaJKCRjYzeiCIsJv4oSIzBN15RYW88hQ4U9dxa2d6jA45RwtXyVLFxQtczp
eXSHQMDt6pVZvlpig8PjLBUrUoi8OJPfy4K6GeGll6W7WbbdgrjSxPWdLXuvJTc9o4OeExggX64J
4NgYRlETwgcugeQR5ge3A549l1VWnAmou003Yz8dc1CW4dwBdQHMHHXecS3WwT7AoA0lEzcIOQh+
hI3/WEYe1X6s4yU8ajw246FDm13YbR1MNYn3kG7EM9lBJGsynPKGs/C7kVzhXJYVZx6WHh+ASZvM
DJ5BTTohyeGW3gwzxerlgAQRA6HJj6lvoOHCYzhAFeyb8lQDeZAtBgwOQ9LT5tDlrSU6qBCbhd14
915O06ReVI9QlrylQRFLZEJSL7dtYTJ/xEpOR8v+mElY3O3CAmsJ/5JtxVejl7LZ4rYbzcamiZDv
ZZQNRXblvQl9bNEluvwWLwHI/A1xIZzSjIQFGX6pGBKoZQpE3CYqegUFc5DkNbAOswCe4BXhLaBj
7vhlBi7uN8vsw79jX1GKH9WgrEeKax3wxYilZUSYRMk0FGoxaeZKIJsH2xjKk9+l2kdiuLBSuNSK
SevJyCi/uR2Fz6lOVAiZV5hn0OBNzPy3AVKOj4o6bv5G38DYjwgjL9KkofRQUiSElpErzxjnaSIE
g65KGh566fZKKfzf7NXvQ9Dj8lfkQ9DRMHUBOuEEbTP9pCm/+vjCNHsEFLfF9ZmD32mw+1b5Qwgx
yBQPwAlbEx1aIGt9v8f369UgFhsRimgLNh+f9EL2gUG9HhXrfCibIqzeE+qA+Rrx5E1H0wxkU9Rp
nBvW6M0Yn2brTubYCZcEPmeU4IoYW2B0Ne6ykK50o4yeGfdPMzLgDB3nMNYeeDATRSSqp9C+9rVW
9lzRW6EG5UOqdzV6NRbJqBUYmBVV/oRStmfOH8wlyUY9bcN2wQfR7ZqGmn/nmHiiNGJ+QbeWNaTT
oZz2NqO/TNmJgU2wnEI2f2LHSku8eDxA8UkQqvzFKc+QsS6UvGv9iRBbb1j/9pXw9F7UZWOwhY+4
tyRmEWZKQYKKALcBc9HOZvOZiKjkZ2x94pS7IInGH+QhQfBJa+N2fCUo4LYKGUtwIly5N79RzxF7
o60PXaEtxjo8MNeDgVz2o7NtiVZj3efPzswyjxNp3HV4+gxGkzWSX2Vk2ivakAKgXrnSRblU7RRE
VWAxeaQeZrYIJCmG8b7Mr+M4tPEV6MLc4mau0LGlhNh7e1ZTlGphmhJZEhY5D1botAXqzdYGK4ci
5EakvFH25kxtvp5qkI0jz7bbJFdOAWRS0xxN/zK2ji+iEpaVL44zlPJuSz3cSOQfzKaoExiK07Bt
ojJqg43FLgdUYlG8Aw7IU+KVYhV/uEACgl+LTyGyp7pRCFBoULIL6TLh/IhUvMjPYxxM4hraagn2
JENkf8ZZRhHqX3rAe/jl/WsRIa78VE3KVK4JwGntkoC9wKErXecjjYLqZ8JR3vBtuOMf7awLlioy
/+qtQen1BSwGiz85vKwQuuSWvzkr0T9hSa6980py278qVV0LygnCOHq+bs1JDEyNx5qvMNcR+ubP
NKMBg0Yax+tvcrOyxxbi03JM6jrot2x4b+E1rQjbfUiaMyEzQ9icUBlncud2bdwzA0Xk+Hvy2DUd
poFYqsd1YrL/zLaKFA4+n6zluCUeacPCIDjSIkHLy8byFYSC/1/Q5sUJSTWYe4xb+YvsddpfCuWD
viBnBy66ihzxsKQzzl+iReunWci5PdRqcSMSlmJJlB6o234jVT4+940tGU5zGB0KxM3NMcrb9DGS
rLZPs8+0i9idKsaWOhMVuXfGXgGPklkiNn7IAPoxa2qjQI1riblhnCIGMmnhbJWbY0EgA0CGZ2Ys
9hw6Lk5vbUJJm9CkmHvIgO4f4PISt+OoEMepi3iIkFqsMcRQxMo5NkNCKkaJUqBk+iwHonqGnD00
waLOrzayQAnh2hT+BlFaiioTp9PttMbUdugVr/FnkmJk24WJEzyhOwJarxuT/u5rUXxLpxB3DWNy
BnH/h3Q5cYBsv1zX24GI9x5RYr1MMNinglEaON7mLgBTgT5sGsVNJ22TmAwkcGblDVo4XWENhMjN
xpXbRpW1+ee61MAhSQZQNsI2P89EEdzmTLj/kALOkmwuZ62nnVBdv1zRtqfdHeI0LBG2yN6p+hZF
iFeXvmi8HsHFBBmJVzgbyr+NM3VfBeHx3wWUTfdyS3J+cQYkl1u2jM2l51fKdxlWcsY1LnkbL607
xq8p5+hTYMuuQv/F4SvQ4A/ipQap251J45kP7P34lKMkJIjQ7wKzDRGfjxQ3gGMt8Ofki7GVj5wD
Sll1FEHheyfRR/m/VYj1O2K5ROKiXotjDMEWV55TiehEqbewpoz57UmoFilWVV6dmCZXmHBXI/4g
2isNxrsJkKBkO86TwtykDSB3ypKZGQlM68XoOYS/hdD+HqnVlJ75Bn2gzS7a510jgpJFRxfT0Vmn
TIB0T9XoXic8jPlG+xZfFTdv87AMuZmxJxgXKpHnNjt/ha5zt65D/6qjUr/hcwSnEztRWe7DlDpy
qyf31iHmaffRMwyCeZIzZHtvnHn8HlaB8T6eDGFIiEUKFV0rr1HzF847xrPAh9VXahZeSu3J3m5Y
7okfYk+XHzatjb7r1wQ55kY1SfrPRcJTwqlbR/8U5SR9b1qAO5ymqOG9AzLyqLnXfRQ0h5G2zt/6
YR8Mz7JOWIQTaxcfkAdqMj6Icr29tMP0YlIoLHvWqDeUICIKApKo20lQg/9Ct1s0mY/jCKHb1kwS
w0SaZd67Yh0c3I2kgdmXBvc0UBs/q4ntRbSE2dmZwfr4ieOeIx1XxLmUA2WxmpKguSIrIyMU4ET7
r3BWptE5hf1z1MryDSdZ+pXAwTP7ZuHuRs0R05lOc4izPZfDY9JRJW7TbIaa3k5D+g5aG/sR2CbF
aq5NeoZBKUs8RI8BYB90jXoXhD5ZWARVVfW2lLj8CbgPb6GE0pFPiH9YOKqcIGZLPHf0q3aV/w0w
YAZ0Lgf/s8rQk5ywW9AR+y1iH8K+lnCviDNqHn1sIyX3dy7KB1dg1Hsw+RDcKKjwDzBRRbjLd1UQ
rWeo6xZEYW1BJoo67vxdbl38Lp0pR0k132vQmOgLp1M/txawGTQN9+jGKAT5qWrCiyZQJLsMW7HY
4O6I9G8z0PJsogGr6qUdg+LUaLqE69JnPYDwgQnAZqUBCvaZo4vwwNm9nGkpJGJgolyV82AkNozw
JBKanj0GU3/+y1g0E491xx7hP2w1+LT3OuyAjR5mxNR5es/yjxDpI4sGf5z2RYinlP7Dm4OCz7lM
nx0rghwY0/9IO5MdyXFsTb9KodZXaJESJarRtxc2+hDu4UOEm3lsBI9J8zzr6ftTAo0OtzKYI7Nr
kYuKzKCJosjD//yD53f1p7xT1lc2cdfdqjCMm/XkpsFrg2Ki+TlP6KvtLVhuK9bOgHabwG7byt6q
MHVuuxb5APISqAQZIVBwjDfJZHfVHUS8qdl1w1RAKIQSY4wbRSXms9qlgQqy8oHunujxoohQeOVW
q2RKpYdHgyvrg4PPa7FHhVsW9xPKUAPZpI/f8xoLrjx8IPkrkiDfM6ANrJsJ8jCNU1wd0JeTiIPr
mJOuE8Oeh9uBjTG6mtmg4XkRGxigQYZkdA1/pOUyabv9EjTgeGwaSN7S9azM8Ws4e7WN2rfJ6h20
IpFtBYzEJxUgMtu4GflBwClG+jUmIUDe+aVD8QogAd0UZL+2v4LKdb88PmBqZa16IgFHh2MZ7Y9j
0g0kuHbNqlm2f7eosr1Tqt69KgXQMl0tLGyuaO7I4CfxXpAhsSu0nV1RhhC9XQS+4RUJOpNF49yu
zfxWhV3b/eSAl9EdphDMV4xgbzHRKexnudTrTzAhAv8Zl6mlozjNNuYE6cSy3i2K8XA3zFh9ccYF
Wl7ZKoB0SRXbHdwpnKJ9ECD6X1XNiKiMGzmUde7yJsBKKLi8OJSMONM4qc7WsabmXecwlMST4lJP
byEjSj3+HGoEqpwAWEglM87OFEW4PmLeoLXSGBOV0wNVjyQXQOMKdYe5o/rVYNAxfQLG0M2XXpiE
voGJVxCIXMO9zhJMkh6HiNL3WKKYcK6sAHAIClU+ID0P5341BcroDmGodHFTDBBq1yCrpUm8VVV7
n61ibMwtQKXJ2UA8ZfFbClqCO+hrCo/TMA+BQC18PJ/ht/fpdR8OQGbgMR7UpwBqp/1oQUB97dCD
WXc1qcXtTvgUGHgoSOQ+U8Lr2vUkty9uEfU4VGvEfSEJ2nUN6eQHCAm6b1IC7E+QAUeBWTxRBtBS
Db8Mv5SZnt6oK6b+sfIIcCaiaBBqDwNOIhkySltnK7jmeXkXBHkT35LW4Mb3ZUHzZ+NhYEjLGq1H
DriDabeFYBMZIAb80sJdFQBc48MEH6usPKICUKs1nwqYL239OGbKj790SR/B7+e1sGlNMc14jhnP
Nx4iR7h1/YWbxkD0aCCCjA6UMbcEUVS23zqHEoHKiIlFh2adP9GWd2i1NzU/Y49r9BVCqE5d9VqJ
6MCRJ4wHEPPBf7KDuGquKGNIFhxG10IzbgmOlEw1dv4wws0Ot0vPR1yZCs3b1olgbnGnpp1Nr8kk
g8S3kZv7maI4pcxpiJnF6cKoIR3ZO7DpgQpbEmakb8oAwc3WUVGT/cCQAF+LMXSjY2UPwfVoI2MB
UJLkYkEa6b9KB6QD0lw1jNeij9GE2cHg/PDJW2/WNcA06UOJwSHqer28BwoniiSJWaub5QRzFtTV
OXgSayEAb3yiaAAW2NJAE8J8M29EfTX3Zre4VVUIqkwPuictmykpMRXQWJHWuZ5vfBcpE5jXiGdk
1WuzwiBwII+nARcK1kkLQaVO9fjNyKP0cQq9MEQ4FSoYm1CxcW7GE+8wlpyPSCLr4KsZ4vkCOj8Y
dwYiB5RKDR/UGkIe1TykNbtfInijF/jW7e9oKGEjGVDw6SiXkeI/wSEDQN2IsCynAPyJ8BoJsoJN
7NNDRuu3UX6HFBL6N9TkfJj1IXGSuNhU0O2P8Ppp7kXOOJAzi87wFU6NJDCILJVrRxFft+0Bxl/a
eenxNDKb7msW6R2ehgCbaVLo7oCtaPo2z7JZLNUG31iHbmc9YhU0PA3Sb1/JrMx/y8ZOvvvkzd5I
OXSYOJYQ81cjhzkyN6hFb4CjMK/qqarLbY0Pg7H1sjQ+el2OBZ6A//waoVN7NuDGh9CboZ9sBiSL
91lIYNbKqwv4V5i41T+ahGqFPrtMHpHSWi+eacnfSRT9ldbUde561lkNO7tzKhPnS5EQDQj7mO5d
kIuNIyT74gj1NNnQRc5uNcxMnI+IOa5WMBjxVB6wK83Z9Cr0i5NdkV6EPJJGRuyzr5GKQuMo0w4i
IWnH7LdzPCGjqELIayvdmNwIuO0ZKYo+u/hd22XjrEnTrH9RZxXRVg65G1HA5Lh2xrl0b1tIhyZK
KptOuC5KnrUi3CbiWuF66Y1jpS3CIvarjrAoiKvahKMCXzH2+z2bQfZr6Cv7uzGw3y6G4Jlx05VO
9cOlxefB4ctykl89APltYOB8te1mu7pvLaGfOXMC54okPuIbJnizmGHkzNOqY1/l9mZEbn1dA4Fi
79cH6XNdNYRSSs5rEn0LmrZbQcvlt910xpcBRvDVXJXyM57Ki7sOtkwNPbMkhHDC0b4evFhm+8gP
EKFNYapv63T2vua4YHTrDh8H2I1FgWwkkhQpsECQ93p0BB8MSDPV9ZBp+dT3bfhY+YKzMLAJ0MJ0
IBjvRdPnGHNAJbdWIeZkt4j65u9mT3W+Di2yrlfOyC2cDqtAUWv34/gymBM+mVxG6XvSs65hZ1s5
mHDoZdcKslO/7mrVPtJWq77EwVTcxTnxWCs4MwBnqnGbxxTXR2CawB1/iySGO0InzNlbSZsWu9Yk
n3xnGCTQr+GdE2Cpq3H+hnyqetZ1H0AiMRdtcNuLPNtRN5Fozndf9GvToJza5iqah/UQaeytINOZ
KzC+5CFOzPA7sicXjGgoVLRBwxg/eVxsXapGP3vrLMP94cVtH29YCWRklVzJnjzcfvgZAh3PliZC
destMoX1HGQGSNtcJl9rb4KnkhmD+hSUIpc7j8qpWrlNzAYa1ABJxAaxr648zMmO9Ti6iI8d3j9V
g8/S4ECDIMTegDd7V0bigSxE9ikMucRbQJ+IRVV09r6Z2vSoOpkeMW7JX9vWglgpzMn+RMMh/uLn
Dl7QbQ5cf91ncbZPR9z+NiN97VdoONyQfLeCyj/MkKCoHWLKXlcWOG9K2ObhFS4PNMcb5K39tZ1z
fdY+hG/snSb6XDUfI/ZMZUk5QLANJCvhmrgZc3ckTzKZ3R9kudcDNmaqPmbcNp8txyB0GQGIRg5U
WY8TaqFxa6DE+paGYf950Ij0KK+lomjrM3teiFigYFjKpV8NE6bXCumoCScyCLxhA9rTxFsTEhBE
zgYceNV03mK/TrcFNKdwxYvm+6Wh7uQJ1uMDl91VUAdduwYc6kv64jABthAn8Hsm1zg5KIK/zNWc
DMSaJ3WjsZXrQ5IhqsbnChZgG2bvMrbKe+3OwS3EmHLc4H8fB69xE1q/I6hOzgoOVwO8nraIMLKw
eIuwarg1o2Ex/x8E7sTcOgJNsMqUH/D9FdNnwNoa9w8YW3fhOMrsWsQjTiaYdmRYFckKZ8+Yi0tx
ldfxQrzEgwLfp6o2g62B9XJ/i1UlzUS7huEJWCHUfV9lxq8OMvZeLT8dv9ZgQDpHoukPZ8oE7Pdu
IbBbvVoor0mNJ6EXl9VzMmbud69uBk5R9kB0qniBbCdT2rgqAYV+sjsbm00uaFj1aEzT0j2ph/jG
cU5Ww6qWMhuJPsBADnooMkJ8dKp0T2JxgUKoCvzwSpUFTiN6oHrfhviPKTZ1Nfy2SDAKtoKrUEsX
uzEWUULZXCPlFEdVtUDGRs+RtzZwd6Hb4WABhAwmn2xITjH5cjLBKXRleg36I4xzy68troIYjtE5
/0RPmDaWafbc7Uwx5IeUcNwYd/3Cf4Goj6zTDwZrX7Y0Lnk56MkFuYRLZuaoF311zt1NltlrnWZ5
eEsBYX/m/Vewwss4/I4Eufia6Qz4ufTtILsJcNgAmDdMEIKIVlKzq3tdPPsk5FA+J4G6s1E5Yb8z
OsNrELSc0vQ47HoTChm4294hx35lyqyE1wNivRnodOlVH6OQhKjf1J8tLr5o85VRfedLJw/Dcfzi
94jqhzxZKBYQVe0uftMeCmqr4ya5y80QHyiUee2jR9wQUGNc5NcQ2Mse/MkldmwpOgE73FEeUkzm
6YfQK160zMTQYFep8+s0CBf4v0ngC3aIhMkroP/KaVSFsG0ta2SVEjCT348Ybv8I8Cki7Gauomod
tknw0kAnHflw8/ZeF9lo0MTgY13JpEO9klp1S8KB5/9igQPn4DScA67H5jM7Y/YczHmdb1TbTN8E
0otHGg6tWgOvV1h944d178/tsmLIrDu47jRck1Rrm+u58czFj8rHPEMEfRJgTDLORwHV+Q41IMIK
s8NIg+kzgd1c1Zfw9AmbHnAVDfF4ZDK47U+jwLvLpLFK0ZIYqtiknmHdCVYjWS1Rpm9J/0aqxOuU
xcaqLVqH02hRjLUETJprY6glPWyqE6RAYvaGbZ0YTr2FpM3ssw25L6kdgdmGkHvAParSumL982hl
JqqDIzXXt2zswTFaCM+PU7ZIpShu9SbHXj9egB5ksRUlLbqh1OZa1iEauKpR3RDYEvX9V0IN82cu
3v33MYwTZEUNMTkGUEO5zsEss1VIpLi5DuZM7GVL2CH16iLera08eYGyXr80OO/FHI6LkiEyJjrW
Hmbe+DHEBHpZfeT+ZlPR7gbtSay3Q9oObyGuWIe5pP+6cixQ3C1xcZFzVWmEZfuAmvVzozuuXrDD
Y7hfQxq9WDbqBaw4Caa/CRsjf4JXGMLVQSCPTsvPx9ewpNZahzlI5QavRnHNzsWFvoGEkm4M6ALD
FVKC4B4xF10tC+QDV8aIY4dkskzFa7SGjocGPwo4A2h1Y5IeFMP3LKXjs0MZ1WwF0QF0CSvINsCd
dW1s6OL34RP4ckC5VRbGZkQJad63YyzGjZen8MwmTZv2uiVh9At63uYKw0CT9uAM3ZF2LS1WWtgy
7rZxN/tYL7AkrA1OPNZrZ7T4RtYkULbXoUbMvluWi2J6+Yq2dLPx3OACilslvMGaTC7DdaqdgeyZ
CxRx4BNegqSOj0VFeZVqG28IbRNuAEmJ3Fc6q42JBaJXDHsthqpbU3xydCBTrp5cssqCXSWc8VsT
jYvjSy0RDNNytWEwQPcgtqvtijewVhvbAokMZWVAN/4aY2iDS4wgQ29V5ZAvN3aS4MVjmhHkkBpH
bWzqokK8tSUm02u2cPl5xm8ImowayI7q4WwRxNrabN7aW2xlmzAZ5msxxlGzyzMnPehpCtWqxGUL
Agb1QnrVNqVHijRKPn9PVhfXENBDrEprrja/4y5GAylb2FzXmeE2uBVSyoA92oPtXwVAJUjbR/Kv
8RtK7+aptw2Ol6DPvzgu8ScbZBO+dx+zP3/rwiGkV1RUWmyq3B+4vpLn+x1gAK+RbmxKQCV6edYj
3jBlvUFvGT9ESW0N0Br4ww2C5ZnvAikJmduaImdjKSM8znYG6zuIrOAh7XOr3ZLuZO971yRTaVRJ
d0e9N0Z7yZUyWtkcRCZff4ebTmMk4gcGT/Gb6PB6Wdelkddf8GnXj5nZ0VkcZlmbe9XBDIW3XHO5
o4cQ4d+NAxUYj6ziN2Sn+S/E5aJYp6aPZoPoSTFvDdsJDRRdqDvY1iMDTIV7Ck57FHchqZf9hgOz
ppLB2evYJxqjvrprnTfbmXWNNsYSEDGDcEmndrr+yu+UDRGSCLt8p6l4f1kAkMEmhkdOgYms5QG5
EAeuKmjbIcJqf2kgmhpIQrqYKaGK8/e9ieoeWwqVvcAYonVXNq29BVCBEQKix0UuxWnhC3hb+akC
lENjldb58CXD0NBdQcih2wI3h1RlaMwSWDJ248Wun+jRIFPRVWOqzGUVZxOm98Ct3c8ZZlW8bWoo
FhsBX+OYsLv/zNmOnicsaKN1rpx5q7ly4o9fBOrF6uL81mxIMtnYhUUX3VLFt8y1oNHgIVU+YGwW
fp4tbSM06NLpNyjt+MtEzvJKOVneaPDWeFNi8Ydrld1m2xS30ZeQF/xEkwqmUNIB7UdhgXF95eU2
nPJsQdq8smtGmjgZsVOIeZJ7vjA8jah1+6HE8p1o5+4nxRcYKh9lGaePkGZCB46qLnoJFMH2vBHh
1LGJmFL13rOHFi3ftWHvuCsppiFBblObrt+vMk0fulvPYpzaT1EiC/rLEK2ab+QAME1uQo8ZgLuJ
TOs6wKe/o3VTTBXMI2Bl+uz5LEG81sLI6ABHrM8lRqO1on1LXOBIr3sy+VIqEXiJzakHF/Z6semw
SH2vsA9pE88aHyS0GbQUih2sevClK2ne4C3gkL8WO2kXvEhHmJled7xzFKBVrDD+xyMLG8vnmFBo
TPKH0u1uia7z7J3dTbHaOwQa5j/QtEoXvwhZNgMejGXhbDF2wCTxxvJwZqX+D0SH6XyYCgcVL6Dn
2N6FunOb/Ep7ZC45t+j1aUBso1BHTMholTjubJsEdYS9xYpwxEYlJLduZYLvm8vtgRs+mr6RUs0z
5ocUn/5sD+Wb1h0WnmySmd1y4HNCNe5NTH6gsR5FXpA6AdmJwFWEVosX2IBRe0z6+IxhDsnA6zBE
so7lgmT7Qf0THmIPh7FVXMNLpbKIcoGG1lEW93NqvY1NZOm9glpP3n0NVSRt2J9W6K+NbzWA22/H
tusXsNy6WcdYDVBQZQS1rNvIVwea2iT4dIUUcPAUoeebqEBAszEDnVrrvnfq3wtlmAyAwY4X25Na
ocOHyk7WeWJhOYoBuc11bJx+awehNUHY2UhHCFo/lQ+ShmSLDsu8glIoFRBEWd+VnaGmFW7f3nc3
HaYdTu+g80RqtDCPuhYUzbUtWHFD10avIxT9bwFBedF2zK0c3InLGolj9MXUFb+D3rs2bHO+QjBF
lY9BMEVZOVZYuAez6mz+aeg7Oysx/uZe50ICmlsUh6NDtbrGAdSvtzgeERBfKFJFoj73jiDr0FeQ
wmbOjUMLH0plk0CA9NrMeDIdG3xGWXH1OwSEndbZrFR3q+NaPlPzwdwKPArj1WySHLodbDgvK6Uw
VrJN04qvyT5BT1LmNFTWiB9hH0VSk+Fu2YZb3bTLEtnEyGaMvTmMc4SDlIC86/uxG6wJMIux/BCz
/upwo6WZCo9Ckp3XS4RgcD/JEqkS0tSHCX7YSBuLGk4C+pQlAnC2B/LPuARD8MaNICc4pAtr7Vw1
dd7exH4TOJuol0O/1soHjMB+hX8bXx21ivPC/w6TqDl4sEIpUhFZ/FKisn5iENazTJyJlV3KFrP4
Ed/aVdRiXrpB2mYfPBP0d5eDUj9CGANf4tmSqw6O/SMWS+N3lVvlnXQItN1F9HD8LVE1trdtCGHj
xLQWayOrpm+9sSXC47WqeMHkMzh1uiZVA1QNL1fPXOG0hWeB7v2JZmkc/8zTnGzWvMmNe0ydUrzf
XLO+yZMcf2XX0dU+iwhwvPaQ3N+abZ0c3ZANmYxQjAQ3+B3AQYTdDH9JtI7trvw5yg5wPAQ6P8y4
vodRMv0YcDDmfg3bpFmpKYiiFcAwdx+uw5jOMh2c/A2Y6FcnlMOrnNviwVe8KPDFHCAiN/CtJ0LM
wi53Gsy3OFM5bfouekrEgrBGmTX1mKxr1ptN5hzyuxHUhtseIgKKVwQBbjDEb2aBaatIoh7NgoGR
A7qnOTp4k3CdTQiX0NuVNKjLFQUBnQJMlRUiPcFhjcH5EGIUQcAWyl/kcyS3ucMPLn8TMcnV2N7y
HrmVx8KPllsXaNyqYyvizl5KpRdPBfdVefYiS54z3Gi4e+XQ4cij+MwVayw26AlUdwUyWVfrzhHq
ARuf8Q39Yv0Wc2P5QS836LjwzeMxRVv8RP+zPWLbXT+PeJTjMhQK7HWE5fDEmEAyEf+F8g32JZX+
tsKftLyqTDfEWKP2ejK4upJG0E0Er594Kgcdgdz++1//43//rx/j/wx+FQ9FOtFm/1feZQ9FlLfN
f//b/ve/6Cos/+/1z//+t2sp07SV7cGqdAE84aDy5z/enqI84F8W/xWaUdjUDY3m0sraux4r/NIP
+4fLgzjvB1FcEEzP9rSQtvIsx3HfDwJm6NIndZMjkan1q11ofe9yXuznyBrwmxXEW33wWMvf+Mdj
/ceI+v2Is46Uxp4iOTaFOT2w/5ERalTBY+1re21NM4oBnGjC/eXnXP7W/xjVsciKsWh6CetkVMCC
XncYpR49120fUxU7z5aVG8aWNLIIDdkETVCnjrmnWkW7fXnws5PsWnhBS5d1YJ+8SWgsQB7wV49x
U0+fFkWbfqSQ8z/hFevn12VdD4inLo95dpq15AKFt71ructv+mP1iIxkYac10yOpXYizZxDHnzRx
o9d+Rgo3hWLY5YMgcOfysGfmWZgMSda16XkEwr8ftofaVqoqSo5ONT5lPlB2rxN4QdSYcAZGbsGH
RCzEJwi8qbe+PPjJF7MsLQbXtFE10kBhifeDT3KisZk3yTGVFaVvgabmBtJ32l1dHufM3ArTdlCj
uJIHdbz34zg1F1yG4SENUnUMI+Qk4QgEyhn69mXAU3KfE/LwenlUxd96soQFJFPKQ8e1bbQf70fV
9LdHP3fjI4t8MTpFBjoRVlDGEB2LtgzvLg93djL5XFiyNmoQd/k5fywgZBVEAhklO0Md0G8VsTqE
Vojb1uVhznwbwvRMB267ZvtRpwtGzM2Ih0Z69IsRhSkJPjUR7nTrXA44GFtVKP3d5SHPvT5hsjzR
B8DxVcuf//FkxsLnreE9HaPBltHToBPqR4ORpm0wlHbxTVeB2eMZynX85vLQ5yaVXCc+EDZ1F67G
+6GDBu97rLh52nKiMxBj9Fthrhv0/2CF/jnOyQrVfTJrESk0KVD8kJRXwTMku2pL4hrihjDC0bcI
ou//4OGA16SDqbPkzHr/cKLUM/i0lR5dr2j7z0lSyf7RgTy1+SfjWJ4DR1YzjyeTiObPzUakxseR
Cx9W4405B09FDePyg4Vy9m05gn6KtrBmO30g2ADQmLo8O0J5VvuEOJVgi4UqgY+XH+jsgvSkSevV
FK6WJ28rTZUPwBfmRwfd1ldKllBsLdPycP6LG5c7pbIaAW8vpj6+PPK5rw/5zv8d2TLfvzL2MBQg
sPCO2JWbn4Wb4ubI1iOQuWBF/L1pQdYuj3juWaUpsQuCLy/5DN6PiIVWTGplkx/jDhqxT5Fz19Zj
9mhipYxVZEH7FJAq+WDUc3unZElCN3Ac9Mcno0aVPZdDk+dHQlw8OP7mXH7H9bA8uiRF/Lj8hOfm
9M+xTpYnzeRiRFbH24ys9sUz2sXGqyILeUSy/NijcH/6/xvwZPl4kPdNq4/zY6bTmocznCjfomYq
n0Uj7dcqR0P7D9YNuxe2x0AkXGVP5jMktVKWhOsdiyG19zTrVHunY6L01nOqFX5tbuxUt5cf89zX
KLWwOXalUPbpVwIZHcFt3aVH2s9Nta594my3I+3yD6bz7Ar9f+OcfhMqjysR6zTFCTV8o/c7IawI
rcdIJ0p/IXR2iK4JDXY/KtjOLtE/hj3ZPVvcRcLebdJjjzuWAK/JfJhQFW3GfeiPdvTB3nZuOI4/
rT1XSF7lyaIJW0w85ijKoAua/i5BmXVNZRhgaZ1FXy6/uHMTagm+duVoxyRy5P0nz3FYBghrKX+l
Pf5Y1A43uQXZYZXqYM/9+IqbfffBSzz3EbK9KFPxPwkb4/2YTkbLQIUcgAP9J3eN3VJ5ja7KvSUd
LACyzKv60+WnFMteeVqfWRbqSFgz0pNavh9ywiCxdQybY0m34ZsL06Hu+2ujL6CBwN1aACmksiBQ
I31KQ5ftTg1LlOfln3H2vTrQxHDp9Fytlj//o7iZvbZWmaXjoxFgxLHCsKO7xc8H8Tc3DlDey6Od
fbWaYlgJmoi82/ejqdggAnEK46MPGfoaGXIJnR9Z85OTgTmWaaUPo2faH+yw53YCCw/TpX6zLSTd
70e1MWlb8N+lEg5N5AtT32wasMtxc/npzs0lhQwVsEaDpcTJwk3RlcNs6ZOjTfzQbTf6Zbcbk7kS
cCEq/4Pt7fxgiq9RS7mUw+8fqi8GAja8KT7in2q/YTxt3JhF4GAOa3bby8917uOwLccEWaDn4Nkn
Q7XWBKvLsHhrwtSk1tNqWo9hNT2QMAKBH0li9cEbO7dOANBsha+CNi3z5HOsssLMXATBx66tsYcO
i3H4PjUOwE5nIV8mMrAe6z0IEC7Ql5/13LTyOaDlt7l6m+ZJhaMbv+JAFBT79AhIFo1KsZ1zZQ0b
jb/EB4OJs6MpCSpCrDQr9OQ5ORH9fIJrdoRQW69LYPkvUri4iriVtTeQb23YBDo05s40PNvYNuM7
GTr6oUGWeEunUuGxRKgbzTTQ5ZfEqJzry9Mhll9wuktRZy6wD5ASJfT7ZUbWa5ESsZoeUexDDccv
4ioz6vlXgiQexpxIoAkr67H3SMjEb1S0hKJw75O7kPyNy7/l3GfM9dlz+bgcELmTV9MOgynwTI+P
aUFwJBaGJlYoxWA24T846/4c6PStxHJskrLgKpuZzbe5xBdmI3shxHVXwHX/4Otadp/TGXZZui40
CakQ8r+fYbNRsEJ1BQpBJ6pYQ801YDvVjkujCYc54ECCRKGFR/dYHzXry3N6bnAMi5Yjb7neyuVD
/GP7dywQEpKt9MHFrQqudowi/oE8Cdt4xsx3ivcVPdb4DpfXpP0SutDo9pd/wJkvgPKe9Q/2hB5H
nDx9Vw5h3fC7DkriiYXPbdo5V3ar8hdIW6H19x+X7R86AScdsMjpfTrtcZQAQvNQ/3T1MzabmL2J
Ck+TnUJjEG3cvMFTJw+G+pNRww/8B+efdKkxKDToCQPJv59uOSJZTCrbOwh4/XrByNlaaRlU3uMk
SMnxbXjTT4pcwfyDs+ncVoP/jbQdF94QbbWTD3nho1UxvZaD0zt09vpOCraYYPYeygxa8w6UOsif
0CvBctTeYByonhFpmET1bQ3fwybcavth/BTgEUS2STl11t00op44Xl4Q53+oXnZfvnN2u5MladGc
RNUq/YOHx1OxB6EjDdtU/fSAg4iJocpEG070mp6dbse5u/bNhWwSRtFIr77slb8PKo4rYrO9xN2z
GvRepGb8Qf12buGCBnmcvpKvV53MZ40UcvBLUx8GA52ojQrsU0ToxQ8sW7r575dNklKYN/LXHnyK
rSV4cAYm2d0Hq8d0mcbbTJeyrAZxa/R5UOFl2gyhvS474UWfL7+O5TFOdqfl61R8mZbNRfjkMYmH
GCUViHeAQY+PQ9eScDGkghu/ncO6+dzUqviNv0D6rSlF+jTidB5fXf4JZ4oBwCHFXCPnwULhZDtO
aX8iSfe9A3w6usK41KBmLgv7a+fPCHFkH+tvOIUn6vryuGfKHqpiTLSUZfHRnBarZHV3iAqFf0CN
M8Bu4czNF9M63LaDOYn22BNH+QfPumx3p9ONt7EQHAWazsNJqTXbCf4ype8fEoyco5uyp6sXJ4X0
yBhEgIuOsqvpaKHaxvMt7F8vP/G5NU2AH00AD5RaqJPRcWPLBao04xBnhpw2aPpSKLxSV1Z81dtt
PX1w9InlLzx5XIyDmGXHctgQ9cm3PvSsHuLdfaDiRjRwF7R7PftJIV6CeDSf+qqYnuN2WgICogoe
3yjjK23kGC5mxBczNXlhbg3tmx+A2efKHioeIGZTWNZ/HspkoxBzVVrGQeHy8RLUc3+XMDc0czGM
jDd902eYArYOFoh5iqyVRrv3kIY4RmGmtEzX5RdzZilyEJvucnkRoDMn54bvAlORfWkcUp+WAZdC
Fdu/5jSCnQcqVW8o3Ef5wfI/sxS5hQsLVxtaUAhS359VmeuYZD4G3qGrXOumIKieMF1itfXGc6oE
YhzhWs0e8CPwoZpGqf9y+ZnPlHs8LjgqyLcpbHtZrH+UJiIlKw8KiHswhiQj/9QrUTlPPQyty+Oc
m1u6FgpzLDrxljzZXgRcwQoxhndIowymVj4J85Mb9iSBNJixEjZQ9P3j5SHP7GgWewroDeOCfZ88
2ih6rwjJUDjA3mpu48Eawn0byQQCHhGHa+haNLWLYGDXuTzw2Wf9q3eClwC7y/LO/5hT1UGa8YbB
OzTYWt9kpV9BxJJ4JLum637tRYDZwT8YEeid7cwSwtEnq6inYT7houEfcFv2bgxCGF8R7qLZAbTF
/ZiYVbG7POKZTYyTiiv40vfi0Dh5n3VXQBP2W++QsJnuAmyubxMZfUnqsft6eaRzK5RKkp2LT1Kq
vyqZP2YTRkDVUsHpw1Tb+HXVLUbYAU5X9j94awhjYRWbdCr/Y5fEOBScPTP0wa6adm/DLsfuuXPi
J8vAGXaXF4b4dvnJzs0hHwQ0jL+asqdHrjOKLkKvwDpZvPiQF9FDXBM1itdJ1RNh9QGWcW5ZKuEx
jeCLCxL1flmOYRjFxHkD/kCjg75ZzOiACYBbxSgtNthZB+4Hy/Lcq+NYd6CBUGpSVbwfMcYlGvvt
yDtoVuRW0alZOE94YP6DV/fnOPL9OFZfjVbaz94BE6nhKfVI2tsVFroXnIEW2wYt2+zn3353S8tF
e4rJFBRu74cUk+5JO7H0wZDyzfYT7zBb86FOKufx8kDnEExG0i5XUY5vjPnfj5TlI+4huIMfPE2C
ZdbW5h2hU7wrZdT5Hk8WUmaVh763MCJ9UAN0ftmU6a/LP+PM4rGBBChZFJWoe4rYtNzniJgaWTwt
LvhW7IivAyGSa8bL7gWxqx889plvg5syaClwjYmI8GRHK0IskDrfMw4Y+VOFzzp4TPxQ4KIjEQVd
frYzy3QpPpXiFk4coHkylpdUfpZL2z8Yc46BO6ljE0G90QKbXh7ozCQqUvAEaBtVJ2DE+1eJdyCZ
Z7EwDrZuIP1iZA+VtM6U0VyR5pc3X0UM6/uDu8WZCoN9Y/nmLSgD9PfeD4rGyA/qdg7oCpGL9Rzm
gd4KORKRogaM8jekpcjwrgyDiFjssfpo4Zwr8hjfhfpBZxgG8sn6JejTqavRD47obES/kywkD0lC
vyQgQDF8FCqQ12ATERTQnAyiZEzzV7TXuFmjRidZ4u+/A34K3WOPatG0Tz5cB4qIzF0jOKJ2Qago
sK2ls5pjepFA2Y/VLL5cHlCee+sczVSPYECoJ5Y//+MAg3VXYmLl8gK0gQEx4Ig6ZtyEqqtpEKGL
1yFJlsEDzFGLCPOyjO1jn/b9TFobwU47E8vP+CogwgUjBD2L6B5jVbxvB1pi9c5zbDyjRGYHBArM
lADDYeQYvYt1Y4jPullUXhwvZgJjNB1gw/ql7W5LeB3BJ3zI2vr75ac9t1051NDKoeSC0uWc7MWT
UWBS28XBcagplkMyDZ+cwLHjrU1klL11EnyyUAn4x8nSuyCExbhTBVSZv19XQ5OxTGAMjD4oG95P
eoD7VzPYnXEgld13EwiplTd+zsSUfxn73H3MhJtdj6njfurJidpenoRzmxd3LWwesTVk4Z8s+aqB
bB95zAEu+M2LH+FdRKJd3qwSINcPxlr+rpPLHbQqlzrTBW7jJvX+QfHAwMRATf4BDw3uqxhN+DVO
HBg34T893BHWiMpfoY5u8EYfzGGFG74df/BRnSm1aTeze7KLSnoDJ6CxJZuuntrlholHGwG2JH0F
z34emk8cKOmw6dDk302tGrPff3+mqS2WbhATALb5/ukDN0Oc5Lb+wcfkbus06IdJtUWKZ4Zq3l8e
6y9u539MtQcxii4CtOtTlKaqFOxqREOH1IyO8I+jzz62M9dRmfmfTAMOKb5D8fhgxHYR7Ajw+D+c
nddy3Dqwrp+IVczhlpOUbctBI9+wJHuZmQQDmJ7+fPQ5Z28NxZopuWqt8oUuMCCARqP7DzpMSgtm
GF6NwLchi9aDuFAfW3vbWy5lG/pgdIzfIbUK/GI1DMsoJthufCdxqfusC88+uKOGQWOgFF8dfCpw
FrERuMkt44ed4cza1MpEKEBizI+HsPQu3HNr24FFsSll0HQluz1dFelRxZCdGzwJPUcn3Ab3rV6V
uNerPu4SQvNV5CCRFiISnF+i9YE9iy4BibW5RJSEjldpAt/ppzhzYTE6zSA/qdFsVRfSU9hMChCw
HQbcuFmfH3gtxrvA8iyMdS0ALfMPexvjo94KkUn0nowUgUsXdSZflWyQItGuUZnvLyz76nAIr5IX
zipGyzeROpWQvduIbe/V+Xd7oCrri0TRN4ODkMsNN3HcPZyf4VqcIZCSydNZBk22OOKITfTCSyRr
2uFg7ceBjVksAhnpg6A/CLGwMnM4canMvtdmU+zNqHW/nv8Ja2GV2SIfTO6EgPmcx735yCW8tKYe
bO8pxvniqiNpa1F0dX7LJOrK7fmx1rKm+dogYaFoYS1rQXFKed8emK6FPMwVbEboSVzKw+9cBVuj
Yf+tfLGnFmluVwA9vRBqVmZKdRIACCVKm0tkcYAaDbRCjSj6Uzsz0wZdONXB6tuXTqmq+MJMV8ei
8uCBEKQgqi6+ap5OKHPhWnCc8jq+TpHiQfASp8+9ZZl9dSEyrGzcueVABkILjtLr/Pc3Syg7dcBV
J46PXeUmX2Y8mj8GeXbfQczDV6y81FRf2bV/u6pALyD3vIN/QMdLoINW8VEaqQHPOokHBLHrts7u
7HD8K+Y32q9qPpk3kBCi6HZQJX665/fS2heeKzNzAQOJ+nfQSGzLUyxAABEoc58dJFz5rQf9eTQb
1bgQGf42txaXlP12sMXWaTuYSXLQ4yOift6vGICyesgTTR7qEdV+Um7EJ3yucvRLLN7iX9uyQ7je
H+CWQfSAFkQp2rDsF1cpJ30DQ3isL+yB1c/BYnA9gODwbON0DxipCcY/4heOqjmg8lRHrnnIjRbZ
ciriiDid//qrWw7gu0rkoidpLIbDns8CdecxXA0ze5/puF/tBxSxEa0E9RPdmbZ8PT/k+iJ4Ntrg
Dt0UUv/TKQZRFIZAUsJjoXvArHzIavYjnjwjsgaoY5dXnYqK0HWLytFdkXs2zjyekzqRL9GOvVbJ
GaYN/pAgk7DNEr9dafbaBdDz2ipQk5kvLCp4VA1Pf2LB/HF+BbgeofuQoAhmYiaB6cGVUqMNdGEN
Vgebm8HAPGdY0uJ7oDjt5I2txEcNe9DwUzMpbbufcFttDxOKcn/Of/45Yi2PwNxNMOZMFLzZ4jKu
Omt08DlIjnlVRNnWagAvPiJWN10K02sZIV1J8nzekhogmsVIQNQtVF1yhEYrBQnQlLr3C5oR0Nd0
fJerDfAnRCd0ELRUnpPhOjASsQPcWuIHaVVX6Nl3+/NzX9vtFghsbiyqRjy7T5c1a4WMjF5Nju7P
JK67G6tQqgctiOIAfwqzuRTPV597FEut/zeetah1N2YTGshkxEfTTLTuGrsvme+lMUA6V+3otqLa
EnzGXiPc2HaLPREvEIjweVSV0T9EWRsgKjV/YG+s/+nM57uEzAV9NL3Iq9HHRTfZTkVn/Lbopm4+
/pWp25o2dVSVHGyxn6e29yZ4qgk8Hgv3gWZwcmwqJRg/X+0q/BJIidQLOcFKRkIhlVvEoHg0h5bT
+Q14gOlamcfHnLdlce8FQ9oeNBQX75FpDdN9XPXheJACzU3cWoYC6ft/mLQNZguwKJ3LJTIIvojU
x5SgNtlAJzCLUaCnqhG/dRd34Wz3Si8muDDoWuQAoKq5FECpfhrz398kDIpiy0DlOB+NUul+9GLE
FDrzuJjyLj+en9/aUNReSOwscj5t2YmuSaPBETbRMUJ/LLmxkf3b4Vlh7POilOrV+cHWymJAY3gw
wD/j+f73YL2ZWD8ICfmKWmCuU/2gglNyORSGOt1EbYZ8A/0IGn/oECnqgc4Zpg+QfwWwQAvactIw
iwuZw1rkYEcbsJCB5GFecvqlY0MWThmMIfqCinMTTuRFsjKdeCdG1Ea2tGHyz+e/wbxjl3GaAgnn
h1yXoRdPCtHW6KjXdXjM9bS2kHrukUUfUdYr74RihZtKcbtsi/hDX12IFesj0xv8vyP/Ldm9+fhq
kKo4k7psZdeVxo7GrtU9wpz2QLAPinOfezk4LY8UqNj9w5xdxyLRBiIFsOX0K5vYzChcJ+FxhMf0
BcBhcOM2yH2+dPzJ74D9uDfOpFb/fXzYvxDPOSXRHWexuBrARUqQbQQ4V2v3HfJjfkzgvoqQ3fjR
iX5oUXJI0ukfZuvSIeRAQcrTl68oxHUtOYQUW0usBr4GWOZ8bbD0u6lUhNj2aY7hkh9mCgZ956e7
VhYhWnCvz0EalNN81t8sMPJJFvdtrDxJVevHWxel82tUJdDSCdV2toeEfZ+5ce3cgrDFM9lxtkrF
ZthotZxQJFCF/r0FWR3+Q9ZFD4dOOPtep0J6+rsMZJNmeFh4bIcIIh0XK0TxIgySY1fji3AheK4d
aUpyhgOcZ44zi9FsVGPYx2Z4DDP06TZl5wzdtqqhDzmdJrcZGk//suAmO5sXOrxve07N3nx3CkwQ
l9QsPs62O4/DhOOtG4vhj56nHbrBvOC3qoLi3vnlXp2nSRUUdOUcwRe7GymHGJnsKDomUzwd6eVI
9XPvVcb0GIBrqrcmKraXWu7zDloGLzJaai8UCbgOF98WjSM0i60uPqJq0jzXSTMLXE6u2DhG7soL
C7kWr3gtM5RJtsl9cfpZSz0v4hruIBzaqEFOBMeWL7wUsJYoB6PO9pmTojhSxyXqWR//tDMWmKoL
5QHKjKcjG1PS8kjj/o1QGHrp0si9QxKrQ79dj35WIw2EC2u59l0psHIpzkBVlvN0wEDJdPQbjOiI
HwPAax27G/UmbSzR7lCqSeILGKSVrIpmJpL9PAyp2C+7U4iWiVkTiOcyT/PmrsEZSxAOwhGFtXxq
xgcpUzxJnGyWV4pxYBX78x94Zb4OmMOZYUhLinb46XwN9KHLCbeuI6Jn+lbogvdCa7m/R2COX88P
tXJMeA+xhWZYN3SYxd2DSxJyS2aeHAezwJR2mkxN3CjUf3AzdAfwn71XjP9w1VJNsL2ZRUkpeHk2
bYl3SdGYMU+kTtt6Xh15qDJqzh8k5qzbOsyyQ6ABdL2wjeZAsziePH94m9GfJ3dcslEclH46BbfX
J5C1mJ+BB667L5hz9OmFiL5yNKEV2GA4bN5AMEVP12+0A90O6wGws4mn/CbLHKwuUkq3wdZFWjv7
0pSG3Wzo1QPv//h6ci5nbhNlBs1dBFsz0vGUGTPgFWFf3tkQG/ZdIlq8BEx922rKeCEKrX1T8CMz
7YYHJofmdKoQtaoMZy5ABh2qwtealYKSdUTWXwCqrJVPUEgAXEFbx+Apu3jKITdWKB7ye08AEvvr
BEV2FPuU/np0RmWD5k/6Tc9RYDqEdYlmcq/8pryDvk1otzYSfZaNkNjktBW2sUZ3YV+txQuIjgYY
CFLsd4X+Kp+QtJeN+wRcyFNvKjxJwyvdaXv5LcEMQvErxZSPgCiM6mBqZRxef3zNyRuowMG04t/F
mjtdZ6H0B1zWqXLsZqJm3I5g9vbjYFsbfF3+gRnszIR8ODrgFN0loB1z9cjA0Sx4aqCXv6rC0Eu8
v2zcH7axmJQYbU4qxrfDhA33l/NTXdtu4BW41uebB9zg6XYLUKimG5ArT4EDJGtjKJXsUNh3ml//
MA53HMy1GQGyxOMGuCTliI/Su5ni4SoVtZNtTIpyl9Afa5Ge3iqqDdSmHG1ZFCzREEZkAzwikoft
BgWu/NZQEYCEERh/Pz+l9aEoPpJo8sRc9oeKvFXQemYoQ0nTqy5XX9Og7r+Lhrv0H0YC0wAEioSW
0svpIulIZGHuGwdPeRy127QoscQVnXrHHg4uXNVrk6LKRvVhXqp3SgZVanVTTov3SYuRIx/zJsdN
PsYl1w+F11+4K9fCOlkIcFXepvBj5x/zJpFFErsxkD5WnuwoxNQqVnts5h3RTXgvYLd+7dHim248
YyovLN0c25YXlzfHc08lfTaXVRYjowZrgQg+8jipXzgf4mvmqK9C6t6dlkQBmvD2LMcfi+quTdv6
QjqyMm9XJR9B9YNawLsetxJAiG3DjgdK7hVflSYfxs3YeeJWt7rsp1158dfaQ3HyQlhdSU14rnGx
zB1jrtJFKSBFEXEM3TQ6Zo5bPOcSCx23b6zAt5XUfCRrSC4El9UB2bJzCOdNvNy3LfLonbAS8lrc
eX4gux18Hprwq5bLVOMiycILE3wfzMBAUZicoe6MuMR5V7OWb4kW19NIGecRoUfuK5Iw4+X8cXy3
fHBHWDkwGDwdaV3O036zbY1EzQsFk9xjAz7hq1dobut3gyMi3xmNFo07w40R5rQ+LJaxGHeRGiDT
kQwa9hVHCN5cCoFjfUE5sTzkFHVwdYpVtOXH4KN34TwoFRxN8wgHQOhPJ5sNbMwIJ5Vjx2puefqZ
27RG3RcTLf0RXc3yo7GO8XheAmuCMDvH8NPxNEiQVEfRp7AhsXcQJYSh+jjOCuVTDMgn++hRnIeb
S4MUx1xu3kW6jj9HqTt9WqHV7qJHE/XlFnOh4opaWX0ohWlv8Ax2LpyL9xuI48/rnfgM3hN0zukc
x6EUuWkN5XEuoFwPunebBjFix3ZPhTuvEsVPor6+AFF8F9kNBuUVbfPsI9pai13bB2UdIRZbHjV8
o5xtRI3qMRsTddxW7cVX0OpgAHZZSqgeNNhPZ4ic/IjcRyaOFfnOD1mW4osjQKKgNK4OH82Y54m9
GWuRrXWxW/f6WIhjNuIcs0MuHeVfgIbIo54/9+/C2TzQDLkjUeMDLl+R+iQSWlE90ilCuF/6FAFY
DK/TTeCEOrqjrryQoq9tE2joLlU9HgMAoE8/4sBtUANXLI4tj6Prls1xjdr82PtYmlq3TtkoX6q4
3Z2f5Lvcm0m+HXSxTTQrxrvTSMpjXpfTHTtDwWM2HnAKd3GY+SGrLHyNcOb0OxyiLgTWtV2D5hB4
QoB9hu0sn+kItg0INpQACYoG7FTmdtuhQ7R7Szt7eDo/0XeXxTxR0m3k/2apjKWoWOBmDuj1tjzi
BFB9SXGHRoC9LIpwe36c1Q8KBR8qvgMNa3nYdcVwlKmRxXEaaUl6OW5WoTf9V6vB61A66ogsrBXR
ShNFdiF0v8ty/s7w/49MD+10/1RTp4c4+hVHBO3dH8KleGZPgF11GeLeITvv22SIAdc8XMCCGSit
fDs/9bUDo0F74h3F7kXJ8fQHmBLFd4EB4xEgxK2uC/NBx+0alwV8E7tBL36eH27lvICtQT2SmErT
cFlmEh5Bm7OP1FFptr5QhxxvTpeiJMEj/YYyqXvX4wOxPz/qyiQh1vECYGz4s8uyYYqcSeFJtzgC
1XduY7UMDrDrihtYj7gspmiCVB9Nc4AscRGDrAZp4XCHnH7WSvR1M2eOx0K06W6Iar26qpHbbT98
FZ+Os4g/JSItA1qyxRHd6wAnIIjmh052Ot4hLcWP859xZbPy2GbdWAzQvMtcUeYxCUFc5sfGEJUG
qduT15qsm18zivpYpQncZJwKeIz59Wwu85jgWukdzv+I1bW04EGRfXA7Lwuxtay0mOIva4mWO6Wl
dDqEbeBekZAgDNqCmT8/3krAA3vmaqDfGPNdsiM1BbpzZxRHkeI+orREOb+h83o1TV5RXNg2q5MD
x4ukoQqDbZnJ6RjBBFYQlgSiWOJ3VU6P9NHV67qJtAcMN8MLx3F1crywZgwaJ2SpCqQ5Ifa2E5Mr
066+G6SpNL6QfVRslXjwjAvHcO3wIz5JeZDWD33lefZvknJb6E6dNXF55HRgxptg+jIFjvpFc6X8
zKU+7QKjcf58fP2Q/QMBg5gHxZtF9hjaapFiDM8JMTX33hMa1tmI9f8snPySZMja6sGngDxPj0kl
0JzOTyvRwu5HTIXaFkn1u9xIYuWmxEBsvCdHHoKfqlToLl7YM6tfFdoqmC6Kkfx/OipuA5SrYe4c
E6Gq30CPucahVYf0Vat091sVpPelGqFKff6zrlyZGgLAxPG/tZVluddpTWCSRpMf1aCJv3sYoPqt
1IW7dftYwwS1sLzIj0ZXL68iPLOjC3ne6qRhgqETMCs7LdkV9HrKQFNQ7coypNeDACekzqsC11fa
WtvJaEJfO+sQ1D4/67UVtiDN/OVFEnsWYR3lgjbC0Jdg0Nc5KCZ32nBHiqukmjXdwcj8wzRnMgMQ
LsId79jTtYXNZhTYIaLWp+nZM04Z1baGoPx5Utvu2mpBkW5SPRQXIM5ra8senuUf6FPQlTkd1VXU
wACdilaYHiClPSIMRBoUPmkqPo5DL5WdNMz2V9pG6dfz33dtWUmjXap1Nv+oi72MHQ3WlA0qZVXX
OveopGMlh+9B7gshxq1e52LrWeKSONrKvUZ0mfEAjErTVjudb92pKHjEIfMl2buyDLt/7DEG3hYj
bMpt3Ai8X1KMmTES8wLrMao75/X8vOd9c1LsmuVlgQUAz2RD0/E7/QVT2mlqUPELCn1yk5u4y6NP
9E/cYX9+nJV4zzjzO4WuhfYObKMnkVlXDlpDFZ4o+K9lo5TX9VSnJSZxWCFc/cNwsBcpJ8/6BksQ
HjUYnXK8nRzRvWAnlXC39Ds7MIMJnlmZoej38ajEvv3fARfBfuonm/cy8t2SSIvHkKPgrKp4zZOo
eQTiHofD3BAXr2nVTxdAPCuhgaGB0tBGnSk4i6Pq1KWepg7CSkaIQ5FvS/zs9xiFyB+V13u/U0Tt
L2yalcPCiDOQGik9YPKLEZEpH1oT79RjXdXRJ9WIHHBaA4arWEPVfwql8/AOs7HUOb+oa6fl7bCL
byw7LAU1U0mPXli/lKJ0bguzTbGvKbvqRQT1LVCiT1iZyRvsWctqd3701c9MORpYBUpmJEqnJ6Up
Rj3QW1Z46kR4BG94W+Xh+NKq5ghX3ek/nl/zXAC4wxON/5Y7GM3uVEn6NDvasn1t6hI7KiPUjkqn
WZe0pleiLsg+CvqojaHNtXykaFIGhadGiMBn6k1QifzGqINB+o0SykPcxi1exFEwmyJ/HAM9h583
Qy+W1KvcNEaAOTtqdQKFxak8Z+cppvXUkgZe+KJru5Z7EjQ4MA4i3uIKBYNO7z81k2OZyw4flklv
uxu9yjpcBBXH26aKjmdaV2EzdXV+66wFPwpdtPHgQIAdXWydQoZemykgvUG0jreDBfXLhQzwy5SN
vJAnrA5FDsgr8C/oazFUgCy41CIlOQI7rq/damquuxK2ZYac+OM/zIo2KlOCAsUNdnoglHK00hE7
0CM+vMnBxY/QH1JpPsQOF8k/DIV98yySSBF/SVhwJjauNpsj1FOFP2OXjubejkzMqKLMKYcLcWbt
PKD68j+jLTZKO6YD+o9oI+p44mESJ4B23WtBb27iDJOACqOlwEdD2DkIqykupEDv8dwcCeCBKImg
bMB+WXzWCQd1NewYPZckhPiv9xkynrreo6UAJcsBVz3od5ThrK85xuG4goDsv8kwGL/E21jbSyiT
EfLgEvOGWeQGeiVHfCCT/Jj3Tb/votS5pTFf72wLI2r/4ysMhh2NGBjDnJRFIMDDGoaVpmRcKXg+
xLlMtI2IG4DUVUvr+fxga98YHI45i1Ei+EkD43TrZlYjlLEokyN903YE9Kul/W5UJ7nrshrvX8PW
ZL9psJwdbzTM3R48/NzEFtRX9eX8T1kJSrwPib04YGCbsAQIhl4SDU2GulxcZs5dEfeGt3GU3reC
X0Gezmue65f298pNRvMbx0LEY2Ys2+Jb0wmzsXEF4FWBOn21gOZpewd7Xue5T+oKUYDYLdKP3550
+UDIIFU9Z/iLlKHVS2RXpyE+urJIboJpKLG29vrhCkqn+hB2qvJhLW4QPvPT1GK4WSZnEQmRc1Dx
DQXXqYyK40PQda/x/sw+QxN1N3YS9pcGXEmlwcywkKQIyGYsm1NG35aq0zFgoiX2Rrb6UO5SrdfU
C59ybcsgTc0DmEc3F9pi8zZaaA+h5vIpOyX9oicNduN5afbhbU+LMzxUwqW2GKAvMXx0ZE4MrakZ
v0aZCFTD6bGJY9ASugatp+g9HtYddfMI/SZDZEB50xAtEtzD643lFc7vDx6Ted9wrfFEQ90RR5PT
kVEfUtEa9uQx1GiPbxwcuSSdaTuCPh3bg7HRiqndj512KVS8i4EMPFeNAKUAUaS6cjpwUrhuXA55
jyJ+W9+XZXcTSoSIcZ/P+4+WxOakcpbkpcmh0WxcbFiMpXC39iLnmJrN+IRF5fAY42O18brxkizQ
+1kxFC1hIg4AB07J6ayqureGTkuco6T12e9KBTzAzois4TYvcJ47v3bvws08LapgZM3gbsBNnQ4m
EoOMKjGzZxdG+C5swumP2dvjU9So5fd5n13KZ98dkHlyOkU1qv3QG5ca7pMwsqZu0+K5j6x8Z9ZN
HWHW5eW3mSemn6iQDddobXr/ME3e8cDSsFGCBrVYviBo7WKADP5cebW9LQpVUX3oJ5mPGEB+hfFu
q/3TiBZ+KawSSqeLFo7gJCY0w7PnXEy9P8Drvc8dGd5H+CruRen2F8Z7lxfxXcmb3VnlYtbQXcxw
NGzRK4ObPw9QgnajjJVdq1rDd7otco9bbFT5eTokPBy84IMeRlwYvOJh1YJHJq6/e3LmRRLh1jwm
X4VW47w5bdpL7kVLPhApDjkXJQquRciEJD2n+xQJD0XajaG9aEM17statM+U+n7q46RCSjaiZzE0
yj510/Y7dYfmLpHNF+BQ7bfzx+WvHNCbkgy/A7jfX0HCGeBIvD39HUXZghRRp+qnpWe2InxDyYbu
Fltnidi69BCZ8ks4BfEO3QkVpkSahEbjO0GT9J+mzJzMq1C6pfzVtq0+bfPWc384mPW9OinALhgu
OJGjvx+XABnAtnrdQ93bzX9gda0nPJPVxtfMvHswhC3jXxemNseV06nhpgYyBgLdHOqWcae1217E
gRb/HHrgzg8gHdqfeOniTE3aC7Z+dNRwlyITbV3FRmUau8oe1MzYFXGRTbejKjTtsxMrUeZPkdNH
27FIwhF2ZzyJgzKWafCgAakur5OQogcemejrXItcz7UvacofHbszrAvIiUV0464HOMGBn8nls2Tl
XLR401qYAPQFjlONL0CNy0dderH0PQ1vhVb30CApugskMdKf5UdEuRTgBFA/CqQkj8t4GveFkkHG
+2llsbAOSjPyEPMBxlf2jab0unnnAIjR7msJacxD2WjcWUGpFXh2O2a+r5PQ/alGkaJtA2/MEx/g
V+duqtgW0T5Rorp4zPHaTP2+nMJPloT1cWe5rYFXfev1xSFyK614aswgCG9NMzTK6lNVNqPa3uNB
mx9Mg+7K45SgJ3mVlhInShwJFIGdsFkP3YE+TH2jJkXe4C88aPHnSQv7+8Kuddd3FJm82k2Ew2Jp
1tM3s0DxZtsoHacxc7Jqn4zj0F1hAZoGhzLp9GYzZGGJc1xWJcleCm+QN4M71dTeemMM7Ieyy7Nf
KQWxznf0oK52joFt4ctojmjJN2nmJJssT63QH5DhNJO9nfVB/BUGSPbsjXyy24IWubOprDxL7kWF
VLekTGDSlPdbq7KUW6MKnJ8OiVG0Myov+1TVk2wRVMDz/GAhnBbuGm/MzOsBm1mxbXUQk7upq3ux
w942a/02G7xHlFV14au91XgHMHpp4I8WxPTNEDYGrsXCGNs9bB4ZX9cKFRp0DCblseEaC65KdAZy
H+DVEH3zql64u0KzI3fbSHCtd4Wqigy1bTv3uh36GWq8AYU7OLedWWoObQM05TZVFSQQg8bB/WFQ
ILVvnVH3qm+8m0z5YJVWYdL9n9IbXaIa8FVEnNa7uqiHB9WqpfQzK4o9ZGqnOryuOn3wuPrqytqZ
RqnlB0V6TnKvpnpqP4i4tcH1oqo/XTWxm3h+60bg1/OpgI5vDsptLGnFbTo16YufIXpocjNwwb+6
duOMm8ouxWcC5/zVEjNE2Qfh9PHWQEkie3DKfvodTm2ETHZbOgInY8RKkHrI1DpwdF90ce9uuK3s
8RDiG5M/TL2qaJlvpIRVsVVyBAPuTVKS4BsuN5q8rqrQ0+5NtVaK6wAT7KHcGLIq8m9hnivhfkDx
MHrROrsqPjWqk7XltmmzQN/1gS5QfnLyWE1+BEokI93vtcYp9U3ex7n1VQV0aN/mJeCqa6cqw5J2
Ee+GDUdPtt9UV9GLcK9PhiHCTR8rTuf3uW0GN31vDxiV1HGY1nC5u8xNWh8nEcQd60BPo61ujwE1
dTyVjmKMQvV7FNbq40RbMPTrDnzgdUxQ1vao/ev/BdiF3ZoaugBbuOGYnOpdrRrfpkgZ+xfNEAZA
lE6VyfcepfEHUzGi6s6S3Eo+sQnNZNcNMXOtgt4bNqGlt/W282xgOb1e5uojJsnJfxKQq/WgqryI
Rmp6tj8oST5tsIa1DhMKz5qv1o79ak+F8VQhfqGxvSNsuu1xwuY4EEafQQB1msYv0RIKN3oV4oRa
OU3ZoG/lIiRh5mIAajTFGoq5k/zl4sKdb5pUyT83QBZdP7JLd7gqaLOMfteEAT7ATlHmNxVuVM1e
jdroejIyQ9vWLbbpvje2Y4v+nZJIdUc6VeZbxGndT50yKZXfmHahbc3AKqODYSa6ia+yheXxvoYt
ml53cJYaUAj4N1rPyJDkv4LO5FxnMmuiLXq0nfkJJl4rb7IaKdo7xOiTLt8n6mTaN3EdRE9WlozN
NpsMK0KnX8eg3KlC6xuk86TfKtPo4EiL2mNXhn7l8oLe6EhmfwrNNGiPmQdmaUODSE8wB1Tn2ZWi
U7Z09XWx5/7Xp52QhKgvZad3V2pf6DzXalgkm3yI8um26bNAfoJ8jTxCBjv3WNM2+sPFZobfw2Ic
94OGhtSv1rFDfWM1EyAvRP6z5mCJqfiseqlnbUq7TqydMZhS7EeaTd1G2JU57BXammC3U0ww/TEF
83iV0R+JtkVgOk9Ywcbjbd/OTGM3s0x5LVtvdkCFhez3U9sWd3UK2msn7HiwrwutZz9D1tZtnw5i
WT+acRGLAyimzt4FagEavRGOot11Hdp42rZBGEp7HXPEoB5UKKbI/VlDkul34VxCBQcQ8j097gy5
CXjHiCeZ9KKMD5DUMYTeZiKa8s35PGjRyKDlN1shAWSh2kUdaqlzT9s8kN6YTi9JaDXdVRm22bcK
gWn5KTACzrjLNYKFNlMc9mXbGsLPC+l+UBRn/hXU9shYqJMgzLLk+WFzoOGEbWsvgZFhnEzQP2qt
lxaQSy5JUL5LkhiKVzu1b3iavKXN0yQJ2kISha3QX4iKxbEZ2/DWieL6ZyumsTsIzUkveZss3ipM
zqY6ChgY+UVe8MuCQYogVUpKG716mRlZvuKI/kHrcu2uVRAjCwVmAk4pME8YWk1cWN7F63ru6FJX
pEzx9zVoLaF1hdXTE6qV5LVtxVBt0tGOn3OKUVt7yLJLr4X5052k1C4Q4b/dOCBCMK0XxbymDl2L
zlTyEkat8pjAhmrvuTvKcqvBZHC3VkgJ91BYneV9ynOo37tKbatuV4cTSVlqJHAKYJNV1wFw/G8m
OOCOAm/rdX+CPnLReIamL+MfvRKp6h6GSa5ex17d/K4K286Im25e3k7AG7srcr3CuIByfbdxIOoj
KMKjjMPIM3dRceqSwW4QkLJeJkPn4cdtroWfUz2qb3ulq9m0lSzr3fnT+W75GHOmrs+cyVnebfH+
qmXhjjql3pf51pI+zIg+vpEKRRO/9EJ5SfvWWj6K+DgUReaKP/xXts5ijmGPyOgUxerLkGCCthdC
K+TnQWmwRbd4wvQ7q9Ym+DysnrUt9Mz9CS6j0ze0ZeBJjUoWD5mfwOXMvkYVUnf2AQ7pVD/oopDa
Fc7atvc4YSUuMEefjZULXxhGJP6LRxFYpOcdvIQBoW1MJ78LbrJwFyDCkT94bpbnGx3QYrrTpa49
o+jYa75tVhWoSUH/jOeNSJqbMo+m6JtZC6v+HBZ6KTFuNwZZbsF3q+FGwTpccTeIYwbJdW4CJ/XL
ONDxOoauqewcPbWSbtPanebs0QDG7nwzmI2DUg7BgtL4Lu+sbnYyL9uC9lmQiK55NCeusCcvCPPi
1Ylqq/lg1YpYNVMEedipEGKoWi1CFtrDSdzX/fhMpyDcxVOBWVEUuw/OZLzi7qhc6HAtrwQb3htP
Y1hclFB1mlmnEbKto0Hro1Z9VkreCnt7TMP9qKT6ZzWzsvCgulO31d3MSPw0MqrQb+wyNS9s/OVh
4zegx0uIpvhBo22pIdqHqhJmXqE/h3ZobBw3Tb8VfRn51O5NUg5IbP75k/au5PJ3RA42uAmUA6gJ
nM46FZq0qqTRnx2TrCJuoe1nUR3v+zIIfKW3pwPKHNqmiNsfSqwkt5o0w41bZZe09Fdmzpfn0CNW
QYnp75P7zSM+t6KcA54Zz0Ebx9cqnKud2dXjFyBX6q1sZX91YeLvzjwoeqo7XFCzlim3xenE69GR
vdXb5vOYeM1vp83sB493j30LkcZR/Vgmrrdt23TKDjh/KTxxa6XeSb0T0zboQabtQVkEF0oZi7op
bRJ+FAquMBio1JpLSkGI+46E5GY+AwCKNjrKSju3rKTqT13R/8xLVAj2U20E6tOFr7GsaMwD07uE
aMOt+V40tElHkG1ExucocoMfoEvqfIuEpbiqotbwdlEZjdM2DZLoOfXK+om+abKDcqtqH7xt/v4O
xgemRE2aauDpqpheXCZWP1jPsuncz0mtO5vAi+yWJLBySDrdMpWH83Nf+eaY/VDzp5Yzk2kXwZ8+
pKpMaMM+izj+k/RmeauaJcZTOYSrLYW69gcmRPrHEEPzQiMNApfYRLd3ls84nWenUZJQc2k/d0Ov
XplqhCVHP03DI6Vt03etNLxEw1kJb0hWzR8VmQcALYsv65FjZ50orOeibqZ6V4z1dIvVizP5iHEH
DyCz2nRjJFbXb2AClRu1NsYLjfVlRjhPmqlSuqYlwHZbVMulUbVq1jBpFR2AQwvs44YcvdwMPLK2
agrpMI+NYjsO1iWzo79WBG9ztHloEKNgs0CuYns0h5834UUaFNhwLnSf4yFI+/ukYEc8RplpgQNJ
LV3uUAtL6wdI3qgv2dI1dh0v+H6ToE7+UCJwF13nSa9cdXYgpz/4zusy9lX6DfG+aRxt+DWYfSsT
THIi7XGCWOFuBDSuO0hBjfjwJUHtkSYVKvr0jYCmn86lqkvEqcqMzyi4whNLtokfDWYGTsJL0wcN
LNGFdPr93mFEYG10kFy6D0v5fDs0A62lOv3c9dCNJlNpj4PS/h/Szms3bqQN01dEgGQxnrKTWpIt
y7ZkyyeEJMss5hyvfh96dgE3W2hC+2MwgwEmVLPiF94w7huZptdoPGtXtVDHQ8HTdkh4SFcuhXlr
ni4eq8fFaBOkzedl8UZhRtgY5MbWk9vJ9qA7ebMNpDugnD5M+8uXwTvvIZcvRxLFWSCStDpOJ1cW
xjT6Q2E9WT3i1l6LdtOxcbVWenlpGc22c9qEKlarfcJLPnOvGo7bTqejBeAuLPLgw5cTP4dnCvC6
6sx99NOfEze+0SWjZj2Vo97dS8svd7IYk70tC82b4JQe7MT4oDgplxODMuEQsBBUR3nudNDBUeBd
Fo31RIhoH6xc7V8i2wYOUsPc+VjL9f+OhXoHpXtMkZbJEyViUVdRbD1puR499mgnehla/8c6z7OV
tT2/fubvQlJjfvFBji/u3NIFkKWw8k+J1eFsxQuMwJxebcY4P4ZmoGyCCd1G3QzClf37/sAocAGZ
h9G2/EYpqAkZnWk9KX3tboewy65wpMAAKnORrG7zXddXz76ppSv37VJDhMlFTodBScCJKRE4PV1I
s2tD05Bl8ssY0Cj5DrLY1TzhBBpN31ZNvNykz7MfU9Eb+zI1SnvL3oo1fHGKPr0xpNaw4fuCKnLd
iWgn8FlZ88l858DRTSTCn9GzUJmXPb8wb/I4TwfxSxbNL99P4r3ZRXIjkkTfxgHug6AwjY1RT4VX
BkOyqYfAPUSU7raXT/75JYNLFfhL7DmQOrCWAWgTqnUrZec8IdMlgRx1w5e67JTnsTeVterTecgB
9hGdCDJrg77+EkwHtLxILTKwp5gOxI2vieroSzMCbq8qj5PWxKhpVmunej61p7cofSKQ7tR+6MoT
BJxuhmgK7GSyuvBXpQuaF7Tfn1pcIWqSKqPdFlU7/L48o+8NiPbcbEowl52W1k6UJXoZGGr0q6vN
8QfQ3XrnVrp6gMow/mwb9eXycH+D4+UHEl9ASpmN3GhWn34grFu7aG07+FWGTmF9y9NYLzbU02r1
JpFq6CkFpVGktX7Xg/RvKoGrojfajXYoiHl3nVXHYCj7sE32Zo8J/c8CkuvKlLyz8EiYudzjxCDQ
LhcR0OgOowj92nnyK6PY5iaBVzQ0CdWwuH810tbxKhnxwFyemXe2NvKsMMvILSB7LYnRSp2UE87a
jIq6C0ClWL+d3MH8qSpRHa0klOd3HXvrr6Qk0SbByfxb/gm0lMSMEoli2i/VDqNNWefdIa3qxMsI
328sqbZfR60tNkEMneSjX8loUCiAnGGkeEY4KLACqPtWJr8QE7OFBz4p2/Q1/htenBprQrvvbDZG
A0cHKBNyMurHi+/EZasd+zr+hWOmqm+yphwwLTSQ3cX7Ak/HndHk5rgNEnS+dkncO/YzJO3hrqAH
63um7qt/VEQQ7Zux6MpxhwalE32Pm5p9+sFpIZcCVW1jfUSh+ax+F+KIiTdII1/CkUdnk+M0uiVK
Hv0dMtRryImz1Z8jFSQ9SWHJYIFxnM7KFKcV5k6ufEl1P77trDg5OGlKh5zp8bpcEQ8oPN6KuqtW
ntizu2YuE1FAID5FmAouxunAMhuolFHYe454H54p0U03XVcM90VSDs+QQtZMNt4fD/gWcTjVqbNi
UWaL3Bhi/dmv0+xKTzDp6oYs2WVI5ZVegAbzSnXqvQHJYFCKpznDU7n4QNtP+jD0B+MZCIbzPHWD
9SVL6I6pWB5uRWesujif1Ue4njBr4gz/zdrs5VJqqqxaU1denbRqrW3elw0Zjy5pgftumN2ISibd
S6KNtqkcJVTn/CtY6Kb5lomxDPYYquZcrVmsR/5K7kw8zmqe3PQz+xeWBI+orZ3HNbUaRFUzpN0r
qACpWFvdrSWRFCje0N70Q+aY/q1D7eYQKE4y3RkV3SDagjXJnRKZ0v1cBHq6RX4ms7eDZqb956Zo
EYXJbEOtr6rM7rPjoARIDCVQrJFeBA5lXk11aIRXFa6d3b5Xu1T52fgtwEcKlSLZOW0jXwWxgvSI
nYnO+04Ls69xgui73MD9zMZoZxWiKksvo3P8QP9WGX+6srGfhEli/EkzQuOJ2DxKXiejC9pd5GaJ
3ABYSF5k09ihV2Q2ZnsFZqEHNyjR1O+7YZRfSr2iVNEUgv90Y6okI+ju0QXtj3lgmeFXO4rar6hU
+sOVkvnpNyAjKBooM4JpO0Y2bUAlHoqbUW/075NbN9qvMZ0w2srjOI3uOloANxZqkKE30VFMZvsq
K32ojUFVj85Qg3LzphrE9La2RHTrQnZ1ro3AEa1nB0qFPUlSxZgnh4XbHOmUyPKtTqkcbepSq+jI
THr+NYKJbNCkD+PkFtceobJ8rv9g2i0uKrWWj5ZnWrGBcFAvlW2YQwo4INOs3PppOribsLfz6rtV
jlLtd61RFnG2s3z0eCWOO4F09gNg9p+TEqnGayy7qN+HKVXevVsq4o8R+lOeQmFyXArmVg8Yql95
gM+uxbmcNUO9iW9hrC7LepobqGFaqOMrV0RzkEnf7kOjCfZzVu1VIO8Q3kVNXA37eCUFOBvZhh4G
fJY+KiUXnoHTezG3EAVIx874bfVqWiEtAaNoC3ZOu6e/lD9UoHMwm6D6mbuHBsd4GgeXn5+z0gGB
B3IsaEyBGJwpcqc/YEyH0EzTLPjToM4X3AuncX4qvTYRiKXVHWzzKLqZSr/aRbJNH3idxpW4/izk
AmFL7YBWJJkX3eZFQEK7TctIXOIXwnvtEOK/FmyLbMyEh3LJZwUbOYdmuluswSWXFzbVRFRhCLgJ
ueege5F7JU7ZDEWlWi8j+u37chrLY6E7xSFBdxRtxBK/i8szbSwuRdrY6E0g0ED3E+Tt0sGxTQKU
hu3BfUGrzZ7AEHWJp8xv9Ar8bRlNznh3MLa8Qih5WJQUT1dUVZRi4pV1X6gUhZ4x1N13Mw/SN0A3
5gcl0RB+QppgjieJXvTZcel0LH00/DHUe/9FxXvpKqqn5roOSxVFXIRZym5VRPlvAP7vy/J3QGBJ
0P44LIQxpwMih50koZu7NK1NeW93bnfnO9CPO7VvjiM2a4HnF9QM0qowjqIsnvWmUK4uL+RZSvz3
R8DmIo5i54INOP0RVacVNLYT9yUtW73a+tbkeCER3oNsuvG6Hx1jJ60ofu2HwH/T5dTfJWampp6Z
qs7+8m9Z3h///RRK1fSHqBkv6dFJ1qrD1HTuS+E6rXV0uy6rvK7FitRze/RrtkIrJ9qPeXSvtWNw
f3n08y3N8qOg8v9GX0wEElyG2SL0+VL2Wbi1amcMNkIiIrdyP5+fVcZxCKsgn1ODWNKsRqEPvdvU
THiix98MFzaONTXmgaexv7FCd1pp87w3HtgVmM8YAAHGXdxJeedYo+uOzsvQmwId1wGn83HsN/jh
GL+asgpXvu+9Iwttg8iYQwswfp7nf5KybsbwDmngviRBZX7Rhyp4yqQzHCcjStZoZO99G510Sg0z
zYjo8XSsuCIirPA7fsGj3h4OuEcnN7kInclTEsXFrDcxxcOHtwlYAY3shrINMkaL6TS0rHeUKPdf
FF9rg01N9yrYqzFP+coV+85pmC0LWDQ6lTRqF0lfkVLIwJ3Af6nVIt/kme+CiiiUnYVN75Vejcmm
zP3qexRV9eHyJ76zgnOWAXEfkgF16cUK6g3Sm0ZZuS8aDu7uAcvqCI8qw5h26gD8biVqWL6ZnHqE
KEngkU9E62vJZ7dCvVESLVBeEkMx6rkgOyZerVvy1S+UhCiiSb1AuP7Pyx/5ztbhkkf6gcoYu/Ss
7oyNChVmk+n1qwCJiby7IlUcjgomBjszbj9o5jK/LjT6Z0oMKRxjzrHLP8eCZmCVaOqovMz4iGsF
Ps62y+FP7RQnjG4NZmGt3f7eMs4KWMRBMzlGXywjbafI9REveQlQ2wy28Gn9jaJbUbbJZLRmG/PO
7clYZEoc/b/9r9PPS8xe1oXs/JfMKFqdRrIBvEwbJnXldnlvtxB3kO/TvWe7LE6821WliCfbf7HT
oD1Oej/u4iQOr+lb+7d2OSXHapz8lUfyvUFn23GK2jDwwGycftyQ+7kb123wqpApbIyk6ne4R2Pm
IbXyqi1a41Ohh9HKKTwfFKU0ipk6DVR0NJZMg97v1NBXreC1DSXE2BQ5dzpE0NH2zhCUt5leuYUH
/9vYXj4Y5yvJuHMERF0LAtDSlYeKdTUE0uZMxI2ovJKFICShZPTn8jjn25MLFHUmphO8DX3a00nF
A81K67yVr0Nvu7diTEcv6m3rq6Er7u7jQ838CfAe5Ab84NOh0iCMI2wGQ4bq09tR0aPv+CCDbUbE
4sPXyl+7RXgvvLkzrOZ0qKCsZQ2hg69yRfYpVWrlOIwaR6GTt46s8/3lL3tnk6DKwePAHTrL2Cxu
FcMv7LQNYe7Uam1uQ3tofrqKSI6pG4Vg5oSO9my+Jsm+TLOYRDooKITTuqDMt/xG8C1VZmR5+Kqq
fX8QFF22Ai9SLxxj8ZkKcwPDcNAfAXkMOzdWrZWH8b2NQ2gxl8Jm3tZShd8Py9EuhRK+Up3rjjyT
0caws+SrPXXh8fL0nj8S3NtUshFF5yywW09X08ydzpysMn2th0SUOzUN8/iLg1i+/kCFqrkPCujW
a5JT7w1KLYyDRjJJaLNY07SIYyDsef6q9dB7VdyC76kLidtxyOQV8hrDyu32znjUCUicsesklVsG
GplrTRXwp/xVVLbpAWUOURXt62bbj73xJ6JMvPLiny/g/ArSkEJdj6Lmsp4JMCjKgnZIXtVRn/ZO
HtgPXSgwBdK66YOuMSwf9DrEiulGgNKlWny6goQRuez7In5VfDoF38e4Iv33XT9Vjjl0ge+X98vZ
l815HLz3WdKK9u9yKtGXDIpehM3rLPD0q0H1yNMIUHl8FdH9f4xFZgZCYi51UAw7/TLQY4WlTmH7
KtTcBCWAoNWONxGCR62Eay2Is3uGJJza7Jwb8WXkiaeDdQZs5dLXh1d3qOtb4YfWBulJ827oomPn
RrtQz+KVs3f2DoGWAwwMPk3nGLhLRGZeOH6WBJH+qsYq4UtjZ6W606kVruR952s20/mw9KZTT5VO
zMfjn8DMjbu6I0/TXxt6FPBqcRe5loPfNZtEddeiwHmeTlJ+1mvG2sE8RXmZHvDpYFptwnlp3eR3
YrYC8GNmPsAIjTbTkNgAQMNsA5HN3QWxnv2+vDXPqg0IhCKuMOtbozyrglA6HVoMlkjbqqv+UDK1
nkMkzm7IrMavZQTbKKmC/neBbOD3yNCGa7wlnUc9HfuVuV7ahM14Z1ugUkohnbiGP09/RJgpg59P
ZvMmBNju3WRFfuWZYRuU1MXGFmGTUEX1CJl/40ExUgkobhTaVdqbVUzNONWfmxj0+zFRtVzdr8zQ
csfNFA2eMyRqyZKRrlj8OBEiHdIkpv6GTJH42hm+eFZAWv2k4l3hXqZBZxuoHu1KMtGbMso6e+Oa
ijZzGvM5mDC6x2qKhx+wMNo1LYal8ykzh1oQz+5sIQucZOkarVVO0nTapL+pVeN+Cuk8/dRMJSk9
vXbEXQ9HsPfcBkElr6dcn3p0J6TcdlXRXzWGhDwrjVKaK+u5fDrmH0UiTCRAVjPztE+X0+6IE7vY
0t6mMRnezFLL/5gJVVWDVfuKTNma29k7+4cDSo0akWbEKVBOOB1wgFiUSm2w36K8UvGh6LMGPUQ7
bbxS1sFdXheZemvLUfWMJGqdbc5T/dXPjM6DH5j+zkbimb3UmzTaXt485zNB6XdO1kmAwHQv8xIn
yVGUaDX/d9yaz0ps+bT7s66/9W1UG9Ooers83PI+ptJLbx1WPluNhGRZq/TdtoYKoQdvAY+AN6m4
w9RKqdxURd0ce5F110bvyN3lQZeX199Bce2iwg9ul8rv6eRDl5NwzBg0n4CsNkIaB1peLoTAXPvS
onh6GFCXOdYBjN7LI78zu9zR1LUpdM9g5cWy95MsTbNVgjcUivqnonHyrYxCcWO0Q7wdHHl1ebiz
2YVBhNootzSvHeojiw8lUlLDMIqiNw5OnXoCSa3XQbRjjThH2nvUtdDmNY1uLc9cPkWIgDCrc6UA
UMF5QVjDr6bFLyJ+qxKODpSbfBu4lW/i7Mu799Edy2C0NuGUE4rNqtWnq1lUtt45WRu/Aa0IR6+E
06rsEkH1A/y9skOyoyo+GLnzfdTxoZ4JcEHEEvMF/M9TC0kyolHepW9mEGRXle84N7CB/eMUAmG9
vITvTCVDAcDloUG+Zsm5myB1F7FapG8y0cNd6mrKfpC6nkFLpECw8l1n23P+LrxG5gwTW4ylAglV
yEhTMBx7A70oN2E8iKuWZtRhHDvlS4rb3P/PeEjUOASZAHOXXjlqA6op0sL8LYzMAC2IIi+bo6oP
5k1QZbniFYUhVqCTZ2d//kROw3zdgA9dLl0s6ckrsZ2+WVE03PtRWeyqPLK8qo0B3Ki13tyWhjmb
Ihf9WtD0zlryvKCAxN6ZE7/5n/+zbUaThCGA6vkm2yGHzkS7/6ou+yik051aXy5vnHfWksFIS7jH
ieWXVI0sE2GaiDp/m7JY7HK86ndACodDhx7jpod6t3LXvDseLyet0xlLtpzYVNdbWaRD/tZWkXVF
QSLGJ7BKv/BwZVc1z/xKO+B8MtFV0qjrgo+ebYcWk1kOqR30qRa/TXavfi2DttxSYB6/UMhfw46f
h5wEUXCbSJz/Kp6pi3tUK8B3Eiwlb4FTFtjvTHqC5oJj/XBrPbrHHx7OWKSWIKc6cWfBOdzX3VSu
tBDPJ5gfQYOA1wMFEipbp7uHquSoRmPO4bSn6GDGeYTcRCZ+20MRX9Vu/lG0DiPhzgUclqIBpaZl
PRtF465olCl7q0fjuW7L5ioQPFzFZG9DUqX95e16vpxAw+jEUpacjcqXglVQhNpY+Er7JmLD/xyq
E5I1kRseDdG9fXwkkISEHTT3aW8vYr3QxSCzUaruze/14nbSXbnruyDcYy1fHS4PtXh/gXUhZgk6
FgiDhgDY0ohnnGqkOpRU/xNkuQFfuNZ3VNWCxyKorWPqmMHWl2q9Rlp5d9QZUsY9Jwiw5430zzXT
A9TsG9lofyA8GMaucUr9sTGa9gBCR7yKQk9+tIisaB+7zOePpRhCi4dknud/mX/SmQURrTX6n1Ef
cXO3Ml98DVDjvpdp7WteFFfdyss/P7P/JKH/jYg8H63n+Q5YlkOtAecYPcjEHznQRQrafHrUI1tZ
qfIszt1/o8xfRYwBpXcJz0sbCpNZpok/DTieI4IrwCR7BepnHmf4S446jqEfw60x5N/qPE8UKSbx
9uJuc4Z2cJXUEH/KHIft3fzX9FCOIRSOsAUkNRFwXN6pi+P334jc3nAXqBKS257umaLM0AfUE+MP
EMRwV7uRdQwlOqVKZyi7y0OdzyfJFn0A2mT8QVvudKi2d8PZk0sGnhqM1QhCbAq3Zp37yIerKdQJ
0b58eEQ01UiIhQF0gz9PR9QCJ+9NkDOBZ0S1e9067n1E1utuo8qA6Ftj3bayM8+PIGJjzCPPPA8+
HIbTEUcf69HYQLrDazUU1T61EFEQAlHGP3UyODuczoJnARoue778pfNDdHoiGG/WGySHhZq9BBK7
sSktN6mQVAX1qX4KhlYe0QdzPFEWwY8gjbUvaN3gdWLXxo01qvaa3/T5PkKxEq4TLyVCE0zB6Yc3
uttZjZpHgRebBuATzBzvmGUo3Ea+xhA5O/6zAiowl3ksyl5Lm88iy3tFqe0uoN+CfgqIbVR8uiIN
io+uJgNBsmH/QKPiPM6r/c+FavflMFadOrBj/XSKdy6K+/o2aZDvus+4Ei0PRF0TXLc6Chwrt89f
EO7JkjI4cdxcOaRPwT13OrhfWrIvJsFW8qEvjfuJKqJ+I5Mi+BKmAgmyxLEbFWw4YMPtqJSqe635
iJLBQpryTRkFVuaVWT42nh73KVngoBGrRB7CCKHxJU9RVNsgtdAYHkhZC1tcVD7CZzNqc+XeqgqZ
XZuR0qkQ7bHJ84SljsTF2oBYUuH5cEPDYWOIwHlBqSj7KVOJDqM12ZVod/5UOSLfUgSa4AtVqHX8
vLzbz04Zj83sikQ0TdkYgeXTqaGiXIpkEFrgWW5aH7PaTz8Jo0w3UhbZLxLB4WftONUaM2CRQtA1
QiWDO4wTTnpNGnE6bGciNGPUqR54EgpRfezLfKw2fYcG301SdHZyDVeqv0HLrUh3JU2QtTzi7AaF
AjNrDc+dObipS+SNBc0Lek8vJEpUujt6AF8b6thg+dVN7mbti2UE5sqtffbRjImoJZodRE5z2ff0
o0GKI6TToafkGWb+O8fE7S5DmZzGbe9e68NgHEzQ/XtrmKyVE/DO1xJ1Y1PN0zvTMRZ3KelRbLox
KoreWIVXdhOU8VWg61PwtQlFbdzmRMHpSqx9trPokVOMmqU/IVpBOjn9Wi0w2qilUBiBwDUMr0GD
sNlolamlXtoHxUYpFPdTBYDFX7lq/tbXTo47GQ0YyJnZB5IEyu/pyIgl5W4qBBSTRu2a7Hognayr
TdEKLfnRwPUHYWy0WnPl4AUYNhvbAb5zO1hh1n6ys54nfE9GjcZFheLjXdtOivS0SgeGnippW2wd
tzEOkmAVHl9RoxxNkI3gmweVN7B/yzix2q1BeKwebUGyitgSPTv/xm04zbqnZLYW4pSl1NPOSFM1
/GzFFFm2KFNXxTYB5PhBMW+iO+48/N/JelC4pJB/Oh8x8bNK3qP/6N12a+oPbiK9dPz2sYtkOchi
0uO2b8SkSf2H+IZchuINoxfeuSt7armPl4MskshG4vttKoH+g9TNE9omUK6r8OisKf8ut+5iGLG4
nSwbSnah/P2W4Mr+qn4bj2tfsowylkMsMqg8ME2SCNYEoQF5qzWeMm6t1+B786B/vbwwy1tnOdLi
1imhkNtqxUjaXXyNCpe5Mz/Ja4xYLg+zNmeLh0QH65/Du9N/+J+ybbRVv+FR/+V/G2Jxi4W90fiK
H+o/uKg3xtb35E7ZXx7ir3/Jv3fHcrYWwVeI+ZAoSj6jfC4/l4d9COvAax86cPq/Q8ULf7rHYKsc
kYoz1yqiS62A5TldZn9pqJRx0/N9UXCojKva34zpF7VuvEoxrzXdQw/ms+nsAnHUhOIpZgkg56io
N1O95zdvezQ7rO+Is9UQjC9PyzIkXc7K4gZRAe9HycAekvZL2t/X2VNbrdwf7x4Inou5/kzvZEna
1CWRHxoc7J/Y+55ea7/cX8E22OdXl7/k3W36zzCL05CPUejKmGHyP/FV/jr+VI7j4X8bYnESFKto
REq78ke7C3bzNh29j0bTf9fjn69YnIRGQCefknmI6+I2uNaP5TFeOwnzDXR2Ev4ZY3ESKmkUdmUw
hnaXuV53CyYLv7Xqpai8Vmzi3+rL/zZti3ihDlxVaVJ2f/5nulEexXV2WFv8JS/9vxP2zzct9rEd
a7JQkJP+4f8qbvVD/sv60vNuX3fVvnmUD8bkNT/lii3L2o5bPIxNnA+VDBlzHDfKD6vcKsXG/W49
/G+zt3gZsyJIUHhk9vrdcPXfphPHy0O8+/hSNCVeRryLY3oaRuCtMwHSi/UfdnWdK98c45vZT57o
n/63YRZ7W80DP4kmhinkzjUPUXxdFJvQWDmkf9vR/25vUnzoRqQ+Fq4CYIEWD3BjwzuvEnV6cmtH
Zp4WDu29D7yxgyYOMX2fZznKhChhhVcKNh3ZNkar8U8YVwZhByYIK1WH5eQCyAB3NYNYgbrQOl7c
S2M/VCJqfO3JiROM39Qhu6uIkAnXSuGRhg4rkdQ8i6efP4vh0OFGDIii6pKdhNIaPyd25a/ATF3D
86Mwwc/Zt9fCwuXLQfRP0kMeAG4V4MxSqL4dfAS5Dd1/6mrdKeUGrFurXpMYT462oVlVf9CrC0AN
MDliXJDyM9f97yP7T6EhAa4aBlVS/BJlam44d5m6cRR8rGxzwvw3aoo10cDlASdv5sma68SIXgh8
ZU7PRUOdCuyVCJ9rXQlvJhmHdxZuhp8QNHbupnzKbxMA+yvFxrP1m53BNIdJRZiG1sriMKYiUQcF
4WUUPHVQKFQdDlgC6JvLZ/Fs9dDDnzvtALmpwYH2Ov00pXCQWk+17LlSSrfYIMGdf3NnM+UDEJN0
5cU5/ySYMLO7JvhD0tSlKKlTUA/E8iZ9Lqysva0wbLzPSnNt4pbhMJNFiXZuRSGFQTq0mDjVn8DE
0XF4oMOOdKximZ86O9Su7HEW2QmtEQRpAIM/ofTw/fJsLntggEJoIjrkpPBvOHhL32tTTeJSkYHz
UEqeBGiug1M924MKaDzLZYuqrVOFITjrCQbvd9QoM931rCCIlbc44V9bmfC/4MqTS4BGGEJO1Dvp
sYAfWexcnkIfUXYjeGwUdI+RAYlrOzuYbdMF9ymyHfZN1WSGtqX7XNWbABFk11MNdt63CqWF4g3n
3nb0NzXKeXHjWZCxrdJzk9qqr1O9NostqW7TpZsxoLB1NRp1ZKwZGp0dPnJbJBdmNBR7hzk93aFl
4mJm0MfGw9hZymcQwggKd3RmfxiDrw17atbab7VX1PKDTiOsJV09alOcQbpEIJ9OB67YwdKxUueh
0Jg5qp6+hxaGfY3IvDj6AIU/GbldrjzB84KcLhiHHlwRn0wqDyD/dFBf77tkKmr/QdaSzlcVGXWC
iWYtIIm3jWMfkl5o4zFMOzWDGqBn/lbvITGvXAvnZ4h+HORe0CAcSYCSpz+jm/MwA471gzUF9fQZ
SZWg2mI+bomjBHZWbqeKgt6u783C3gWqUSj3l0/S2b00y4rMLRbKabAwlrUlNSoMM1T1/HGKx7Cn
KxANw94s/VF6WWsFazfT2XDMNYA7dhgQIBCvi3PiBJWN0YYdPyZTklD0qTMo8EoEr9yLmfeVa+Js
dmdGC08maGUeZ/Chp7Pbx7DITNkqDzhNjfdJK9pNkYjsUMRB7zkTxaUxiYYtFTvHuzyt5xfU3woh
tjnzH2D5FpuaMpWJQExSPQpZKZ+r1HVvjS5yP+dja274aONGxKl+r/mG/Gxo8o+uNelKYHZ2oHnS
ZsLgzBjkb5aUQddMY0MJSsJxXhtK7EXS7fx2Vj9lO2XXRhk8hSiX7S5/+XLOUfemUQ8KikgI4+4l
asc0+jmmaM3HqsizLzV90Ps+7Y3uHvHw6U+v2421Tc2pjD77cvLXOj5nowMsA381j8+8U4U/XXG0
0cu4c/rh0cpt59ZPKES+1IXuJptQRBV9A/A86YEHqj/kI7K4H132vwVwHkTaAPz1DOfidwHFTysc
H3vSI20jI925zmKnja9FhwGNl4Ne/5zVevEtKmvrOuvG8EXk/mCuXG/LIHj+HYDzoVfMWEaK1afz
oJha745tqT6WdeOPHmFCUR16vUkqpPCCAGxRmxYrGJjzMYEeIxTAsP+13E7HbIcUnwfE+h9dzFG2
jdG5d1PpIj4SK1twPmuSz8vtDTIMlx+UTUg7VGTnFldJbDaTXtdF9RhNSIbIruk/Ie8x7RXXDXSv
LHSCf5r9vy9v72VoJeAh8EQhsMru4sVfnOsgNkUBZt58FC2W0rPQZfTDNEaRruyk98bh8KAbyGB0
lBYbOW17J6xQ/uGi7JTwevKVxN6kelUZKwMtb2Q+CEwmlzGR2kyMmf/5P1F+3YwuQm2t9hjEQ+3F
ms9rg3S3J1V/zb7w/HAyFHE9lADArgBOT4dyW8iTGCxpj0ic57diquybtjd8mrNsUfgI0baR+fSS
dIgcXV61860J5272oAMCw5otccRa7dqolurqI8Zp9j5LKlu9Lgk5HK+MLeu7aLFQ+vCIkP9pBrNF
CQuXoIk+ztS47tTg0ZZxvfctu9m7WubuHAROPBtK5QpI4+w0ADmFu4UKI7gXLL4Wcxtk9O/HrJ0e
o1xPDtVIYSkD4LtROSPHIFWtXZG3Py9/49keBTU8IxiM+T2f1TZP11PrYijoVTY9xrmr3MWJMPai
HvOVB+XdURzwWFDRocgtKcV+gK9Bi13go6sNzXYsEwPTITmsXJj8dH7tvxEhklMzqg4nXvwR4a0s
0hmzy6YWsYzwwVcqBUm/asSs1MKZKX4ZrDKsVU/G8CNMDyha6UaeiEKZ/ZyqzkxnTXgw1L9BWtTj
ldUnDkYrTSJxuI0y/GY2CbAr94VmiD3Gnoscg/9TuJHflRtFWn3lekCuWyXy0sGypo2Yej+9q0Xe
QijOhrqxDrS+W0pdERwUbdOPlTTjrY+p6zggvWsX6U1Q+DgHePTmqf0e6ppNIjdRMwmLeruDadAR
bxfQ/B7s7MQB/lGlHR15kRhFZ161GABj0zHmeqlZngQjHdvUJtGe9LoemsatG+FR8xkWh6j6LZJC
QxnvzLJ24huUyWT+M4z0PP+GQpwMoyPmbgZ86N5SfXyVxmwYA+kVmo6RjycRsykVT9eLBHsaTeQd
2Y7SWHQEe7Msj9Q2tOjHFOn42XvSR7NC96a+kFZLvkTF4ipVzXG6a2rEkA7kdk78B6SXi/2EEaD1
eOebY0vhE7vCaF9hjRW+wqrKsl2IX4wGAgTAIP8nYOfddc8L4u9Jv63oTz40sbov0fXpN2Y5ddaj
QD6p9IQZ6+l+CPNJ/eIEhmxu9SAxQ3xsRNHGgZcIOQvFRQ1Wop5txG3yudH8BMjL0OLrfAWJ2lau
gkA03VcDJEyKejH3/c4d3MT8Ele4tDypKqWWYaNFKUIcG3hLhqjYJFkeHDVdyd/QzS5m7Vp9CHd+
InpzbwZ4vBxcN1PU7ajXQ/2t6JU6O4zEuvJQUJkfj9Ii3tsWg/CjbZfJoN7ajhIYm97vk/6mDURl
HDBqcftNVQqMlwy/K6prbCYt51vsKK3zc/RHt5o2UQfgZTcoSR5swqqV5gH5llTCT7Ccbk88BmvB
dGoMdpPJqTpv5P8dbjsNhEq8cUM8S5CYAehsj55u9U5csdkx0dohaVFizIfLYTN+UaSiTNf0pILm
ru9aPXzq9NowD70PnuRh6hKBU3yQDL2XosQ3PQcR/no73FDaNCOoq2fzNspvtfodQg4AatsS0nJ2
hl2gxIk+qSH2loXd/CeglsZMbbU6pFu8oDZrNYPVMkIY95wWISlPJH5dfecnOP1xIG1NrqKyc9Vd
a4gh/ZoDQi3eSpL9GIsdxE2+jI5WmuomRBcLMJzeI/Kls/2w3SknY8z/D3dnstw2lqXhV2HUpqoi
Gk7OQ0dVRpiDBstSypJsy7lhQCQSAImJGDh1dERv+iF63ata9K6XvfOb9JP0d0HB5gVpUhJupN3p
iqhIpZUHFwf3nnuG//ynF0xbjZXXKzuVMIKpHq/Y7fPpajaz4NaMT7kK6laL+cmOPZwPf52xJEbz
aAxXGzb6TlSHhmMx84ZLvT5fLoc059RMaJtdD0NwOZkOXfOcBk+73ez5QTyJxRypsle5a7sWTJl1
MAO4QbZnTtaNLn2oCTdrxTO1ytl8Dqh97AGfsOMzGN7QR786IyQa0y3RtgcePUidh8P3xc4tDOnG
Zrgn4Rj50pxPw8tMGPLmaHcVJ/JAgZUBFfacMFxeNh0bg1P2AvvItZj3bmhWBliL2SYIpIE0n9QA
5wNAKNTcT5NOZWb3fBK405NEs2vLEYQqjdZvh98w7+HUhV8IKAunG6QGcEL5RvQmjEbohNPw08Ra
dDq9ZBiElkHjgte+mIZzbE51OmnNPT78Oo5OrWpjWfl0eAU7LwzmSQw+7wC1pXc9j08B1B8EGB7n
Y8Dgto8dq2aNl+V29K5anzHQ79nPSrl9BGMjAN/8zVyLGGW4iluTjwm8rWd+0FhW+2Sm43nXcmft
2REfbke3zPUgmCbxXYcdC+IqWbfV+kpjdlsy/VhZ+MxLA/bWuWE2bXy9sF33lJGE1U+4udNqP2g5
/sfDb7pT4wALTiYB9gbA/XAC5OMpu97QGJzsxh9hlB/eBc0J+YuTyFwGAbOTNa+eDByTsfY95mdW
R364Mpc0ONGBkLR61XV9WXk3bw215ZHMdVpa2HZZ4E4kNEAdtMiw3fIqiVybHkkzLH+AdW5es08t
OKRgjvfaeCbX2Kzl0jmJgT/XyehM1i0yihMrbN+bXssFjBfNnciHELzM7JteZ+a1zTPSgl7T7DOE
DRtTCxZHOTB3ticxMXl9yLkEvytwNfkjdjR/ZdaGXvV+CSVg89RtzabVs0XQwRPCQ7KORRw7aRjB
NY/niFcMmF90ucjPs2fsRHvVKN+7k3W9dkUCvrrsD9u1KDixlzMXBNXCxDycVqtaPKl0W5gg89oM
GovaSdhoMX/y8D7a2cOAfnGWgU9CHS2WJC9nOStXzbjesu+jaNgaVJzpEtAc/LqNSSXqV9fW/GS4
bsx6S23qHalS5W0vlMrpOF76b3B9Ub78ZD6+ZgfcCveEZfib8QR+m1ORGxsy+0+rfZrTxu0+MyHA
M/GlRRtFU7QZ5SN0N15Eaxf/9761bk3PaSuzz5tRR7uxrXhy3kyqzjNRLTwP/q8KNh9bRO4jp11P
q4Tx0FlG95XYHzLxqDl3P8S2Owz78cyvht1o3aD5ruYO60dAgbu7mjhIUO6LQwhGPpeKWFDNFfZ+
ed+wmT/zZjbpaN6lZXvrSb/lwdp9RK97drW41+DBp9kd8vE8l4VHncxdzBfh/WIysd33cPctGPE6
a3sMPlmZ9ckb0gSw6/lM4XD7gIHjZd+CLNLutX17eixTsbuzMMYih0AWhlxyvo/MnbptazpfWPcC
pdpfNZrD86h2FbZqPZPE1tnhA7SraUIMugHJH+O88ER5Gy+HVYi+o1Xnvg1zwns6ESrXk6AJ3XYZ
Esybw8/aQTDxJeEmYqoYmTTBwSkWs5UaGTa9uNNMQu3ejT2T4Aqa3FZk92Ch7VAQ9QPHXb3zcfDd
tzBblTWGwMJB8CGYUdV7G9Q004ypA4lZFxSF4RqunATEIuW301VgOW9cUGtwqDMfrPHeWrYXt4cX
v6Mo0P54AqRBYQWhQC2+2tbaY5Nhsi2vXPlIHadlvWE/zD61iQYt6AmmTa3/3KfBYgHlKCzVaRUj
p6maG5ahyHWbH+vatPGRWbYgyppaYzALgvaRzS/OknTnCcIMKM1osBFkmfky+Ar6NqbRNhsCfloR
YZjZt2fr6MyFIb1PEaXenfApz7lvJwNzXfef61AKLmXBwc4YCCDA+aJn0gAwNLVn7Y9DAhGbWlHH
m544JmNULkyz3NGOOD07h4vOOsGQTAOTeG6+qyCB9pRcTxkK50YS9+rzda03SUzzDSqIQHN7kyMQ
m/zz2DVgmylTU38ni5vHjk1tpll3FuXqw7zavG635+abcNpM7ha++5FQ6NgY7p2nUZQQqXrapGHJ
AWYsb9IgWsRTignLET0DlN3XYZkRuC2/Y59WW4EdDFYQEx9LBebTPCBVmsI9F70wWNF8a58zj8NF
Ml2XR53O0Lumw8K7SCat2ZEDsefNSEsL5hNx1RPryG/GpFXbq7f98khLhvMPjXljOWCKgdP3V/A1
dqvazHjeAWQkUxmMNpl3kv0gN3LPSxgVji86nI6YX17uzjqWM5jPV253Ppmtn+lJ8Cjmr9BTJ64f
nJj8WacDvUP4G4+8ZTM8LQfrxSnRyGWA53gJmdL8mUFGCnwHyiNaHETDW+5xeK+T2aq5XkG0uRBD
NdrxiVk3nV7Tbx4bMSVEbZuWBt49iWlxBjCdMInKH205mdanKHc5ilqJz4h2d31uQ8zw1mJC8ofD
32tnf/ChmDwAqxkXJ55Kzi+FgLa5qq0byWgVd5z7NhQtbbNlB4x8jK2z0GweucqE5yO/mThepDVJ
RHN55jd9o7wGnkBzzMhsBa37xqTcIHm2LC+YaZ20lt4Aig3QrgJ1ZD7TXlJ+hJGAehhHjusoXwet
L4Lyat323FHH55br4rkNu2vC395yzkDoI3tlV6vYE6rY1JixXmxO+QOGzdmcmbGNFfak2Tkz/en8
txZNBx/bzrDxPjH9Y/ZrB2dM5wsVVkEsASAF2FIunCG3ZTn0N2kPcNu0lw9N0G3rc601sYeVXtsJ
h17Ua61X06A6WDNBY3EeLG1mTHgz27fOV8MGZITduc1m7AZJO3b78dyeeDHzwBbeJL7ARa9Uu5Wy
XdYSBg3Vhm6lm8Ah1AJRA8OxxtDRMKFyAgNNcIwGK69JAQWB1ogbgOI1TXS5cKEcVVx31YTzezWs
rG58UpdnTmc1G8DjNP3UqKwWR75c/ujRPESuIh3agx0jYJO/XDkJtGF1FtZ+hcdo0gMRsuwy4n56
OqXsdSxqzt8AgquJq1tAzLAo9LHJz/JtzkCdGPgBlsd50wjKnQmMYubKTDSnnzBixz8x1zPyx9VJ
g9uwN7fBPy679kz0ifY6sZgS0aNTbVKb9CPgXHVGsdTDpIv5ZVTBEcXsZB6aMJYAiiHCF324IK3k
1XJzWnNnGDijpN6JF0Z1xoxZelPn0wUjukniaoOaFZWnxtzUajGDmCGlf2cynJiM4xS31Tz1uO7d
Y35JzqCQhRHEPLQjcbiZDpT3ExrDujYcBpX4xte0Zb9am3dOVk7snMMkkfSmsCSR3LKOEU7m4570
qfSvdlo0BjPdLJ89cM1wMmw6jfjGm1iMSfCWMwCBndkbv0rWI2ws5hc4EPOTmcdgLLJ0jTdMQD2G
Sc+dDLEGYEo4nqAGOSF5MrqkvQ79Yb0zuwkW02DSg96s0u65yap92gqj9lVs2izt8GWxR9mk8wQB
AqgsIq3chgXCuwiWfmV2M01WtWtvsQxONQbR3FtmJ+6325ic9bBePX3BQwFEUnIDybBDJKrZQINi
dxHeuEzhObcoUpyWSaFewqY27NHHOO9q/mQxOPzQnBlIlQtbWINNRWoLUJS82WeNdkDaJY5u6GYP
ew1K3z1m9q77tFEeo2jf9x3xJhjDCH6Za1gsZStAciZaSHWjGt5Yvtb0zmli83GcAnuu3TC4vtE6
rTAle/a82xDODqwb173ACgJ+ysMW1zSxLal3+DeLZFKjp63tnMWdMmWS4XJ6ZNPkrNzmUeK254lk
vvIEHVDmxNVF2WOki2Obl1qnMh8kvnXMm85FY+lTaO3GmnLBc8Pn7om4YmNdZoF3s/RX1mXiR6O1
qy1vgbFZkCw1wkENqg6mc01mZ0Akf33ebhHaJCNcFxQPNJ/mYa4TzWxN5mbdvtHWnck7rmGt1/HX
8zcw3/lHTsMebQqgoLjpCY3A98i7hdLS0tEarn+jzWEYNKNl/Avs/lP98Avt0abAe5BwANHKFLSc
V+i40yHDgLTgZlqhE4+JZ2FvMhw2+7WO1RrMmYpyNl/VKUDPxMxyhqsfI4LLnwnBdEJnOTcOqF4R
t8hv6cymi1orWcQ3tLlZv5SHAfXncs0uO3349YNfvYY5PHYZixO95ZmygQTyk6AaijfBmiVs39Yx
BK8RTK1ZNblhLql2YS3MpTlYrLVoDKDHM/tghytX3jBORpDmLc6ZQqKNko7ljipw9T04vMbjsK2f
Rst/hkLtevPs6Oe/8fPID2jSNa049+PPvwSGdxuHhhFf6sHfxH/65Vfl//DnS3sU+pH/W5z/Lek/
Qv7j8/t6rEs/DDwYbVfvEiNc3RhR4sSH/3azUl5ECLr2bS++83dEPOmX0hf5pqCSka7rbhUYf//T
iGHzsVifafvenx7/6nz89z8JQOVPO4LSlzkkwNF552SMZK3aeIUfIRKH1AXSP38qOb5nPv49lGav
BFs+8NQ6vK/pjc8Dt5T5LR3srGqPng7/zqE32GgnVYFo3imkg2r1lWAfEYwx6SuKUVlbKmh1XpEg
wWeFcz79wwn5sVSQZhsKqaDWeQWhPsRgYvac+INOt1QAYu8Vlh41kJxK/2CefywdiC6jQirQKuVX
ggSScFn+/lqj9mqzMYBYpX82j/qRzoAYR1no7WvNV0SARNKCwjr9I20AqsyvsO8AFPHSfrAPzx1e
6NWb1VeCvFcQC3z5vNLeRzVAF8h5fzUPP5YKBMagkArqvKLwO1KU69a7V19BykviD0/5y674sV5d
5HULvXqj8kqMuwGhQhVP/MG6b2lAGAU6KkUycrM5SDD9WBoADFFQBVq1/QoiF8JaAQjeenl8A2Zn
0Vj6qOUfyOIRMhZ8a6x6J4XnMzsq/YOvv/XuGlYByCugk0erIG6Fp375Jyjqi4vYs2xnnHqQthFt
uaFHfyFznnYFbDmI5EfIoku/KlzKjfCvLubPkoeZundbf5m5e+mTHv/zx1fcfbj0rOy9sn95Zhuh
Ho6sVfoXq8eFXukurmjXcOy1se3dCp60r8vYcYO/nPtDUnt+FOulG3tEJLiRJZxGwbpfVPLAKd3q
zlwf+2EmTIgWZ6io6NNEjw1Xd6Q1C5BBUcFnvjdOQj3KJKUOdJkotKjgKxQc6mYirbgiCjhFJV/r
nu7KYkVW6rDYfbvzS9Syu2ezwG8Toj7/7x9XI7RJIgSMY7bft08Mwr8u+siBO/C70fc5nT0+w1j6
DGJy09cXetnpPCXE9xxdDH3YiBIqFJmyooIvjaU98jM56TYXkMGiYm91Av7SNVYsNEosu3RpzxKD
ayMTnW4BFQfqPWzkxrh0G2MJpOOaBntF36OHgFB3Sq9dI8yZxs2N8W1NsZinGV49tB8eDF1SjeDY
BhNL/vybb7CR//0OcIX2nT/g+X3txVy8ce5jM9LhwKfYdngko/j7mFL4SmFj/uOZ0tfOg+7Zki09
+hU2N9MhR+e1hyMSSlLxaL95zJ54il8nURzKaxVMREXF4utBTexmglKrWcl+2pvzfJLN6foRik0N
85kRrg0ABbbgzN0sN30K+QsFi9fDRDbKCu7CLtOlsZnSckVRrOhy+4bn6uE0EyS0IKrFRcWeh0b+
4hZc2EXFDqLYzx0O0dZYVGxvbYwsWbeCjLio2BN7x3sRBZTCYvXQN0rnkVCwtM9E+0xh4aHujaQ4
S+SPiko9tR9wKLhjMlFinwlsaGHBVGa8yFhlklK5RwOA4/by1Ahd3ZPFqtADHq2sXcHZWlQJvdCn
ZCOZBhKSxeWeJR42R1ICKNfics9HO8aBpkoFcmPdkVcriICKaveNEeY2GBgBBWJ1r3SprwzZAxYZ
9KILfqsDRJN3g2CxLyzWjq0k75rQzVFc8q3jz/VpfskKdPzWxq7HhhfFhi3rua5Cz8nScB/8JDQz
FQjrA8Ax+/Hlrsql70CLLX9DAb8u+g0vfU/PBb6i56qwWGHbMzGpEpoKvt6VEVsM/crfcqDfs0e9
XMFXfrjQZVuh4moGv8Bys+WlmhB8WUX1e+2HcWLqTiZpI1iBim98bjn54FHGyh7zcvWKE23kBQs4
QlFN3KZWM7Q9KXsDe5IC0QHpm0yM0DAtU9mPBTQx1wnoQmlP0POoQPDCGMuXB2gaFWLteL05dZmw
VBcqrrz30xAVS84lPR7ZY16u48ds2AWN8mNfDhtFIajonvuAczVi3/VAAmXSUp2ILs2iwrHIXFCG
GcobWkVUc2uED7mzLTB4RVdM4GGU/N9wXqTTAkhMDOQsKh3DHFvIHhnjfKQHraoKf+4CQNhc0jaT
qGCVUeDYfv53Yf73hWZgZ0DIdOCfhc5PtLEcf9z3S3KK0drif5S9QabSxQCSu2iibfttxEmnxrj9
rwYCz5aVOA/8lcJajIDF/97vtQk8c9nS49FoV7eE5cxOV3r9K7ibeqsgl6kSrdFFT/CpvtapTIR2
kMlK1ysq5EVFn5OcyKSkQkULUWGhUagbsmul4uJnrbNscelaVdzOb/xwnFOBCqMLj5tux9JqBeNq
Uc2+NUhly9Uv5jUWl/sLTmsmJVVtU4H79w7EbihJFWCfoiq41ZOxXXod6vmbWExbKywceLSeiRGK
oFEi+7GwNyXWXBq4drhTYlQBvPhoRHGpq3tS4pnJ08WX/8lwc26xinz2lV9i0/05KuXjOy7z4ms+
FWFj6TZ5GNuioDKSjiKknSrM8l3iPezzTCoMSoKmQoFj+PohKV0mkbQjH6Ur0NG/3AxuBzcfBv1/
LYnNQ9q3dJvf/5BHwj5EW7wYSi9G0gpOk8OnbJ8T8vv4H3Aj4OU/xa/CN/J4ix1oB47D15f72R9R
Tj/yOxKQ6zthRV7/lgcVpA3PX99EgEUeX/mpdci95eu0Vp/7/M+UG+XsK8Rd+Q31PImDJPQDKQLe
1LELLXMTM+1Da6Rwo0Ky0xKv7uT0AG6woCJu/YQ4b8+a6Q3v7Pgez1PyL+IkyCuGYgVyLLrAoYxh
uoLgXSn2Ia9xF8x8hApZfAPKCrrdqqCiYdxp7Dwl+dqqEz1xd7Nn9NxGbMLkQ/OnoMigjx6ak4Pu
xFMf1CWNa4/2oIrobuEwQZQuunIZNZjy5coH9gXvdWlEfuDHuit/Kox4g2GGVTq/6SOmAfxgWfOp
73apm1ZoPGQfXXhL+8Lc3Fl5wVv1MmRT6Rv5a9GcTJcwfASCk4lGvoNppM37fb9bStjmp9xRW5r6
/3AHOSbQNslTURBCvPZMHLntLbZjJLfU9MTTD/1ptABeuS1WNCYb2MR49XI3v0t+XoqiqgoKQV1m
wXtjO1udOGU1BWJ7lj7elqkiaXxjBMmDg7kjlUmdqdSjrVHKCtZr2SNfruS+4fojIigec/x5CnZg
D6x86Msh93Ef+HgCque7Po20mULEdxWzpYvuwS9A09Ql9L7oKJOcPkdBTNjTA6P0wQjHkud18HJ+
4unsT2wqwLG045sKop2BuQqkKFBwURZV92BG54CP3XNKpwkhhWRTxEykwg8IbdqyJbEqKg6D2LL9
QDbXYn530eXecexPdTeXmhFcfEUln+oP8iEUjDmFhVq5a2DXB0++epdP3MC7GwEUdvG19j7/d2yU
xn8+n/t2KJ06WAiLi78wvJW0zfYEZs/XxVv7Ie8V0N5WfLVvcXQZjZEJElaNglP248tvF9ab04Kg
pCi6zS7p5DD1iI6dTNZmwQo+G3gnP47l7XDQ+33iJr6kGWoh2WBoQbPVv1y/iM0JVXCKL7lIR3kM
jhLdJlhfW0YeVwR7VvENISTnI+qKimvu0l8L+0uXTLbMdK+pgApf2bj4klQVV0YqVb6JmMyTPebl
W21jhhmrHUV6kolLdbGbDHm+Ybv5/I/Ey5ODqECe3hCZyH1f6eCWojvu1liNLMNxDMnjZERAppmX
K/ox77STg0wbpYuvGySHDNNKhwwUlitayvTSW8PPoWcEu0lh4WDA8vk9FXXV2yRXqiTVUXy1d74c
pUHQWVzo7ef/9Et3vvv5H2l3yHX4+b+8kS3naaGWKv4gijB2LpUHFkSBXN1b5w00HLrFBb83dw64
CiwxeYIpvTelEz2S3CKGJRRfMw3jds6nrypp6SYPQyVGcgmqKi7YX3diEOZiF9fDr7b7oD8spKuV
Ec7FBW9s6O75VgHM7dph6Q5nTgJkkK8vvurXDytD+natKsOqxDxMCEwoGdIycfTAfL88LHNN/pCN
p7+ZRLVUvWVEh4Ld/xoU64NuT2TBCszL6xCAgewCKggLwEKYjj42Iivb6cL7U4G6vVzposVPEqti
wVaS/2gKTAuE1p58SmsK1kpa9MEfy99MxTV2G9qlt4BYpFSEiowBCEE546/iXoTewyxdiP+7fX2z
vR2YRZX9+HLH+pwOY8/IOTfMXFEiWf50FRVu7xs9kE1DRQV46mIVmqt13pxxyxRXw6bKf+HnEqzp
tNTiMYCoxu+RrWBjXIAHnVq7KlFwrt/qck0CcHVxPYM91/2dIyImCRfVMlh/CoS5vazCMyVRNbbn
crRcEaMYCq+YxNoqf6ZVlCKujECOkytixkLR5V7rIY0Dzl6YW1uJ/OmOq1JR0cZ8Dc2XHQTUZKJM
C+n1LyjUiyrllrYYPcBsZKJSyWJYXVHJd5Zu5/GQVTEKu7BgfWLvahp3XYVom5xVJmfjY6lYMQGt
cAvzZg428exZL79a368fjD3qUNFo+sE2Yhi0sjWm+lBh6n4Bx+rPS+cxgICg9FNpQN3Rj5PHk7n9
ODEpTcEHeHzgReLpkUUM+VMp+0d730NbMNhnq3j5h7kNqO07q332BsCUCt/n0h6Pabca6FGcLVd8
o03vyrfPGVbkSZQoj1q7tewpQCwPrX35xw2/xPZDoT4Cj3U0Rj6OJhDlmpXOBwpt53//7T+iqfjp
NFxReGIFZ9ROXT37apI9BHbYZPZAtqiXf7g7GzyDRl1OLkYJetuUJL+oAbs1CAqm2XaPfurbur8i
XrJL78DH6FLOi7GXraqK2kTfn459FHinTwkjbZkWD35esHtHP973S3B8If8qijbbfgWxQw53mm12
a2+bZjNbwEE+pTB5kKI+BRc1JFw2HIlpCrqrhw/kz7Odntrl7IeXb3sAaontyBA1FY6AWC1Ml9JZ
VdGqKQAa9L7B8CiJVhGo9fQVDR37LLeKa7WX2x0qqtF93yX5LDOVqrjEMrn74Vcqogh4HPP0kCr6
TeBBHcOumMh1GhX10jO64aRUMfMvip++N+zj3PdjJmBxuZd6KMoS+SK6CoCe6E6PRO1R8j4ggi++
6muYm2JfcO9KtyFDRorL3hBxXthxHKXW9MqY27IFUeFybp7yNhnJET3zmIq/wR0UF/ZYH6fLv/Mf
6DXIhKZ3gQqeoDtilo1+euxLP9pnDKu7DS/JszFmG0V9sCEWgx9VdMgLwO3GKuyEvCogTF2BhIms
0gc7NO29Rp5GsUyfL79O398efIKCjdyFryeHn2PqX/GV92gpIcuVCUq3lAoX9FaXvaKqmIdX2JkW
rLqDhNA6D2+qqoDebHYnLkxsff6HY7irbMVCK0w+yn58+T4hAxNDacET5M5Uao8qcmmbF9jcAqW/
nNAjPzL+mq1avESNPpOjQdO22zwQvQWwMfw+jZD7erMyHzx1zB+9eLndUWpl/P/QcrIhU6ZrVXd9
ybFXscW68BXm4wUVO9d3QP7vtaAqSho9X1w7f7kwIPf3zL/uu4BUXAdp5UQ0DHNGbDDU+56jgl2t
5/vTvbIVOAQn9kTySFWky09gkBLt/RmReMrqIyam7dTxDnJyPzHXdEIUMLJKYsTbrnwFd9qj/BSc
Ij628DO+8FqLMu1YcgHbCnxYIhApdbrbVPp8Z+nMgC3scRel73A56uMFONm/k16C5uHM0L/8erqw
4WLnbs0kiSuDAc3Zjy8X3LNCEuIE74+vk0ncPEDByq+MRamnO3uoolTwZ13ZOViyil6WD7pHE04i
qUKFk3Slk2mXpKo4s0LBvxqka3Okhm0Fu+Pajkc4t3svF1qas3d5+fa71gOyaeIV9jS5iKFFRR3T
axQj67yjYFNzSUWW7uyvYqoY87LxF88Mh6zMP5VeR0RlEeDwTagpTix5MTLxvcSzJD+FTvPiOrvz
p5D/SlpjLq0KuVQ5MzHCwFRrKlabQN+YW6yCnfmRz2tvQu+TJKZkJS1cRbJwx8msHs/9Hy/c9ESR
WqRtskO7ve4GUUarRWt7Az69MtUGFYSq77cHnTBPxfPD0i8JNTf8xb2uVkvUOcqwwLTbbWb0QvSQ
rfFbhuT7BT5imMofEtRJrA7du5wWU8H+iiP/m+9kPnb2YcVpb8I+yeiYTrMJl2ObPXi84fL7ffcN
xckfMMQNTXGlyuZMxaXRBTWVozRXQXvXDfW1DDRX0UwiUhbG9t5UUbDuiUA819SgAqcxGFFEkUfU
qZiE9RiL4XflWpZVtAic6M5UeKT77H/rqLk/fsudJiCmpSu5ogSHBdwBqI20NSoHuW2eGFgL1Bt1
49X2nquoCG+vjXxIoQCo8z5M8outqjghH2BRXjNtTfpwsOxkWvnxrv99bFFFL4XtS0288aEU7u+U
3d1DVfX7vuULIR6nhk/1SNpOKjCkN0mUA9RWVRSX7z7/Dy11K8m6QET24+7+fZxiv+++2D4rWcVj
a8SutJhn/f1jYkH4pfvIzCTBj4f0ObWN7XX/GGd8H6XZD/aW20rb8zEf7eTIIfv68/8BAAD//w==
</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2A98A14B-EFA9-4960-9B3F-D03102861642}">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vertOverflow="overflow" horzOverflow="overflow" wrap="square" lIns="0" tIns="0" rIns="0" bIns="0"/>
          <a:lstStyle/>
          <a:p>
            <a:pPr algn="ctr" rtl="0">
              <a:defRPr>
                <a:ln>
                  <a:noFill/>
                </a:ln>
                <a:solidFill>
                  <a:schemeClr val="accent5">
                    <a:lumMod val="75000"/>
                  </a:schemeClr>
                </a:solidFill>
              </a:defRPr>
            </a:pPr>
            <a:r>
              <a:rPr lang="en-IN" sz="1800" b="0" i="0" u="none" strike="noStrike" baseline="0">
                <a:solidFill>
                  <a:sysClr val="window" lastClr="FFFFFF">
                    <a:lumMod val="95000"/>
                  </a:sysClr>
                </a:solidFill>
                <a:latin typeface="Aptos Narrow" panose="02110004020202020204"/>
                <a:ea typeface="Calibri" panose="020F0502020204030204" pitchFamily="34" charset="0"/>
                <a:cs typeface="Calibri" panose="020F0502020204030204" pitchFamily="34" charset="0"/>
              </a:rPr>
              <a:t>Order Count by Country</a:t>
            </a:r>
            <a:endParaRPr lang="en-IN" sz="1800" b="0" i="0">
              <a:ln>
                <a:noFill/>
              </a:ln>
              <a:solidFill>
                <a:schemeClr val="accent5">
                  <a:lumMod val="75000"/>
                </a:schemeClr>
              </a:solidFill>
              <a:latin typeface="Aptos Narrow" panose="020B0004020202020204" pitchFamily="34" charset="0"/>
            </a:endParaRPr>
          </a:p>
        </cx:rich>
      </cx:tx>
    </cx:title>
    <cx:plotArea>
      <cx:plotAreaRegion>
        <cx:plotSurface>
          <cx:spPr>
            <a:noFill/>
            <a:ln>
              <a:noFill/>
            </a:ln>
          </cx:spPr>
        </cx:plotSurface>
        <cx:series layoutId="regionMap" uniqueId="{38704CF3-58E8-466B-8288-4F4185C52C5E}">
          <cx:dataLabels>
            <cx:txPr>
              <a:bodyPr vertOverflow="overflow" horzOverflow="overflow" wrap="square" lIns="0" tIns="0" rIns="0" bIns="0"/>
              <a:lstStyle/>
              <a:p>
                <a:pPr algn="ctr" rtl="0">
                  <a:defRPr sz="850" b="0" i="0">
                    <a:ln>
                      <a:noFill/>
                    </a:ln>
                    <a:solidFill>
                      <a:schemeClr val="accent5">
                        <a:lumMod val="7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IN">
                  <a:ln>
                    <a:noFill/>
                  </a:ln>
                  <a:solidFill>
                    <a:schemeClr val="accent5">
                      <a:lumMod val="75000"/>
                    </a:schemeClr>
                  </a:solidFill>
                </a:endParaRPr>
              </a:p>
            </cx:txPr>
            <cx:visibility seriesName="0" categoryName="0" value="1"/>
          </cx:dataLabels>
          <cx:dataId val="0"/>
          <cx:layoutPr>
            <cx:geography cultureLanguage="en-US" cultureRegion="IN" attribution="Powered by Bing">
              <cx:geoCache provider="{E9337A44-BEBE-4D9F-B70C-5C5E7DAFC167}">
                <cx:binary>7Htpc924sfZfcfnzpQcrAaQyqQrIs0k6WizvX1iyLIMEwRVcQP76t2XZE0txPJM3qUpu1T0141Mi
CQJo9PL0033+fBv+dOvubvpnoXK1/9Nt+PV5Pgztn375xd/md9WNf1EVt33jm8/Di9um+qX5/Lm4
vfvlU38zF7X5hSDMfrnNb/rhLjz/y5/hbeauOWtub4aiqa/Gu355eedHN/if3PvhrWe3zVgP98MN
vOnX538d/dDfuOLm+bO7eiiG5dXS3v36/NFTz5/98vRdfzfvMwdLG8ZPMDYi/IUgEjFJsXr4PH/m
mtp8vY8pe8EUwoJShu4/+Nvc5zcVjP9DS/qyoJtPn/o77599/X409NEOHt0pfJM8CCFp7tf719df
NvjLYyH/5c9PLsCWn1z57hyeyuf3bj09hpOb9qb+JoZ//Qho/CLmDHMuyI9PQLxQIuYx4d/mfBD9
7y7jx2L/OuyJyL9efSruk8v/vLh1f7MW7tve/3V5Rxi9oF8+iDzS9YjTF+SLkov4y9f9/QdDe5D4
76/kxyL/Nu6JzL9dfip0/fI/L/Tkpr759G/0MzF5wQVVMkb8N9F+52YiBUaAJEaSP5zAU9H//np+
LPpv456I/tvlp6JP/vqfF/22v6lv775p3r+u7wxES5hEiohH6k5eMC6piKX46nbUtzkftP331/Fj
kX8b90Tk3y4/Ffn2v0Dbr5txyJ/99XNf3P4bdT4i8oVSMSVIPHY0EHORFJgRxR6L/I+u48eCfzz6
ifgf33x6CB/+C/R+d9dXN/XyTSL/uuJz/AIprCR48wcNf6z/92FAIomElA8uCX+b+kH//8B6fnwO
vw18cgS/XX8q/XTzn/c6h/rTvxNXEvKCcsIRkX/z59/5e6Fe0JjGAtGv4QCO5vtI+7ur+bHkvw57
IvevV59K/XD+n5f669Nv+/43qDt9oRiVlNCv/lw+cvcRRGCOeMy+ReCnIfZ1XQx3n56dQkrzqal+
tq4fC//p+Cen8PT20+PY6f+C47gGP/jvSq2oesFBvwWj4sG/0MfnodQLhCWYgWIPB/YkGHwV2PVw
M9z5ny3rp8fxbfiPT+Pb3aeH8fr6v+AwHvTx2xL/71h+ff5fdCx/wE38c0wEJF//577+MWnxG4mT
3gw3my/sz3e8xc/vfnEQwEk9GfozT/dgbYdPvz4nGPzSb5zS/SseRerrm/rZ8aYv6uabi/pt0N2N
H359jiHuYIklHC4iNJY4fv5svvt6hyH2BQCImCiqgOCom37If33OQBnALWIpCSWMwPfzZ/4epH+5
JRW8ShIOGY2gjP3GuV02bjFN/Zswvv79rB6ry6aoBw+j4UXtw2P36xSwO6kUj3HMOBNUKAAi7e3N
SwiC8DT+n8HymsQz41qIZdV1HIqdkkvQvPYybRavdiSnmwzb6SKa+A53xYHZod0iUr5ylmzGer7m
RT1pHvLurG/4G1oVXNNqGTeR9G6Tq86k/UT7Q+yyWTuWudR3U7PNSysTEWV3jsxMk4napI1xqwMS
n0Vb6GJS1V6q+q0wrk2nIIOOR3w9xWgfCdPqLiK9nip4hvv3rRkPdfdhbMys8RBXacSyV9VELr73
84/kd9u0S1+Y/Ctt+duff3nVVPDfF37tbxfvWc+//XX8Rpf+9KndXXOPtP3Th+6N4Ld3/Y3Ju1e9
32i9J6r8QLD+Az3/6c0/ZgSYg178YyM4Ain7vfp/efxB/dkLEgPOVUCxcgoaTSDLeFD/CCyDMFBk
hDkGLPxFyb/q/32GCJ9YxqCXHFIUGPVV/yFtwUxAOq8kAcJQIv7P6L+MIcv/zgAgAYphZUqhmMI3
mBOY5/cGIHE0mLH0W+YD4vvGWl+nLqBieEdnWFmvi6iX9aao1CqTQgU8p1Fpuu5UqWhUOx537fSS
hpaIY2UHYQ/IZMP0Oe9I40/FnE0bVYl2PHhHSn8gdqT11nSxCwcmTZtrvKI827bc1eMbUUa+SwJd
Z7zv1r7BKQ5jrt51omiyXGdLAdYmO8zLT3IOcWc0DSKPU1RXlf9k87K4qKjv2zRv3Fx8Cp4MNunj
vlcHu7CZXeRFX2zWvMR1MiLLxFWRryHXoV6dTT3PcfYKiVn1u7EZQ1os0athVreNmo+TyKqU9uVV
xqKznhY0S2jkbKslZ4PcVeOASZ4gKCv4o2yUfINQ/2FULTaHwDKKEhKXuV6ReM2K/C3rBnWydsrX
m5aHFURqV1ntxmyUS7K2dMKb2givozym8g1rfNbrjEaBbV3bDuZ0VmV3ImSR+zcsstG6i33uk7UI
0/xmLfvVGQ076OtDGRp60UQiOxulEH7blFE4uCYyja5xWx08iZ1P8q7Hr7xnKiR5PtVlIsdMZoe1
iVSTZB3DL2nFGpXgIjTSJrjJw0crQxG2TZYFtAsLo+ZyjbqMJs4o/5F4nJ3TzK7iqp/X3FSJ6Z3T
VbmQ96Qbl5vSy/5qLmKmrcuPc8bj1Jc0krqQXfxSRdPrtR7IYSkwvXMe5+vO5uvsrW5DnOfbOhDK
blkYuUlY7ku742wJ47G1wVY6GtT0roilbDVafLUrc9e7D7YI3bLLOpwNqR36lm2WYe6yl3ll5UUY
MLI0xZMpxV0xcofvylXE4bpchm4+LL1X/bkLFaqJnlpHiUkQLodq2NFV0I7qxuO1pHsvGtuuWhBb
okOLQkFuY5GJziTRgma7QeNQ5W/bga/ivUALKi6rnmfjXRFFdoi1pHm/6qmfmnraeamypon10EnW
pMRRcxxXkol+i3owys1SE2U3ZeN981Fl82gOfAqduG7D0BevqfEezbqwhetyLdfGz3og3eAvPVKF
Ox+kE65Lc4Qc3me4l3gjqORU82LEasIJFdbIKJlyWglyiJu5OS1tLHcln/odmX19LjtVJZ2nx5xP
a63L0S7Xw2rEh7bszGlmMdkawacPZR37RClRfqxmCK1FV0qjBzS2CV7XOYGVqe1a5vU+KstqZ1VW
uwQhEXu9lGNTJzZqSZLNYT0lk3RBi6UuX0lBGqHtMoL6luP4ZhnH/hR8nN3Hwxqf1LYp00zNn61l
5jy02SvXY/myKVdzgpwAuTem87BmFcOJzmAPfazii6oN9JV0RFS6qHu2Q+AJT2bJy1qPmZ23SzQt
W4ND/Brxfr1S7eJPXDQMZ/3ST8ni+zg1Ska7wdE8JABkpresYu20mTqqJl0ocKbbee3RriNzoQdP
5SmS45jrqVvqnS3ltF/bpXlP6rZMJlKwjZxYuxW5ZJNmBYl0SzOZ4mGZk6FFlUbERwfiiug4Tv4S
DznIa/Roa+q5SdZu5cmUlXGsQx/LhBAWXgnejqmyw3ga+qA2bi5nveIKJfG0HJcQhY98iuY9513/
cvCh2EeokAljGCXRRMKWsDJLIhbhU1bI4WTJ5/ydWUqRRM0s0gzF/VaEMTsUVXddij7bxrEt9Sxj
s1t56LVxoz0vKt6c2ajvXxZRWxymIl7eVz3KBh3TKHrV5e1HAID9tgjz+M5IMV51Qx/0aBqqcbc4
kMi8IyXLT1ENMExWSCVZVE2H2Lobs05FozE8fK/y+GjWCh6RZNU89kUawki2VeuXhPVNuYkAmu5z
QIGHMQhyDHnE3hFL4lMmp/Yw9UV7MmTudCK9T9d4GO5DFt80/VjvmVc+7fg0H8fY0JMw8exomjzb
0YiTfWib/mbJpn6DPe0OcWuz1JNq3Kt1+CjgCDe8IORlN0/bqnL5WWlsvcfxQk/Zmsn3DsVtqVGl
xJaVUVElLBuaBBhPdNnWzr6agfZ/T4oiOO1kZ3ZDwetDIwZ6ifOlSSKTSXSQho5YL2au3zDHr5rI
QkSMEHkZQUk4jXzebWPULmlEKnc1CXQ99VzsaWXjDz3COKmKmW4L5MtkKak8mVlN36pF8NSSftGG
h9vIjeBaCtoTeN+Q2SyJVURj7RY2JW1m6TUqY6SJDEsP/6Lx5QCWu8nnvtfgumTS13jcdJnpQIHa
6DgYOequRyvVpm+G8xzfR3Ggteo8iWzm+m29UnHVmbg7I2Wwn+fVUH82otwWvAQloGOBJy2asQB7
3C5zi/Nh3M25dbRlOpYQdsy7UZoem8uin8cJsLT3WRxtchPZzgmteFH2s00m12duNVrmQmTjqqm0
OUX3B97n6BoRTDwKh3mMszGZSpSP5zKOfHXHsIizGxKPS4m0NHz4MHjcHLq1Q6C8tdoG1wxJWQ0f
XFctiVCz3VvPi0vpozyJ49y9Knnt5C4qVoq2SNC43KipN9u6nm2VjLJqXg4RnEJdZvhoVTxs+p63
sW6rsGz54Nd9uY4unelkklm0S7KI0mk2+TFPBgnJCC7G6RBFS3G25rx6U4+hKrVrRXM7kwyAFW/y
PAlF06RZXYst7dzrmsdKFywSJ7RoqqTnpT1CJmJv2q6ir6OxnaPNMPBx25fzcOLmtVRJ264STF8t
b71Xzb5qymob5pXf2WVhSUyKaGdWcTNnLaA4I/CVnJw6kVU8vBRjA24DXghqY0cxHpQt8kgzKWqA
Z4RpX8bXrZcy5dZOSvMlkrckFF6rYRavO169y7JluK4B1xhd5FZceciytt2900IR6WbdjpnbumHm
w2nb+F6lwfTkemZZ1UHQcbXdrbSmx7Fb8w8hqGtc5fKyBfS7jfNRabzk9rKz0cx1mHzWplXWuk7T
erRp3MfVhzCx6ljYmOzXhrdHupgxEbwrdi4Xbt/kEyFa9HJ8JYs4nBVGDEkerYRrHPHpIO3YpBXv
YggY68dI5VwPEyaQmrL63SCWIhHZpFpNyyZwvZImzLouMF/2gy9krjun6FW8SvRupN20ao/bcQIP
OsVvZ9mx27VC/jVExqlOhrA6EOBYnud1Dj48UHywscWv8kWSI49m86ZqMvux7BcTUjM24fVEULcX
oboP5dWcb+olIsfFOH/M44COFa6ykxJeoRIWtehsrdb4VY2H7pQttHBa+ZKxFK+AY1q+5K+FwubI
fBHW7Uqj4XrCM9kNvOdGl2sIMgGskfkPJp6KLi1Jw+a7UNXyJaz0bR9ljbZNNpc06dsCk4+y6wZ+
7DvfLxdLhoJ525WQj13YEU9S6hDLNWiF6Dy+wlVTtMcoajKi7+l1n+Zm9DV4NMhgmNKuKe10oqoO
4vnYh4gf8YRWvzEVRWVSuTbgE2ZmUW/FpEqpJyJLAzn55DZx5lcdYeeS4Its3+PqIGkHARnygsT6
7i3sq92YefKwbLCoPIIAqAGvtYeKzt1ZNEfL6Tzyj2VWhuOycnXlO2ZPq9LnuqoU1sM8t8AKcKEr
wULisANMgSOT8tae5nyZtchdux/yojrEwsQHzqv3U+muRjJ1qWMQ9MUyvc8IIPQWrDoNpYt2jBt1
iEeSfwIDpdcGXHfChpm8H+aQv8adKk/UjLNdIbr4CM40BsjN8bqNKCpufNy505BN9Aa1TAznM2rC
bfCxWPesj5YcUqUw48O0QDqYYhf39hxQfPyBY4zWk3nCVZQw64buAg+jdW+rYgl3BjMIfUVA0u0r
HE/dIXcZrKxuBdl30yw+jKao6g1lmcq2rCpGdEDUhTxdFOOHuTUgj6hoIIVdK9z2GzQvk01caSME
wC5uuj2isqUbKZpihNwrBxUWFSCzw2gBZZyQwGd/scilCzfMsIxs8nHMbou4p4MOXTMv2lMIPVq2
opJnY72I/EYMFYuOWS5FdRWJCUQnjRkSVY4U3DmP83CyKtVEOsYo5EnTFplIWWhppzkdjbhyWYZd
YmffmivMnciObOpbnvopy9ekWouZbyLY1N0U87o5l5D6xYkso5Vvx2n12b60TrJ0jSI47Ujk7Cxv
QHwak1hAsupJ1+87XCyDrsZl3Ed2fMML704yxtSGLmO2LaxCF23eFNtuzdieZLa/ReuQfxgnmmux
uvhtNNh106643mVR1u5sXUPAhJ4zpzsiVK3zKriPy5QZq2tK3Z4hR05lqNWmQ/E71/MJNB+J6iTv
fXRiZhI2vKxWXUalSG0Nw0zdNR8nUlWddgALbqtiijtNiFObaqlco8vG9fuI98Onxa3NCZp59rEF
BgV8IG+pSku0su2C27rVwKx0S1IPa75uDIMk0CLa7iK0LtsYeJBII9PgHTFkuKoynJ0u2Ew7ESly
uaB63czNirfCDG9Esyxb4WK8QVnZn06NB8tba3Iml5IcTWmF1b7t5TtVVH6zEjR8pE00njrU59tA
BLiOUpJPUTv0pzlwNC/NAlylRp2ct9kibK0xRBs98tHZJOR1SAijkL+DwW95FYNQViRBwtkVXXrI
rAPNTme2sBTS6/IgcuqHTVYydTYMi00znvHrZjHl68GY8lB7EEhaAaY58KxbdDMSfFiWzqZuDNlp
PjdzSggu9wO2ueZmaDftVAxH5KTM9lnWte9tMZSlhYSgHtUF8q4eToYo4hyAJDfhBHqtWnHRdrni
uxL3TEFO7Bo1/H/wkX+MbLxo7+rrob+7G4437f8GxpFAz8g/ZhwfNf/dM9n4/vmvjPt9KUVC2RH4
9G9MO3mhKCMIcjT80En4jWjnLzih0N8pJaWQU39HNBL0ghECTVtAUQLhDkzkP0M0UnJPJH7HtMP7
oRVDAc+P79nQGD9h2uvFT+MylfUltJuCA4CAq22ZASAvEPBIAa+JCAOk2cP8Wqr53BbA9+369wyi
kuPxoZgbwPg3MQAsJMa7NoyzVrnTPj4pq2K7Xd16Hmj9wQ8wsLhSJNvPiwA9RqVL1hBVaesrwC6I
Z4krBLCJ1Vxrwe0Ns3EEriwqNrPpK80YwoCjK5741RWQw+dAaiWZKdy7dcnXFNLNT2ZZqiSTPTA2
5sKb4bSwze0Aaf22WiKnIT8xG9NeA0TyyZhDHjT0iqZqJm9ls9wyUrG9KkV+HrncbXwzubfe1tWR
ejzubT/sykt7GUu1H5QB5HRmWJ9KIJTUejqV5mXkVrkTc9fquscuRWWINqsx7zqEVz20QerqVjXg
nucT6nZA3ixMJYpubd4lq9JyYbdjWbfbKufgcfwcNoEudcLrWmfZxpjDXEcRxAvL9Qx5dJjjtOki
QOu3ViV2SiBc0VqvgVpdhLKB7KnB+xo7OmrIPj+3kNVfmHWUKQRE9i7qo5sKAnNSiZJtmEeQVJrV
7hStPlnIu7Q3EE6HnjZ6YavZERQwpLpTn9RTG22ztbmdxiDT1TQQMgrrT/zSuRTo3073jM9pK+Nc
oxoVx2r2M7hoVqcK90AZTb57NbjeXozSi90aWEjLaMrPiqm/p1DKd6abfSoi93FyQKVAtGy2A8TW
hEx23K7Z5N7FwOlDOQ5X58DwkdOx7T64acl0vdQ2xd2wnNE5iE2VNR8xg3x5XMT72hnAh0Y2Ce8U
2VgK3lsMY74ljl/D4RVJ7Y05GRhAEIBQYQ9lqauF+zpxrcs2HWtQMvGluc5KYXahVK85YE2ANYCB
MkuwNmPNUjnP/mSdi+wSDZnc+nxhpzWbzXvg7cVmqNeQdjXGAyRqak1RNRY3QFKIzTLdK/lYslPR
1bFGzklIWZDdjGZpToD+FwdfZQ5k4OMk6iTVvqtMMs4LO8tsJXUGtJHOCWp1AQmU9nPZaghtRkdG
TJvCdjXXfd9NnzNVTMcqpvdE1yrIppyzBqgQYCWl2BZ4u53medK4XDOINiG/iOAgN5B556mMIsD9
kMQk5drYlKhIbH0kwF4x89qJuE58VuVb1kx07zKAdQNbSo37snvnctxphVcFFP/gd0S4/hT70G9i
K7nTxTKSFIqQwDs2fbkFOSAo+61uM+VhSCx3MHvhxkNOiE9QVAQNXJbZDEA8HYLqawh5LU4WWmXJ
YijT5WRNKsz0ug5tmxQTfSMcv1tqR3cVojdMgiPrQ/y2HAjehQaLpBDFZ8GMT4dpHpOZw46icbmo
+xaQb2SKjeordp4LMGZWmzk1ZnZJtwLXizFg/gKY7d3SRDKd+qY7usbRQ6/skvIxgEHiUG3IlOGN
VGTUeeaKk7qpwVTEXOnemHWzVHOpxw5MuC67Cbihxei4Km7miCtdlqI5MbBjwF/9spWorwH1uelQ
jet7ySSwi5BOp2ha8zQKfQmH2ptUUt5s+taL/URcvO0syR/afR76+L8WHr8v1D6p036JHgrHMYkh
gGHJ78tY39VpI6BDu5n29aVQ9LRSY8rBGFArUxVVr7MYYHWDs8N3IfUHc2IIoY9DFueKwpwqZhj6
qp5OWs5tiboQ8CVrrF47m2SDAy/xaZhBMnjWlb9G9znDFQWTolCI+vn8EK+fTA8/DBAcynJScRQ/
rU2PhA39Gvvxclpgs5E38rxBWQPMPBYPzW1/XLzQmC2hFTi+b1cFCgXqjd+Ld4kAqfetoJd9aT9E
hX3H7PLOLSip4H+oRKdhoLuf7w7aCB7vDhq+VYyhDRaq+DFs7/GUGa6zphOdupwg6V3ULcofwOE/
3NPfie/xBAI9nmCpVEM6AhNAhcL6c8uubHXz8z3cY5ZHmAZaS+HnPzF83XcpkHut/U4rZ0LiaCiY
vBxnkeQT8LazDuwKsc9tfvvzqf5+N1hxxZnEQkkOtdrHU1k4uhW4G3sl1bCdIn+tiuV9P8uP/9w0
oG+gcEpgImIh43tU+f2OFh55vEhTXApXJcTdRMV1yX7Pru4l/73YYBIoq6BYCCRBbvjJXibWmwwQ
rLms7aTROOoFXVp1VbizGk0nlRgTyW1iszc/3xuFjrsn80K4ho5fmByKOUDPPt5cIYF1XHNrL4OB
OtQwTc2xpyUG/yzahKBshHyyBmJxatBmbtWQTDGiH8jIRj1EzTuCZij0TbxJSGf5VVVDuWFB8V0w
QN0WDRTDhBrErqZIbPDE20RG4JZ9vmJAut0MaXEBuGON+1K3paQbr3h2ISc86In5dRtXGRTgCZ9/
x7afAm8Gvx6CTFtAveQ+CaBPDK0F5kxxDEts7DGnn6Px8xBEsgxE/1y8oI9P7YEJQcCTEPjAL8ck
ubf57+zBxtQiE3XiQpRkTFxd4wRS3WI/EBv2TWg9cE5LCdUVDzQ02NQOSroYagO5yu5ZcAFFaVMe
ASqbqZs2wU6ZXidVbNsiv+WexpcqU+NJ7mwGVSUgpBCyRTIGaLNMu6Jgh76ZsjMB+BPShZmco8KG
xI9Asfdy7lLjuTw1nRWDHkffkANHbt7UDs/nUzNUr3JVtLtlDs4kOTWfQxeq3Vq3dj4RtM03wFQA
bIe69xaKBigJMy1TE/Wv19BPufaVN7WGOpaME9Ws80m5MrelvmohHOdDGsv2fRsgHZ5aAmQbUvAG
EtR5gfIqLU1fJA2UtheNwAI1EOjZW5pXTlu1dDsqWH70roNkiU7NhQxR91KUqNnU0KX0IS5HKGWJ
NsvPgNfsXrMudMecVfGJiE2/ATITGJB6dtuC5OxjAYZxInk9pvE8lTvupPjks2EGjlKg1LQz2gAL
XiWLxGYD/VxQQpKAMCJD520vFyBfSmA26um9yBuWsnIcNsqROHFL3u36YpSamPwlIu07k9elpj7E
W9vWNpmlDafGmygduqnkKaFh2jadA0llrD0iH9WbAai9JEggRAFvQeW7ytWxcWw974qp3g68s3qE
KmFq+qXbd6Ztd2MhBsCcrNWQvI37ZirzDW7pnOQ19LVAk1QDaeKAxLFjpTt0jkBuIJ28wgLBBDYQ
u4dOgzd4QH3SRbbceloAtxShTptODgdcWXWK3cjOcD+jsz4Gsr90fD0Brw/dL1lebOPJtZBhIgl4
W0V2G/lWsjs78iPAxUUDzW6Btyqbl9CbzUBlRnYnAISyTS778e7/UXJmvXXrShb+RQQ4aHzVsEd7
e4wzvAhx7EiiBkqiSIr69b2MBhr3ngZuow+QPAQ58R4oVtVa3yo97D/GpK/OW7K4iwdEdLdXus17
m+7PSqTz1Qyj+1ub5N0ObMkpNL6DTnHZiGbawKFN5AEaz/7UObhfSR01JzamXZmoTTwk0cbwncbi
ASNTdJaxFodGwViXQBKyqJ5FMYb439Khfku32h68jmyu1q05CBYPf1Pg5tkUwgobTOzKptqiK/qh
5Lyzpb/A8QryevDTeVQNvmC58yxag/CgZWDPI47v8wZfqc2bQIunxdoopybZc7gbQx5VtsoxWExl
v4frIY0TkvWdjjPtQ5Ozmv9eAjaWo1hbNPeTPhnqF/w54Wj55HDE9F5/xnDoMqEgRYbJ4LO4M1Wx
t/PvxK9JOYb0SUX7WISqXs9Q9dWNbJCOYRrbMql9eOrSJD2jrfR3y87Qtk5MnFk01vjLES2YWvdi
X6I2i7xxMgt23xejiIcctctd0xlwlGdGHli90ExBhXNqwkzyJeXLaGCY+Xx7mXUQFabyl4pAOvg9
RN8wBd3QNdR5VbXqLkK1vevEhPEzGNWhxjeYJVLncnxNXFikQ1TWG4wwM7u2tKL7QO18WUW0EtyY
KvjF620pYm2/ucgD6hkrdg6APx0anciHvW2qUzssJmMapELYxaSMnGzOC7QYuHHQa3s/r/fGT3ve
O6EKB4mPZoTXGErW3j4tk/njB9YWrlqTR0x1GDyDJSgmscZFqyNx78kmz2JVFPaJkSfTk7R0Pax3
WkFkTsbFFn0UQosFLzSV4eDD5w0YUgZCEn4Rjc7LipuMrYT+JlGor3uy6XLCNXtcmnXOa1HFuWw8
nlObNmcVzUPZ98N04EOtDhRTMzT3Tj0yh1F7aCEwj9EY3Vsb7odmnj92OaV3qSQEriXFyNCmXaaY
Si9GVT9MmP7yPf3pxl3lUTslGRyU9hBaVmfjNv7hlpp858GeuzXBZdn13fvmB33axkE9MTj3n8DX
uiYXJuA5jYx9tdMsr7gW5/Oqq+4WT2x6qBWEFtfJ9ujT9pmZGHrq3m955clL6Jg9jXUdH5QJAZeS
mub6S44xjUyPzW62kozQ343w8rYvLckclPzczCT92fpxKZWsh7NP/XQKoq3+ybY1LiMFpqPiRj66
iCRlO1VzLvzGsj2szc07SO7bFLQeAnJDcpgjczaSKX51U1Tnvar0SfOvMljhvsvDxEEyI8P6g/ku
5EC0iMN1j/qQ+XX7Q2fINwmh6kzha7ykSkL6D3vfYsSvKCi3jd7W/lFhtpRQaGL3Rw8xfe12DHGL
nIMjhJznmar9ILi3B9YEe8Ya9zkq4TI3jullkYPKN6hO94GxBvfZnOZJFENVk83nlEoccdicWViN
QGObkRcDQJAchbR93GLxrlpdf3DrSCF0pR+SWKp3qfdQZk1EWgjW23SLpeC4vsP+OAirz77hLCfM
yesGvwDfLvoI2NF/zBYMolw0E2ExRLp7gnTv8dk5WR8761ueoZLPBV1Nexy4rB99asHtfOntB4Ue
46bQKpTxKPpcr8mczekSH3ut5IEOzR8M5z4LtplfJAm+O/CP90rV7xRvohjA9AyZh0I1ZrJaBpOl
o0aFrIR6CQJIVnPbo4aPk5rzsIrWpzEGVLSsIb2xdu2vCa2bEvFbn2R6H9KMBmZiWTyswYU0cV3o
LSaPqoKVhzOvn7beANSB0H/TI+p6ksCsawJaH7ShOheiGspY2faHQ4t7Hr7kGbU0+KdD/ot6AIo0
AtgxQ0Ys20qxA0PjnVnbuGK2Zimtln9lUC2/m5B9uq9fLlwKHJz10ug1NSBUkvQ+rN1vGUHmZU1s
gLjw/rQtc/8JwZqhr4CPywT9E8jmt3KC/LZxyA8mSMBdd5S/+qhKchOOHncf2ZebhC1WjJV1BWzx
+gRnXkKtTByY1obmrp103iae5Bq2b6mp7YtkGdFuaOsfTU9/10pJlzX18s7E/hmEIzlPhi1rFpDN
52AX2uvWj20ZDVAuXWTfRR/jPVOHy2NtCIap1aBkEutuUV+HGV9GXY4YEGRBJpUcUxs9uNrfQFqe
VhqUS/C21D+SOi1bltiMuLjOnA22h8BDaKjM9JcM++dCyAq5RtcZBWOcc0jcV2vJeBjSKMFoBbjN
K2cAV1LAOBGQ0iQCqBak61zq3k3HZKqGzEIFK9wSDyelx+5e4fq5QScfs+1LeAjCnh6WeVL5uOCL
gFZI0V6FDJTsUrujTau2wFBQF4Os/MGkvD4LEbI87OivkXX9yUvT5aaN5ovohDmSaUgv8womCOYa
Pjqg/plofXLot3A/An3qsq1v7KHtoz8CmFou6NiiJproCo8fDH44N99ICuZ+Emjiu7Uz525podZB
4M4iWKp3DYlvS9rvuRp38lYDRSoN5Nm3FmY8Hlf4FDPKLQQxOcrmYpIIUFnnI7y0bbvUA5vzeQ6S
Z59Am+Pgbu/7fqtzFax/RoAed87swX3bB7/B62+HdmBbloBvALO/1OrUJr3J0C6pYp+CqVhN3JXb
aMJTDazl3W9jddt4Mt81fnI5Hyb2vARobBnufxTe5iw39YRTFxRUp8mDTGz32Gv0stGmvm3NgnCB
XnjmAM+dx0V8n5I1KCu4rOVSjR8eDVMZpS2OaopLKOFQwrNFN6ZQQ+Af+jmC5hzoPqNTa0uojRLm
7wxBK6+2cT7EM12bDLrtkms4NNeGd82G58zoQyfsUji7VI9RD+DN1mF9j4vOn+zck1MVyuUQzLaH
CAsVnU2twfntW4Nbv1rvtZv7bJIK3ZefOa6fZQBn1YS1ftZahH+GsZPlMAUw7LvYvgZyEqiasz0G
U91/66a4LWFWB1+HcTKZXvA1YTCyOcHIdFlTGh61xmM4gxO4YMvAx8jrqJxHmDiq5s1Rz01TULnV
sF7hmY9bSLIKAByoxjYt/M5P1b70eduqoISwON3jOe+LAZMCJPy5PYAcfu8gHWRSTv5Uq/oTiqu7
17Jyr8MekKxpw+bmt7BDbGMcAPWgfxSBJYdmGPds68AL80nzAlJ1U2cQ8feXrW3nh6qyUKuHdhmP
LQipExwmhUdMrNMR0BE8GQB0p94z+96OYr+PqKpL3lFzmvvRPwIX9m9ybPll3q0vArLLLK39fE8q
Ep4XH8zXydv0Rx/N8hshzLa48jZXNIR0R45h6wjrLC7bVDyHQAZrmCpgiCLeLS9i214D/LLdixUu
OqJJay7YJzC8STqjmdNj9cNCxT7gphyPodCuGDXwbzG2kFIc8Vm6mzlbGw+4n+4vGLwi2FUeDJNq
gC6BXGpOvoLPsLfM/R71GJUGzPLDPqo1E8zLc8swGVNW/6nn9AXeDMm2ZNAZMJ/o1AsZgsmf5XOE
U3OOgKwdA8CM+BQjeUPWZ7sBfQ0OTGw/Bw63b0rb5tAY7o9ptEzlvmPytwyM2+Dg02CEHrI17KOL
a40uQGPpkvpY3C8r+xtJgPIOD+sxIntSuJYNhwUXY4Gx/KlltTs3SdNmfe+Wa0S37mAB+xW4wfhd
DDMvx8zb3NQYLU8jIO4LG8ew9JEZc64iVvTwzk/LhG9ultsa4CQB1Roj0IY7Yg9dtqv059S0n0RR
nakpDE9zgz7jS3hYBzwBPQu+RzAdT+CHWUa7VF+5aBuMmekbBiu4cxY9k12btOTaBvhaZlaA+QIc
XImg5Dv68yiw4VlyMuUBB0/dJwLPfIvPZQxaVqg44PA5GS2aJoKxuL+SlqMDC1EM6mV34A8ttC4d
phc7hBECDs4ew1qExzbdeR6AjjlVJgLy1CFOtaVcZtVOpjIxJPy2rQMvxnYHpujYBwzDLp8QDbsb
JKCRKlzOtvM2F3u1PaxzvR1p5z5NbNKbn8hcSGTEcBOq7VwPo8iaBVd6Q+R4VSJOTwNfXFl7NEfa
xyh1YFNf1iZILtbEwQ/nRVwA0A9/8tQkZ99VwzM+uBof+db9mTfydSyGX4EVG24mccMTEt0ppFgO
lNC15GsYZr0QE5IWkSgWIChZM6kgNyMfCqP0ejBATcsZlh4m0HYt7Qpuuramh93TWDwkGJc3QBN5
EO863yrAeZFdPyu1QBCaDBIRFOcBKZmk1CY11wqI/yll41qYOpIXRL26Q9LKIpjHjCimz3Qe+QkP
Rt664AyHL3wQAOpfSbJH+bROb126VGUwTnU2VXsE97yVhxmgeWZYDx02VK6MiQ7Ok2Q/gqYWhRsq
V86xptk+dRAHxsqXJqXmR7cspKRy0DCIhDtC4+UHqKMEnrPi2xF6V5oFamzwWWIcPjvarbmvyHgU
rAOCuGJisBzXG+u/WtEm6BADcUMRV8DymKPhrdUrbmjF8ZPtiNae1+QMovev0CFSAYvpiqWPdYnQ
Bc064KJFZ4PuWUk0SfGsx2Pj/HwmzuujVm48DQjGnaLZJgcbpEs5pHa9x1sYy3kL+vugcexuq7b1
t5TsJ+y9NU+2VZZhMPqidgM9yMCgJWji4Ag+GLN5VfsTZCqM5+BKM5ze4S7VzfSqaqkegE3/VQzT
EZs7k0cWkMLqYEKnAfBuvM4U6A9HFwKNtLROLTc+mTEL41QDR9YdMB7zHuM/3GqQSHredg8YVAAt
2aS+tX7v0O0QH5znrlOHkbj01E1aXesVurJbgT80FT7uXs/yEvMh/pHWlP9ed+FLlE2T7dq3sHRF
fJoknkfZTDHu6Xgmd1Vd1fm0hZDNcB9nwWS/JUzyfJylLfSy8lOt/XCO8Sk9QArH8U/kcqRyZk/T
msDe3jVF81i1RxdJVWIRU3SoK5Me7JroDPFLvJs5ACK2G3OK6t5+sbg/54CvxxHC1+Ps261M21mg
SuPIbrDMH2TY2qOqNnZE6gI5BQxvh7hdWAkDNMU4iwQRepofdlnUicM0zwYMJ/kw+uapDsBcI1MU
3cMW10UFpPK8bzyCv2v7Q7JuYA0aGJXV1HbnqkeAQcqkK4znATzXNjrVyBRlajBTiTOJy3Ad2GHy
0BXGZFo+XDU3LyRexiLCQc1gZ2V71X6pxJgHXU4WcdgbaBju2JCpQA1rc61RNcwgMqdNcFKi53ed
7ed8jBmm/KlGymupx/E6YLHGoTbsR9fMNK9llWRQaUzWul1l0E6qrGkMRGoOvC6CQ3vHKd8ugL4G
MHg7iNpYTXc8WYFC98F4VHrusjCI1P3eU1escdTlc9SxxwaMwsnVKOc7GT/3uhvOuF/NQY1Q5HYw
gRcZdBBt1wqNQ732R3yR1QkZKQyDoU6LaQ/JD9HbBCwZQccpou0CKkFdWk04Mhy4kndSg1xIGnpw
g36HOg4Cvt9JVscO/f8wga7fuQwPCcSv3JCOHU0ArgwEN2xz3k9Qfpc3ChS78H4Wpd9klREaxOda
pOzZgQ3XLHCZJ5PLOrRMGQtAuw8gznPMiStEPMznPcbe78POt7tJkFewj7bUcUXzqXYUZQFAQA0A
Ee2FhvK0z3+QlJAZPLa4dHRm2Sj35fFLxM9TnaA689h/umYdoC9RGFhCeZm3BtRvN4C5n4OZfK8w
DtzxBeJj2/XoFDC9Z2KjwWGBGPcsu0c6Ik0VkPdk2LqMIEdSLm2Hz5ZN0Q1KZQONCl9uIIi/b1jX
HYhN5FGnJj5vQ2xew6YCT9RSZHhaGhy1qNcDGnibd8u84J33X+7C6pFYaKciFXzOrY5xOiLTXp2K
SWEHUWcyiJYfbQdwZOnZ8mLmMRkw8QL3nfrO3KuQk4J3oKqBR/M3+CxIMMXo/7JRIdQcuREBBDG0
ZTWAGUjBYa59/7gR/X2xXzK/2+e8a5TFN+yWuziFMjImbvnoptQ+IFI9P3DVuGs8cHdM9vZN7tV6
BX6zZKofown32KYgw7cyLmKotOXI0eEESPV8C4KR/w0qmqw4KaD7t4qApEigq62hordxS397tkfH
WToG5alHN0iR3gk3n1wZaPqC48I7Si7twWFyz6Gr0kwT3x1EMnZ3DXrHbFNpjT43FD7zthlAtiBW
iQx2Wk8PyP7UP02nCNhldFfA50VOK0T38ORUjwID4WGUffBTpAMojiWGIgaZoC7qxqo8CbbwuraR
u4F00Acsnty/a5zdh5VOQD6xVioBVDR9n+0IsoIt02uAqE3AzJ9qYhEcCVQbEbaIOeEuOk2MkccI
jVYmqs6eAAaTItQt+5WkA/2LIfBn2FXuBoeN/kq3Xb7JSBmCmmXTS1QnLTjauHmeobYdiaOvAWvr
bBaYCqY4ObBUixtO3ptAUMcVzJnhFbm9KQuaqT9qs+8DetJ9OPYzTEjk5fspKfdp8mhxcFgGhPAy
s8ThA+bID9yI5qESLcvHbX2GS9icepQCyLfoGyyH8WoVBLBIrCLzoYyKdF0IzlSHxE8SyCfThu/U
tT0SX5gl5FzZh4UiSsDmCVKehkZYNUGVTbN7B1YRlci1NEcjGPI9U8/InYezUCTg4wqNU/IoHfQB
q0OLIRnDPQtatFFyEXcD9fY321GTu6AO3xHlobAWBrs9tAtCQpNo+IWJGMpFT8CyEQjSGqrnkg8N
7nzmU/p3HxzLm5T3z7zr5Us7N/O3KAjXewGy+YiOwhZMp+tPRHFKjtm2/0XYtgPAXu25obMYMrdt
GuHNqkFlas37yvrgDAHZPfY0wYlMnEgvuI36HAm75nvadtNF7Ga9OtTGfJa7KmSTkHvlzeOm2Xri
0d4WCcysEvPXIgqPIBhCPqMHds7FdbKTPk6JXBEDoD1a/i4+DuMic1NzvxVp7/w3wxKJwWOG+rrE
zXQG6wncMFnZEcsXEkDEYi12tSSfxNv1EKnqqz5jzOJfv42tIse0VXi/AqbY1E2/KrGyE+PyYxPd
foH992NL97dEqo+YUOjQpkkExB9MwDZDHIy/JiZ9UWqj6xGntD8SApTQbYgoAmWnwdtMWPAhZ+7b
YkVm4a7qGoHWAcKUaqMBBb+r73SvxBMg8QHm1Rxfkgg1NUMoOL62CZ+OdNoB7It1z+ZNgp3kw9zl
JE6aI0I27KT3ymEUwpmBoy9roP97t/njiq/pGFW1/dlIIe/8PM23TsODGRnAq3aI+kLABLwpVu9T
2UW2HssENmPRpWqAKZeS7yoicQ5FOchDKFQ5rxWij/CID5aNMAobuhdI/zXQ2ZvmWgHWudCmrk9N
BYnEmGTGIAOkXDkGX2XscCpheDwFe2NP0+wxvwRD94w5DKTaHNjDlkbIdzJ00UgypKUMgvgwrFV9
UIPd4b3jCjD9PhUBTWC+ebWfBisqEIccXX8d9Lmtky6POyEy01VRYZ3YD5tIdB5/VMOTJD/tPHlU
8gbCmpglpux0+duSdJ8yWQccEjanMOW/+jUx1n2Gb+R3MC/0Ayo2XfHv+QVBxDEpjam3HHj/inUZ
q8PkMFAsyGiWeyQy4TB5xwuSOGRvdBxe4y1GUCVaOfo/yOAI3XxgxOaF2yU4ta8mTafDUrQ1FAsB
Ewb8GGwluvrfCWswXQ/7hq4DF3ybZB1Ys3w1/t0h5AeckeKk2PoFdS94q77oXwis3Xd86uxPOg/Q
0JYZSEInWoxpsoNjCYUJN/ufPoq7RwEbqUQMIsq7lPXP3qThD4THtzeiw3XGbg9k49O65wh26Ckb
JquzeYVGHHfRj1Aj8RqPGJrTqG6KmVt+3UeCsF5LJLyZGG4jBiIEHtcYXbqcWppTODa/iVdzc5AI
//Nipd2IbM/2C0G7BCibVOs51ZEd0Kp2ItvQhNwMsoKwttEVcQZ5kCHGyxO3nki1r3gBxp6G2tUX
8LAI7o0x/+F7FtJMNgGalTR2D2ZGNEVEvrkiC0t/kT5AxxTqSh3CceM5zpwoNsHNOcb88hpjfMqx
GSC5eoMkYZYw9T1dcJJl6H3howDgakWrAkOEzkzj5GWgE4ezCF52hx+br0TEhzUQrCROrUe8mu3o
iUmQZ63o92WcoX/TKrhg88P00icseK2HBt2+NMgY13WNKXl9rzYNOTEah7ybKAJ8qbHXZtLjQbJ1
ABLbNheyIzaJA4umKYY1rbLWLOFaIFTZvxLfyw9Yf8l7UwUSLcBm/05Tqw6Y391x2Fj3In2Vnhid
2/et6yDTL5hn9ip0GCKHtdyrqXuNYYU+w0WEZ2oJ6N8sVYx3IEvpg+GQ5x21QGjF3vonVEN4sVQb
jthS22KQdxgL7AJi3cQDukSfHMNwmg+pERSRZ7zbkhHhr9AC98I2MVw5EyAiKvqbkKN92MgUgk4X
H0M8UnSKEKedGNer2Ad53iHdwmdSX3QNCf9Qg1jONsUUamD47jtCS6Sw9wW0PP1s0PdnzpM6F4j3
HuJBYdsF0j/W5bYNo8wOHHsbCPZ1gKWC5qPqSr40ODjPXe/kBwQ5Yw7htLePcA3B1uJxOVqjAMTM
fV30OOINss8cYRWxNLcerh009p2e+x4aOFN9esKnrZ/GGUGhLDH8saUILqOdfrDoep5CDG4zEJve
HiuDR3XnIEHQBNOSU2SzVdcjpb2cOAmvdYtgQOc8HpRmQDQ6EhQJnn4dkL2PGZYpUBgSd+3IcWPP
zXARplIfQQydfPNEXCPFo5+N3ST44F6j9fhq3tCoHKDyw5GLa1rCAU4vK1uDwsJLaqKFfBHZfs6n
BdfJhEznLOsmH0312dZ41AMl+AOMB/5zwNgVFsuO5l0jFZTDxAAb0IdtsORINvs3rAfRJySJIDpE
tK2OQyOgyS+M3DqE4jC6NEtJVh3CogIcr1SIz6ISfj0iPdX/tSyoflSa709SttFb2lUQq2SNLgxB
pTLq42cnZKDzROK6/D/osf8NBQLdZTTEE4vNqNg4/u/s2EyDmq5hPT+2COHHsH3N1pahGa7h7B8C
MX5b6+oXBWagsE7hP//sf6KoAXIpHLZAAiYaaGD4D4yz30bqTM+rB7r1911qi5XYw3/+EfyLLfxX
5hEAL2gpbPlhMX7DG/z3t9cZ7xFzXOYbZzWDMEOiLxluddd+WUGbR4MG6x58hdJil3H44reK0q6Y
RgycROr+09hkx8xnG3qxtQlLCKnjuV89h8KLUXiFnAc90gBFQ12Fhh4rNAL/x5f03y/z39/GF7uJ
2RpUNI1F+A/Cj5IacXaYjrc60gs4+xgaYMfQIgAL2N07ZRAT+iCYcsw/8DywtQWvGcBUhjoKJWlH
Yxqkg/6JoRtAGkTmr5Lg3iowzbmZgNwb/qWI9gMuB2gCh7nqxlMsIG0ApNrt2SrFD6zl+53HCJOH
K1oS+HmmQK4THkmqzz0Gv2LkJM3hlr5ZbsYCaaQJIQJGQAws8UkRDyFuwGRPaojW4zJ+qzaE6a1D
8kfVDQ/ygIGZQW+DZxoZlWM17uC8prEqe9Os17hd1aGNh+62CsZevlaP3LA2yBbjPr92W7U+tIzq
6ygACCVnNiFl3mz1nFXgUE7TtJFicxMWJyBebPis32JHwEvV21oswA0KSbvkzJPlgr4PrWjTKnch
Qf+J05M8NTaB5xzZ/T5Ohvkcs9T9aKGsQ1a1UXzwnk04HxhyfIAWNLMSIQfw5X99H/ZYLUBJ4bjo
D3qEODKHWr+or/zVtlp560EnPE1T3YUHbAPYsfUGo9OIfEEptmi4pKnH2jGxsPYVQZ2wDAzZcjQ1
f3g0R+f9C8zxSJRdkJuMEIodY6SNkCTPOvyd+wYwOboajpRG1yKubrq+/9o/IJ+1wjoSFzNbCjWB
rht09ZlEfVO65YHN2H/Sgq2vm6tvOSyEdkD0hzr16CGaffJohMS6wSSasi6CrlntgCQ10sZn4CX+
ruZ8PvRjP2YTSaGLkDTIUYOgKiToO69pZD5aCIZPqYyns46xckIwIm9sV/15FzwuhjUdjphDUWB9
pxGFqSjJHdf9k9TKl1TPsHAT7CPJNXZ/IGSaQE3MWDiY6wopDiGjCvmSOdqiPsNuJ0jj0f7HEvzZ
iPPXZY3roPHHfAoOZldo8pqpnSB3NwbrtyIUhHjvjmvn1TUc11+wAdpvtbKQLjqAOUHM69u80q2Q
cmnv5ziEoE0sLXa3iotr1KSyUAqsoOipeprIT6+/rzlWjuxHIJBIoyxN8y0R0yNZ1F2Ljt4OFfYV
7AY4W4PlERjo38ZGi1+LrLuXetbzcYcmcp7Y4C6GmeaWuim5QzmEXoVXsEPj78MNfW8cXZEqnsoA
Hu53BY7u2yhQ0nd9Wphb4GPJkZUtIGzYHvH2RGMYU/VY/Vz89qfSYnonS1Llkn3ZYlDfkhsBCAH0
EeuJ0r1mxQy/Mwdn3Z8hf7oLjRsPCwap61yPZj9ShB2Oy2wqlnGNTSVlvxSRtPx7YsFDDgFKXYbK
C5B7SVv4sykJYbellTjAqeD3jfX1pY7Ix5RyKP56/KwBxRQaq61KvITqL+CP6bCR2oLFWkzOPXKC
Pp7/eotpKmpiaLZYVJCrnsYnLOxKCxtyd+G48/FVtxGALoZplmO2dNH2G9tD5g+21PyC5VMtomtj
cE+adLmSyI/lLoL5rlLOlhP2JN0p3UdIS2B1kQsR4/GcdNCzkSrCliFIoOsu67v/XLn+WRxDitwB
9jaGX7+H2Df274XLBUmE3lLx+2C3yUO7Jx6Z86769f/6KSlPQrjHQjCw6hFInS+I/V/I8a3FhpFp
afRLG/YIFs05NlJhefL/JGQf/7tI/WuE6B8cPFROgSqPwoUCj01W0T/eyDYPVUu5m55o6MoVzpyl
oL3+i7TzWo4b2bLoFyECCSTcaxXK0xU9+YKgRBHeJvzXz4Lm4UqUQow789YdrRYKLnHynL3XfszR
PP37QD99BL98JDnSMvHCrOFAqULb+OkjWVSFoVJwYGfgaiYvnDg2FqJzq0UfUHb59TL8ZZd3Ugrt
9Txezd7wiCr1+O+fsZzPb78CiS63yyJXAW2L4y4Vya+XdBhRR0iXzU+F+79NT2zdfdSKa7x6B5WW
m1Bjo//fHRPpP87exUZkWUsl96nKib1ABQlZMzfWHJzaKNxZsjtmvbOMPopVwyi04Jv63x+TfAPd
8AzLxEf06dGZmyFoQrsVN0YUOeMGwdp8rQdFfIe/3/nWurZ6aFxUnwUmgPiLY//+cvz04uD6kQ52
a8HjtcTj/HqNExNRsOyjmK9o3G3DcaivkqkPv7BK/f7kujDshSFtx5Q4mqi7nMV28cudVKlQla7X
8w0D0dDv5indpUhGtjoT/KNmZOkXZ7U4Qv7z5CzHMx0QDYv3jfvofbZmiSG0XFrz+bmMnpBEz8Oz
p+iV3RjqOYgLtIhfufvE78X/H0f87NVC15JEg1Hk+LabYK1kctF49qqeovd0UIzJK1osTFmPGlDJ
vOrO/36Cfj6Wf54w1iCXpcFwYGr+doEh0rQM60NaV3VzDMb6uZvpPDIc6uM49vs+sKmukFdPlX20
u+ReoxvyxU/42zWnosZraDomhsNPLp04bUzR0nk5G5p5NWrtZZ8lDDaM+cMt52eWYLBa0ds4NpfQ
fnyriZMVPUNGOMlbotn7JlkEFWINkGctjOaEeOWLTdJff6Cg5getCCXjs3+/60PcDGjbzlnOwjaP
jAk8b9VKxoAF0lq7nPzGbr8nTvrFuv3Xh4OukrC5N2JZ0X6/O6pSIgUJk59TRMVqYjtbeKuR3WFu
PVTWs9m/uupCG79YPj+t4v/7TP562E/rykRDImoqHooAtE6hwZn5Ng6vU3i2Is+PR+hS+DrUNeMl
3BHR+t/Pg/f76v3n0T+983oZlwivc8gxKQ1ATBunzKktOhLoe+38W29jJWnDgjogQs1HU/07Hckf
WW/fAYpZu2DD6tm5qJAWW5V1kDqdzVFUqPjq70PUaHTX9RuL+nsrOiCkA8do5vzGXWYP7Fd2YA/W
LPbuduq7jzJHvmsVIaYxHAJstkSBYFWzN0mBL2pR10Yj1v55fkaGeYJ/hB5yqHAaKD8vo+3UFr5p
8sCEfHzgu+y7AKAjIuiHLAjv7UK/CdJqjX9qXPVjwcht8mG1HAG9buRU3w22t/VKxiFj4c6rIYeF
VvURXmsaShJzyzqwcspzkfh1aewa2/jR1/INBTKGjAEwWg4VigI6RkzBxAaBUBje17Hq1okynoQK
T44L7LNi2+o92pKNlOj6XTXzug+oBdbhIBgS9hdTKe9HbbgoknpTohFY9ziPKhXe/vvGLzzsPxZf
YmNsSiHPdIzP7xnrALsP9gtn8MA39D0xz3tjxexNO46hsYumGhMFilt73pnJfBJj8BDFwxruF7sT
463otDO6y69WSOOPX4U+A4urLTGwYaD8tDyZJV3UWJbVOa3fLb4E3CfJ4EUTD3Wy9ZgBaNNb29+b
HTVp88XnT/z5LjCvoyNk8Zm1l3/6fQHQGQH39pRSuSFtPs0MMLemZjSbuJUz6opR/2iY4X2bvbbc
NU5TXbfZ/I2JQHScha5vtMy0j90AfaapJ6TUcdgeJd2FrT6k3fu/b5/555eM3yqlK/HOOpIJ7u+/
1UU7iKzAKs9Ah+P+PS6fwDJdel5Ck/xGMl5JustQf0VwsSrrK9PRvzVwNqy5uGjG6wCTKJJQ33Tf
ipSxdPExjjyYWsO7i7knoyGG4TE0L8CSsu1Nb7zkC7Pospb+/iWkGSaoxpd7jZnz01obJ2FFG2uq
zrNsT8GU3qRxHeOt09IvFri/rOoYRAV1KdACLKMLeebXogayCIwO5tznIkNZRDsmemfclO1bzXkf
izG/jj05XmIpnU7oqJDExeCP/32z/vJcAdFeXOgO/tifbO5ff4LtxPkQdKo6x/XjNFi3RQ5Vi5Ed
2igv+w6o6ouP/J+fUE6Z7ycVnEXrzP30EmmwpXQr5eKGhWd/l8OcMSgCPRE6bbS3ytF4yNOmQCgC
o8tr6cf/H07XpMXpOTrdtiVQ8NfT1XQIsVZdVGfmUfiL6CeuwOnfxm2OBWDSDzIs/M6zv3h7P5fI
mOFcQ+IVdpY3wjQ+nbQC700nZLnIERgdxe7OGf/7CuG3Y/x8KX8pkGMnqLS5b6uzNHYe/f8WuGRl
PaK9QeY9+r23KUR8mLriiwfoL2+LyzlRk0viC5CZ/35FK1PgBQpcrqjw7ntXMCKFXM3g+N837qch
/ve3kl2cLU2LNiibnM8bgDpGEmQUTnNWwrpWQfGglT0Cn2wfsmNGk+rjeb/HBXpoZQMjbKaCboD6
4Bvx8up2SMUXT9Ky4P7r9ywv1i/XG+NIPs0uCO90urYUqxNPDhqhlQZwdUjv/332f34Ql5N3aFLy
6UFT/ekijyRIzLGykE/H8UEHHTt07QFc+h6R2Bcbn78cSmA7p8ux9Dz0nwCBX84rnlj/JsavaE2S
O9sqvXMqKm8bJsZHCJXti6v459NjcbSf8XumuWClfr+K0Kk6ciXa5WgUW5UC9FpscuOLRefPRQ50
orAWbITOdEN+OkrkIWlvo1GdK6vZqLx7c7C1WabLKpBuklZdoKv84rX485VfDumCauGlZ9P66ZXX
psbJRsEh03kw8HcK7aTX2vD07+fir0eBu8GmSSdP7/PLZ3pAvTCxqLNZFeeil3emGX1x7f6yMbTY
ehsmwyGTuMSfwINfHgiEUBLt8qzObv7RGOW6BvQY1u+jyxawwt8z+rI4EyiATz/64un42+n9euhP
75iJvjR03eW+qQpKY8uIvEfy+u9r+JdHEJnOQofAWG7QKfr9ESwqxL/Isqwbp+9rsACmfYl/Kj+R
yDp/UVn8+W5RuRE+JhyeRfuP26XB6FWTncRncKUzDx56pMjEyz/RqParOp2/WDQ/rVGMbQkudglD
s3XD+HPZSENhi67sp3MvoBZpRV7t5k6HQpVN1cbTw45NhTK/aJb+cVAkMQYrlWXiWuPZ//TkB5mR
IdTtnLMbqG4bCI8NTzSlp94anO3I9T2mg5Z+9ZQuf+svyzHEHp1eDS1aG8M67fZPK6RZ0zohs0M7
GwiUDnoj0m3bYlDsSoHhSoXiWnPi4YkNJW5+SuWjG6oUgnOfps+zk2IhMKI5WXvdkJ3jJV8iz5Rx
M4cxlcpYRseSYcG/n7tPDwO/WPC0edTJdHuXyuD3507WFnTosdDOg+fe6VVV3tkRAuAhjLQLXS/N
LxakP24LxZbBcVgq2Fe5P2vRX15jPe37zCnD5sxIcJMs4onOXUv3STOWAddX/d8/Tm45mgu2yVuG
ygirfz+5ihIMsIFqzmOudpgMIM6s+/JZBdP531fx09trMCznQPRiLMF+wxOfRuZINqZEqKQ563nq
Oz0dofo6dy7/fwdZ1qlfrh0SktGGidCc7Tjcovi+S3vHx2z0Rbvlb+ciAXuxJ/AgUH2GXQVZG8w9
pNGz3V1o2fPYXLXiizLx05fw5+WSBngjaF4ujaRPr4nrZW7Y52wj8f/dGx6AZd29sqwFvxIeM6Jg
VnLZ1/778v31oLbN6IQqmOf+04ow57RgSF3gTXLRFM/NzhWAL91xZWHBS/eWeffv4336bPzvSf7n
eNayP/3ldqmqsbMp5XhZN/v5fDfV4oud298eb0kkOXMh16X4/fTNsKyG5iLwrjPsZDEa+C/eawjU
zuHfJ/LXC/fLYT4tEX0dEpICV/EcFBHy3l3YkJmxm8zExz6+Cjnwv4/3tzWCr5NO4BJZ6zRif79w
dW6XMPej6qyKmzR4z4NN6lwASMm+avX+7Q4B8ILkxeeUlfvTgcYk9prQynkigH7Y0a43vngE/naD
/nMAOhy/n4nEJOj2Nvu80K5WBlx/GKrrQDawc+QXF40W7PJzf/v4sAix/rCdZAbiWJ83tY4+2lOQ
m+VZB6WOqtBzr7Ik7/yxHryVQjl/GPg+XaW4Pk9KGm8Z5pCNcNAAEDCS+BXoGLrY/A9QoNxDUwuE
dLladG+ZlsV7abYhViQ8tniyJMiJsHA/YlHYe9JGXiKqJD+u5h+ppjnnBIWNn0x1bfkdkQ3vKjat
Fte84e2LPOtuQBWmmwiB/bYZIGxQcyzS00jwGAuHMIuhXTWYIDDWPGTMdSfoVD6+smqHHO+72zYR
7ihRrsM6fmVW/z6goN0kY93CHVGQXBSoh3ge7B+oYujuGCmGWmaEO3jt05psVgMARRKd53E6FnO+
H1Srr118txpCW4yxtjLcNWlJ5rqMm/y+01GEXuK1JdFAa1AMIMTGWRzLdhUbGNqNlDgGjzgJ37Ew
GlPgeVANgC2kxhjsbSupbowy+27modwgdCVvCNvVzoSVsivqqLsONR29m4FKQwYCQ4jeDr5yCUpR
MWWKnqaY/GM72Wh2a90qs1cnvcKmVHRsGQA+VIcUPuvKiGu5FyIoX5w2VDtr6OqNY+AN8krEoW5k
OkfiPTx/zjJt02C38h0T32XQ9K9Khva6sDrxEUiYAUZjDQ9TbRvY/chyggMDCWWSpHnN86KcbKoA
ubgLOj3uu9if61DA2puGeoUOxdqFNXwOzyvah7K1pZ/mRQATCubMRTZExgWE+49a6CSGzaV76Lu+
JKAEklIzY4AnxI9hgo66vZl4ZYbYHV+BHkLAwO630d3A3kxFbO4rieMFeWVzGaeue8yHpt1b3oTK
MdIzbqUtTlFYf+O5cLaZMZkv4Wwj+DYU8kd47ocaCdoqbKdskzTTuzGcBjibfTHd16C4/Saiy14R
wHUVBFWws5IggT48W/uxm94RSmr4xFzuh1vUvo0JOfOjDFhQhcJp5wiRbFxVtAdlo7sYquBaxBd9
eozrFcBSpNJd7qzwfBk7xILhvlCD3AdlB5YGxzY6UvKKDsEg07WZdh/NoL3Wk0WPqHGCHYlTxpWS
4PXZiUQsJpPzDA5hslcqy3G/xXCD07GZdyprHMSRSuAOC/EcE9dxQwqRezKqst22VjKuCgOVbtfF
42mA0YCkCtZTG9XhpXLkD83TEXW6rbUWNU6EPsNiKFPndRQJQy02x+sCjeM20wJ9FbRiJMQkH6mv
zfiySaP+oAC23wbhHB9UVcKkhct/7U0YxrwZyBveHLhiBaBTEOXYESUgAdLQwk2exQIXmelexW0E
1Bbt+M6NrO82ADiMKOhi0tr9BgJsAZtKCWDfQKmdBzQkyqo5YaqkStbDywH/9qEIXAY0+J3omUY3
rt6PhNG5xWOY287K5F+3puwsf4S9tO3JR8MiUYLP7zVcKUmAW0AbjG21OMoscPV+3ekga3ERAW9b
PDkjIvg8W3BMOZ1shHfhhc2/rmMF2iPqyhhiUFN9DzX8ZvBroIRJR6Ob2QG9by0HraldrEK1cHFd
l9CONszWZusWqzZJR0SuNrQ0l0gPrQ9LP2p1G4V5q052EMsVsqCeCr3u7kI66tt28Zd1Fbz9yKWs
6Qs8zXY513hLZ0aBaR2s+BPBjSCmAI8vyPguNtfpFOKOVrHkJzc0jEyYMBixW1hIgs98BB2BALBg
A9rW25Qxsp4ZUM4219KauUwhv+UEzq1rXALruHZeG5xOaxmn70OhfhB+swgmk/fe0p7MqgMjNprf
iyAPtsrhAsi6wlTs1t8tiyavYwQEkJHisHbMJPHnjklv3lbRHW2odBU4wBKKVrtviNBbabVNDoOI
UB7lOtEESDp4j3Pem7zBrOQW5s7GIr0aar62vZQhQ1qwHUU/oTvArKse+IO8iVk84mCLGxoJrBgP
saNQyFt19ujk+YONgOup67T8NGBOOU5zGZ5CNlE13i/oKN0ifSNFIlthvtC+y9D1/LzArIOpBi2Y
R/7UQLzY1qA/6IvIIwMtdH5ItwFihlXtQjkeAJ1BEXHAdJChmRpxUtITCpsekQrpVDuCSOWmT3LM
4LwnW/zA9m3SiWGHNEFdwvBpr6pKJscmZ+1ddsAXbK1TPx2jAe+W9cEiRFIpkGmWO4Drvd2ieUzd
ZFv13rTLNdCJEbsZHu2ho9uMHwJ7BMYlaU5rvrXz0ei7wZ+VMu6qJLJ71ItdBx0U+touRquJEt5L
HmWg+KobVGvfNUJL0GNbAdYF2XAx9SE8J+NClzR6fCkeU3GvdN+8pGhX4N0wuHszylpCXSB1wJFe
GbiGINzJ9AJO7bOjrBer6x4nC+RBY2bxLYi2FFoDhZPVUzLY9uStAEg0p6zTwhuLLDs8tgmIH2XS
wxvJeESOMmYrNkw5gvtYSHMfZAk3YQqt5lhUkmEtWihsDmF4bXDXGE560dZJCzDs1IXbNkNgXyxo
iiLj5acxExDMRECL43TY+6OCuC/o3seRxJet0ZjJQeFAuepTiTYhlIAVA/kjrxmPK6w3RyIp280g
Mvc5ED0c6Tgv95nF+NTJMVoTaIKVAQTys4IJhN0RFQrK8tm6nycXc18nE1Tioehvc+AbPPN6cSkk
uuJByz6wygICTxDVKELfwAZq8fVcosLMrT7dM0qdryvkTvxnU4UX0h7Qb2J0Ok3LnAWkSujzxQvu
VJvJXWgpuWt1KDYZNkw09131WNR0uLu8dtHZm2KrIZHZtQU+oXWptQ2M0d67xnDJczzV3ne3ccqV
22jCBzXk3YCDdDdSH9BQji1vK+GNK9ijZIg51aNRaO2bjccGB0I65aDD5pzdmT6z2Btph09XDvpZ
1HVwH5Asw8paj7u0EAHpfsW0sUOm8F5BFEgcuHDGLS3vdnM7hfc6bv3bZsQaMJgVLQaPoXOUB86h
CvtgQ/+pupeLEQn8q7tpyUthVc6QEYxmskWh6O5iV0/8pCZ/cfAYiCWde2cXCqRKQA0ZDe5QElVQ
/zDRygOTy4YzjzcPhLB/6JKZeU2SKXgcZAE63+CF6+2lTEINa8voW1/pGhpVjHDuKiKN7V5veySJ
iccJI/gs81MSi/a+9qY3W+mKEqh7h2kTEgpoNpd9Y+gkqYj30Vru3EhD3q4MTCKDC34dIze29Sna
jyNbaCbYiKtd1nYiQMRVxAR3pRWsqG4bz9uqsRgp4gbbykmMd8E4VWst4o2MsuxhQBbrMwb7cI3E
wSk6xkdXYi7KhW8Aycm33ys9utcReEHvpLGHXH3aDTWs+gHn9UonL3CHUDPej8mUMv+1xbZuwnEj
zTlDQxxkGwfX89pWIQwGl0L4NFmCPQSRQ8eY7KVbq86TfT3alOG6Ggi/Uu0bF37aGX2KgWMAIbxJ
nJ8ttlpxCcbsBOWfIE47De4xVOLvxJSzK1wLI1bowlqkDhE/oz1PRiK6p7Z0IRVi2fS9qnAvkbqG
W2umfjIru70BBcOGQAcX/KoSNh/btJmGc4Vdu6Fi7esXePYX42i9omWscGa5UTHZR6tuY9MPKsbD
SzEHJxRP2fJQ0vlCUW0Coy+sflPbLUnVOsnSq7gNhNgYvKoTrz3wj0t74Pvc25IwKdysB4uomHXu
eNFNWkh747lVSahcbK8sob1kqk3hRsUEdxL+9pbWgg2Mm0ewPhtJFqiJYC1fs7VrV0EG9nidtWZ6
oLc4bfo8iW5EBTYfuXDj3EWxB6KtkXf9gLI9jJiUs9S7N3aMJD9wIN3VTY07Av6t074Iy+imFbNR
91hR+B3MXiObCPf0Ab81egQqaj/j6H7cD+847q31FJHCRdwYsBoJQo+2JGm0OSWPbqceNq7KPCSV
8+ShSt3qbsM5Dw0mMhazVREFL1nQFmuZSgPkoZH46bAsg5imVpWdRGyY6OqwoYsuazXxFwObKe7J
TJSJ7wVWSlHvavxSkVHC4MpntbSS6RLOAUkEIrHmS1dUN2mdvXRwLveDjeFo1REdSqlACvHAUPzO
GfXGjzDcbkAu51sI8HwZ4EXi+uGBxCsWPVIF0GgGr/duR+H43dGD/mZC27PnLxhBQrTRFXSxflqH
syXAlzp9wHogyuc2x45lFK4J1GN09gabz5UWQLKh4ugPRtw512nQ8I4XCzKsh1wNtqbO/UZNUCbc
wLumzw0XyFIvoeP80DIGFAYbkONIhMgTol9t10xa+eZNAW5mpt6+lGa1jlos3loetfh8Ag2ZhIk7
ivVgbWm1tse+Qq8cccBKB6nskwzZXNgDYmmdeDbSS/hCyUmjOhhMi51UNZFYNgwERtjgim50Nbor
2pTGRgTAM6wwmckdhuFFBAhtcdOZafxSyHlR8cMLMctXJQBcUYRyVVC4+bFEwZ5E8eRHiP/92tKk
X3rdfGNYk3GY4wLNHZ+oy9BMbbYYXkWrvWl20qrCi0ZZOEtzi5Qx5KDXaW51xJwY3Stlt/Eqem0X
eOGO7QV1VntANkrwJ8jq54j15YQTN/WTMQV4yENl3FDZYjYvI8hOXtndwTL60Q+QraOWsEPm6POF
Ed112ZYYGiI9U3xdlZGKFyrYnoWFwqfSrHY9dAplSVsRuMnxfCM0SBdsycEc8ISlfhxFqa9Prvcs
SxsXpoWN+NscOG+4LYaH0CjKQ2tpgK31fCrjA4NQkBxWLSAvu1Frf0SpNR7SZmTtGZNsk+noUqqK
INaVwMy1ySdVXqnWeLdNUzsCkhpX2dwbqIFx+vB2xdhye97+ucI6no72a2E77d7MSrokjhTUfw1e
ytJEl1AkjPQx4T16+vTkYFKguJrAWamKEk8jtc7pyJhJc/qCQ0HJinoT+kdaovGHus3bJzm7plW4
gecz/YseOTQCMwQq9rXZ48SJHeQBSQ3/Os71aB/LgBi/umhuI8N17jgpc2U7PJyxi9ZQDa/Qd/Dx
SByJOlXUiskPvvi27zZDmsunLq7izUQM8CtLfnuBtYVqqibC4WNuM6I/WElPvUSpl7VEnqd68ISp
BE1VpJECY8BaIB0GukbWGHvl9aGP1fbb3KQ9oV49xkXXZPVENr5NPCfAKVN9G0HgPNBfAtpAoAcg
vwYwkeQWTyRt3hZO9DAnA/lHgFoR47klBswp93OE97iJuh8DOSnrSqTVPuoayfLD3SPQ1DiUk6Vu
rb7QTo1VOqcQ6s2VI7N5S35ZupkhedLprDgNsWz7tRevNMvr1BkpVduC5E4p6V2EAS+n9Z0vyg+Y
94BekE6tJYlqeEFHjCiD5flE2IXrMI4dvpoLIdl2u+sYb9aFU/CZK7DK8/vsCBa8UW9C3XtDblJv
ta4Y2R1a6m3uaUGivKe2UsPWkGV+RVnYP40FkBizIT+eXWMJrctqdkHepYsTn13BXNnpC9keS7Zq
T40xWfmG/QwAbn3CvVm1WbJvS3jBoWN84GpHk1vN87qqLZhN0v2oKr2GIZqlR1Zc6xLFYeHLdkBG
GYZmc1sTd8gGPmtx9pBWtDKHEPYQBj7yPAK1rXA7rcwk/8boKuK1bd6jEbgCbl5hHu2Cp7+bxffF
wbqK9IoGHVBU6mlY5j/SAP9KqSxxTc5MvQEHSzdO9qbftQsuL3EvnBm4pYni/+i5LAq0tTpiHVIX
KzYebjQzsGu0SHvMJqWfe1NE50aZxSUpls4z9inaU2xLV1xcCMYznl7oCNZeOmry8dKZG/jG+Uba
sMt0I2l9LeyMJYpP5S9tawcnwFvNPiKMh3RxFd2AI1N+QSwPafEQJLpkME5mz60J7dBYAZUhUnmA
IZOTGr8rE884GTh9QVYJPGcmOGPPE+XuJxe/CdV2LuY3Leocuq5Ewh/aQUZbFOtwVijVtoJgYeL3
SLFmdg9Cxo24HdkAhT+W9mEY5d6t4vvaxpcclarbZLJlR0aC8AExTX3lgfY9EnHenmbQfnxYGiE/
mCBWL7bbPhPyGp0E4JtdqgCAjHHyHqpx4OfT9ZXzEqwTtB0eulgF4BLs0UcqQZ+qrgCvOql+DUSZ
99vC2DuFnr7JS7Pd83ISTTvid9MKozpqzVjckbboPI+z+80pRp4XnfUGd1m7LR2oJ6NWuAdp1SVr
SV3cK81VvgGqla07wRWCwOiX3nDaCwKzgFjGWk9iJbYabSYXKqmITrRzrXqY4xZ8OG0JQMh2GwR3
3AzBti+rPEKqMCI7ogIsaiMYFsq2Xggh7Y9MPDvwXKMB17TRhwc+eHJp6xoHZGD6dVTRmTDIpt1P
vbMQy/hQwkhFIyGBHeQVxb9Fw/2d7E3uPE05quoohDRQdFn+Qd8VGanbsCJP3WiTiVb12yKXMRlk
Jskbfdr4ppXaj6O0+tsE7z5hRCSik0rqbDVWRx4BnvHrZtQyP3TGkjZG26zdYBopTtveIqqbphwp
uyCZlXjGt4aqaKx/YMca9qRXgBYYhxZ5lY43YsucAubFUBVbU5jRpdGUA4g6Z0bRCUC4qQ35ZE/y
meE7QaJm9WqlkcJGXNMCANzQHmSNUFwjYs0Igu7dJLQ1pKmLTw4FRNUeXQ8iC8HKctXqbfNs5AY4
iCZXfo9b0yieF47VoO5IouUj0RbWh8vyf+HkwwuK7+pIQsWqULSc6GS+xDmmhTEktIIOQrsmlYKN
JQEIG8ifrMTUwS+JAyLGyPE/dq2T3PWibJgUgGYFY+Zsg6SI9kMlDAp3tGTEDuRHZSPQ4OWzyAvN
OrsEF9R5p8oT1Ys1V00AT1gZ20nGD50XsUMxh5eoWri2kuu35lsg71yaBvBCuyz2MTnN/S7Pc9lu
zdwMVnoS3FbRMFxGpGwlG9rStXqIcWJ026Rt2gecVt1aV7EHRkTB9K4jUz8C7nMPI9jDp6DRlc8L
jILBVsEhnOgdG170yEBBXxckb+9TgRUwwFO8Z3sTHHBeCfKiQzIGSzIv5o7gKC1U2S7pBhp5Xl8u
iEfLr93qW64X39IyF2u4e1h2LYdG26lnL9lssqC7yVwQbJ0L2ZV0goQ9U2RsalgndHnTb51ggeyr
PFvyBJmp6J0TPNX6VFJUj169B9q+8ZJX2mhlcFEUnWNeQmpd0tD6No53DRKSqxn/H4JJGe+Q5BJE
CGuCxK6Gflcu4GHbmv0+pwAvi8Fs8QeX34MsXJqTj81TnpzseivulhPAMeGX5da2TxJuEERr0DJy
zA8z35NVwjy/rrGdlwHhBsKsxc4WcCBbZkpwV7yBFmOF61myYExV1x4drDBz2GurKUkf8J0tfbdG
bMmZtW4JY/k2GeI0pen9zKu/0xFDw+6nNZ8BTCYg51IOkyBwQ8G41+MfQEkxwjknp7/JMTFZUN3o
eRq5TQmfZ8HzTF12aeSMe9bOpEUflRy6+8R21auAxOR7E/Zr/KFi5kvvJmS55m1/dnRzPrpG/Oqa
6jGsdMjHmQd0QvQ0wxwNpvFYNtzgIl57IA7vzRJ/+koCarruKn04yRJcER3iYVXGGuhOjb50EdOd
6IoypAncNgQpskmFP8K0xARgZ/YQnrGND6usICUjEzT4aRtlDDpYjyeu1loOgFX6yuiBfXfxFioN
HgeVkzIwMd3OTRo28PT5vkmnu1ckW0PciJxTlkwvrOzGzmHysWbZ06+t3CXPFXHdusDDYPPiYx9d
6ci30A3TA1pJnJQMDI2lD8RnaJXlvfqRO+yazNQtN6WibMOhTcTKEP4YnTHaEDQzFxvGHc81C9Ca
QQscl2B8gzuerMxqmhnK6FQnUFC3hibZI8bVqL8LTalT1eKZTwiWWIX0ckAPkFBHI2qgRK1KsmnL
9pbYduwivS7MW8fIC6rkuarXUzG8mqxTfgZedw0R5I1IUOavhl1P9Gw7CWU2kW9G6IpL5jflpcVa
wg+xvpXsjU9JaE/wFS3JAIVuRqREhLVQMKHNg5Stevaih2ENmzrxjrSgv7VRN/DXJrQIk6JevMXI
cfys7du72tNp25LiC90HhFuckXZoOWF031dhd13kzVvuzsZG1h7a5YSvNiUdMXCwHHtolU4zMYzp
nmQO/xsEXX6pdU1enXIjzS91JkoO1pR2BG7ZJ9u05wZpGJo3RajnV+aYGdcVPX0wVgVlo961D4NQ
FOiJNoJlrhYwuvFYSlp8k4EFuLOs5Dg7BHDb+lJ5N9wLBqtspg1C6eswjfzGa9tt0zvNnsENITF1
EW0pPzDbl57B0lfoK482ux8k1rMoskf0oS5vtYo2cxwYe8JrrL03GpRyQTu6W0aW021vIhFtncE8
4LEfN4NS+UU5NjDvlDv7qPAm2HwwjFIz9MgAsnkUpT1earPnnpyQ/4M8v9dSQRwbU8FcQDeIR1UN
qQeEjK7ZArNowo08R6KJGl8P7MaD+JWGlw08YWY0jrFirN5vMxXcsJpIwl8CcbRFlu77Vsb7hXzJ
PoecLZF47BUA7G/SEW4rZppqPUw0skCooAO3EBxg9WmYQwK7Bz+lMfjA6DPS0d22If1xnZi8V4Oq
iPlGmK5HUavTiCnupFux8ZYS67KCSExrpoHeA4Cw3Luyz86C4mwXJt05JaJtl9g1CHeZics2WXwe
0uz9yM7mE44LebRtqzpIDXNU6QYk8zRx8xrFMUnw5E+Qfa5HpLTmBl8Uln547ikpD3p/Z/aMZKBM
qBP4bmREQas2VjEv4hiBE0RY5BnREGxW3kQIipfO897zQnvT9zLaDdnAkHl+muu+2QPbLzdY7rtb
1ueJgRHshaTusr0pgviiMpqK2OsKdprZ12daii5zramjwoOKKOswuVbNcCepOvfaaNIXazVJTtYy
n5b6m+U16nKSuLEKp7UPajKmu6onSlynplg71DEF9B8zSvLrJrLdjeYN7zE0g+dwKMhxnRbPu52y
ElRD+P4/HJ3HcqTIFoafiAhsAtsCylt59YbQyOC9SeDp78fdTvR0l1SQec5vi3EW28xJQlZnmUFr
q/wP4xr6VUrzwTYRffWWUe5oaqI+pM+gdSNqGmnfHq/YDciuVhuVKyxskH1G7pFuFvfILawfaOiu
sQgUhHfUGVnf3MRLl807QNXWZ8BvaEKs5aXUimxvO86wToaKR+UFc/KgzHtNqUtEDYLheK5IjpWg
qCK1XvN6cHeQPO2xFjSpQ+SprL4jvi3Rk5EXusRMVKGnJHK61lNUEXC7JuwabkXnhvun5Np3y0IC
Q/1tobk4CEfJ36VhZo9xnqWnttEQYLs2b1TnmUE2Qu5SuF0eUzezjgQrJbu0yF5T087ZQjX11Fn6
xC+gJ6CizEiagLOBcEIGKyQqXPir+aBbYfSeRfNP2TefuPBiT+PS9woqzbeQqOrWVhmfTKW1Nmsi
N5oWW71FIS4H186oJLcWfUOng+4nnD2XMu/iTTbPUORieh2rHAnk2tNcwZ5epQgLUmc15Y1SlgPi
7etcackWLuBKTZyzXUbr36j3sW/NXK6OxiNOtFN8dvlWdyxp2tUlseuB3D3zzIloGdslXjgccueH
GU0jv8+uYIwyclUUpz3MHREcxmz9Izil3iNJR1DihoSpDpOxKVmMtzHNeLwKxj8nheKrrbYhtnFd
zBr1YzFlcnbLkMK52sEEBR2ecNEqEuEW0ECCTcfTzJLHpU6NB71H2UWrCcxbYjyFSxw3gZbUlJ9V
rXbTV8LALVkNTQS1G0tQGZbTQfIQkXDwcct3CVq65SGLfUAvEl60ztovoQsBLxTzLyRoYH0R+P/Z
MrzQTYnWtZUfS6g2+XH1pzuRexHLYbhkHNb7VOHHiQzgn7oz35ASxKuPcdkvdB56Yikejlz6d8FH
890UUkxT9fCkUGfmZ338iYiH0FMTkeSY2L4WxfLFqWybn4KkTisDWSKipj/Uvb1sOwJNnH58q0Lo
xFRSdKK1Q0K8huv6QF+h57RjEbix1h/0Ie/vgxr2uy5LyheijAyfngjd0yKL/jDysUovbKT4Z+lq
tx+d2fiItLl/VWonItOuohwMsgSNFD3KzLOopTrWqcCJQQrnhimIfE5CmGsxPFqjXJ7GccSTCBJF
wjhVuMiiL4Zoui96fsozoJQJy2+HLyTJ8O42kny4qPQkawL0JkTYhaoU9TvrHLYc3Jb/LX1Iu7Dm
LPspTu2tEbOOtpCPlWJ6lYs+qylJoUt/+0q+x0r0QpkOGfSrRGfKAQNJNHGQoQn55kT8CySRVUHT
wSGyEg2+SU37zUpl+5/aN+Mb8UGjl7LhEoI7DwHLCe3GPRdrR9PSlQUxIg97sL0hk6RAZoX0XXvQ
gshFfzCFZUSMkdBftMH4VS03xRJEL+WkG6mnaU34cHFKbjqr0mhExUrdC0gMAtOpp9AZdNCrk2UK
ZbHXjBo+XxnTmxHK0aNKiwjFok2HzUi08QdKKH2bjPar0wn9yTBrfc+2hUBHZA0nfM3V4lghpdHN
sp1lkdKJED4nxPOdYAuL195CWVHOTn7WxBFhVLt2Dqfv5N/bXl3ZFPVVbDymg54MkkJ9MrJ/qOsB
cx4ELDEBeJRMeyrQc0JmSwbvL9/SYquhKIJCvDTl96il13Chqre/Uy3atw9VPwHSUOHJqBL9kLrM
XQnwmxM/u9L6Dj1or2gZt5Zo96Z4ocGB3h3Nz6znWjtZFkjkLYqPTrInMTWB7VFJk3SdvdUw2J3J
ig8J7XcLKpJjk04POnSDwlD49e6XfC+KH1q+WbU2icq20J2BIbWF9Uc99QCf5RAkLbcKyS98W1+l
/ajUV4M9qrzFya6zwfasw1xRf5H/FnKfA0F1iqd3kFTVeQZTSg7adO+BmAaIxXykyhrVV8bd1vZ/
RAsxJPx2ik82bjucp+JnwDeth9cl+taKloIXCiNcBCtxu42ql4jW9uas1enBgqsW5sNu3C3X3rkK
V4FNFdT85olC9anXO6nDdup+ZjALK0PJyC6lyrcZXKqLAjmiMGAZMpi4wLVzudfSozmfnBiK1cx9
y9yr+aOsX0penZbl+uL0wPwk4Y197tcGfbCO5/SOX40/67cm4j8WS3r0SENYiJoPLOdWte8qB2ZU
Z8dM30ntROvFocjJBGRx5mQY1O80pjUNHapGQOlMLph8DiPsjgNJmNMPJ9CmIJFtAIkz62MruXjI
mc7IRlHLt0ocBOjDopubJJSbxjjGiI14YrhIfD51Fm8b7a7QDGl+RtU91w59/LNmKGNI9KTFL/Ci
6BSnXNxiZcA+wVWk/XDp++ksmm6/Te1lnt6wTW4gOTrzEjq7GioLS4yCHqffpUhoCivotZ8cLrXg
WiXVN1kUOnouVXhNTNphkGtlF4eLXNDRYnZqs61YccmZRv5VVEoLdzuar/FolQew3S8907MrWXiB
vbBQZRdJ86lDzRTTV9/SVG+Yd8dSvMKghzSnjJJDh+hgcQ715hSTRqfl+5wqdkm9EGlVRJbTW0ES
CfpcqKXViDBdDOpUTI4893VsOHlduLUcGDXcmOMrsbw+7LDXMA6m2Y46c9Ym/lbGyTlKsD4/TzTb
FBdBh8TEUm91HykBufGxheN1jEtGvIqbkfTU36zpVXWfmnCXosFc6j/QyZ3SvqnLk+6+ohdf8j9J
1Dr0VdVoa1TFXh1TBGm7NcRft4honj+T5jWhr2xU92E0HYRUvQz1RlPhsncJowayZ1qAPzhQ6b4x
UcC5ZHS35XOnvXUG86WyZ7g9VPqaHE9KfvJrDi5EfUEYNjQ4rXf1WG4K8d9EJlqRnhe+rSFBDgKM
M4ceinMwJAK8BaC6fJswI7juD5VTXL93W/yg//OimKhpm1Qx4PZF3w0mvzeO2xk2/rAKIeEni/ji
zlTDGxyIPAPsSb6Sl0HSKW8jCjTyKjdO+Mis+xRn+8z4pyMGn0vyNoFeo/pfNeLsGF8IXFuvwmnd
+k2E7woagHrj0riQ5oykhYY65YWWRZXlkLj2cr6YNKQZ2Kmm8N1yEWTE4TEkRdQON31CijPNAUag
pCcaazaOhS13vGvklo0tbDh0ETMr537jy2o5tTTFzBR8xZYfGW9lRbUvv5GJjQdRQCXIWN5CefKF
vYioA+m4ksZpYvePnH+9vipRp2s2936hhP91Y+1nMRRDeRHzQSneB/ltqfu52GlMTRmBf+5XZd0J
D/AIzmNprTiijy2rYWntSppQJG00mUZiwIN7NSF/zfJyqXiT/b1w5srmuyWz1TqzX2ys+jMaPlGT
BRbKAVQMqC6vS4qMfS+VizPtSaPoHd6H+0D3TPGhVJ8gVX5tstbaX0r3HK3FQ8m2KHZ6+taN33ZZ
72ZUtggOkLg9m7RKNEgMS2WgvTPlyCZFqfiiOtvuyFisDrAzJIA8d/X77JwKcsz/n3BAjQX7H38x
Qsbxv9q6r11grrK3xFM+/UF9VN0PEts94byszMVG1X+KmeIzdzc357Th8uQU78l+tVEqGuluQY7u
II1dbsK6c7ttGag98lDCvwaU5I/kTtozf3tlV0Zv6fhQ548CfYjWnxSGrMh2+/2qLUaikXAiCSJH
U7RLAdUu/TGnomTHt9+TuVjRaGyI+NQY+V3iqOSLj7fML56Qj1EiHhzABYur5oI6pvhX3xJJtZ31
bU+/HdKTlABdayLzdInWcpSAh8Gb018F1sGhwaRHXi1j00dEOlvKDkCRPP53VGWBCJcrJRu7ZRK3
kL5ZWO1Ay8i1QOiUi+Fz1oxtFx0K5wOOgF063xbWexz+imvvUila7Lsv59D0N1HzH04sy5ux2PXw
cTiaDjI+iBGNIcml8XJeZTzj/GpwqmYFZ8Z6QJg/BfcU3bp+GN/tAj8pdUrVk0NGfZ3xJX9yiLk0
atHFVGa5Lygi5WxxNBx7y2dkPXfDOXV/yRPPx2M0nanm2oj+sr5p8NG8RAeXiVu/JvVTqEPHW3ZA
xRB/22+VBzNTHvCI7P5zAcEgTrh6Wq9dI1+TrzS71CgPiEpZRDBgl7Ouun6btUPbscuqe3OytyPX
huEcNQUOotua6VXAi8jlgT4Vafp1bp9m+WVrPDGfefJPialPdtDU04xRK5eh8eH+A/IFPXX8lPZp
qe7k7lXQgnV8lgkVcl/APUpJe3h+KJoX1UB4+aXaJ2E+hfKVro4qOizWto1PRfFEtj5pBJ5ZXF3A
2Ere8vRuIrZN+n950vMQnCzndbR2E7dYEuFVebX0lyi9D+NZjeheRiDVf6TiSIzMsDjMK0GCqZ0n
lHDJJ1entu9Rg6SPFu/jx6Ld3CFgk/Ot/pv7CKbbN7jMRPg7CYokyrND16eVkyiu5kFLjCSLvtk/
4ozoQ51U1NTcaOpWNLhk0EaFXM7q2rxzKWidiarDYD+lqjyP+r9oCHe57gJPU8/TXtloPGG37D30
jcNaTOoOIzJNZHXAmM7ADF7NBqAIlVZR1pL4SpD/xuYCdsonUhLQn75SJstplx4nUqHz7jtBOF3Q
0T2Xh0L7jUd70+jvKQeArqZ4xlMPHLpggJ/gEiP5O8yxryQztv/5lnYFyUEAtxrXHD++1r1RndTV
8jC497X6mr6K7UIh0czEMdmBTT5mLZ51Qfyr7J6GiHTsxeSUifw2/JwsdPvyNawveWh5SkPdDVjV
Yv2NXeEv8bOsv6g5r0l3r1POgwrUslX8RL11rnVf3Ozc19FWmtxYUbEJFbTS/NIllZqujjRRcOIN
+itV2MFQ5QQ3R9+mAUuV/jYjXeUWqn3ENNyINCoPxxEjLMQ2Zy6Z1mDMJX9libIlpM3SBj1K2+dx
/KDPSPQ3EqCRXnBih9u2/DGg10mWhPD8q5xADOZOC0MyZlM28eYQ28N21H6apiUQlvatNdtrKNpD
DeqpYs0h/RdJr/KhpNOhKocDQpMV24/+2pAi1r2Gwk2ht2OeuMjil1knZbRqA5C/c09kwc5eLBT1
f7VDVV371gvjTc+ar0UVlJB3nmn8NMVfbNkni0j4iLieIv+QbcKGjuYN5g+meRnpyrrXChdv/Ja4
r7GuBUOLrHf5b0IVEr6U85/b0LeD4Ub7HAjQHPjE8d5cDiVWl5ktMRf/IuoKWz9d1P1oj+dBvMhm
K2BxmYPprtxoEMJsPGr7Q13b0HxZxqOh2xaKLZ5OTbXNtdtgE5d6sGyNDHcfI0aAdsLrmRFFmewG
Ouckyj5dffTtaTBPLaS4iH8Kw/ImUONeOeiwozVIbqq92vZlVLQdes+Nyi5FKg1RsnzzGFbQBXjJ
upGB3Axvk0E6/EADYf6YnB+6df5bCJI3C5OAzWtlvKBV3STVBPDzyxlvhtdWOWn2oUh3Q0YnHp8N
0txanlzrb6C6FOA/b7dF/C7t0FskpxFOpKPCUwRJQL7/Gc7ZsH7LqEYg+gJDkqB1w7tCuFOa/6nT
RW1eLCSq5VlLeThTHmj1KmpEX/t2bQlwTnXH7mOdx+LPEMKPSPNvAaySFzHAMBGkXjf3ULxm0vLG
+do3IWQ/Y9m7hu5rJkvIBltn6eMB6MKLTfZsVT4X45vSPDvtk5x3I57p0vGAf4HNj1bOH6jvbfep
s8GY7qlL1EMFmpHNTECU4BT5G9WTtym51soJUyBlw0+5fSrER0og+jL3ni2oN4zlLSa2leKoRYOL
x4FngK4WrNQxc52a/o3kyNfDPqovKQ1xScWay+1dlj8uefJUAe8SbUd/mKFTfExebzT7TUqLWVTv
h+RtJDUecxuE9Xciv9yenxDNgWJ8lPp/TTvuYmP2DfVANDqKLp7jxRkeg0KnJhGOokKuQfhw3+Lb
JgV8oTNDNFgwTNphMvmfibhvVjNS2YYzxq4jcEO4wc33Rra+t3BSI6fOjqELuK84VzyD3pKV57ya
4cgxOoL30HqQzIE+dseOuD9+HzaCBidb22bau0FA1KApOOKaoAhJA2lML4vUP6dFkKRPAcnBn26E
fwgwtqQoeSzKHbKKo93P+54iBnVVNVGkgzy+J7c601W00cu3Fuq3Fik6acmsYO7O6HpqhdfI/NFv
SnPfzLzs9iwPThV9DFP1YZrK3l3GwBHquaroGaQfHjhsI+b8DqAZGON0BOT/tBgQhTsepZE+qArz
pZy3SU0Nr25XhMGJwAnVQ+8o5yKLTrGhbEsY/w10xm+riO1QTE/RrELew1FJ3Vus7tDx1iQu0vnC
+ET3wixBpQO3cbtJMsUj4evZtNF/xeJQGs2/KXNEoFekjLi5e9S4cJF5exSRbxrFCBYCnz1icnH4
/c3Fo++ehTkyIiNQ1t11m8s/YITuMsm22oRbwJ6PyxLt0cLdcxdqyHB3ZUsROBrkTusuZQGjV0LM
D+1+CsO7nozkNJHSOCzddViKU6mMfgaRF6qUjoAuUwt6cjigN9ES3tETXibCv8rIetfrfjNyafaZ
jtkPVY4enYwo94c5fdWI0pv05bVbusDlz6hoI4c58twpDUwOjobismVekOdQSBG5aCqWnWJp564q
9kbHe4qgUsbCax07gK38bBRnn1Xy0mqTV2Gx7OiBgsikonReY2dVbS/a6Qk48l2Ow9HMQt9YCPjU
KMIkU4m1Z91rZcVs14HL03/hzGS4m+ZNHX6G0Nq5urJPuE9i1QosWGZKn8CKaIyul4dicQUL3t5+
Xk5xzvSeYYPrhXY31DEQ/y8sIebT7Hy0ZV4ct/um6ylo6XeDOlHQQXMTpB5ljgdbr3yBA9DI1veH
z87FjKb516XxSWr2sdMWn3S3q6iY2EZdPo+ASL1dbyMFTE4F+Zmsyc9B4YGmftXZfaLtu/askWJg
ZrjftuL7doqgtriiENg2OpIzgxGSplI6a02aL60JCWmO3kP26SGTue+2+UFVSwye6a6Zyk+I5JyG
3zjip1G2bQsXsyoO9ZIgcsopfFtOpIeGW5hi+qhJ6ojTiCDwinqgkNtAsJfqIjlljqR5I9qF40Sn
r6sgJGqCfKpPVcRZ7iyvJrrXsWcgbgg1p9QJ/mtc+zxd0EBVbU9oig7ZTC4+br7QjVlIKG6ulgNq
oYG1jsJJYTxTG+XTy3KjEyUnvHvZFW303vDwkiBPWtbwKA2baE+zqLeKlj4b/Vs2suV1WMk1gTmQ
XydHRlM/W332mc4CJSD9y1a5n4qIJH0mq6FmrMMTivyxRHJW+LTTe6GWn1vosLrnSGb64fFIuT+a
ob7NaCa7mJdCKz0H5QPyVXzbyMAXTvkwodWHN6FuGDBYcKw2PpZhv0nD2i8r6GyMDVQwIYisvbbi
IiIOEek14HwdxK2z1wFYiXgN0nEKst7e6JmxI0Df163yyph5xOjLpsVQ3CteRNaeo+NebwV2IcyW
Nj7IpAQPM2nTgyBAX5BWnpXjyeqbo0s/VbXubDGdn4XW7U2m3nYo/kjXp47JWD40Cd82zpeRzXAB
lq1tNM/O7IHXwdKT6FtyYgrsQ+WQgezpGP3IMr7oroPKtgFdqU4dC2FX5Z6myC0nw2FVn89d6+so
81yZv9VDehymVPVQy96WOKS8yCyeKguRIsIJNkPMa6lZfnQY0tjXIFoMFLGppl6aEbDc4YPmaKa4
S+BnGcnWEtl4hzMrkCnU78K3CDCKO8kPw8kjrnBrhPZmEA4CAkrIcoGLjJZLiTDcBpLPagPMBEsq
3+eMrCmRqdwg7uLLWauKlzCoifTLF1l4QrHANdLCF5iT61bl2sU3FDs+Ki0vmtZ9vfGMsjyrDkZj
jZOFknoESjoFtuLHwF7izZnpxSacv+qgm+YqVanAygV+/a77rRjEaz6vski+0Po0iTYIFzUwgPdq
zbhoQP8Nvo1NNJI0HLX6qTSXFyM19mi7d1RSPJMB/IAWvtT8csZJ7AYlmNwKTDSV+5gi1qgXO7xS
PlayAGbuofaMqhCRDuZAgnsedqF81hKFqAP1p6m00qdYMUQMdez6dE56JjNcPChPrsH6JstDz8RO
+RvFa9ZEfDYNzV2L21m3d+7032qvGWt+NBwQHQpdanLHwu8Fhgf+q0Z3TdIzCpvRgvLd/J4J9kNu
/8WzxwGLfdhEe9zb/UeOutHI05sEoOunGFa4xN4VnZK22WHlh+LpPTFlN9OsDtqAI64ad7pIn7B/
g4dCz8LcH1ShHzTT/WtEQsFlhgEnLp8r8ohXjt1QXTAZXorJ7Q8DfHkRmvdK630c9HzKrqCdD4Wh
wYFk2R+zAhDfd/aV2eNTIh+kT28E5EGIla1/YalDLLnvWR2elwFzmuxRUsbRi1tOlz4fMA8i/bdq
YsaHeXUgjdUOiBlaI8EpSFFjkkIxcDmYeBORXa+EihJQtk3vp6zoTZw/9ZQOWGdEx2PZRG5i3ta9
JB8YoXv1SBECVEBYE8ZgoeZuYViDuJ8oz0GsFrKk0oa3X+Was91daGbdEXh2sod52EOx/TiTsbWS
9DyBMhamHtSReFejcTuErXmVsgI+dMixqFx2Gse3IZVDQSPKSIqu3Th+tK6Oxcwujy1VZZ0QbXdt
8pANXDsbdfJXGc6v6yyXllTgmvon0+yYC8ujbAm8oOd+0mlvj/L9KoBh5vVnBxHaCgKBKQmAGE1v
wUymZWNYFMwbAPCVwo3tAOQCUEbrZajoOt549GXtjN6Ibtkmixnl6J9KBWEZRRMFqBq2k07RbU3D
Grz9dswhXjv85OXUVgczNj2dQIVmshi6TeAVEhMWA0y8H3d2XqKrHBCcp6VZBAPJKU/KjD0/xUR3
rWpBAnGacTAb6sPlBa3zoqXw0VlpolF/aE5VO1uK/fpdkcQ4Osfc+U475z+1Vd2rajVwEBqxhW+L
AY2lW+euS+32tUL48U5qT76T2Ld8aQ0IowUCIYMk5H1o09KxaaqMYmgjv1UC5RfSIRKqd2EclWdz
ID4UH4PCtmN9DKPZnOjU+F6ybtjhLEzwjJeCCpk2o8QrDm+OpuHujJZ44g2KdTR4AHk6YRWq81bX
rf6hzZFz1825yLxhavWdCabtKQ71gloJ4pCNYXocdetYuwRimC1+6kWX2v+r4Pa4XIpLQxTIrltM
fG44L/cwsX3QZDaipQ6d3iRwFfc4IVEP4WPCoNZdCv2XDhmUtSntGYZj61/06yHUGlHER3UP15dG
4bFLWOqLbJhworo61BM+6ifEaPEhbXEYgJEkDWhsk74M2dA+is5Cyg9rPd0SF/xYcw1SXHTMOo+U
JA6HBJNI3mWd2N+isAgqmQdgT4duRsKlrJtmmSFFLZ2C/lrOz1D/2yiiXM6ebVIeOppcet2AzE5H
WXw72rJsh5RvT81J8MCb9DVMiowQR3WAOyN5A7gn/ZRmEmjFaabZGsvjw1766i9benbcpCrZQk1d
uIivbbJGsAzr80uGWCKQg/pcTPKnVtv0WFrapbBysjlim3kwLbOnUa73be/gM7bIV7m7SW3vLK3H
GNlK7QP62X1BlTy9EfRCAwTFGbwU83hqu3bcRvS+nFRXDK99p0MFu8WCK8zG1YMu68GzYt5LggiC
StWbHxWN5K5ZpnFfQp0SpSoS3pU0hN5pI4MRXRrKjy3K/KBl+HCHhL0CU8H/H/uSSAqOtSxt8C03
Kv9eLb8zlTiUNYRtb8zGc+I0+s6SKEiYXepMOaJWUQGnOwBrKyo4pDRAYfDA/A3r7Kr3XEpr6yZF
ckYXo/u0mwzHGi8q81jZT4dRL5B9iGF4HacRX4brgAGqbvVKhRfj6ahwRmcYW9RNnpr451J874gX
OxNJiNXvqpXmqaVr/+cmbR6s9i/iAMYGV2JGXrLoGMvy2poAMiIm6iR2PI2GQQBbjp+SpLtn/gmO
Jx0GvFKL4aqTp8MBOq1ctIjw2AEs7Lox+SWwPkHSLIGFyszFqtDAf8XEQUF31LSm5RWfRjM6h8xo
KgLzYubK7Qh7mGOEtg5waJoO802hAooCruw4JJL6J7rYzSRBKGMzWdhuva+r7NsIl5cim3CxXMZE
3J2Y4EhsmSRyuNOM1A9pzT5qK45yvX5OmaModIk5SovVAW2FVvnIJsPhQqJhhI3UDA/0A66xEpr1
qkwDqCatfVtrrX/PQhdnSCfme28XdBtVo4NOF4jBn3TqOV1W2IH59yObtQqzpT4e5CsBAvG45aO3
h6RbGl5/8FcmwqHyCwqS6GLMox/Djf4xnywXbSqrjxxgyJxfo7wG8KaWnFyNkEiDeYENw3bKAVeE
4Z9el9r7rOG08NyaZIitVYXJwQ6dW8gl+Cyl2Z5MBWFhoVC0RCqky4GyHhj5ogWTRXE6yGeTk9i0
CNru2m48kPEGtR9R0OubEnMf1tGh1s+GLcPFs7H61B6O13pv4CfyCNAGYx3JvfcNoxnfF5EMfpyC
t6aTjuIR9Ipqsije8t1GB4W6Xjp1uJ2NVOMpXBTNOkliHdA+sS6c8/ajaD+2GEd8STbZpTHREOsM
aYtDTzoyc7AmMak0FytMzqJZPpQFztuUisGDYf2bJx6ZXk+CkSglFLFsLqS8h+D5CkCanJj2iPGH
M646r2nNcNcR/wT6kzZbGRfYIFV6x7+kVjB6o7vqEw3HSpEz2uGbYEjH3UcjgUpsVRwK/Lgofnjz
1WyLLJZ3aCjwEsF1b1o94TKiRhIxNC2pQ6SyxxRMyZFify24HfxcHSjPzWitYYpjVM1cE8SwDzuv
TmZiilZdYOiSs4LYrvG6uI0QL4hHhFuEdvoazcTQ9uEGcCutAjUPw9Yfl/pSy/5XJc57fBJMZcgQ
wvTeSiM/dK0JUYRXyQRJj69Gj1wax6Iu/wqucgK/DP0/yt5+gLHcoJYF6xXTfua5IcyfG43H0f4P
/S76gqIh2VFVdAV5LdHl3OjFe9lY+gNfw/CB50jlMxsQhyHgVpJLjZmvJ3IsIs3sAF/QH5wFsY1J
nvO9WUWPqQ4+ZbPWBHafFds84gLGlYVH2ezce5PrCBg77ZRnU3fDGFAjrUwa8BqhYKup8w9nyUnl
ceovltYBSVKU1bz1DCU2ySGm5+Ydh7GTxtmFdIIWQpb0iLjtslu9iL9wSNax1pq+0fb+1DPap6mx
b65QpksYh7h5NZclyVabsQ+IfzMjAhlEx2OxdsO4KZj+NImVLHcVdW9UqfYVTiE9cSIia352izsG
SutcDCQ2bKQrY+hPfbLeCjSwAXZ/YAPKPpWLHqN7dCQNs71lww5jkPBSlZCCcyVE6j6SyIWqNqmF
myMBvk+d9rMgkSWa3M+mR65JOoXYWlZyiwC1m0HzIv0j7NkiwFjCKoYZoNXwl7rAJ8LAnhpzABus
x7shlXPZZs1bGFopiocGPGAYjRcDxTUESDf+FHqnQhmbr7Kn47W0izcKSeKLGUfDq8X6wQo/gdMa
+NPpY33MdfWEm+old7BMmRgmub05RDdL07z35F1ei5TBzxQKQUYJmTqZWcnPxkCV+o0D52XBH1jc
1Dp/a6LVGTbbsFmlVDQbpTttx4QkFV4zLPACDheFAzCxKcb+Ly8LYjrSEiwKdZCwYKAbIqh4TdJo
GL3aUAhfUHlCw52WhENAn6SJhN9gzpY93umRcdRrGqXccYD9s8gr2ZGg4Z7mPlrbV1y0C2ZKZFsb
gxvOLEceOV2EpnWGvh+MCsF+MrqV5k9pYWhQrKZGy0ba/dGkWwR5NhLTsCC4zhf7OwGI25ZV8lnX
JR6Smb2nzpVlk5LO4g2z3YAdLFAdDjkXQTnHxXddqMUXCWmriDsDlAzMFsKsyVbZVN1qw1WYNUe2
Tjn4xhjs+onqb43NntNsIWMtfQHSYOvkBkOS0NGOmVTx2OwV6Vrzdmgzk2JEZ9IOdMdJ3v5QQ2nY
ziF5OhEq8Tf2D3Fo65qACcrSGWCrqQw0McY7Oo1V8g8p17xrkRy+c97vLFAc5V3O4r8ig+0lO67c
ksJPYpQ9Wr+jkQ+VV+ryJsdufLM0F+mz6NBIrSGhRUYyMyti9wKF+6LikvTzULExIun9tsmh8hm7
Y7wN6hup1aV+mGImEXYcOxgLluZtQxTTwbAWrL+5Mxe3bgZ2a2y34w9ZLE0GlDj9WeklzrrH0uLm
Y3zTmcWyxnwUcQkVUcwqFCnj0iYrB5z/2C9gnvg+6K4r/KTrbaCT5nUW0nkotBVtx3gsTqEY9IBZ
pgHipGnCsejU2Nhm7FKz6ba/2RrJhuKEGXG0lftAmtQPsVjTuTfN8WToXXuIJif0QXxAJ93e3gtz
MX2lUHtWEHU483pVXm7ynJGIJfcCPdJldEVzSJzEOeQtVZSOmWJblX0FWqaZ8BtTeWslx0oxgquB
UBorVozDqCWDBBRPQde5HhokPI0fRNhQoW0P1rUq9eYzU7vu2LRu9uimNLzoxpi+qzaNnrpUBk9m
ybwd5wy6iTSrow2NwTxIJzmGk3Y+mpb6vSBOUwh+26gVZQtF6iqHEaP53oz0IbAAxbzUNuo9yAg6
BV3lKHf4aGH8P9LOZDduaMuyv1LIcRG4DdtBTaJXRKgNS7I8IWRbZt/3/PpcfDWxJUNGViUSiYfM
hCkyyHvPPWfvtbU6Dnlkv3YCuOpkRcNGATnYCCN+TP6vogtlIK4FvHoE5HTbMTJorXnS38levs1d
+9WesNuLWEzfXDo2Jz3i22YAXxwJxEgus0BKJ9JxPKPgtts1VhTGzU32ZbYiiC82rUnTQD1m2PH3
0iSo3KTWWjVea/5yWovvkep5TfDv9IBnS61H5lMrjGVyxQyf1mp2jLxpgQYZ5XpMokWi3qcs/PMQ
bhsE/8B9KMhaH6tQE5Ry546e3AjBRLVrphIyAq0rCzlLZrVbvnxAH37pnGqiC34NCmtzM3Ych9rI
mHcRZffPBAzT3QT1d1OEFVU/sJ5zN8q7VJhvcMqIVw9bBlOUth61QmJDWetzfzc6gcn0oTIupZNY
m8Qescf4Oievb1C2+2p3ZfhEfeF9xVD4LSJDA331oIfnOjPjfYGDBmcfJmL6P1XxPDv4wnLEEZsG
FOmu66X9K7IfzCI5+LY13FcprMhdFjAULL2AbUJN9bHSRgwSQBiYLKmxgamlX82hAhFRYJagrThF
zyR6TRw7MD+SedsR3TzTvVmAqSfbyOmhhKiaqLI5YtMnOeZG/gJbL9kQIvolbYxn6ZG/hIi6P4Oo
qh/RPDc3DKA1dsOAjpVM/JOHew+TYBX8oGVDcjO0Z/zrfv2jmiCIKGJqVx2HxZeimAUNq4G+ylxb
Z16vEqCFfkur2sIy0GWHMDNndbJUULQ/R8ewo20Ru825cwJJd11FpxrB1hEGyLDPentAwxSDs2kx
jjopYZ11PNFfEpPqKW/xLfmU88SnHnLL7bF3ZwnqDboqfbqrM9bWrWWO7k3QxAONaKlPlYnNccr8
6TCjgL+YTEgR2jfpjkw0gp2wGZxlMjPEjO1iozxDkoniAToFzbxN59LYzI4zOPSTBCL3eir1ynFt
YEyJsJDXTu5zG9F5T5QOkk2u5yc9awZGoKI07VE/QOc5IT8qiVw/tFK+JiGWsKmcmDQ01TQz6IzL
+utMTjbyeVUgFcjGUK1V2UFqcqS+c2Xd02RX5k1Iquq9L0AujT2SmLFj9gbDa95mYVPv4yFYruA9
Om3afleS/lrTYANQaMw2DAiydduZ3jabk/QnqaP1OSljgrZzPx3sdaOZ+9WOLW9ns3QxcNfWrmxj
d5tyXDtmZdgy6WMA1Syh9TqU1g2pWt59Jaxu49ktyRgG/bkBcd4UwT0d53R+BLRbHOZikHdSG/ba
c+P2Dj92vivVDLOokeOBjn+yLm3T/572lBv0JSkWZi32+F0RazQs8RGR4OshRx/nAy/cp24hyUOg
k45PHH2W60qCvSwqtmZ4HeKmvI3zzPoBNgBem0XrPoPrOPMnM9mbx8rYh40Trm3qhQ1e/X5jjzK7
nssJoYJOeJ1AGBLq2wOUSYi22OWTjDCsB/6mdezgUcdM39g0DP0kaiPDrN4aZ9el6h/YGva06Ir9
2IhsF425vOMrWKZNdDGzkA4orDMyS/rMgxbUfSMO3l0ZWM32tG/TrRRR+Dw6kzhmoqu/ZB1vCAqL
DDmlTdiwYTATTU1hoNYMS5inAI5doCaAZRmAJXn9TYZR9XOYsvFC77074CRJTlWQlTd5P/4Qth3c
UEFkvFcomL26qnBFzfnBs8vhbi5z+4T7F0YeI8eN3VqAZXSQYxfEEde7LOtlzXyj6CuScANmcV5E
jytqycRNiwY3TgXzFwnfPKA/dl5C0MNkwua4eQA57IKGj03Sot/IWlBTJsHyArOQTRO9ixZTzfw1
CTrzsQkp0jguA2DrWxvAo+vtUsvMDoJG1SqOpmfqTvrfnIEhcdiCPgU5ShvHVOXjOCbsTNQqDH/g
vmCaH/cmnMRfIbKxVVoM/kFkmEWtDM1dD9WDpj8HGhkRrWHayUCz24t2TML0vhvgsQJDKm6XdWvl
YLJc5Wy329zzmM71BXiqrv42CZS4keXf+DbWdX/K400NXAqlSvgrolZd2XL8OvWIieva14dwSB8p
ldq1K4xLqinWVtlgVs+dnSLxkYM8d0n9ZpLGAxcBS/21o/DEupOR3SiN67ONRuvWIc3ia1WmdKVN
jSiulIy2wugtm10GwsRJPpXsIBtFVM6VmEzjKvBNjs1MW7c1SfcnlvTsCKIP0Ug4B2rZ19iwrNEV
3zm20j3SBsqUsdVqa/B+rEObqq0ypb13Cw6/g5b9UxDn/o3bdPW5iPJ+y4kIFd+QRRcGGbjFa9TA
EZzicDXjglrNdfTdy6Li1Bd1ekKGwZ8OOInjfoAsuuhaeU6Tkq6K28KN0gHEQkoCM71opBiHbs7l
PZMf9NxNjvqsx5iAQmf5HQIZU33MrdXQXq30N2sQ+Q3vHHiFMHyDl4FQLdLFreNrpBBRQaRlFLV6
02hapfQ3YOq1GGms0lArIt+pysFH+26mtyOe631fkTMXVDVzVaegma7yisnQEinYNRoUo1KnWaCo
0SFaY/SaSL/aAosFcqTVCDprr+b2Ie0oMZXMLmNn3qVdUG5FEQx7uJ7i1VkE5CC+vOXroW40rRpB
riWu7d74LtOh3kWNOVZwXct6G8eyP4IaGUjLiF/xVPvrLBMod5WLbTeoxM7zqukUzqZmV4dUBF+u
31WdEhy3oOE6XfgK0ybbBcgpAJwl47nICw4VrYeAyaD+34RmSTEvUE54tsr20dw422BK63aHDI1h
9OyNa20bnBoVei23Hhldju3JwxI7nd0pB+Plm164LP3JXUiP/zsk/Ud6U9i9GiqnU1kUijDNtIVc
zrgUMX/ajc1BtW39Jps2vI9s173zQ5TDNaFrtyQnLkAqv2adTJOYrng8FQUydTS6uI1w0YSLkLxF
2/GTKbF14+djeCtdHIA5/WPAJQC4VJm+iZCJKs1qLHzMsRmJB7gqs9l8qgiAPIRQSvY4YTHy24GA
MeKJ9VBCP7WD2dxOVOZ7Q+H+aSStWrSy9sbUwevAIf1g9uVwHwJH2sQ1Pgijq6L1wKq8TkbPPvU5
yXHOmD8HxDHvAg9fL4nqA86g0N22ctJf6mLGBjdQXEmjTXdqGhbpJT9rZhYvceAiAnYN3ueeT0rL
5icnWYaos8JDE8/4SaGSXFTfenzbYjEhoLvn+4BSNDQ9ng3KHsukWZz68E1H/B6g+L00urbooaNs
8wRW5MAv7y0jtlFJZCDmQjP5ojHF99tmjqavuDqatdfgco5yr1/59oItlxOVX+2iqNAlJc+QJlSS
7RAfPT1CO867y+DkyUEDhV87g8EcGGbUQTm9ex5MHAErs6iYxFVFwysUB2pkvF0LezplkYIZ24/x
F7/MfrIcgzPP7WUoVMQP3eSPFyvrCtYoolTWroM+3A7V1wn42tkcp4QyH6WPR+3e0ySPHvMqBsg/
o+TwnTHchYJWvmn7AoXHrIs9SgTqfNd7C5zsteXAuc1aGe3nShancqyIOR0cqr6yhiwbQsBjI4yQ
BtBtFI8BJIqVMyHwFZCz6ZnOwUaPtnRXMROGTVDNEQ1lQ7d0UqtMroXmkbWzoy7YOuWDzmJkH5p/
J46+0TXwOFhn/SYlUZqAWbw/NIr8w4yhAMUv+rmxpIFn+Ew74p6BrvBZvtPIOGRdHX5LDZuZAc2y
gzLG+uiROLNBbYGKOgfreEwz2bLJGu3IT0OBSyxBciboF31K31g7HhJJqZb3Rmg3MvAq8E6prjl2
8wWBEC9nTuGRQfvWS2uKAB84eOBjU6WF3U+ntK9g6UdFsJccw3bT1NO9HIMFAgJjgmFyXAHnDpqt
qZtiH7uxdRm0nV6mKICm4JTxAqnQK6vBZhkMzHk66hVHOc0urNVLT5bm7QRPdtdpid/YN9nFtLkb
zCtfvQ20qzei72zIe3YgL8EYNk/STdBjYuehad60dJAa7qoxEECItquPtWnEX0yXilm12qZX0nXb
OkdcZug4ffONOLkv2gB4J7v5qxthV016Dorgwsc1LXJMWmaj4OlOwK1dRH55b+s9+gfK5BqOJFif
kclfPN7DjpZHw7baV7+yrAUvNtZ3vQQGYrhJs5Zp+ZNGg37rO8nizuxta6uYE7QLt2E2EsQbOAfw
wZj2yq84KssuzF7tNNHbbhjbr3nHEQMCCRX34P6Qmv2jC329o6BA3+JaNQ36Zuzuw8qJTkVH01Qi
VBt1vxha9BCyBsnkxWWcz/EdpUI7VcZdFbrZbera1b2ilUVDlYawlib+HntGgzlONtL4JCJ9AXQ+
JhC+8p2rOQoyeOtIrhicTSjUfONZFBZ4BWn5MEtB0LQddd5sq7iMNp2i2RePb2jL84NrtM4OK/G0
B0JYH/qKMAGBNus1VcMwI7s2m0PBirEx54bV1RyT84QjGSGsJKw7BkzvV+TypSmtTI2245qzM9j6
Af8NTCrWwkK+UQhRslnpsinX9bExKC9m4ie3ICNJ2G0IcH3wXZS3YNbCO4nJHCg/c5yrTsfuvnOG
DPO6Xe39am6hbzjTa00sxA6LPOsFTEA2A4yszAnapzScgGeZmc0cYHGWUCwcJDOmL2OLcFwMYr4m
tIMAYRKT92Bf4QALNuNBKuOGXKd+x0FMHYa6Db+X/twcLNll67kYv/cWwZxtkUW/cph7qB3HZifj
odwNBFTvLPpdEKwCvZMzUt3MpNzNSALYmYRxoElFkRYWsjH36USjMY7UfgTJvZo03uw+sCAuxH67
nXXjoC4lLaNoe/trXQ5065bFdsLRd9Vrwz+6Iy3wVTTW3xLDdL+ZU80csbDL4grob72xlcXvATgg
CF6yDt0hmrl8yxTCPzgxjhuffJRtLooYOIRjHJIwiLdR0BksrkG+1ROi5Eq5v1rTAAG1wL/o9cDr
CRMgJhKATjtXtA2BbfAfaTQw52yMh0AU5mnJB39QVRZuQbAnK2wnqBQ6S175CYK0wVbuPTMdNj/X
fqHOUGeCAIyTDVaQkgWq1FpDU95gE35jLLeIp8gOW0fCgbbUFMR2JEkH/zHx4qvUQrudQk2zvdPC
78EWHadfndwAw1iwk+Y9vpvQm+XJSMry2ergzNjYzbYdr9OtpiA6xhAA1rWNHiWN4+DaYRZ1Hnj1
2aTaAdUDXoA8IUKpL8AGhtZ3xkP6Dsv5D6R+dOcIQN/3g91uqkDbe4/D4JH4CXly1dTs2H/LfTqz
+MV17uH2zAYky2a0i5LGe2EON644VYoVMWHISG0SK0jyatZRTQOFF3ANr4zuSYaSsgQXsmICE3+n
/woECQvANQVjsuZsjufMYEY4FgWKS6Onr+/m5lLXOV/AAuCLABQEbA76IZaWcLGkT+E+tAfSXmPC
1mLb+MEmH5kAxViYhng2d7HvBGc0rqgAZzqlrMbIamVh7pTInml/BduKtuJ66pVB+WlEJ/p44XYy
HMqnrBS/5tB7rDG8PNqpwSfl55Z373SjuMZZXO+oeaiwMLpho9fkdoMthmKBmo94QndTz0hqwmy0
DoFCWBKAUagBezDRZRQIPOFZBpCjOaP0JyV4O+ZiLpnizgyVQ7yCuQgewJAcZnI18WtVjOtIEaYi
m1JaYbgXlZGn+yTDV01pgEOgMcS2SeEBh44Y1oXIxRXtXpAUaVSehMM6tPaWoB09TM6tIdADtfSH
QH9h30kKZ9/otLrPyhT6D9O7M7zteR1JmgWeHRUHjxnGAZEtVANJObPLFJiAMcqfmpwhOQtueKVB
KDrI+ydK6BKo5Wp0W2czkE2z1XkVPZv5RAIIrUPUmnTzj65h6WfETdauWaqKvu/LfatoQdMXM08z
JvJDDIBrl40oaKOoB7YxIBsezax4SiInfzAs3LYcoCfUWrTAk7T84k2j2rFKAH9j9HJoE+Hcp6FR
7NBwOE/IOaF4pC7zKGQJDDwLiWmVCc2YdtDki67bka1Hy3RkWrpxl9mQPXt6huOaIFzOZYW+o/Ho
PLstewMy0iXoVBiPZpJBqkjD+tHIRpBYTApvIEXziNsyuwfdDpHDhCDZzGWz8a2hhAQuaMIndXr2
03L+UlCAnQmqvxsgVWzivHtjUeHA7AUd9SBIeJ9EE2giVLkWGp+VTaFIUga9ZqBrdChIzGjT/qoE
DXj2M3o4dUWHkofJIdyvppu+KBe2XBeCOEb05ad9KTaOlfwC9Vmco9LtqH6Set80KHZBccj7MRhe
cZJ8a0BaXBHjND21NMo3DGP73RTwj0V561EIhPY147Ri3/g95xOs0VAUiMcJCD36jwoLSzT8NY/G
xRqQjLdKEiaKWWkXa93YFXRhdp56zNwfCajHc+VGDA57ylgh5vCag13FEQWh20PpJtne7T1z40/0
iBb9De5egjKmNEtv0fcN64EljUIZmU9fuCNUThqaTR6hAS985zyqEodscp6r+0bAOYHaL16ssrO+
R2phZjmYgWxAK+sY0um19AdnbXfJtMtn3965wquf46GhqeBwRia9XdCiCcczEnP5gw8fl2mcOmTO
JMRucCS4htbIHqqCBm8OA+g097IzgtGMgqqg6CC75Ue9SIWLCmJOjqpvH0JBPzHdS7Zq1M0PP+zC
n0YBdjJO/Ggnq6gnq3WhWyY9EmjUbsCsNT2tvuyeIvRcz4JaDeEt7lKnp2218nwCiOKyCx+ZBvtU
42nyMJAkcu/BoUdaP7VQqgZ/V1iV/cs2kdnwP+KnAWTCwUINcVV1NC3XCR0bpO9piv41SuvqXCV5
Rd+kyq5YpOZHpUvjqBjc79OqY2WhRpEdBRM6GI6IsYPRzhevsGmeEQXcd/DboffTZEq9x3J4LBya
e5JOzm01Ou4pQGC+7lrEcyhbQb5oRIFJkBQkpzuLWZwc0AdvLsSVyjrSEujV7rVKoi9qcX8JR4Zn
+mXJW6YZQAv0YjeiQFfKvHbceu2YnjhdFHfzmJk7g2yzHSwWEgjs5CkydFWsm0NcEOMCFc6jTevS
XScDZWMFIJMPmbvVaBvNqzC7xqoKg6TzmYqUrcLOEdOHcIH7LDSU9inqF6KGC8m0HjJEJMg6mQKg
2ht1NK+VUxdb1o9o25IHwSUiazdwUt1MaH54FXSNrL7w5x9+kZr8+IuYI4+qY9AEMapWAzC74H8H
Etm8t+ZZbycgTBvPbL29q/ml7Br4gPDBeIH0eaK9LF6bCtSxHRcP/jjXO8OU+j9SOXzZMwxUOXpE
GiXjizu45TWWpvAH+9l4jQxkZMQtJUZRC/dURzAAOKcuu6MnPD33BUsB09fiMKTOY1WN9ap2+Ed6
6f/Qs1QV+TYc6ABNIxwwp+eJg/fK0mN0bzCS2c9aQSxIW14UPrFT3PEY4MCTr4LnpOMEYoIsXAJV
6EKVpwDp/CqyKaq8Ntx2oIhzbLKDWjJgWui+nhcO69a565OweixMyDtAeMPg5I2JeUS3V27saWLi
KfR0XcWZy27dujcyp01GWl+6DzqPF6Z3PIQ0jNsZA5KsMXn1uaLpfMc8I4L+mn/HohJsgUQHd3ZY
ycPYw4qLGRyiIFLZ0Q0CrLaZKva9hiTnd3VwO1b2D1D0+VEWPT5ePbhw9f15NXFOuyFMim0F6Tgr
BcdzORb+g22jhgycEiZqDroxYYJ5yRFObRWHnLvRwUoQSZoNeoA31Male1P3DZumZy5FGRaPeBQJ
TUN+tUngVUoSkhN42Y0tIYrRIXIRUXFWUwvbOT90fInQbFmmhtYjwjjCdAImo3mwJtffsZYAfAlI
WkK2aOC6gYnJKTVi/3TL78FSLudV1b+5qu9+ZHYX7FLCvQDJAV5BJdDv6V3mF9FPAdkvZstsC7Rs
HCPLcbSY6FaDGfQRlpxaB3s1+cLESCg4AubETaq6PTUOtgDLM6cnIq8UvUXfPCLBwQZuyxcXdEQc
OxyDtWotUG1tCJw79PYWCokbaF0R/iv0GyTZDRsiuzrEFiWdtBTZsIFxWvp4ydy0JEch90cQTwB7
Wi8VhCBK81givt/Zuveuqmwu94ZEONPNRn3gw6OEbuizt7ETbQKVuacU7euGWo7VqO2+lggIDw1i
mYfKnYn67EhGBJgQ72hFD1cQPflcnYYifRLuoy/Fg5NawyYuJvM8O9ZX1Vug41M21TZnPoG20n3o
8M6dk5atrmh5PyoLIXZqdOGBwUoMn4FgjMkzcb5WJWy3rOIjoWFKpWVoCLWMnK7Jtgo3Q6Ix2gDX
5iCD+bqZmomlvilO0sMUoDusoWAzO0gPeX4AnyUQeXcxE1GreqVKpbZBdwr6JUk7lkBTtFfgtHhx
QQEZyJQ4sGbfTbNmnNpn/a706vKG90pfEcc2Hzi2dLcqBKMLtTf/SeGDGdZpyxeijzAJ90bnrCTH
UXSJCldJjfSDJh5HckdL1krkRWNSYz1K8MgYSM0fNB8XS6A0N/aMQaU3axxVkd8813Xd3IuGBMeg
cpN9MI1yA1fN2qDFfWXoz0QQqua5YMvZ2m0AYb1sAC1gxl4j43EOaQwzQHcei/2kvnWjU50bpvb4
iZj+NBKRcop4e9UTTbQZ5PBKOprYY6x3d25mdm/EEtlH6cUMjjzxw+l1tqsBqz54g/caOi5Ctpp2
AbOzn0h55ZbBDafSKG1oHIFzc8sBGYjZEZjV2zT6RLG3TKBREss3nVTL3zkT5j+TnK6NGRhY5D2y
t4pRFXzxpc4OnaGDO2W12YPJIRF9eDvSs6c7feSl+lG1jCjKrOC04IZsRH4vtoMS6EYbKVaOY+Sb
Eb8uoSQ5LEKqt/U4479EBVhsu4Cdr/UZNpHFF+KEi8b9aIQKvw/dF1o3U0swFsBDz3LaY0y+xYaf
gnN3KKatm+a/FGGJG3BO6fd2osdtOZ3xWhHnRWdBt5gNzYeKuvKG2Rq4KeGP3yj2XlCW2XRYcb+Q
azpu6o4u0dAjU4jj4ic3xyddjDg6lnCRImYQ5ZZhcxxT01w1dVXfhyw7h7AEiInGj+EEI1WV41ZH
fUOICjMMhfMtseIbi5z4jczwypoRxyVnJChlpfzJv1IkmVBaORMCYvY0MUOZ6Yj4QBuFkqlx6vno
eT0449BNnlsfmaSrmDc0CVuDJQaeIW2vdVsYBo22uoaKXzdIcoYXkiXpIyepA0dEwOzHMDKOxYEJ
jbFOEpyOvdTTFtW0i3MEz4QYiBeac0ySHplOm7Zv9V4lDUb0eiIJgTHjCZvJbZwk7iMKoHhd5ZWz
R9YCxQmAB16tLiTycVrmN0zRoqKjCEBcj0tGAKhxjOZstXbF5AGVDbMCk/NFN5XB1u2dX4HX9QFj
0nFcTvkG7CosUthmrE0xTCY9Xx91MvhbQHOxPXVHG3F6QBVodW0N1DlgvVvbLkUlM1L5jObouToT
F0k7SpPe08ABR7vgWT3zVgvworE0+iKvSV6GDnWWsg3A5lALEasF1rEpAxopqDZ+2sPY/QpsUIUm
TF8jLd9c+rF7BDjlnty3afnrsl+NzMxNr5noh4rvHDIE+MCFVipYiteRC607CwH9iC8VuMxVUTOm
dFNz2FS2gOuF1/ZE54im/UD9tmrYeDG6OcmhJuMJkClUs8jFqNJ5ChBwYtdnJlnzk00cwoX/X/IK
2tDYZl1kbM0unPDuoUJChyh+Gh36S/pw1c/E1hEnhYQYgbHi0egFeGD2WPdt7bLjm4wEMdAnzw35
tDEbfLDIhRscLFecTHsMBnFzlXS0eWDIu1vFEA9iiHbAg8TWUckkIhN03OkKI3LJvBRQfd8b6omh
NsZIU9GYtB37aPrUmGwcuJooFLdlNtXXYMOtbT1nFXgIXX5z6ghTG6tfNmq4QBb/iF83FVGfC/2D
JjVCNOTxZt0BrrEt1JyBZexd2Ud79DQMEjC6M/DR/Utjmt0XBaQLpirdpftKIzMrNLOrufRBLWve
xTqa0AxE9ZPLaHzn+LceTgaqvSWVRMwIXSsDTY3FYfRMgxDyMN4wtJ/L7DTvzG8BVcPXKmdENvep
OA9hbt2hPF9av4H1IMoSi9roefjrEbaihqzpyVtMeZmEY7xC8e1YUp7sAb8kdPKXuVv0kgoarYjw
knOY7LZtG72YbJCrtKdZQWvd3PPy05AzBxMMDaq1CP73HpodkgkBkG2hshoG1UgsPIavEtMRVZ13
bZFCgkBmrJ84Dst9jzEcK7Tr+8dKSr6bmNQ5X8bjQbGVoYc1xhuH7rY4jBVKZLLGEqe8L0Y8vD7C
KlYmemRK1e7KTVPQD6XLz5apiM/Kgnxv5dkzgvInp7VZfPqMOOOIKGHbQzEAqhf5EyfgBoasnWzm
bIInRhDxyquwxU4h67oxAilr+UPXcWVYDzMqKZR5Uf1MOozau2U6XJLQstlfeO0axVSVAdrMYBmO
jBsp86QUcnZ2cYl0RXfMV+lkmQsRIWryYj+32v1RxC0Rmy7jgcBHPvV5SvrH8HJLK+0pSzOdsZR4
F/7e8UVxLJ6Ke0zKX4IZl4Wcvn1+iY/x5VzC8iirtbItU7zLR6cR5nRx1Rf3cj5P7hMONjvBQYwx
8fPrfAx85yak4ylTslaTOv1f/6v88foQUbv/n/+S/zsK69maMi+/L+NbmgtmGWwsVtEueqkwAH5+
rY8h6X9eawm7/+1aNbajaMksvJ/Glzz45YFz9ZhRS9riaYY67ISO6/MrSs0/+WcuO8/OcWzNV+Ch
/V1+yd8uGRAsaS7FyX0xgA9Azt7N99hCEei9oXtddwbNU1r2w0/Pu4wJTcPmH/f8l9+Rj9rVjsnx
mMnIu98xHemGMF/O77+nxbceG1nusbttPr/Nv/yImG4UHRaJppJMxT/vkkG4zgDU5PcOYGwkgEnp
bQPOyWlx8b3T59eyPj7RP6717t2PfU/NmsiKe7xIiKccKr5qLaevn19F/fUynvZsi2fn8Qn8eUtI
Lp1BtFyGLZwIiHtYYjv7l0VSwvpLZX6xtL/tu8fQuiLZiikQ7UxzG6W3XnHNghX5HK1uU7hc4xWh
d5//aR8+fkcJR/CclZbW8t9//mVjWrWGEXrqweqbr7V6RIv76/MryA8vzXIJpCHKZj+w2aX/vEQv
kfGTWKQfOMcgIoAnoXxIIT0i0274YShEOkFzr8b0m6QPP1rVhT7GXRCne6KZaLYQ3baiqNp//md9
+Hwdigtp2tJxhER3svzVv31LFUGW/M1Vc0kYou/GnP6DG0wV+Q6zuPOS7tI0FsglrOVUvxll9P/8
8nxEggVX2qb7/o2gIxWi+lM1538EY/UM0s4mI/OmVE57G5ekDIo5ihk5COuq4Xs4f3755Zn/sZJw
9yb/5bBhClb/dz+7hV97YkxfX0b5VM+XCpYbATSY8Dy32xrB1edX+/D6L1cDqY+7VLEH/Gdd++1Z
u0xMaLm6NdmGTK1p3lTWmy6zfzzSD+vGchXXcgThfTZNvveLU5sjWC2s+oL81u8jAtnfhoE0zW5L
hfr5DX38amzPsmh+uuxnnnbe7TN0IqvKHcb6gprxobaD42Dp688v8bdnZpHMqoVCiSDfP7M6j8bZ
jWsSTHDBPcB8UXeJbCHHkLH1j33lby+DoxS3w3cqhfluEQw4U4lYF+2FUTRZxPorcpjDYOOqbhlX
po68hT++/fz25N8eocOSwJpgmt6HkgAFbMc4motmNCCp2u1dSL8g/QUZZhdw/b7rn4e4uxvQR/Ue
IIzogCd0V7XOw+d/yd8e9G9/iHy33bTVUIfUye2lBVZh9/dTgWeyev78In9bbX6/yLtHDAunQRFe
t5eOVEzjNpmOlkM7DeeJuJDo1xhfP7/eX5+uXr43j3VXmstN//bFkW1kJeXETQm68HV7H/v++v/v
Cu/WT1Jee2ki0b4wZQuoonGUjv4/PrP/PPv3yxRvPy1713WIMHz3nXmOJwbTmppLY9zRHy9o6kfy
zqtepM4Ppn+AYYCQvfjHQvLXH+u3qy7fy28Pz3eaLCf0ubmkIxKH/io3n3zQdjOEKE7pXbqqaBV/
/jTl8gJ8uFNLO4JV0rL1+33YR+wA6ylsL4RtbIS8yghd8+9Kfw+DIwuv+ogplvGGZOIf9/rXF+W3
6y7/99/uNYhgQ5VBxHVD85YmyrNPrtw/7u1D2crCzC4Lf9wRpgsY4s9r+C4ajojPHVpyT88Bgox3
bzd3qjtLz1nL5lfhfJfBrdE/huVNFu4+v/zfVjdXSFcqk6WaJe7Pq9NWTdIEPfOlm6iafYAjm8oM
YIA4sl1ny4wwTKfwYsycXD+/8t+e7e9XfvcemSHwjNTlEykAN88EP2TFPzbWj6WV7XFjGNW0JwD3
vdvy5IRSM4OhdSGQwLOf3Ib9G2rsz8/v4+P34AigRvx6DGDYx98tJt2oqRZKi++h+soRi8Wa4Amm
xek5aw5TdePKf+0Oy2/y59dAUSZwxJjSFC4nxz9/szgW44yMh7cSWEoMsbxzOGdYaqUgyNf1v4qx
v3x9f1zPfrcHjMi6AzS97SUMHnx+qMg4ijKAx7Bp3YPDLRskwo/HUf5jk//4+/15XfXnffZWVzPs
YJlmfRvjlyA+h/UDL+jnv9/H95CrLKdiBbtJa/vd5lMUZiFwyLYXuJHrsLiZm3+8IH+9DQYSrnQF
p4n3BQTTEj0x8awvDnbHfH6qqWapjrYdKsfPb+WvLwZqN9ejYFEf9rXOFZWBqKi5yIGOjx3spI05
plZgYduOKVs6/8+3IB6ex23R4FJ8ZO9exaTFchfbJmDglLQOc4Cb3EOg2mvnmDgELSzAKWOF6O7z
G/3rI+WMT2lkE1D2nxPlb+uyQzsajgPngyEB1oL42exv8uzFta4+v87H6oevmmOZp4k+pVp4tzoG
YCombGccgxIqE9PfkrxylYzmPy7zt1dQOYr2hUtGhafevYKGa3XMxnR7sfE6gNUZ9mk0e/8PL8fv
F3n3NZWoG1uDSKlLxSGmQzLNeLKpXgqGcPU/qp+PrRg2tN+v9W5Pq52KyXbscK38LvS/IJhmerVb
4q8NcRHOmXKVDIApFdjf/U2U/WPh+Pvz9GhzLScQ2/pv0s6rt3Es2Na/iABzeFV2bkl2pxei3YE5
Z/7687EP7oxE8orwnGnAGMCAizvVrl21aq3RstEzQTYwl8qzRtK0L6onkFXfbu+MuR0I9FsWTU1V
8f3D7y92oItoklqoUXU2FHcdQvErZM9GBZv//raduR1Ips6UVW4Yc/I4DDPDpPiUVGfYmtBMdsAX
QzRYNbvbZqZhACh5y8Jx4ATp7h8tWN20iuPQqHhO1HStAwftpbsmuzO8Zxnp0PT+trW/kenoBpMY
lW7JAPVUURztRfoMjVCoe8zRGaI4bz5YtVg7CcFRNZ5lB7ocd2gzX6W+sYYPfQP6aa2SnKZTGM55
ctW3v2dmMSVFVYcHJbcAIfX1YoLVUgzfC7qzpz3orgBJKnVq615dekrOLCZJO17fJO8U1nK0L8WW
R2tdyv1Z06G6/9nRLuL7Czm74W+Mp1YzmF26jTSex6OxdBR+49ZLxbNaDCqZZwe9RN8/GMa9V7cL
u2bmBWJIOoBxVeetCtxy5P5zQMGJw9VwdlTao5i9OJBE8Icg0gy60BE2F+TiHdzOfe/7C5tobjKJ
WDVuVhaNdPb1ooHaVkrgBR18rP6WTlrbF5BK/PhFQ0T+r5HRbIadDAFLnHdni/ONMjhVnWOpwZqr
LCzbjMvCkGnRNGxppjouMyioZWdNUHcI2dPgLRfIZ28+vMkJbwyNbAmh8OSqhrCyNUD1NGdRhv05
EZ8UCJTCVtuSq1nwv3P+X+ZAqQq5eNJA4/s5gmkcwHrWnFu7QK7cAiSWJJR51dike1qOvDUUhmhT
CfT4ZWpqHauizV5lHWq2lkAWuLXY1h8/5FffNFrKTkNAFmWUhjvJW5fRr1o4ZfKzKf64Pc1zZ+LK
zuiQoywfZaKUN2eFQlgbHEWfpi1v1aafMvNYC9umfFNhdFiwOnjM0bGXuSYIY00ecpo4nJaL+0iT
iF5ztFjPAQR48BiHck6H6oY6WdruDSdc9T416PgVTphcSResz/gcWQGuINNvLvIRo6MoWGFjCaZR
nSXrhw8NEoli0Ahx8mBrC4d+WKTJMCnt8JzDv+HmrodZAGQmSx/X517+E4JRGpJEKTgbP11IAc94
F5l0KT0FJKGn966hwCKetG1zrqD65PLY9xIqMcrSE3X2pNDUwb1DatYg3X09IOqwPbitrjqH+VnS
tk59p/hvVrqv5Ueq19tS3jvo3EBx0lDQ8o3Pt7fNzLU/HFK2C4VNMisj/506SpzAipadZfq6rRo8
JuyvWXtuXQBAtBz2wfa2wZmdwh3L0tGLSnPYOGWlU6zmF1Z6liIQEvZBdZ+EHKQ13BNAGxa25fD1
o81yZWwY/cWZyEzFBixspohKARiI7+tqJxRHJ/wVuG9GQD9Nq6xvD29uPi+HN5rPkGNYAZBMz3Yc
fkUve1W58q4sunvkoYEgQMfYN+fbJmdOhIpTp0gC2YAIb931IBXQGXFlSOm5fgnbz50BGebeit9u
G5lLAVxZGZ+7xgKdpGCl6w4N3Ruq96VAl6Sy/uSkpumJF9q9jcAD5FS3Lc/MKIU39gvCc5LMnrke
Xl/WvVD2YXYOASytckG9T9BF9unDaEDH5ODMAmGpjjtzF1/ZHH5/sW8CU7Ms2vGzcxbRmSlsBlaH
26NasjDy1pEEUl1uGFXawRYYIXQbL1iYu4ZAFehDEYbDJo/rxBCMZNDDsRXz4q4s6EIR3kKAYZb+
SbVfohqGkE+avLT/Z8dFQM9loJuU4UerFchCFlamymasy6+ZkjzaqX/4D1N3YWJ0vVYJzAKxw05M
1aylfOWg7ln6xYJjlGb8PwCGf0cyOsmJRtpdiWAltaBP8SAmanooPBBo3siKhw61aad0csh7Wwzu
TKFaQfX7JfTEAw1qNNXRhgqt7bfbI5eGozzyZxffJI1jxD6LPDEMmF0bxD2d1hAm2KlTbYLCa1Zu
Gva00mmngOnZQtsGn7dHj0tl0e7pULzdL3zNsJbTrzFU3I4K26I28q5Wmkq9Genwtir5yQC04qng
twDwZ4W0VWUQ5aq1q1vtvuErZCjXuEH3eSYeb3/HjP9jUv79jNFC9WLQ8+ZhnyfVo1HTgApLUluC
IAKucNvS/JH619TY1QZ20MR2zH2SJfRXSW968pxFz574pKY0XOwb571zu4ULc34f/jM8feSLHNks
07Ae7jDrUSmeI5Or5NPtcS3M4LjYjqKDDpkrJgCCb9GyPmq6Myjv7vLG2N029f/Zwv8OZ/iWC9fa
I37TtpmWnl33uUSDUX0zjM8D+YCIfKKV/qzlN6v7Hmp71VpavtmZhJuGcrFJsWzsm1I58lsA8OlZ
yQ92XdOTu3fAkt0e4OxcXhgZja9oAijJhiMqFUcopQ33m+zsDaiUbpuZCaM0RTNIC5FNIG8xeIqL
aQQ8XlK8J24zUUhq/gTxXoPvQDa+g1dfMDU/on9NjVx6TTuM12hOdnb8Q6d+KeuvFWW2wlgI7JdG
NKzexYhk+K6DWCcwbEpa/ODFR7eBBuPCRG3pv3gMnR50VeK/SVI3alIBvbThGEO14SiPZvyUZE96
tYAbmHUXZOU0gjLe89QXrocEYbwV+naT8oR4DKL3KtmHyKB49ak0jloB6D+ElXLB6NxqXdocTWNU
6n5ehAW3o2Wfo5I2gSzfhRK90EHc/Qe/oZI0JI9HHYqg/np8Uia2qCsrjE/XH7U0PUFQuodKegvW
ZenxPhdYXNiyRnNZOR5ErT63PiILKzH7UYCcvX2k5mfun9FYo5mrIgiOdWcYjXgQqs968ClP3z33
5baV2bjiciCjWxMGlaC2bAZSBQESbjQHBZ9d0gNx+iBEn9Q22pGNWpnGu9oifPDkWr8VyDW0/+IM
efgpBo9bOAPHRS8RJBptTTk+P6rJUAxa1vm7ncoLzmN22S7MjJYt8SS50xW2Y5F/yr0vtraU91gy
MPJOXgdJuBsyjga0ulH+1pOvtxdsdlsAsBBBO0sUNYbfX/olGqFQ7ewJo+EAa6Vto31L8E2hsRQ6
LxkaxbVWHXvwEDJV9DHCQvqqxq81uLqu+Xx7QLMzxnFVNW4QTbFGp7ZrysDoffZ5D4Mv3Uo8P5ZQ
E/ObnL9tWioJFDbY9aTB19xFYZDxWqRzPgOcoTcPnv7cuNJO8qwVzC0oeJ6M8r3X7gObtiKasq1H
MhQL229y5Ztc99TVZEOj7GqMr3yEK+Sm7orkLUgF7+Amjv7gNoZxl3a6teA+pGFMV+HwX1uaxX1s
AGsYn6g2ACUQJn3yFhXy2vfJerYISxUbSEir4rGCBiYByE5n2TopgxN4VY8OQMlDUyVIYeCQ14UX
kMoWF6Zgcq/yWTonnDerMpSQRgckD6u+E9I6e3MK+tX0EnXy14SskkQvjLmQM5ts4ZGtYetdnJWw
zs3MiGBhNs0vLky0NG+uXR8RHXogbm/iuYW9HNXIWXeiHmRZ1mRvumPDyEt7YxNtm8Ws6uzkmWT/
ubFAB4wBJGbbRuj/Zdmbr/4SUlj4pBfPgU+gF5BgWwJ2Tw4mswetEttU5/8mmcDMsGHIUbr0Dcjt
Z630HmhUXtikSyZG7hiQo64KRpO+2WXyHtDaWiHqeHtlphG+CXCXbglgCAoF0nGGD0L80AuMgGH0
LxrN9rSNwtiFx8yLTZ/cIY+1Q2d5o4TuvqI7K8gXag8zazZkEE2wMeQzQYheb0K0PyQNfqCBltPe
174MlUXT0zkq8DQsYC1NimAhdJ2ZVUsX6ahQTSAQyjj1TvOmpvpQbb1V5XckUra1tQRDGHzyyLdg
wZIMMsX6FEECESltdImYvHm0a6jQZOrez1grHsoQXV4odCVz2y6h8mcO85XN0V4J2lIJAV/gO+me
LNUTXW8ejUtau7+9YWbtoNRLfk83uDKG3184jQhuCmqiVfKmkElpIB/YOn7qbpvUqOGHWnzOzHgO
i3qUriqAA1Sy7tfm3KIKw6wLg7cexm7dCrcNWZQMst/bo5rbE2APNAlEHSs3fqDJNL5XALH9tzTM
4XvX1PQepaKlt9l0MBoXOX1JvGZ10qOj4gHtz7JAYcZ9KxsXTsYYKjd1m0v1gtuYXm06FxqlJRUs
N2if0ZzlSpvoBn3WbyGUt8gEdsF3A3U1DSWnXRy+35656fnVuTyB/lPBJuk7zkbUBhw7DRqk5AFg
R2k+J+Ej9AuQDX83mm+3TU0XCVNMHtBLGrwmGQFHgdWuIFv55kc2+kiCDs8B3PIfNgI+ariARRBE
QB6uN1xBIg6m3959s+1Gfs4hu9xqppcuvCumO8HkBcZNRceCpGvjbK8XNCI9hGb0FndoZ0NFpnQQ
QMtLZqZ1AOYJSyrebgiHx2++2FJlWzcb+Qw/7LZrtIeoztbwwnyC43+rg/8SBHundsjAk2sWBXVz
ezKnkeVf+xrRDGU5TR0je+Ksd3wzi+RzCxFEqkkbyNjDrqMNF3F0GBncp7p7hB2aLqW9DYCk9Q56
eUJr9fZ3TJzW388AEAZPBFX7sRcJMxdv7Nfy2UhQngHyVrjhxqhqunIPty3Nz/jQrmeiF2BMshVa
JhSmiZDPWYPmHuHEVTLQ3XpbpGITOq2lTaqjxGKglfHhN+IwyAvLoyje7qGCCHtVPhfifd4/Nc6D
6S2kYibbdkBdclUzLhJZsj44gwvnTxux4npKrJ6FvLlDBunRUyCVyfrd7Umc3J+DGTp6TJEGM+Dy
ozMY5K5YSmKunrXkW6Xeacqfkkyxbb0USGyi646++Uf9P+1sPH0M0cL9I6c4smgiiBMmiue8Ck18
0sr2PgBx8X+zMT7zMWU/p2iw0ZHqb+BhNpKFeZs4ft5vssHWQ0OEUog2upsV2Ytd/I15Ruy+kSFh
jsS1Uj2XA5WdgpZRvhALTHw/9gbUEg8oQ9HFcYHD7tvC6dEuPcs90t0dVHFoyiJPbj/Td/3hrUec
yrOeuJ52akZ4vfVQkgphdSrtc6iJv6A8O8Azd+jC8PftrTfd4cP9zK0JTgps8fhZWCcgfhxkBs6h
Ez8HavgoKxWUI9ZCDDp1SNdmRlGvprlQ/MqWeo57BJM82BLhf3RQOCiXKvizA6IIwjqZhBzj+7mk
DusnPnS6jt+/i4H1VPTI0fpLDYgzZtgHCtB94EPSFJmQhKkslp5+duz2TjBsOiOylVwvbPBpjpYX
gkyjozqArqiOjaDtiWSEfQ/69kxj41aEZz9+ELNnOEs8KVgbykbkDjGTjy8WY5J4HQ0IFoZ5vfU6
RRTcHtzH2QiAplb5E+Qn26KOnoAWLEQf02nkKJHMBtRJugf817UpM5Ac+PnL9DWx0h/osCF0NGQa
1O+3d/nUUdBUKBHiDNEhstUjd1dZken0ou+/tsmriUhDCe0hdISr3DS2XRuvGuHD47IIQ3TOLuhe
mXzL9bjyFNpgTU/E10aUhPtEhOmCvWhyGZd5udSpMj5cEgBVw+Q9CaKNB/oYg6BLXdP7ada/mmiu
vJRuS6pbCIu9nomA20P4IBZGNzUocXmQsQH3MOQERhsE9ubC7NC5OpV1+z1LC0RhBTjejV202Kc/
XjmqyJemxgcAHIKXk7SpTm3ewPUirMjW0o1TQNf7R8ruSs9ZuLXGPn4wOPS6Mjz6VyZvlk5Pi75y
cv+UOob9XTJb0FtuOpDmhXb30PpZdx9KTbiIhxifBOwOGUmwTv9brxhtUSH1TQv9Bf+EKJf6IuWd
bq96C1FgvWly6lnWH5T0KpiQ9ewxrRNIwWKhREOhhWVzJ+QVLOy2j6p6YNILncMvsxBSTjDRfCBv
e7oZVJ7VIOlGW9oKsyj0oZI7wVaXoQ4dwtKll5KOxmwDg5886LGY8HeFWVsdMpNMQChJtHgY9jcF
ZNDvOuxB/gho78S2Ka78EJmwBtqv37eP+sw8Xn2mfH3yJB4ZcF/zmUXnPldq/FtQYYevjbsPmzFp
fRV54JJY4dl5bQbRnTQZcrcntSjuwgpknEUXdm8cbpuZOWl0XIg0n5K7oRV05P/9LO/KRNTyU6wd
eg89xPzkafna8t9v2/lb7LtM4bC6BPAAzC3iAGBMoyMdKzaUSVIZn/ga1OJKJMqlWEfJMwnlnSt4
1jo1UMEL2R4PMC5Aah22ELmQofB/Eb7mZ8Ntvyk2LEV95/kv4CuaVxSb4NmrHfMlQzt3V/gcWxFS
GHnV5oqxdIJmFh7U8JDR4DGCQxxdJY2AdIhjxuGprpo7FWT0IaNLZYPAzNfbczVniGeshtsdYPLj
XgTIeyPDQiXrVKRx/amPY/EBJq7u2Evp0sNguvyUBuAZAHQ9eIdxAgUKLVXvCuRSNPEZcZWDCe9K
a8DDnle724Oa+llaHehFoe4iAvUclyIQRQFdUQf1yVd/J923wv2V5u+h+D1q/2jS0oU1Z4wcMreV
jnfnqX59eNpURFiTLOvJMFBD9w65ld/VfQ5FPF3i3i4xv90e3HTFhvb4IcjV/r6wRqdINDOo6SSr
oDtQe8kFe9Om3VsNF/dtM9OrQyYJxb0hWuxDtsb1sNSehILg2PlJzB8LV9803afKfNTTlzIrF5Zr
bkR0l5G4I7aY4ozjVLUrR5aLEwldZduribxyhwbZgSdxYVQze9AUARoP6M0BAjw6V6hcJ0Dzm+rU
kI/6GqOnu5XcL4ndKBs5c5bqmTNzSEQo0h1Ido25HFnTG1pqIp37XsgIO71VJdyb8sFF82CpyWec
XZO4xIY+A3KGuFaaH69Xy/UNV4Vhm8jC2YYlSiuQ5d7eD8N6X/tUGa8N048u8T6d3pg+jIKJEDen
0oloJgtWht8+i7V/qDvrJTCSJ12BrVJ0xI9vjr/dvjgOHlXKuGdaRle9B2JWnyA5WhnV1wayOKeT
FkY3nT+eBjKPbt5Y2kApdD1/w5vcTGPLO9V18OAZzgOSiwtokekuvzYxusurpDDtAo9Ach+sdwLV
qWA8AVtZqAvKw/m/XqjhlYNDl2WyPCzX9VCqrFU7JSy8UwiRKCgiejt6Gw0co6+eDSu5U6WvTlZs
ChkSQfhCHlFH6n44nh+/m2AUdlYwEJ03krrPddUZ0n5wUCSxuqli04FjX/1oU/xAPEOJnCQjBxP2
m2HeLtJSqMg0atc73snzo70DLaMp7eO+u6vN9k6Xtxa1pNs7eZLX/GuRxyAwA/bT5FVd1VloUXHx
T7B7S2uVHopEflxtyoGNXkybLbJsDXz+lrLxTb1bJY7yM8/UFgGUoN42cHMsOKVJ2vHvB5nkKwyV
BqtJyqwvMsJVkggn33/r4J7khZoFDwlaHM2Ti3BOKInbMn+39I/2MA+GCTKgROAtqU8yZ24vN31m
BMFJo1jXp+2XgDh85TZmjr68coyVRXKJ6W2pEAOqBGb/y/AyWm1ZTtPIjyX/ZNIT0BUPfRrAZ3eo
XW2jtl8qc6cKT04B+698H1JijqWvKJ4hZj0wfaMsIEdfb2+GmVPJZQqs1qKdh6rEyHFmsd8h8FEF
pzI7BtDMFFWGhOxS7WjGvVxZGV2maaBZAenD4OR42jbNfkiL0INJKZilHF550D0ymimvXaOh+6EL
anDyuvsGbUv0FqFq4qehHuIo2ATQs1dHtf/aolR7ew6n15xC8WhIUeFvDFb2+gTHmtxqEFAHJ9l6
1BC8R/XT4JoTX2zL+fBtgCme6QR2YN6Bl16boriU8LDQ/BPqSyi3fTYQkWvubg9nGiOQ/kfrkKol
D0Sa3q9txDm9471UxKfeetMgVPSIU522Ww2aE7ctTRqSWDSL6F4D1U3jPBRg16bSKLI9w3SSkx+6
xcpo1G+ha4LogAU1jV+zKjnoZAkCxd3HabkqMxh0FX9bGPZCHX/mFEABTOhAK8HAWjX6jiBooZpG
EeYkh+lzats/A6u8i1pv4QqcmVnCO5M9ykmDB2JsplaQZsxIR1jZoWi3Zf2EdtEmT/SFeZ1xMhZg
O/7NNljn6BUgTOj7J7189Fv3LoaNsAF7iiiSFJ3Mxd6nWXuU1Ck+E4GJ40JZUVNyRkvAPyFOBG2f
em8EX+T2Eyo7dnono8N1e9vMrRakEwNuhVzt5BA4klhHbR36py5KN7H5UMTHXj7ftjG3VHAaDfej
SIpknCApilTN3QQbqQGbPgBQu34lVQbbrbBQZpyOhp50+sFJDBCQU8G/PgOwhFu4R460jOCJHL9V
skQT0J/bw5k64Gsjo4xAp6NUgbIZO0Jv16Hyimjhhxfl2sLoIrFbWyjUFgth3QAkfLEsJPHSBU87
O1c6/YND1Vkjzr+eK6lz+gJVRf9kCLu+l1YNGXNL/vof5urCiHxtpEXCkrcTRhofPaBfub0Qoc4P
ghsDrCB4uXG5rvdVDTQz0Y4gB+ucTksTjDvrs7Agk3IDbG5Aa/+xo40mS5Pr3oMO3IeTFV7SQR04
u6ujR4HeXMfYJ9IupMAblAsHZ26n6aTlqeGBg8SpXs9el5eGA7G4fyobuDPtZ8n9+eHlGV4o5hDA
cnVYo/d/FJGvRc3ZOTkSSk7ug9Hr+9sWpgtEazwULCLMCRYgy1G0kgE297MoCc+++QOOm5WG1pHl
LcELph4GKwZIGlKB3NnmaBx+HbaJEbrhOTCN+lcHOvakZqALtCK1t9SRluhzpk56aPhXoIKAZIYS
uHK9MK2qCUJPnvasofKCs0YJep9ovwvY4mLla94v9WlPNwIvGhGoEMbYB+PHfwBVpw/EODznwg+v
oMOi/HR7maZhl6WRwBzeTWTw+L/rAfVpmqtxAM9zgqwDFOu/LcO/pyq1wQshzeQv+OlpAmBoBR+K
MrCXkFwdxnvxTtP8YS+Gen2Kk6MiOvld6+XP0MP/phL7B7WZ+0ot3XvL/eh5IjM5VGUkWmI1KNtG
ftWV0cSU2qw4AaFEAa3adK7VrW/P5N+Ohqs385A/AXQFWQg5UG2Mi6PEanoIa/Yn9Mn7O0FM051c
yOHGLmoHiVHUK9zC3Ktm9VUOheZXJvc+MunNoBMXBLJ0gk08XqtqIKlbKDpcqgomHVZF4d/5Ltzn
qZzHz27her9SIbLaVaCKjbBDMrPfVEaj35u9Ue9qV473nG0q/10Sfm9zOXzx4gYaDLfry2ejtQqk
+gwkaMyGxkNFLsr7SEuRLsk2pdJl2hqldDPaGDESgXaBwoPfOcIR3QllV9GVsgc1GW5SsaHdHDnw
YOc6nvMut25ztFvtu1CgP6Dx9F35Yl31W6QByVPJCFxKbXjorbz30XXxpUda1YVVmfdIXNIhbHxx
0XnYqq7nPuSBXyJTHhbHNOn6X46q1A+J2/D2QKdzbXoSUgdCIe5yO0/XZEGyc2RCspOjLQ8wXqp3
fqQiKB/JSHiBHN9Fia6eWiXtm5XkaPa66xL9RUd28Se6462/Rh89O7JnRGdjIFOgrQTbtj41fuvv
MsN5R4qFNoLbO2XitAbXQWYFtKZBenT81HGAHaRKoPUnWFrWUr4LhGdNPsbtEqRxwlQMKI94ErDT
0NE0XPbXp61Fv9INdN8+tVLv/EBa2T5GpoFkqqB8iWo3WAdKItOFQdC0iiqh3w3pv5Xlyw+2i5Cn
LK7rTPida8A7OvP1o5OAA+CtORRXBh6jScTWCo7Uauqp136HprIahDgRIVuVxvY/GIIRhtoz/nry
sKxVqchCO1NPgXlu2r1iv3XdV1P2FxZ1ct8NlVHubFOiPDFgia7nWq8HIVouoFNCoODm9z4pFz9/
uz2WibcejBhA9mhYpIg+3jlZAOwlz1vl1LfKpkebJ2mfM/VOqt7QR7tt6m8l5dqdwTkP6oHmiAGr
Oo5B0AnzJAlS1FMV0rXd/QmyZq9ChOcG95b5Sy7u/eyxEZ21gPZ7ioRj+UY6fJXp+baPT1KMRtBz
nCEats8WW7ImtwjT8Jc8gd1tDXWM67kWxQpGHL4cByaujUH1UQ5RHHiV/EMYFmu5CzeZ8GSYO1RB
NnWzC1OTNpbfNjU7J/meQNidHxZJoaenWmaqwN1SxSGzMP4odwiGHVj3YLBP6NXvzmWawshVfs/b
pQh+zpT519jwQmXLXY+/4qKzvSrRqRY3z2gd7YtccVFZQVJYdha23HRfw6pyYWsUyOeJg3xWiK1K
+KKwwIAKs6Vwd84GsB5CXRaNgv/o7MSuH4VocmpHV23pK4Ygxm62LNjtHT1rZTg4gLpgVxiHOrqv
FrZW9lipQsA74ibwi9dKaBfigGkiFmZWgqp/7IxWx5Brk/SPqB09cxCXJo8VSVslOyNdlofbuq7W
aLitiuirYn7+8AhRGQD1PZAkw5g3CnMER89Q2avFo6WAKau3Pvz0aMbcNjIJgSUqyRdGRoE97bFC
KSJEcvR6yAHtd5Q21ob+Scp2vncoloimZxbt0tp40fLcqCUxacVj42UvRqz/MBtUZnN3YVBTx3o1
KGu0Zl1O9qLpGFSPnL2994qT6D3JSPaaqBffnr9ZUwPkSjJ5gcGoc314e1mQHAUR26Me/OmiL70c
bZq23nvOCTnzw21bM44CWCaPZLIwFNzGKTkS4gWgj1g8UnrexAh2Dj4STyH9+C92uMQ14PLENKON
Z0RmnIp6KR5DZy8ZCDH5W1c9K/6v22ZmNwMMwf/PzGjrdWonV3JZiEc0y9aR4BVoWAqrRnIWhjMt
f7HHydzyOiabSdPJ6FWkhnqeyVUmHcsifsgQxi0rgljFaL4aWX3QTYoJfby32/JLVBkbHxU73NtW
9Nx1qgfbQC2RaIwtWunajasQWRfeICS4kAKZW1xIhKASN0HWTbqYUDEOuzx25OG03/XQUHf6vmpo
xGnqhVfb3JGn2kLZlto6eLrRdMhVoSlOIbKNOv/OsKKtFA/csea6kSBS6VpqEeYSh/Hs6C5sjo6J
FtHGiyKveFQkfSVYd338ICvZysh/f3xPXY5tdL/5th51IUpbxy7+TLlW0747zhL5w9JYRvdbLRVl
1tnYIG55qpruqZJsaE94DNrewlJNqwHD1r2YN/XavURBZdhd3YlHsfVg6HxJgkco5Tzd2pgdBDho
Mjp6Dj3n16T9nIo47PPt+ZzbKxp9b0Rof9EsI1egJsiMCB72G/cp8F/y8kmoXwv3lcL/Viy+3DY2
heAx2ktrI4/gZ4oN5RvWKMPca7219QAStGq2xu1tJTG9y7T6kHjpxszztWj239s23JSZcxAViUbf
/puTm+sSXbaF7xpOxHXwfPVdYweCuF7pokIvHo0gWVlQAth3gXHsMlpswoMbWCtR8rd2s0BJObfP
LmZjfLW4pux5dsaZkdVuk7rqZ70REM8saNBbginPushLW6M93SAokCkmsYYtBE++1O5smrGQoHyU
cnvVOSCyHBL9XnfS4nBXhvGnotXvuywA9BbtfCc/5Ig7+26wUaA69P02X2eRc1hYhsFJTJaBTB1u
Eqzz5JHZeKlV+NawGcP7JDkYaDhK6l2VP3a5v4oj+xF5uXWE2P1An3fb9uw5GNBPwxMcZuWR/9LJ
jghcvpzD8I/FlRhFMIlA29CW35X2h0vX6W170zcR3YmwLPL2pGAFCur63LthQFOjG4nHXO/+5GaP
WiNyVqZ3Mm2RvrI62pCu3LVCt7ttd/AnoynGLtc+J5HE6LhvkjAb1ncVu/TNrKXsS2UvMfQsWRjt
NE+scyOIfM4SOArq7CBJPkpWwnsSdA4/B+qBobJ4PXmy4zhh5IfEZL68qfut5y9x1s+ELtzSYEX4
OTTNDr+/SHyWteZWgaX0xzhTvwdNuBFq8Xe8mOicNTMw5PBi4/k+fkn5ueuXEXQRR8FCIXuPhuKq
p0Bxe8nn7hgLcDahHgymQPpHg/FFpeC4dd3Rl+WDLSLoGVQvFanF2je26FOcaUPZR0X1p1SKB8NX
13UerUt0MG9/x4y74zNI6hBE0xCijK46V1JrMtRGd1RJWYfbVH0v4CeP8oXmj7kHHch36gtU2JWh
InO9dqZelLJuCR2url6Hhn/IlGidGA+BIuyo1Kw66Vm3Ye3XPonGz48PkbS/xIWOgAuJpWvTcoiG
blcp6tFsXnr7h169hBKJU38pezVFfrBpdAq1ZHp4usIQdG3Ia1xAPImoHhM5FPeFViGLgdj2ikp8
9Kg4tbu1QRjtMz35IReNtCIASNcFmZCV5dbVwgab2cVIy7GFhz4sWrJHC1uVpUNCI9VQVUl/hKrz
aFoJkFhtYf/MOJYhUKLmzm0/pZXS/drWa89lcs1mg2z5o2x0dx9fv0sTI69sNFAfCiiHHhM3MR9o
bC6QRaPRtgBNsErVeInfe+5I/G1hpALBfhVHvpJ8V6FXYoy9Ut3Q97BS0JymL2VT+AvdD3NrRFlf
ZAPwIgBFfL1hBIAeDiV99aggmttBFSNJpOL2t6dv5hIlw0X/x/B+HZAR10ZAmahlrPjqEaaVGnXV
iEKio73LyufU/BRUS+RHs7NHF7s0PGPhqxsdgsQ3cwvMjHoE5UJN5rNeCxuv8ekoWdh5wx8aXZqM
619Do8lDpVELMxlDHfW3+8JvXxBQBqPjhp8j7vaNmSlLJ3xus/8VRQQ7z58fK2hVvQNQU5blYwB4
ZuVJSr+2ymypw3VuYAP8Z9BXABo5ro+KXqoobeHJR3BXW6/X76zQ2iidgPt3851ifLjvimM7qGmx
WrBo8zi93iBynlt9JwXy0egc+zNUNso2T/JBbr5ThbWlNdrh9o6c2/YA9QGoIf06gK6uDeailcZl
JMrHUIo2mfvJdn9L/hL0aG4fkkkeXL5IE9u4lpAblQxIWmdUqYYuub5RbHGnBi9KsfBOmTNE4EZ4
jGAdWKrRaIpatzrTI4VQ1VK4RmPtTW7kYiVLJA4V5PnWH5+8AR8Jw+1QlxqDKSS8eqBYgnSsq69G
893ud/kSOmwmDCb5SdwNVxrglvGGSFMBGUiBDRFlZXcn6qF29sXC2Gh2JN1prUWsn2WNviFI8kVk
OFtjc3uMs1MKGGHo4gBcNQ70MtMMbNeM5KPkVE9ZHry3BermbUl7Wm3/pwnl4h5eGIMMwfAxF1Fl
GCA0Eom+fCRoWRXyrzw+dNbr7QHN7Xh4E/6xMTpiUef3hQUtz7Gg23vdav2XTG6hiErqL/83QyOn
WEMM7Es6u4PE3F530a4V6o23hBQbtvTY9V4OZ3SlZG7rtyjrSEdOuLfKC+MAQezCsZqdMiAbVM+G
f2P0fGjFDuwB2JDD+9j+lqjeSmyWGKmXjIwSV2kph1Kp2Bwm7UXMLSibtqqnL5zY6W7mMUmvPW1k
iKxM8DUZ+id52RIWKmnnPDqN9AbtFinGMDlZubfgW6dLQ5YGFgF8uQaka4zpQjfMSjNwMEcpaqXX
1LOa70LrqgtWZl4vRHuUUAHV8JO0wPWhsWIabcqyk45Ci/g6gS4AnB9ta3A+P2eaCrFitM+9+6J9
6aBB69NfYbUQO83MKuQZ1DX+8txNFKH7pHfIBLrSsZO6nVMU2xa6ezkXtra9kBGaTil8WoS3wJn/
6pmNDq/j2mGdItx3DP032/XXRfnn9qGdDgUDPGwNHrUgZce8KkalUbMzhPqohMmOLbHOkk0h7EJz
YSBLdobfX3i6VItKKYAi/ejg6XIBFpl0Z2uHaLF8Nz1Ww4Bo3iGXQfwyvntLCdX4NpFrSibxJi/F
n3U10PAtAfCWzAwLdzEeOWiDTvOl+hiX6k7Jg7swTd5NJfzx8eUZ4F0D0xBcKuOueynmJu7Tqjr6
/tGAXyhJopWvdZsi/3iNYJAbGJB44L9VZKmuB0RhtdRLFNHgot7H2qfaOuhOuTKD18b50flfbw9r
bvY0AughmADaMiZJQOBIDqssqI6ur65S8TQ8is10+3EjA2c8jJhcGBNFX9EVapdW6foYpq8lb7ZY
fFGXXlFz29okizJAR5BTH7s8P68QRTKMhmx5cG+k6rOVaLu0zjepZt7dHs6wANcXHw9qQ+PfECxM
QmUo/lKiprA9mn21MqK7xttCf7VRmld/UZ5rbn0ubY2ucju3yoZkZHtUGxoRPgMigFT09fZ45qdu
2AED1xkdHaMNJzl0AJVMnYqSheTUfytthvwsFp9uG5rzoTyZyIkMdZUJ2qRxKsvNlaI98l6iCy5b
hUvM/LPTdWFhNF1am1qBb+XtMVd+tsm97VO2WJLImLn2aGWHvASSx//h7MuW4+TBbZ+IKiHmW6An
uz10e86Nyo4dECCQACHg6c/iP3X2idsud2Vf5CqVqAHp0zesAZBmtIg/v6+a9W1YTTUWGZ/y6VHQ
i7n0IUpVoVtfxFo89+I5a+rEohct3bdabX5+jd+00fAD/vNbXXRAgML8/APCLMyLIaDm0PnyeQic
C1C47kqpbubQWTmzn0zKufSWtNzHOGH225f/1Q8IF2UpBKkv5YcEJmQwFDsmhHoA/WMPQ9qKtbJ2
RD+FxUrLbW/vXedMMvjdPgWt6X9WPcnT4Pg6dcLHqpMnYzUcLJVO/C07pzh5bpmTzg+cebVXTL45
qPDZr19ks5blxVk7gO+CCNigwLmhf4GhxkmUb8XcZMVk8A3bQiZk7NJsrjZWFK44yV4ALH36+Zst
O/80aKEV+F8ABnT3tJpymAqmHLpmBwaULFW7xYRIjzvbQMECU7SqORPzvz7fwt5dtEgDKM1/cX6d
hTeb3DH1IQ+mWHA7LocX+MnYUdog6fjXZ4OoJeoqUCfRUQDS4PN5aAcvKPPBNAfCy9TWF9387AUS
V6Ze8XptkXPaYN8921/rOSdt7MLXoxyrrjkoOsR2FcWNx+9cEdkxkWKbQfr4n9u4yLEp4AK4wVAN
nepPQNk+8mqX1IeCcFCZCgTQIpmqaP3ze/waPbEM7mjcbCj8AfT+/B6tYRKhMFZ9CGkYRyb4sGsA
q0dmzg2ivgmhy0rIDW0fmxJP9XklZ6RVPudFg91fxb3cWWoHknFM/HHlWFvf33XiftY2fkQT0/Gm
+lcbaRszl7/XP70nXK51PWN9v5SvrWvvBSv6GN2qddbWt259TqPsmzcb4BAsc71l2dM5D2N2kGlR
yEOk87VP2lXp3wzntuXX6xU6FHijuJjQgYJ82OeXWhnZKST28lBkrz0EVPrxDC/x3ALL3/+VapOh
8wYaYgHqPyn3T2Tf/bz/vkbezw+wvMW//v+iG3Lj9UYeJsHiwduMLI2gtCqff17mm+MLbWa0HTFB
XNwpTt5TY8TQAL3YHARpIZPZulBXq/MDlGue2BA+W1l//HnBb79+iCY1GHXY8KfxCeOopupDuzl4
A9xzohHgbJUFl1bU/qv2Ivb1ArfCNGHhT6Ao//wGI1ZWAiR5ecikLS/GSYzHRufndPC+2wd/r7J8
x7++U51PA7D82AcNsS5K415Jfc4c8OsSPlSsQwDaMRaBXMfJg7hOFRiF7u0hgkaQA+dwoKnO9A6+
fpVlDAn660IfgATOSQyaeN4ToY19CHuodPirIiDr2j8H7/i6p7GKDx8AbDa0206nBQpOXSGzFD2o
wMRNsLOmlZwO5JwK3bfLIGoDOQ3/6S86bZD3D6YITvWHxq63xEMsnbPqGlkMxrjhv4+LUc1BMAqF
vQuhE+fk4wxRB/GwJrMPNTA5pukxboHXgRSJdQ52+c03AmY+XPSDlmbCKRRcFdqD8XMxH6Clov1b
t/w1Fo//ejiXoQeyFEwhbLzAk4f5zyHAalp0/4oQWmgqCaYLdzyTun77HDj5BFpYmLOfcvhyF1Zd
flUABkmzuBwPI2wfguH+f/EkQBFgQ4Oh+0W6QzqhtoqWkYMUN+CCsAGS5ecabt8+CIoPjL5Q/QAg
9/no66LDremh4ebTi6zsY2++MfQc3eZrrorgDG1VuvD0lozu8yJ5VYBFVAFsC9arWzxa3S4SO2eC
CJyn4vrcoOObUINICbkjzF6/qaZMVkYQowRkhQ3eKjDR06TPff5vKjaMQZc5CuAkCw72JLNiA8iA
SrTkQMn01hq60sLLUQLLbYVaJvfUNhzdld/4K4rpVAs34H/OIOGMu7QuFxkzoE9PSkYFQg0UpKL5
0FoP3nTl5Ltq2P28/b57j2i9IHdckLT4dp+/Wg/vTwsg2hnQn2DvDP01i4ann5f4JsotfIDldkNQ
Bffg8xI2s/2srZYl1BsVYDdE0NecvPh/0U3C68JMHI0kiLF/kWDt8RU8qYBiL0kzx7IO3JhMY+pz
hydSjv8eggAA+k9mHoMOAD4+P1bIa1yFyieHruGJNxRxxe8Yz9OfX97XtGeBGf3/VU7K57Dhlgcx
DXIQlnclGh33tcZqrxbvNz55+Hmxr3Hiv1sIDW1Q0pDVncSJvm2zlo/5fCg0xE9aO7FdsaLWmUzu
21UoeuXLvQc3gNNjlft1KCrglmxmZcDPzLezqQFybrIz8fsrex0ce6RV/2+lU+RSQ/gkMenESjaN
hbhjwVMk/nj8vgM0hGjMQnMnmeU/J46YF0EwdAmCmCqfCpIw6o+YSY7Y77xFs2yK2/Y2Kn7//Km+
ntvPi5ycW0+rTrZiAtJNk4u5NXvvrM7Q1yXQMkefaMlIbfh4nGxwZ+BGNqRv0V7ey+lSzeeUk75b
AETQBQiy8KFPbwyaozWUz5465lOZQuMtzrsz2eLX0AO3BKA9FudmzGdOa35fy0YROYrj5FzI8DXn
95gXY+i1/fljfN3RKBEXVd8l7MDjcPkZf6XWVWEgBO6q+rj040POgbxo4F/+73UClkFWjVPzH2Br
uYH/WqathmBWIamPLCJgTlerqjjnXvzNkVnWWGR8FxH4L3RRQmEj3hV2fQyJFdt664UszeRHURQr
ATvoHKmpkSSWZ0l9XwPdIvsC7AwIu+gwnEI3QX7WmTCQlvFFlNiN8yvIys3s1e+honGU/Tt0YAHX
AfcBBBeAJqc7w+2Lruk6Jo6D68eObGJLgaX2z1KJNlYB4R8iM6DFI5H8/MXGrLIKUGbqoxaXHoPj
rBJxZ64hgr/5eQd+8/Zw52Gzw0gIsqDuSXPLULdGa2jKj70Yn4faTjGlgpCgBUHeYTWa4Onn5b5J
jXCZg06MShxQpi/U6qyZsWAbyWPhv2VBIkaoJfQiKYd1TzZZBO58sWrqawY3o59X/uZEf1r45Ki1
ftDNgcPkcbTMVe+bNBidfSPYDlCA5OelvgGFLg8JRZ1lfAyc30lGS0DKV25A5NEBFCgrrkN65Q5X
hXwROlr54asf3TvgVjC/T/S5yfXXbHrJlqBKgfIGMfJUTBFTscxu4fl5lO57315Gzh6mEKsAJiFq
m5n53KN+E4rRjEV2hi4iqpDTUqdV0Siz0chjNd8G0A+UsEAmsH7LSqg2ex9+tnUVNLPgB58DuKlu
I2fVRC9n3vc3mxipDjyOlnzXAY3z82nhEjJ6LjXtERbqNzb0TGOUXynL+Zpmzj3Mrde6c55hWI0Z
noiFQ1aD1a2zid2KqRfIjOrU5gC/tU7z+vNP+/I1APRexFUj1DcoPE9vKq+mkz23/nAHJ46yvoPc
Pmk3xoJ8rB/X7pnD9eVbUADkF2TG4hLtktMuitWZakB2Cwf5+qWvu0Tb7vpfH2cZgUHZGTk5etOn
X7vx5GzZPG/v8uhqHBHZ/b1x353gcpq3Vnfu2vpyZBGOECbQT0FzGsTck2NkQbTYhE3R3pncj23R
g3Gy9oIHZp1pdH7ZPss6ECNawHUArJ+WMtKNIBTCdHtH+jAdm+xGKZHYtgDxqYbUwzkFhy+XPkyF
YBUJgBD41IsJyOfdWkUdVIrm0dyh5RXb5iMLwDc6I/aG0/51N4B/jsElGoPQpv0CplKtnplhvnOH
LPeRykhe1RlIVCN3oRgRMHpkTa9utE9FQlngbFoYmDY7g45yHM1iFEk0kgkGj5GvNqMnqr3q+7cu
DGCFETBIk1ZRv7JFFrzOds4fZmjltXGQi6pNXIexnWuc37471rejUM4OChUB1LKisUiL1pIro2tr
E7X+eMxHPR6tKfJfF9lBFesK8lq9LW3Ai7I/UuVrHRQ85hyFklIwlkSrsk2GLECiFI32jrPirbDK
fC17EHcit6zWjp2rj3K09X5sp/yyhgZ5rFrKf+V13mooukBifpX3+N5V5q7nFsOrROXer1b0sG3N
A/7cqt4vYytr7uzQPFama6AaMZdPAs4zqeZQS8HjO2spIBgz2GzectCI4lDb5UoyC2ehLx8wmc72
3WSRlaOttxm0zzYe+pnmcZCF4o81jXmsgaNfwRbTv5aT/QByePnQAoq5tWVLk9DTQZVk1exDk83H
mH6l42JhCpV99GyQ9narEPSejS31a6mGJzuC7ZrdTPQyjPDS4zqCykTby/GlkE2Aj9N4s4qZEA+T
bBaneitiu8lxukTQwr0NuHGbOGxrUaV17YQHV1MT91YuEqYEap7SbrPbwGmm36AWfQDD3q3h2PCr
hnQpmhoOZElil+QeFFOH8NHI6nHswic6zxD/QmuaHHp4JcboigEwa01ZSmYYzMdiyIAm86OxaRNt
WfW7H6LCrzKWJUPH6iNHlrR1o/YeDdxfnj0esrrIaWqgYMg78tHbpo1Z4483UTebPu1C7TVXndXo
jWnrP1C3Ddha9XYL8vbg3ft8UDphEgPEFCBAYAuzIYTzNrwZ+J2h03Pt93XqNZY/xhM1x7Llv2wF
AmLRyy62ivrZ2PL3mCsLmiu5m9Sl5NCBy0zCXB7EXObhupN+u4ss7QPIzWW9qiS8DlKCHvplP+dc
xdJRD+5iwBwTzoaV7xd80xRzhhlIL1MbM6o/shzlrizFQzWNWUya0l3BhvNJd5bz6Ne02U1T9678
vhtiX2b1BcR4rET33i+dOXOQWgHc3raCz/b74HE4QUL7JPE5jMso8KHtARb0AJwpYHOEgcUvZGCb
VcM5yNYZ7s2p9x8F3FToFlKnWb6bIJ7i3jACqd65a+dYeX2TQhC6TMYh8tOg4n/8QtVp0BVYoQk9
qJlwBfZiEJEZW8mjMTVkX8ANpo4h0KjUrpuEGwMDZyd+AXfCOlOAVlWNuw/sqtySTGYJZit9Sqby
QHOMsHt3fOPCURu/EllimOslEVUOXcNp1yZJN4Xvzmx1Ym9gs1kCyX5VmxqGrKxpH6gQ+6mwDlXQ
SGszD7IWYOCQAbhFfs/G6sUOCwQew6E8mnrcPEuAcMwFbJCLvTe0CGsa2sN2bEnnsRspXh3SSPdG
OsQ4SRmV5qEmIjO73rOyrfFkdjdhCm6lra0lrhOvjksrczbhzLKd6kXNV4UVaLbBTr0pW7LpGVyx
NS2fA4LRK2hwsETAD0i6QC6qMZbWcZZRyCqEY37bQkE2NcMwwJTOM5eGKBy+mksCMcpxDH/TPgzX
Y87Ib9ZCeWo9tKxcQXYC+5+P2c1YwNYOfQU/i+uehNctp4KnZeO1T2HrTPd9rt6AJiaXoh9u6wof
w4Ij+jNaHiF0oHiXJ1EZKChTuxg65jk0e2cDa07YD/v7zAurNTymxlfdt2zjDDDpI9b4MNfFi10M
chdS5e1p5UMMVDXVGqfZSgZvYDF6PbBOtQhPUauwmI/1tIb+/LS3SmbVl44/QB6rEvMboCiFtXFQ
79F31QUh0IY9TDlKM5pUI9jHVe76KUWDKtW+gqAdesgzSSq/iWJjXBgyh9XvQTkmqawBsbXGGGU3
ytwWVyXyN7LXooUTdSSCLm0ry222Te3l0aoRORSWKAihnEKh2+rHg5o53IxZt3X09NJMVZj6AlNY
SWdxmc2Q7Tc5RGMhFAoB6eotCnPESJnf9MFM025onRWcrMIHYhBYPTNAW9aV1gvujT+TyzlJ+qbR
aUghVBDPA9CDca2JlHh0xu1NgOuvTOeqGsvNNNUC2zTPmtidewduRJpXcV5Hh8mHUyuZlJRxsCh/
OD0b05GobRFYyVxhlmfXdcwz/ETiQKTYVMbZNJZDVzyHPRPXYXHljKWIK11tJDSqmY3v0g/4Ybip
9R2GA+SWtlmdYAiJM+oOCjCMAuj+WFV9/Vh7drWWE6Erj5cMm5Z1d/44Ah3KpDoYINS2DlDle3Rf
s001zhAN6c2fCa8ywYUrkxCNkFt/govYUvCkInLMynENWHOcMvOiKpuvQQe/bWzFVrVV9C8Ig+al
KqcpRYRuLpow744huNWIDQG47Sww5TWtpvmZ5/Csu7K0bX5p4VKYobROgr4szltvs5e2Fb/tzvfW
PmIC7JY4TYaRskRautz5MFbdRIF+d53+SIyN3MpVaRdZ4V0oC2cd6txvEz5WKnEUg4q267Ot7cAU
mMm8gVUZ4YkLJtN+yv0CogJ1t0MUruO6CJtVydvgHleZujZOqS+8EloxJcXp0LSBz5lAVrkxpas3
jJbmMoJZXBzmY0hXJeln0JZrdeUz231xhuKpp2H+aPqiib0xVJcVYkhMiwJjzw55kwwUTs6IZO42
nFUkV9YwOnFWOPV715MANHiotMKSphLxxMh7VvVlnQ6S3Lv92I1byx/K/mZwobDZQcYuHpz2oo3o
oXcF3wM6G6GXpSL49NjuPLSQ3G/3hAdH6NtD8RHgzdj32pcs7G9loZqtFQme0DLfIF0LvRH44XFd
5GzTdnrYlVDWTm1r9HeA4fUJJhsqbskAizTeAAHX2nMBUCZubGcSELGqMQrXnrjOZidbMTdvV6MF
Gf2WdGmUvYK4IBINYc0VtggAQ76TcilBVYvCeYPb9o8z2W9GGrgNZTUGUWhRlNHGLcJUMe89c2oS
zyXDJAwj6zho+WLFIFDd8Rz6bwYP4cs+UVM4X8mB30mTf7RtUa1HWYLlS7snp1Q8qaj/Mk8evyh7
78Y4NE+DUP4RTR1eFxnR7/BOJ3uoIOn7OWRsY1dQffQsUzzUUDddCUambSZ9E60mtyLFFfgfKoa2
YXZJ8MqBIZ/8yzAwTZTSVnt9DIomMq8SkIVVZCY0sEPcZl6tG+RuFphSHa7KZznhqouJcvI7l/Tj
lFhcOa/aBO0LLbtfgKq/msxfhJkgli2G4iUPzT2bmvGo2h5JX47wsiddP0hItvgVgTO8gThBiAvp
fQzncDOGxfCKjKFNUdZ5sXA5ejxF36pVnllq5bFqWkUlLS4jmrc3VBhy2/U+XytfevgIflkmRQYP
h1jyiT2UvQRgiNGuCva9DhoaZxDhm9MssOjaouQPy/vhpoKkcev7YoWwi3qBcLWFFxGrkrqxQ1hl
iwzqoHWPBLX1W7ydLso3DcJRYuwq+OVabXOJmgGkxtnKR7OvXaHofSX9ut4CSc3l2kdim1QDK9Zl
paC1yPN71TvvTYkUr/GKxPH0hHinUUxE858oGnqEcA+xJsCvL/H5V6IMy6cKhvb7WdJiNRaYokC/
pb/r/RnpewMhNE69Hv9tf1vZKkJaD1HoIZt0UndKQPOyEsAswr7yHv3VsN/YU8EL5Hz1kFmXZQSi
QYWb26IamSkaHb1WCvki/L0yQxZTD8t/GfCBXlgVedmV16MzEXSZ2RI+Nu5ODvY1eocDwK0DTO6F
q8m2KjxHr/KwRf2aTejtYPzjXiufh2mRV79p4SGXBX7z2o64QS5o8oshQ0M9tlFoP1q6yXbcYZlJ
JQVAxqp9QOowSmwuIhiDiVhWZf40+lkYW0GF94BG/LrCv8cM03aaFcbur743lwTTLOS/7hjeyr6T
cDLKVUK7mSdlVtwTe4JMRlvfCdI/NBghXLiRRHqXzT3ud9CJWS7ETUNEnYwza59qv76d5WITQ3SQ
gAuM8wxxzZ2N+wIWidCcyWhPcZidMMUApb4AJpa0Rwj70Th0maqvMpMrcQ38zbH3yS+wDzu9Z1nv
hgdGCHBvM9FVzFT1W3j6njjVA1Wth/3qDk858eRDCGMhGVt0mp+kq8frQbX7UGR+iosSkE0Zhb8G
Pj+54Vud17gDpUW2me9Zv4q6IDG09KMy5oGi+ZoHRhwZIGhPfoZf7zZN8DbMOoy16xzAZvFW0yQf
m0LzpC5wLiAZ9NENsBQUZfPkmhF6FPABivNRNXEA90Gw16s66RwMzPUYkXvkvQ956PIncHGCV8fL
84sZ1k64QLugiquRNdesoaNOmgoFbIUx7qoaqmmvAQMka0hqsmMT1lGdgiNVy+3s6mMHhzCz5+UC
ba581HR5BOiENuzDHqaPsteXg4K2ROeL1ymY7xp0LUrUSxJWkjoPfzusdmOhwPVbQckN1xHMEnUT
+yFGKWFQK6QWACGis9w3+ODgEdFd1DcBRu+u2nkNeSOj9+ZGukiaGgHSE+SNdkC7UISieOZ4GRCf
F2hRjznemWL944xxSjKF0CMKdDX8Ue4Mf0R45SVTG8wogNo82/f1oC9gh6WduDRyz+bMSnjnYSJS
0AGOzmXmP40Soz6bT7dj5QcpKntUegaCIz74iC1hT5bkVhx4lbuZOZyfp9mBHqwJ83VTMI2fxtXB
NzUM5KlcRpWsaH8BZwXfhBkZNspTBOx8aq7H0MEzGGBeyrmCmLyZq9cSlNxnYG7qYQs4ZHtTBEtT
AFfPkJjAvZtZET4osGy3gWl5kdCclHugUL0HWUK8Nh58GAWqDlTRGPmi8yJ9x93NFP5OKWusQK3r
RvibQau1J2vyhHrYpAKzrusBkOtVJ5ou2gjHfq0auHVuh6xkMWonkLkzRArcglEc9QSCRGE0b+QY
PuPVsxj5CIavIRLVaSb3TeWabclR/AfDFoXgOuJ9dEHawCRFBaXH674vW3cfNZDU1R6nF7wL2wRd
8DZ1Tf8YoFmx9S36EuUwHRmb6CEf8GCQmI393NuzgtwZBmn0ucx+B518QUoWrObciXamRf0XYYgw
BqW5k1ne96u2JVXSEtNWiUVInUJiiadtiHqmn9hboAeWeFYlEsettqKiW6r8bWNNooWsIYVAlz+v
FBKryK+2TvscOtveh+bw5H3QMWvXnZL2pZNDqCbWHvvw0Ph4zYMe5XdNMg0PvYWPUNU3KDUfaZdB
TG2AdA2TXbE2UdDFpe6qvWvcOz4p8jJZXF4KEQTQ0GPy1bZms0FchdBiPvvXzHXNwbQZQ0mp/ZQE
xb3o599F1nibAZShKe6cvNgXwBY/FLNuXqvOG+/DKnqoLVLlmP75aLhVfIBvzGwlZW9HO1VZIi2A
iGxihnvlN8Ml8oAh0WBv56L4LZEhXGajQ6545qt0hLJfTBBjLudQ0pveFi5aNcIi8eAy8BxC6zmi
5taFDP+mrV2zaoqe7w0FIYMBwxFzXf8J80WCt4HQRljAfxbayhKZchpy8sZYDQw8G8aUzTzYZR7E
Ay5GsPMf3Rntrg69nJ1G1RVnjfsw6tYv0wGCV2HiZXZ/47bFDLydJ5EPwCAJ3VMRxNoe5NbpCvnA
62wR9wiehogO6VCF9tEYR35wrQYRM0TQOUam8ixxLWx6B6XtekQpCP0hutgg+lL+7pySxqZTx9bu
KRgdYH/AZDY3fWLT+r4u/fECty06/L4q2AMamGuCP+g2KbRk5NuYlQhO/mD0QXdUPStA6gCPb8Uq
a63oWgQ6W8Pg86OEWEhSAKoUxC0TI9qG0S80BWCn3Ivuacbw88YfofGThCGb8YhIXy58qjiBSB8L
1oZNJiG6AA+Pho9T1/KPCB3QW8BFn3yoO21nOjkJOsIzAko+uauZ+U82WnjVjEDrg/YGxHde/tYt
heFlVHTQwXKHgqdQypwgUduVHwHJvJgzg6AYZc6vHsXnpTWH6p3pZRsQ9xa/u0vHlk3IutEwS2mk
hxWDxtY9g6FkbA/RkQ45Swa3CWLqNDictTBx5XI3GRGE1r3bZK8FI+ooAtUf7a6b13TurwbfOLcY
9hY6NpQvxYZVuthezjgi7KIqVkMLryw+owdSGA9ahxINqovZ8ceNS8R0CwBOeOUaELEn4UFcHMHj
2LeL7HhB6jCuImuI0XnGacoc8E1sjLD8RNlOeWZm83WKAi4BfPdgcoPh+Bc6nmqQx+V5E+Dke1fl
mHpi46Lt3SK7/Hk49HWuAVQtUDmhA38ECjTA57lG79vOIGSEoOnOfD959R0aLd6N1IN7ZqVvHskB
G28hMIIK8mUwlOVovNMyJHe2/YGGXGJGho3PATQ45w72zUqYqC3D3GVY/YX8ZziAekA7QJR4ohAa
UaYdLjEtoZCi4iiv8pCdIc05Cy7rE3OHAsu5uMeBoQmA4il0r3UCxMemdu7sCNVBZnlVIngVYoza
dlezmLMRgCQJEQ10lLLUGm1YlKLLHfezrS5nOyx36G/yo40RRpzh4t4guw2ucT6mvSMmYm0mH2pI
NlrA1874a2r2fOj9bWl7/boiGXzBW8BQOJFwVWVe0d2QOchWo0csiESV9rEosL9/3jffvGNwBIFO
gRAJhsinXKUITCXiz61zF6KJFFX3E4Wt67xB/fDzOl/H8ni1i0QT2okYyuK7ft6gYwkRJ81d5w5N
8dgxtxooMqTTU4fMGG32bNxrvaFihwsIBe4Z/MHXcRxwxxjHQ9oCeEZMGT8vHkzEVD6T/F415rq2
xYVjnxljfl0Btq7QTlh83oFz95ed9RfKBx5SbOyKur7H8BFGntMFq/SZT3WK8gGkFV0CAMgAWFo2
5+mIebBduGqAt37fBxACpCg+6YWlHwNQY7XezdGUoumHWyo/A5T6D7bw17FYhqU4g/h4QGXh1J9K
8sMl2bEzNjr304ieA9AEpRtnKIwfonlyNrxGl6tlzSPvPfPBBNUfpvGjy1oa9kdEvoCcBIH2kdus
BWVRbDmQD469AW1Jx8Kn71XHcuRPeXjMoXKZRJrmN2HXGRHzqMeA7GJwksCkRmWoT8cHK4SEcy27
VcTbaIPqWG5s7WBQgG70rkMTAxyTcsTYUkRltcfYIT+ayLsHGoGkP29q5+T0LC8GY38gDFyIkIEx
dgLgcQznjoTu0T2IaAA0s7K8zgJbPth9k90ST5UXljeDvdOwImUBpAy8UnpXyJNxsw4mgOO6o70L
SUv/KLqm3yCg0D++MVdsqsSWUBMitFpFqgpL7qK5szcFvFy2dqAxj7c7tPbCTq6HHr2eAQNQ9Pvy
MZk4JvcJapAulqUm70rhXWi2GCdNo3OJhsk5zPXJ5bO8BjSBAZqEqRE8C04BU7JnYSRC5txjfBu7
KFfG8QLDo59f9n9+Jye7EFLrCywLwgAQqjk5xGIO+rGMMvc+mIK0qTase442A4Kv+wtNPEyKnCYt
P5ahGJRypnffPvjBrwF2JNZwDqK6IMC+/BTwi4DaAtcMR/7zaadRxwARbdx7qpurVlUr4+a38I1G
awgkqny+hvZR4sEu02nsFW3O6TJ+s+0WdOf/LH8SbNCR0LrgWH7o0HwtYwz6LXmZueckgE8BYyD3
QxELoB4wB6EvCazR5+ecOx3BONh2r3EV38DEGgNPnHUjy7VTqWJlivJGhfx5tFZ2V94S95ww8Klg
66Iu8H+RcYuSmgtQ1ecfUBpI5aLNmt1QjbSw0ZGdUAuDzayR90KR6grIy2aXF6W73MZ0h73To8OL
I1JCLMAjWx1WWZIN0Z+5L7y0gPwbGo0jgGDtYLYYh50z1DmlW/73i2ESDHjJAsnEyOzzLybtUI7A
ruc3XW95Kz7a6sjbcUoHcOXXA67/60naNbQs6iAucj9MmWPWEo1yIod3XuvyTIw63SuLyAnyfbw7
x3bgdXpyapyCVG0lKn4wGa130pT9VWBzL6k0xhewCTtHvzy5CHEgsB7IflgROZQbnuzNgsppbnRT
AL39HqHfF51T9zkNNqcLnLzgFu5ZXc2xQMswrQwe7OHYDqszseb0gC+LOAAhL9ngYo5x8taazs5b
IDqyAzfTZcmba9dyNoGFJj10SW5GzL5tj6WMs9vAxviwDh9+/gHfPSRIPwGFndoSY04esu9Djs4B
yQ5VrtOMO5suuJHT88+LfLc1/l5k+ZR/5SwBkDuODbDBgU6wf+UFwDnoYloHaF//vNC3TwN+ERhG
0JKFRuHnhbRnIvS8o/yApvVbzpt33wd+IRrO3BAneL//th7O+6LkB5LhF2S6XY+m4bWTHwrORazz
YdtpdMW4fScrg+rL+aPscxHquzWBxEDiDH2SJcX9/Gj4PA3or0V+iPz/w9l5LbetbN36iVCFHG4B
ZgVSkiVbvkE5ImegEZ7+fHCd+rcFssjyutk32stNNBrds8cc4btj7OLoUxYdCHZ0K5xle+sf5aDz
I9rwStEpoKZEdrx4ZYEzEIwVCNZFmm9pLX2z6uTfKtn/PwTEP1MnfYl86o9PJGRfZMg1gydzHLcg
aHc1/JDr64Egs/mH/n2C4o3Jo3ArRg/KSEsBtSiBJ2iwTidpaqNNQxI3vffMCriaKzWIWVJ7PpFe
Ga3cxynJq5UUp+mqMJzWSyjK4Jh2whvKZnBb0yezSziwN0CM3CmnnQsgRB5pikh7J+hfu6mWdy9B
pwF/dGm9izLVXgd9oz/qY49129Bpqxbi1EMx2GKXKsGbVjb950zXhp+JkTk7I4ikt2TUf0oWBH5V
1PGzGSbZuhkqfWWJBtDeIPSQRInvdMaAODR5KrNVV3Q5oQpD5hMjVmYb5M7FvooGcxfotXDbzpxW
sKGzOycax3UlQxmwGiguehXr8AA0DKqywSB8LNPo4I/argjL8qGbCmc7cWZvmrSzDr4AuFSKvKQN
bugefEoZvqZMmHc13+lES09O9SUOTiUYn60ojp57xNhHRwds1/Xgd2HLIKBGnR7TwWiJwQhNz5cx
YQ6SgksGXZaHTIMEhSjHWQ2a0a8q8M11V7ffYo02m25kCljrqKywNizcIsSi3ApM+TFTc/m5yXQs
2LR9CQo85gOdID9bR2StQ5Oogz1+SyOQa/JAGaJskNayw8b2T8PIplUUoxnHHihYpXEkr2PZYEr7
WFo7XZN8oTVY3A9GLrM/ckl3dXOwlPs2ip7R7GvQTgYfAynnu1Yk/W5MRCmYekwB8abMnZ2kdyH8
lPDdGWua7JCovyhTZPdwP/Sg8+p6esdu3Wg8jNeyo2RLmO3it/MdhVCjr3pbdb5GdiC/q23brKW+
lmJPGi3rVR3V/LtPeM4n+lzFPapnBOiq86uW8/bzpMGzYGpeWBjj2s/aX1iBSS9+4k/3WTAmX+2s
0O29FtFDMKxuMFe6Edkua1Etdhx5v0Mxmc99AxYZBQ6Ivj0Guzw3BfwyYW45McLnXI5tSKS0Ft4c
vNy/R2UkPFkK2eJrtf/mN072xNVDWvl9FQYgkCE8oCG1HrSqf7GwrrurIzHlR9pgwZY+18TkNBHE
TBHshyyrH6Oy1ddKG49eOC+S0YCVSZrBqdQLwTxHPxJtjL/mgd0dQ41syZzJeI2pL829T7t0Axxr
vow+c++aahg8WXA2HiUlDz6lVflVtcrsc1Oq74kPBDz2sNmFPgFn9pDGaeR8maTB2PCShiNz63zW
xlb1cjtRVjSK2hUoS7FJqsxeFYn8DsBnGFDqGtUtog7rZ6Pkf2ouljAqnDedFil4eZav5EBr1tYg
N+Ro6ET0OVYWPOhV2/GgNq4ZWC0P43cr/i7U0Av8HMbFryA1JpomCTYoPTb5lVryfzRoM5qNFZO2
HDee3TtiNZl+sTJaJ960MAa8HGDay+RI2WiirvZa4ej0okLrtdFj+SAiuJdpMAb0lzXdG1lzbj/h
0w3PX/amqqkweLFge3S9RJvFpMVGr5PWR4Q4RU+06nMjdOk7+K5wJx04N7NK4alRKt2ZYdRvp9TO
vAzUHgqlkL3IiCEgN11O8lKkNy9WCiFV9SN7C5W48OrOGn5DLpHvanzUvndFlO4hTBg0h4ok4JYN
LXysg3HHxiN7aJX7VSoL5Q0eS1N4Ttp391lUhd8NCYK5G9WB42lxPc3cY3HQ4srYlr1kYcyoiM9q
l3CpHexSwWWeTn0w9vauxKhvVRUxFH4YUW6c1MknNWujbR1x3xOmCO8EOMnT4Hcl27hEB8ch4SVW
OvmxS2Jjk0pS80yDAdf3tOlWXWsDzOWY03Z2UpyE1JoHSbGdXUuQ4BpaR/KF7nu2i8dRAaGGPdim
MgT7qCgOZgPq7SctmHFXTcWvBvNAF+5ZvJJkDOQUOrex7zwFkuKv1Lj5mfqIGqKeYD09TT9TThJ8
F0gAiChPVgIGxkaWYBVJTj49Jj3hO5IN6SepKg4GGukPTUWjHH65cNUUn8eiheRc636+hquJ8imk
l3moK3X2g03aexG33SZqk+5hUuntyYVdr7XSytawwUZPH6ViFRqjvgsCWdn4eeCsB83JvCpQuq+c
vul6DONoPQ1Z6lpSCTwfSfG6TFjTotDNfa0bQBGmDgojpQndacV5qESXemZNZFDj6L9Tx5xeajuo
n8u4zLaNxrBWVxsbohxypGDJ8Ja3qbWqerhSM93vEZIInMAulveJ47fbUmrKdciud3DaqF+nmTA3
NT0dsjdkY18n8uBJdWLudbCdlw43CUL8SNmhSK5WVsnaaRJLXVuhMFdTBhYijWRLeLQzYg6tJlgF
LVxn2EP6fTra0g4IW9oZvkUjOaTl6xSIS7OeTWOUkvoAJ1pZw6tNnoniCLYaHcDnukjLfVZP3WtF
muFKGW39qYY2sOYgIyJNEu23pJv51vZYuY4CiBkbbb/NSWGqVzGT5apOkK+NlKZFgpx6n6q+toLT
Xd2Vc5dcGx16gCxiPumofdEHPfqB/1G8IkpC7FScRaHcSFghTt3PAuGoCwwYu6rCMhuSQrnjk/Vx
VFDUzUyx3lq0E92xtacdiA8fmW8HqzhvNQ96+uRqU6rv21wShAdx8T9wERx7N4wh02iN+ZLEAZ4m
9I/p2susWXMKV6lfFOuyk81DGWhiU2WG5dpCzR5ouwSe2ZRwnwsjA/ejugotEBBtgETrB/l7ksuT
6+sTqY/qzAnHvWfT2zrBMnJqu2NuNuiVUC+PpeGsywFOSl6ZP+xJ/KitwXoXApmYT0SPF3eqvK1F
EbtwhggxiEp/19alfkfKdQD1PIy2UPeKt2SSfE81unabpLnmZQ3Mpyog+ljOQmtjyEW9zcHY7qkK
WIOjKNyhgx5RF8JZg+7MWV2O4SqWCl8Mpsg28gvgSlJZ8UGbD5u4xe4wnlUEYFL686AXsKsTSa49
xaHrqoso9XCs6pGZJcPab5polzdhd5poje+Kpmseswm4Sqpb85HvaIR6FATHoknkxzovSOYSqrSJ
FanfFj3gwQgAaLkZfLOVqirlJk5av111ndW9jGrwKzUKL9WMYzUz1EgN7j+beMaMXjFJ9VfNGpuT
UnXJT71sky/OZAZrI6YT1svhj0RJIHJJPbIAf9JgVzia1whKWZXUkV1hCGcDnVhek0QS0nSbPakn
e1hDcx08P6vrtYCMvIkls3Wnqtd3jgILPZWIsE51jK0UUbyPBWZd4eBkR1uf4pWWh6C4Oq4pgVna
7iCr2jrQC2kdQhpam0YQyhDAStXY6qT1iE3dI6fLxeC7ehh8DiY9dIO2reEDlKGx1jNkEaEei3sD
mDM9xE48M24NXYKp2XarWK+1g1E7zaMTWD/7OundsmDR69BBN4hfKEr7wN75Ts+xQ6aOF5EauR5j
0e4tWe1e+kIJNxYOg++aCtkN+L/9ZLVSemiaYjqZUhCZbtIQTX9XB5OBnXXuV15MG1PxkCHGx2Zg
QwhVPKg77D85UkDN0jGBqZ8ayakBdkdGncOO88t0E+KCeZ8Pwn6Fo+mXXtyX3WGgoRy7rS/3iEpI
0PyVirw76ZKVvaQQke/aSiArjkWAFsJOBizrzZIYxd7aIjGScLcd2R4MPJarCfbUpCr9Li2qcFc4
fbPSE+try1p48MuyfYh7P3sbKjO+FyFUgSTzDW8aRfQaxt24GTQT+Q22h65WVfInWy2jkxpIML6M
KOQ6VHVbbczttRqI4lWkFXnmE3wfp0zmogdeVyAM5xC2U05SdPlZaupmncdmdp/jW3CnRmb7wI0n
4MzXqqOR1sOLZVbBXq5jlgpNeewl49/8V/Eq7DWMTVW+TQN7pK0Dm2nPdas6VWVFZV8rNhil3vvr
MAnEiahHyZV6K15raptCfeSKkYVB/6r5hroxa0M+OnzYn1rZLNZh6GerPO7DVSRngqTaStzhJ5Nv
RlOMz5Getc96gsGyNumwwvuu2dSJ79mxvYfX+5b4urTqYkDKQO1hTGa5eFQH7koN26En63mzUdVU
38zdRU9r5H4bGkJZQXP55Sc11B1TVIeijpTHQoUJkMKaHUwZit/UC+Bku71HXdV+S3O69dAptQe4
dTSzLZTDSV+ZHNVDcghRrEAiCMtVMsnbcDaZdXK4bZM6HXrdtNetH1cH8jyCjWb4RFNMmHA5mlA9
moSQkts6u9Ns3yGAlohqG77TvVLGyaqMHQcAM+JYr4vmk67kP+OotY+yxjZnOiVlS480J5K0dD8G
kf1NrZUM7MzvVmpbt0czy/U7JXfag9XJv0yrYIPuauUQD9rgNmgjXJD2dDMZvtiEYA+eg8uwa9TF
uDY72HIY1JtraRiULSxuKHipHf/W1U71ei2QjpWZxIeo6LJNArUSKb8Rrpse6gVbuLSGnhhtI6OB
CSC3FKE4XR1sx66hrxsIxpCHuWFS2itMDaHMOGG6p0tp3A2zcIDsUILQo6B8b6t4XOOJ7sO0Epk3
yel0cNQx+Qbib27sWhnu8XT4PcZJ+qprEnNpJG+9g7N00fk/OuwrXmotLk9t6tNEG1T1VKiWcClH
g7XAh2ZLIT6njivEOZVqD5+z0Fy0QMG+i6Bdq2YlHboAMzAX5ER+lB3NR3eE8ColuThUemXvE8+w
DpxROuqEQKLv0Yu73C+LB6HH/VMWIQiBvPQytRkdxFLOnBff0Y+Er0qvkoNxJN9qEblV7ISnMOmh
ZoXDQ6E5hRfr/m8nT7o7/C6HgyqqfK9zZHkRzFy3AEzHkcPu06dchQVeMDkSw3eytTdnqmkSx1A2
csw380i2IdfUgedHRnmnVYq8Fblse1Vpi00W+olXacYbYnl7B+cu/50IFGnTCBFMaKStJwaeucNY
V0cILCiTVGcy3KJUpmeTRsXe7JTYo+KVt7Crftdp4uyECjV4CEgyGKJGuyPAnnh1SbkPyz7z7KCU
TxUGOkwhMTqtIzmrSEu+ZVkSbVMuX5u4TjtABfRWKElmbR70ZlDn2jgAnw6vxWASIjfJ3CiHOPuS
SFL92R8i84CurN22JZq/onLEUaKeInDKD1Z2VQFviUzZFb0/PXKkVq6IMvOpimhicHP178h4V9dZ
OUg7vbWg3JFuEVJdWOFGDmoYo2nawkDNnHXeUGQGXfXLht/kpnzikPlLCNcwjVxrwJt9KsvyiYJ5
ciXaEm4ls6ICx+gxbh+UB7sb0vswq6O36/jeBXAPd3WSVCzciSC+LFBKv+5bqRamfJJq9avK7RuA
4YZHyIUh/mDzpmkQps0oH1HKgiIlKZvSOPlydsSDNXYRq/y+/hjn+LjjyJoKrwYfJ9Td89//wsc7
vdBjUy6MU8f+0KjWi5EK8Mn0q0V0t3t9rHMcmbGw4GNAE6LCEkceAVmqqcSDvE2HXZKJw+R3TyiM
P8En/CGPHVDMra7tGZ8ADBbSgg6SjNMKpIzFHBql46Q59I9TLiy4u6pvAKbWB8MHSipC5DBQ4sb8
06BJ6z6HzHr9ic87ZSjLUbLDl5gpS87SqSae1FpukQafJvDcoNtm+Smve9cqD1MJbxUWnIS7s+zr
WzzwtuRfe/rw6/pvOFtF/ASF5qY9By3OYu2Pb7iWBr+WxkY/lXW4ImmbkuXGOr30lBhHqxqWlnOE
zNL60BAB8LBfTqcw7VYZF7Y43HJncKXokFcjwpDHaHzp5ffAWNf+zq9uoPnnLVz6BSjd6aISbmqo
yw9FIDuukQVNJ8WAMK+uwrmoG+4mLpyQJ451vaI3Guz/eV41OjAc2ArdHnXpuOznPWeTLg+nVP2p
aBECohsvbkkn4muUGWGOfaOxyfc9t5z++jbVAB5mUPUDb45gqLaHp+XRbezbozSdEL+/G7G5Ngag
3eZWQOdZN2seenYXsWenHdpaH4fGcbaQSWcdTlrnvIkx/5KM5gsg2erf51Dl8m2bGLbQWlo0zbJR
CRMcnsZTU8li5XdRvU+T9BZBcf5XPvRheBjWhQ49ioHgYH18mMgh8FPE0nj6w1Fviztd/iWD7Roy
4ND4fP2RzneceTQy3ueuqkX21WI0paZ750jGeJKdFzuFzW+m2656L5UecJpQ05EeSrORmxs5HBcf
ko6WRebb7Mu32OgEkrIE/sp4CruGg0KYnwZ4YIkJOGF0W/IXb3x0F7YVWLeQpmQ6yHhLLVZIIlcG
VzdnPFmAgkmY3U9a81+GwN6W5BpMSGHgfHxvJfcP7s/aeOqb8rdc+wfizLfX39bZ8Te/rL+GWCxA
Gc1bkGJMcUrab0quuFl+HHLUrcbm+jiXZouCDotBDb8R2oIfHyVkI4nRF4ynP+BUoGfuAHB443y9
tPTIwZy93diUKE0W7wQpLtr3DN563SAudEcN1k41oDvLY6chk51wW7RVRXo3Dmr0WqCn2mCp/v36
o15YiFCk5hBSGGN8CIsfkUkYKCBZYevgVm6ZsWvj8qDCbNaUxhPJLf7OxeEYRcFjCov4JecybkDb
ZunHCSuctVZ8GbrGTUGVm+6zXtwIHJ2ZOIuNBJ0ch7mB8/b5aW7VmmkpxdCfhkF+U41gg/Svdg1a
J1RmY4zOOl9FZvpDmW7Z/l4cGfcsDnC64vJyU+l1rax9RYFSChWq7yy8NbA2yPe+dq+IJ/SVHqbA
6+sv8qxcg+ECt8dizeLvQgW1WLOCeE6h2Kgg1AKbhTF7NLPSC4tqVdit6Y5UMOtMVW8xoi8Na5Bp
RbgTLFOW0cdh9abpcLJ2hpNBOhcCH6Izke6r3LQUrPi2RXnjpV446gjQ4tukW89usFyvdDhQqmKk
fcq5hdlOiG8BSGN7qxS8sAPocChn00LIDXC6Pz4WK5T+vNoMp0m3VsNkHJWk3l9/YZeHYHuBJm9S
BS03GbyHraQWwykpi+5ptIEezWYIXq6Pcun9WNx3LFj/BsfbYpTM8WvDkIrhxIqhZ7YzkH1U6aHs
Oq8zdoN4vz7chR0aC8b/DTf/nL+KIKRbYiQ7fTgpIT3/4ZetfsLLZzPdsq2c53/5bVuqCh+Ji4ly
Fi/VyaUTBkY+nMBCng2/ZI8c8bXR36xGcYlv9xxhPWbQUrzrz3dx02a5Q7GVZeJPluu9QLkILTge
T1GBssmXgA4QKxsN0M7PynktuKAE2nddu7FYLi17vL01QG7ufmc1syQ5RttEynAyp1c0qIBQv0vp
541nm/f6xaQaUEcxh2Kx4OI2T/pfL8+UIxpeWFCeAvlosEGqTYSp97HzTQTKiM9wIs13aLJC9bfU
72FQXB//wgeBSfa8X2LdxjPOf/9reL0v6lSLZPVU5YSGgBIG0S3e+IVpJFFV5VPgm+Out9gkI6GD
tUfKdHJqrjbV2CmvFVQGbOwV48ZGdemaAzN+LrpUSI7qn7//9Thj0eSTUsjTqaWpqETvJOJMUrQJ
izc9/InHAsA+xs+wb/QbF7wLn/yHgdWP8xgbiRYMRjed6jh4kUxrHRJt0J9atVlN0a5Lb9R9lz4J
xiPIBj4ujmlLZiK+zxqlSzOdSjX4biby91It18Dt4KMhmeZxvsXq4QeJT/hC05T/50VD7AVbAaHw
eMQ7C767yJNoDPHVPlHlA2ytW/v3fxiAMg1ggFsJqMDH2QyaqIntvhtPWSC9dQOeL/h1GTdqwfkf
WXx5MCr/b5Cli2gr5Fh2+orrgM8AXOae8wQtg+T8HEJAU1l+xy8AhYV9S2xz6YOYkQYdGxYIuctz
rjDHNmnDPxU1V7rUDr+mavOo1Lcywm+MYyxek403kD5hwHMyqMUGtX0M6I64RviPIWPzJZzICOou
CHz4Ev5h7P/10TlBbQUVntCngOb2LNk24u319XDhhOPMAaDRqSlnbc3H9SDR6yqa2OQOwgGQ92iT
0MT65aFX6/+wtGeoD0RIx7h7edRYQsJtvxkmDFnot8otZjq28frvT8ONCl7lHLV7Vh7Yqe9HgRLI
JwxC1k5c72IfuayjrO343+9UM2GfA4Ybj8PJ/XHeYAJRukojtqC1LbZKqmaYHVjyDR3EpbfDZCmG
DIJ2zi03Mzox/mRMp1GDpRJUXmpZ667Yme2N7f3Sgv4jLrEpQc49/dUmN8gD9YcT/QNXJN9y2ol5
trv+dm4MsvxqIDs1WlfOgxSBV1afUa269q1S9+IgHLkzcIU15LJCTJwJaxBcdri3114m/WYst2pf
rj/JhbPdYqIA/OZb9RlCpXIVi0EEh5MNI+nQTKW69YPuxlZ94XL5YZDFEiPkDNdOQu9OGe46afWe
0+EotXfejFP8l6HoJszyHy5Wy0Ki10XmTBYcwxj9mavK9d2fPO4Cn5/YfK0hXP2H+SPDgTsPmDCR
qh+/njKt9TqpdGAqg2gzZd+X2o3dRrm4DmgpKLqMvoaz9OMQBIbQcdd5JBJ+Go6Ch97EQC1tPhO6
0N75XUVDDQyJ63pGTFKHToX8ds3NsJnbdngHFqFYxVZ2S2N4qZpB30e2OvUaG6728WeJIlXwvAOL
KbP6e6ZED0bZhZ5ktZHXwrFynUwW2yrPbuAilxbs38Mu1tIYlD3VRjieaqP3YCesb0OPF4eYsWLe
KCjjn7rqr7PKciISMaHb8mR+zz2WfnU+YisyiMa8k0eluZNE5DxCgINxGdEmG3IpW8dZUu0rpypx
oCkqT+r0+P36Wru0EFAlgSQj7UShs5hxzNAE3vMsBAWmSIJNqS+9Fk1/Y71d2qmRjJLEhnAbf+rF
KJUN3Us47G3poKzyqT1wwW5aSJHWjdrq1kCLNxnYed6KmIH8kfafXOBQWR2HbEBg4uifr0/dpcWK
Jo3Kg4qfbveizOmjYGKfAwPNJelB7UfMraWtHhVPlQKUlvbxZ1mOvl4f81LjgYNyDlom4BGJxGJQ
2RljtR6pExLM9ApovA39XGfAvSt5s9I7raD05zuJDyKV92Wrrq6Pf2kZs7MTNM4BApq9eJFRMlSR
2an0OGoVXyLM6ewRcsT1QS5NLOcsxD+N3qpqL/Y/O46sgoQrCE44dW41SZrutSrwPV9ruWskqbWO
9T55aXC3ufF4F0fmdKSeQPFnL7E8LYU3zpxzm2p2szNFDbAxqZ8izLQd86RYNwqYCx8fUiFOYRoD
OleaxcvUWxMbClz5TtDrvKn+Cd+uDd+uT+aF2wbtRao+nZ0H4/n5N/y18bSySBtfF+pJTxNr1RGv
5GMCJfXdnTYYu9poE282poCQnXy5PvKFbxGhEBJOvF4BGJaYl5b4SmwNoXxK5S5yEazuMe7wvdCZ
Xk0t+/dKHdwX/3eAE32e0o+PqfcOwky6yaeuMZ+Rp77MTGNXyuLjaN/qI11YJR/Gmv/+15RKDcx3
dUioo8XXNP2q1IS2rEDt6cdlyK6uz+J5nTPHD8/2+gYA6JlDgqLilhPWsXU0IvgfwSFwvkTw83HP
XA3x6fpYF7rFAPU0Q2YVFtf75Sw65WhChseYENZTWCOrmY5dgBcXIbLGvsSI02x/KjOlXLpT4Nsq
w6frP+D8g/g4/mJmHUTNsAoxDpGc1wrKdx0duky5MaMXBwFXnpEEQPRlA1U4fV5NCQ+pRM9VB2s1
cxPr6fqD/GEPfLzkz403KGs0BfBdWbILiglIMWYfPXJ/rTa1yDD1HQLNeAm7KP7MLMMKLrJnZ2za
t65UNXazMgpdKVV8/FlL9Amt09wNqlU/9jEIGhTNOPrcSZ29xQ+5u9OjMDgR65TtSc3LtkZQJ9tS
o88ij+Bq8OfVlnjarsGUIR+HwwCevwsovNwG1G8/ijb9JqooeMpUbcCu0VY+J9MgfQ5GQ95gylGe
RIhosavxM/PNNMRXb8K8M1YSz8rQv/dJp+RbvjeclIupfIyhgMLa0LXXIXZe2qL9HfWS6kqhnEIk
nKJ22lCxh/t6HAMcc+3prh7tbo93bASiLyrz90BD41eq4p18/U1c+n64gtj06B2HRJ/FxlAU/I6h
C8yjLPf4+Oym6leZEQDrHwKojdfHOj8d5/ruf2Mtlu9QtXoa1Iw1CjwD6WSb6o2j8XxP1Uwk8ZB1
Z+DjPE3X1qUyDBzzqODy/YR1I2oXo5I+TanWPxpCTm+0rlWVvezjOtZRUs/8DZpb9JoWZ7HfdYGY
0joHI66qp74c94oNoXiN++mE2M/GkkzJ3225TNb9lDSPVovkECOS0CU7XYbRWDSHxm6cl4Kla69t
M602Y63nAMy25Wl4T3wzaGc8zUoBr8C7/Z93FN3kfkNXcBblmsvXj5WgpMNNjI+WXHkTEH6DWSxS
/H998fMo1GUcPxc26bwOCzUmq+AoiTvFCb1+urWMzzctRnAsMofAuc4JWmEQjAOx0MlRwwXOsOCw
Q0Lth9///hxzOx8aJeXd2Wxxv8WrZpiyo5qnDxbcXngK10c4PzsR9TqcMQD/ZIYv11NESkDkaHgL
KWoTPwjZDj/JkggPiWHW97ov+r0myZY7hP0titv5xzmPDGPBNFXgXWPxcWInj7whrpsjfiSe2e6F
E/zz588lUgYV56KDzHx5sGiBohPvVzTHsX6UMMTVbj7CXBB+/BoN1aQwlok/J5R1WcwpWNMkgR3g
isdY6yDvDc+vUZt5cppZzi6YuuhTb9EkNZ1cx7IarbLntKJSYfCPEb5ygyF9K3yn9lrZr71iNF6Z
coXUhgAafx6a3UYCunlKhGqvsEC1N5WTSpDdx3TFZQ1nFU19CfrWeLR9Q9rFGOQGLrL36XXAKIug
lkINdg0sgxKlLP4yMtkGd71a9a8Zxqhub+IH6+aNhAl5U8vjKq9L61aH4sIKo7OE0p+dEghhSc2K
sxaZcl4rx1pOsoMc65D5OiGe0L0pa2GmGgK6JiNlzxgKeQeR0zzEmHlumiJQKWxGAwtrp93UsaJx
HR/rNcLC4FNgWtGmrFqiSa9/EOc7OnUCzHYuG7IGaLq4UeXxWAUC68+joYlx1WqV9qjq0bjly8jv
CUiptBsDXvgO6GlCDqIo0WG8LC4ECZVAEEw0ospQe1LG9nmS8hun1IV2GHea+QKncE28IOKfzNav
cIY+hiUq1VTWhx+YrxrbPiaIci4w7wxM1HaQXlDa6gRyGMTVrAAmq1u/5Pz8AtjQUQuxEBBeL/eb
Ku3HulQscQzx69/Uml+9ammLLbJTlMmzloTqp6k0f4yjX2xEBrs/LMkzRReSSW7h+LeSUy/NDCcp
0LhFpcBLWMy+3FoSTWSpP8Z60q2Qs6Xr3BbgLjXif8ojPgrVgQ1qh073AoeHnnPbYEbpc7D++0Kg
d4Knl8bJyG6/ONpjchRHJEnDccwfZ0KQJL5fX9rnZ9bMav2/Aaz53fx1TzJHfrqa5MPRlr9m0ckM
t3nxfH2I89vtzL+G+GM58xtebrmh306OgqjiWGP/r6NrzHA/yDo5/1mZTvDDbPB0rUtn8gZswifM
ocZ/v03MFhJ8vZCqZmrhYha1qQ/DqNVwZenh2zjI6JTZc2+itXL9US8sHYi8RJ/Mtd8MpC0OMJr1
bTFpUXt01DdlWhvhXTO8qsRihVs7aVaVuY3aQ5plN8Y93y8+Drt4QGk0u6wxGDbWjGmfhaZxGDMM
364/3fk2aCp4ylERQ1rE/HD++19rJQvqYarRSB/HRKq8pJSEF4k8e5WypN8kPoLP6+NdeCoKNt4a
5HMMbv7UvX+NF9Vl3zTmfJKOL5n+WTe+Xf/3z68dc0H4v39/sa23QonzTJeUY59G8qmv2+ZBoRmG
N4gsNDQVoRrhBChXN8qr809uRiRh1ds0K9j2FsPaaS4VWpVPx0TGJyJPk32u4j9O4MLr9ee7OBB+
g8AFOiTTJWsyUVPJiZNxOtp1iR5JvRMBQuB4vBlnfWEiuUZwc4M8Re27PB87g3LCrxueKBrW9vTa
ACGpUf6go43CSOv6U53XDrR7MQug1cuNgXLx4yoM/bDpZ8HRyYQpH2i/Df9paL+Y3T5CLoahyT9/
Wh+GM9SPww14/0L89IuTZOx7G2vl4fv15zlf5R8HWCyH2FSqVlW4zY8i3jbtBi38P3+31CxULxC4
6SSdrQOUaKi8siKCa9zLuHGESPy13g1Ka+PrGPr/8/N8GG2xBeqk2DTYVkSnyMRgxo4fQ+NmFX++
smFezZcfjVBZfBUXgEGXw3KscBI8yZYMSfZQl0Tm3bJFuzjIfAdi04PmvHQ5kvGrIzBXRCdurdAB
x0elkB5BR6sbE3ZhQc/MhZmkTaDxGcKcR2MDKVaJoOhth/guSPckBpBJBfyyqm/B2bcGW7Alwkpo
ndXInPT6OxiejC0+QRlAR7KnG798AqSur4bLk/i/h1t8PiUaYtLaeLgE0wUfPzk6kjjT3ADpL3xD
TCHnrsbpy6VusR4y7FQC9vrolJp18kpkTX2wSA96vf4sl0bBsM6hKS+T/7sk1E+aP6eDRfEpU+Un
NXtvU/Xt+gjnGymkLZg/swEabobLo8ESUTVkgtmq209tfodZKGJk1TWJsoLY+x/W3d+Dza/ur+MV
Gzarx6I1OvnSy0DSRTwQAJm7WRmvSIxEpXsDp7q0FCio4RvQMDo/JSyiujCrScPThEeARl+IOAp3
0m7xgS7NIXUK9ZcJwYFG0cfH6seA27cIw1Nsbx3noMjPmtJvJRVXi/jn9dd14WPi8ooyDbDvgvdl
EQ996GtjcMpJ6Qn9foPT0EEemlelJIBGk/dZUt/yKT6fxZllPSfQz9QNZXmoq0NkS6YudadSMUnA
HCrc38WnQM1uvK3zYo9x6GdAEVFk9UwMoWeg4SDb4lQQTPRId1asuDKRTzkUFlmkor8x3gXW4jwg
F0HaijDflq6QxiQLuR5Q40eAWv7/4+y8duRGlm79RATozS3Lti12Sy2pdUPI0nvPp/8/6uDsqWIR
RUjAYM8GNFBUJiMjIyNWrIUchg/oqf4RoB+Un0qv3wn1uKmlv84xSSGAyovUI0DbzXsAccO4q4rA
m5Ma47HM0hMSDrvbXrLwKJhsMEHFFcwA1RyxaMqDEQxBD89A2toe8+8wH0n5MYNAIUYwq4HcIUBN
p0ehUk2ElQD8p3p6WY+ayOX5h0c2Har5HIJlqnWBCHvtMHXw1Af+NirNraSnexRb73XICW2LieFC
UXZDCo+LVza1rScCsqcgK/P8Vx6g7qWL26JoV47PkitDO8rrcCoGXY2vCahMZqNW1MCbFWGTaKH2
4Psm7Q+3/Eu9dorjbALRgEFOMsersl9oKnFFP61yQmWb+ZHdIMMlbds1uszrG2IyM4G2pqoKYzyX
scc3mxhSJLlyEr2/AyjzKgnxylU3pbfzz0kZigtCJEBfiSFDJCVROpMbx9WgRfd/9Qh6jMG3TDUO
hfgixQ4ESysXxdKqzk3OMjpYlS1UZ6TGUXIJvIT0MVGafziGZyb0WZc9dxvV1UNW5aW/EuVHLv/L
3w9kE08Dr0WqcPlhahywUsWodVr4+8I42qZrfLDXdwFIsKkJA34I7un5tSNVpaH6hdLwLAmOiSra
ddmQ0bWPSey++Ur4LZKU7UpguS41YxPYq87QMFym88pK4Km6j+IaNqOD1X+J/Wfwfgj0qMCTvF1Q
v0dFeVTLw22zS8eWySIVKCzvPa6H2V5O/GnKiDvI5SeEXNC76e18WIFzLl4H51ZmiaNpKo00SCJ+
bg7xN7Q+1bvE9bSPRVEKz9kogcKGvtEORv89sCr/JKMuuPIblq7AKSwxykuDmEmPy4UaWhRIgjU0
DhyQ8O3tEjM66PKdUq4AhpZcx1R0EWLoiR52DlJS4Jv4f64jmsl908WHSrZOekSfOB+ePU0++c1a
PLxOkqbeBP1JYEoMz1yVOMfMLWMYWZzIgEupfQnLuwbdX7FxYUddK58vOMzEyU4VgkSCKDvbxyqH
mRFx0cKxMnXX5e1BlPvHNFf/PkxRqwU6T3mA4so8gSjMsnHzZiicFroHFCzD/njb8Zd8kkQB8gVr
YiO4wnlUvjcJH+WFI4WvMXhmuhModD4jU45e7VPhxwgQvKP3unLO5akEMIv5PHYp5HCDiVMWcemI
bmQOSmyVlRO0VLzl1NYByxVuuPP7z6X7MHoHyf3S6l9dhDJFNI4hBpLCD2b7NiKdKPHgiitj06m/
+7hHy7S08+JJbVdwKUsf+ew3zpki/FhJch2kpNPEnyk1KEVoV+Lb7Q+wZmMWEwya0n6p1BXDqi9y
9jVRanQMV26KhcPIXjO4T+arMmAy/fnZq0hgELVtirByoIHrnpGPFE4I8SmoK8GAhhqfskVu4W2A
Se9fvOvc8uwryzlj73odVI6RwFCjHtX8GX6jnR/L9iT/Xu+j3Bn9L7e3dCHGTcweNBjAzGvU1S6X
26Fzx7Ur5w7kl5ug+Foput0L+zb4edvO0rbynJCMCSXFAMXs0wmgfMrKJeDAp29r0quJtjY0PeUn
P7sL1r7hUnQ7NzZblDoEKOA1GJPyFyt5H4qjV/2sYA9QtZVsbPqbZieT4Mnzj4AA6HAOxoLcSjRg
vWJCL/hcQI+OOOTtfZMW8j102pjmhQsBCj1l5hWmBEtxUum8w1A22Adq+aFwq8+KXzz3rbExgtau
mvLRHQSY9IIHlKt+DryfkEWyafkew8jaIGFwHyTlz1zVHSBAL7d/4NIOQN493SI8Snm5XToQ9ENo
RiNO6xjQD07g5Dpa2YKFrwmPBzMdgIMYLp0n1egPo79cCi2jlnDmDVrxwWySY4F+kgEj13ao+u3t
JS2ciYk4hAojgL5Jq+BySZUMssJqg85xS0aJqmb83pmFsQnK6K6vut9/b4xhORDXEKtNmKFLY4qS
12Yixa0Dn+zJ8JOXJgSFNsavfbb2EF1aF7miAbUBgwD40qWpsBLMSh+T1gnV8Av66Ns6jD+avQm1
rfIPwQx1BLq6DPuTI841LiyGR6En6jqmsqDBE5vuqReLJ0nxjgXQpDtuzn0rRc9aiFJknKz45MI9
wfDcRE5PtsFsxuRRZzEcEAR6e93QORUUwJn/TVRPbriCYVjaTO4H0D6wwPG6nAW0fGQKxQIWQxYc
3sGWBjVF9K2L2o8WdbTbLrJUQCBA4yUTVdY1SQPctCIAr0J0RqNIvnRW4m5j1fAOHgR/NsLi6Y5X
2XBfj5G+7Rgb2SZpWbyUvSWtnIyFwz5pZNGiB0BDF3C2sSlsIiBggZZLA/m3VdtJuVtZ68JFcWFi
Fu98yNMM0M8jpIz1RlE+iYmyN8CyTPKj/p4JVhAxrzDC7ycivEKBA7/aoHtti9rBa/tDGjuZqK/8
qIVvDZieCI+ggglSdLZsw0wzFck1Do6cPSZGdqz1LwUU31Uff7q9/IXV06oGlwH9ALgPY/oAZ54L
AEAP+1gg9Hhw5tZMS5UbJXgyswd0abZRv9KKXLhcaBwzvgRjoKVR2r40V8Orx4wC7ABeLwnw+ijG
MfJRG5ZH+J0BpgigXYfEe/BGKE/HqPBXDtH1QQWuyOXBEAGgKbAfl/YFVau7pM1aB67rx75lvAVP
Rw7BXCUyu/ZcwAeQTdGUB5glzTsELWyXZWMptRNCWzZoL7n2Ma5+a92XZDiKsAx7dQETcrTJ4c1s
hnI7uOUu/vsqBD1SagO0KTg+VzVV0vtUmHglTkLR2aZZbHRtZdR8YUOZ+mZQQf/zSefvOrhcqr5p
auMk55CwNuUuzeRXLU7/Og7wTOUmZkCZh/FVw1fsGkvN48I4JZq2kRKmOvt6JehdnwRokcDp8nJk
0INh7EvXgCsfyRzXt04A658GVYgQKkeZQRf0H4HZHEtLuAPKt2J0wUsujM6OH6VgMavKyDr1BZBo
QUR/+3D7gF+HEqYFKcTKU5cHyNPsujcDQXRTaBdPfpqWdupp2yRLnapWJgrgleR00RYci3+knaag
fbmFkh6gW191wkmzvlfNu6Z8aOV3IVgp3C/s2USZ9P+tzAf+ZeZiuirByogYiw5Xtpjf3d6zJQsM
jNDKodhFFjw5/VlQrOI6r5Q2d0+xnyFPLj55mfTxtokpgl/m8cAQgXuZwOtp7emzDw9xcyGnvmWd
ioh+A5Kam0SXdhoqKobswZBcJStl+aVvY4ClsXApBJbmkRc6CGhKJdYkCeqm6pBBhz9USZ3CX/k8
iyv7z9CfmsbZ5o1JHzdtjyEheJW7Fz+rtoxowXZsnQR3DVS4YIz+NdAg4gINqvlF2bhoiQnQY58U
8y0sjgUAPd//EqIBomV/f5AmkD1hCF1SQF1zpyhMwQv/zNwoCHskP5I0u4dsyYL69rZrLFR9Jiw0
LSnrD5/fPJWVjVqJzbzTTz00R1Dxhg+Rn943ur71o/5733UiQ1PKm4zqTaenu3+wPhUfeaRPJEtz
hlGtg4DMdJktKuV0F/UHDT0/0RGH+6zIkdzO7bY5umuIkYXvyPjgf0an4HzmNDx5ewEyXePUN8NG
jJpNza3s58hfSyr/f+XwLZxvgOa8bmGtgnzp6oGnl64vQbmHi5504WsRrCEslpYDOGCa84HBk+7M
5XLStDczumsCqDzdzt03zetsTev3Upzuo6jY3/5k0982iyU45H/WpqN/tnlR6JowK5vCyZMlprM9
pHe86KG0/n5sgkqKDH0OrW4ZOpTZVZKkcJPEQLxPeTneNXn1GNBTj+K1jHzh6wCCmfrb9GevsRXi
WCCElJnmCWTjXZnluyTxV7KW6zQUAgpQAcw0TO2M+QkbJZiHW792T5YqbCz1LddfMn2vWI4bf3Wr
52pc62gtOARylcR6hKPp/c5fwly7CDXXkuf0JdIPTW3ahd8fUVcUlHxqaIwrHr7gEhM6ZZrZmP49
R9kObgL1FXoCUIuhuaAP+TZw251Yq9XKtbIwe0yFHbeA9hT8yFVGL4/IOhgV6Ies9/aVkT8ynX5s
0CJJTPkxTg3EWhJtS7UeqQCyYV9C4QUA/SoQdkrPZofg/HfMrx2kKhplbF3PgUu/OsHNryEMosgv
lgXZe46ywY4sNn9Qey4Ls9a+xJ5eP4yAke28HOSfYmGuBNIlHzvbmD9v7LNTWUzDcQZC6w6QmL0I
tW0dfwTi7XkoFIB9QnapG1eu3oXa3dTu4NEGgzLIu3njIytUJDz1xHcssxZATnylx2QbUvGhp1Fs
q3lbHYwuyzeSWXj7JrJyW84CpoybprWLMum3YpUX28Brgi0pi7oNwyB+4KVS7i317wvB029lKgZJ
Ujga5/l2jQ7akIOTdjKze9Hi7pWJwJOnRVvLylfy0sXTcGZqijhnn0JqPT0S6tB3CkMhNn7zeeHD
6n47Ci8kWMzfMPk/EdxMHIyXRnQkgcTElNxTpz9U8cBEpruJwpdYXWvIL8US+q/ApSiKwIkxW03q
omUkm6570twnwbrrpHCLzjKz2idXXSN3XLTFgiiG8ogAP3y5qEDpxbQtVYFF+U+WT+03f8nrgUEJ
NITXpnQWd3BCJE5lDzDfsx3Mi1i0OKnCCZzTLg+TXa66n/1M+Nl5xeEfPhZXvwkyGtzWPMMP2gIV
RFV0TwkMd4r3KFcDIiGPMX2X24aWXG8ihQdARcH6KtXI1bpTrbZzT6Pg3+VJ+MQw7bEavJW6xkLF
Di7CMzuzD9U11CZdq3FPRm999KPgWxdQGm9ka6ck45MQyJuM0ausUva1KB5qJflye51LjsJ+Ggx3
sqtX3PeeJsQpAwrcqBEkJnlnCznEp8JbjHZl+uG2LfMahsBiz4zNFpvpfZ3Jg+6evJThtBjBSCK8
8RORxuZecdvgUOS1vlGKQNwIioT4DqqOyLCVSYgcZDXYclujxkKBaGcMcvYz8I3PArogpqsTqMfq
0dURg7eGWH7UpDrelrwy9nUsoI8u0tvMqHdvBK4PWxtra5twrTBjknqvehS5d3lVWg8J8lEbC6kV
m66ftUmjyj2WottwF6rusw+978YdJOvB8pJvedSXD2NT19uxHsND1yMWF/VRd1ekavaMxku1c1ME
Bc1Ed5/KKP7dN8G+CZoGvfouKTdiqLfPQl3lmzIaDJtWvgtDflXfyQ1PY0qY6oBYVvwQjlYLz8Kg
bDIXvmRPDz2ENL3kGLXBl0Go/S2jrPxgffzODVqi6Ydkhwu51X4cVctuq84/qGOSSxul736j/NJt
b3/Wq6NC04nKHBhDwud1AUZx2bSmxqgpOF37FSRY0qx4zhQaL5KEyQTTZ1OnYLrAZhGmDhnlUyxX
OImB39gjCpOCWa7YkK7C2B8j0+wP5KSEsumonN02o1vJFBBCMpGeuSMG3NM9z2X33oSoZz96nf+N
vYtts67zTZaEwz4V5fLAGGq40aQ8+CHmtbRVArQ0tDGKBlsorDUe96vTOvuJ8+dWm8ppWcWe01rF
D3rP9a5ohhdDkJ7Gotyg+L1yAS/v+39bMtt3XezdUYoCzzECf6ea/iboftx2nsUVaTzNeTVr1xw0
co7eV+4LwknXPw+WuKmTB03ytmP+Ck7ptqnFxUAoMjXsp8Gk2WK8Tg0ShGU8xw2HtzhRPzC5t79t
YvEo/GdiXqaGClLRGp3nguY/WuknQd/Ewb9s2JmJ2WMOit4y7DIRFzDBfFc/G0S9DRCjwZdANf72
EpzcjfQBWhvylqvnllHrkLzUlYe0EUCR9F4eftfu79tbtugAZzamr3Z26nLaI5qSNfBf9MI2GVpb
6r5nZW5X7QP6wP+yoKnLyIOHQDJ/CctGHJgGIwAOk8FbT/7aJfK+EN1/sCLxsOLlCBJHNpXLJY2w
36pTyDqVCaJXovq9CvpvYu/f3d65JWfDi5k4meaCSIguzbRkx3LeU6xo8zbcDEJzlHo0fHJtbdeW
AiMEsZA3EYIBRs4CY94hyRc0nNF2sJ7RBjkiIn8PeetW7NTNP6yJMR0ulInhaP7AJ0oADXJ1Ar30
rvs/XeOIatQ/mKC2PvVHZZWhncttKwpJ7QEHCacqD/27gVnFg44k4CGtirWnxRSOZ9eWDJSUW4Lb
kSfbzBFikzHSOqNdLzXDh8hKNLvJvC9jGnwgTvwqR/Ly3pTW5qoWrYKOp4MECuTqZY+YnThqUS2d
oNvbeeIhTHtbKz6F7q4YH0Ywzbf3c+EAMxwJ9TQlcZro87erZrqe0GaWeHKz315q2GXg2h2sgorx
UIC7vG1s8umrHQXcMfWTGACf+7wrDkywhql0itLOfTAUXgFD0Mb7UgJGpiIzO6TGpOSoB7YaIvZ9
2/rCiaO4Or2n2NfrUjII6rKLvFA6tVK9EeUvZfnq+sLKEq/LyLwHyMa5dXlhU+WaOagX5r4VVJJ0
MuUXf5TtpruXM9H22n1obD0XJd2jFX2/vbI/Xj/bWFCedJTJfJiHUaaln4Xh2iX3j+NCO6lZVOwY
sGZmRBH8XVDU4jERK2ULd9NbNCZlaxvlWB3auk4341hXv8zS7Ld6kEnPVu6XtpUbjR2Jen2QS798
b5Wq/pCigW4rxRA9dUXt2ZEqyK9ygRSi5JHPiUOCoxZ98FIO+ns/FMmxN3p5I4pNuydrTzYGuKF4
m8VBttNL0d8LI0qoVTEoUJFZUMX3vDpO7iighl5CbFFI+VrfZ8Hx6L1Mch/gfWDwml1TdeGPjPe3
5ilGOJ7Xg6T8QqG6L055DuV58Q5M7fYXuS7QQS1wbnH2RWJZELIqQxTRjS3kiMyNEdJocoNdbWW2
mzzIw17hzSZL3/tk1+h/f7kA35imo8iFr7ll+8LwclmIzVMxaRcW+oMbVB87M1g5UUvOrkLeBTQd
UDNQnJmz++WAGJ1ApzsqUPlG3raoIJoiYAmZrfvf5Og+VTUbSMPt3V04yRdmZ5E5GAMhaMbCPCVe
9kMZou9tH+z65B8SKN5EBFwWCEvyPFwZAc3pfJCNE5gdO5df2+BjbK7BmReuZ7qdwE3AvS3QOIqc
MsPv6cGorbJLByQpR3mTJ9+qYHd709RFS0wHAT7lIr5ilNMypUlD0TNO9HHrfR9C+pSPY/umJBZY
CT0ovxhqIOxdCTKuug+6vcYg5zFECfgwQPDo2SwAaI4gKPddkBZ30Pzmm0ZBTjXX/OgefcT0Xkfk
nQKEKm9GkPrvmp71G73IEUqsOXBNX+n7sDC1kDd9l3p2poXla92O+q8QKdqHXotN1GW1aF8hJuyQ
62ng8lzz0Q8E2NPMoNyHmdE/S2MY3A0WqpN91QTPNcrHPOekzM4rXXgKy8ZccbiFS5mg+t/WTX9+
Fl/VsRRGQeAjFd0bgxZq9VjqYIWr+3x86ZL97Q+1+J3gLsPpgJxSvrk0lkV9pxN29VMbMjGWHJPs
Gwu0O+n1tp0p6M0uDcAJVPy4i6mRzdNpOhhlGFaqfhoRjfalr9bf81UQBCe1O6qm/HNF+NbJAUcL
XctTwZyfHj17whrN20L6wiAho7owz6PnNU9u2xLlc6q17onpyE3etj8JhndZZdqKz+1S5vXKt1mz
N3OEuk3EpkJQ+CTEzbNSqofUa46eTAEJeu2srtdaC1Mkm3+j8/XNXgmla3mKUA7uya3zcjPyNn5x
feMXKtloxA6ltQ/KGKJgycu2olH+boX0nQkM7zgaA8yRMFO+3faZpchrEO2JHgRF3ObSN0MxrLS+
p4WnWadO+NU2wLn+PsMHg/eficltz86ajwqdkYiYqK0nRXqN69fMXJn4WfL8qWI61RLo2cy9Rg0D
U7eKwD0FffE1FCCYMI3geHunlgpS8C4BkmDin72aD2Qy+F2NqW65pxZqQCY+GXQ9bhiP9+HkC9Gm
zu6rGF8NwoMLlWM+WHe6UO8aw/0cx+rh9o9ZXDB1mj9vWhCzMzfqUkVslSymsuhLsH6F8ecKVd7b
NpZcY0I2MwJLF+yKxkWoy8JTU5mjoU1wXIQ7i0bt7REJrn8wBFCIRzoVb55nMwep+9xEbRgHMZKn
RlL2UhQ/66O/ctRh3l44fMxe/s/QLLsxVFHyumqkut4qwUMBw/xeNoP4EHfuZ97u416kLBsKpfKE
MGqxHwfFvaubNt+NrqbvU78qd9Boof4itYXd5JFkM4P8Q6HyfIihGrtPR6PZ1i5Vb0F2kx04GHXn
B4kEKtFqeW2WArZy3XrXusxgqthKtn6VUbYmnzjEhhjs8gF5vLKOy20hB9UmLiQG+2NK4anVtg9x
0Ad3Vm31mV2aamEbbqZvjWEsN20waPs0z9L72lOsvRqMqLoXfQyWUEttoY/hYAN7eIgyIrYXVt1R
9EPDpgk3vpmDwcWN6O6hLwPtGErQpCJNbthdVYuvqkE1Y6S8qlcRc8Xi8Cy6HsN02viW8F89V62V
7kZjHA9Vor4bevx9jFRjL/eCDiVG+KiKCXLLUbsTCiU5+Yhy79pc6HdK0aV2nysMXI5e+xgMoQBc
NR42sckcpNl4w6tYkHvksH5uyjx0t7ox8gdURHYQuzRb+PqyNy31y22DOtC20bP4UDaZuoGlp98A
KamfhUDRD8zc67vGZL4K8Hq/DUrNQicy/2hFJux8I46/y/oyQWy8btBncgvaEFVO9cYLvCcjyoNt
EfSj3QMcsWNl/FUMxrgpG0ncdZlcAE0pazuNSJ9oNDbPbZqJO7WH02+YRK3lRG0fqi6QwKU1LT/S
/Yqygvzmhq10b5VGZ20gZWq/1aknadsUgfWtxtypVUeweJJg7pkS/Z20bW+D1k9+e43wTe7K9GmM
Sd9qKw1em0FgYqvpug29TGOTqbW4AZ8cfUHh2pfuO/dDn5oWfO0WWZ9CBcDVMuMBOeJm66HwsvEs
mibbrBm1xygNkqfEF8dN2+QW8qp5vZXTJH/zZaNwRhMt8smV0rueU2OLXS/y8AlI0qQwtw0Eoel6
IDe8FwMRqEIZvatx/dsoy+TZbBplQz1L/q0WnrlXE887IJ3VPVqhYm6bUs33vZrl27hGsQqIfHWK
izrkFHn5Pi2q9j6Abolh97FKdzpCeVuD1OCh0uAXpIjIQvsk2MZi/Ksr3ebQdn7wIoSIl8E3473J
eidNtO0t9WwPLsY7I4uGQ5KXhQ2tpH8vhYJ1lMVa2xij7zOtKpmHrJL6bSZ17a7IS5UGNALCY9r5
d4FS5Yd2/N2iTu/jtxVlx60CqHal7LCUl1BFhMqObIfhj1mAF7vW6PQsc0+Znk3cHk1hV6kPU7r4
O3PrR2TZf94OwkuxcWqDAyhnBuNqIqoH91F6jHqdit46KgWAk6yvjlnpEhXkNZjJ0vWFzhWwGuDU
KmneZcRvylBOw4Amf6I2O7mUXiqmL1d2cMHGH5opENt0ElEGvLQhiNKYJ+YYOkFS2Z1BJWT4eHvL
Fr4R/HgaECiYPejuz3Kn3CtRvw4Ymsw16z6wPoEqDMd+UxvUZOof/2CLRyWUJRPjxbzT3puCaepD
FjptbEC3ued/kUPYk4dv03zlolxc15mtyVXOErYgVfS8I3Y7CpAxmLXDL2Mr0t2o9XgD56Bm56H6
+fbyFnKNicmeksOUaFwVmgVx8JR6CEPHT4OD6D4OQXYfuO+3jSy4OPM+YD44VhNlyez6l61ACUkg
Q+bDYMEl+NfiD8ntdq61Mhi+ZmjmemYbmGac43qK9NM0v6SCarvlRy1baQcufKeL9cz8j2EhKQ1S
EQ8fv2a0sHN4eRJmMTTvpZK//cPeUTYHUksL6gqAoQ2JnvqMTDpoRAyA3pPQ/wg7gv9aVAEcI0q+
JrS84BEIGOok2n8oRpTZxxIbmIvh0Q2dTnaBTYXPoSneIb218nJYMzNFkTNfl1QWBRs8e8igUl7Q
UlUfK2vlQC0VD1kM8RyA38RLNstwM4ixa5hLQ2fIpZh7jWlPOaCYFmvj8NRkSrvhGowArCdqsgmb
RNyqvRVuEy/KVnLtRZ9B1I1IQj3TnKuHdV0kyGHHevvqJYme5ObVjRwluIP0eMXSQvwFGPqfpVkU
KRNBH72yDpGIZGLCVdVoE3HP33bL6aKYPacxQg9gYlSyKOxdfr6hFRq3gg/SSWKyrn7jC9/Hxt1N
QK7Ka+0m+Vmt6a8teMzUEWD7pu9Jp+XSJFy7tdTFgu/ornoP0/KHvuO9qZVrX2rRDnz3jK5NLKzG
bP9kJWaSRoXbVazKbWX+qkmS1yY01mxM3nLm/UnYGukYc4PVfWmrLQQFQc6TdqXoMf3S2UeiVD8F
Do1qDWoll1Y8w1e92FUCR9NGOia/o7rYo3JRgrW57Q1LhlCegDWJPt/Urrk0JJcGFVFoXIm739P4
Pgt+lO3WqNfAugue/afjxU3FVXV174tN6SXqCNtbJw9b1/LtLFlLkBZXAuvuNENlUtGY3SCjFJei
Hg2+E4CIsnUxP5ph+qYYwlHI/5rmgyEg1ML/Z2t2jchDEUQl94YTt+gOWZMaUD4I7lbW3HF3+wMt
BULG5+CHYQaNIe25xKkQh16t+a2PrKC5tUhog2z8ZVbCvZxmW833f8uVuOupbdquYe1aV/wVqe7f
16MufsPsYKU1pV9oIX2nlVp9U6bmrgrSF14iazn8op+cLXZ2usZqDE03E4kUpv4Y1zw/xsoUVrZ0
0QiVbIqKXM8oJFz6vGQ1pSh7pe8kzLgDVAseO89aIyNbdMczI9OPOIsTDWPJUtc1viMWjqJ883Xl
IMvJRpI/3PaPpXhEZ2aigmSk5Kq+zGNQzr0BpsZcD+1Ekxjt3CXZl9tGFu4MVHj+MzKLEpkYM6oP
Ce10BWqVIwb3gvAo5Mco/tYU3+t2pXO4tqbZW6eOisoLPcxl4kcXfkZDOmjKShazsqR5hE2EMTVR
zGZJGsUmoT9CW3csxGZnxs1TpSavZafuKamsxNtpp+aB/Wwn50TPeQFao+ojzApfPaWxQ9exZCdM
u0NfFTYYhNsfbmUn/9DtnHmh1Q2NLqLp5XiDcMiE0QeKL7uQrDQrF9aaoZm7d43bE5swpGc/Xf9F
N107XSMlWrQxjcAxVMy9OO9gl0bq1aEucImoqh30L8XwOXX//oEwiZP9z8b0G842zIOwvO5NF4Za
K9uk7a9R+1g1e3F8iL3ftz/NQlp5YWkWUxWj8jot80iju109wlQEyleW2k1ICanyx/1ta0vh6Hxd
sxMMrkGLJcEMnF56DN3vZvgJskvEY3/8gxlmskksofEX9VloLZrGLIwRJTA5sZzOzx4yZD4KYdyE
kfrttqnF/WPGnY7kpOwwL1ZkbTLEdWMFTtklI9evXD+2NYV2hAzyh7b0KLcBlVs5vktXB6UlQ1ao
vF9XYaKsVkOR0rtj+iOUEIPQ2WpqrJylRSPMS5P6MSyGuvmlD0JdlZZDpAWOWnwP4V5I2++3t27x
IJ0ZmDkDSOhMD0vocAPPOE7zbpGlf0BWZHfbzKLPTbpQjIsAwpgTEYxaa2QMO/CcGX/K2rDp0WIq
9c/pKK4YWlwPpAfgPKDqw+0uN8yqFC/nbgwd+v52QqmfPsNG69Zg4kvrof8ADo5+K2CI2bWUN33n
RkkXOBW0QxRCEmD8o7ZtKtm+vXHS0oIURl9EtKqB68y1MJQwR8++n3zbbw++m34UKnBirRAm9Dmp
rGfM7Edo3qb+oYtHZBQHu0iMp8jtD0xiHYy1iamly5JKE2g8mO0QuJ5+71lUtHxdjwLX9JxRVE5K
0w1b3x0giFe6+7xWt1aTO57bvDdtd7y9E0uH/A/fPrB5GWKkmeFOEBEAkpif4qjsk67fKpm872Xj
KMv1h7JbI9xfMzdzpFFOejNPMecDNsi7fh/pwlZX5I2WDCcabtvbq1tyKDgyoO2ZOKWYY7zc1qjN
mY0cA59XUfheKBGN5Ij6pGBrzV/TWLBB0DfzNAKixMty5rt1pCVw0/NsHYqHqPriW59uL2XJYylL
k4JO8xM8Ji+XAtlu4plaEDlpwTWm9g+q9Jqba/3Vpcg4cZJD3waogjfrpRW+D1muGUWO5n5PvS/9
cLi9iqXs7Pzvn31/r4nChApuBEvFY8cofxH+ihmE95oHnpK5sDabu/T9z83N4jB0IIPk1tNy1MoO
q3cfQcQxOxjRysdZ27bZx9eNxi+DimWZ+e9yTAG3vt/eN2nFwnwGNhWnnk8WR5BsWse6fYisB8G9
E9y3LPgZiv2mTV/r8odi3TXSXpGE+3bty13730TdPQ1gUMdA3nW2xGwIeaEaY+zk+Xs7vJbKvaz9
9SOYOx8OrKl3wUUzh12HXtBZhSDEThBXdi2kDCah25SuPYGvfRDdayDxCPiAt7560OleoY+R5seU
jV8Sd0e38CUOXnpw5El1r9bO7S+3sG/AhogKcM6BkJ9/OMMQxiBXw9wxmvvSt+ym8e1gWEmqF40A
I4fPimcqse7y2GZGEAhIEmaOgVb0MQri9l0NwuZN7Qpre3s910eKWgklQHiCaVswpnppKpIgToHW
P3cyD6pe/W4YnIyO7xrfzMKKVFIAriYR6aMrelQgvIZR9MhbtwL934JKsCaV5dYapfru9oIWLWmQ
oZFFTaZmGbUmhommQMbpyFR4IqZE4T7cdGBLb5uZ9uXyXYr62pmZ6YCf3fCuETDCrmAmyj8VZU8L
y7Jl7eSKD4LgKEK96YaVp8J1yMAiFJkIv01jy+psYdBsiFkyqqkTlD89ZdzW5q/bS1pwhUlHzCBd
mcrOcwwh84u9IdetcJKtD2rI7KX+vTYKe+x2t+0sLOTCzsy7AZxYSVNhR9U7O4vfi3zFwHVWwguH
WX1iDnSGVzXa1EM2pUP4mEpBwYcxNznSgFUlbagA2kq5VhJeQDRjj04HdGnTK2ce6OqsUsVCngR9
JSZpS5AtyV5iwLvO33rjixHDzpZ+dPM17r/FfaRuO51fwuyfO+bMBUe5SazCipgLi+BnlSccy9+f
JS4Ieh80yGCmmPchCEJRGAeMNcWJCF+95d8x31LdSemwxiqzcGo5rCDCWQxNrPnTByG7zFejkOe2
177XdbaLFOuBHV8JrEtbdm5mlkDUSafWY4uZQpDf20D9MDRrX2XJ+WRSR8bAwPKzmMvAUDVKmGWK
5qMaMc2nyNsytLZhdp/5wZ2kfLh9lBa37T9jVwr0YpZbaWZQNB2jne9pn5mwtttO/fX3ZiD24QVH
VZ2BiNmJlfs6FbOeKrNav1pGeQAKuQEnthJSl3aOWTLIfsjxaeXMdi4Qg7atMj6OIYN/KRkLdZPX
WuzvQkvY+UK4ljgsbd4kvMFVwfG9QnRqzRirjVzgc2YS2nrjH2UhfzK1tZmwpbhK8WDqs0zBe45/
HQMzNAazxyNKYRt2rt2oL03nb0ECrezgsiWCnsFkxTWT8qjGyMsaiM54HSmkaNkF9e2sqg5m/+m2
R1yzGOAK8OMYJsS7PO/nfbDMzYYaAJXn/B9pV7YkqY4svwgzVgGvQK61ZVX1UtUvWG/FJhCLJBBf
f52+NnMySSaxnnnpl2OnIoVCoVCEh7tCbK3wvLbaLcGMVpBtwZLYRRlqWOy/yCJgFNMVAHESJH3T
jp5FPKPWMOTHMM/r+w8Z5Far5i711hihltzi3MjM2aWuSE45jIzNJ+lCZTc+uGotfVg0Ap0OaMca
iHbW7GEGukmT+ZjkPwkrexKDOoiqP0kM0q9s0/R3ZmkKRC1BUQbuLNyIc11GTZmNBxQ47NRaByZL
yKY38dbSitPoDKFS00vDDpkUIN7GYEbcR4Tmm9s/Yulcn/+GWdBNbSfzWwu/AcJAOXvX7GrrjiTC
GH0ALYzbtpa+K25CkLoA6nddCAJrJGQ48hGyS0b53A/kQQOxXYcOxW0zS/cIbl3ERMxLgX5w+hln
jtiMuDcMlOrQ1FbdtgDP4YfZOiD5vm1mIcl0gCqf+K/I9IKfvuyZGYzFD4DT4S5pbQRcZuyq+uBD
1CUBIDwFp5zDXoWzNsG0FETOjc62S+NmyU0oyZy8CWlcpSiavTdpHKb6f7NZeIFOC7QmlNEs4Hdl
XCUs7VDO8dhDquGV6LMszHzx95kzMtp/25nTUAI4MApLorUIQoAIdLZRukZbtBgOfWcCUoAfCZt1
tVPaEJvdmJ4GndzVY/0al95TJbRAl8kJyMBPmLBAhZWcCsgGa3mzcsSW3B41Y9TZQSRmGvPXvO5J
FetFPO1Z+ojn9gn0WrvYs9YIDxftuGBiQ5UVL+B5OAHmbEDluAdTVq1CPnwM/Ldbr4nPLRiBV2OS
CZOIQG/O8wCWJ9KG6ilaSibYjBztMHYQaSuGw+3DteDnMENAhYaLGWRvsy1LABguLRPfLBtcjB4M
gGWRMNGeE/HrtqHF9QDLA9gIANxXgxSyTvuMcaBsJjrwRFo7bjih2ZGVBu2iGQC/oDEMZvqrEQcz
HXJuKqRP0I0PXMUxn/JTmn+tl4wEDUv5t5UZ0Kbq+ybJigw1fafD1egHGgEOvVq7hJfeVOC9xxwY
RsxRnZpPiWot8OEDXnKnXHz1NbptZBxSu45A/x1IzIoYxathNlCEfr69WQuX1YXd2cWcQJTScXgK
IBHayylLgaf/HLNDNQKen67F94VrBMVw5GoTFuG6yKzkMGqNBD8uKhbfaFmFXdZ//vv1YJgO/V/8
C0zKzMsFh1QfsUftyeBvLUif9e5J+T/QLok0usIYvnCgoMSMHcOIFFi75weqcVvmybxJTnmCNNAD
q0u8GUW2b8YxvL2oBVefohzx0QUAfNOeLcpObLzvmQ1Aiuo2xWjsBeqXfuNsbpv5Q2w3y54u7Myu
wopwUbPESk8AKz3EmhOCeW876N0ua16A/N5ZBg3tWIQS7WdUZ/adV4cDW+tuLWQBF79idk3yHIQp
GG7A9QUqaJuzsCxQcxzuivGrH/cYvAcQcXy5vfRpZTdW7szQpHlnlKORI/NwSRdk4jGBbtAg+INo
zZ3D+hPhKy/ZhaPgIg3QgT53JkTnbJF9lTe8qr0UQd+KirqLurUny4qF+ZIg3GNJi/vINrIHdBED
wn/f/maLXonCMOb3MNOGGt1ltlb3PoihLPD0xGqTWHcufbXXuOoXotP0CMeXQkkdJZ9Z9G20VgOf
SIn0lrjJ3lPxl3qwP2fS5kGvuH3ItWTtpbJkEnmujQQUo7JXNaAesjG1OyCL8Z0qefSUn0QpzsU0
KNaEuRz9rd8X7OPvPyVilq8bKKFcE920nW124F+AUVDq1O0PFN5+xMlKvFraLxDig8FkQsDin8v9
6gxwLWCMKgH69Qf3NYiCfcYgwkoKv+R12CpQpQGUjVfdzK9dhn4/yytkZvp73h7TZm2aeWkVE2Hh
RAYwjRzMDHAAQ0UFxuunhgBdqGp0Q4E3vxd9vDbtshTfzyzNi01sTC2eMFCyTb31sXuWJQ/B0hZQ
Z6XHsvTNAFSBFifAKgDhzJek9JhIhYPkJayAKqry7lKo+q3c9Esh7szKPB6UDvVFOT0VXY++m5Z8
ZMLZQ8npNSm8PW7T0C9+3fbqpQ8ITCAe4qAShK7PzOHIyAp0RlAnNsUYGPpjaSB6u13gGZu/NzSV
f+wJ5nPNQiQ12ucDg6HYqY8xS+IgtbUd5gOihI1rZbSFVaFmi97OxHUAsMf0388eqQmoFbknoYXO
UkUDDt9gJtSnEvm77b7fXtdSVogm1ZRkgAkUtciZZ5RjXoiYdNCllvG917LfTiPCFCOwwFhAuX48
yTY/+rW94UyuZb7T355diee25+5P6JDZCYPtEaUta7gv0fXp9Tuu9ZvKeW9asJP2Ky66cLYxIwWW
VXSasOL59FdX9f7gxy1ACK4TIvIGdu9E1F8rUC6aQSN4onNCyJ1XMzCwN2R6MeLBZZGjIQzIRsf7
1PZXiu8LBw4halI0mJ4oKH1dOkrZyLrDnqL0VJSh0+xiuQfAVxIvYKwGFHcNe7Zwc3l4PiJRRGJh
QC3k0p5VNp3eVVaBvImFKi9Q4gVE0dy7abJv3ZUjt+iaxJ4UZFwUKK/GyxiP2yb3m+KkswSUqnWY
Uj9IpRFCGDIwMcLqC7AT/C6dtZzgD/J27pgo905ZN8hW8c/lOvF8ddPOrIoTukHuHaj7aZC2rX3H
6TAA169DesOqPRT+GAtjvEQxHy6KQDq9Onqk/CP4fB9nbQ59ttTNX4AM7IBQIv6mYd7v1FX1UfQ2
aH7Rg/r7J6s3NZ5Bgg2YwBW3V2V6wvG6ukBALD4xW6EtY4Mriq31ZJYS+XND81hPClZDwQeb0xB/
CJieHbomu3eLB52BFE7uDbu+b/sqAuV4BF6MrebQQweCmNvha+mcwfNxh4J2F0dh9myx2saicNby
JMrx2EJfDWC1xFwpdi2dMhDBmDb62+jUzMNx1thWWhdxeWqHZiuo2EDsrIcIz/CB8tWxb/UyUKW2
hsxamLoA8TTSMMzEgFTFt2eHbUD3uPFyn2LwkYUWWHMTAsxx8dvJqoC7R1DR+RKMn3TrNr+yga84
0uIGYwgXc8x45WJgZvr0Z5cQWodQQ8yT8mT5XWCLag8yq0OcNsD/UfPQI2ktptq27R1HU36tlHnn
DfkDSCh/397ipcvQ86bGM/xt4h29/B0cBGqiLCpscQOIku239UZLeL3JgCkK0sRif+9SkMmapiXR
w0JcncVUrYLQaedDJogPVYjeXZi5L4b89NeLmqo+nj/RxSFgzGoivl6VgxoQuLsczSv0AQM+KeCA
lQ+aSyuV9QX3hRlAJqdH4DWzuCVAPOkMQPPk1ktmOJu4vuf0o6EPovwGbqfw9squafgnZsF/zM3v
iFi0bZvEMOeZz5A5a5uDAd61lD44OijthodMYTD0e+2JQKlXnryoYYgq8K/132X8UZGt5n/c/kUr
6/9zzs4d2QIHQqsVFABO6F2Mz9wDR8WzZC9J/IXq324bW8DNXi5/5j5uZXSS+BmsYShPjW9tcler
b7r2u/buupgHWnxHWRfEILVm+RPlBxR4gspeSXMWDg02AXANFHNQ8nWnb3K2ZuUScIp1lJ4KR4BJ
Wds6Ot0XvvmEPuf+9ooXQvCFqdldKcDI4eglTOn0rsw7UEkeOH+/bWMh70B270xREATZEDO4XA5a
lHVWOYhFNVSvUvLN771I3dOwS1YMLS0GnS6EXGjj4HE5+27U78aaMbMAYsuOaPLAppt/lZBr0Qpu
aPRckbNdQbds0eVOo/e4pJMSA8R6SOW9TVZcYOn+mATwwM2DMQFMVs4+mm6YUlWJWwCP6N0LIzsw
XaIXj0EFDNLjQROajQYOtcQI8qZ6bUkVgj19ZfhnyQ+BVIQK6sRtfoWwamwIbvR9ScEQIPQteD6c
Deb5QbtegsyDE7nGjm8sHXZUftFFR/Izqa1fesoE7LD8oSxPee/e9yUJvKR8pEW6qWz3bgK36mkR
VXhkpO54tGrzICtMLNryu8Pzd27SR5HVm9oiD6TxVmL+UkcLHgUAIjBNmBiZD/1NDy1TVzE9QVPk
J2k4x00KNJ0AGcUxKXSJWRgbwnu6ynaVkd+Trtlhrm5NQvg//Aw4xAR6w2eaHdgUUai2GoeeLJU/
aGAw06mxs1LEpryqwaqUPpLBfmld9VSU1Wei5OH2YV7yfrSTcZKh4wws2Sxny1jZNNwuKthvQos/
VkAV6tn2fzMyO8idDZYcnWbVSTo/Kr7X5M/RXLlXl4LSNH+DiXJU5q/KeE2nfDdJSHkyUZ3Um3ul
+aFOhr1Gj01LVtazuGvn1mYZA5fdYDeVW57c9BtqOYAkQWDb1QNpAfOZp2HSYn6rPNr2AzCHK3f6
0qE6tz270+rGrvXShO1cgEbUfpV+GmI4KCBw1y7/3IGo+PbuLT390Jz/59tO9ayz+8tFgq2nrVee
QMq2HTqM0+ivxlBthHj2IK+kmo1hjwFmW1c+85JvOgR84Dga+rXCuGxZ4tJJX5gOJPSso6LfDbEG
B1hyHBRa4DN4teDCnS2ur92uVgliVDO2r6MDxYzKOHKQ/QbJ4B6y2I5uf82lRU0dxj8vGBQkZvYo
4T4fMzQYpfMi2UHrXuJ8Jc4veQjC+xRP/hBmzJL0eMhMlkqYqJIU41xOVAvtGck8sC/jyWrlphzL
l9ur+gPomT3SMTz9j83ZicipdAE1QxMYM5lbWkHQkbi7ZCIV64pNgTGsBC9xUdIIAK4ta8CZSrII
z1Y8VpE5eFB/pGOI+bytx6EzzNN7gLYPlVNHWE2Y8vRXbhebzBR3PK5DrWwgNMRBaunfWbF7aGyy
0ctxZacWT/mkyANubHjGlRi6CRBYItEMPhHHCxzroFoVOJxuifZM3U3XPXPtZ0t5oHtrphd38Mzy
bActEAoAT4Jet9AwC9oErfspGU51d4oZD/9e0haPhPN1zvaujHtiJiYACSWXrxxKerIo1orri6n4
uZFZ2CIDWmDQoUFpkxT7qiOBbJ2gIG2QZfaBlDZEZsY3lKU/22azzUvvmToAbTlWmA4YEenJl9sO
Ox2zK389+8KzYygLFIQ8ip/jZvcO5ygcrXFCrO0huYyahEPqyBX4qjmTYWx/UlD/SehBFXJbsJ/Q
4vnfFjS7yLuCOzWkxLKTJu6sMkEaufKYWqrDwU1Q/8NYzTTYNS347BpIQNGZjuDLOyVgZ5TtW5x/
Qm6ux4+D8VzJR8950cYO4l+fZf21pE1A2cYG55sNLW8qd4y+GewHH0BGt1J3XWAVnfz3nx82y6Ey
5ZZJo/DDCvIoGTTIAJxI2pOuDmanotoCtIGdhPljrH/p1XfZbNP4I+8OlVx5r/wHH//XD7niKAJA
uTIyWmcnOhpho5HHAQ24IDOqrQMNqpHrmJAEfYvdRtrAd2CaD238XFXkeyPWj47W/brtE5OLXTm5
hx4gEO4ofc+TO6lAn1ErIHM7BfUCfgDgZN+DlqT7a+3tKYKcGZq5xgjRr9EYgJuyTXWsUBTuqvZO
gHni9nqWjhS6mcAzg1AVGvHT3XrmgUOuxWlKcbGpP9rbzx3pw9oBuQvYg/os2dF4DXG86FvnJmen
eFRp0o4tIjHtZJiJre99G1BL4P5zAU2vQQdap0ijoXsbsi1AXaEJXk7SP3YMGYu/JuG2mImBfHUi
Gkb/C9Mylx/A8MFuWU/QsWr8quodCK6Cst+L+smBSK2sv9v8bShWupWLH/3M5iywVKyLjbGATaev
oZjkhVX97hMtGDseGfarSHa3N3kpIUPqMkmloOB5NbnHO5EPrsImt3W2k80Q9bGDIlX/QCZsT2Hu
b5tbysegS+rheKAThUnVy09aFRpe4DrOrJl3gSN3DrDCWbW9bWTZjc6szG4/uIItBGryp1rWAVUv
NrmrymKHQZChfa3ki50/xeY9qPXAD/upZniMdi8D35blynNvMUSdL3fmQZ3QTXBt4Yek6XeNPkvn
F2JClr0Vqga/55fGOXG1I/k3r9lJtw4mzC94pla+xpS+zOMSxEbwO9AEB9Rj9jVGXo0aw+TNyaqe
df5ZV12Y832eOwHIPEM/BsOLaweEPOfpym4vFdKR608QLuBYQQk2M+2N9Zgl4wSton2z4bbhvXCp
vuVOXQaQ9f5NSEM3emrEW4eAPtWk+UemzPZVZNWPPu/W3laLhwuuBzzNREk5H61y+8EtuwmO19rt
pkn0U5p5kYaUOWuLLW2LSMi1VH1hNhfaoGc2Zx6PyNJC0QTQQ1d3HtE528jC3NAKxMy62mpcRnaZ
P3Vl933I473OssiQcVTz7F5a5kqKvbb82W4QT5pVP2WeNriSDRfgaHIowDNKMrrpvb1ef73teYuH
/Wzps6zP0GSlSROxRe+yfQ1oO/HSD+XS77fNrC1rdsg8mfZ6LqZcrN1Xlh9R8aXmCCtxEyY6VMTh
a7cNThnO1YE6W9fslnKqhqtyGi/Lkuo1bqpf5TAc0pgFleJgJKntUFRyg9rgynFatIuqlW4BaIwr
efZO8TSrpxzTvCeeigeDdveVXr9jWH9T0uJO16pDVozQcvsvkJg+EMAmNIvwNIMzX8Zs5hKmGRWg
zaZf7LORHRo0gTmaYLWzphS26DFnpqatPks5WGqw2E5xWCyqNtLQXoxRRDIvVxp8S5kaZo2m4VRg
WEF5fmmmHHhmNzrMFBUPuuzu/zVw2rX23eTfV35yZmbmJ5USZq35MGPG/Huh2R+QDllZybJL/LOS
+d5YSVz2IyIaBlMfUiu9N2sIPkOdDoq9OqCPtP06FmrDFHi8bh+CpcWhTwApFxDxgXB/Fkx4r+WG
HAFgAYL7MUvaZ3jIyj2+tLhzE7NtSgiDbJwjcI3z+M6P/YlEGzR76qlUIjTs4jdC+JMGtvXbK1vy
DtBbTZV0TKte6Z+xBCygVQoAS5yhAjHyjWWJLzZNHoHUWFnhtSkTComge0ZlfmJRmp3oCvQTDl7/
IGwCyMnKs28TiXgXu8+MeWQl+i8UWGAMk8yAwYPjwJw3RTSoV/r5xOYCHgAob/0C43wwKpC7sl3X
f9WNOogbvJ1Jtsm1tcx+caGQ5SNIQvyJBeXyxLmCj6Y96dKnpK/DGqCMUO9ra4fsoDUCUrv1msXr
UILVohWClxK6zOZ8hmaABFBSm3gkNVAjBlsAWNcKPJxXin+L65q4G0B3CrTknB8g7se4AfcFpjEV
GMuE026oYR+p8O9NtaZteH0csKIzW7PrlBBt9J0Wcbhw82PuaHdFaUaQVNzWbRxlZbnRefPclnIF
2Lq4RMT9yWMmxuvZKRwLUhPMT0CvXdhRWw1A6CZ94Gf8WDQge7p99pZ2DWoXBETyUyFw/oYe46F2
WIVxMbP+5YMZmuOkg0P0tpHr0AXeXTzn/owG61dAOLONjSbt8FB31DigSNAUIFJeY5dZMmJOYKSJ
tAQ+OIvMrilUb3Nc1sx7BWwscMo1JP/Stzq3MLss+94pYtdC7B8xDVYxNJSQeWSxtbn9tRbjBliS
AAkhICTAPNrl2TUzJ9FBi4w6AMuDwY+69kvZqohANkb0QW8+x/xRDV1g2J9uW54WcHl/mkDg/GN4
9gkxUW3Q0UK+mlvtpi7tINXfUyCS6xHc7rgKCKQAb1tc/qT/WJx9Uo0bSSsdWKwz55Mo210D2cAc
Y68rdhZeqJdLm876WaKTuh2QPQqGynLXJJ/0vAp9tjfMjzT90dIiauhdb3/BgGBgW8cSzBa2AOW2
OLjp6+0VL53us288n2ZkbouJWgOdBBc6cIHeOy9mJY5FS7eiMQ+3ba3spz+7BDIoafi9NZU0/UdD
3aOW6YOlP0aBh4zv7ho+es1vffPyG2edTGzm4F0w+k9F9ls3W0AX4bD1TwEuqbjC2Es1obl+GmtI
21XTs+Qog5SbafbTV20inX0d5Darf/f+SXq4buN3a3wAXU9AerpyVlf8d95eMwBKLFINS/ZBQyuf
a+MwiOfbmzgduhuHcl4Ua7J/HUqkLF8K2zyAynefp0YwCBoJV1s5Kcth9N8n0p8Fn9EfrNj28CWl
8QG2kEDJt9vrWbpVzw/ALMh4qebkfgtqNs0iAYTEgVv1jEhmHFMx6V2neY/C5qde/BcYlSkE4GWF
2gzWN4dEDC3LtXKiZbe8dFdAFGs0yl0nZdhXLBzrbWEeaZJFvNzm1p3Xr5TxF7cRkyRQ+EOie0Vx
PhoGZNRKBCBffxwgVRQXIVOvRPukAIq5/YUXjz3IAjA1PaG15yHGdjN9yDPU/GKMMRlfaiaDUWfQ
5Lw37Q+Xvdy2tlC1xXc9MzeLMo1T5oVTTVx7/iutAE8A17kNMEd91K1fnftQ5vu+WXmGLUbRM5uz
UJMw0JAwVDnAEeTuGu/ebJyg4w+Ov5KLrX3K6bScXRt2jsdYY8JOO7QbUZvQxHU3rvQj5WsHqN5E
aYu+1//4QWdHsGpsoWclipjOOD5VkHBNKue5s7IjhrWjEo+XWtd36GHtjUFFt20vHk5MwKEFhlz+
ahC+Ashcx4w7DmfVhW51n6BjXZ2K9BVyVFsv/sH+nisNzoOa/6R+DQ3Aea0UqCkT+mfI2rzE2LLS
/96XeYSixO/b61qMaiiMTmh1sKXps/uhNhgURxPEaa6VXyG2GZQk+XHbxKKrnJmYuYqn5RBZrWDC
cVRgZS/e6O0SqMAx/mzkX+xhLaVZPAJn9qar6cw188Idkw4Ky6fGRCngU9prQe9v19lZl644vGGn
G2EaZfFmRw3qYSItlIdogmEdX3joeNY71PRvf72l8Ajc96TX7PkTYOtyNaOo3ZxXGsiu9SowW7FR
/buWdMFoW2HRreRFS95wbmx2BTG8UHKzgzHMT2zb7EnzxOb2chYt4Mkz6ayiyTOn3uJN7bfUI7hF
cz8oBcbs25UoseRumNKGhCFKGcDOzzx6tCVpB4XJxKz8XZd12EPMDNPOQQFXgCCEla/0yRY3aNLb
wYsEmNV5QQGiD33m9rCnsCtx86027DD33phh76ABfvvrLbk25gCmKhdIuEDwdOkMTWxplBZ4L5Le
2Wh8iEbbBbtNFjb9r9uWlr4imB2QEEDeAi/UuSX0PkyhI9Sa0gm7Poe240PF7uq2n0rZj2larGyb
uWgRL+E/JE+gxp9NWviMxnHJ8uKUK6EDXEbRnEigForzhxL20I9RnWGMFRX2rwYICr/JCiMfqRM3
Gzr2eIYlcgx7hxs7SPT0Gw0DqgFg4DVmllT/lEGWKxgTimzbN37ZTDFAfus6Av1GF3SaP6AjYOkR
1YT3Lut4XPGRJa9H+RtadNC1BnffLCTVORcOAb/ESUvBxqWDrg8b+Pd1UJBxILlBhxwJzlVly6p8
MUC2vsAYDumOeuPUAXgY8pUm3pIL2h7GIifiPPdKCcxWrZ0AT4CRIz0/6lQLSlltAL4MxnpNDnwp
wEIGDhAsF8Rp4D289HbXm5jxUyc/6Xat9gOhDAQFsRvobr2mUPvnCTZ/TKDfD34W0HIQEEpc2rKo
Swqq2cBIc0AbnRHeUw6u9eTYFbikUq/3As+qBrTdY7GBDiqKDEPnveFTv+uKV6EubRZ1mAU8uJq0
g96SIxRFash96X776NteG1m6hgE03vZvNGPFXda26ghQfRsktuv+jJUuYwxCtvZTQ/m7LlV65w+y
jJD82xCjyICatoX34KGSGI6p555KhOoQwnZvmKIZXlq9GqGOId7wSPmudFW8GAkQ1zk6sXfKI8WG
A9KIYUQkS6r4oasm2fExn0bE0Jmu1IhHoDm8yrTN99IS5v3gOjHIzTMnAJ3cI9hRyB7Kq07Ae0YD
l5ZZwCV91331LcVkVogG1LhNiy/l8Mkbn9kJSqHc3WF8Vm2LVoAyrRqDNM77qEeDFwSmncQQoQpZ
4oQxA7cfSNB3NVS3o6YD4tpiFpD/Nh7GzKIs7EzuHT3eIM6hkLrNa9asHZ4lXwM3PartyPAwyDbz
tW5guqASGHlK4lPiJg9EpRtB19pKS6cHhVM0sABwwE07u2BFzhJD+Byw7wm+UgEVbUcpc7aa2N+O
33+qenOHPrc0hduzLIiALzZ2egFLJHnKRa8HQjMPMWg8HZWFtplHxURbDDlbyx03vc8fU9P6StIh
tFS957SMtN6M+n4tfixdl5iFmCCqGBfHNN/l76osQ0E9WFFwnHzn3WviP5n1Ni5eEoyV3v4Ei1t6
Zmn2BWhiZ6nZ9PTk2CrwywMfJpB0eNvI8oZiNVMwBERuFje6ESpMtOoweINnXTzI0K2TIHMPKGet
WJo88HpD/7E03TFnG6oRvc1iBksAXekhZmTaMM9G8FvHebaNrbYEkxrIUpMaB0ZXKNLdXujS1/Tx
ZobTQv/xashTMDqKQuKNNWI8zoS10f7K5Mo9ueQc50ZmW8YENTuapJCpMfUQLNVfTOpvxhKMiH2y
RUhc8ZAFVMxEZgryZhPAIwfD1JfflHKslVMI7eUml0GVxf3JTzV2YNAqv2OI+qGRqmHjaqZ/Zwg9
fe0aRI+w1of+AWMjZGs1OT0OeJPueELXpIkWPzkmT0FLhvLI1f1HLEg/KL/JT4M/hlRnUaYDW118
vr2xS34FlRYEPVx90MubfsWZX9EqhiZpi2cMeMLopJfbf0JO+5N6I6SyuU2eklLInYH05Z6Qyllx
q4UdByJnUurFKBbGsGbnp4zjGjwpE9M+iBoDU5L7Mc4PceXsmxwSIfaa5tfCZCQGS/GOxxAm5pAw
+Hm53Njys9GXyYBOMQg+i+GOpF81KC/n3SP6Zhq0x7v0rfHbwG0+ersPM/1Ytz896xV5XYDTCU2R
7Mnw1ka5J0+7PN3IOUDZ9ke0biL4vvxZEE3R0iSJ1WNlfJVFvSHNm8os9Jh/j519rP2X25t+/dnx
ue0p24FrTZQkl+aGhhSaZkODvM5e+vJHU75TH3tvFJFufL9t6tq/Lkw5s7we/C4tI2pUj0UZo1m3
9fNNASCM534WyalREca5bxtcqHmjhQ1CdlR68Ea6aptT5jR4sGvqUQxPNgdpnHnQ1NfWeyz4trNP
pf2b9s/K4SvR5PoqAAXKJAc4EchaV1zPMnNoWufAUBW8De3mLssmEPROa7+srO9PMjJzlgtLs7BF
iBJpVuTADkIgKLBQbN86vf7DSlrvcwmy3qAYGXlrPTc/lLS2D4VN6khghvtbFY/tD1DWY7TAwc/T
B7fb8knQjStLbUu9+4KU23lE13IMx6wgG4CL3M9JnPwqhOuIMBud+Ofo6wrsJEO39Wgj3qzM/ZQL
ZoZ1R6pd4tjyU2kM+bBJcj97aplpfmR9Irs9wbVxZ8qx/OxRXI81uBi2Xh9791lZDy9NWbZ4rGn8
OfW0L6lb+M+DqZUbnzJ9R9WAt1tSFeljn5B2hzquUwTgU7I2bonRyhC6wfIguwIMLSTVkKsL9PGp
mSSBBGJkZ8kCCDOhgUoqsa1t3cXirkyH+pAbDhLwRo5HsLYnB2hXsDAfebqDWKQNCiBMmHSY6tlK
2phRws34ZCD6o6AEiKZpK0RH3nWhaWXgyReO7r31Vak9pXmrmsDpHfmj93p61Met14qP2G+/28C/
9Jm2H3MrggJ2+ZLmpL3rdPmcatzeVUMjDjlhwwb6BTaYKyaJ4K5RoaxtHrqY3XyKZd0+ClQp3x0z
034xgAm32ZDLV9vXtLvRb8ZQWdz91pBchFrGyyenVe2uICrHDhujCg3lpN9aYXjPDFnFI6bIfo2O
E2+7keqhR+xsW9ZNtzH91N2OmcNC3437Yyw5qFmtMt73qV/jNZC5G/SW0IFn5hAaRpEfAJsk+Cu9
DNvB/CGYV2FOR43R6HhphFyTh1qF1kz4Wc+MsNCG4kXnbvl5ZK33Upgsf0gxLBswUNHfVW5iPMmY
erssbks0XUDyVxtJ/bUphdgpeFBIwTy0c2nsPBhWAgwhwGigH8IjTZnQRxXgDsfMjMsDw6Eu9IIr
67uuLO3D4Mg+/RxzQ9Actg9tWYiNZHq1y4SOj92XoMzy+nwjPF3beIrxrasZMjKdThxIzIyjZol2
5yaUAdmHZ42mjCZsuliGZp6bO2I3SMVKz1kJa2vhZRay7Vir3bYt8ieAa7em/9ZkOz8ZIKL683Z4
cRcCNqpYBnAWIESd+I8u7wa3zZKhqIbsabBS8r1xXKhNZYPTHWOLCJwBvPeFHXsbV+fjHrkigZSC
6Uc1adqjaxR+MJSFFnXyGwodoQMGsoehzcvQFO+1rYNT2+UbkWHsph/5eEpLvf/hdfAYk2Tbjvdm
CJI0M8Rktv1UpYTuPI4MLO8B+Ye6cxc1LWUPPObWC6qIzU4zx3grY7uJBnPsT5nQtKju6Ffld+0+
c/DE1OzcjSQkqSIC9pddXtbih+C02pbE/6kq0LwmDVoV7pj5IfNj60E1eN23vrc1HdG96ApCEZ7v
NUA1FES+Qp6J7jHyTDZtwT/KDnz+dotxJUvpYidJ2eKS09o0LCkcYnA8B90RHY+r2IK0fZfxD54Z
dqDnst/FHcRp0wLE1A3tsqfSEHVYdWnz3FdK/+s8C3ScyHAB05imEOf4rq70OonOSfZELfeBxWmF
7q/5RbnNEco1uySNn2970dIlTDD6OnGCAfkEuNelFxVDU1aV7qZPRu2ye5Lx4b7Bm3jTO8LcjJWT
HxOkadCZZqb/ZHHi34kx1Y6oesZ/x1UHBWgwn06KKehkoyaMu/nyp2QjpF8zoGye2/ybMD7UGgr3
srr35++jOg82azzqAdObc+ENVu6NdluZpzh+Hb7StXH6hT+P+hBoVwjqYEjSzcufHxsVcv/M8E+N
deyrrW+uVPSu/76ho/LhIRNEWoxvdPn3zRjsn13eaCfNCKoxcv6ujDd9HsAXJx1IKFgDpDlHUnU4
QK1pFuy55Fs/3XpmkLHDbW+7jI3XJmYJUQ26OEMbYcIyoElxwHiphcL/Gv3cZdIMcCkYsCacKb4R
CuPQobv8UIkVj6xvcXmk9QOlT1JsXdw1cditkcXMdwRsyqC21eG22G9I4swMpVVfDwWx81OD4v7v
ahUDOf3//+SP00II6CCgsILJA2CO5y2SIlaaVzcuEGH63kcEYI/G2vTQmonZEqgDeZWc+mj6AZkV
g7txCFLxf6RdaW/byLL9RQS4L19JSrJkLZYc20m+EE4m4b50k2yS/evfab9337VahAjfO5kBBgjA
Um/V1VWnzlmKuGfmSdBa2LinkY1Gzvt6QYoa/PuDDenUam8pgb2U8rj9PHLPgBSDqhFpdRDSX3++
LbMx8QbSPw01991vTv01SIlYh2sD0slDkkwpNGFgVH0E8hB8vX8sbgcgDjVuciBdbdEqeT0A5hEV
XS+QfEDGmG68JVHG28+j/Q/0WOipEfB1ufKVpBpRPItFJ0BGkBWflpi/5VNtodouQLNgnEHGCZ7v
+ufnHU+0aar0A6XJimTIRodqGk761yS6kfGQ7EiRVe8WtRKrsNNUlZ9AUum3ovpKv5RtkoaDRcC7
0IakEvK/eEBZkh8H40dkJGoRPaPBGeTioIuYnE23pEohHTw0OOnoKMJ9q6JPEgGctKcqM1EiFWiF
S6eHRRRaTjh90Q/ChIHbFCgIcFSruJmkbaUTeJUkGskl6sCFZqBXP9nR8SHD/w3WEk+DtMmEMXQE
gigdFErok5IVRQzSF6bb9PVF/wm+N/rypRMivi4qnGA1BiMvQl0pSlEGMCfzSC0vpbpVVpX68NXP
g+pLRRANRRl4clcM7lNuzbJGU0HorFzY4PnpuaqihZzD7WoLzhNkyBBmI6Eu1xNIOhTMjDTrsp7y
VzUxtkAJLADLbxYACQ3QxGD76mhTQYLqegx5Y1plS0Z2iR8iZVN9DQKNhLn4PLYq5l6EIfJdpCkk
6QZqsYuu8nersb4nZCH0vR0AqvNoncUdoYLrRi4sZ72quYxk42UqQ+RG6BL9ofx9ZGdRJsfMILTB
0ZOPA+iWIdOaIfhoah8gKDf64u+Xvy+daFNvwHeR4vtFcUaKMmo29zfp9R5CvV20JkAuE5JrGthA
5K4qVYlyl4+jdyR4Ag8rtVh3+eq+iWvXJ0yA9RpAAhFdfnDpX++hqi8jbeqYd+R4Hf5DeRi1q56t
/zsj0mHjZVGbeGV5R3MKChKmWmikgZWF/50VMZufjjRUmooM4s/eEX0yfDhGeqDrft4vxOTShCHZ
r+nA+5iiTobyt/xca9RC70Hvqpx58p5PYZ+jX/gpnxasXO9cF2Ru+D40F7EkohNZ7pzKVcUgyN6R
M+66XISyC95p6fvSipC2KDWieuRMfnZNYC51ZS19XlqKZuS1Uyr4+ea0copNHYX3l/rjYfjvOPl2
fqSTp1uKo8ZTRM4ef3JfPe0cs/2QAhiA/GLAzE1Wr1vPN9+4crlveWlkUuTTWeZYN71Jzoq11caw
6RdGtvR9KXBumnJI8PrAwvAV9OfMpZanpe9LERWy/VxROVam4kfTvKhL3REL35drCo7Xd07d4ftx
X6Pb49goX/OJ/3cyRFwAxT7Qg0oDaONuRHpaIWfXfSb1ZjQ3Wvv7/hpLblc28ZFA+eRIXLNNugnZ
2jMHerB+gP4k/SLn1I0JKeIEdsJDWgomIieAHJqu7fslxqL5lfj/iZJzK1pGY63yYMKOIbeG1Nd/
5EL+/X1h/9MsRRq4VfIO3x/yB1qu+uf/bhEkF6IpZqrl6LI88wIsH2HJ/OFrj9R/OZF/j0ByIkNe
Fmhrd8mZftNH+Ivw/ghmF0CwiwI5j548WTPGbRXImtmUnj3npNgVQG4LMazwNTdOEAkoALGgXYW2
yesVAKczMyfVwFHYuEkw2AEoA7d8SRvh5sITVxE07MBoDnJnNLxeW7EY+hsqG7NkaiBVfjT+8i60
v399qkSfAeSakY0CXc+1jVIH2yMCBHpWnANz102xhGGcW4vPBiS3ahtdR7kNA14b9ORnSpawrXOz
BOJ8pCTwrL+FD5UWjTGDvDmX7+2wqseNBnHreqEhY24UghoSmGZw7qCZ9HqakqZnJFbq5mw5v33d
+3V/EWaH8Onr0iKAcs8YSlY058kN7XgbpaFnhV2/8GiZtQJwEdo8QO4KYMH1GCro+iA8iMl5WiXp
yU1+m/l3ri84j9mJgtAVclAW0MzyywgEJ13fNFpztvNdszbshehs7oIAKOP/Py95b46M/aQqanOu
4t7P9DP8E+hb76+G3KPycUWYePpC/B3qZ8AwX0+U05Vc7/qoPlPnoWs2ibe13HWb+iky83RV/tKW
clKzo/pkUNpdKcqaokhSnzvdZ9kpUYOyXvBYc+uChJQqhDLRbm1IiAPHZgP0YpPm7P5N671hLrS+
zI3AUhGagzZI4LClU65aZamBTB+fN9au/QAQe2wsjGDWBDoKcE6QOQBN5fWqtCZNmEu0+lzzgGS/
EaKVi7LEc0cEPbT/suFIfl3Uyiuc//rMjcA03yYzJOYqMpa4q2YXw3ABR8ZLA08Z6by7tCgmmnrI
/g9AOob22/0NfDsKC3qlDjq1kctBdUuY/xQfmMCk5SQdq7MGcZQU+ihHNM/xpUGIJb2+A8E8hmcY
LieRSZVRSr3W0MlKleqMHlir9Md01X6fvIdCf1gE3t/OF0wJVioUkpCykDWp4wi9Pj3Ej87lzlFX
Q7Wws2bm6+rz0nJ4RtNSY0IyQW32KUEdcqPEu8ZewPHd7t/rQUhHBOVSpI0hn3Um5S6GIrS57c33
+wsvM2vDc1kox6C/Axxl+JoMYcpiazJbI6rO+bvj/2EOUJdPbrFrMwBdd2Z/HIFR8V7vGxWzI+0D
YRGEOR4Yh1W54FBxxwTfIvaB7r22ZciHUGEeyBb0wOUL9+TNPnB0pKrEATXgZ4BXut7YQoRaURJP
vxj1ufKe/t4fyNLXxQJ+OjaMoliXZPg61brVkIeK563uW7jZaNLvF3//yQKNbA2SCrDgaHsgJeIU
YJrHPLxv5HYYQglKRVoSZ1Mk2K+N5HU0Av/VJM+992bbL9lCM+XS56VtbPK8ywcdn6f2yi7XSyRg
M5+Hqi7OONjndFRIJQ9M8rQxktGKLjZ/6McNEFNfnh2h2ush3hUNFHJyOK1ozCJFiy6p40PSwv3q
08yBCBfQqSgwgSUa4fv15OsVQWlfbZ0LbQ8UaNmF8GdudtD+iMw2dpKI168/n5tGFmvTGF36eDet
6fj1tUVsADeL5Db4PeQrVmtqq8mUIn62jRp0b7X/5ROG2AMUWcC4QwMIFYzrn28kZjsWiqNcUiUO
4vob+VqRGO9KTP8nAzfKNL2tTRV1lUs8+Vm8qeqvhjn4Pir3qPChdiEoiK4HMMZIGxpdHT97gFsZ
ENfxpyUh0rklRk0BpDgokGCuxN9/8hGN2mQgKm2VSxv/4x30RRKNWx+E+AyaB6JfCflUGYNiKV2n
TI2Vgtw4nOJ1TnyDP3wRP/GxEFdWpHOgKRPtqGGkz2m16qaAVF8/Z1ffl94yxQSkWcvw/Y5uu3Sr
DP/l96VVwC9HPJCa6fP06gCeQTb3vdDMIoB3BrQ9CJmhn+RKTjS13Kjjo1E811Wo237xCAoaJQ3u
G7m5mLFFAR4HuEmgGmDoeie1QIVNEAounlWADCL3Jar2KWRv4nWzBCYSbucqBECbhwY9QHSlga0A
McC1pTJFQ66T9e1z6R7RkJQrvuktPF5njgUy/7gWLB1gkxs18ipRuWoqGn1ek/F7rny/P1VzA4Cg
FBTkUJURYqTXA0jqrh2UJmqfAfil9qFMNt0SmZhkwkB0dIX9kk5E3lu805idnARlbl22O4SdF26M
CzeEtLP+zwwgFOiOduBCJA+l9VbmsNxKTngeBHhU+q39Qib0eQ6X+1MmLciNIWkLk5woU6mZyQlh
RgZa9gI8FfctiC982lUfFlAABS3FRzVXdrYe9+o2UwHP4wrwqi6HwEPlU0Xx0bIYQl4s0Jfk9eYs
YguATh4MV+BwlPfxhBxZ2jaYvMJ1HkGh4uy5pfKVVhHvmDS2m/tq0SbPvNOthcHOTadwm9BARdvH
DSBMS+tCsZgGaCCfamjBgH20mr5YIviYUZAJA8GLnw5FYfEjPt0tUZopHNDj5KSzU2SmflUuPUBE
eCavGYQYLUGphQBdbpypAE6pk1ZJTsTgx2RKXop+YA9JNvzl6XCOEgt9o/oBzID7Nhn+NGR8ub9n
Pm546QeAHAIDRATzQVV2PUSoF2dmn6XR0eH1lPqJXXqbFpzgL5ZeGj6BUGpod23xwDJrCtveIXta
Fu1qaIb2iY0k+wFWbe3gGFa0KvQpC7jdxC+15qBMzrAwVIvHdRSp3gONXL4GuvovwHHkQLyi3cZd
3FDwb2jFOrcIu1QFt88J6BEDrS2m/ZDo9BnBIzZv6owhGmvRMMq9fPwxYVXO0cScM2Sk4r8Rdetv
sYo2hPuTM4c//XiifWBGRGvR9eQUE8tVN+LGUdfItMkGQ38pDUu9ODovtx6J3I2NTjMI8NrNOs6w
/RKSemuda/Hf+79EF+kmaZk8D1JDwN0KWmuZp2jCxahNZWofG6fII3DcKg7o8lOoG4P2dnDIyoF+
Hl6UrjttSNrVIfqEm50SgSKjpfHF1WIfgBxjnTOnPmeKpq4Y+s/ec1JNP0iKE+DrRLR0atYSk4Z0
UJE7BegNCVRAWJB1vsGPuRVavSOz1459PoZ11u7RTfB2f3akq0KYsPD6AfYAfToIxqVlmoxam7yp
dI5uove+1ykJYCzRADQ46xdMzYxGwFvh8VDuxstaMgVKWWXANmXod4i90i8Ss/+VKujy+PKIsPHA
FmoBGwdIkXQrMR1tzACqs2MPNr+yToOevSXaEp5buvvEvAnPiZzXh0qaHIakBB0QVjUBgDAaqwLq
GX2ystV9h3ro/eHMGoK2J7oBBGenjCfTaBcNKu+Go6b11bZpJmWVUEh5tG7yQ8PGDe+bE9HHp8Py
v+MCnhP9U3iZwbNeH1u9r5weyIjhyAbim6m9cSdUkAc/y95bZFo9k4KGIl9wFjObEBB1PMGxKQxk
kqT73QEB9ljREUZH6o/6k00JcG1fy4l9jMwRPRXgPQGrgaxqFztO3w5Jzo5J662NafIngPBN+8/9
+ZsbilBJRdio42Eu5/MpqLXj0Ur7Y5K96LEdFuxnWXz/qg3RVIdwG38E6Yl0kBqm5m5G7f7odfWu
6dqD3V5APnDfiFjo642AAPhDmgku0wT683ojaMOU9z3IF44mWMiZ/bdHj1LCd5HJVoVZLCQDZo3h
IQqkrImXopxHchPA9NS4HI+eVm3L6eBBnGhSU1/tLF9tF0Ym11ywE8AAgnSPkFJE4vImccKNqsip
Mh7RMPZk6HixtG4TAKZ1AU8gFFyo92Lm+bPC4l1nDC/35/V2gyCnjOys6MvAdpTzywSIx0gp+wHu
KQ0q9UjNnyZfgtzdnmIkygENBWYQdC5IQF0vngta/b7I6umYUaV5QiPVGExUpSCOcPRhlwDY9Jab
Znwx7JI8mlCVXqIKmxkl7kSh245XDkoP0iNnZDQ2e6Pvj72mvxaN+g0sSn+MNlpwHLdXCjh4/m1G
rjSZNuUggRr641A6f9UJFNcq+7L/hQkkuwWQAPekvDVzjbAOQpX9MeY/O8NdT8QD1W4bglV4wfXe
enpYwssNTSAobwFxe71ocQssgQao7TE3pkeHsDhgFgkSahphMbYLReYPRy6db9HaDjw0Smh4vYsV
/Byfe1FDDGdsj0091GtYGgK1JPQ8aLHz6A36uOptNTDzEzhVMp+6VbzLbKtB0yXNnyeI1K8SPfX8
prH5qu5t048Y67b3z8qMW7j6jWLGPv1Gk9daUTHWHmmhrvIEgkLFUO04yKNNrXqbymZ1397cCgDu
h5cXupSECMq1PbyaXYZezfYYEx1JyVh50AlbgZXt0BWLJNzCgcoLgAIDXg5IQSM+lRws7a0KOPGm
PWr6Hz78SZXvjvHCpicNCj4VOtl2aq5sLYp3APlnNBaSi3Mz+9m45CCorihe0pP22FYteuf04Z04
w8uYq17AK/vBYEs8d3K5SDhdgf8FBBWBk6vKxfoxFwLERtseC7VqRRei9gDsoxXi5UNRXe2zx6Yw
slOvg5E1pVYceBQEARbV+gB34VLmc84/4UkgUOfowLkJczpSlAVLeHekA7il20Y55az4MyZLpCFz
O+qzHSmyGVPBwaKi/7AiB63PQqVQgqxIgq6qFrzHnCsUyWLwI4rnsPwaduOicaOIdsc+UeJfIGhu
/TzPkn/un5DZeUMHI9hj0MJ0UzKxWctHe9K6IyBhT1M1PTjNuErbZCEDN2sGTT8mHgqgiJCvD7jh
1o2GGIOxq4femZ6p5wSDGy11Ds4ujwUCQbSWIfqQnaCCrlTHm/ruSLykQStk/QgCinWF95yvUmdB
KnXmUhYBISRndAH0kIvYXpZ7JR+z7uiUVoimhAMdqqd41MogcpHtQYfVWq3cf/R6qb9mLuCB6A7A
DIh5EDTK05lrkdVNutceTe9ZVR5APYAjVoWRkodTFSbKGx1ieJyFgFvKcH2ceATzYAJE+QjvJMmb
9jkpHPSYtsdSa0J0zzNw40Cpq1KsGLVIbwPwcLIZoyUe67mDIHJqCI4BH71JEOdexgeFwCyDY0ly
+xkh0q/7p0DmrfnfoQnFeoTGIDKR46uWdkZS6AYmlDO+8oaKr9AEgsx3pxh+ZXduGKNlP4iNpvjG
qqJcTabDUaumGqjDGssnugam+arpdmWvfpESSfw4JPxBE4DHIrqc5IhFS8yxm9K8PVaO7qPV2Dfi
naLvmPV2fxZmJho5f1c82tBegATF9W3ZWmjUThnsMPVtLP9odKnwMrdvryzo1xYmEJdmQ1GCGWZc
NyAQdOreZ2kJ1qxnqoEWbnjF0xG8aTy4P7KZ2/HKrnQ1lyX6yIGSwu3YvBIzDtwWtMgPbX7Jotev
WxJoQrxH4X9uI46oqrxW3MNW/g7R1mQ8supPOxxVfrlvaG6xPhmS0Uae2iaZGcHQCDYB02NoqV/K
VMwu12cb0nIhm12WhiKCiuY4ITZ06iiANMG67F65XoVYyiDXsvXkLIxt5rbATSGqyLj5bkV8dCtS
ehBctBDVKqdVX5vdSlAj79Ew3CzsjDlTIOi2hA8HLEyO0dNmLLxag3PxvHzvJOZDEu2ptRCcLRmR
5rEqB9T246E9onAH/d631nlPQVN4f0PM7fHPI5H2uO20nspcxNaJu41FGcB+MPUXy/hmfhEh/eGP
PlsSw/0UxTODKzpKargHoulRja2Lkxu/7g9m5h6HTMi/l0X8/ScTY2GVoGbFYGw85OPqV2pogQ7K
lSVS6LlTBOo1pHYEYuSmcqJ3xElIgR2eZ5O1i9G0HI4Kr1f3RzO3NOjYR2chuFVFdvp6NGWOQMdO
xTOkKL0Lo0gu01ytwbVhuKHb8WFvpkaxcIjmpvCzUWnTJUOWjFGFna0Ve5RQEgNVgb1SvXx5aGiJ
Bd8DEj2g7JPrxDTJ3dgFodkxnWp+1jkZH9SidrcuqPdD5k7dOfP6JY6zubeH6LgHAQeYWTGn0l5n
aCKqJw3bgytnu32njv1I0WkHWewAvHMbYrPQSg5Rkh2iaAwpX3jGzpxnSB4ifwuIBZy8XCetew+0
T1lHj61R+UNsQuH8VTcWjMxsGhjBv7hNAB2X6y0QC1VJSUp6TDRvl8YgQGnoHggwnxW7hi1ezVLx
TRxqdOZ/MHyBxAzlj+s9aqZDV+ZxRo+0zM5WEam+ntENS/J3q42LsM7z1I+Z+VIy6lM7CcaSZOv7
e2nmMIrUkqDNQAB/Q8/HiiSiU+mRY1NkPz3yIx36JVbSmRD2swm5zwnvThD6tw455tpD43aHbLIh
8Pys88xv7O5imguLOLdT0OkhlhCYOk0mnjAKEK/GpkmOadW82/34wgB0UEaEPfenbuaw4+zh+whf
0Xsqr14/WjrlnU2OWmbi8X0o+299d7bTH/fNzAwHqGCBfBNC0TeCUWBEbtQJJc9jWVi7VmkD3kN+
OV/C2c2sEuJwIL1QtcAZl2cNHFN5RYpYRflg/NMk5o+o8/7pendflkrkT8h0+Rr+aiEUuLUqSmYg
HsXDCngOOfxNnc6bxmZSjxak00LeczckuuLbsQn50jwOpghku9q0lI/8GM113kjYBYAEaSpg224i
uaHC3dQU6hGqQYUPKbAmmJKoC/uxOMY18mSluemH7ree1t8R5b5TyteNgrySxqtAKdoo5Jq1Hif3
yHvF9xIdCg7mUxYZD5k7nhvmYR/o7aHghIWq0b9Ane3bGMeBHjeb2mUrTSfPedWo4A8GDWo8riKk
DjswkBm9/Uqha4j0AHo06+61ovZDPliBrRiB1mmPOWMb3AoLtQO5vgtXJNgc8NJDNhNe4OZdjbal
zM4H9dg0SX7iudvvhrrVD9WosYc40bVLCgAC8+mo1ycgpH4rSkefpzj3bN/uN5F94D+HpG+KUEnd
/OBFdhXajfubNhRp3q6fVvdPBTh34Byvl9BWheAD4gP40JuOb4fkUzLVrXWoXLsMSOqurGz63vY8
MLRhBY3e1NdIHJLIXtuVsQY/586iBhRgSLWFHs07WNT8duyyECJwaKZyt6OZPVQV3eJzYQ01WTWv
A1BWI26YOj0AxcJL5eZ9OI14NVE3Pqldl+9AxAnh38L8o0/uY1zrjs91+tQ38b4svDOpafw41vTQ
JzUy0SlZ2TUo6bJ0kxlT/zc2CMiyoqwNaZ/WfuNUtl9Fw2Zs3Lcq6zKU1sdjMlaDn2vtStGKR13c
fKlBDH9IzNzvPd5uSQqB9HIw0YriFsNq9FIjTPM81B3lr9tkwQjmPzetwAhYB0mnEN9hIJ2HCkDq
51ParSPkoIkfJcWP0bX3rOreUssLh8rdmg05WVp7sLIsNIzk0nXJdozUrdl5j1FqBWnW7iA49gZG
6m1i2g+gJoTUVh/ylof5UKwBez6UY/uQ1eSbE1E03MV7nhTrGvku3v2oay0cWmvFHOUA6WB4tsFb
WUPzVMXTQz053zQ7uhQJYw+DR9Uw5/Y+pmjDTcnwblbqW20MIXKwR7vUV2TwwJ1XHKt8SLalwkKD
ueNKT7ATXB3tU9YvCIHv1Ljrg8rL4qDiXuyPU5Gsaw2wbk9Jj9zIkMUcsks6tqHRmb+UynLWJsSl
QyScEn8Yqp9G7NAdSbON3UOJHkkIuwGxoDGFORg+NlZcbk10c4ctFHkCMEAiPeRG71ma0F1BPS10
iOqjwWQIwZNl+mC0TII+bn6OHZQq7MhagJa5EmgDh9rWEGIAWSboQZDwu44vAFFqIsCnrINNnQqI
L/Dn6G7/XLVkpSVG4IEszvD6POQqH9aeluprvUHLIlWV33o7rRqjD6M8KVdxDwJ1xlD58mxx+LdM
yS/o0/zejzQEfeCw5WNRYIPGyT7rclA3jh1ZNS14J3NOXsZ6MLa2kgU0Un6opDkPigr22eFScuOs
TBVEJ8x9Ogz5YdRZCRHx6WJ71Yr15kbH+ekb83uUFz+9Mnkr4tLywX6nBRqlcIre+F5l7KeldXtd
bQ6TqYUpaw5O0WzjgQd54hm+C/r2qUt/IksKV21Z+xT1lvUUxzW4NfV9l2h+3prf1MmCKyCByYxA
pXRtJgxvR5TrE6Y9Rqb+kGb8WSsMyx8yb49kxPN9j3Ybe2KxUCKGojgKWDcZp6RwkcpMmX2wOhbD
F5DGb/rp0uvppVYVP7LthfjlI2MpeVB02yK1COI3ZOA+UhGfHnwp7vuuHXvroHqtesQQY2j0DPrb
pNTVFIC7FJ7fMkJNXUeoaEzhiVF9q6aZuqLlX4AyNxUkyhRIzo1/CAk7eIRD3beophvEPpYqBa+j
HVbGxFZ1SXgILU3+mmdau8+h97y5P3u3gYTAHKIGZKEMBOph6eWVA/1bspxrB49XIIBOEjfaTdXY
PQ+5R9C4kUbg6k+m7lC1U70QQ9vi49cTifNqA+aPl+YMWsbVkX90+mg4JBDs2BODkhen7Mpt3xFQ
LOCZuwF1Y/KCmpnyBP1U+1cBHMVOS3po+8SqsYPKJN1ZSuu+gibW2tO0y9du1xSmbzkJ4HAjSRsf
xI9AN1fFuMpj61dN9fi5n+omD/SmjZ/GTGUX0W20sooYDOrIoaqvemOov9sI+jEm6+CScaifNIsD
awNxlh+RaoHLrna8FzfSEb5OSoX3Phn2Dm+jvdk27JG4SXpQlJSESEF1D5MGahjWRx2YnbX0sW9H
qHPoufPUsmj6FkX28MKqBhsAQcsfTW9By4tjFqSgZY18kthKCZIA9NhnEaMrtL0YG0iLLeVkbuMC
oBEsMKkBfCxIx6VH1cDSvCOqhgF5Q+mT3FR8rY/fVBuitff33O0DAJZQmwfL3QcaS9pzeJxrzSCm
zjFSH7r3m8L40YkskPXyZUMA1VqiBCC4eWS0c6ONPe9qjR1yy2H/pKXKNzmEhU9pZugrDdnlpZLO
rS9yAesQ7Tx4b6N9S4z8k2dQLW5OJU7PgbW2vuV9yjdV05B/ysQbn41OzQJnHIDWvD/M27eoKDlA
wU8wXkOaRfyqT1aNaMx7ohTsYJmUrOikqmvmTF9kxcClCCuAu7ofRRzg6K6tWAbtoXDTsIMGGsQn
Mk45AvpYW029sVRO/KjOSI4BWU5koUTaBAgI6QLOVS0GIDJnh4Sz7MhKE0QfIC0/9TZpQcDIjd/5
1PGD41jxkXKuvGdJnj5A/GkARKKsfnTcTXcRPMGqiRIeVB1wE0rRZxePeQj3ai3CSwKin0bFuW+X
lt4HcVcWqwI6if5YJKB3HjvIhpGarEdWuOFAebyHE+mDxutUH4dxeEjG9nfXmAxAIQVupq/JahpB
F6KOiGZYAw5Ko4LwC86+P9njiiaQMxjcPIVnG2MwUUFKILPitTlaSMwUjrdNjQ4Hjyd6qBNwv/QV
pFDtzCzegOj9o42d9ccbuR20TdetOlPrd7o2RKs06cgmq0h+UqseRcoeiaA/PIqVQ+F2euEbWgaK
bJu2w7nLoqFaeInOuA3ox0FMG49RUEvK26IpY52rwCIezE6NDkNdtz9zMJPvta6eFh5bYtXlXSHQ
lQbo58AbJoMrOY3QMsfy4dAqfbXmYOU65REYCIkCbXlw6BurqKuLvaMX0R/clMl/MFIh4QQAFQom
SKVdH4C8zRWA1uhwcLXpN+2BsrYzaBDHxRKBzox/xAtbKKTjdYnUobizP53nNEpUwAXhiW27Cdrx
2KbAwDTPbpys7juOmQlFgIucJCwJ1inJceSZOSBD47KD0XbfqQ6eRYsFLjHCClFuaZE1H9A/WBrh
fbMzMQeaqdHehyYagV8XW+rT+NzWUdxUT4cDulEOffq3Tl+SblskQCag4aG23u+bm5tO0bCPneMh
SSmPEnTqxFMKgx0GfkbmFdJEj5X5pin/3DczNypLbE5klnWgpiWfNaGf0B2diB3s2gmi2Cz9ciq/
O2P+W83NTpDGv3JQZy/4/rnBCZ5P1wYPBSBc0hImxQBkc8b4oUtQ74pP3PoZa3nAyyV6kxtDgNMh
PHSw/ZHnQpx9vWhAe3o2GUh2Mr09dEyj7nuF4prz4/4kzlkB6wWwYcjaYRalraFFQIPntpWeGPs+
5gOAEBo6uhzUrJeaxmYtmXguYDSACcrLleWNiWxdlJ4yy9hpRbIxWe33Rb0rbPfh/qBuXCSmzgO+
AwEPsLmA2F1P3aQ3elQC8nSiSrUmTv5twsPbbvkCbuUjcXrlH4UdQeUmcA9Aa0uTN3oqno4jlBs9
owyNZm1WyJQ8p/kh6i8AU2fdcwN+fKUqfPAhgrZ/YSveBD8f5oHaFRjCW0yZ29V52aldeiKDI1I0
z82o/OzVNsyiZseB4f4PZhXe6V/mRFT0yYsAzNIUiQXq9Fy3QPWfBxroI5eAyDehlTQmaUpVcxxK
a2LpqRpa3zF2Xruw4Wf2BnyFAXJpkPDZWLnrUcQJakPmgFGgmSPwSi0ozddyiSF7ZmVQMzaBqAb+
HGhLyUlgY6gE4U12alQ8RBRklR+r2GTvXmPbYVY4iIsgxbHg5WdHBtpH8HrifQ6A/fXIhtKN+aDh
gKEHJtBdEkzeNkmKhUt55hg7KrAmAkQK1y7XxG2LKM0YcyyQkfi9ea7G16wVsijb+7vtxrvj+oAV
gWrBfzcN6WaZ6EVqOfmp+0ARuKO67prIC9XBfHHhGf0BsqeBmTXW5r5huZcJ0BZYBpgINNcqnsty
2KEQAkAIy4qTQZIVOMs2qEasoXD5c9TbLaubP9SyDrnNQ5NUe73/e9/87QFAFszECJDst/BHpMo+
nbJKV0uzsdP6hNy8dekIqd7HXGdLyzhnBr/749kE4LhcE2K9VxBOq+ZkZqDPygaThmozLEFsZ+ZS
0D1DH8hGBhyNQNIbxhj1LKcabU5qURwjVYduRLKqvVcje6kyc+9yLUw0G7g05HG7cuFA3IwRDKso
kuMfoOBum9KmwXY5yTR+alvmbdtMaddeBbHO+wsmHMbVJSBZEb/i04IpQmSwdIVEdrRJJ1SBeBaW
k7si5bYuNibvfNwM903enEGYxEMeiBRkkgTf+LVJAsVlq9Qr9eSwMdpXeFSdyjHKQr0YoHlp0Oz8
H9gDKQSSb2jyRN7v2p7nVS3PaMRPIy3TYGislVOVe6/JfvcAN963dePFxNg+2ZKm06srw4i8RD1B
EujkGu2G0RGUHUus2vNm4P/BW4WuVbmepzQxSiw4xKeCTLrPaRcUo1v5hA4Lt+bMWqH9DQhQsBaj
ainTjpgjQd8tJABOhr7nzVtOj0b33mbJwrTdoh7Qf6TCJ4O4HUASAKSu18ggXU5QCFROag0WGGP0
eQ6sIn+srNo3S6gXMq0KKR2tPSjL2weG8sfKZcpSUuvGbYufAa8NdA7Y4G6UT5RxqtF9ClEm3mu+
Gq/iesXSCPInz1XO/GZJfWxmGWEO1yzQ5qCWl1tCPJIqlhn1Ci7ao5J/1+1N++Uq/ceI/m1CSp65
aY0NTzGxLK994FXQNln4+vB6f9vPzRtuU0Ab8OBGKkRylKZal0qpuNGpM34nbhFo3tPQbTXl0Zug
hhAvKaOKUyQ5LZFYAh07bhrwskgBSpUluhF7enQa+I8UUnuELsk5aHMb/7MJMeJPfnFSWNPrGUw0
yNvt7dJ4zdHOMWRgEFCKpvwf0s5rR25lSddPRIDe3JIs00bNLpmWuSFk6b3n089H4czsbhZRhPa5
WwuCFJXJNJERvzk302jZSVvUta0p87NsBYk9dtN3ZdRczJcc31feF5GO97rZlTu7ZWvZUCxEjg2J
cpKL1WaplbhUA9/3vXR+KKDijzRzrL2qAmX1jVnmuFyOaIQwkbB6OwV9iNBHQ//Bk0dT8qaUCl7e
4+ZWDvT0GpNaUTaWP8vYsI69qQxfCr0qDs2oGHc9lQgMs8yvUtzhAxcHvxpyBVdqoLaKoFQcrbJi
t8+0/r4gxL1Mq+lciXJ3F+S9QMGrp5TVykZ/EsSmOEkZ+yOAo93ZptjptgoZ+w5LutilBxDZ04Lb
STAFwIm2rBxZjUTb16JvRq9Lh7Hrc4pqmu42NAVTnV5m05mCq0YqpBmnkkAdi+8Huj7m1BdOUI+h
Xc6Wk4kpZmdxINhTUBh2W+PDHfeD/KRgfWknstTYpaSU2NKP9eMQS9mjPBjDWYRFcYotvXiMWitz
gFMJ74Q8+lLlRmPYhTlmX5p+pCQ4RmnhUg+dIPRNtXCq5rI99EqsHdokLJ+RM1LOUE6Mz1kQKic6
MYo7dVF7P9R+dJ8XegpFQ2jvBVOIbTGLpocGeSUvDA1adn0JogPBixPs8ZcwwmvUHwz/MMlGfq/O
TXxOLK0+dZlYHqwQgGDIs9ltFCxK0d9IPeCwvhP5WuqQvjGfmd66ucAd4ye9cqh1JT8O8IGOrSFg
Km/ijTaOwfBYtKF6HynUoIJOSs6j7JcHKs3UtZGPtiEbWxgMjrI7WSpuFuU4uiO8IsxejOmxnOqO
D9QNj76ZoJmnDvoJYZPuoykstdLY8L3aiP3jwIPfawwjsrUIce2UYjnEX7qRqiiYR1XznxS/TQ+N
n4DkAkaAJasofrp91m2dDNS+yCMWsaMrWG2KKV/f+rrpYeDhGCHomUHKXEA7L3Enf74da+tcXdRd
AEDxPr/CcEamVnIFB75njblps0kf1DR5J8gjnXWzADOauFJq7dDtltNzfbpSx1ssheClo+76dt/T
yEytWRuxasnS+0AJT2kVu7mlPSNTUSDHo59vD3LrnCHJ5k1GmRTI4yo/M40hnntq0Z41Z7+xYjzU
cbRDZ9kaEn0d2GtLve0K/zTxhu16ZfA9bHudVhUfjQKrT+lXpbWHULD+FRPNnQsLHj0e7kOez6vr
CWiqH2eFZOG+B5EC4laixcd03sPmbF0Dr8Osrqg4HnqUK2bLmw0vkitbGO64M3eqNFsr8FWQv9iH
V/dg2cXz2JsEUbrTYFyG4r2e4boYKvZc/mm0nZrUzpDWD65Zb4U6aiai9dYnRYhPrT49+Jwwt1fc
1hbGe1ldZAcp0K/DQMItVXNevOQC3+lFH13ke7OIHeBXtwNtvK7ogiFlSi0Zc4Y10c1H7SQvDXzL
BQAQw5+Im0mJ7mv/YEXcnuDfgCD8/0Vc5QYYtMWdHxLRaqpjWUAVLy+j9g0feXsozqGM7Q460Ldj
bq6RV6NcrXd94PavJ2JWauYkecaF9KJbwKbK7NiklTOM6r+WcZYdxssY7uAibbEm/E+0ucQgDH2P
O2vGiDjQwA35X+Po5+2RbS4UizLGUs3A8W61xaa+DRJKsfjON7o7AkGrym+B1Rz9dgdDdF1qYEQA
Q2mvcL5SBlsfupqaKnU/6h4Uai+v1FNm6h+rYWQStfdNPB1oP6f24viIHEx4smLl1+2hbmw96no0
hBdzIPKJVQovJEOgSVGme9KE5EzWB4UzzTEQqkqYD7dDbZzGhAI5DG4KyNS6vpgkjdgVPF89Xfg8
j+dgIDNK9HOEC+y/06PAqiyjWkh2FGfXl1mqW1UTmbWOvJjmhL7pYmh3Egz/sfeBLaTJLldlcx6Z
RXr6NECor7+9PSWpDcZ2bnUvjkw7FeaPqiC+Gy3tz+053AyztAloVNFmXx9hYjnFFMh83ZPVSrAF
Sf7SyUp7KmStPP8XkdCxpeEHeB0V3bcDGsQqaYpJ1r0mbm3DV47WZByHXbn6rQGhRbK0FhGaoDX1
Ngx2VU1ZmCHAt67xGlHubQV4+bFXw+B0e0AIFfBvrTIctpqCgRRwgWsb+wWMJ0baoHm1ibj4JBgd
mmm+ZEdBDeT0Set7B5NpgbJlWNWHSo8ogltFagt1+TsT++IzuM+xsuW2ls5w4tDP0rIa3J2kXqok
GB5I1MajUBWRq8fZ4ATpUM42Nf3W0dRCc/lVv6dEojEt1f2HoC9GF5BtfjdUXXkXhaluN1atYw4c
WI9h5VMBwfLAAf8APxJh6eopECzlWfZDQJZBNjnIZiGT6M/ayZfb0PMLPJmmoQ0OyNHWrtYV/SHA
mcEJAC69R09dv6tADtm1qPZuifKXrWtF7sxqN78L4uFHjgkFaD4juB9A0TkN9zHwOBErZ3VM7iF1
GE4pLZ68QW2dykpU3rV9gzF31X8MBnE8jQUt4ECLzQcTSMIpRKbaAZg2PgRp0pZ2HoB9i4PzrB5j
OnaFVD1ovKYjG8xkfoigRvFcMY37ksr5meZof4oBDDxI5Sx6k6FOl6werI+IqssPTaCJB0EQcyTv
E9FWR0W8z/TR+J37DCiplfk+BOngprj83mPW/BdtZ31MaozeAaU2pzT3y6MJBMQx+lK6479mW0m6
wOlKFPRTpc3BLCqBzYER2IrZAOoN0AyP28VkW11c8wxScMPHloXNkztSEbeuBBr9TzcaGKD5ke6I
SmTeZzBp3/WVpt6jPjk86SNwgwBNi8eqhmbsq7FwTvpBeklCsWVhKeOIqr4pfcrT2t+5arZOX6qG
SPFwMl6304fY79JITzWK2sVXffBnxy/GyfYj8UWrGxKUONhJtzbyA5ohSEIBHAB8t+7SDppZqlmj
40Yezoc8/SR0v/sRJ8AEXvHwo2x2CT9XgFwO/dcBV0mQEmqqIAC9Aknp1dnXUfmR+09ReNaUCwUx
uxFnp99Dm2y8YhChYhMuVW0gSKskKIo7aF2aj7GK3Lo9Z/K/eq/BVgV2yWuCf4eCxVXvPglw8xhZ
3V6v/JJ8zOxnZHb1PbrNX7HD9eGo6RL9jgXvr62/1ih3ZClgWrwk14QjBvLFuS4RnhC64sfYdeoD
vtfK51TVY2dCw87RBrF20zoGYpMYpcsImkuctea/Pw1IxOCIU5GiIbPuipeJluZjsvysyvgDxCF4
xIAmPijI0e4kl+rWeiW7pNEKFYiuwapBEVDRSsJ5Nj2cQSo3HEBtY3PyWexS2REj4xfQ1sz15Qz/
PiSSQMDEyanN44XvjRTLbKnBk94h/U8lFKHEqIiOtTQLjxHpHUVl1Gr6KbGOWZbgI2nGim1UNYW8
WC8opFijU0SZdFeUUHOomegPgd7oJysagwPg0/wlgpR/0AWhO6rBWcxaDdottSa3ywv+n1cMxZlk
BLsFrIySzkhpZFQPnGSg/ESI/Sp4eY6envO/QcHMrOH53b5fd6ZvTUTTR1mZUl8yPWPQIFL7n4ce
hz1dDmxTN0711DtSjtbr7aBb6cOik4WBNFnRFWqnUAq9hbRB0H56nMriRa/0j0GMFMftOJvb/FWc
ZfCv3sNWIFZjPgMlG3gGT1Fkq9gU3g6x8ejAy/Y/Q1ktP9lKoZGQ3Hkw+uX0odFY5eqHkBTgdpyd
KfvLVXo1FAPQcK7WDCWoXhAI50b8VPTPt2P8TduuTpP/DGb9rKiQs0zJd0yvLKAARfnHVBdsWW2e
uib6leT6B0ZbwVNUz4kSvYtj0daK1p20cufW2x4shw8NOnho6/eV0OQTb7jG9HohdQSIDRl0ICRQ
Djvj3bp6gHUtUGW0hinZvV0f2hjmSSoMpicmvuvn1X1aaHYvqWd1Ur7WmvqrjSHdzMOdMUd3t2Nv
DREZdpXFA3v3Sv1Lros5K6zS9PT8SRwyRvg+b77djnGtJsIlxP0DLZqLCNT3av1rglXWZjtRcaqe
YuFrZnawu86a8SgmT6Z/6CgMDdZ56LAE0t515bsxae1u2HmrXqs3rH7FaotUGWD5cabuJWZP4hjb
cWg6gnpICoioppOHvyUffu/Ok2tr678a+lpEPxllsACcoZ6RFd6Q6i9Nau5sye2BgWbjhuWFcgVs
qLJQ7eUwNrx4TLyqmh7MMkkctSg96HNftCj9zkMJcXf/ZyybO7P6t/G+3qvLexIpvKUOu94joSH6
jSYVpDCdUolOiwStY8x+c2d2anfWqzJydDPIP6XR5Hs4EiYH8PI5UqJQ6GQ/yG2hFH42fcAXSPre
jQI/PEu9bByxjB3cdDKyQ2nJ36ep1ukF4SLSWXqMlq4ovvS6RrcVTOQxmczR9nOlzuxBBvh2e/0q
m5uEcjooFfrMkPvf7s/cbGiph4bhyQnHTPdHb4T8sR90+WzIpXQs4ixxugLCWDUXpFdtjfdbJhe8
jiaL9SxkF2TEhVMWdv1lgPRIE2I2oFslkXaImw7e8ORnlk252T8HJBcOuqTi/Tj69UnifeiALxQc
OobVPc8q9dFC69eOUQJ49v2uOJRCpTxWGs2QVJ+qF6ve2b6bS5iyGXI7CxFeXo0efl0z11yKXoQQ
hKJ1B/0f3aj+JqmUI/4vwvILXl0qUavmkyaRBotd5GZJ4woZfLZ8p0WxOQ4UVAzYJ0vJarX/tTBE
fRC7Ws8sq49yVtzPhrwTYnsr/ifGuv1ZDpJc551meAUeQWmnU33T598mGqb2mPSeKsWHcRTu8z4/
zOEeG30rB8A74H8HaK2qcWqrWlnM1vFGRD4D5YuhXwoqDAgb3t4PWxO56MOA9COtvtL5QqsbBG9S
mJ5U+7BbLcTShGTn6t2MgeY5623pvazx20IZBqHeKwYFJNnWC6iHQi/vkVq2XrXLfbRU+5bMfbUi
xEqEZ1eElheIZ0v+AUTnECf3aj2fk2BnZWwdIa9Crfl8IYzmhMKw5U3BO8nI7aazW+XDf/FdKGyD
klq21LoaVlliYaJdbHmGOD3TpXieWuNyO8TmjOHGA2APzOVVm88vpUHSMx9SRAXRKEktlteQiq6U
FaJT1518MmSkJG4H3Zw7HMsoMlPjBrrx9njotTbIlXRhYiA20GsPRf8wmjv39N+ccn2PcTLQIWD+
KFiu1kLQtho84YYeSE6ZrLJ+1JP0ZdZAyrbFe6NNKM36F9FsPSpyF0moAYYpqPnOAd4+M9U55Usm
JnetEvd2pVaPofkn7COQ0Mredb+1M4BXLWrp9Ii4j97OBnnUVJdKa3lxMVc/rKpNj1Vsyne353zr
PfY6yvJNXh3JmWoW4AqYDi1U7W424Ok9W/M5T1HU0BFV2Fm6mwcnYCbg+NKSTKzTiIEMpQKJRh7q
yxUXJ9AUHeFEN9QMSM8JEH0zbZqHHFL9SZIr847Zrj/eHvPW4n79G5bz9dWYKXA1ZtR3pqe1vSPH
c8iXtBaPBZiK8iXVKvd2vK11TacPOA6illRn1uu6QN1PKFPTU6vmkMdIgvu+W+O2dDvM9txStyb/
xQCXx+7bcbUiBZLeJ84Y5E+Bhgu7WBcPraWkdq+Ez11hfC+K8Vvra47aZDuTuizH9b4yXwVfdQLE
FuJkYUUgH2bzXVzHd1ac7dxHW0BAuk/w5gA70HFYHxBJpQp5guiRp4nPVl64s38/jIgveUlBxTk7
yN1w8GXLkfTg1EqBc3t+t65dMl95oUNwIq6n1zLbhvc90YEUHZU5+2NY9XHWfDdLq72X8dZL8XWs
1WwmOkD3oofpX8/UlSmfntpA/Sjn88e2RSEhGIu7suyOxiie5lZpdlbS9YJFmYX9iZkZ47yqcVFx
ojIzDmQ35a+8HdA8OmvC73+dTWKQZhrgtBe8zOqtqE9ygXBJr3tKKHzN5Rap4uJRkJuHSi93zrjr
/b4IzSwuSJjTIpK5/Pmr/S40AxRntaOlmJ1oDEOL/DaWit2XD4q5t9evt8HbWKthVcUcxX1Ah0/O
FyZ/42p7fojXJ/bbCKsLLESzcwx1RhM3l9Bw87Z1Gl4fFGH17vduzWJrPBQrkMjiIgK9uTpT5tRo
Q2OMda+PpcfKt07zsHNwIPl/dXRAGERKmfOJDvdVWSQQeNW16hQ86wWckmNiKvk5k8vObbkuGmfU
Ou0uUMz5kMlD/XEw+tCNAT7dlQ1Y4N4K5udRqLQ7ES3k5zwvw2NgJurnOIpHrMLa6cQWGj6D69Pe
k14k517y03Op6L09z4DZKrGJ3ToCWIe+g6wdIAxXh4QC2AckpfmGfqie/BF5xKqterRe0/6c5nLq
mjr0JKUJzUPeGPFRgUxqz2IS3ido8oeQs7vkHlupr3Wt/zGI/tBIqfjc6jVUNzmxDmCzvs6V2J7q
NO7dsE7KR6FT5+PoJ+oDBGCtt/2qV+y2LyYvHfXA07IGNh7oEKeyVOWohfGPcWrAKhWh5AQlSiFq
5QtP1pQPj4kVJQeKMT29saQ8WoOourgJ4ZuLGPkHBSYwiXaZuNrM0SlHYXiw/FhB0lIu3/tdmDmQ
Y40XX9CLox+3GXxoTTgVKKI9lFWso2MzyneVoX4pKWrRuDRVGx284EKVoHeEgGam1IBiMWspe0DD
9kcwSKGbNwKVym7+be2p9F8fzawgYFUL7wm9gXV/pevBaYY1Egyx39qFSD/VDJzSKOzk3yk0SCZS
RTMWVUMKIWs0s4VkwjQqbfAsx9LZiulohv5DaZYuTSdbiEW3yYZLravfkzZ756fiP3c63oZfXQxd
0HXRSL3/WZ/Mr7Mmv2hhexp6eecG2Doy4bguiDhYvVemlkarR6qKgv6z32tHK00eAOcDbIWfNDWn
XOr/+dUE3GMhNsJTpnS4vthbo5G0QdKCZyMMjxnMRr8JHlJjD4u0da8tUlVg90F2XSH4g1bU0e/U
g2d1lDq7yMNHdpM3dPrx9t22dWhiUwgskzct3NPVodnHYaagGet7hVn8VDWY+K3k7yRDWzEWbiS4
I9LKK85p3cqZ2FmN4MkTNXMFVne68zTfyCdBNf0nxN8/f3VvSl2m1pMGA6HXSx3Na6u3iyw5B631
Sa66i14bbtdMd/rI6SPsCSdtbWmLbinXNaLMV8XOJJ5NLTJK3xuN9Bin30sqiun0PZ535nEzDgUO
rCMWSvI6OY/aUenEbIb5n0/08z/h2GJ3xns1/3J7TWyAuMCuiMhIGDhyUypevQIwiLJMev6Cx96S
mVIkjnIBRWuoasG7TkkQqWsyE4GctjmDqZfcfBjNM536yL39S+SNDAKxIQoHi0MN+KfVLynUelBG
qEje1NIulCN9dgrN6h0tRw4yTqX0yzQg6492L95mulE6de/HpzISNQ55P/zVcssdxyQAP9hUMXiP
Lj0p5fzVrAMgVHSfj1qSTCjnCcEhLbs/kaU9RL32u0s69d3cyJ3bx1FGtROLxdtD29jgjGzprEi4
c0G2epvpqRXNwxi3Nk8wUkALyiFIjYuYF+fbYa6V+ngEcOEsXqSQRRH3ehtnCMp0SIVQ8Hy0EXPs
YEeVMnChGM/ZrDlmm6PLI9g1WtHIIZ1Uo3vuNfNhovkR6PmdrnWOENYncxzeSWaD0GF0lmCf3f6R
G0c43jmYVPyVlkL94e1vTGttmEpRErype++LgEVSVxYrOtDaMZve3461taJwWaL5A3OWrH6VYeuJ
Cug/SoPnqPTtovopmLobJqcuOk2C7Oh7diqb88/LQUfTdDG9WF/CPN8xspUHwRtGTcLqAIOXUFMg
e5YxcJ8Z7EPWWvJlpiz66BtmC1fRSN2g9b/wRAjQuFT8Q7a4vOp+6v8cU4gRZab29mAI7VGpeuMB
9Zvgw+1J2lqcMHOWOwE9DkS3336QintGHlKLA8D8FKDApECSQY3tcDvKxnkm8XBDVWQhp15RfFtT
q/QxzyHlNSgIklpnbhtByPbrTAKSgJbb7Xhby4wHCWcJb8Xlbn07qjkNBrK/QvAE2jUltZTB+pMm
T20FhVrcWWbbsXj6LzLzXAyrZYb8YWY1BWMTlgS1w84w69wCGZtSEmwUFe3bQ9ta1YDA/y/c8uev
7r9ULeRSSxnaHGt2IJ0s+DiG9dLKl6iWoZD8+4blWAHhuzy9l7f323Aa8mQ1jErfwwjqLATRt95X
ToMQHeomOpXpvJNzScu/97ZiA5gYHA/5CamsscbyGK2oNNJCrZga9ZdsuGjxzSet56A/sG/DxEaH
2BEG/SBm1gc5rr6JWW9rUsrBbbyMw/BYleXZF6Od2sfGrC8gZ0QMOMOhPi6Jz6tZ16dRFqOC22n2
jz0mtml1L/SdnYTheQwyB7juzmfeWFVvAi779lVAaYr7BOCi75kCsleJdZ/njNvilpomdxaknc+8
gXogHCWkv46V/MOr7wwU0M8T1HC8qdcm2l/dO2XOj2LzTcfa2q4cZRpOit+fy1k9JXIWk3npO4fE
5hzDplUwwCERWG+kSWhDU8XWFqUI31aFp2489eVRbz3L+pzmO+fe5jqDT0GVE2zFVSZXlwjEAf5i
XYu5q6bawZQeg/FXgZeuDzQ/Mx1f30nq1M1vujgIQRpayLqrk0LqcWLsitr3Qv19MQIl1BGlbOGl
qJJttBdj/IJHqqCGNn8XNT3L7gEalujTN1LhCHnjJH+JLGSE87vEEF0rGGw6tE+xqZ+K8dzWtYNw
ptNosj36Z2GQnVjF6uwhEicOQPBwrVekcB38k6k9xWTowfAURd81/6wld7r8XbA+T9rdXN2FNL9v
n1rS1sdleaHERKWSCVitZzyCSdxgJnvB+K3pD9nk5ciTGeFsS/NPfcrtTjrLev8saE/5EIOuD3mz
TgfZGkFc4kIixsga7enWyFtfZPlJaD3/1Qxe3RO+mk66lMF70gMkRlt37D5bpm+DsYdJqBymGTKl
dCzBupXfFJmDFkFdtfoqAMfUtPmgxj+CBmFQsGHzeOkxplFz5MsWVdE/fvxoFarrV3uv4A1AAL9X
I6lh1S5I+tVWbf3K6OJYs+hIdXYel4eQJVMFf/JhdmXpXhhecrUlef7clu8KIH+Jcuh57cnhSRGP
mRrzdFbsJvum6bnt+w+SkJ5gjs7Gx7I/9arXFJfGehnU8zx+69v0Ts9/ZRW0ycg8l+HdzrKQr4/7
5eFrAe6ldIGu4NtjzjTnvA0bX6XrIdl9+CQ091nyMNUXUB0kTi9t9VuN7qhaJrsijcuKW900IOrJ
1RY/Vpx2VitSbZIeWepK82JdfWeN4UnTKVogH3F7iBtP4gW4D4xrqc5cuSMYoDessqo1z5RjpFAf
W+mffYy5L19HWN1NY9DNfdN0wKPVS6A1dqx8vj2Ejb1LHUteELY4AWDN8fYjWd2k9EFe6UikqO/U
sQPqY36Kx/IjbHN3MoLzqDXZzoW09XV4x6BCpwNSvnoOGoM8SH3M1+njhmO5MeoPRQ+iNO/VPcLg
VSiWHujr5fHJ3UNt5O3wYp03U1R16QXB1Tp/0fvj3O2wOfdCLNvg1W0u64XQ92WVXsJ86u/gvVAG
7cLUK2Rzr01ydaQxGhCDy5MH/t4VrGAOijwOsFG5iAMa50N7EuPYsOF3w0+HgtUF+en26rjK7ZeA
Cy6fqgwVrHXGJg2VhoBImVyS6HOoI177vW5SpLjPt8NsjQvyxqI/hwQ2WL63Uxggw5h1nZVc6ELV
2LVnx9JsAJsNP8mGz1pr/Lkdb+uTwe4Btk16cN0TrmZlCHxLTy7NpLe2GCYfm0D1Sln919op0wcI
hAcjRyC90NXqSwFlS9Y8J5cU/mGN/Er5s2o/3x7L1QZexVgtvziIQjX2xeRCjv8LZ9rPs6Lf0+ei
VYOTQVA8wXPeU7zYjom2BnxVyoHrW2qmTjcVo5pwkkd2E37Qh9JtlW8U7tT+wWz2iu2bnwvJh/8X
bo19EuAVQ1hRksvQB242o7XbV06wtyi21jqtR1xdQb2hz7O6rgZz8iW0LMpL0hjhezWYtc9xFSLi
/DHyOQtvf7XNYICZaOsusnfrIuCk5UHKywu6V127hUqNs4juFuli9Jh3LqmtUNglU3dDt1KmTf92
c6VqqUS4upeXruGYGF6mAs7J/JMs8vaQthYFHVyFHcWRe/VWzrSiSxRFKC4YikhHIREDR5i1oxlL
v3Q5/kBC8yi2avvvE8nJAVMPuV3ueWt1QXb1qORdXOcXLGFBcbSB8Ggk9WRbhSy4wRTLO/H+qiC/
SS0WqOLSPNQXyburypM2SZEu9GF+weYupuE0xoIz0NNw6OyZRvlch8IhLgbkha1PbSYcsIz00mTS
UJlokqF6ljUqnWUkxXjJyd3HYoaK1pkIN9hyH5Qf2O3SbE9mqtwRZ7T1EpWcss/Ex1LRIresdPFQ
5lFt6/yVOz/HYF5vuughCGPfGesheW4qnX+rFOLcKQVMrCF5VDG+sXUIdrRwcFlxU973+gz7iZdK
b6fpmJLuBtZZFf35KYsM5YF2te8yh7GHk1YuHZUB3pnkx4FNmcnHpqXKvg1mJ3liJX0zC/9rGQlT
c4RpQ189SsTDIBhQLAyzQQ0lM9QcIpf5R8Id90URRNm2xgA5FBLsj3qJO2AKv+QiSqGVurEOjcGf
w/oulpTJDqVAukfF3v9uJbIMjhsWhSMkkeykaq7dZym+CnoDb1YCDfuUjZPiDkUyYK6UGUzPUO98
/42zCLgLDSrE0CjU6MsueHXbYyuWLrYd+SWpf2flN3948st/P9HfhFgdRGYioaesE6KMvutKdJda
JxMt/tGiHR0cu3APZrKxccGYoKdFi2ARIVjdIGE2m7ksRPkFMoLdzoCEG0CRWe/WvVeGP4V452Gw
NYXknKhfcttTVVvdinWAWRruN/FlGKqD2Q0XqasA8Bun2+fRVhgNfCclW57k1B7efqmws+TRCgcu
334uT2bRNBQ3Yv8AhVL8LxbF61CrL1b5aayN1ZRcGPGzMYQwKu/m/v3t8Swn2frg0WjoUK1bZu1v
BeLVyitHBOWQmUou8Nx+zQI6kb407MzZxl2BFyQdSwSOUXJaA3211syzRFOzS4BoeTR/k5J30XDf
s31vj2Xj21CO4qMAGqPgtn51xMPc1X7Lkkun0cYPEhYHnb2dQvFGEPh5ABoR9cM+e53792GrZMaU
ZZdsDhBdyj3oRWd/lL/981gIQ48NADssznUrgvsNvXM1yi6h0l0on9nDIJ9LbTreDrOsodXn55m2
ZP6LxNhVxzoAn5gpYlBDEB9s2QIsP8QHVUJk3tOhwvv9YPvpztNmYzksqF+RVccD8UpwolI7KY1T
v7xY6fShLw9TFNO8Fkz08A63R7exuKkMchYs4hboo6+SFLWrMlVHDfXSRPUfpeFelPOdEt3GYLg7
F7MV8gQVTtLb8wC1ry5s4b5fhrC5S4ThE7ke/jvRmTR951ttjIZ3k6ogo0dz6gpfJER1FgLJLi6q
XlDupF8gWNMex3BzPIvqE+r1iHavk/DM6IRC9wvGo1aHuWm+Nap67Nrs4JfZv68D5J+xqNFYfEvr
5e3UyZgRJGHBeKq8j57GRv4tRH703CYBtlAKyuS3F8PGhUSOxUHHJNJQWi+Gopn6EbWF4jKkufRu
bo3QkZPeQpK8Mxypa0PI2pH5LVUiea8Ds3FmEJrEDmtETo71i62m+mdZflRehOaLMLauUbxvIdvf
Ht/W8ngdZLXYQ2EGj6wRRFdgIfbvk90Ow+YwZGNJUazFuXMVwcA9Gx26ubh0vf6oTeU9+taA6fYK
7Zsf6lWYZaCvrqSkJzNHe6KguoJbZn+aSYPHsUOk7kmVvkbh1/9i3pD4gy6B0hkp2NtwOfLQhSgx
qiFqHVActtx8uB1hc0CvIqzmzS80XhGNWFyk3DxbCO9JCI0AOxiNZ9WM7Sj7cjve5ncCtAOqhvI5
qiZvR4RiRByIuIldZjmG8jX/mYYKkLov7KRcywZdXR5ctf+Js0q5orEqSq3qioshFxMGWL1+kJqp
cvKxA5ZqtAKuXEP27/cvt+JSqFoMkq7aAtoI4qSteRDG4CD739iNRnuayJvjehViOSNfLcAymzMB
jbbyUhT4fmmXCC1DXf8VJr+k2L39qbZCLaUiXuvI4PMfb0PlPlZQyF/kly60HLlI3/lZ4WK40UC5
w5Ah09SdU2JrbZAmU5FAvYeTd/XNlFwQU3Uy8otcSPikRLwqcapL9lgfe2FWm2rkLJJCg3EJ8i/e
rbZS/dT2UqTNuXs1lNW2omQzVbVqEgO1rwbVLy29RH1lt4ja6nt+7Vv34ut5Wx1KQgDvOEgZkMW3
UesXFPDdXi64FncSiq1jHMtZOAjwhyD4rbJ+Uc7QNUFA9CLn2gPAqkclDHdCbH0cQBUKKh6Y3F/V
boxAnyjwsQYSq7CVyZuFl87aSVb2Yix//moPaZOu5qGk8XEi2GMzotd9b+8q/259lYXcJWNgjWzT
GgLWU5qqdH3MLtIo0wf16rZ0lexnsUep3TrB9cUYY0mTweUuS/HVaNRwDEajLIqLgGdrWJ67+ZtS
3fdh7xpK4KrN3l3+N/dZH618oMU/iFaGsR4YEKwUwHVaXMZYmx8MQZudWKgVVxwl4RSbSAnoff/J
F1GjLWVtOqDYEx/6oRPtusCdWKr0yZkUpQYTLRROJFvFvQ95cef02vrIaD8Cvljew1cAUcRnh2Fq
LQ6T/CWRS3vWv8jdznm/OfWvYqx2+QwMPMgs9kNjlfeGPKCcPX8qZOW+iktXBiZkq3GygynZHBcC
GyRsKqaG6+ImImFQRisyU/jRTtXfhf0PujD/xUm8iJr9b5DViTKiSG9ME8Va5BMdVYjsSqvtJv54
+4LZHIqliTy4IOJcoXEMQVqsEnSmr3hA5eU0yyS7KEDdjrJ1FHMh065fqlg8Tt7uj7islG6YjOJi
9dCZoo9+ccqs2p6qj2H663aorQGx34GsI95q0QF+G8rItdRIfKW4tEH6GJjyURqCOyE0d+A7y+yv
NyBPxuWhhWahte5RGT4+iXo/5xdRLQEXiMKzYJo//oe0M9txG1m69RMR4DzcUlPNJVW5bLdviG4P
nOeZT/9/9AF2S1RChPsAG/um0A4lMzMiMmLFWreXInh8z68spiLp6PK/hVdx8khCX0KiQVX86r27
xnQ2jgTVbnYfFsEWjEE5rhxsgb+8sDhftjM/FsfkizEf7jRAvhVrz6UPcIWHpAne4/baBNvE8N7M
C+qA4ru6QvAHp3IY03xrJLiOo32FLnBqrwQy4XKgDZ4bbjPCbXHstDQNJgsRuZPqfzXS4gDBYlRD
Tpb3u/+wGlDcEEaAsEZN6PK7tRVP1Ly14pMufbFMECj216b8dtuGaDFzws7kx8zZt3xdmTm603al
z01lsLdQiiA8uZXjwm3HlXNnCg43XVEIYqj90Jr6zR14dgykqOmmqq2Sk6OH9bE0229l6mU5nA0R
OC2EmY7Q+76GSbiXThEEhVJi7HOC1cYLCumumRREvBQ53jnNVLtlwSBNbEzZ19Qbw7t+UuNfiRaU
ewf2WVRYKu2h6/zxYE9StTMKo95a0IfdwdM3nLy6yNyq74dDLOnRll3uTswR9c8dgEHEg3v1R540
0qMJMhJYX6053+Wi1YeNmtntVmtbdTtNZf+r0aNqoxVj/7Oa5PDDT43ou5/nzl3uhcqDAXP/1m6T
7gDW+iPqMgYA/Mm/CyVzOsh5oO8b+D02nYQuopqjeaV49M6SOMx+IuQ4EyMy7OqbZryn+7umIXm9
7UyM8d9RhaNFzdZfHi2T+lSm1xwtb8x/Toaya6rkSx8oTykC4LdP2PXgKTA96i0zeJe389URQyR7
KhOljU/prBFeBzVBh7b1pspBMPTNg58Pj0Mlfxs9+ymJpwOjsF/lKF55NopWPBdp55LPLG6weILI
cVbJKXP3JzCdpyGM7uSOnNrI6zsbRPntJV9nD/OK/7WlXn5dY8g9Glw0edupQp672ZrTfTw1+6J6
sysGfNccxfXNwh6PK2qCKnysS5fet5WltwV987Tz9oWvPHWqebi9JKEJHnAcG7AGVwVoJa6cxjY6
0BMy98D/WaPJe9uCaIPABzF+zSgJCcrCrfpSpeZGRysFBpjXBIlOJYo9N7SiT5VtrcRZoS1KgNTr
wfpxCS43qJdVB1VlLzpFDOvepxWkopVVD9vOGrJt4JTFShVQ9PVmUmzeCmRDV41Wsy3NKIcZ/aQP
vrX3mRPctarXrySt1/kQGl/EbijOmNEiN75cVZ4oehy2GV2iTAV3/Nko/7GnvUJFzgcacnu3hLYs
2OBo43CvjYWtuqnMxmiCmIJI2n0yeRRvDJLmnGkqzzvANmb9M8Fqv3KJ5325zI9Y4ZnVxcVyiBeK
l0bE92C4mx3/xtRaZSPbWr6yPqElZlNA3oqIbH00OeI68oGF5H9lA2C1/k01V0rRAhscc+gcbAYa
mGtanEJ5zGUmfMroVPSojzfyl2JMnlW/XUm/RA6YHhtngpYolZ2lsx/GtJ5U9DNOoMrGp0SV3h3F
SPcVAQv4KPHeGvJ/Kskwns2u7+ikNxmk7Yn5VDC3vCZfKbgKHBoQDtTwqBIu35iZNJZ2P+jhaQDU
0A0oC/fex+2zKXC/oLKpQc5vxOvy1thXSjlKTnhKtM+mGWwTWT8E9VMZOVsFTd9ijVJGtI+k085M
HgG2bFnjDwoz6TIrxZt41VtqVC/ID93Bmfj19rIETotZcpn4RIFGUERjdrZtAMCcKq+68zv5W5B7
9w6A3rDV/7ptSrhJMEAhnATUkCrhpScpEwuasoIvCHNuvh0ljWQ9SpyVO7ZmZV7wWUKYNl2V17YV
niYLmUx5OBq5v+LoRSZmzkCyVwqPVw9RHo9RM6D7cuomad9BjMbc0gow7no2UQMqBAIAx8tYAkj9
y2VURT0myF8Gp0Apt3nqbOJa2UgQy+fJ8GoGEsN87fATxvtnXx8+imLtQSe633R4GA8AgyCYZuWq
Js3Ylv7Jj9VXozsWzT+Z1MJw2cduw8B7pBmHrFF2CFDvTV95j5X/sJPnv2A57DoYslfqGb+gNvWj
nHsfXeisuH7xKmftTHJJBgeXY4NmCPUQ0wr+SUqd7C/Vgvp0GJXuTrIb6QnuRv+gG2TRueUBYnJI
3AOIaUDC+9J9rFXV7vYNEdx5sllqonNfD/WTRfzri1yt5MEITo1yTNKvRvnTz1femdcjxJrNvDov
dNCCdJKXbP45hOgEoSw8cUd+UIL7HiBVHjc/m7LdQzD1iC75hxarrRs08JffXp/g4sBdxgQxYvM8
3pcxw47brKmlLjzBW+5tYm1Aaz1J1/oCa1bmv595gCbStazosQIjm6tTRW9XxxAEwYCFzMOVlJxN
Hp6XJmDtzB0LeUIeuGUN9/cohe+o4lSP0xTEd2OhjK8O1MFbzRrWXj4Chw3QAO02Kjokfsv6balP
kQOze3iSyvbBHJqHxJ4+qX334Y/6nwrjzEflzNT8Fc4+pDfQ6s1qTNEA89yuDYoXFS7UjS1HwZ/n
6ZwKhhFohs1jwosP6oXMLjvtFJ5G7ZDkw4utPSlJuynrNSIA0ec7N7RI9jR50qvcxlCVfHiwY0v1
W5MNQMjW6t6iuwywmXLy/xMFXXw8qiKFEo1FcGoNxd9ak198DL7RP5kVALLb10roxYDlOjMEgT7I
sshbjEUdFYidnsZaQvcrowE3xIg/Wl4zFAALFTdAhGQwwy2pfLc1IhTHilg2f2p9uyZHJVz3HLUQ
C6G1vrwacRZ1EEra/skc7EclgXCz87ZBsvJyFG6jxbi3SjrBU8G5PJpBWmQBKlTBSc6b73aUH8bJ
+RmXVHSaeiXTFS4IcjoGMcD5gPO/NDVThRm9HQUnBdD4ri/H4rU1SsQFGR9e8Y8itzI/VWeo7oy0
XgT9UYK3fAzZR9iEhtc6oStglEejNsetPyjqc+WX+larynEt25hP/eIJxAQk+KK5KDgXcC7X6KAS
BqvgENCjyY5F4EAQb7hNMrpjAXCdOldioa5hQQK7QbMC1dlq740oK9w+x6JNpUsEER3wcpiHFs3+
wqssT7WT9DS0h7xnstVETG681/po5cIIDcGlQvcDBwoR1eVyeUiOFaJE6SkJukNdfoUb11Waz1Be
3V6Q6OggkDITBCvcT2PhA3w1lsYODbyTxqifR12O/r5EM+G2FdFq4OPg/qP/Ng/zLFYz5BUytn16
QtXJrQzY/Ye/I0i1MunHbUPC5diohs5ObdYCvjTkUdGtzLJOTq3SokxapS+51nxrjXglRxHZwQZT
BrwvSbIW1yAKB80ZLGaSsqkm99L80tWc/DCl9cftBQkd57mlxQZR/u0qRxmSk6KVe/QKXKgqnnoJ
qdDEuA9Dc2v68h5pgffJNNwiCT/0XHm//RtE2cr8+uI0UgWzl1Ujv45qhhCn5AQpwjfAeUdYUfe3
Tfx+/i6vN9hl9XdPa67pXW6cAiVUNoZZenJK45NeTnBghNu+ZHlxvsG3ATfQa9fqhyeNnkM8OA9p
Ht0DY9ve/iHCjSVfmil4qCUtvbYdTWrqgP075WrZbGuphPfBZtY1+A+FFmqWVIfnzhohcXHB4zQO
w7blgvdDHH3KjNDfw7vhp67XMuF6e1Hzabz6uIB0Z0AcFdMl7qWKWrPLVB9IcDH9sIoHBzBjmj1o
k7Hr62Z325jwC9pUq0jNYDtZFpwVx28GJqYyTssrcBsXEdHEWpteumaN//2vE1sJRPA6LBlZGZdA
sD2ts1Ojw73j5NOr4dkHO4wQsej2OjxmhTu6COXq6ladpGfYzpAxCu5qNKFXXPXsU5Zf1wCcPPff
KPEsSQnh1St6MJugihLgRChvNptAm4q9Ymf21rK6FJLlEn6gzPkAO7tGTyXa23lCmkEkiEKvimkp
ZDJ+ppTZyU6aO2dU/ipzODVGcrvdgK4JU4xrZCGiDabaw4OfZq1+9USK5L6LvRrg9yg9pUWN8uBX
Xf37zw8ROGnHIZ1B+8acA8pZXo/AoRQkiP+doHM5lE166GXlZUrWWI1E2Qxj2oiqwSFmUze7NBN6
ChmT4wAvV/5yoGj3/J9y3bmB9bU1U7dV1vq0Ik8K/zKPWkr9jLQuwlOa2tBz6nZ8skpmfhAbL8pp
5TSumFiWJKh1TLFv0+bOgia9H4cyeVEDv1+xInyjw+pPiYwCDJd8EQC5RWMlV7SVjDC1/hq9IbyT
QimF1a/r74bYiw9dGij3EBB7NDRCfZ+1Y7LWOhGdRIs3BXdOAaa6jMJ+x1RwY3ZEYWmCOzH7GiP+
lyXDymJFF5wy5wxXpXJ7pV+UaDlDzgh+nTr9yQanD9x501F5x6UE0pMToVikrMRDUcJ0bnJx/n0y
nDB36Bk3RAQ7HzZpda/mjqt1d7cvmjDwnltabOSkNzTO0oZGeGjdZVV8l+nmrk2jfRsaDz0jTG6C
bpvNqIojNV+yzNxmtvSp9aKVBF90bilek+rAHUjlQLu8ipZvIRDZk1HpA3xqSY/A2bSyVpEJICbU
0Ii3AiWVEmLKIqUhC9or+GR7qfdoW6gs3/6iIp+ClvwcbYFuA9i6XEiXQx8+2gwMD0glBf6HHlEn
eM6NpwZyTkt6u21N5P5naRYdnlo6HEscgy9Pfj2kdNg0E5nUonPu0sS5D+Lk2Y+1Ryfp1lJ5UdkX
HNC/FuevfOaaHak2DDOi2zZG9XNXpMEmk6sHZINBnqTtIxyre6kz3bFCida2dATumjW2EuFGMgZr
M9BCeXCZYhidxjCdUuJG/Tc1+T4xIHn7q4ocC1ih/xlYxAWjiRspqviqYQohNlqG962cfNf0NfC9
6JoDBKSdiDDQPK51+S2TgUJgINHX82VJcY2pfVOQFNTi5G89NLb/YU20T6C544pdPVnsLLBaGSrs
E8/AZ2vUP4V6urW07MdtM8IDeWZmvh5nxyMe7DE1az6dYXpu4KtoRILq86VdHGfIQexvWxNu1Jm1
RUBV5EwaDJ1FzVw9QRO4RQBTurkCFrptBdnByzW1eMA0gcXyJDEaT55evebWSk9U6DX+txBjOcBZ
VGnVoAKEb9LapyFQ0EEqt1VqnDTFe7X8/r1W1xDdwsMH7yGTt0x6X5HSoszTOnkAMURXqBQXvO7e
l427oQU8VGX3t/dJeCrObC28exnY9HhTbFmeE7llMGybSn/qJvs+xgt347SWaQkXZ9A2obhh8P8L
L5zaTTHKFdi7oHtIAIgU46ayJOoO/6EQMA/nzIBC5p2WxGNWbALyCcjoKudvWXrTiu9d9Pn2txN6
OwbVQffB70Ld8vL05b6WdP68lCb1fyKlscsl4/ttE4LTx9Me4nb49in7Lh+I4CY8WSKmz2O89/wO
FZ2ipnLL3nirB/vZyqTPY4SaxW2rgrzqwuq8h2euIqd/Z1o+WAMaWC9gxx44qxvdaOHQnn6pg/S3
BFt9HqzBRQS3GYIuOqNMRSLruPyeWWH0XWLHTPraj1URu7AGm3QMb69NcP50nve/J6TBgC2nY4HK
oikQ0e6H14YEzmdkIrgbQ2JkuQYHFpoC56BQxTPnidzLzximQ1GqiL+drJlnKvO3tfpLHnx3UNeY
jETHZGbOtKm/kvcvyQa9OKrkLGhDGgb5SUvMO7lhZGd0mNEopJ0ahYeor1dOv2i32HeWRunpuvg0
JVpHCaAIT2qUHAdHfezr6qMf1/yFKK0BCwo6k4cgCi9LpHNq96WFMPlwkoz72DD2hf4yqJu6suGL
fOicT371dYJuVdNXwrLAM0IrwzOafiqv3WXem2ZO0Uex1oNhS1yj/55oj6l032d3hb/igwW7Z6nw
e+JGeGReEVlbaadlsu/34OxPUvs4RjDcTd/U6liOX+S83Ny+AIJ9wxpNCebcccHLAo2WounWSVp3
Sp3gWYrMY50ZH2HT7W6bEThHTgXwVXIoWInVRaY2lMZkSF3TnZKkc8fgs7OGIhJ8tQsD8zrPnFTk
2alvTT1I2fyT3MPekTSc9BdTTnZ29lhkazwEgvNwYW/hFBuvCXrDHLqTI1nuqPL8IjbyC/Zxc2TC
/vbXE2wSWK8ZPQfCHzqUxeJ8B3UAu8y7k9a/KE26LafPvrpWkRD4J9jG6RfBHK1dt9vUlBkfvVLb
k2duu5zpC91w5xrnaK9RHwgGeSBXph8MXx3FlasB+zFOUkVJ1eZk6x3QNWT/yq+Z94+nfu6Tj7hy
Pwd3PE2sY/BTsjeBuQewYvh3t7/p9XKJ1fDYzCSZ1CeVxQYWtRNQ/gyak85vSPT7KNhNDRo6Kwnj
1dYROqE5Yqk0oyEfms/t2bk06e6nqtMg81fl8h4Zg9yF305/KnherziOqzuGqZkgD3glE3JQx1+a
Gv0k0P2ykI6h1Qa7VunyxyST1njKRAsiD4XmAWgg1fdFGOvSOG57Xo8nux1OwFoerV47KHXyp0ee
xdhMFjDXPzMwLM2EqI2mfah6R1K3o9P1L9QzXSczVtzf1SmYzcDbbsyIPPWqZ1KohSWlmuQdtaHC
UfQbowlfAKZvpihbOXCi7WHa6De7GxncFZ1NleheFzv+Kcsy+T2Rff3D8Jy1GVOhFeA485gzJb9l
7NfpKpulUvmnaBzsndNZ5nbyM2/3h5eHz+bYoBfn0XCK2otD4CjhGDeW4Z8c9Vc9/j0W3wr525D9
88dWoMMAMw42BpaUJRYzQZ8gauwkAGA0jx9smgYUjpFvm2gtN7uKHnOmeWZp/qpnt7QNp3iQwaKc
arRggOOcOnWMXKMDqWaE+0i13tNC/XF7ddctw9koxSdgcTPl/LKnW9iTUquV5Z+aIQbg45gzFM4s
drUuGe+hpPZuPRbRJlQy5hxlhJHzmYI7SWBUbZOwSv40FZ5/DrOcDEJALHYF/XCiOEsDufZPuQPu
NntjqtPV9L8059ftdQscCLAZ2sxg5cAvL598SjOqyoAc4EkxPYjSw1Q5wLHib7IibPa3TV29XOYl
nZlaON8msU2nK0b/NI1Q4o5jtsmnBEYtMEhJNW0m9FqnCYHarlpp1wvPk03hnYAKG8Dy5KZRMaq9
LknH2IBreAqLXzx05jfGK6Dzz9AXf7Ppga9soPDDUuinToXuFi/dy0M8lFGW9nrhn0KtPKR9Aca+
3Hpo797+qAKXOWsP6KBJ4SO8gpYUuZbqpRn4pwTk9mYaa+UlHpFVastxhFo5tA+37Yk2cS598AwE
0kj99HJZ+cxkZk74GtQlobWFsAKU6Ji/dO2zNOyicpcpDCOW5bBWcxd9T5g4f9PdwQywBClkDDqq
QaL4Jy3zDsEYxm5pQlas+//hg8497BnIjIbAEjJDIkBNIfaDU4n0cel/r61nx0Dk6dPt7yiIDCzm
XzOLUktDzicNhcR3DCSUbJP4b1StVsKp8JPNRef5c1G+X8ADElvutc4GstXYzW6ynita12m7BvET
ruTMyuIxUZZJ2440sE9aXo3HeKqS+8ymhX37e62tZXHuak+Zim70WIsPpeiIrmyXkyo2vKdvGxIv
h7YmrpcK2PIJpjMIyPNo3v/BOfWycVCCesUfidbCLChdG9DA8EQv1lLGVjTVIGWPNhmPq9RZugv6
8dUaVHnlBIgWQ8/UNn+vhRfl5W1FUcYOYFHwjokfvEM0dRx9dcUhCBfDfMY86UUff7mYoMUZSE3u
HdNqdLa1Pv7otdF/ZABsTZRS5OpIcq0Zmz+zWy+uTDyjxtUi8I51ncDdr1bGIUd6csS5bszEtlfC
lWhhhHk63PSdicKLXaqGpNPaCs9aDfsmRRrSvOt4/d8+bSIj4HYYG0JCB6qTRUwcybZBzvn+qY0z
dZN6dbnTB3NwjTazd/9/phYByRql2PDy0D/JOBorAQD/U87vb9sQnTei7CyGgkQJKK/L81Z0mpFO
hclwriNvojbc5Guqz6JDcG5hcQhMv1JUfyCWT/F+6JVNOBU7VB422rDiB0Q7w/2El2B+K14F1r41
OmSrDd4ihbT1JvUlaT7ycA2SI0pNmJsB0cTTl2xv/hXnqS5LaMIwIzXJCjQ/ULEzD76Fvs44SjUL
DMZDEnY9mIfeTleax8IV8mqACBq45FVEjSOkX/sqlo6FZYLNzGXvIYly7S6tvWTlLol2bSb0mfmr
SB2WjPjoNxZZV0zS0RiMbS9/1c1uG8Z/cVz+/D7xDLap2PGQZNhwEfLUSRmYCYFqYWTuWprGjTdp
r3n/4/Yxnw/ZBXgJwvhzK4uQ1wOel0ddssD0aZ9TJ93nyASGTp5s/LSH279fWZXQHrQV9EoglLhC
wJQygO/KzO2jZ3h7p4UZvIvdbEbrI5l9rzbUhm4vUHCPye8g4IGVEODuchjBsCQtC4LKPlpR//fo
pFt5LL/cNiE4fXg2Bk/nGR26Cgv3WnK/GnvKraPlPavBOxw/XbmChxJ9NoZo57BE8faqxl97/TRG
WeQcTSmP3CxRXqSAqY5WT78YltfxnlpjeP1dp1qejHOT84c9u8+1qpXQcoTOsW/7g5TUB9/Id0Fq
v/Q0gpSALn9kH4Ko+dx29as8Dbu+SN7MMXiK1OTegPuXyYKVHOAadcRpZbxRASECvx8HaPGbhmDS
YKfBk/X+eyGFpz6Nd1GXPjTetB264qcC0wA9kH6rBdrKTRH4N9Xg5YV/s4hwy6x9wJTHuKlz1AAd
HXTTazaNmhSHoPKZak4RIi7QVmVacI265ro1Ma+afxnMGNbRFblcdZTEtm16knNEeEl/mnij3w11
Kj+HkJY+daURoS4TB0/waBdvKYwCu4Z+yj2gnp+3z/l1eXX+IShNcA4ptuP9Ln/IYFphE1axdzRD
WDOquNZdfyrQjY1G5S604u5bWiaxa/Ze+1rVQfWUVcyeZvCGffJqNUcsCkJrrxjKg8I2Dm5QSeUz
43Px19s/VLhVZ79zcSFbpQBsHnrOkXp0AINUMbo5sfyjGZnpKhozOPS1bGydIF/bK5ErOP9Ci0uj
lNDbl23oHRtIrO3gIWEuQoq3t5c3/yNXN5MtJzeBgRf04uU2xBbymn3gO8dK0/cOuuJDuPYWF6/j
fyaWwJS+8NuMbME+9lP8OaX9q6C00PerSYPIDlxJ5PUwrVLPnv9+5mSy3pZMswmcY+e/gTN3y0Hf
++3PP/9eeGYGr+mOXmtJRWqrJ5OCJ8sQ+tPimYb77bYF0YGDQIxbwWMLoZxFrLacLDOqxLGZAbXg
9yjcyPmmtD/Aku84ZBsr3N22J/xsvFDAiSA9cDWFGTm650W97BwTWzd2jGEXZAgVuC8rStZ87nxZ
lqcNxNz/bC0uPdqUflEpvXMcdPunEThPTLw9686IdlFBc8M49TUc557q9rl8N8sHjp16HCz1z/Ou
edIC/6Og4Mgz5vKkdEENOf04somwxFSunmjGd0QCQGEWcfp9UqI1AfjfYftq4QyekyCZ8wzOAvWT
+WETR7AqHevW6u9BRnyeClXZgHVNnrs4yXdyHY/bqjSNDxQhtfsEJkum6EC5dsz5H8Ogy2ZVpu4u
mNL2oCMytK+1dlZMdfqN0xj6vo8Db5t3pfqEs8xdWmjB3e2DIsob5rYb3Ibz6NQy+4kaaWyqyfKO
sRYdNPPOMO4MudyhMcDQ24pbEmTGxOV/bc2X5OwuKz0iPXS/vKOfW8WbrSTeXTv6wQ87yJtN0ZVr
Uw2iOrdqQWNiz/iAWWj+0qBdDwr4Q907SqE/vpt5Ez+NFhSvPcF0o1XB393kmc/SaFhH28rsf0ZJ
ln03lZXuBGvB2tSryAeQnoEFglCSduci6Ex2HjVGGUjHQMq/lR4qX0W2a3LIMmHfcau0+BV6a+AB
oU2K3SYQpznsLCKB1alZUzR88l56Cqptq38pynQjdWTyf5fyHzNZEv6Z6JUpA/PGgirx8nsXVHZ8
y+MwadNxUr9HXeTa6n8JbjY9QBO9Y6Sc7UUEZW6rINZE3jEYtF92aL1ShVs5qCLveW5i/vvZQS37
PvJSHxOj8uoYD35/0Nvj7Xu3ZmK+l2cm/FYLI8vyvSPdnwe/9r5NmfxiyfbKu1eYGtqz3DrzJ7Nz
XByAls2HcqDwjlWWvQR64ZbwzHXD8E6katzSJti1U/qznYat39abpFBWIp/IwZz9AHPhJIfCkECK
8QPSjHeJXz4OmfHUZ9p74g9bRJDXiqei3GceAIWLEKz4FUNH7ABYyBF+QqPF2icgqkdzTaFLdKlA
OPHAmBl3eKle7t0EiSfSKTYmQjMho420Dypr6l62GuXBb+PmjtdmtO1KIGS3T828W8uIw0AYN4xU
AmzzwrKWWFEa2GSPWRd9pTx00iNtWwwgdOJ854ypupGsyc3qNey9yHNTVqWswRyaczXVWjfapFnt
RG01Hru7RNJwWsQxxrEleVN5dfUfYjl5GCMbFFJMCoaXX1hp8NxRyDMu1D754a/AeUn8T1Xxcftr
io6mgyoKWCc6HQhIXFqxOiVKkl61jzQFdwqOuM9f+/wjKlNXUVYoqIQXkUEUsgRGsCmDLbauGiyN
UDtngLJ/n8fKVg2bB+B6H3UuvdlO/6jo6ZsSd+Y2b9SvcrY2BiY6Ouf2F1laVWtJw7myj11TuIn9
kU4Hp7LcrnspEFUO+lM//rj9eX9TfSxPK5PY80ghL0JS68vv67GBYZMl9lGSyxAF4Ap8j59P4Ru6
IPoPR029VyXqeA8WoRc8N9Y4HerKiyiRxC3ytMHXbuxjWOi08tXk6brrimh6TQOPqYkk+JLD0nRA
HaEiz+yHFfCM8GgA8ptBSYAZlvX3rnRQ6rZ8+2i05Z4K2KH3kHnNDzoDfMDi3dtfSuSzCGXg7qEd
h0B5EW+CXCuVLsnsY+lo915VfzC/8P22CdENPjcx//0s3tQqGmSlFdpH3UMsKvlOOrjRvcdm+HTb
jiiuOeRayKSY5lzBu7TjtxCYwyyAHcmKNolpSIcqyoZd4UjJ/W1Twj0CwwBDAxsEvOXSVKR1jUT5
wD6qRf1ctOmeBOuhS4K3aUzuu2GN6O96EIrshjlAhrfg+IBqamHPkCrZCJsKt9+O8c+Rqtomt5CK
cge5lw5K46gPE2/iiU4qkwxlg65mFlMIdsuIOcGgLtDr1RJ5xbEIPzhtT3BkBj/NWLjKRMprszMp
/E2qvocrY28W22ptiEjkvcDJM7RL3YVh0mWDqMgztVYmhzxZGV6NKPihMRtiJnCEhhKkwrRArbTe
wT30VmbaUz6tgSxFhT1aB/Bk8EiH9XupJ6V28VAWuUkZ2rRdS3vWkmhTN+9MSdMg7falwUxtZm1k
ayXiCu7Nhd2F25zUwS+kBJ7F3Br/cfLxa6HYdwPCgW6jRWvcQoK9pHIGaIMpXXAUy5nJqTJHphKo
6Bd+8W6g7Dwacu3Wcnp3++YIF8W7FWHHmdlhmZMBlRjy0aKmj1SfeR9EY+VOweRtdav/7AyRuXJR
VUHCBOpGZo5p5qu44mvyS7W1WivFKYB7/GQYgf+aqK3yZqWa8iucnGY708l/aUoo0adcVSsXqqzw
mSIj29vVSnVftKH9bIdav41Cy78vA7ndFFLdu0Wltxu/lAe3qWJrE9RV/xQYk3Ia9Mp3u7SpN5bj
OV/LjFSQl13C5wyV3e3vKdq3WSST/gHkylcoWUeb/NRsYvsYdihclfz6XWz9uWNFB4jJYJrpNHuW
NzAn0HolA+NHG30c3xn2aflq1PZKJBL41FltCKzGXMi+YjOtZK9FnCSyecFVbh/od56vvwCV3Adx
KLmKJa2cRKFjmXF2s7wCbdRloJ3sUK9hdpwLY9K3LtTezbB4HOL0NE4qqhtpgGf3XLmSdmGkvyVO
thLoBaEXVYJ/7c9H9ywuxpkXyyHcOMehaR+62H9sDGtlAkh02wARzvQ7QN2vyBV6v5kqhVN+9OpM
fZActXof8papdTO277Vg0Fe+qXBJoDA1YJIMxy+9SKh2na4E9CEU+cWIQfD5a4LLglySzBzcCJgR
AY+kak9qk5fkkon8knqfVQg5IJgr0Rwd86/99E+79glFDoQWHfP+dHAFRJKSk8tDSpDLonTPw/xJ
ldKHPLUHV6tQAmhiz9hJ9FtuX2vRhzy3Ov/97Gw4VRaktUQZfUiVT+hSfW0LinC3bQg/JcTfsBOD
NTWWdHmZp0dhCgbkqE/tJvZ65IciV5r+SptTq7+1dbQdh5VUUOStVKgZoIOYJYuXpfuyqXswpbJ9
9KPoH6dV3ivZmdzAW+MSFvkSQjVT9yi1QG81//3s8xlpqBcxzfhjHxbfNaO4z7o42Fia+VOJ6IF5
hS4fbn9M4TGZOfnmGbW56HVpseAZwtns6B1b3gAEuRm3jmeHOy2I0o0MkezOJ4vYjrpXrkQAwR2H
mgNldcYX5rfO4nUHRFyDbMC3jl03HKAgdQfF2GUDANsVZyLYPED6FpkYxW6ysYW/quix9lOkGkfd
6I+lFn/qpepTk6wND1zTp4DhpnzCZBodi+twIyG1URR+rx+VKZVfBm9y/rKzpHYbvexmYvJga/Vm
9WRnRD0tzWTAwopzQKEpPCSAFV3NN6Rd6ZjDk9OvjsCIPgJpP0gO8Eozsv1yn2lplPJkNfrR7+13
qZTvDNjl4bH31kD6giOMyMwMXGMoap5ovzSUJnJUeGamHzUkdDHiGqCxKqK8Eh4sdU19SnSI4I+g
eU+NhSbG4hBNCfqB6ZjqR1U6qlW21ZgKtPWPSX3/42vCQ4FiImxbM/RhcTFtO6t1FOaNo+q8B1bq
qvLzJH/E+lMuPbbSX7eNifaKhwkaYdBMXgMziyDOzdJJjKPh991GmpHBRthC21Ra/wEByNvsX1OL
XN32ZFNlCNs4RsO7Xrwhr7virIXHYSaMngt/1x6Nmlxn95WjH/vEBrxmj+E2KeTxPrIU5H46w3qa
gSQrTk1o1JmTMWYq8S2LM2imSWtDJsaNl9Wtl/i7WN+Fuv3UZG9BtBIaBA4UsgRiOhhuTQdEfnne
DV7SWVzbxjFTs196UGwyK7vvKuWzbjd/j332ySvVNWVi0QEh9WPGDJJJrC9OI+ITY++knEYGeTdl
elTUO83KtrdPoSCUU0ujAE4IIL1dgkMzL838vjR0hgxfii50zTWdMEEcxwDjjFTaGZi/IrBTwsqa
qJ8eW7gmxlRypdDadvWvznrpMvpM/sEZvt5ekzqXzhf1Nd4bPBZnPN086XW5W0XY1m0KkeoRaeTm
dRq64CEMYvOgK1AsGgUFTdMERDFFk7yZOrN+rOy2fqnyUd0EcfSzsIrhGDMNbAb7nJ40iaJnHYq+
Bm6ewmHogqdmxvv2jxZuxMyxMhfWlKtSl95FGU1NfJxfRm6UUkrTUfJYMSK6MnMPeK6nkTsth4RU
GV14q2z14yR/GVVuquW4XfmPWtF3V7qV+ylaER196L2AXTHHtTi/dRKkvqSGxlEqwo8KVfJEXgON
iALDuYlF0A+CQW6k2tOPcaVOrtNJ+8DEAZAI7PwuXbkqolILGAXG3pkX1wCQLMKQpkmJ5/OIP/q1
b27yMdlqUvMYRNmub7VvUqI9h2m5U7PwcztlK/0q4UpxBSRqhFxu6uJIT6mk9JWM7byptlU11DuJ
ca9jriv93kjG/yPtSnvkxKHtL0ICAwa+ArX1klT1lu58QUkngzEYzI759e+QpzfTRaFCnadopJEi
5RZeru9y7jnlisNbcj7IcvWp4gLBC3e2edK2miaTo4MStQHZeXPXKwJsxrByRpagAngyMO2JCgho
J8nMjjFCUsbiWNNM2JkNxUIujuWo6FcoS1t8KoCbu1LTW4j+6NZrHek89KiI/N5hWlDqIttBwJht
ndTpgxS4z9ACydorrSp+QlEKpbAKBMCFgsROXAJba4Ld+a3IWHS4fnuXtgfINoREiLHA3Dxr5nEg
+piR1e7RK7UTi+hjZMt9DNgpJ2vdgzVTs1PomJHGUiEByxQFRs/scHQl1MqRIKmff/FRCE3gKBCk
XFRvVN6VQDKistJy+6bEwJ/ubNrGvh9ibSV4X3pekeT9a2n65g8ZEciLTX2AVtKxbn7kueF33rtr
DSFmMHyz/sWzzfUPW/JMH83NDp0bsSLJLfRfMkpA0jU5+P11C4vX578PmrPdAgPZOYzBgvSeB/u7
nli+k611R5ZgHCCL/HfZ5rVfUVZuVStAgs16wEslny1rfOVuddeByVR3m0fLLX/LSNtBW2gD8ab7
gqyxCCx/KHw8nlmAjObVtwwUio1LBgeVWe8LL51d7MVvsv+0MjWyLsxg/Gtm2tEPByROmWkBxoTC
LGgKUo+8W4a3RXN/5Rwufg0Ecf5U+cyLUV3DGyRxtdY5JvG3Ivku43+yZKUtsXh9UbT9I5uKrsns
7HHm5JR1aKAx7d4uMFFiAwvCn0j2dP0ELhUQMUrwn6HZi5HKtsHoIWrZkarCsh4C142CuvtaQsKR
qG/gNG1ax6/B0KXWhJ0X7xdCDHvqc+FUzFyUmWFUO44dLGPkvEnefYPEz8oVXv48tAQmKzYK9ub5
ibBrJg0zI/QY629xzAZfk2UTQPsg82lSA8gLDi1HfRWFduggpDUAjXl9gZcCW+QeGLgGgxzwGLOP
jKSeOxCDc4490SGDqHfyZ6NZ+beicfoHzdPbH/kY9xuu6sZPeDSuBASLhQhciAnICDmqi2pmhqo+
4UI6R2OgN6xId2jbh03UBgapnjzH2Smm3mXMf5lDfQD++MSz7sYVHQapuxvRuv9cX47p3M5jbiBp
vD/F1QlSdb4ffR+PbVdE9Dhqbexz1nR3cZGIo85r9VAzz9rFRP5F7/6PjCemjOB6LpBjmI/OM+Dc
6JGA9AjsZRLAFqv1ed49jN2obxQptrHR7tnwF+gdiGwARgNwIAjA52OVsecmejWirtXk3xvrHY1W
ioY49fbKXvFJS+MEMAV6Z2RP0zj4LJvRo2wcs9agRyeTQvpCS9zQUBWwiEktf4ysfMETkPqk1OtN
z/TsBsyC2V1v1/LU9l13aDhT+zIxZaA0RTdlRk/Xt37Ja374gfPghzKuUdJiF5TJb5oCoVpe+5J+
fmASG2xMvXOKZHWe1GW1pUfMhG8Gscz32opuIlq8RqBeuf4xS+cYPgXdcw9ElxcSBxm6SFSjeNA8
0BqIWgIEr75UNHo38v7VrOQaZmrJV360R87vjdN4dqMNBgL7UQ+hqv4lKteqv4v7A6Qn3hyAcdEP
OzfRKTNRNiTcjzJ1fVr8oEYZEGt3fd2W3jUwT+B4go8Reokzd2ilYAWNkxoJgzwUEJcZ8mpfcg28
q2vwhsXPwSwHvgdDrRdD9WJseiXsHp1nc3iXCuXA0XlESXjlg1bMzGnGwfXGh7KCGcNSx9JK9khy
NyZde6cX9x8DIX9aRpOQwPnmJHk6VAkmtI9GNPyOs+KOZNZKK2/xSE98HRMZ2OWMX4xEIUZGhDje
E0E6mj7YcSUDPMONbyyMmVw/CAvrhlfRRMEKQn9oTE2/5kOoBpYYw5BTLC+yxyzvfdIhrVvD3a0Z
mQU3epy2XcZRYidM7Kxxpzr0fb2VIH5hawB2RVKKGiMi9rnjFTR3SS2B7fD07hlcbWDSZ2tMfis2
5r4zijGsWI2AUQx59Bg36s5Nx+frG7IQqGBS2kEEjXAJ4MiZhykhMywNkdNjJ4stVOduu7p/GHIR
diYw3u74A1DkN8z7rLxbC6cOnmDCpFD47QtsQ2JgVruG5u5R9PoBmZ/lYxLr3lDt1mTN3hzlCnB4
6Z2cXA844SaJRLSczg9eyVK91dyCHiNBHizyTbL3+I5mY1g6lD1EesxumowBrea1mEsWxlGIdBtB
ZnPDrEz/0aa6OACFtrbDS0cVzVLcBlxyiNnOLjip2lISNGuOhN5q0dsA5WyTrUHoFxcbSo02lEIm
BPgsRmDcBCNOg9l+A+iYCU21G/XsecydF+zCjd2YK1dj6UwB9Yqq+1RNxIjQ+Vqr0tY4Aiz7WGei
8WvqhslYvwE2uMn/6EFqvw03tYGnX4sCFp4ZxLz/GZ6tptd7yHWJQiEePDx92gadDV408t67UXj9
2izdTAwq4+bjKGHIavaJtCZNp9rePFpO5QY1upg7GxRLKwJES9+DzNZB3xl90ouFNNy2N7KuIEeJ
hGUwnYMrCAgotTqEd1s7ipNXnMXoKOUAbzrJSU0vzvmucXR7B2BtybFWZgxIAqjCTedb2RZvYPM0
/YxCKKtC1nB9IZfOykTrjXIzEL6XzDupFQ9WOphoq8vbUu83rgRWweQ/wHLYB1B4fjU9zfTbDPy2
1y0vbSF6eROcy0G1fO4RAN1KAXKPzaPetk9MeLfpKFa8ztLtRpYNqd6JZBNq5edLmieQCWAuM495
vQedkR9pYcvern/G0rZNTLmokU56AfN3CGMKqNB6hYUaC1Iq3+jFu4AWsU9ymv9DQFW1zzDUGEYF
CFGuW178OrgtnBfgsy/e8ryobVPqmnk06qH7Lt1qeHGhXRpK0q9xHS6a+tMpQqsAs+AzD5aNVBFH
K61jlBb3iSv2qcFuooKvlF+WzWCfgNKBLs/8ChjcqYuBVuiAVPelummjH67x/BeLBiZDRNuAWwAr
cH4kXC1P6oJ75rErqhfb6vdeEv0qW/f/Z+ZPt+JDnDWiMhv1FTWPAtKrYUGgLKSgJY3UkK3JDi+9
LmiV/d8X/alDfjBVG2mb6CoG5iGhJfGRTmh74RTWRtVtGugCzYjeHNaS+6WtAkoLRCKoYiH+mP7+
g1XZqsQahI6u/5i99lH5xczExga71Oe366OZWXZEjVgwuzCto9JE+ZQmVhLaQmhv/Wi0a6amJGju
gIH0RP4KVwEh0FmSNBi6ME0W20dUNSy/S6xuW/OkDkrHzlo/iXlxJ0altkVeFqFbRzSQUhuCGiyF
iGoUYAJpk+4bECRuhtiwW7/X9WxXt0MRkEKvb1ywfvmcNr0/Om1yQ4vyxAEO/qrzKgV/jR3tY0CE
tjpmGkNVtL5IJd4BasBtVfSdJm4fo43Q6A94/aAN1Pdt0DNot2uCED8p9O+2pmuvCPjIRmOqvqvV
gEYlit1AWFtAj6IgZviprZuPdhQbPk9YElp51xwqu0i2ehetZetLzyfuMuoi6GDbF+3rokyG2moA
PPB0LzRNzKdAGkZTAJSna4q1S5cAiTo6VX80CedeOOPeyDMHnqPomjuAkI6yiGIQUNlf886FSou9
NqK29HohwUV9EwBzKHHPzn9rNXHdapZ5RK71w3HUFtnH5ys3EzHUvyZmZ99L4qjrMhOvl2GEyrAf
vMHYTx2z61ds6QGbJtWRrYOeFOCs85s8Fumg5a1jHkEF8dIY8masxh0VFuAGDBKEmAzzs3QNeLCw
fGC0RU8RlhF5zAuSoKqE/C+V5lFRN+jdxK+iZCW+WDh9CC6m8jPIgSA5OLvOxRC1WjG45pG63ntM
Gv2xNYXcCKlZG6s36EqsuPhFqPaiQYEY7oJlq2/qbmg7oLsck28iYodltxLNLH7QBwvTL/jgcnto
1Xl9Bgstix5y29u3GrutWkgEtfmnlULwMiJmAgoSkCucilnLNKUKITxBbKF49COmaP4OvfzmDrjA
10/fdE9mThdNbJw9kP5CV2YOegDpUl9lUWQe+0b+1iKD+e5oMl+Q6q8sYa9xWXFnMQF5vnzgRG0t
iMFaR6tuXuxcbjItQ+PcXUm+/kgjzL9oorRBdwXUwhdgdIuMVZPQnhybARJuShfqFrNX9kYH8e+j
amszyItW9716NB/MpG6fbH1QvonXGhJMFQe5M3VKJMKN5t5BQyXZ82QiH0mibkvsZnjN3IEGA6/d
O1NWaB64Ghi8TZIGRhzJR6xneitGeAwrqe1AmSXbN12ECQKoYYotUI79vuwbTNZyye8diekTh1l0
D52O6iuGhbJbL45YqNL92LSHCthJNw7dLATIdxcPWTiA0EsLhjgKc+re8ri07vFyIJsVsgp1TGY8
MFC2BYWmV7eG29knoP3jf/BYuhvb4/W24v245WWvQt1u7RfZ43VsaZkEAAo5/6jCSaB6x4lPZKuF
llUPGzNysy1KSMnDkJjmjReRKmw6fU1Fael2ocA3DYGDvQwA3/PjIWLLTCQSziP4Y/3KeHDde5F/
T9On6+d9zcws/oxUOQ6mgpnOqHybPJjOlwEe1ojZysVaeBE9oDEnDgFA4pD9nH8PxjFzhyWSHDnY
0VQpdkVr7KWLsZNiLH0Z2bvrH7bk/yATCHJwyOdBtn72IELENynt3CSYmG7CwU6+1JyvlEqXumqT
XCc43aHoiod+ZgNzYnXTlrVxVAm1n6LBizdOUejP2VD1YSFp+gJ9Pxrq0pJPnabiQy6JCjhpo1AI
REAVS6rnvNS9ewz3JM/XF2BpwTGV66G6jhgLD8/5gldjZ8Y9H40jM9Nd4gk31El7T6Jq8LkUt021
WjFYWnLwqIG4CXi6acj53KIrAOvTKqS3NEev2PnJUhJ8/pswQQcBRkjHA2E5e0OF4zVWAmngozYc
efHdiN1AomM6Wjdtv8aFuoTgguDMf8ZmgUjV54NC15ZADwCiW5oCt7xWkghfZhPA4pW+tZs83xdc
SRS1AOYyTMi4Xf/gpSVFG2sanjOAvJw/Rx21pIhJYQLrUv7Tmt3XtlijaVg6J8AggcoZ448g9J/t
2lgKY4BCOUGaEe2VG0rd2Rf5s6pOmr6GzFheU7TjkEyjuAkCj/MjUnQKfDqZMI+SNBvEyE+Y3Nli
7nKHluHeaLuvHPS8FhVxgEb1iqtbGj2FWfTgQTWJjN6ebejQ1ClNCgSwZplWAHtZtw1zdwRvPAfb
8lintm+kEsBTV3sjg0195sU75FmDL6ZhhOs7u7wUgLOh8YFp5QtVRcLalo14WY80vanQ7I5suMH4
J0CoYQSaNWKkIZP3if7zut0lh2+hgowRXMzPg3nhfAeMIvUsDVCmI+Ut9ftEWLtGGaDL0TXM2LrN
GpPEdHzm4QdSBvA4WqhH4Tqd2yuFM1b5SAhqXnbIILIhYj3o0s31r1qyAtA6SLrQ8L0cgFOxFGSI
hH1s2E/IKQVguwqNceVJmZ6o+adAxnS6JAS47vnSObKKGVCO9pHxZyY3rN6ASjTlfZAMIOWVTegC
zHD9u5Z2C81DHQMNcOEXryZesGQYvA7fpSP5TkqUzJm5H3v+plnZynO25Gs+2Jr3MAFJ4AqJun1M
dQNkSskGSPXrX/Pnhs1XEAQYU5kVVB5I8s4PQz04ZSbcEbWhPqdfm9zp/QGwXNsn2thK6PK073En
8/0Y6aMvFI2DpOc3qX3fmxaoA3pIMAS0FPYXCNdisJF0kRUgDalKv1AGP9qdML/WKENuMBqIckii
6k3amVXjRwYCbTy59F3pDjuMrMNJVCpNtmqg9FXqGISOhacC21LFpjNL8iA73vkxkVXvO0X0xYN3
kK0M4ninNbvM0dvfDPT+JzImv4hdxS8sN/KN3Q0gqZdQLXUzld0iaEj9fiz6LRnGzvfwdu31iGcr
d3rp9GNuHch8BCOom8/umOCt15dkQFVqjG0/I0MGEBEiWpOt3ICl44hHiKKCPanMz98KTSJYs1Gg
P3qYO3swM4grdH3Ef4xxHD+V1fgXAwdoquCpwB9MpM1zZkwu28qwoCAChgvITTduten7qlhJkZa+
CpSPU7cDI0oXFQfEUGClB8LjqMWY19Usdo8hgJ0et3co1ofXr8CiLRQoEdrjKYL/Pb8B5qBANoMS
5lHr3CpALULcJEZU7casQyGOgE/zdN3g0tkA8gsM2AY+4aIOwDujH3JrsIHsc8Oq1oBKoAcOvuDr
Zqabe36zDdT8gehCFDzx3c++y9CGps8yTCRkZuwcvBY9GoburRoBv84ad7hNhr4NK9nbm+uGF7B9
sIyuAwor+AEXLtKmWQkQPLdRb+52hW4Ffan5UeXgNaubOwF1G9wM3QelhBcYXf5TGz/PmQfLOCGo
GjhTzW/+pOqm1vKeWke9kgcTr6sPBbptlYvHqPy07DvG1idSZIIODyA6c3pUTCQzSzC0dwazDybl
cx4bW29ck3y+fOrOzHizeksidAwwjdIC8DRrnF1pRwJksEb+MrCcHOOEpCgFZ01yGAup/nHygT2v
bOvlucUvQCSNSAXjaJeRr+Dl/068ReSpbV4w2QRUICaAfBqLQCgVQPzXTwbH53h8O2PbUuZ/4Wu0
xgvHGmBlDDbYLkCb9nyyoShtsEU5oGxK8PJk5s9xr30HhSMEp0BQ0q3lyAvfjFFMoEhwiMDXNHd3
WpXbGUlLD2M9USijXe7KbR9pK1d1Oo6zq4rHAtp0U26M+c/ZVXWbHEOpbitObtIdMLAcWMYxyU6I
rgJ93K5s4/SPXTM2i7mNvrc0o2nEqS3esdJ+DcSBWd4nKr6h6NvFGYprnZJTAcmvO29t1nDJOwD6
hcUElw7Ku3ORnsHiopANFIH0cmtHz8S9s0tAqfcT40zDDtLa2Mm9tcY5v7jEU+2aoO6Gd3na6A+l
UegrmS2BnMuJa/cdHYMofwK3/V4Hq8wQr0BnFg4NrgcAVGBlty6BR1WFanMyuNhA4JqNBpodDd6w
t+v7uGQE1dApagMrHDrY5x8kE7tSHEM3JyCpQt4/uxiDQ9h23cjSqn00Mr2dH1atdAUU7ZWVnXrV
BkX6qx48BGDvCd9Rd+V7Fs/FR1szn60rD0prCWy5Y4k+l77RUKLE6LmvQG/NWrVt3PYHicsw9tRR
y9Cf+v996ywSdgC79SxOs5OqkyCFSkTV3MlqF5d7i6/cwcuQA6zsluU6kHTBNZg/GVkC0AHpzQxk
Lqieml8qJ+iNrU1XzFymD2dm5k+GyIzCwLOPI8KI7/HSb8hKgrJ4CKH0BqZ+9OQvUsmEaEywkmDN
hu+NCcoi9yfRV9omCzYwUYlBxKlNOJk5P4NmXRYYBsyyU5fLwAH5Vj4+eezTuIJJRfM/I7PbBLiq
rgOJkZ2K4kua/BrITbHWnFk64LCBUgfY6KDSNcecVxnoe9NSYjuQ/tjtaxHdNPFtjsykpT+p89bo
e00Pdba5fq4XHkw8lwjE0D5BeDsnFWhcmdSRAos1cg+iDo51qPsflSfDBPDeelxJfBbCFFibAulJ
SAbyUue7hUpqLTIHCwlS972Rf7f4i4fJYdn9svNvGb/Jo785Hh8MznZuUG6HHjnPTmCg3kj5o64P
OYQNr6/h0hlEddNGI3cKBOjMD6aenLqRXXqyh28de9OK326z0rtbMzFzP7TGwCYI/9LTWG9izwBd
96FJ/iKcmWhEkFhNvFXofJ7vjkmVIZCVlKfcrbeG0kPp3pakWVmtBfcG1wZGLNA6TZM1szPQaZEE
hriuoOTahaa1T5sMww6/oINyfVcW7XigXkYNEVPK8yifaX05FDnKopZX+Y3yfDdpwzxWfq29Xre0
sDmYFYKDA9AP45RzDK5pN4JHrV6dyjwNJf+RoBTZ5GRl3RYKkFD5+mBmtnDlkBOXNT0+yJAh4xxF
swJgwi6IzU2q2j04Uv2+NH31eSGPc8OzS6QqDTIbIFI/ZWMa9PSLsIifk8NfLKIFKR6wDU5R2OQ6
PgQTTmnHtBixXVU33HRJvxuH56haceQLbx6kFjHEiwrdJPAyiyKgmGx6g4Oz16fq4NlZiP7mSni3
ZmJ2U+FNzTbxYAKCu+8AR/4iqFx9eqlQ+ZgqpwTImIvpuDEhrXAlK0+KZ/uqFl+IKreWuxYU/0mW
ZrnAmZ3ZvmcZQa0OLzhEpFN1g1bhr6pzHBC0CPMudRLjMIKFPDCbxNkou4/8NHLc+8Zyfpudbp/K
WLf3IMfunsc4LXyu5eB1KS2+6anzW5O8xby2ssNKl92tNYrsUFnxb94itxgt7YmWpRXUJoQx6sF9
SboO3sixHkedmzutdLw9qDWjp7HQyb0bs+zFMvIkoLUHvn1boSKvCETJ2zIPnDKKfKPSk4AbrRfk
3ljsGc2rbckgP1vHrrVXohy3eWcPAWqb8Z4AVxK2uV1gUjlhTwVP68MooNzGesN68SwoXQNM5jxl
rVPvoK/TfuvKvA0iSttNzCoPf+vpXxlGFm9dQ2Is0zXib54eU/SjQe3qW+gLocE3/W/MrWxTJBtW
3IB1Ir0ByN8GSNeDTkhh5TdpVgLGhVF9f3C47tsD0Xatbtcbs9LaQOUEaPCsBCqwtda0xBZi+7O9
n3zeh+tI45yPXo69L/nvPN5AvMbXMVkk+wPz1t6dhRgEudAfehnczIuKUOzUhl7ySJ5ITQKqTqX2
zRy5D+jSgXt3xhpKdOGGorCGxhmIlBaA0tKzID9gWcWJV07IjeQLb9Zgh8smUKIE8sUBQHm2emLM
wEHipPLUl2O3TSyubZucu+F1P7DwwoGVGsw1oM5EdWleGGCJobV6i0nAuG7sMHEKyFk2EIEoIu0O
KcSKtaUTAa4PwFIAkgMR+OybLNzYBPoqsAappZHsUzBNNvopEjyAOuCKi1s2Btg1ijiYN5vj860k
N+usyuQpLw9Z9mwjCok9NHXLyq/d1VH7KbCZOzrUAv+1Nm3nh8OuuUMMwRVY6wEkYdHox1rYuG9u
eYrpYyneYvCRduLH9d1bOvVosAExAtg8mOJmZR2D9UDs9F5xsnJwMHSHqhV+ZGlBM+yTYSdoFVy3
txCloDYHCfjp/ZuYv88/UkXEGQ0V5ad6jDeauhvAwk/WmtMrRua4ryaumlYbYITV+q0V80OvGfdl
NH4enAeQxH8fMydHMMpmKMDgXZyc4q1Lv9bj4JfIjtZIA60pppqfDGQsiO1RJ594A2eLxuJYw/NS
nIQ1OvvIgrBiiZp/kJfg9bfNQduNdqKFBESr6G6ViQ+6BOEPCTVuGlo1J96IZG82bXInQN4WtEwf
bweQpm5G0G88NMLkwSBNK0iUjmo71ChDEjdZUEDE43lobG+XJ/3ok7LEE1DKH7JJfndtznf94LUb
TXdFGJduHFSeXQIQBcYjqVDaRfHTBYsoyQMDuZhvkP5kRY3y87xy/Vp0bGVcfYGTacL4gcsRuHtU
Leb+TqaxiI3MyU8A4AHuJRK2kyoBU3RCAdcdItV/MdLC3ZSt/sa7VICEm550xrNw0q/1jTzXDsDl
sFDk7qNuWWlotjEPNYyD3nZx++xkxVpBZ4Ff4/w3z7I2g4jaNoSdn4D22eWt9s1r2G1UGt88LdlW
ZhfklfI9a9gDJ3PHI8DMxrWYd+mZ+Lhs89PlRWkNQYz8pI9vmnZjQp/783ceSQmoGZFvXWJzqeeK
RiI0OhVlHtrjvRQPrf358TT80x+MzBayaJXrAiWSn0T/nbcH8HBt2vLOYsUW6KKVD1rAhJwbmy2Z
6wmdeJWZnyz1vdZuwcQTpNpLPkxx0nPhfdXtYltb/3Qg78XsEY+31xd0cccAycabCwJGDD6d+4Nx
LFyrdSn8m/Ocdm+es5KgLL176Fygg4qBY/SHZ4+Cx7IY9CX496X7tRtvI/DO8eIFMhBDJ1aWcun9
AXAe/SlE7iCemq2k1RIzt1K8P85Uti3icNCf4v6mVu9Fsxf295WFW2gsYMAJFI9gKMWo4NyTlmOS
AjyLjcuipvNpL0kXcMiD7fHbIM0wAEDAbAycjHnOtoPp1iFCxR666gPFAIOW7T3NNXywESRbtxfs
hkJvcJvabhYAlp4FGpMW81u9lE+1tPtHg+KV49xzvtQg5n/Q6/IJ0yUpiHKan7bK2ieRJc5TTqFY
grR6OAxG4gSJXeclGH3dImxjr3+vEt4EuV5GO0UjaHg3XeFXcsyfBOnrz0NHEANgHBmyHAhLUSU7
P1roQdOGaG15gqkAw7sqf66958gqVvb98gjj7ALag1kz7AUYCM/tFAner4JmycnK/omF8L3405n8
uYHZGR4cRSsvzpOTSr5R+U9XVYG+BixcmAeejIDFAcPAgEfNkQ2KKya1UmMIADpkJmhIpfuS3vP8
0EbPAmlpA9lU73vLfrf0l+b9zpM9a7dpVa84hClqOg8QJig4tFpwWV1EkLNb1LtZPjYg/Tn1LN+W
je6nEDxw7R+ttWmdE9WPWfFw/SZN7vTCIrqO6DiCBBZV2/P9awsSWXVvwqJ+447ou/hdDx6o109b
QbfR0vEHQ0OYTzy3oluRniLvQIzYm0Bz33r80en3oi1XAv1LLwT5zg92ZqG3YWpul09iZZn2HeWZ
QPNOxCtC6iUIeL6TYiVSufSv5+ZmSQxx44F4Mczp5qvgx4jtlHgDByw31co1u4yEp7Fi5OsUeJRL
PLPRVImW5wOwxjHdtqn9AJLbvVas8TBefhDMoDOMQWagteHGz/dJclsfx7QxoBCR7yPR7LRK/jLA
9NyDZq+s25XjvvhVYH1Efx2g4YvEdpSDEgoyRUehdTd2Evlurvu6/n798F0eCuTfIILB2DQc1MXl
ts0SnBoMl6diwy3A/g+1U2V4Gcb3PrJv83F8dNnay3t5rWAT7NLTXk0A9NmBZ6zzMFuQ6UddSOaP
qYAqsvPLLPt9ZaZr6culD4axiXgRVQiwaMxvF0SJVKyqVj/mw0sk3gRQYNdXcGmfPhqYXasiMVw5
JjDgql0/SXFrYAJf06RbNoLo0rFA1YVu/fnZIy4XI208/aisPCzHJhi1B6sO/+JL0C+AQAMqtxe4
EtshpQluXv3IkoT6YPejO6AGMBMLgouVw724K1P0BcwoxFbmIxzoWZB4LF0cO10+Ml482ka29sr/
EfE6d9/YeoDxUBUCquOi/WHqfZ+C3BPfQ3kM7hQ4OabflWX9rIG+wjFGK4ir+jeGLKTPWLLvaLFH
x8Sv0Y+jpdxcX92lT56wzEAKwNVjE8+3UFfK6drINo7cZGLvDrYIS+ms0SAt5FoTdTtcIUod6MjM
aw9Ms3nMzEQ/JhDmNh5zmu4YYLnkC0mKuwkAYTdR2GVDUIxfu36lDb3kIgFJgoouSFJA9zJzkSg+
FzIzxvGYDtBX8dGtrgJbS9uXAe552xE9P9im6lZemiV/AkJZUFqhnQEKuVm5JUe1uW4N3MA+B/EC
xgDGe7tGzFs0dnuDEL9dYdBasgcaBh1ZA7CRiHnPdzJRYFGs4lo/1gbdicbd1/kho1se7T9/Yj7a
mV16hYE0u1Dl9F3R65hWezArv1w3sbRhAJHialsTOcE8tivTiI6eoUZAIIudzfi9rUdgTO6G+4zY
txiKTlfe6sW1+2Bw+vsP9b+MGZy5Ogzm9avd3YC6PZTqqbM+3yiGo0KpDy3WCRw7nzJOZJLE9jid
iV4GmFmUGM7m6c/rq7fglT8amZMOAeVXOZzBSNEbA8a3rY0UTotZsTUY5bKhSbDQAZAJILjzVeN0
iFIxPWJes6+1X1FzW/VP179lYWMQPoFBBWEUmIrnh7owICKjaWTE8NB9Vb+CpSVlNtCED9fNLHwJ
AJpTiQ9wvskbnn9JDX0JVVNrPJrQ20tEf98M0aas1vTXl8xAygvP2B9l7zl5FtW8NGYuR04g2Var
uqMAgSyg8ys3dNEMnA4FuxXWbT65p3oHBe22x6J1ZKe0bpvK5hUU6SvQiiWnTi3M3gL5APISVETO
Vw3EOWlF8xi3xvMiPyKaCswsOSDD3qa12figJtznsXGgcoTiffFeEa/2Wx4/Xt+8BW+Bn4HdQ+MI
s5dzRztQplBO4eMxA01Yn7Evmi1eWk6/mRFDDqZer5tbAOpgph4k4XjGQV5xQX3VAZwcAfw9Hu2e
k+0oDf6rrbxun6DrF7Jy6DbKG7MAIqHZa9VinLCIrB5NGQdDUtd/ytLtQOSPfjkcCrhYZxsQgyBY
16ZfMjGkVuCnUZGHqYg0cPjxuqUF7AE+GlLxf3DT08jO+V4rG23gOrPHI6FFe8/i9FuqDVAGGdOW
7TIKXBTkUemNXll10GBYN2w1Z01/aSFWQesCwRmwk2D/nc/WQUxcOqI1xuNQs43pylNjrikuLa7o
BxPTT/jwEOQ9z/PahI4zgkufDtBz18IqTkEhvVbIXEhxJuw7BoUAg5n4f84teRxRV0cSdTQyiRLY
9yTTN6XxKOIYw9EPRne6voEL5rCB2DgMJ+t4Hqa///hhZo3R7LxBzFXWu4pUGODtQs99InYHspEy
6EgcXre4sFsIpYEENyYKCgRV5xbTTkJ7wQZlZD7+SlE2SMy1uvOihYlcEdErMsU5kMjIwXjo5oVz
HLO3Wvvtyc9HVJM0x7///uwwyLI1KPNycCy7XdDrmxoULVBwlerTiBEk1JO4I+BQxoSAOV+pMmpJ
brlg8NQb9xsTZO9E7Y/rm7HwJJyZmJ02rogOFUENNHWe81Z26TbOO4W+zLD/tB04IzBm4D+0GOc1
ZYrR6LzubBwzieouLwNW3Znd02eNgJcXaFKKXjTc79ztjRSSROCUN4414J4oUW0Kku5iRle25fJd
gRmwIkH9E1A14BXPt8VFMbioDIwTqwEqb9qWOidh3DXpjujP1z/o0uucW5odNNZQPS0qWNKGR6+8
EQRzrcmpyD5fazu3M3PiknJNFJlHjgbtA8v82paZLxtMpuTQnICwxubzn4VwZ3JvQOBdwDpcD4Ce
DDzWRyi+Q76DQUrqvnMMn4wr4dulI0C35D9Dc9xioWTm6pOhyCWbof1eoQx7/VOWzgLKKdP47URB
OQ91egCGME2FmRYJIafRSrlPeP9TNuk26dKfZOxfr9tb+KIJ9/AHpmJipGb2smvl/5B2Zb2N48z2
FwnQvrxKsh0nTqLE3Z3OvAid7h6t1EZRC3/9Pcqdb9qmBRPJzMNggGBU5lYsVp06B9Q9TJumyBmd
X6VN9syRkSFcuoSFCAGRO57/uNlFE7E5U40ZNVJQyZubVsi2hkOxuz6MlbABHCZ47oMIZgl7RddW
lkZcsgEPq6a5n615W6CKolY2pJj3CbtP6ttyIPum/rDjXphTQKWHzhxQc7rCPkc11E0nHa8GWnhB
yoefY2tu1Mr8C+2EksBobRZB0IeWI6TBLhklIIBDNOiXINb2bqrh96g9KOm365O4shewQn9MLN7j
5OrOweKFZEWLMLtXwmKc7yktJBWbVRNIRSH/iXrCBd95qxCtLZQMIW0+QD627h90dZTYWO7787wX
FgUkPZBGwHMBm+58GADbGXyiGIYyemDzLR9J6wY2Gf4q0TsFfpnBz2grcQzLNwWbyIgvdIAolOjQ
Wj232aBUrHeW0kcQ54ZwJnQ6cq32q35+aHP9wU1a2y800wfZhqSMuzKhaLwBihovSnT4XhQ7p7Sr
U1YxuD5gDNM4AF/B9V2x8gwBy6eBkio6RQAKFqPhWlWQ1FJSFhnA5LF6q1L7XlVuuh59WvxG69MQ
/Pm7xOVbb5LVctemFY7QRsIQbz8R7zwbwHh6TskibgO/smA7y/bjbxssGwYIrjwwLlwwjkMoGRLU
Bd7ILXG3PXalxuy9kbghLyWbZMW3o8CFVxS4dVHQF9+PCWCqIyHVEI30edF0KJofiYLoP062WfN6
fdVW3AVoLJCJRD57gYsLft00iW1WPRZNT50be+rrgOT1L/B2SBzvmh000QGQgwO3qFmeb/yxyMhQ
UcoiNpfRlGRPcds9O66sxrV2vkCir1vgO9Tw9BaHU2elNmYxi9QqqvO/zeElMfYaOzRW4OZ/OdX2
+uwtx1U8zlgjZFAQ8QPxKEZkitFVgCIzSArnfpWC1/Yn4UgpyOKxFZDJwmn9x9ByvE9crjcubIR0
MUQeDIjRmtV04Dy+Mezma2swX036R7OotwTYncAsf+XA9mIRguvDXUmw4GeAnWcRuVtwAcvOPfkZ
VG1c3qvwIpWOHsi+vx+zCu97NegsG+WcPuwJeVHV4kCHClJvKr3JXOPL9R+xOuc4hHjJAWV6Efk0
o+Z1NcuxY5npk/LGHZ4cB81JMizr+9a/WFzQBOF0gM3+Ih4ZwBE3KTGOhjU6aLqs7up5+tJAPJMW
YHRQZzskuRlm1YvbJ28TuM5qiziIJaugU92f6CgI9Xp6YG7y4GjFrjHKR4doG6rK4BNrR2uh6l1K
d2h1Fu8xViVIxmSYkNK+qdtDAQSFW8gSxSv3B+gGkF6ysNVxKS8/4mTlOXg5Y6sq5qgusqBFwI4S
wvV1XTm6i6o6LhA0rCzc4ucW0C+eNGo7TuiVNAIHkNq5fernn4b1JVXf4vnObY/XDa4O6cSgcBcn
Te1BRQIhbascFKr7rkyXaMWPI0pCsyuwaAj8RGbeRO/d2mnVITK6/LvCvW3Pe5DBAfNf1BRNy1Yq
eeyuHI1Tg+/B78kimWZW9FmnDZBuQYP5tAX8ExQmR/XjvV9L+PfvwN4jgRM7U12gY6WEncL17tXZ
ve1SEF573fb6AsmGo5/viE4b9aoa+QB54cJn+oPdfamG18nZXDezcn5QxbWBX1kS+gDIn5upwYUD
4C6bIhMS5lSf/BIZLyq5Z9c2G9Lf1qKHYtmgmzg3YpvzP5utAvKYFs91/fHkAJo0UTMF0e8K9L5y
e0tx03qMbAs0MWYWJPbsF86zyqG8wSSjWZsykH0hPgF2DkSry1k+2QAjyBBNG3wcEeOvTQGKxgOI
Hq6vypo7ODEhNgOjJIrmbXcYI06zHYCNUw/MRdDVd2VzsO0MfWWSbbC2204NCqFDV5kaLTgM2sMP
Ut6N2aFuX0tNEoevzxzqAiCyQmJNVCmFppxZcZTcIwXNA3OFImK6dLXKWhpXZw8lXrwxgA296FYg
TQadj6Qbo7ZTx7tiGNp7D/QqAagmqztnAlEDYepw49DZu0mL2ZI4orVRIk6AYDd09ACwXOb6ZH/Q
GrgglGDUSKtfZ0jbat7RQwnz+g5Ze8svdAXgLljQPxdMOG48znHDmYZ36E1itT5YUCt2mMufM0Tu
avuH6Va+k8mSvGtjQxu8Cq4f/PviJVUb6WyXOlejHoDMAAe7fJhsc3jkjaJIRvj+bhFCkAWZgZYT
wKUB5lt+y+k8Kqj6qBNSIu4wbyl9zNQnPL23NSiGLXCGajxAS4pvjNTv0AKjqFtHvbUVsHttKrDm
mNpbM0Kf+qfKUHYv9m0rk2PU1vYZOn4wH4uY5sWbz228ueoM1Pi5uYt7J6hj7dEAcRbiU6DVD2a2
s2mIKicAsz8sc1+0T0VcBuYED2s8QSzMbtOwKWXE5ysyrx644nC88CJdYcalThUXbqmqS7hskoOX
uT661VVlfCL1m1LlT2iMa9FOR5zDBCqR+o2nBNWVwW94t4sN75aBS0zpko2bP44sf3KpFiR0lPiC
9eXF9C0JXTQxiY8vWlTxUGlY3hZd527qz/xB7Z952241RJGNi8dYvPGmv4m1NasDMW6bKkoncAmX
Fdj9uk1X2oHlTABkxz5XMKr86foRW9nrKAchHltSJChoLLfayf6LO3cEJ56L6hOFrN5c68khqYx2
Y1ezLDe7ko3BwwI1f7zUkUIQnxZ5MihWR7FkjUKbQ0HJvJ3yYb615oEGIBKiX9yCNc+d4in764Nc
tfyOOMfzF6nUZY+fDNLSC0vLUaKKRlcPma1C0uCBzg9Vl2xHwD95JznVFxfN0uwECibsTPSuY/Of
25u5Yo5qoSEHVFto/2RF6qMQxgKLx9kNAPCyrtmLRRTsic4YbFZ09MY+GheeY7Th+ZWa3pd4qEoG
dhHvLoaW7BYeZjh+Il68dHXgPseJRVo72AG1E/cOiWTDd5Xsqz6gnR7QXllNZGVwBp6C0MzBwwRz
KiwetY0Szfu8ixyeQge7LZ+rhmuB4cXa9+vbZGXZFtYsqJIgTIQ8sRAmusRGNSyrYCm2f1TUfkRT
7T4ey81QMhlp68qoTMAlULDCRYn6qDCqKuOak7RWGxHzqWbodt6rzpfrw5GYEN8KQBg5IDaCCU25
pUnit9rDKEOArdoA0SV4NZHDxTV2vtMJUplp1sZNRDPwNA4WGTaNVpYPJObOx/cecsVAmqETFLMm
rg6JGzwe7byLvIFYxK97bQKbfKuj0RoxXN2n5Y3NeCbJ618mRN7d4tIfgXSud6EICgZylhlJ0wHq
cdvPURPfNc6jo32l9aOJXFf/vcge43ZPZOxDJmbuLDBY7OoICwDZwm4U3yycleOs6HUXoXOv2OeK
wwNQXCiSJ/llhGVpaGh413vFCbvoyGkdMk2jzesoYf2XUtNfBl0LwAodxmURotoBglnWhFprzYGX
qpIXwOXu0d85hZFzRbUeB+9892jx4BSTOhIIOQ1hoSZAoap+zyQb53Imz6yI58A0SA1eAAg1eZX6
dcQrM+ayzvXlh54v1rkJ4Riklo02jFEjkU3AB//MQEEPvPDOZPcs+atJI+fDBRosFUACCE/xNgNB
m5CW7PLatA2lINGkhZ3u+DyVvS8uXf25hWVWT+5Mog8DSnWERJBE3k4lNgVJb5rc2Wl2fJhn8nzd
Wa0sEigLl74CVL0R8wq+N82YDW2omUR9DUYRowgKTZbaXOZEWCRAgRHrQCcHzUji5aXGtTvm04QR
FfHd5GXfE04OscXCgqh3So8uaLvcmRq7TTVlo/EpmFoIR9m9JOK6CEawdKc/Q5hYw6moV0MaMOLW
UARZNj0m9byhdb9z0IgCpMHvrOOv12f3snXp3aiF680B49IFUrdOTeoqdCCgv4UypFfepDQ7oAlv
2+n5HQg4N9YARtN09jXQMBmUB8WUI7Obg1JCDdSu2LTAl0l8z8rp10CTBNol8JyiuUg4/Yx51Oa6
WkbQHvbNNkKTWwhBYomVlaMJKwsfD1jBQPMnbKzeqZVxdpwyqrLD7KK78THNn9MKzL9d4ffjc/dh
Ge9lqhEcgdNvwY2JBQqAXhROhpxEXfXoDBQUp1twh/hZet8t3IaNimdHcXN9fVenEudGRcst8HIi
/FJRaj7kPdyB0d6wcjNrYN6MJW8ZiQ0R8ZDUJSO9jXGli8A8dEvn7K+My3g5VqygQLqoygL6sLzu
zt2Oy5HwsIlTRUn1MrUvBfla6F8/PFlnJpafcOLZ+oVvVu1gItUPoJW/Ma0fSs4k3uYylgRI8mQc
QkheD3quoaWoinrtpVfJziAgeU7nICkknQbvrl5wa2eWFn9zMhwzsw1eVFYV2ZwFRfHLKYnfWKkf
p1vIS26c8s1p8UivzMAd211lQ86e7KoxDnj9CA7eoMSdrx5Uwn1bObQc1I31K0gNg3FwfM8rbuYC
Aot660/0d1ntdbLVs/4LWB223NugzdX39N8zxJCq4qWkMxpbK7wdw9bRwgRsXhDs2rnWL3X4VoCK
p8ifZ/Vtwvukr3XUGL566b2qyW6ulasERwFncEnLo9YgrG82THpckqpZsv62Xm+olUuO27qFpftN
Rwx/UVKtLSgN2VbRRLo2QQkKqDZvc32PrlwSy7P8XwvCGFTbYpOpwwJY++7w7PKTeIfr0YcgvaKM
G4+9fcIeenOhtoAHCfSgzjeRVqiloup6DTQGCZqkBJ15pNrbZoxDXblLPgzUBHs1XD/wOcjGQ15W
iJcsPEzMfozraOLGnUlfSyJjIV9dIqTh0cEFEnkAqM4H1M9qD36NGpvA+m6Wb3UhiVdWzreF7rPl
MQJer4v8p1EyDjFvHQuEHrSaPWf6t7JFMknWMS+zIywMhPDyrIi1Joo1sskctmvZXeyiwVzmRjAf
ghfBeEAMj+XAbfyuEHXiRTSSGV5SYzygAN82hIfgFtwP1JXcxsu+vWZG2NcVb4ibgewqUuKd20Ch
qwr7nH/CCMawRJK4CrEHztd+6ctSqek1kVt14eChnb7vd12eba+fmWXqxbGgQo7GPR0yYKCGOTcD
ksfYNYusjWK78Qv26Kag/bvtZpAly57ya7vAghX07yF7dtHL5tixUcRW2UazC51dHUyMFYoK+eDt
Qd4giU/XTg56UhAoW2BNuIC8z3beDmZStJHbf1Xh3y3jE/N2amD5ASdbjacQaeNx3gJTr4TucKfl
ryZ0ctrfjbH7+ApZ6Bpe8KBLs4awEdp4mEkyp22UGEii96N6k5VxCJ4xJLP1O4+nX67bW10mB/If
SPkhfhGzvYqdlmo9VC3klH5W6k9NrfGafdOSn9fNXFwOaBhapAh0DUlUwJ6FQ9T2gBZZoG2NuOYe
nErzISxG4/I4xmyXlspdbriSaAZ1P3GzwyZiMiQkwOCLaoAQl5Uum3mD8UV6jgZGrbO1oKZg0qxt
h+zaIbE3SlklQcriah/PDuiE5q5+cUk83I35CFodxr1byKxlW5MkPBwQtgRVgc4NwyvzLfgKe2Aq
BvzVGwJ7qpzQpOVLkYxQAEptBc0Q7gD1T8WAYEWuH4fGSTaU0x7Nud24Qddce+u2eKo4saL7bJo1
sGcMts/7tDogHats9CxjD31OnNcSV90mh8rm3Pd6kGIDNsWWgs6Dur3flcd6Omhj8dzVzv4l3fDU
3rtOG5TPyl4pxydb0ffZoJcbSK7zTcMHQDE0tfEd4LkCplskyNSm9Dk8SVik+L3TBFKhDIilwC0h
kDpRBjr6ZlZ9XcejOiU19dE7ZexyNLkHAx+/GorSh0prAHzi0WZLB84wokQPsr6zghbYvJ2eJ1+K
itvbTOEuujspFJlYPAaqlvx2+nIK27kqN0rdV35DDAWVwDT2+yzutsoAbnV9wh8spuQhTefan43O
8JsGNGeTDbRNrXq/waFU+S2ZzS2606Bm5ZrpfswRfHRJbIZGYeg+WgggMFtq864Zy26rmnPqp3qm
B5OVZoE6QB1DaTMLzfq8vGkYj33DwghzG5FfYZdlWOEnf7ccK71lZICYJvPYFmJ5yiNgX3hdxC4H
zijLU1/J7GlHvb7bqJM93Hk0bXC0bMPPc27e5HNHN8hNAq1Sl3kW0db4OU+W+opyeb9vc0jvpCO0
Jie8EiVh4CVmC4cCjtJBmh/n/SJHN7TQQtInu4icud27/Z2OekJyyOosAPWHWldb2n23uq9jfiDs
zp5kydcLT70g+gwU6IGGg8yDWFBBOqOaBqqTKHYiZmT+gGbu657mwqGdW3jn4Dpx1ZNb92VvIFeR
6LcpeC7bNPUz1QhrCFBdt3QRGAiWBFdNZ2OYjAxjSRWO5gp7Y1o1niYykNPqgNDQBeZupHIvBFZV
PGELJUE2IAfAQK9/dNNzrf5isubO1ZVBeRJO2rUXJM35FWfGCaUc/O0RS4559YCxSxbmnePlLPjA
/6OBiQbNcXDKQGicW+BoTIsHSJVEKe0O1tT6kOt+aoZXatkHy7L8vFaeGtu4c/KHxtmBUnXXx/3z
3O5UFbphqGkg4POJncP5xPek88KcgmYOz8YqhdZzk/l8LsIRbAGFrfru9MrIr1FT/dGcAo6brbpt
hmTD3NIH115SPCSjhbu19M34S4IadNw+6qnlm3SXgcSzMa1nbaKS03cRfi0zsCBtXKCdobmqn89A
NZfIk+VTFdHml9H3AdCnm5i/JWjGlErsre3OU1vCejp90sIrjchKsIPOVH+GN55z2ZpeXrFnAxKu
9VQxofpUwwi1XpzySB1JEnBtU54OYjkbJ4dZ7bUMNyy+j75Kn2U/vOnLx8/wqQEhIC6rye7YjD3J
nDho+gZVSDWkytt1K5eKmucL/45YOBlH6xGGBn3Af/NONTeFqYCvF8cBt6prbFybDj7yAtDjc1SC
NKZiQeIVF3QNGO8G+OQfbUF+aqn7HaTMshVc3SYL3QMQCWA5FCH4xGzcxvEwAUn8wMlTY7x2+kez
cMvg4bqQZARf20V0TmqeMhNMV+jjR0IpbnzT632tlkE1V/cKCANwq+D5jGL9+V7pW5MVjpJXUeam
m2baG3YlCSn1NVeMDMe/JoTzS1mCJwjLqgjPGTuknT3vXWqafqejAgQK53RngI5srJQ86Hkz3hf2
RG6seaShnneQXJ5z1+da+pdTAIjMLTT/tTQFGWWZgLYnAzvX3E7ZBmGrvXFGIDInN55DZzSZ77nw
a7HmFJ85wCcjEmLkCbJLGawDl47U8kgfGf3oI31ZfHTYI8v7nsgXDpgzFOVUADgb5daPfobAcr1X
9VKyMOtL/68RsVw2gDOUokKG+oRWaMgJQvEnMQeJkcuy6vtQkCVfyhF4DQrdAlVRj+1MFRIVcX2X
kTgsTL7hRv5MWi20pnIDBdfbIladQOfTJrXxDjDrzXVPsnpcwc3+v98gbHLHYD2LG6hWle2jneZI
mX8dUVm+bmR1Oj205Sxy4QZa385PUpwAXjLbVRVZMV43uA0N68Mq4ctcnpgQHLtZFrpSDF0VqQju
J9BSxs4tDq9kIKuzdWJFyESB32PomwEDgY5gAOGyYMg8yGtvr0/Xqlc4sSJscY93PYS36wosVS+F
B+iFeevVX4pUchdKzIjFjMolcClQEo/AjvEw1brPk9w39bfJkOAHJMsvAiSw85V2NDGezogxWxky
7MrP61MmWRhLcKRZDFwGbTCWTms2Q2Hd5F2GxgVXwr2xbgaCsEA1ITEtdsIQmFkoKCsgPu85TyAh
+QUdw9eHsr4sf2wss3lytdvF2Bsxb6to0G0/7+8VxQmSct6Yo6zOtL4ufywJxzLr7aSZU4wm5q+5
qrz0HG/O64ORmVgGezKYxPG6WWEwUc98RNGvee5rRxIEL8fh4hng/RmG8AyotNkrTRs2oKH7Neki
wxk3k/mKrMeQmYGXp4ExSmDoa2sEOiETfRzOSot1XIGDo9CxowttF9elr2cPXrVJShmd3LodVCPQ
JYein/i6bbwx8ezKRTiMNA9jBOX5ARKuhyaToFDW1mlhrvmfIWEOW1PpmdXY8NDqoXNoUM2yxsK1
o3NiQXxGx52KPgcdFnrnp6q/GO1dN0g2wvIjxY1wakK4y/RMIw2yW9jP9XYgCIFb70DxxmXKK/gM
gpb9+vjmXhDuyHYu4B1X2NwcL9LBQbIvGoYXCyLRZiVp+Fx73iHQQbsnGiTRCyZcN97QK2C3IXVU
aSCysXZD+iMdipB5bxU0B64PZnXyQBqyPKhBvCAmVPFUbblX2ySCOnsYG0lQNlFVvc1opFXGG2l3
9ep2gH4jEF6oT6Bb8twxmAxCa5nlkajOZr9OnlWl8msZP7rMiLCr9cz1FHS6AoYwd1+HgT6UsxVo
EPG+PnVrDggxPFhxTbS8XPCmxXoNiQ6DVFE559sCWcL6F6BWQDzUUEYnAbWqzVzEEqOrruHEqLD5
wGLYdfpQoOTtRelMwjkJGxBKWIYM77o6ieBgRHMgGkcuuj87zxviYdkYvfZgUSQWdhmTeJ/VsYA5
AMkoD8RZopubzL7uGxXQsQpv1tg7dG3vZ+TRdb9cX6hVLwcwLgDYyEg5YlVcTeYYjYqMRE2rHSZz
/qK4syTWWZ0tQLtREAO7wwWdKfgiMrNWADIavDc1/zZCcaZ/uT6Kte0GICaIWoFaBKudEOsoqVra
boL7bu7VvU1HAOq90NO+zdbf9fg1bR8sln9is52aNM5PK/J4Sp+jqSbKkvagtV1IkGCfXO22m/Kv
10e3NoG4WFFmwWZAL+Yy+tOIAdxzA5RkEWJnSMu3Pwxq+MqH4ZB4LQANhWo+hMNwagUjrkFnm9aY
Qjeun9TG3icumpSuD+SCcRTChbiy4UmB9QcUXswfTIo3e8aY9fftqD3qTbKd4+SLZlS7svhBElDp
5lHpLS9x7VZRvlnGK6ocoFIHj5jkhywb4vReXH4IcCBIl4AuG8Rly5SfTGmZ0VqbHJfdx633RFTv
R1/FzC+y2PRZke/AxrOfTPOG5MnOadU3IwVW3+I2kwS24r59/xkoQBq4F6GzKWIPXeq1SB/iZ2jJ
sAXKeDdQMw37efw6NSnSpgUyWS4Iz3yDuzKwxfsb43wO0JJogvEXVE/eIiRwPgcJCFGgVse6e45y
9g4sL+TWoRVEYNGc72TxTrGVb1Btd++bmd7GufVXZwy/zaT7pU3s65Agm5p58VF1M4jF6ER9iEE0
ve1QGthAZOMZ6Hw9RE9+hQIVD8FAvU8t8OpP07Z2+K3h8Qd4isChcViyDHmXqdoxu1/+o/fRM3nX
8rr2s8b5DUG9gzVoeQgtszxwk2zLG2uXob44FGBDpm2yVXN17+k45So7Et1JAwXwpkRjRXh92wjO
8l0LDqQkoBlE8yMqLMKuSYji8dao+uM8hSoLehkrkuz7wgXm5vOYJWBlOBpGUKKdn0li9MvvA+aJ
1DjSDe9yU8Lln/cY1Zyb9KhtFWMIUUeRTJDgqTBBi4GlSQ4Et5cRE3cSyMy1AwxML30MeqrOH2Tp
tFUbgKTg/oUbAfXh+bY1RyS79DShx7HaQUWh1HejDBMsXL7/PwyoL4PLCe3BF9GLl0zxYCowUbuh
3YdqEnJlU8ggequrcWJFWG2iT0bHTKU7EvN7bjx6ZHN9t65NFESdgAWAEOhKr25RE45CJT3OYxMq
xha1aJ/KAj2JEbFbVxuMic6lQ49p88itnTeEVHu+Pg4hDH9fDXRdghngnZJODPljkLdNQ45TkY2h
0m+sLkAJ38zDMQ2zRnJC1ofzx5ZwQtTJTcuuI/2xA+5aB7/W9qNSaeJwRLebx+2Ef2occu0AvSiw
HZreTtrdIBmILYQnTa9nDMit/pgqt54XAvoBGMP1dVnbvyfrYgsHcbJbNDOA4/fomltUZKlM5U32
/WWIJ3d0x6aex7TFEKaXKQ7QIfiJ3790HeI1Cco0sZVGyVO0Y7cGPZL8Jd3mzbdPfB6VO2hjgD/t
ohO7m9ScDaNGj+bkG22gS07F6uycfF6YfVPnhssnfF7VlU22VxjZfvz3o6aEZvWl7e2iBdlAhFQY
lLAjd3M/ilEDvv79NSeLgBPMC4ArXPbAqjOo9KHEyY5wwT6EKbw50HWfZkxiZ2WiUKwCQwJICwDM
9ITAVskn0DyQfj7ayS+giaofHx4GICJAdqHWjLtVDOG63J7B5+FMR7UMh3HLyb7nu0GRDGJlshbk
Ml6C0PTF/S3URWpTBRN4n81HRnY134DlJY5vc0luZXWmTowIAaFamIM2qvl8bBH5f635J27us0Ho
5wc6G+K8sJJqPuZ0PyYBejqMcveJ1TgZguD25ibprcEgGEL+c4kWD4oVZMMHU7iLCz8biHD28kmZ
eWtjNVJ6M6HmTyXPAtlqC57P7CctQdcRJgpdR0g9DffcO3gy+pP15cauXV7NoE4XrNT6EM9qWs9H
4MQ0FNRkQFjZ95dRnvhvtN1oGbBI81HjUNG6yUuJ/1654rAKf36/kC+LS5cYjtbNx4RvYm3boom/
2V7fTqsmoKgECDQIloAcPh+C4SakBHZxOoJSxWg2Y+bb2ua6idVZOjEhzFJrdBOhgKMeSfcALlTe
Pv+37wuzlHZGYaUjhuCxwBlCnIePf38hMnAAqfYW9dfzKdJoA7Di2KtHbbyjqhJQsPlet7AS/wHJ
BFyDC+oNoBuERegtCzibNNeOHt2M1Y2b3+rJbWluvXijxxJba6sBMkHce2AZA1+iYItk4wzJ50Q/
MlMF1n1jd3l4fTRrZ/vUgrDeYHwZYsBU9eM4hslDvp2gfCZZkuVHnjzs392TA5pJ0PuB/PjiShrB
LsPt2tSOKgkBuamKmzy5uT6KtXkCkyreRyBCAfpcmCcnjs2JWyk/1rrik6LyQQHyCQvYTu8KNWh5
vri2lSblwLUc0Xvvp33u//r49/GGXxgEcKOicHW+b7N4eTr1zXwEBDU2ALvd/LfvCzPUlzPPWw9h
h5HsehXwV8k+WlkBEPGp0BvAGxUU18L85CXlzNLYcBwB3yV+yiW/f/l9wiYCtQIe80jDoI1BPHWq
MaM/2mynY0ZCCMdS81kzjtenSGZCOApdlxVOwmACqo8ZCDc0wBMk51lmQvB+AIVDIozDhKFs5+xu
or7WSEysLcQCN0Q9Eo4D74jzjZQSXs8erBzNXa6GrvLxc4DY8t/Pi7ibVHeqRjXw+fGbaz70xccv
0bPPCzGfafdkihk+b/WbXLmrnKAaJb5ixeOdmdDPJ0itk0FV8eo9Jt+63uc1qrZoC/zEcTidJuPc
CIfyIRDg3XRkDvCpUAXPf1/frJJlFhlxMi2lg7OcB3P6S3krq78/8XlHg+9GOnbR4T7//Sm0cV1a
T+MRRb+SUT+PPxG0Ag/+x8IywJNwTDfBdkArWMiaQN8bxeYzA1iuaHCxLE+t88+TWQe/WUrHY8Pb
QM1IIHuPLkf1wiGBE/ofA45wzlq3HFwTbR1H13koIWqCBCY69UNl8mtXIpi1staI9UASDo2KRd1S
OBQZ0vLepGrNsdL9+VctcXuyrwsLYXUTKGUmfL1hAUPc+gmPcfbrF594stAKpS3hLb7f8qAnfiJ7
UK/4VAjcQOgFXgmLIcZIcUqGftBiaNK5r1l70MECWbx9eDPBBJhtgV0Az70oHFWi3gVt2LI5lgeF
A/f3cZ969nlhfVUnNzJwVTRHdfaH4fvAZC/dtSXGEUBFFffBIs5zvgRsVDVTUYz6OJsPHo3izpZc
OiuHAY0lKA6jGgiWWrGFrZqpMVil3h2zur6bsnzb59QvrMZPqLvRGxlh2YoLB70kjp4D9gKcB+Ea
xUMLvZLp1B0H91mp4wDaDSFTj87HsGRL4Aq+F0R8C03WQj12Pm1lpjRJA93jY/Z30vn0pyFbl5Vp
A5QDzd8LJxGAFsK6kNEFgXBL2mPRgYEh2zII9nY7WvuO/XJ9B68ckoVvHdTNiwy9LlIvgFbDmcY4
aY/WdHRR74x9Zu2um1jZZOhYQfyHTgc0k4lcnGgptAvu6M3RdMPY3Ul7byTfF1P7Wa/jiKCX+Vi6
96YR0un39d+/sqlOf78nnMJ0AGOtnZjQt+yX97vuhkVxIIMkwJFZEe6lJB3qMckMWAHsJN2behj3
QSxjI5PN1fL3E5+LjFD7/2NpUhALoOQp8ViyUQgnI1NsatYGRsHpbTZslPY2UXwu27SyUQjHI47j
Xm1VWHGSHSkDvQmvr/jq8fuzY8XupI423B4Ivl9A5kk96Mpzpm7zHIqfkqNxfbqQ3ReWo9biOK9w
BdZkk1ZBTw/Fay97W6zPFlIfoOgEnZ9Yl9JS22vH1muOaKAEA7sUkbE+W/9+3xYGUaXGaFtdjDU3
v/H0DmyRVXpTJ3fSsvOqr8Iw/hmIGO54TtwxNtjNcdDDAmyqmY+20usrv74gf0wsYz05Hw5NhhJC
Zs2RajuI8qne1yreFB+UhH6/P1CWRy4TbTAQ6hX2L/jDQRaErpCjCbxm9pQzFkh28BJkCkEosip/
LAjjcGNLz0kCn2h1e4/dmHVgNV8KZdumm0S7m2WdHatb7MScUI40hs5jtjPiwNj+3PjDxwEHS5Lo
z3CEmLopQb2e2Ziwtti99LPkFEomS4zikEwr1FnDZKVaaNp+B6jUb6jeOvUhCT6TuTsdiiHcJqWT
DYDZYCiWnvoTxJLTp+tbePWU/JkrQ7hI2lIzqc3m5qiUW/RvWurjNOyvm5Ast1hLKiAbmeYME1Z3
s/885JMkalz/vmlAXAj9LfBZ56fQmmoPet/LLdLdzHmE5szP/P4/3xduqUEjlFU1vj9bWyvbExku
Y30J/nxfOH2Oh0efWyy/P9nkFkiL/OSDTCT/uBDwTKF7duGvFKaocrR0dEAqeaTJd7sOFPuuKLbX
Z2l9FH9MCF5qbiu0Hr2Hhp4PcpiRAE38iYUGK6aFt+sClRYZJyaH1A3LJxwG6I5OO9WRwCTW3Pnp
943zjdSC5GLK3KE52ta2qvy42OrOhnQv1ydqWU7R2Z5aEdYCWmZpoTF4P115aeddTlAJ22ZayGXy
wYsbvWZIWBHHYRapexgCM3RaBHFxi+YyfQpHNXJlNGOyqRP2sDYlSEgOtDkCHjdnKPnc8Om+mD7x
kjqdOuHiqJhKjbnEBqDgbAJ134wXzieudCBS35GDqOGLz4OaxcmkLQ632yc3KhCp6JSTdLWu+atT
E4JPV6qZ65BZbY4u2Wn9g2t+wl+dfl/YxnzqJ5an+L5zNLivvV7fvrJfL2xfhuIl8m24MEgNMvRN
JfPma37k9NcLu9ZKbZaDJb45JnVEim9q9qzIaN5lQxA2awaGxKqbsY2meZsYwXj8bzMkhB81BXbN
SbCFGAgkeuA4O4mB9cP2vz2K5Py5n0qahhnJcmfr2tNkQhd5O6WPWv7tvwwDJbdzKzHuC14TWAHZ
hmPcGB9UZX2/k/4sNPgPz7+v2RmoVBqEBXqL8uoeOhif+P2GsUibL8QU4p3H3X7sh/8j7bp25NaB
7BcJUA6vanWYcZS6x2P7hXC4Vs4SFb5+D2exe1uU0IR8MQ9+aLhKTMVi1alTI0xSPnrKjNqgv7EU
jIsBlQyMFWXlFiTgDgII8arkh6RxM/MMJlWQ5jwexeZxgCFCh1+k9RB4W84SuFOzmMw4DrIDh9Od
yWuzEyP/vwtxp4Jb6NyiJEOEHffErzl3u38eD2DzsN1J55aZsF7p44R4SBcGtZukgrMgEq8t56eR
Gr1WCzhPknUutIvQAd88a3efz5k70mlqE1s4zIV5tk/lN18TPbhFK8zto7CieW2ygJSRHabkI+I4
pchgbE8SoMtoIQeiLv7JIk8dwtEGBoGYVDocUtE7eHMIBgsJshauCJ8vF0EbujpraQUPmaBW5WS2
X6e/gDCgjAMYKNYwmlXKLVUUCekKgw45YrXKxUHDCL0VbNStQdxr4DZqSeZ8dHqaX2ftT1h+1Osn
TRYR4a8WAsBARGjBpWhoQGO8sX3cBQzQkak2JLB1vnQpyBte7aLda5Q4BdztqeaJqkhJWb2oCXHT
4RlDOI0DuEt3nzsAD8FlgOav4LREKJhbcnQbsWgZDeWLNhdPINxKe1ngjW/MFZjXkFKAL4asCV84
aEt2GCUkql4KCSRaqFYXmdbV0UbHZPAUAHaI+iAkxTjT0aW0K4H4KF8MXKCy73pKvPcKhQYcOFb6
CDQD3qbLTSv1aSE5xEleIuNp8sryaadpRa4KNKYAMgCmBCwo58e0Zt7PZtiWLxOKeEEjEsaC3bRe
ArQ8QsEDblEbyQU+4TMOcdU1lVW95KaL/k61KOe2XgEwPII3GgADG+eB59mToiJBaVvXv6CZqlyd
zOaCTjp2s3sUaGbJYvI4dbIj8xFHA6ZpbkgNsqamMzznqDSt7u1diaUKbqFtOZIGBZC6mxEF+XgV
sT+t12EpnjNNREqnugshvnqf6LmbpSJ28g0FqJ9x0L8FIUYdXWOWG1Uv0Mti7Gr7Rmh9nD6GrX7c
PUELBZxdQhvbnqKBl32bwaLV2qE7Csox11sJJ+xuBNxZaDSAEc0UIxjL1kNAy/3l5CgxncvdK82M
BQBW4NoF/RNPcTGNQzmhfjZ/Uc91NHq6vBsBZSPCi0QhXEoweeJCXS6FNqny3AxO+gI0hWtfqCyK
oqzuuTcFcCbxcEB1JN/MzDQISbVeSl+M7BPSxInyPe6vj1d7vRiMhBg3nWmyJB5v94pWKfPUpulL
MXWeYRxK/dCBWckRFTyut+1SD3cuEoVkkxNCDzEct/oRJ477eCAiBdxi2GgMWbUTFFQjOU6jflDi
vcEA1AigewWMk2Ix8inuYKRhrU0KNYcbgLh9WXv2LILirtYbGsB1je3CbCxKI5cbKredcrSzYbzp
vdeFXmgdh+a8c5qWKniCGTgDSWEmUKGcNOOTI0JzrbYTJ56zrklHrNAeIJ4oz/0f8Ma5dvVcitJ4
q7VmWmD6cGXLqPfj0QCZkYIhcIKW+FmSM3cAXOnxLG0Ng3lKePTChKxwACOoptpYm+lt8qn5RMkL
mV77aPd+UgG0gl+Dmmokz/lgez0rjRzVk3o1XtEQURYxZ68naSme/X7nwM6DgkrFCuK1YTw28jnq
6t17CRoAZdBkIK6AvOYMOWAMdV9GqnqNW5dah3T29q4C4DdYAlgnxBzgoC1HANQeCSt4JdcpP3b1
JXvX1hfU1j5WsjFNiCGyvmhAyiCPyg+im4vCKTTjWsbRoVH9sf78WMF6L+HrdRXBB3hogCtxkdC5
sZqxJpF5bSN/oLNbfm8Qbq+M22M1G+PABcHqgHQA1ZU3Ys675Ta02bLKTDKu1Dmp0kETjEIknhtF
qjo1XisQ38q+IXduOu+NAYGvBbwfLIWGKqlVJ5imduJGJsS4mk3p/rbSXHCk17YV4EMEZViXWjQI
5dc5dQiYyPrMvKbjSwPW415RPMfaf6QNFGdj16KZH1uJ5Y518jmtpHI0r+AZdh0QxYa/d68y2BHg
hCPOwUhu2DLdrfKkFmivOtTWVVdOfeTpovKljWXG6wGzL4MvA+Ax7sgVqjxo0VBZ1xzpcTzuj8lx
7wBQBwfeJCS3oGTVEcbsnTobUWRx1YjXFoc6E1ARrgewkL+63wgsXoYe8ldZedf9k5Wnx5+/Psya
w6KI7ByraA/GzX/hDK3VmQq5DnnsovfQR2dsP1r0u6Xv3q5LRdxO0hs7oqYKRUl4LJ+l8Siizdsa
CVqsaarK+syv4PUjWApoWGfhTXeKA6juTf0lpK7SyrvtK0CC0AHPCSjBFV1WB1iSkuhVeJv1Q0He
RbrAgd1YcMhnLVfR/BF019xEZdWo1m3fhTc8qVN6SUTg8bV85BLh4KNDKM4DfPHliXPyxJEKR7Gv
nYfMXCda503xNuPwYXBK9I1diu/CuKqpGjvXsLBPZuecBBaJ/f9FZhHPElyd/y+fbYM7g2GiPVZb
oCHEdZpRBOyR/oO833IvVXA3qDFluaakUIGGbFLnVure2AmGAB4nhJaATQcnprocwhinWTNOqXS1
2wDRB6eIBWdtYw0QpUSxCSqxWTMBzmklFrWcSjLI1f6SoFRTjnZXaACCq8ABAJgYL1/0fViOgPGU
WobVkWv7XOoO6ER3trBFj7KlAjbCu1Vu8rFuG9KSq5Kk57C3nkt6MnKvUT1T7S5EswVmcGvGdEBx
wV2DAnzgjJf6+rEumjiHviTztfK9KYgQbIp3cOgQM9OsVekVmvDEiI1WBOWt3wrnBEjVX6w4+pYw
cjAFjSr4FR9ipa1NuyDXhiJKfarV3c6MjjppGSknxty2esjFej/1ZusYVw2NXpQDugo8voa2Jgjt
1VlcAxzjaPe0nP8xasqhB1/TtWk9+ZcswqBsijcZW5aOMPsqWkmrrrfqITWvCu0ObXkaMkswgA2z
BHuH8j0Wx0IXdW4DVZUSV4AnY4Lm2aurGiUzRzT4+YtZulPCGSZdzjN9oFACMh1Esvw83lumgWN3
PwrOKa6Swk7DEAr6Ce02QNu9/7W+VMC5Y3Jb1knMpgmIcs/5YDn73TGGQ1dxyBCWxluau35ktKbQ
I2JpV62cn9Cl+ThXgofDxkovNHArreq0J4wd4Uqk16lF4/CLYCttbFZUyup4PKArH9CE3CqrbYwK
BZmY1yp6r3/S6X5bZOCNjnJcINwRneGyurnZkpGqhXkdki/2J0l73b1H8VwDlZCKlzSz4suTHJVK
WQw9VhgMydr3ePr5WDybXe76t9BZFG9zCz7r6uYJNSfP5kqSruZ306AHBW3bK7TMLR1R5H5jmdEq
k5GmO6BfRUR0OY5ZbWSpTmfnOoSvtWkc9aq6ZOFuX09fKOEmK9TkOQmZksL4VJ4yEZMw2yncZKHG
BAUgjBvOBLfTcgzp0KRz3BPnypi/LOenaQYke9K+JMruLCyoY7HawGyjb5EGotOlJtlEzxxYRbg0
dDo38PqURjvlrXp+vPrro4EnL24HuKdgDVu95tBjwJhLmne3Qvudn43q137xqF5mMTgwVaFqcDmK
vgytcSzs9uaMn+3ooJT/UT5n/Ug1l1rTQn5oH6yX3fQ4jokadRDLsO+H18cZpsGZx3kkTvgyyU+N
cWp33w2oWcbU4+2AVtZw/paT4+QE6Tgrbm70Ypn5EZzLx72z/+a/wI3RFUQb+Mi9pE4EYaC8vlkq
WmAfZbL7Jb2Uz/kYnRyaREdvN6DL0w+5Gxe1QMHaNiExjVg3aDkxPXAzljMUgfRCLmjW3trhW6pr
h0lCc1AE7vNaFEhcnwNoYr3gFWBRkbxkv9+5x07TRINRdd0toufacWtRcYxIPneLxi2VYrR66W7o
Tz5abvx770ovP5/bqaNh91Y2tN1N6sKD8X0yREC+je9HbppxMQK4wZoSL+fHHNqqJrbc3fIicpsn
BTxtu0eAIkG8GJCzxFblISFlgb5q89RmtyT/2h0L+m23eAvHwGFhNyywxs3/bNqTmVdVcuttr0UZ
ucCMru82kIbeiefmPw4l3KwlxHuZ8b1+Kvr/+PncbZDlrUakAfJVQL1/VHZ0ejw9W99vOLibTUaU
gWjJcnmnSVHnWUqTWxYd9emskOMoav+ysYNsDU9oE11AQAnBF07qtMxA2xklN3mQ0arpqaG3x2NY
K0A/SwQNEXRDuhJu3nIMQ0uAu5OM4kZTn7h6t9tLXYpn6u8sxBSnCQBNEI/OTSdjBP21ArpjdJr9
b6PgNioOYFsihFXcardMvFnUrIxtxKUDsxwFt1Fnkg7wVyE+0yfX0L9Ix6n/ilaxu08z4iQ2aNng
56GEla/9RUocoOU4G29NiQaDGXrk7eUBA5UFYsTAvyG0sE6/lZlpGb069jcTFKR+pl53rwKYMhBC
B48Z3FX+0dNKYK6juTygT8T7MncOUVjsX2fmqSIxhn44SANwJzouomaaWme6xfFzeI6c3eEFEBzc
ieccrygZwyikEK+ar31+M4/75gdxeRWgAKAwwAUPj5hzXfQMfnZea/OtVp4+Z8plr3RIBuPwWwYD
+UPOie9tawY3cjwE0dfSPoa1AIvGnwFc8QvxnLGLgFJK0GhkCLQJpC7dV1X3lPIU7Q1K8mo4e5TK
UaOEBtRQ/VCh4ZOo0TZv73j5nEGC6xo6bQz5hYNEw/SuzQT+KX8pQAEwH9idgK9stMtQSBrJdBxo
oNQ3xfFsGcfA373S9yr4XEyoRVLaIAITKKrb1IedrbTR5QEjgCVCD11wXCIjs7TZiaP1darlNOjl
s128d/aG5pl8ZIoQH2SpGMABlvJ7qVHKLo5ogCAM6qQSd//0IAf2hpgEfyM806V8NYwzWwMPQJCA
YT92Ujf/9Xj+mZW5vw4wAERQ8exjRMVIcXMT1MW0RTuHsQ2M6kkiAJiieekTboNUuj1WtLFZ0e2X
FXvB/VqziANRkuFEo49jbLok9BTB5SwSz50FdBYDv1EF8UP2Kg3f9b2Y67d5uvt87lZOp5gWwwD5
svxNaYIkeDw7GycN+A4EpxCkQyDmrYXxnW+Ra7mGIGSOXuz1SaG/0e6v7EXcOhtWb6GD20ulgW4Q
aE/cB0rkEXQ1zo5OjQa1Akd4YyHAhYItawJqirQSdyKSpBudScUUqb6lHHfzxmAd0P/BZghcZJQc
/pUwx51hjo3aBN1JIjenEqzD1tfbrOgUEXMUSfA+aqQqea23dRNk9GBknjEcHq/zlnxEtGFOYTHg
FnGXfj5QS65p2gZ6/C659PnTfxPPXfokaY1SayF+Mm5G/loLEoUbX88g9Sz8hYQI7N7SGk15LHWx
JLdBo3l2cgwtwWtfIJ8PENatVMQRgfwh9XTiDgJjunEAkEhAmhZAcXAF83FUzR6zOK+kIkjHS58+
hRUaTfmTiJ17YxAsXcFIb/AWsXig+2wXVTigm1FQxe8V+5SK0MMbpmIhn1vjmkrwh0vIT2pfdT7U
yUc7FUyUaAjcOms1upBrMVTI6EX+yWy8x7t0feeArxm3GTD0MHmr/kvogapGnamNQay7qv4NoU1Z
PYbRz/n3Yz3rYUAPrjbYCU1jz8Lldu3mOLcMMCsHZXKJj2mz20lF+TUYaQF4B/kTHKSl+FatYzT9
bOdg7P9El2YvjAf8EIAVKjBxAEdgL3GmYqQGTeXQoUELngDttdid0v5fBahcQcYcXvzKUlMKGKuR
DcHQ/lat3zt7cbIGW1hjTA3QsAA78eIbcJTmtTTBhw/JIT2jjl1gS9cHAQow+3gGosca8hfL+R+s
NERWvh4DIzXcsAls+UryvZBhjAK0sSw7BVopWDwuZ5EBX5hY6AUfdGAQQ4uQTvCMXdsk0C4xZnEc
BEaTye3Ruc8iAPJyMzDet/IXu8qOqVMeDeX18VF4Y2Bc+nnQg+4tCKLCy8Dds5ysmeiki+rYCpoo
UH6hVFnST80fOv1GKc4lLAUPh42TB22szgc5t3VSYSgivD4naOsjFHUHJbrcPh7PhgIMBoF5BCQt
xLW5tZ9Dxy7lseiCTDHdD2hQ81fyEa5CNAwti/l7moKfo4mirgsABzmoR7DPCDYvMw7cerB0KiJu
KhD1wC8s12MsZSsGDLoLzAi9y+NPXfypLd/ZL+hmk4pYUjcn604Xt8eKXIqcnkCXVOKNFR+kei8Y
AKcE9RqAGaDaBIy7PGXZ2GQ5XL4Gz6AfnXkOrfP+1YY7CXPiAHKIio3lZIVDF0lhkjLP1e2to9nu
9mvw+XfyuQkqlWg2epL0QTG/Q8vmzBLkh9+yXPxqA72D+DY8g3XLGYNKwwwW4T5wwCJb6Ec5ubT+
hHrETn41s4OTPRXZc/Wzrg/VdBiIl+TXZv4AFxR448dTqbCD/uhTmEG6e2mUpeP0qqT1wWRVbi19
pNL3Kf6eSB/TjLFkGF0wR5/U+PZY7Yatxk5H+QhABPC/LO6uDLVKa/I0wnn92n5H+gNJiscKtvY4
8ot4eQDzz/b6cljDmBS1Ws1NgM5cUnWW9oIgsMPRYhGeFcJd8F14DF6rkDiPJqsLSEnc0fKiZi/C
DBrYPY+HE3AEDNW0HEEzdoRqFV428Rfl5/xj7/SwDDK4s2DKAKfhARBpDtjzTGgaWOmpDS+hyB6v
13chn2/9MOaTGRpTmwaTfWjKp1E9W6LA9XqFoQIFQgzjh2ws772H2mgpeTOlAf2d2CdHEdiAzRHc
iedsTIuaGyebB8yQ4tLCHVCBtJfYEYWRKBPB0iLkgrwln4LSVaqriV5jBJUXEg+EnoRcUuJWdPc7
aqmIO+O9atSFXkGRrvh29aF92r+Z0DAGWFRU2CAKzPlE49DQWu2yt83UpycRjyc7qksLha830fsL
WShEHvm92gwdEGFGkwYSGowZZ+mj9gO0LYWIGmZrwWGO4KCCbhixfs6FMGO9rjLdSgL0SbMcT0WD
Xnp6PFGbI/lXBU+LnZRKrlLTTIKwOGK1S9W34wMlx0xoPNZuJObsThPn3iVkIgOo/pLAUdwuOWX0
NIFUqRfcY1tH8F4Ld0aaqq3tgtpJ0MXuMLhorvd4vjZHgTJ0lPUiZotWgksTmMr2IMlmlAZkPmiK
245ukT8ZZfBYy9YoUC/ESGJlAwgbztDqStprk1EVgaWhAPBE94flsT8ZNRfOBiCefEVmnOmpbSZ4
Pavk2FgnW9TUc+P7WQ7ewi2kAfLMx7TVvEViIWnzQI1+/TCSn7tnZyGdab/zD+K5aQB5afIgUj+n
VrA/b4Rvvvt4bvK1ESGkBr5A4MyvztHMXh5//cahRt0IKndAoIvAOU+APoDbI5y6NgmMHlb8Jhm3
vZAgGPGFBm4AM1LvalszDfox14/D6+MBbC0u9o5qICYP4Aufw06mNDfGOUqCJjkRF3GRx+LX88PK
m/AEZHgmBFG5E2a2bWEWIYye1lyi6mku38miwssNDxM6kOSHkwR0MPjdljsIl0+PomfYou5r0qM9
qFfU57E72afBOrSvceyq+yPbS42cXdLGYe6GERopq17wqulioS+piLhzvTQ6ksFIJL0RAgOTtxyX
pDdlH8VShnspchXymUTe48XZVIB+5BrQ7Ohpxhejz2RwbB3Mz4FUPRNH8uyiPz/WsL6QMARAXbGz
EABFl9vlEEZrUtEQxcyCvvMyPTvYyfuqe56T+ODE+wcDYCFe6Cy/BNgtp8oJZ3Tdk4YwKD822rGy
BFfrxlwBp4KOdYguIBDAe8tSUidTReUoKNqn8lClu10cdAdA0RNSe6zmhr8jCn2OFRnc7kE9/MhQ
sSIwshvHcCGeXYR3RhY0RFXUVhCfxgeSOIfEHDxzL3kMsMgo2gL23EAQA7EYthnulCDVRInd0vIq
615ZVN5URJ6RXDp1t1ew1MO97fQxrXKphx6ruQ6VOw2/H2/a9VLbQGyziw5MOwgBcONwzDxDxDiN
r90v03w3dwJ3YO104GXEwkjYqgzjyW3UPrEGmSIHiiix/c2Up1PyWYqas6nV3x6PY73oUAR3A1Vo
2LHge1uuR1in9hTnPQla6XPRn8L5ZO53DfDAQIWbhWgu4uv8WNRSc9CTWQqv4XisfpYi3MTGSizE
c3ZWL/S6VB2Il+pX+2fVCaKGa+uEAjrEC23A6PGG53N7RdMWaqO22RUUO5oGLvSvTnY1Y4/sNx7A
OgMOwKL3OBs6Nw4DaTJrMLr8WqEpkWFKrrW3bR3OHgoB4IfAnCPqY3AHnOpabPa6XVw/od7aHUHo
83gvbazEQj53JioHrX+zihRXfT7qw6UYBEshks+daaQRByDT8f3qeEnHky1wQzbEI/UDL0QDuAqw
Q85FAONk0eRKlV0lxy1/7WWIx+QvpHMnOtVbu8zNIrsC6gmO1FbffTlAPsD/rCxJRZ6Ym3xaD5h5
J86uM2A3iTeJoMgbhmIhn5t8TSFdmhlRdrX0Y0NP83wQ9pYXqeD8wHGWhg6dyrOrihZ1aFFsn5W9
bFMoDwddAvP/WHNqGL6luev7KNPUqsYsNb5ZP9XDbg9gKZ8N8e56M4wxLKexzK5kvoC0TBh0Xk/R
Uj53hMswqefewR4Nc6/SPOp8zPZSNWKKYBzY5YP2ZYC4cxupIMagTYCFBHjsIvZainrsrY8Z5OMt
jYIV8BvBkVlOkRWFZR7moRmozcfqYorgYeubE74wEJioD0cBA07yUnxWZ/2o9GQKMi/6WUUnWhwm
x9tr6ADcQuAPVPl48AIPuNSRo7DXaQ0qB2n1eRyPmrPbkC7lc5dyDTZINZMgP9KCqvusagL5qzkC
UBJVVSrSoUA/oUXk8vsjhaINa6T2gYzugKXuGk3kytaXkP5+PE+behD3BjwYPFAm33C+0fpRsmWA
e2KAelrq5bVX6ZUIjrY6ExgFSm5V5l+gIJB3i8nYW3WelH2QFmcEMSPL00TdTFd7FirAtYK4DOMD
QC30csISamemPejIFJBz3l2+PJ6mDelA9YAAD1xfgGbwPId2iwoAacqnYHpGjCysj/9JPM/MKVFK
22yG+MF+r5z7ZO+tzOCG/349n8RNCqKZDYX4TjqFR0M//c3XI8CHimqGbOCmPssqZAlNdQroe6W8
0PDpsfiNzYOv/1c8dy1nqkkosSB+So82uvUkH2IRie/G8uKlw4qq4V4zs7HcPKYUT3FS1nIQt8TN
nydHlD7bGAMUoOwPJw2NQvjwTFeOajVMkRwUBnFDSXPHHF1iBtHTbWsc0AIHg71tEQNfjsNw8J7C
WZOD3PSq0bNF6e2tYdzLZ/rv7s6Ryk4VjZDfyp/y+HNRnub4snu1GXyFZWs12CQe3q6qVVjLKZkR
Kz7Gw1OouXUuSHNsjgKFsagVAlDf5h+GkVFEulLPcxAXZzU80PSyuy87crWM3ovVI1mw4jyfW0NM
dBhPzTlQGs/8PYs4xDbWGTVtGqohAJVETJo7EnGJHm+x1AAhUR/mzDP31lTh8xfyuduzHu0OC91a
QZof0WQWLUd0wf22XgNkT6AGEQbsVlDSLXdSM2d6V9FYDzQ9cgty0uMjMX893krrWVrq4Hfr0NdN
g3xNoMSe8zGqd5s9iGcPZjzYUOLJ1xjayE2X5WhpgTlKz+2hrFNBanHz+xEBgyODyjY8TZZzJOll
U3ShqQchbmRbDfrkL0aAtCiQBcjtInrMGe62lIdO7gcl0OrbKH2m58fzv7XGoJ1BSRVCYYydZPn9
c9vbWuhAfJx8rmd3ytGj23+sYmuKGFgIACgYPADFlyoyc0zyZGhUIA4v8vRu/rxXPFBcKECGqWC0
sXzoxTJn22wRL/HlpDm4qZCT1sTnLVKW4MG4l8/t0EqhcdImkD/VfwbNOupqd5yyJ7ujguO2nqel
In6eaqLp1QBFGhpOUxApx7O7f6pg6GyUfLFECu/ipc4w6CQmhl9boCfrOlf+GwVI8TFaFeQseV4Y
SRqnOUUdne800UF2JfBu7B4BpDLCEDDsA0zBmSRHSSJDoabs1yGuaNdRBKdtfRzg/97J5xY7CrvR
rEfIl/qD5nh6eohfH49gYzstNHCrbMWpE4cdNKBttoL+pdQNfyUiwMPGVsLVAz9bxctERbXV8shR
XG2y3Q+yb1mfsuiT/BezxJINJqu0QhSdmyVoTMywjhXfsi+h6lWz69wez9LWOtxr4GYJxLc6+h1H
it9ZsesUl5Yg8/PjsY6tSbrXwVbqzlEC7eOMPvXQkequNXm5CHm2OQZcn4BmIlK4stzhBDcMtLeK
P+s/9Oy9AywYFThim0NAxQHzMHC/8QwMeTiUDo0Kxa8y6tKLre93YpDnvlPAPXHVQk6NvGsVfzBe
+1PXChCym9+PuwFtoeEhgZx+uQTTMMeNUTmKT6OjHXp59BfmAhnR/5PPI3zDYq4nkpqKHyvnJH6q
9/vymB7ECTVcEMBa809OPBKykBL0dqHmi93dXh5v0C1TAcIZxj+HWDMgt8vZ6eRi1qJak/3JcPMe
ZL0umJ6oqLp9U4uCeLmKyALr2MBpQcTczNJZ9rvpVAyfq8Er64uwdcbWSqM4H1hxtH5D5orzM+y0
j81hkmW/aY/pcyIdH08VmwrukmblyKgIQAoUj0PuLKcpdVrJSWQ/RlfH8iT/qcbzpJ0M5RaKYpMb
xxphPahBTA8+Mc+7YVZD1JA8kn0ans3EM6LD7lbmjBHjXgWbzDvLlBXSMKgTRkPSa4t+qyI+uo0l
Z1yMMEwW/tF4PgypqMHV6Gizb1uVK5Wdi6aIo/I+jQWrsjVV93rY74txDEXipPrsS/oxag9Ofi5F
lNls3/ALjwpNcHogGI1HNecQjPByyk53Zj9UnqbxGfUs9MsgolLeHAdy0XAv2Uto9RhtOjOyqDz7
k3JumnNTnKv9oTFW8AYWZRS9o+qBf2vJDpVsHQTjvnlIsvSgz+V+7xLFLMDPmgAhAOzKrQVpw4rC
/5v8uTvA+Uu9xwdwY0sBr/RGe2uzE8itQ0/UFFeFrPmteersX1YVISZwErEQb6w2ot7ojANyPSS9
efggRZBprlNF85Psfd41XjPFQJL9KUrnMISCl93WiBAow/sRb68N296oepRlo+7bSXvUjWc06dZ6
N9vNjI/DjiKH/9fDxxVbxleLFtG6P9gfrbh2+90VX5wCzhmspA6vVA0K5PQZmI0sESz9xunAplKw
qVh1K1zC5SnPDaKVaKph+GX3vlYvdfFe6XYSHrzNESJzbw8XgGe4zTukYTR3cmX4sd4eFXvwxr9w
dDCIfzVwF0ge211smqXhZ8ltPI4iyomN+wm5CGAdQIXL4LWc+FiZo7ioFN030WWBvNPjZ8c8Jek7
lN0LH6yb63Gni7tqp3bUKTJSul/0qpupB7vyeusvnpKLAXGL3vfNlLRvSrrDP/L+WC+MLJihUBIC
rwRcFMstZU3VKDlVpftSfamSy+WxrdrwRVBUhmwHgFLgzuIDEqlmZnmuhDgQmSv9yEVI1635vxfP
rXVR9uYU17HuUx3NnA5d897WBckC5hdzt95iBNwS22FOBppjBGFxRgC5LLxIuxTSEcCN0h3N/V40
DjZgf1gI9sfZ9tJphyodU90fGc/bMe4FlnZzPUB9yCBZyEzwr9UyHYE1NGbdN6JzlbmOiB13a0GA
PMaOAjM7clyc9UATg9rOqkr1teHUFyetdlMR7fjWZXGvglvzLBqGDDkW1Y9Q2DN7o/pcRod0dykW
LDlcTgbxBJxpRSs7kFAySyVUfSM/RK9UdIdvrQM8aE1D6tpGKQ83T8MslYqutSoerO+t6qMhohzf
ur3hNeMJAKQXAsuc/M4wzCTv8fm98S2yX7L8RFCXRF805+vjA761GqwShnk6zOpyT5paRSx8phLi
E81T7Byr+UlvnxQRG8LWIbzXwh0LpWjtJC8xnNg5zOMpfAfe6ME6x8TV/hDyF5csg6QgiooH4aqu
OqyRsJqkDEvfHJvfRXIRAvS3Vp8lmdEICK8Chyc6z41sLh22uagRxOgLLGqBtrkoACa+cS7hEHI2
K6eTVlHEuTECL/wgyYfmwygCXWyddMaz8X86uFvJAueiJDkGe49/j8ZTp1x6+ufx3tqcJuBeENBh
fya36klfx7lmEMVXpc9W8oxWG3vlo9kTguVwpuFKoYp+efWRVkbb9cGAI11mbvNjkEWncD0AgHbB
lAeDC+gF2lYtFcyyive+BB96fDdXplt0u4GKrAQKVT4Mgs4QtlxQhyjT2EipAXOeyEd7TA/RLLj+
1oYENfkAEQIMCc9wVfwfEnBTp32u+3Xnzek31G4j2yyH3zXN278YLPWiopwEDJW8RWybKUJbkk73
yYfRfCbF09+IR3QQ1Y3ARvLR7LFTW2okuPjk9B0FxWZ7/Qv58JmR52RtdXkgdVOAd0aKkVFop0NG
z53qP5a/Pm6YFzy9GXsRw1pyblpkZaOdOJGBfAJerRew/6QiZ2pjtzKmDfayRE3DqgcQIDZVaOiS
7J+ILp/LeC9FLp52zAsE7z9IwJEn5I6zUc2NVBawGHo7HT/29Xh8PEUb389Y7GCQ0NgGLSy5q0jR
i6SMh1TzJfsb9ft6/wrDfbGwCgClwiXkzhpgBDnryqn54N+thi/6/jg84hH/yl89TsOssMzG1vwh
+jOV75OxdJ3xvH+KYJAYCSxQtQCdLQ1SY4AYxlAGzU+xgeLvrS7yX9fbFKECxFbgPOEQYK8uFcjd
CHLWKqG+lJ1ylOrFbhwKDMWWCpDC4NYE1YO2iq60RpeivlXq/Hq+RJafpRdNRCi8qcJCnxPwCqMk
hkfLtX2MDtO63vlKdtDRzlBxDVswivUVDRv3VkMM2MUaYtNEqTqS2hr8cPyO6rkxea7mg70/SQha
ByREYL+RMAdUZbkc6lQakTyZg++AMT+qYjfanVWAAsYya8Ljh6fJnTkn1xIktcPRr74m5EUXQRbW
ft9SPLdf0eRbtWkJ8XIFrH/kWSHAcqo7mKrbNW7uUE+WBGiY9cKw+D8MCMvTr62I1kSxYkph6aMF
rjOorp4c41A7VHu74MInx12E4hhGOIyXALc0QCYVPdWVwi9dE7h2R4htX9/cEA7XXwXEEPVj/FMP
aMliTOap8CNUeR/NP87kqspR1MVqfVSYlresGzj7V02mkJWJ5phCSwpEpqvVkSt677GJWD7AFxr4
OrgypZkB7vbCBwsUKHwSEf/NpnxwiAC2ApQVSAmWZyRqtbavkJ/0US2YH7Rw98UNK4V2x0BxsegK
79eMaOihGVFa+NJwtRLfKo5CGNrWCNid/cZ4xwoGlyPQ0Rsj78Ez5Zdz4T5Nkcgx2Fpj1tsIbdZQ
KKbwETU0zU7sdgpbP8oOhdVcOmW61PvBNzDqd0q4N8vcp30bj1BSyJ5UuyTYe/MZb+0rkbjAasCN
Ws5RO2k9JV3e+IYbj0dd8v5CPNgUEFdBlGvlvUYOOJlJMVWIc4XADb+W3/5CPqv3heeKrAJPkNlI
JBmTBvJJ9SU/y8nLfvF4CyGXAGAqciLcS2gqqzop0N3Lj3tvuhWDu1s8oqDwzWCG0AiARz7pJlHQ
AU3tfPn72D6PxW5YEqvE/Fc89/VzjfmKYojvTS/6PMu7nSaIh2sGMC8YplavOBTAJ50FpgY//K73
3zRQ5z+enY3jBfYiZKMABQdcm1/bpLKlOpqy3pelxpXxCM1KzxJFUDZsBJQAxoM4DaJOPB7cimUJ
BTd57+dGdUiPJBbl5zfuzTf6ViDc0KwQlT3LA1aWIHbpDdL5k/lurJ7j8d3EergJztnWXAEjAdcM
XLo2gphLLU7X1mEiYa6mOXfD4p9W/UeVRAQjW3N1p8TmvA6KuEZpUsxVa3ytD30hOMsbY2AQWPaO
APoZJK7LMYxI4TS9rLS+RM6Jemjm/TfOQj7Tf5cKVirZzksD8lGTLDm3QTvMIn7PDd8CTh9qthAk
Y22xuGVQo9xRRjvt/BYr3CiTp6tf2yIYiyDsXx+fjo3FYHUM4EDD9QPDyt0Lctso/VhUjf9Vcfxs
EszVWjorf2bIIVQyooM5917p0TisU2NZ95uT1l5IJ2DI3hCP2wahPmQ2NVYeyy3FrBpVVIyaH1ah
2zSJu5sHgr0dgD0Dpx5KlNa5YFmyxsSYEJ4J/3mm0e+9c2+CZgLCHcBJ1pihjNadoiTU8KcP2f+Q
9p09cuNK179IgLKor1KHSXZrpsdh94tge32VqUDlX/8ezsX7bIsSmpDveh2AAVhiqGKx6tQp9jms
JC/qtclAaS2ioKgjgZBVb+mUWiwxqaa/ssaLLb9xD2HzYHUSh35jD0AJyAF08F1wgQqGiZAI1IAh
U14djzbf4vDr/TVaazOSjHgDqeAoBXn1Cns+xKTW6oq8Jn37pQMNEW0MgCWVL/fFbM3iVozg4yW5
ZU6FU6Ozml562uz14+6XHDaCZ54A1cdpEjtAd3aLUkwNe202v3S0x5B8P1/lpRfPYdsI/nBPG48S
wSiFRqrbtNSt1yL/FbWn6rtavoz6SZ1Pyfif3UuF/eZwG/DSAAAqiNIIGopntYFQ2VGNnnZ3KUVr
DOgaKBNQjmmjc4KAEp8tI557VbFfqe6l1UMre1Ft7PRifMEkkURNJ1VLnFft2oSZR6JO4m9sCEBw
D84MkNp44erCBNJMKdhU1eore0r7IJx2AwjsxfDC9/c6+ugpGVNfM88JPQDFd+/uYnhBESoDvauL
EcMn1iGN/UQGJd0wSmgOS2BV8ZzFEgmnB4VIYRpmAISp9D+l/hLGj6FychuJOmzswUIK/4qbO1qd
HNCg1EC2GdbvUg2y8HR/ldazcPCURTwSM0FzCVHdukxRzRzAttchB8rlWHeAIXmz7OnM12Kp1JCC
kCcaDvNIiWgzkiHtZjRBmV4d91zMF2W6dLKiifVC8Uw4GAkRKgHVm/j2nDM911jKyrcLaUwPdmW3
MqBOD9/OA/fcWAjuBaCMSJS7cflmhdQjWubtT9EgmgTuU/AdwWMFg8typ/XGSouCJPSty0Edcop3
H6TF8KJfn4U1LlcHw8f6F06FEb/fP0hb628hW4wgHx6IaG23/PxkbBItJVrxBmogT+80r9yNSEC/
RNv6SGHBAROplPSoyJspKoq3zGPh97Lcfa0hpgM8IRrEoS0wHnDL759VWjlkVOs3nYKBlnmo7T3c
X6H1zQYJnH8WfgyuTtFBpeaotVqp1eDK8mPVK93nVPPU4oWm6PK5OxuHyD3yuchxINoKl2k5m65V
6KwWc/12YO5n1z10nW972rhbJyAF6sArfHCNisQMBTh1WTSgKYBZqIdwdn22v6BuKUHwyUaS41E9
QkLeUX9I1MNQn+/vytoAQgISHBxOCLde5+f6xsC6oCzPSlet3ursqSgRwn1g3VMrg7ustQPuEjb/
g4kNCTrBjEcTs6sZOvLG2golJh7KWSWGfEsCskIfgL+PWuvlPJw4jUc3IvWbkXyhZbCbgxIMe2A3
QsYGWXC8GgXzp4TlrOVJUrxNYTCmPt2v3RgfIR8HBwrut4gHqpANctw8zNFNHJxiluG1ysPujUY7
cXgzKPzgOyE81jUrme2p5Vxc5qlSPtnNEwC3eS3xOjaOE498opYYBZqcbX+5DaGt5TkZevqmeFnz
+3fm/mokSrdhRhABQlsXjtuHsRUObIbg8Wi1MOSKlb2kg3VQBvNQg9R/VL109Gr2/f66bRyshTxh
Rnlch32TQl4fT0fbbI+qLPm09g4Q9oYGwtGEq7xqBdmr6TxmIwgcw/pEwtgziVebEjXfmgVP5zvg
oeRQFMEbjMA5TWmolW/d9Leu/55lCI6tOSDgik6W8Al5wGa571ruOF1OdJBcXo3Wc5vnJH+9vw9b
J4vbKGDBcFFjxZYS6gx43wZEs29lcTRpoKRXpBs1yfHdXCYQvMOOIPiNfMpSCKq+K1K0GX2r3d/F
tUslZ2lrlXjiHed3C81G8hikU7NVvFXzb8P9otVf9ek/95dpSwSiTf8tGdRWpSBlGvf5VIfFW92/
EOfcjwc9lHgi3NYtvVlkaBBqginhqBqx/NetWwPUyzR/c4tXFVNIv1S64U34rYbv92ezsR/ANaEP
EnYEBSgrZR8LXOS9BaPlfLNRgCrZj83h0WgBFUYI2yC+tdzucJrDpk3AgJi/J50v7YC0WigdtThI
wCMojn8hNrQcPipIH8+hWl+H8YIAkjdpp6Y5mvFZjXa75xDgcOYj3OY82MhnenONG2M1dE3TVVej
KPxzFWUSxdiaCu4m/tQDl9yKLdyelEmPSYvxNfAKTwcQah3YL1b/iMufO7ecLxXyB3hRQlMwqeVM
8ixtjZGazdUGgvFYyBqPrrYcFQHoKYs0P6/OXpVr6J0yNIZdNlfaPCjqk7Y3xcI5cpFHBi6Z9+8Q
k8msyMLezOPm2hj/iY4GlWj31tejVhowPAt+Ld6Ty8WZB2qTzNabq6sffrW7yYnw8bej80Nwc4iq
rrA7JzGaa1388G1D8sJYWSZhdH6x34xupm3Uo2FBc/07nd6Uv4fu696DAwgK4qOoTEQpHLI3y/ER
CnLLPuqaq5Ycy+QoowlfL/1yeEHDRlXNGc0xfMdekupLLiMw2RgfCEvktlB0hVta7L8zzFGWjUU6
XgdnOFhlc9C/7V4f9GODD4BachBDibisKGR5bCfdcI1dj8WfYmX/+Ejx8f6NuHbWvJm2ZtcTQcHV
tT0xt0LsVRaP44d7ce+AoAm2FMl1hDgABxY2eC6yfNKd2Lq62d9Wek1Qy6WeZJDg9SlFyBLkK1Di
TXpOK5xQ55WYV/ZmGOOhZcUxllHBb2z1QobgZfSt08JFh4wk0Q/J8LU2ZO9GrkviUiGDbCIkxN9E
4vvXLLuuSDRIqOJDYXyGNTnl9Lc6PaLqMVP7x/sna2PN4AWA/gB5fQ5K5T+/0WwVZKw5BY3Xlczq
Q6YewFOItuDn/UJAZwKKS95lFnKWQqrK1MJomIyr03+bnWNvPJS7ybCRj8WbApc2Ko/X+BA0dQyd
qMgMqOBBSx+i1rs/hY19Rw4K2Vjg/fCf+MizEKY2YkaNa6EcmeVru1k6edIASSj+oEfvUVHDi0wN
3Yy55NpaP4cfMcsl37+xz7fjixF9mznoe4JQ6jWvet5LwgQNoi0j195YpIUQwWnSmmgiMYUQdEKu
7QdFcoy2hse9CWIZ+H0IN/Kf35xVPWUzsJe2g9fD0++ISDRhPTrg63hlgW4X1D7IXS9HR1NQQzGS
zri2zbPySIqH+wdobQGXwwtrU5qZqbMYw6vVi+s89vPjMJ2dbHdeH+WMt7MQ7FNezEOVK61xpfOv
eXxPft6fhWyRBDuuV6yKcDsY16p9KD5RQ7LDm4sEe4RwO2wf4qXLPQAggdpJZeHr1RPJvKnyzN+l
uzdhjSXC+xDQXbQ3x4NaMHlhpcVZleKyK0bTc6fSo7VE2bZWCRhhNMBEaBHPRT7Nm4MKgh9aJKlr
XdHBxUtA/r+7aRqfwo0AZynATss5rZDXv3ZG7w3kEKqt5NGwNQU8pNFAx0BmBbKWEpS6NxBf1M3r
1wodo+1QFnTYGh9ZCY7ER+B6FeUFfX2WGFVnX4cy95vWcwZFsgl8DZb3KPwAtHPEAxGxd7RmW86g
y8wY93TrXPvh8xwd3OJxODdvLt2vEQsxgmusFGkWuQRiquRgHqLdrRHhMiHBBZQ2IhoAmwv7QOZw
Qhlwa15jdmT9sZUVKn/cvctlQtAHdW3QCHDv4FQtl8kg1KWUqOFVuzDH8nQaeaH1qzK/uEnpK5Wv
dV61t+E8bmjURiBdBEAnoJxixCns7JI4YxVe4yg6h4pyet1rpThehNdIIG0BUISgf2XRugyolOS9
m7y2PSq2JIqyPrwYHz4m9zWBqBHZRzLLjovOyJL3FM2GQMe3XzkwPnpHgDeS/y2Gstyu6tQcOIur
pjeeU5yBy/uDBboRIJwqFo5mNdUQUKkn9q7qu40H/Bi8zxEV/ajMFIZX+xY1/FWkXBHvyyrgISUp
ovX6Y3zsAJB+3KMUgzOZFiltOYTKtXCeqXYeZIWxa2cJrUI/lIJD2FamQ1daRNE0K3sn8yN131P7
RKfdl9BShGA26FhbatdChKUcEH0ror0IBbjbPGIMIiRcdStutgh4y8yiJHs31cfiqZSxWWzsACAi
JqI9KCPAo0rwZvohzodiVtJ3+itu/WI3dx2+Hpczbh+U2IBuSVidrC70op7c7B3tU1CfUH7be/yX
wwsRb71v7NbpMXxBn0n3qXEk53999SzGJ4IbA0o/kvUmxtc6v3IKsCZ4WellSeMnJJf4lRtnFQ8q
BE2QBUQCQgydjKltx7lb0HfH/lJ2vTeOZ22WzGftlnFw3L8y+Gm48WfqgiG5X0GGcqwGkAketSj1
wuPuTVkIEdwyAhb+MA8hpERF/Zw+z3S/SiCYi4sHzWyQ8RVLbQcW2jQMc/r+lU2fxnQvBA8BXIyJ
WLCGnhQroF+W980Y0di5FtnPtvSN3a1TMD7Qoag6w14gHSTsQV72OcrlQvs6qofkUdrtaUOhF8ML
q58paGaJ7sv2tU/GU55cy2ySHKJNCYDHId2OK98U/bFcT+y5nwcsUON4CVgmrEEiYUMVkG3ApYNq
I04KIBilNETrTbUmzhVciH19tLNTKGvTt6EJKH2AX4yn+ofKLTWhTCxTL1lPrsBL+mb6uVSeq6jx
893VBDpSD4jLgF8bpP5Iji/lVEWSJwbpyDVKq+fwqZC6MBsmaiFAsLCxHsfN1I/kmv2HJsc2OVmJ
7+QHR1aNKSwYoNMckIonNTIQSJGLZB+R7vYFyK6M98R6/n4u6Uv2fZfZ+K8A1LogcYIkyuomyhlr
QXPfGe9qHx0cdC3u9cP/JkFf7gUrWkAvYkwBlRHKOfyDCegoKMCDDq4M/BnhMoopHlol0zC8qZyT
NH7Y56zyBUJwmnOo4qGFJRI1O0UqJbZH893Q/+P+iIyv91dH3GD07kZoGmRmcJi45glK56qsK5qo
TF/j+FBpXmO/GtlhMCTBGUG1UfWFlyIKa3gQETg8EbHISoORaKhjFA4/as172nwdjZ3r9CGC3w5Y
MQLyMUHlMm2o4ZWR6DVsTkS70jS4v1CC/eNTcGD8wIaBsl6u28tjRNE5enLnKAzqNPI0813f2XLz
QwBcbqDMkSQDoaAwgZzSTtGZ6QbFcFRPTn/c//3wWVHQC3w5J8Befr9GKmfSIssN8v7zS2/t6wz2
8fHISyN0xXu5rsCco2pQTS0dFw21cDN8GwrJi2fjmIJeHgFcfkShaMby61NbSY0pHqJXZnlh+suw
fd31mkji1W9LQfdqOK2Ia4iv9SICRmoe1eg10p8MdOWz/JieW9nzeUMZONwL8R+kv5E4FlXO6Ku6
R5o0yBvLmwxgTx53EgHw7cADDvBdWCWcJZHMXiNhOzdIxQZt65vNg7St1sZCoRoFYVY4HXDxxWBr
oSYkm1oVZ7UE3dfgqe5TBY7qYSc+B/PArgNuBICfjYUiwqEdc2JFehO5wfyrzS75167ffW4hgNPx
GmDMAVRAsK6RRWhjRYQENHoBI6y9z6v8+H6AZrBUvDkf/rU8tprCEMbIdRI4ymn6ZKUSs7q2SXyj
UTSP8iNEf8QoXzMOtjW7ZA467dHWX+bytNdmYAPANMubraO5gyHcbZRFzHbpOAdt93lMH2MZD97W
99+ML/YSH0JHIVqC8d1LHvrjTocSq49fyFqCsJ1XEYgu6+gQxKLHcA4QpPQM9Qk5yymVsaduzeFW
iHBEmVVYgw0iyiADxZfi7YwlreYgbIE7JzZDv/g5cEzfLFFD9df+LUa+CjW1BPUWyPAuT+jk1JOd
VcocFOzvgBk/7o++NnWoOuIgIk6VinCz8PV4SrhGQjsr0NyLxoKGPk/J+30RG+vPOQpQX4bkIQrl
BBVTKwWsM2ZtBWjj5eVPcfTP/fH5J94EWPkGoKIWeVyYILxORKBSrmczcPehE+j0n7k9F8nkgaPC
QzsyT9UO8I4lce+t+fAjSzArGG8xSzaFbcvx/nYA++pPw1NqyzoDyyQIW943eRYPqHUKIlzWBfGY
835/yda3A6D4CC7BcoCibNWMrCQuJRWiY0FZWEfbPQ1m4iFl40XdTnosA5cQGs9huYDcAFWFw7/k
JrIxoX8eHZzOCBh1/XjyFCYL4K9OMJcAZD7qwvAUWiV2R0shYZ7UetCVz+ZvfXjWdnZI/JgDUIn4
H/cpR3Eu56DYPUGTb80Mitzri8eC7DXiyAFhZXhfNd7tSYy2DpqCZ2qoj4FNj1R5ztrr/d3eWCGM
CrpD3G8bqfsuTxWz6KopUHO0ZP5ksicl3ut7YwooW0A0HQI4RmC5RHZU5iatojlAK90Hozgg3f4H
iwTPlaPsHLQ9UwUrriYZIWWoTwEtQHRSJX5q7tVr7i8hmQhTwpmpxaRi7o6l3TjGGBhR4RW09P7g
HAFaBBQibCH6cYssHqStNbe1Zj0gBUOzqrMi4/cSYg78oC4ECLvQmEbegatHD1Bt42nGKe4ehyry
0/SvTt+XlfuvKMCyATbmUQGx36A6I16Q5tQIHPuXHf7I9u8217T/P7wuBHjHzJ3JRHMM71V66s35
7lsbOCYETjipEQo8wMW1PLBoJmmB70SdAhSDhZWXSS7tDZXjuQF0buH17as+Rk0zJoiVpXOgse/2
4Nnt2dhJ/sR3YCGCXyI3ltVktj32rJiDxDmYPxrtWDQPTMakvrqJPoSABhmV83hSi4xxTCt0g80Q
YswHa/Lp3ujVfyfx7/hC6CecFLBERxUcwOrUu+dIOw3tgz5KAtPbu/GvFMGAs5ZMHe0hxUA1r+El
3w3ZPDYloIoRsDIwHa4AiiFlIBDunCmwyk+090cWJLJ7bmsrcFoRnUbIEmZQUO6sJck0KSbcWMtr
vVKGR9iawe3wYnCDtLZb9Bg+7pyD/rt/7VE6cv8e4l+4cNRwmNCeFAqBAAEvgF6e2IkB/jOlqFRF
GU9S+dHjPPr2zraPH2phomYbDIHgzl/VGqqOgibSiYoTxU7KcZyP++eA6A/PnAEftUJgZ3B2GII4
U+A651Q5zPmniDyEMrXb2gzuDoAbFa4TAGvLlbLmsIypmUxBOjzH37v6oMZ/MA/e6Q51KYgbA7a+
lBDVfRySZp6DPLyU5ivJVW9IfUWGuuO3srjlN2JEaowC1RahomM3qHYAqWUzfyvZk2YdCh2dVx/u
b83G7QdXEBFwguwTP2HLKTUkGdwuxEPMUl5hS4rpVDXPCELZspjHhibyUBeidGhZjniXoIlM1aZs
cjo1KOf3cD5Zw+P9iWyOj5wEP8VQeNFPqMqo0Pqx1gLm+uPk1bLsu2x84fvVZo5oZ+RaoLupn6Hy
s9795EZemWNeEQ9Hwg4HeLkVahvrRT4ZaqDGmacfZncnEJJrOUA1nIUVwHk05hSOb0XYUBTIhgTk
05QaHhqZSZzBDVvFeViRgoIbsuYx7WimUoW/6ufSGwbf/qq4R1Tu3d/oDTVH2Q5i7gj08eyNcC8Z
DiVO4+Bp39fwaXXwEZqq18eyRqlb+w2PE+EDkL+Cm1VwpvQsNJ1wZlBCo/Vdl/l0bxANu4EHHo8A
osAbgJrldjeRaVG1suGKgHTNek5HGbp9ewb/ChBOrGHPCCS1xhyY9ckentrf+/eBo/PRHBVZeASv
l98/NoPTTqE2B+lfk/pEjCCUEVttToA3FkcFJgIuoh/lOkM8p243w/X/p6KeBYK3+1NYCzBQYQ9Y
J+eiBuRS0LgStHGWlkz2pdSekuck3L3Dy+GF1xcYcW1tphievpDSd2X96deKgLJFLMtHYgLJZUGd
HZqapVpY1kWr0f/u5CQPze7sCjjLbkSIyFeDhQ2NK4hwT1122ls6BYPEcZCovoSXCaY48Q2vlRE1
auj6RetP1dGKJHfb2hzBjvLiaoiAwRApUp0IYFQt0shFG68dLrTaYigieTBlbsHGMeI0HHBtgOPg
6YmlJrA0iWpF68klUf/unyn5fv+UrveZx2jQ3ZaXC/Es4HL4KNfaXinm4tKXnmr1nsMMr5GkiNZT
AJMIp4ICNItfE6Iyl5NlZkaZX6bEL1+n5HB/CvwTlx7Ncngu/ubZlWrtEA8Whg+tv+bkqLQvxyF8
rdtz2p61nThnnCokuRxO1YD4CrxZwaUB1Z+TkrZkl0o/MOVclpJjtV4rDg7mjwmUjCNFLliN2Kx0
lrc1u7T/9Lm3kxDy4+vhIPFkI1CWq5Sjm+V1nc4Zu4yeMkxeivLI+3ux9vhQBgm6Fry7toLXMerd
c9CNa5epbPw29hq3O5TRkaERqHq8L2pjpSCKg0XxJ5/ZctsZYitsNkztYtiPuf2q7cSj8BHhKvEA
I29dtaKWn91EmWvUTlx0tJ5WdXQylbXcW+seztGHVwb3GBEuQfdCNjGjCQ3jYlqnuXqa5tOUnHYv
EkTAZ4WOw4qL6Zw5wQLmzDYuaX8u48Mki7xvTIHfndgDmPJ1ht/KokJHI/PxMjePinuKjBdDFqNb
G9oPvhIQ7sFXQoBI8JWyOY00lUIEKulC+GMPzuy7w36146Qo/ydEUGvdQqHtiIrGi+KC28pLZTUq
63VCLs1Gz10UWAPCK5aDTfM8W1modxdFO2jVYcpPo6xMb616OIVIyHKo3wb43zJR2zGAvPECxe4z
nxY+IjhovNDtrAuDYqDZGnKDnIYagVnRt1S1ODF7re4uoVkCtfitkFHBrw06riR4xng3AmkOlM1S
swlRtCzLWgj4En7RCp9MZ/Tzo75Bz82w241CBS6IOeCKg81x1bGHEyEps5PpF7ReS+tz7Eoup/Xp
5RW+CPaDywS0dSJWtRqyonRg1C8De0nTEyB0GjtNP/dqOReCw4Ul4z2ahAXTlT62aRHrl1g/1IbX
7ddyzu4LPi0UHIJtQuQFRVOjaKbQ/8ukgiH6udAPjgwqtKEgtyJELWeRWjILhMKXDDnCyE904IUk
d5NMhLBKE1Bt1C0gwhifs7/79LGRtX9aS8BVZMHhR9YIhl30aPsumcuidsugm/+288ey7OUsTjIZ
wizA/D7mlq6UAVU+5fTBRIG08e3+ceIu5dKhwoEFhJ6TZcAlFO+lvuuTJEqcOJiKQ0mCnqEPjd/B
xWWvU/Tlvqz1Le4gQYj8C0wKHBMxRGT2ccfMpk+C1ni8WuFus44m3pynBnhIIK3EEtak6vTYtMIk
sOCkj77rfL//9RubsRhf8NbU0hgR8sD4UfGopg+Vek7K3QaKTwG9xBC54bXwfAFvvFtiKbj9EjUJ
VHs4TCXxp1/357C1A4BuWcjsIGyDq2MpQA8njeJmioPwafor3+8v83q3f0fn9vHm83W1LRMAxePA
UEzvc1XLlHp96y3HF3agnYtp0Fx8fdLxZPlRL//O1B99dNl/gy8FcaW5mchs0oJUXNBlUH6Rk5L/
+N+2QXAGU4U6SWpifGp4de/LGIU3TirvYoPSRrisiJ8Ju6yFVK1r140CJTooPwk7Sx/EG+cItUmw
HHgVc3UWDFNWkFZJ5iYPNCv6UhiPGmLMu5eIx99R7Yt3FyoOhLNkGMqgJGYZBWHyFD25o0TT1ksE
XxzpbISqkYFESme5w4BsNyqq3NpAsY4aGqv0LANn+3HvHJZChFUisdPgFsrbwM1fev1T5//B8PwF
iYQ8mjKJtJRtVoQlwHNdoM6fNOuJ7qRphe+Hz8e4cASg0ytMaZ6rVm0j0h6kzavrhzuLfD+G51Q0
gEY4/JcQKRhsJ9bUVO0CK7/EP8adtOCr4QVbGk+Wlnbu3AVhfkjbHxnbi4zE6iDVAWwhTDUiBIIO
mxS0ge1sd0Fm9l5+soDyvL+9W0f0RoArHFHSO6UT5WYXlPYh1Q86OZvN+b6ItRov5iAibRUnStRx
NLrAbJOjzpRD9ft/E6Av1Qx3fRJnNebQOj+tn6HxJ8OjVwEHESBdI+JewH3XKrM1dkH0oOmZ1xEZ
WcnmAiEih+gPj3OIxQv2AMRK3UEF1PBz8qRW+wo9P84oJ6F20EcIaDBV2GIXmPZGo24XuA8JCDq7
eX9cGm4dBgegBgUYsHbL9VfrWO+mdqrhpD466TupJdG+jTMKLm2eI9XgCcO3W47PSNm3dteyoGLH
SjmUzkObHXcfId6vBnVC3FCvXJY4rxsKhkgWmBQhpmet+uf++OtHG1JZHGwOGApsqNjIs0VYd4g0
owpM86TaXmG/JO5ZSyTVF1sLhRsZ1ECE0+uJr7YKPTCLuh6qoOn8tnrM52O4P/WOiQDGhlJ6nnkX
0yhhqubqTFxMZPIqzc9kVc9bC4U3rQmgH5D/uP6Xe+02eNmGqIcJjPgH2GV9iodCah2MZrePiupF
C2RfCCHzcysYbr0aRzKMjAVhq3hgvpYlxTd0GqlF7ARYyvDqESsNs0I10bo1nYL+u649JzKWps3h
gZ3SbY63BGvYcpk4FySo0MopyF9i+2/H/Hb/uG4OD2PEeQdRuS0yTY1IfxBtBloRXG6+AogFk3nZ
mxLwhsIrBHczOlkvJxBHqoYYg9EHpoE0QVV5sjDJlgCUwiJjCeINXsK9FBDpVZx1ttIBXdZML265
G24EDCH6bqMVFWc0Es+PEVpVajLSBXN1pOlpUA5md9q/CQAQAl+GCAy3fcIM2FSEkzr3AUMD7mOF
P/aPj0QTQtIWHuU4pcvxszIf8FDsxsDUX23rbSefOb92UFCI2A5nyIeeCbdC3zA61Y3SB1FrH34q
jQwbt7XByIPyBBDqwRCkXH5+WXV5NM/pACjIjz570GOJ27JhTNH+i6fkcESR8hMOUBJqo0qY2wdT
96I3z0Zy6djr/h24ESEqgRI3jTtlEEHd1DPjwiMS533Dmhqc8piXOwOzK4bZyknRlLG1AVkLT6T4
POmfh+5BlYREthYKFcmIRSIusi6qjjK7G8e2m4JOf0VnMJacm/1RF6ReQWaAxANoPvEUXO611kw1
qobZFCjJF8Xvxuv9feBbuQxPAdrA40Uu7zeLuM5y+LFjA7FHfQ7q5sQaH5wbofaSwSZ1XpG9DOrh
vriNk2uCsQdxMNgncPoJEQaDIXFamCH81Qad6cHmm8iwFBtbYsLqAXQC5oo1NDV2DeTMHFinSCF+
rX/Klc9qU+6fBvBrvFyFd4FZ1XoOBoN5ZFkPPvAfuVf233ev0mJ4YVPSkTqpkydoPALEGjuX+R8Y
KBCfgLMZdgqwELHophn70UpKtw0AWktP2s5SfW7/FsNz3bwJ7zjpZCR1heEjlESol97aSXm7EiAc
o7yyE6fKwzZIZuJNf83SDiobpwihZzxIEEiFhRWLeVUTPvEwxkNgx/5IvJQ+t+N+1/6DKh2PW2Qb
LDGINKHH2TBldh80VXKmyDTMw7H8gwechccDVBwAoPX7YUoSJ7GSaAxqlJJ6lEqM7IY6L4YXLrqo
NfNpdpUh0KJDSf0/UTMEkYAK4bwbKzxF3gOFOOgZrum2Omj4LbmEtnaZl+aB3oabCtHjduJyRhjS
GgNgmlv0pCz82djvaeDpySvPAZyBx80/4UYV+ngMM2eYxwB5fO+Id+T+8UFYgYsBgGA4w+KjpCeR
2fV2Owb66Heo/oslp3TjGuWFi/xp66APgiN8P16M88jCcICm+T/VH6z3Klk/7I1DhGQrmh9wamNU
9AqHCMQnvQpI8BC0+Wkuzju7v8BW4J0AVwyBSA6REt3VzFWMcOTu9pD8VjVvtPZH5ZcChCUqura1
gAKGP/866c/x+Lj3MsDwKGzn72fOXiksD9W00WAZnD1nCL3Z/KZbki1ea8FSgOBNdj0KSEOgiwOz
OY39sUkv48629v/dA4SP+OucR5IEez0kcU3ahvRBVn+OlIsluY43ZgAKDYSRgFjnpGHCEjUN6OKs
hnVBoZZHp0jOKn6PU3HcvROgMkQFFbxiqIRY7OdOLKFmrLVBe7FH96ir+589YOi5ESAsU5vqKjVz
AwLAQjuQ0IsNyV6vdQ1uKgrzEShBySrehktzZIaExaGbkkthV15ZGH6uSgIxWxKArsNZBYEb0raC
BCNxB1UBHzdHTvBcYS9JLMjGF06ro5Sh5fapezEnv80P7NvuPYY/9O/nG8sFSlSnH6YWww+VPxYU
hFvzbosN8nYHSEoOL0CLPD7BmxuhjlowrKJq/tKArh9tr7xO1ot6c4luJAgGqWmmcqh1SIjp6/zV
kVFtbGgb2uHwfDZuTv4+X06gzfRmcq3Mvcz5KUrRXe4x2X+rgXeTp8t5YS24MIRDNMZpxhhCiheA
7D1LLT336/5t5sAeQDU13ota8FBdo8Rd0YXOZfDL8b2NJK+q9a2J9bkZXlDkyhpmS+8xPJ0SdKZ5
iK1TVT9mZP9RQj0WcD2g98Q6ibDZJDKMfDCL8KKWvp58tuiP3au0GF9QBrRKV7UOKI/LbPhufTL2
u49weHjN6wdgdgW1Mems1MPchBdnfEu9In29//kbB3UxvGAq0giPHNpjeEDdus4j80FGK7ShaQsJ
wgLlaE9izh0k1D7pjrl2uj+BzeEdJBjQfIbHYYR3YI+HdEqdNrwUluo9mtn+Sh/UeIFhA91VkGVb
maLRLJTE6IbwcrCLzifgatn//bfjC5ZiqmJLjUkfXlLwMEbPxvwHls5ESTm8I3CDAJApBKqQk1Gy
HgwxF6r8IPEPGRh66wDdDL/iYWQmC4cMZkgbn3PrZ2T91BXJhbxhKTjVAliLPkC+4gx0WyknU8MS
Ge3RPvYP+fw8Of/s3wZcx4hzgsMLVZxCCKkOow7wWNwHqDOGh+1Vs4ygf+OgWkiSg//9gylHzBOW
XUaihvb2pftE9KvV/XV/AhuLBDoHYArBHoV0mJhliyiaPyRt7Fz6kT7F5kP82S1PUbGT2Jt7qSgV
xGuTm9P1cxCZSLPpSojptHN07Lrz/VlsnKbF8MKlMDO7TMMGwysX2/1KPDJ8vS+AD7CM5eGhCXgT
V2XwXoiwv9o10EmkIcpFT3IvDEh7gfc1tB6Sz/svHuTyEJjHgwRugFjZpdhDljMTNAuTWXtR62eu
ZMc31orTwXC1hqMEjMTSx+jc3ElKs3AvUX6wXI9OR22SbMfGmV2I4Ifuxg9zaK1bSUXhSL7G9nlI
T/c3Y2N4BC7w5AeYG/lI0c1LynmE8YXtbr8zsHrjtEr2YGOJXKTkedYZhVGr+FEEF6NSWxoHYBQy
lQf0rlUMiRuzNQdEL1DwgwAACOEE89oP6UAHwwBG6Gl2Th192L9EH/16kPwHCkl8ttXayMbBLeJg
IM+jn+qPfzA8kE08+c+h3IITiehRMppdEweO83tsU899vz/+1gZg3P8bX7j8SwqMVl1g/MrES8Qv
cp/t5DHmFgnZRiw8fFREaUV2MGea1Whgc3hhVPet/KGkslO0tcW3EgQtUMLRCitEXy59F/TTMSUS
myQbXzB6bZOlcW5jfPV3kR6s/g+O0O3nCx7SpNrAITcYnobw4n2z2n89Yw/geSHMj/iFyEowWADv
GrMaom7lKdGpl7ePpdX6oyN5NfNlFkw3EhagqeKsefDlhWWqO5WmKZh+Ln3vmfPrye/1v++f1tVG
IOPMezHAYABps0qpKgTPNqbNyiXP/XL2qmzvTgjjCxbbnOBCJhbGV67jcxnc//iVqnHIMXLywMsj
mo33ztJWG1NCCpKZyoVoyjkaH63sjEIjyYUgE8JX8OZCUJJ+rtTaUi4V+TJlqH7/XFR7TRKfBzon
4vLk4Xgx72IaeJI4ZgMH4DxaX6km2ePNGaBACVWByEeu0lIxfEmUpjdRYGbnEO0k9GNUHe/vxOqg
ousCSvdBRoYbAU6ZYC+i1lBjZrbWJdWMA9NOcenbReprsn50G1PBo4eDhtBqkgMxlpuRd6Zbjg0q
Qi3yUGrPJT0RWTvAjaksRAi2owLqrchLiFA0zwBIeHyK0STrn93rhTwSaBs+6KmwJ8t5pHOVZUOC
ilOSoe3QQ1r7Zea51e6iEl44xunBwB/O43qCghQo7GqyoSEXp3zvm3Ma+24sCbxtLdetCEE9uoKV
jhZVBBUf38r8oe5cT1XPgyE5YBt2ygT8CTFW4BpAeibOxOrSdOoicon9BrU3LhgW7u/I1skC1zCY
pFDKgKc1//mNmhdh15rgHyGXOvfM7JBmD6qM8WxrqW5FCEpiuCA0NLkIpr1mkeeofpi+RN/vz2Nz
oZDxAZMG+ItWtsTK08mcU9W5NNabEgbpH+yDawMlhrQDtF3EQZWTQUrEnMJLjN43ql9Ve1FEIMz7
f6RdV4/cuNL9RQSUw6vUaVJ3y9n7IuyuvQpUoLKoX/8dzsV3t8UWWtBcGGM/DMwSU1Wx6tQphEBR
JiZq7O6qSeyCOrXbJBZqlI4KEqDpnqwRjSzs9EyEtA191YGWnkNEVx6cQvO0iHjFZg8Elxs9LIBm
EKzPgHPNj1Nmh6Wqx0l6dZEZe67TFcdgYZcFw6qKi43aeDB2zIfvNcaBkzHTa+741s7a7P6J1A/o
4dG8DyVKd6+UXCWxFXM1uTaRX8cIYh02H9LZ+NJlG1XWNujFllzt76lxGMl2e4q3romHFgCTwkee
r46Wg5nDnZrkOh648VlRPm3/eoDcdFT84pBCyHz40Na50o9uejXcs4k2HGte38IBBbwALC+oI4Fv
5kifTxwA9aiqpdeOXfXw2LNrMmx3aqAiQBCPewx2Kpl124jj1tAYpkCTH62xT9HHXPm+eZWQ2MZb
Hc9dlOrJ4SV7ssNam5r0Whv7yRuMFUUkTvjMNUay6nZ4ySCEcd+0Q9Sm12bynPAPlhxidgjDFW26
JkWy0wkHhb4bVul1Is8mQ6/ML2WDpfI/slRoxYWFWijrceuSRGWsplc73Ol8TzazSL6v1b/jS2vV
xjEeEbaSXjXs847Xuw98PmAGBtL1wnWSbjPi9WozVT3uA/nNe2/anG8Qn4/rgEwA3uu4E/P7xrTY
jNw8p6CI93QzKIyVZ8SCMhXuJLp6IaSE15b0/Xk5xcVEXXo1jqi4nuhKxcrSGRJBVtHbA9srl3qy
Jq7cMdKya23+aZT+cHC1g7XWFl0VYQv5PsDxFs2rEA1FVmC+SBkdQq3ikCJib/XnMd1Z6UsW7ZRm
R+DJDu3kceK3+lq5zOLiAc4Nma7IzknhFEBc0NFqmCC3eQ2/DPV2VQ46emBaEfIQRMfS3qCvjoXG
4kN2TSOg6g5J8tfmswsmaEAcsfH4Vvls8chsJ0dPkmvYfTJ+VtXWShOg3W+Hl1aHUl4MqYvhY+al
RrKLx2775RMcw0BCwRbh9kl3m9VWMqhqmlyrClqWfFE2s6VgCigIgDUF8A1UUdLBKposb6fWiEUJ
ReO3a4DchfMzG178/sbvti0+RmgQhOJSZ6fC1VjZX3E+pGsBK436EpENQtGYNHwZ89xsBpR8ojkq
b499p3luanvbDxEwn1gc5M3w4JKE2AmYpduKigLrf+JhFykrGmRpEmhEI+KtMKd3tQ0DeFubLHWw
RsW+zHZuuUchywemcCNC2uW4yKeszSDCrfYROt7sPjK8YAGDihB+2XyXi3IEN3KdptfMeqL2kawM
v6BiXWQ2/ju8pCXsSFPrWo3ha0T7JDlV7M2twCB4+MAkkNhF8S2gGneVOGmUJJY9lumVAEcU0nTX
rgW0xEGRTyugB/+VIOZ5cxlUohc569Ajxi6ZN/ys882FabjMtwKk+InFaxBKE5pe0baiOPVrAIfl
7wd+W7AU4tJJw7tpa+lRQ5IrsU8WQHVrjGmL44PPDMXVgLzBqM7XJ8myuuERPj8dDorr8WK7tcEl
+3d8If9m/etkMkoe4pjSb0DG2ptRn2L1AV6x3ltK3QHSmthuk7rJ0yun3432yNuPXOKb8SVbMMLn
pi1h+PzJj/oA8/jABbgZX1p+bWyY5cTwhp0BjW/3HzEFqDwT5gwvT5iz+epHERuiwoEfyYfTz3Yz
/RAW/3Z0aXH0oqr7Phxx9H/ofKev9QVe0tG3w0trY3DC6ojyFGV6h6LZ8QKp+5+Pl39Jy8HJRtNh
hF4EK/x8fcANng9DBfScSw2PfbFfutwfa75izER8U9ZBgIXj8gq2qbucAy2VsW3Bk3ANI5T2mufW
PsX0NJSfmOuCknxzqa/YlhtxUri1tuqRIxmUXtXkq5V6avvp8aIt7QtCGQJNAWY/BF3ni5aQejDb
vomv1Nr11XFKj92a9VkRIdfiKAwEaq0tMn7FT7X81kR/j+6vx7NYUnyCYQWVsoC93XWAKhhJzZzj
CQQwLh68tN4exUVhzL/jS4ovA4I81E2M37if0xDEy/8oyt8WXQnurc1CLOSNekXo3onauKBgqb7w
V7P9HychWR/CWW9rLSYxdv5AvTL8ZPLjqhewdAtvlur9IXYzCdVOpjZLM3oNmc/HXRSfoumgRh+w
REgtItyNIJDoZj5fqjizNTJoJb3q5tG45MbK8GIp5Et+O7ykavPGrSvNxvB5+WdqHujvmu5D9ZjE
P7eeW9AbvTOzIhaK3JZ0+2LuZnk/IbJBSwBOPFfpV7TV/W6ABQUgfmA2UZUIyz1fJ5za0Y6dNrsm
Gjym5EfT7mvleczWCNnu7zhcDnBOWSIGAedPuiCGzdpBERxK4Ef2SlTnbqblAAnvrQDpbgwGL/Sy
gAC0GfesDNXqmxHGeCSaojcagrpoviYvVao6fTvFeX594exrPXzZvNPwypBpQp4adFNyxSAprNqs
nTi70pN5TtYSWfeaA6kZ1OXiHYrCRLCYzbd51Nx8rKKEXQl6fIyfnHZ7GGMuQDJDZT/Yg9VCgJPu
mno3dvvHy7NwTmcTkC5CQUZbmRjGL9iP0Xwech+VY6n5ebsUQOFEP0jk+xD7ni9Tko4tqNHS6got
zk69/lRHJ8pOj4Us7QWcM6TcRSH8Hekyq9VQdVFodzX/rtxvhvb18fDiG+eqCXV1N8NLO9ENiVKO
qsWuLOv9svHzbueEa62nl+YgANKoDQGcHCja+ULlrDLNNKHsWtKXq0ZWsjNLU7gdXRyGGxORW1Nm
mRSjt+ZznTD0eGNePaxgUBamgFADPh6vaVEHLFkIk/DQtpF9vRpKwIrrGs/e2vCShSCoREXXKgwf
YqPZde2+LSwRvOV3AniBYZLzuVVTFG0Ewq8rHXNv1MG6diH59tsgHEsVEHjR5lCu43OIVdAM2Mer
xl6n6RMpumPSlSdlaFaM0NJa3QqS9tvOU4egEAkACz+hrVeMa1ZuYbWAKENZPwBHiFLr0mb0IPxF
FzsOoIv2U7EP4PEz1gJlCwoKeVeEQRGghh6Xi/tLZL9pwUJyofR7bb654b6Jj8VaM5SFlYL5hAYX
CA7UikjmmqZR2ujoznTtLD//Oa71NxK6QdIds+Gla92YCnXdGkgXJGnAKFweSfJdib2O7UP/sZZa
nAjqBnH7xGNMDrvqdknGrBbQo/qgUz9jKypkcXxsNnrtoUM7EhNzFaKPjtqZA4Le9d/KeEzYbvvn
Cygw+i8gaAbQznz40DabuitakCqWL7w+rTUGWvp6ZKWBXkdxKLp0SsMDnKiWmQ12y759/p0qK87r
8uiA/4AxGqEmOV/jRExv1BERaW7tmv6NrIXUl26bqEb8//GltS/QfbUC7VKMtkZfDiT+bm2PF4sE
DdjvUFOGiKgrHdOhcJluh1h9qC/v3MVr6ft7716Mj2IsnBxR+ig5G0quZEZSifx3+2z1b4660w0v
dHfJr+2nCIJQQotoDbSs2KgbO0f0WK/HCvNgr7R3vKTbXAOMHQYHHn5E0AxUXXMBJbq8c6aOqBes
472DQojUWLnHS2pPNACFJyNUq5y+ihrVaZyWR1dX9XU793qPAji9ShwtVlxWTKBtRBACTjjK/KSJ
MFCEa+PUQgzanegnczgY6muWXq0O8BA/rD+gPW7FyQfAquI0tpvoqmc+y3Zkc6cb7Av8P8TBAWRH
8kwaHx0bxoHaMHil9bPtP3HjtP1gIeQA5xJsMwj1SstlaYmZlmYVX8F37igvvN8eB8dDAlUvaPv+
3vtEMqjdyGyGNr9Qr+1pok/20+bvx20AlwlA5uCGlykic9UAwAXwnytxTlF8XHsrLpg5mBwYB0A6
EUuWKRw51dkAsxRd1eKSVWCc30fqzqVfquE4rDXlWtAlkAUtjuQrYHFyGf6okZjGrhldJ/QYTQ8Z
fVPYybjYH/AMZnIkz4B0amSEwofS3WBiPsv/erwla/OQdFWW6KWgbMGOJ3tbO9WW3xR+/9vdjj3C
mcKpFcw5AlItzcMswC6EpgOg+k3R7tJk3lp13tJE4J4JqAiKI9B1b64T0TypIX2TxdfSs8eXxH0x
ql1afl95XSwdMZA9AReON7cgtZ1LYYNrDJOCIoze+pXY+yj3dbpzC0/L/HGtTn/BnkMj4hmAyhcE
WGS4VoeiIbdrI2SYyTPZO87KZVww52g1L+hOQduCCyntSKW1Vc0tI7raaJMct16k+fp2CIlwdAQd
CRqLoEGJZNEj1+qjLHcRvVE1P/Kora7YqYU1mgmQnhgugo5mrzjJdTAVPxp3Zf+BXYAEEACAadBW
gEaf7/jEopCUkZFc67TwiFJ4vx5fwKUZ4NjCXUMG+B7ZmUFhulFWAKiQRF7Jj6Oymb7IRZxfwOjh
kAArJG8CsL1WSQSqULdPDZhn1jiklmYAVxmWTyT5EZqdr5BVVFHPiJkjP9Ueh5ic4u3oWgG6/FeC
Npdgj6ybOhsSstJrlJfOOG7fA2B28dwGpAZEzNIxZWBrzXUnzMG/oHkV2WVrHuHCXYOtQNAa1Grv
/KfzCXRZX5hmaCMcy17D2t3nenRwmu3eDYoA8aYXFQfgA5Au9ERHMw9Dh17V/GC43irj5sI+Y2hB
AAC0FgK+0j7rnT71CCln17E/TIHab9dHs+GF+BuvuVJRsloqSXYlzeeOeWiKNm3mMRCdNgT3CVJF
cNXkTCodUePWOm52RWUv81Zbgy84zbPhpWMaG21ba+gXfa3SU5LtFOetQa3b2iNy4SyB90Q0qEPR
CmyQMIQ36yRq1Fu91eiVxTslexpqFBd84CSJ2gg8ItF1GUy6cxEKeLaNQbUpUNqJ/RplKwmppYME
Pw3lmIKuGqZhPjxx0g5BRhQNVazzxjMFWPjxfV7aCIG5E7X6gAbJRQu94RZGzbL8mvSvBt8X5rGP
f8C1+YAUmE9oPZCeob/lfBqqEk4aS0OcJo6qhW8TiDcm0niN8fUjcmCr0YoNICeZ1TiLOXJSkZld
3fGzPn6KdE+pfY2uzGYBKQnTgLJVJHNEDYNsJppMJeUAoM21qw9J5QErMaFmyTkmFOVvXq8FmXVq
PxAiREYdyRfRRw00eNJRQC/HbtCnEhAx4tNjqe0fL93SSUMwFXhuPMfRMEhSWW5mRI1m4aEMcg4v
Z29Vs/1FJho8A4spcjtIaM/PQFu2Y+rogLhpxUvef7c3EzVDY2Fl4BzAdt8zrzg9n6LRFSGR/qkD
W1N5zLeDeyACNg96A9uOgMV8Cj3JUtNJGGJe3Q5mg2xu/yCm8O/4Mgy6HMNesac8uarN4PHwNLWf
9M2kYpABEKAosRfBClfaBkuLM7BCYBtMNzkxL57iD+wzLh8QGaA7QDN6yQvUtT7tDA1wUtKiuOdk
9CseyMK7QlRdO/BC3kseJV2CuJdGwrZKrv30mn9DJ96+8RR9Xzuvln3YfifwCgPhNDpHWnD85/sd
IfrfDw0QOWZN/REpybBamczSrQOLPI4S3FoAQCVHZGBdqvaGKGMpntozS//H4aW1cmuSJokYnuR/
8OTPcM1fXjKwsKwiG4zqUKim+QINSpHpnVrjzjm7xPTz3o/XpnAvAmsvGINB2oD2XHIKJtJCc+Ad
1N4UPlfkqbC8cVjR58INmIfWIAJpbcANAe8BD/d8FkWUsr5nHV5G1gvT/LZEM8RjbO3M7ei9mSD5
Zc/1WImBIsP9NveD860afz0+r4tr9e9EZLsUcdcpQOuDu22dYuAbwR2g7x6LEDt6t1aoS0NpICj3
7pihxrQ1eqfIEviFzB/cP9la6dKiAFwJ8CqCv/QuWhSHPXLoI1AMaeeT0gudlSuxuEY340sOG1Ha
lANEklw7x4+GT8hMbo8MomgM3iCOLJ7CeAbMj1MT51g7bmMGibUvwx1DAcX2TRAxc1B1i3JTOXXE
kqzNK3BQXb+409fU/vZ4dGEB5C2G7gYaBjoWROzSdQjtnsVRO6F0zyvJiQ++bfrj2hNmaZtRiot3
PKh3THQRnC9SCV/GHIsxvlbqj/al478ez2FpeCQJkfKESw43TZpDx52+qkKECspihyYva+VWS4cI
QDoUZgLgCG9DMqLlmJEKnEeo5Seniqaeg5adw2YOMNRL3AoRauvm9cLtOqFhDiEoLnUO49rjaGmJ
ANAEUhzIRtHebT48y8B70LYWOkHx7/Aow6+Pd+DeTGuoX/3v8LIbkKmxYU4xhufJczU+h+bBNg89
2+vJ30WyEmpc2g7kOQHGEMBrbPt8KrGmgE4rRIlPbf9tGH+43W9zcz8c7LTwu3El8IaBpZ6LUDOi
xakZg7pBP6T9bo0N934zMDzQSeBXgg268wNYxnXOzWw61+AlKtV/9PDz4+1YFICCTdEPSnTtlLwy
Bli6yWg6ncvRt9xPMdmOr0JtGhItCJOKMjVZ6/HKZVbpdMkFtLIeAa1cvNbe4t5MY1j0vkPsCRkR
cBLMt0ALI0ZLPsUXbdiBdZea+wnEL+iPvJa9XVgrQYAkmqQB9IFOV3NBqsP1Ieq4fmYZyFny8rnb
7CKDkwV+KnCNiEzgxM4FaFVBacQj+1y8qualyFaKfZa+/3Z46TrkAxmTRifWue2fs+xUjCv+0v11
m3++rP3QwES1J3y+xg5F/4u4/zSbW+JAgmAARUgXBg481/MVCq0e+NiJWmfb/kSf6nplhaQZgMgE
ASGEqRHZwhsIpTjz4avSbifNaoczGm17YNnajVO0N8xfm+7cuxS0GoULIFjSwTMzl2KgraLeWGw4
G4ntTd/CRlsJ3ixN41aAdCMsXnVGr0GA8i0GEsZASnitoYl06e7mIB1VBGJ5lk0QEZ0UMGmSX/4U
Ivj+1+OVklyO/0hB4sbFgxTPUznbWSitE5YdpEy9R9zj6LXWwVpbrXcdd+PYvEtBhgXBBzDYIAIh
7brVOnVF1bw/F82pcQ4JKln70xDHnp29UPM4ut/4Rv7CO5HCSt7Y8ISwnOlR2Z/5m17uh41EZ3fD
SzZ8MLq00hzan5soaKcL3ajU38dHBFWEnZCsR+nR/PMZmDrUuMu7M3NaL2a7Tt8Y1fqPBGFXhaeD
3ZeO8ERtDpQA7c6Nlzk2eLbINmX1HwEizwnTCvMnQ33aIWxyzVb6c649h/0TdQ9tcXx8eiV9eydC
UlZdDYhR2qn9uW2ee37aSHaK4YGmQ8QPlgIO1R1adixIohbtOJ5Z+5wmB2c6bP184MahBAF+R7JZ
N+VNBpTBxQ3n5+hPpp+cjTWP4vPRdgx4PRBHL9RHdxpy8hnvmnOtvYbJa7Ly9fcKCtEHQJVEQRxi
spakoCpu9i3LhuY8xbvE9nF+GtOPmre03VaILeaBqKvAHaJKGipd2uXerRPAPerqHAat+easRfrF
f58rJ7SkfA+PYg6oD5AuAi+6QZvSqjonZD9UL33/Z2N75rDfutdwOnDRUIsNt+OOyTMbp6EiRaac
mbozvvbq5psgcrBABEJl4L7JTiAxOrRRz3LrjTs/aufHWsv5+4smetqDbQTZFoTBZdBQXpTqgOY4
5ptB3D/Usvwe9yvrc78LqPPCHUAJIehZ7qJNidY4vdNx/pZP4Gm99PlTqr8Y7Yr7cT8PSEFyEEYI
IhT5vVLZfcUip+BvaRWgzG/N0C1NAmAb+JZIZAO1IL2t9VTL7THSxzd1/Oxoh6L2QCs4bFeseLrf
SJEOLKliyktFG9+U8p8UPEvli7JGAHPv38xFSHd71JzRpBpEUBeIBZEiJMNKgu1efQgRqGVBZO7d
L5hbuJYaodrmEGE3zLPorov/rFq/qT0UaD++egu7gqedwCwjIQkMg/iSG1cgK8va6BjAlBE4NRp0
VzMgpYhrPxzXOO4WJoUrDo8TJ0BDyZQkqlOzWDfBgvoWh16I6ES0c/qAp5e+ODye08IGzQRJ/gd4
vEy71acR1+VUkt+ozYo3NgWA2hXMKv8/F7jr82UDhLkHlzjmknB/Sr+w6lCtXcfHs0Awai6CgQV6
ZMADv9F8P/XHkvyhrGn3uxuvGsjggsQI8Si8YOXN73pzGqzKSi88f7EPbFo5xQvDY2T00UEhCnIv
MtabUDvudOLg8Z39DK1va2zodwskkAwIBKIgCOQ5sLLzBVK4njmdkpQXJWhGH5Vx0Rqp8aIEXAvE
7PAqQ1hwLqFOo1CP1ai8jOOh+DV2vy0n2HhU4fcDjgEyGeDE7tOn1LQIXmgtuSTZc+o8a+HXbq3C
724X5iLkGosMjrJp1INgQj0MxYGu5Z3vNAjGBxwbegoBKKgSaZFonRm84QqaV0SX6elL+KKvvYuX
ZiDAQzipoqRaRn2wLOlon4FbWvvDYV6xf7wFa6NLjmatu1NJSoxulZmvpQjedCv34E7xYYUEwlR4
UAhHybzSba4PsN4gpFfzSzk85SicGl/ZsNPWAER351UIQnRZcJHAX5BjUSDebjU7G90Ln3zQeSDN
QjbCQOEyo70kELPIriE+C/M0vxJo5UqJroTuhdWKpzn7pKu2Po2AcDOQ8UIRDeaAblZzCaTLSBo1
vXmJqn/6aBe1O7f6vXnLZyJk1cqyVh9diDBfGyfzknEj6aZYJUAJYBZQeoRos1zWGeZT5HTENC+w
QFG/q03PtLYaOQEEtNA7Ga0O4K/Jnrk5UC0bQ/RcMR2vVHq/stEJeq238cKBEmTlcMxBMYAIs3S3
W6XQe4QbHeyFTxTfSDzj0/atgAKHb46IpqD5mu+2ErZKb4cTaD3R/qk/tGv15gvaCYBlwegJaCOu
n3Rep4qHXM1M+1I5fo+YSnsuq5229ppcuOGioSh6MYugwR05qd3EBLmXwrl038qJ7SzLtytQuhW7
9CPLdSNITPfGXUuZafXdkDuXyfAR9Rid7cpwNhFpO+Laavqkxfg/Ol56PCq9x9u9dKAAwgVDI3jj
oAylm6caaE0XUdEpqNkp+afoR1t8YIXEWwwpF9H1W3abmqprYEVU+9L0xWnS24Nr7R7PYcFgCNpy
UEwKrwlKfb4HGo0TLaeuc2FRedCbP8PIWVmlRQnv1aN4r6I/hyTBbSweqSZYlJGZ90jtTUAWf2AO
NxK0+RyQcrGzOhowh9xvEq/6gHLCfRYmAs7lXSfLGKAwmoeTc6HK09j/rpOTthGj8q5iRZki9Czi
5micPZ+BZbVdapqwdYQfFOPK1zyz93THLPQBBSvohoHAABTmjpNJYSBz1eLGvRS5X6v+APpk46ni
PjU+IzRf/VTKA9O9NvEVbT9tDutAOKSjQFJDDAz/zGcXx2HYaimxLvH40nzV222EJe+Ldzu8tP1K
mNVTGmN4o6LewcRfW4/XexZJUForuImyVq+52XLbRoMc6qXmk7axjAqfj+HRvwkLhLbpd2iMVJ80
rYq4dZnc1kuz2KO/tn8/YiFASaB9s+DXmS9/GsID4Saq52wPHU09AMo+sEDv7fDeWxQgdTsXwHjG
GnRUDi9httfpG91YBytWSIAM3oOCUIIyDwAQLEmP+pfw0uWfHK/IP21eHwDDRM9DKHKAP6XjOUxT
0xUaJZe+2dlv5loq717/4evxkhCtTBEkl/HFKILQJgCGyAWYfk+0g65WUp33ZggC8LCDZnpHMUt+
DVofVWmkonVQz94sB6ntyKv45jsGhD0Cg1gfhFXuQqdpV1QNSgnIZeTnND1VK0f03rHB8LA+iKQh
DAEtOz9BJicgYkjQvkFRL7zz0z+64WWVGE2CS7wfI1BWADME/0mgiudC9EF104Y1aLFUHKv4TXU8
6npHw4w9ZWPzYyEKZxaWGwFtoFfk+dQDUtqxM4Z4u3hTe+7yH5uP7Gx8aSqZ3eQ2tzD+VHpIruVr
JfoLZxYl7QD1COTQPSa+qflQ95FjXKwQ/NZvLNj8+YigIEaD6nYUDsuI+MawinFs8aLQ+tzz7GYt
o7r0+YL7HlTNOFW2XEymF+jV0kAlXvLGa0/53x/4+pvRhfQbt7WuG1fvWozOqi+FdnZAv/5YwN2F
Bm4Bzj2S81AZ96GmntCIdlmdBRlw9cVoByZHueWwkacRYQ7UciIjDPZvJHVAFTKfR0zSRrFTUgat
9qqSV/f6eBZ3myANL3n3jCZdkVQRCypvSHd2u3s8/NIi3X697DKlZUM0xDoC54+y0vy0B+hmazpK
moGUWU7NOussMYMp2ZPmoP+PCyTp7SE16hzkoSzolBM5q2t9m8V/n7l8+HrA0OFbIN4Hj09aIGVQ
4x61UyxoyXQs8+dxOLD8R1p+KsaTqR1BQ318vCN3ShwWFBkRnCTEt9AsR5rPWE9lWHVjERTuIf0M
Q/27WHvRLWw6WgmCag1KA0pWBjE0OS1ScEwVATdyBElPdYbK7Xzl+i0cXF3Em5CrBSr6LgXGQeGi
W33MAm568Gx2Ni/3j1dqUQLKEPBu1MA2LjvEJHQGS4+rMjDDQ0R+D/YKWG9tfMkhS5lB22Isy8Cg
uqeNv+m0cvmWBKB7IAB1KJKBUympjg7drstOIWlg6z7iQdmay720z+IQiRbLQCnL9jOhikqKZkoD
ZKWAKCBkX+lbvSacVvRgBVMZwCq4HdL1SJiVKDaaXwZttHcRTEbZ8UbaCqFg4WwgPySQyqDikjRg
1TvuVPcKDZpin+qnyfJQKhX+tf0sIbeGtuYowxO6fK7FQVihFqaaZoFmIguF+oCVW7201VATsBQi
DoH2lPPxU7sfMx0mGkaoe/2dN+pWz1IXCHSRyBYiMIX5+LGqh4PC6jzI46fws823XwVQoIlnO/ZZ
AA7nw5fcnBq1IllgR18HGno629j0SOwy4DMgYQUAY8FXchlTEhIXRZBUvtl9s/jW58l8fJlkkuUJ
z8Me4xvu3gW/yvb9vf18uV135NLQVDiGt18Qg2vTFU0hrpFkhURCFpVEAj18x6nS8CyqY8qyYLLA
TM+6J12/4EbUZvKkkM1PLSzVrTDprDpDBnZUt8wCrr44hadrnx/ftQULB8iCmAr4p/FilMY3aD5a
IDbKhM4oaeN1aenl6q48PBazcOWEAEEDCfTCHbI+NQqsmFrWAahV8mJflx+wP8iTI9gONBiOrdxY
JrfT2rHLsgp0dlEMzyxW1mlh0wEXEhXygJJACUrPk6R0dUpbjQWmtss/fRq/1eNurS5qaZGgNRCg
hoeD8KV0se1CNap0hIwxZ36Hn61vFDxNUOcIxiTUIt4XyfAGC1coaR3wOPP5buQfmYDofiQqWRxw
0EiHSSHQGuYY18Ebtatdhp/tpwhZG1geXIn78o9MLV17yGssEJhUujY+6OrTYwkL1wGvt38lSKq7
tSu1dsC2EExR5kW2tkN6eU/6v8rNIWTshWizDdiqBVC6HMGKk4nXfDSqIPqzik8u+8B9g1MJ2wnC
MHAViON886CzSR8p3LKqoCm/8crX7DV3Zums3gqQtjodKOtiHQKM/Kgqx3Ar1gneC0JAJmrkoWSR
a5x/v5OxSRvIwAK985ntjWtVAQufPxtfumr62PBQjTE+rz1l8NSvj4/RgrM3G16Iv1n+spu0siY4
RnZ9Io4XIt6wGZMnVgj9lgFIRzkUEmhzESroh61Ec1iQ0tfp1K1RZi/O4GZ4aX8tpYq1zrIwfAOa
KmXfqPuhpiu3bXEXboRIzyvVyvsRZUYsKPKDA4f19HgXVoaXmUrhwwxVltossAqfluuF10vj41GF
9CgUtnkXJB7r2EGUMmWB2+6r0tM2Y+WwxRgaYQw8P4EckLY4yfM+zyOnDHL0UPrJGo+uONpLm4x3
goXeUwgigppgfobMnlZ9ZI1lMAy5Vx278DnqVpzVNRHSOUqqUmWkhQg3IZ71HH1J2UayPuGtIhUg
iF/wB2ZTumy1OpBQ780iyMcdq71I9bYfI9wy0f4dlWJgOpivUhMmCfgpaB6E5FNiPoVr/NgLNgdG
AAENxMeQyXekXdDzoXGTxsoDZTq2GfO6uPTq7Pjr8SyWNgLYFg19HPBugJGez8LqmEJUhRSBogWk
QpdOXIg1q7MmQ9qJXNX6bEBPoqD+kdvnOt/11fanFXplCU9PcEAj+zCfRQoKINXqECIbx29Df9a3
LxIe6BgYbx+8buX60rqMipDoNg1o+3eW7iv1QO0PiEDPO+DuxGP9rq1VpFksmuIoC9ABdCI7Pb4o
w+/HWy0OjPRAAZoa5W6iBdh9eibT8qJxqUYDzr+kPVAnXoFq08cyFg4tfBfBbozUrgPChvlGNKlB
syRuEWuojgrxziPxtvIQiIuNJCsCJqJBNQhppYtRTpmtVxlk5KzZn5Wi3j+egziO83VCbua9sRUA
WYLDZD4Hs0TBeI+GyEF4DDtEZDZbN0ElCcoM6FbRrlPyYfqYFEk76GkwAePwXK+FAe4vG9Kr0EjA
YiEjc5f/pj0PXXdIaWBoR+rASd1bazUeCyIwsOA3QBQGwqRNHkZH53XsJkGiHdSpBw+ftjPWWngv
7MJMiPj9ja8UicBhil51Qf6n4YBSMN2cawXfM4oCwQMBMC0iJ5KXgThH1ySZBgHftOYrST5vPkVI
iwEOIDAIeNpKp8jR+tZCuD6BeaC+ddKQgXssYGkXBDxKMMxhv+Wr5jRJYZaJkwR4T9nKzi7PQ+M/
FrG0B7cixCfc7EE91pESVTY2mp40/Wxu98Tgv4jiC4QOTdC2SlvQmHofVnmILSj2eb1LVx629wrP
AdgONlREZO6pOCK90cA04hCQx5w060VzPrvg3x5fbH3zswqChIUQXjeQE9I6AYjRukLvBfGXEtRd
f23fhdvRJeOWuWgOjV5vMfxJvyxe4XI/Hn/hICFuCwdAPBlES475LkeWUQ1DrUWB4r6O5C1HIMBd
2YllEaIjIQoWYN2kyxw7VmVnuhUFiXlo8udJfybhyiwWzioAm4hvi0ASLoVkFVonTqlOnThw+sQf
v09JvHIZFudwI0C60KTmk4EeB3HApleVviYMztLm5y1iPIiQILaHlAC8vvlOdMoQqkrDoDOmaj+0
qpdXXx7v9eIqoRoa2ChEcu8C9ZNZ6iQtDCiN7lh8pu1p+/AAT4hUq0CAyBFctDNr06IkcRBmx1o7
8W38eLD8SHPj5YMbhrctDNB8fXiU0XxiGL5xz8PXsPrAKQUbti2SGMBmyJUJaVw6bAJ9HTQq86ge
e9HP6gMqVTSgVsSrAcFVGSOjOd2g0kLLAoWebMO3NzaZeF8iQVAoqtFBiihbBTAKFwh093lQ88Ok
+YnzBO44YyPR33+kiPI5ELCBWEe+z71iFEUeKVmQ6ju79lvXC8s/eTuumLil04oSVcHlDl/jrusA
neqotdoiD9Tm6J7b7APH6XZ46UbnoR2a3Yj97lXLGwAH7b4/vg733jCQH8gdovUNeOru8FbMmqK2
H/Mi0J2jRvdqfNDco76R/eZ9M0THXSgMoV7lxI+h92kMJl2sUuZn5j8ocfvANgjjBoZW5K7uM0s9
gjGVSbOgU5+S6MXcjA4QQWELKTGEhuFwS7fanuJEnXIzC5Iw9DmL/GEtPbl0jm4liN/f+DE8aooY
bHvIZrgeCgdac7v9xwyQ5oZLL6pqpPHNsHHAoYrU2+S8Zbtu/IBZALQB6WcU6gDCLJkFLefTlEw5
sqsovtR3cb45GAO+TpRqmzqUHqCf0osEzFxRnpUYH2FJbTg2v7SP6AvRYgW2WdSRyrhGK86Yk7oj
smGux+IjLQ+x5TXbE3yYByIAgqkJnP/yQQLkcSBOhZybS37Qq1N+4DaLFyf0ngBJyzU0Y9E6ucUb
LJPua+PJGLzB3FfT5lAGJgG6LKyVaF0m+wCRXraWVuVZ4IxPanLKVryYJZUEpY36fKwUOopIly1k
rOmyBMO3uT+ZT2nm9flpKj4iRdDYIhuNUyVHlUiYuAm1kaqn3C9RQT95aL8br+mlBY8MPIHo+oBK
d0DKLW1+raPRSMzcQUCj0o/TdCbuOVmrs13QHIYC1SE4eVWUckvLxdouK9DTnAZZhm7jPV9Zp7Xh
JcUBgj1GtRDDTwmqNp6r7fAYBPVQewfz4KBgUc73tH3Ms8LI06AFeoX7xUqF3NLn3w4vGdAOENNm
tDB8lO+z9Otob2zsIUwbMDcggFdx31APJC2/qpXMMZI0CSZkxKazvn35BRWJLp4lgGjK6aR+QpfG
otPGQKsPzs9kY/9j8fW4ZnhXIdAgQofS17tuq/Gq7/qgLr2uPBhr2KSF8z8bXzo9DYJgpiHGd/K/
ov8j7bqWLDeO7K8w5h1aeLOx1AOA69oN7njOC6KnOQNT8CjYr99TvaJ4URdxa9GSKCrInq5Euaw0
J09K/ijvrOjP2xbMyg7DikeoCrUMiInxxGuJ0w0ZQvVo3tx8NA5K/+n28OyAcKG2xfDcy9N1sh7m
FoafMjcnhxRFgyBvMTz0+qo3I4mxG2B5ZQ1KEDO8oqiTbJKqchV15zgu3ER/mb/cnsvaUl2Mzy9V
VUi9PkZZd6ZBq/hEBLRe2+zL4bmlGrQqJxHF52vGKUnv5/GurQV2wMrbADAjfDd05IRNzwdW23aU
qYVi1HOi3OWJl2nHEhR12z0gUM8AxY+yQdh7Vz6io6FgV4qcFntuuXVZu8nm0mnkzS8lcEsFqETp
1ExCXLkpBYu2v3WnGSEaCyqp4DHCQ718d6TCqks5Vdtz8gU8BWP5fHv4653G8AwHgDIWlqXnPl+t
s6av5JSe1fSoJx7Km7dD3RCmQhkCXCpw+OFV44IlfUonuD61FJgHp0/cHCWWt+dwdRmYAPAnMo4C
+KG8wVeFkYymXyQMsocy8tTNHALc8OwkXxj0dV3kU29geBAcIozrptKfkbE1Ts/J4Nao7RKD0DAN
g7DTXHA2u4O69fmBBARiUIEKs5XRiC1n4WhtJGlR5wTl9BzauzwWVQdcnSQIYKEYFuJmyWjuJBWa
NILSq3QCXXlU5NKr4SEOm4MyEAKudPQBR/0HAhvcbdBmBX3g+zg++3r7orUvtw/SlU7Cw4PQLQNC
s9ooPtk9JKmpIqMRnSc18hKYq+BWk6fHxBLVCKysFSaAmiuw1AJHxNPooH/HgDsBQaqxN/qnpvtB
e0F0bE2EhqWCJ6QiGsBnpGddotpUx9E5Q5cQ8wld00m/v71cayIAMgU4gBGDIFm5PFLaWBJzUhLM
ItyZzyHZGz/fIAAVWIgCgMrtih01HwpDLWtJCmLliWT3UIKt6OKxA7MwCrDlSAn8WwRnVc72/Fon
GJ1zxyvJXdU/Odldq7k6Wvqh6l/kEa2oKohjLiNrfgi20eWSFZo9qpiQFORuWaP0e8y2PheYDyrM
2dWAAQUvfilADaUG9ewtBJR/KtXLtF3VItzNjhScUpBEc1amQeSMKmYmBTprHaGUrpEKzu3aCsGG
hRpnmCLQCiwn0NJytusUE9DinQW62o2tnvDIYYEuxud2oO3nGNUhVAqc6MFqXav+fPvMir6fvxSV
IdESbcqCfPCdHsST9h+3Bbx2E+eP7OUMuCPbhK1DWyYhsT0ld5XETb9IL9pZelFe/9dLvqS7zS+t
cqfEDbWjiJGXbcHVBwC9gR5pMNOvEApSAprZJOwlPFY7oDhBAqWI6JlWNDHwswhBIfqBUCz/pI/x
EJrZmIRBnrmWuovtfdl7syUIf6xJQcJUY9XTLJXD9vLiZTfnVlbRUAJv4nys7GNt/shfNBF1/qoQ
IP2xZcBB4OIshaRpo8+OMUPI51nL3FJ/TmRXVKy6cupYXSFDK7KOtnykXyp7JQXjQBigHEn5XpGt
wWtkNJkXg0uPp9fgjVBDqrKibGGe2OTeDBSyNSjLhkenS6TSkBkEc8xyiWgUFnOdDiHuvC8bHpH8
21dmdXVeW14iB4smY1zsRi5NKWkNOwxkStwyzt3NSFSW8ZURu3Sgd5n9s5xAkQ5U6xIc12mnaCe7
FPhKa99/OTynsyyHxHOlYPj2Se4/NrFg+Vfu8+LrOYUSh0WLOvYoDJLiEGp+2HnC5tSrIlh7PRB4
A//FmwpOW2hF1FsOOBh8Wzr2tt/q201oBFX+FsHNoqC0oW0LEXF8GDQvEUHw1u4xzBzcLlQqgGeK
s29zYqbj2PdhMABqHMFG2Dfz91pEt7YqBekbpGZZ4TYPX9fS3CksuQ4DqfPi97nuth9zES3r6mYw
TlkTNE0QxX5+ofZS0o4EWEAnoInbTQdp9jRJYCcwpcY9EWiAzQxPwBKvW+kgZ6ekUqrZeCJ+ZCgR
Ut0q9CrUVA+14DlcuxuXkrhtUSN5MPsBknrVV2yv2e42LSbCqQ4yNKZEAYIOUvt5qL9tDgpCcTiv
jisuBmBB3KGVSIZ3NjTtYCBuhAZcmxHa3PjM/L3Y6p5K4MGQML5SfAuL3E1SkT21dpj+ngESLksJ
YEiIhqGy7cAsnzTzYIQ7OXzDzX6lcLFRCwb7jR2Bi0k0bYlo0ZzagdHdDcCmhvvtzwPqIFjPEMTr
EJ5djp+EOqzmntgBye9SciKiAMLqEQUOD8lr8AQCQLUcP5IkLYuBYAhG69Sk21mW2R6jhoN1nmHx
D+4GSFaUtmmbOYFld+4TrTa2/mQWM7aVGeMm4FNXTYZynfa13OCGyd9RbpmLAssrGg+fjUIUxiiL
4DW3+rnd6eYU6lZgD15T5k+7En+zRJ2SVvYA4VgWn0BCDUSE3CLJU6opfaxYweDJ0Tc7+775CCGf
yZrQsQAF6BGWW5xVvS7V2KZAG/equZO3219oKoQVAjQBYB2+C2E8jqNTxIit9Dlo5qfO/XX7819z
G5y+RmKLFWWhcSbr3bz8/kmSmnKwRycYioMZ3XW/rOJe0XeJ7TbTbvgRTruq9DLLlwTae0V7oNca
EpBwWkGDx+MiByvprTo27MAu7nVyMJtTlu1uz23lKUIuDSEp4JwQOOIjnGFWh5M66oAJzadG9cbY
p8YBZSSgzr8taO2IgQAF7x1aPyAhzBn6c0/lsK+a+Kza3gDuZUPgrayOjyoDHXpKA+6cUyOFbbRN
NgGap5f3UuY7ohqGlYsIHlZAwVBTBY+LJ67AW9EodT+YQYjGUqWSnuRxPnX6Q/aGGAUi2jAFsUZA
JvETSYxal0uZGkGXmm5FXQd0Lpu3AnFIlD5j16Fb+CDCqJOOzqjYCNLhvtFO6mYuA+RpWbkqQncI
a+Pvy+uS1Arg7WNiBL3mk+lQ0o+3v5+pC+46LsbntjqNSKUaM8aXh135PW/Jrm3SnW2D3Nnp3K1N
hZmGB9ID3hdcVDDM8jguqppkBmRCD3RYtseCHG7PZuWSw29kTdcY0f0VTKwDCk4bI0sPKtUHI1qt
uokjeMJXLjmY5BC4Rd8blGbyd083eq2xhkEP7BEodJdqR8fyYsvtdf/2XFYuIaPixfUAYSRwMtw7
omZWZ8nDrAfy/N62TqMIZrA2Pms3C2AjCELRxpg7WWWhKWD9sgKzDkLpMTtv/3xGEQRyBpBwwD5f
Dj/WmhVn4CYK9OlQ+4WISXPt3DJECRDoiBNcpT3VqFWdJK7toB12eeHLp/ybBJ6a1gPY6g0T+VsS
z2+gFOoolWljB5PhJ5UriaI2a2cWMCWUfrKSdOTdlgtlyGE+ORNswpIcJ3OvDl8z0WKtbvWFCM42
j9IpbdAUwEak8INFf+iihuerU2A0KK9td686c5mxQroqSeygCB/n/JToXrq5hBWKg/VS/EsEd1pV
ophJSSECYDGjP8S1AIy29iQBSwLDDXC0a4gvCiZsmF2pFXS1Wxu++S2DFVIKjtKa7gCLHKrR8ReA
vtwkpAm8KKNMYICiZ5Z2j/oPEnu6fpyz4/YzCxMO0EnkSpD25l6NdA5rs54kE37GQQsRzvTfMj5M
9Nc+woBCLc9sTBQioWAXD3iOJ8nXRFGutdvNShzQIQNR2avcAgxIiupB24Sx5qWh39b7wdyhqFVt
7oVR07VNQTULTi0IpJFoYIf7wueraYHAAqheAqV3VcOzyU6SHprRq1TBU7t2xBhZLp4+pL+vAy5q
KjdtNNlBVR519FG6T8D5ImLFWRGC+B0wmyxGCCuX0yZmYkSd3uCqZ/FntfhCrY+0+LK5CAiuJTrt
ID/K0iagJF0umWQ2XYqckxWMWDKgBgV3cUVd2SCWw40H7tRC2cNy+Ciq5dnuGzOYRreY/NIUBDnX
1gjWmo1byKpDeE5voMfGobE7MzBT4NMkV2v3CsofRY3WmVblTCug9xTGrsT44vl4RVXb5ZxWOMQR
ubNz3waXfkW81PImO3WT3mvm7dEL+AQgi2CMwiDN4/Y+x6Yl1Bpx6y0fVDCbuYyxZJfDc6/ISIlV
yDKGN7pv451sfdisU/Cgs5ZjGixEcIkvd90uyr4Bo4wZ5Na9Uz4Jwf2rp+pifKYHLu75kLTV1IYY
Pzupyr4W9VhaGx4YZsbixAoh+LwIKQbdzDrbgMr6kspn57B9dS6G50tQhjovBrXG8KlMvCYBE5XA
51u7FKgbBIwZZRYsB7NcHhpHzRxVkhao+SGb90N9VNvjds4UnCGG0wVfNRCuuBRLKeVUjk0VNzp7
OGrwFIiQlSuWCIPDMapneOBXCcPYlLs5LmwtqKgXgxg0MRPXMgXP+JoQvOLQ5Yz7DdbnchJzG2bM
Z4Jlnu8k/RhHjykRqMBVESCwQx0qPBmokaWIOIr12hliI4gcLzMfm3IXq/vtJwouDExwB9TnCMIv
RcxSpJI+GbXAzD8ge2t02x0ANIgCJTZrdKWAx305viOBFwSNDLXA6t3aknahoQhmwEbgFCyKyWxs
AevOC/zjUkIFz39WJ2y29I2mO/1Lm0KQ16V+VexmUQHyyv2GH4Z6SKh0kJwp3HRIVOaKU41qMKoe
4DuuToztoYRLCSp3N/JGstBVS1YDo/840s+GqIh9bQaogwTUH64GPHFuBlKukglmIWZg3NV7urFh
K3PtYRIAPYNi/FcyteVuTLnVVqYc4TzFHvJ8xywn261aSEDYCDIALOOVh1SVU9+3qRZM6p3a/IyK
SnCx11boUgBneGRDrlFSQYA8+OGdOQnO68qlZoXNSDDg0jH9tFwhqcwNpVYmNcjte3U+RfSu7QWm
zdoMLkVweqPqlWo2BpxSufxMH9GCfrPOWMyAe0PnrqhqzRnUIO6+ada37WHNxeic/WLUldIjfqMG
6hdjpL4Zaf5/9vncDdD0LptQzocNGI/g/HGhAt9wgtAAkVFrgvwNmRJui4kakchCOK1SdpMfidgD
2PbxGg+5O+BIYCdddzdqhiqL02I0grp9kONzWd63zTHJ7TdoIug4BuEEreMVFQ+p6sxKI80IMs0z
R7eSBRd57SIYCAoxchawsPGvW1+3KamH1gjy6smin+cZjQu220vMgUT8iTnzKBVZbkRNq7Rv2wwi
9I/qQ58KLsLqRrAWMUjPI2ajc0dVr9GG0oywEWXmjh/qyC/SneCwropAdA5waRbCVrir3IZNrAP8
ZARmuLNy4MnxSOfpS189374Uq5txIYebCuoqtbIEkjBwhn2iu6DViN4A30StK7J6qOYE5y+PdlWV
pEaF9gwRc+Tq5QcWmACY7PY81lQfvAZGPg+z4woVrMoTVecKsV9T31f1x/ANXiPMpL/HV5cnyiqH
kehWqAfx9IC/JISv1b2TCHZdNAvOtoz1Wdcom0VuesWHzhIs0tpmw/pG7pbx2CDisZzECP9tlg1M
YqbuaH6ixee4FohYnYENXwUdSLEVvKdStuZI86kxAiP8ZDxqwx9v2OaL4bk3WjOo3NsjhlcUV7lX
RfQjq1+P0BJUODYbGK7lAunz5JSGXhrA3pz05piKIlvr4yNwBtZFG5kvbn9Vs6hgyUJxTHelFLlN
9PMNy4O06l/jM/kXXm6rToUMBjKsPjp2PzqlwEtcPT8Xw7OfXwxPZaoOjY7h+6/25BryIRsFintN
ggUnVEYBG0preRBjMrVtOM84oZV9qpSDVpFDV1UCIWu7cCmE2+U0nIzI0CDELO5rj4wCQ2Z1DsgK
2gztiRQtN3xVWCG4QSoj0Oz3avnQqt6k77bvM3ufwS+DlvCQtdwI0GkgLTjYRtDYJ9OryrfMAHku
hMmA9ETrk+XwoTK3ZDIrM5ALf0o+J+XTvJnrl6GuAZNA/hqB3qtcnZZ1Fi0rYgYpvbOdu+2dJtn4
SMuiDBIeA2JiyymAPlWjiYFHR669Tvf7zfRv3PjcVZjVhkSFivEN2Bf9k6GeO1FnoetzxHJzePuB
bUOei4fzZMZoKySHNTnLbmgApW6mu3ZzWRnS45dCuHWasxxYkwxC0uaQ514k6kZ3fdeW43PrZCdV
roVsfPlX33wk7cetFwF4NhCbwetBjT+ih8ttHhKiZelMtYC2p8Q+bn+PMTzCC2D3Adb5igm5zaW4
SXOExULbl4vRK9rJf8MELiRwT3Iv9XGvRZYWxJ8mFMarp/9seO7BCelfE0jn1B0rLytEEAi2wkun
ZLlE3AEqKyW15NnUEBmJvazeK+1uRIbj2eq3e1eQxIKHCPtgv/kAQDWVJC76XA8M54d9ipXN0CoM
z3pLskwsThN3lHL02KqbuMd1eyl0GEYftu8E3BGG5QCjhsynHSKnTvKwK4xglAMp/aqIYp9rF43l
qcGeCnAYsuLLm0CG1kpbaPRgiE6F25bbDxKGZdyseBAYO8FyeHmqdMmeAaDS3L6u3WrYDl5Echf+
IN4zxnfNh/NqdBKoulJCI4H6y8skooha0aUsnMrqWllJEQ/+owm6J5NiAmlN6Kq9X2jfnf7T5g1e
iOAezTLP08gYIMLYS3mgNYJuNiv3DPFmFqrFLsO85hQFK1JJ0Fs1P0vxDhSFUu5Jz1b8SLXtGhWJ
VzzJ7GlGOoO/BuM0SXnUgi8KHZJcqxNMY+WYAl8Iaj/UkMB35tnxYPrZo2nk+Tke7qqdtZkzFblV
E24H+szB77+ilW9Kpa7QPR6naPTkTnaNuPNub/PKSWLV9vBnYVswFOPyImRy0w99omXnuPdSxSOJ
P4uu8rXvD3jUhQjuzSS1XOR1DhFh5qOjLkLaBtoXiZCqq1JAl2YgYcxCt1yEQcsdilJgBeSssZ9Y
Xprs0bpNEe23wuLW3PuAyiqk9tjlgCRuMgW8tUqvkOyu6MG0HmTHxRVslX2ceJZzb1t/tKngiLGL
di0R3FRINiGdeAV/QM9mK2RtHlqaubPqOqhyHj11coduR9V9qIvqwldWEo0loVzYO46DwR0JYjhE
AfKTnNXMbxMvHA7p7JmbGQ2R1gWSETk6JHdRk8xpYDSDauoylQjIdH8p8mcF1Jii+p+Vs70QwemY
YijRnriEiLLZd8lLmu/k8WXz9bFkHe8QlD2SKXyiUVJ6cLnaI3p8GPdFeOh12S1E5Xar07iQwZkk
eda2hHYzTnbmFZVLS7+Qt2sBALwZCTeSvazZ21ILFApJ7BhgnvMYf8gKZPY/DqKw2dqpAoiHobxZ
512esJwOkwr4JzocOZLXJSe1Ppb9+3Dc3H0XxwoJG9glMKFZg9nlTNCsrkfwridnA327+2MuC+ye
tc24HJ97T1AsOBhDOpGzaflp95QnvhD1siICSBSYJgxyj8gydzNyszOj0Gjrs0LvauWo16cp3hz5
YEhGeMQMb428KbffOqXg7DFpcy6/yDKexXOImOztm7HyMqKkD/gg0KExjBC3UGmTlInah+W5OaXR
Q+oIZiAanotKTG0cVWMCNvHGeH5wih+3P37lsGJRQO7B6jZhYHGaY6wSsyJ5VJ7ndpfnbkwe48lL
N3fWAWyOcaDAsYcXgIdreVaNHlcuzsF+330xQLNCBJd6bYksYB+QdWeC+DLdJrUzmshKcU5zbzK9
WOTrrZxT53J87qolZVW2mY7xddtLZ3/KPVXUlWZtHy5FcCs0qqWeyaFWnAdEALVjlt5lxJ8HQZ5x
VQpKplEQBCz3VccSsCeFNcjvi/OceanqKdWBdK5h7W6fqdXlQoUAIGBg4kDFznK3zRAJurHDbrf5
Dpgdp96XrSDQtTYRG7cNVSG6hiQLd63Rp6mF49Gik1/yXh8PmjePhyYVoDmujxX6ZrPCI+S7QJHK
J35llca91CTpubQ9xPWnXnBsr9dpOT6b5EVUFlkPGo8FxlcNd7b3zrhzis3KAyLgFGCpkMfR+MTm
aKQFkRxwWsfU8lsQTsbbQ47YZTgFAKzCcEeCfDmJ3KxkgF6K5Fzb90l6KAqf5AJit7V1uhTB3Y0+
kgh8kjw5952nlh4xdtF2J3Y5C+48TYDIUS3GLMx2T/NdLqJ3F0zB5tSsXVfIu2QYv6s9eTpk2p2+
XUmxKeCwoqpWZx3tlxvhaH0bFkoYn2fV79S9HfumyLJZm4WFIjUwIeDFQBXFUoQU9sNUURDg2YOP
Us4+/Nikh626A1bThQh2Jy/uhNX0vUVInJxLLFR06uhR2u6lLUWwWV6ICGO9baQGIhLrmwIoWHG0
as80BBNZUx6XE+G2g7VaiOCPY63CXTsca3n/hoUCMxerNodFzpfkIEQ+oQpIA5pAPtXprioOQir2
1SlciOD2Qktt2reZGp8t6gL1ZxfH21NYHZ/Vq8GlABCM98hbSSE1Tcz4HJmuJHutyCxgS7z0J7HR
F+Nz3++wuFQfY/zOeYpyNy2ebACHRQjS1UtxIYU7TgVCg0mDMP/ZyPZqek+go+zz7YUSTYQ7S8NE
zabJQfZufbMBdbc9J70rBoEQ0W5wWhYt8ZQY6eH4PE770NqlIv0kGp9Tsb0GdJk5svE1zwbcjAhe
CcH4fAJbSgrHTiyMD37L9mcmCpeLhud8FY2mVtOkOEwITNTfTIEZLhqdex9UQjUbmi8+U3pn1Pte
1Np89QQxhj3E8IAf4F9pOrS2NWlTfAYrk1Ef8uQp6dxC+3r7nK7O4kIKd4TGIbYGtYFOIrZn5MfQ
8W+Pv3rVLsbnjlALFrMysoCgaudTH6T5aRTRIaxIgBOEHAW8FWY4cbtcUwKw+xhFZ1q6NYpJqsNI
BVGulUVC2SkY5FFhAJ3HQxWmniZ6FXfgLAtD17H+rOVxv3WZgM+C0wuwNoIQNh9wCus6nycSyoFh
Hs3Is4on2gl24noSTAQsfB2F09f2txnFWjlohRIUqmdF+o7GIkNAIIFPGs12lrb5q4TkD8f0BpEH
sTY+qHyZM4TW5rCNl1YA0bTGSMtYCZz2ROf3lYjgRDC+xZ2ktDClbg6xCa3Zu4VvVduZ1pAtMpHy
AuJvBVZrmL2hIPKgBET/mCQvGXzT28dodQagREUmHpX/VzoDbVgA7JSwQrrZ+jScPENUQ3mtlVgV
KExVRJlZFphbIzXperkbe0CnNa/+Iimgqg1qUX+otWkgtoQUFR7pa6YZ4gxRL7eyEiRABUWfepCc
bF+nSwHcLOwq7HsgSpTASh+S8f4t+3w5PPc0NLoREXR7UYI5dIfYF/HIi5aHuwf13Bt9KWN4yTr2
1amUBW/C6h6D8wJQf4DM0clkec+6aixI3ulKUOke2rC1zntHeVC3W9s4SRdSuEVC3ybUVKIyOnDq
FBysif9r+x6DFQRdqAHRArcCZ+SVdAZvQ23PgW0XfhIV/mZTGGkWMIMBeoxOOJrM74IqhfUAWF6g
Guiq7HjyLGJsXttn1EtC5SH4A64Z9vMLr0ebpypR7EkOMlRDG9UhVkThjBUJuGDwDBFOBEcEH+Qj
gLwklkQ0YHe/Rc7PTGTDXL/NwB0BGcwaBbHjxK0RstdKCR6SOUjQZJS+N78BqXV7l9ckgAQGWoKx
V4JNeblGldLo9mQncjBLj/Lcetacek0lCF2tLBMjIADBFXqMoEEHf5TGYtYoaEWDsHySp6fs5+05
rA3P7hpyHIwIhH8349kZw07J5sDRvGh0M1ECZW18VvcOywLlkVdVnmSYUSUxTxN4cvroyZIF1tGK
ugDpGLqwI5/F+Hut5RaosxU7RdhMwb1qfd17UrRdHYGDD1AI9hoAosWtflfrMy0InQJ6jFCrED/N
6lMS7zfvAeNmwzbrAI2gU8ByEoicjFbdTwBOg9XsU9p8fsvwgIqyiwDuEn6N9KgzJQJ6lCL/XoB/
3dmOyWZ1fvATUIzKfAZOm8bEHiY5AQq/AWQhOuSCG8DWeOmXo3E8UP4miFGg7q76QAx9U7QNtYIy
chMco3OR+rdXSCSBcxS6JFJbiAAtQLhTlJ3c+K3gHK1LQJIPKT78l0e9aKFmlIxJKojbOxhgJXlQ
RQwWK1cBy/S3CPYJFxpbKmp5aqfJCorRcXOJXWWdfC8+316qlfu8kMK+4kKKkdnq3MyYSCIfreyg
isIj7DBebTb475AXQwYOxNnL8R2zLEbaZ1ZgxM9meWePhyp51v9oZlGIdV0QVAd8N6gg/mbTdlST
vi9B4KUgO30MY18n+/CH0+1uL9jqtkA/sZZpjKyNu9yqY0gT/C4zkIwfmeS19nsC4ow37ArUFLLH
AIbB0+LeurGMMrudwG4gle5U+1G4/YKAzRa19K/ci1dFhfXsJMo49aBqdQ5Gfur+tKLtFg2avsHH
RaKJtXPil0lvezqgHXbQgS77JUkEu3B9bNFfDL4J6zAGsit+eHPA46GPqRq0ozdprrO5jRlQLwae
UaCdEJxEX5/lsVW0Um/TTB+D1PgQ7/X4w+1DxH59eStYRzxwweKZgxLk65xo1VZqHGF46yvpHpr4
MdtesbCUwN07w+ryMQ+1MQgJcTv6cRKpp5UdUEDsAsS/g/+7oi2QY9tKNLWYgjSZvIqabh9pp+2r
dCmCU+NoK4++7zVEaNB9dPbBE2RlIjjVa79sfi+AZ8FkAKnGjnNbHZWTpvbdOAZ9ewLrSqG5RQ2O
u0MkeZbiGtOuM31TFJteWT14EjKsWKhE0A5yb3jUNzlpKJUDRx08u+38QbR4axIQoTFhICArdDUt
IqV4YotyDjQauYZHwz83bw6MWJhQrBsVFB4X7CtNtDY1q3AKyuRRrok7lqnbJ5uDuqx0GINDjyCU
xXNjDOFoE5CvTEGGNuRpM3u5SJ2vLNNCAnfGpnaW0l6BhNr27D86ERHc9WsBlxFqDthPBjPjbR0t
NCe9m+IOXX8H12gfJukwDq7mCNThqhi8fLgtrKqEV4dgJwUxgEa6oEg+SzPxsu5u6hCxyVr39q6v
LRcYlfAfBC+x79xygZAvsdIqG8C7/lUirqUINpydGu4ywrnAuwEqGdBZ8GjZue2VodPTLkh+mVH7
2Lxo3+lQPtYv3vZ5wBqx4A8D43hF30XLNM+0aqQB6X3q6rVgP9aWifWRxMXAtuMhXz4fJjxhdQC+
KZhJ7P+MlM1Nf9B/EcAvjG2wo8XH8wE6c4zCJFOgy4+FclCeN68O6pRh2zLmWKB++bsdq6AjqtQx
SMrWrb4a0/aYGQqhwWAI3k0k/664OOByAMAcyWNg6LvG8UcRZdfK+6rDbmL9hFT42Bb3+tV6Y0yj
Y/ZBZDnuk61+jhWBE7Oyw/huQKYY2yaCsNyroZrAn3Rt0wfoWDQbD2H7afsW4FFCAhMYP+BTuQfC
iatGzoZmCLoYpx8tyP6z4bkdbmytS8u5HYJ69GfLI6ILcG2NM0agvz+f0xNy0iLIMWB8W98P1A2L
g6LcVdVu2G72LwTx5RlDU5pKqkOQ1vpN5mb22ZnQeBZv+OYyEwhikFFgTVBoyhOv1z0JM4SMIKj0
51Y/ONJwur0na4cWlft4sxHeAkqOO1LGRGAUjEgZlOFHRb7TRr/fnpVwkGpHcIj9dR1DM8e6MPNW
lYMC+G2/k7fqDTw9qHiDZ8H6WKA/x1LtAV2b6lWaU3QeuVen+1+31+fqkWMIRYZuAWUr3lKew7N0
si4HFoIGyvjQ6oorofFc+bkVgamvbjYnhrsa1mjRXh0hRisMX9YJWoX+sXki0E0WA13ibUB1/XKZ
1KieHBRRNrA5drN9MuZj2x/H7MdtKdfzQJMtHFloQARZ0Ih2KSWuNBC7Z2oexJoHBhtXUjYjX3GM
8AQhDcggR6BUWkqYnapubQoJ5a/mPtuKvuMG5z4/pXZhkwmDE/V+Uvw+/HB7ea5P0/LjuScaaMuR
tImSB5J9V3+azGOOBnfV8baQqyv9OgmbYZwd/J2n/Y5MR4qMVsuD1LqLmocpvjcNgcW0ss3sFULM
g1U8gldpuQlt4RToPBHngQzQhtunu9szWBme5ZJReaUzmiC+HjeZdYsog1EEnXz8iYbht0df2YTF
6NwrVzdNM2JmRWB0bqz5kXQE8XYuYldc2QUWaQc+DmzMDAu+XKJoxIUrraQKSuVTHx6S8ashbV+m
hQjuNHUUvUvsJqsCxf6hqg9N4W9eqMX4bJsuwnQ9beRKJhh/kB+z4RDZpwmMH6LGHyubDeMbTgQy
4mh3wCcPJlWL0j6qqqCjD6nlUlswC6Y6F9Y9a+ttIi4Ohw7QBz6FI6Ut0eXQrAJiup3ptfOxUNwq
/SqV3iwKQK3JwpKBEQKF8LADuaOFfx9XSV2AJdlwlcof8h0wYBqwNeBlTgRZiytrB/NCBASsL4xJ
EC/fcnfqMCzlUIYs4yMZ/Kr3onIfdqd5/HT7FFztD/OKUEmE3BGeD3D8LOV0ZIzDuZ9zMPz4cIbp
ZoXOjc89THNVhnoxYXw57f15llyl3HrhXyUg7giCd9Sv8GZtKtu10ZtQiF27r/tzZBzT0M1EVH+r
64QaSLDNMg5PPoEBOO9ASe5kwfxNSr1exMF9pU8wCfjAqBwDjAc+MHe0ZH1QGiekRRA7h8HeTS0y
DIJ1WpsBYjeo4EEaCUWRnAgzzttQHUaIQNHK7FYiAM+V4mVTuBifO0mGTvTI6ociGBvf7j+U4E5u
PrXG8fZ5XV2ov6W81hheaK2qmAczlyCF1F5bf+jrL6EuuHqCibxG9y5EaNQYTGuGiPqXYrukfJA6
XxWRIYiEcA+IbZHSyCbsRha6ibZXkvdZ45nyj/9stbg3ZEbLgNgZuoK1djJSTy9dSRTsXN8Q3AqQ
U73CYZYKBAlLNSxipQiG2LNLTxrdUvZvz2L15KJOEL14EBu8iguPVJ4k0vc4uYlPEjdS3DeM/0qV
jJpjqHXuZhRNR9WxjAvo9d59LyOsdnt89vuLN4rdjIvxuZuRhiFNq5YUQYWPLw6jvQ/9obtTBD7A
6jJdiOFUrayFQ9lFmEaX/wjTB8P5dXsaq+MjeIrgPJ5aNCVb7rQaTUaoxhUsq9kHm+ogKlhaPUmI
fEA3wR+Gfbscf+rmSm0jLBN4zlBukPQHEZJBJIG7dJE8J+2kFEWAMqLxz7jZ081cNthqGIQoSgMx
JQjXuT0YJ3PshtIsAse4Gyc8Q4LqG7bG/FFiTTCRk4RHjGKo5RoNg4I27wZum2rdp61vJK70HB20
Z1UVAFfWNvtSEPv5pRJM0mpIVQhCA5AYfCHzbvthQgYBkWXYHgiDsK26GB/BEKKUhcNcSbeKPlvZ
n7fHX7tzl+Mz/XsxPslNUOYVIewaBNMkr8i90dmT+n1F3jIRYD+QMUTN5pU/5phplE3llAeV5H0l
oljU2ollqFiwC5pYJd4VGxJrVuqY5jA71PijARvaFGy0SAKn/OR+qo25ggSChsSg8+oe7HBrYJNd
CtxrxDZZ+1a+ZAxsqmUoKUOOPPodyZ+rfqu/ivFRR8AIKpFuQ8XYcq/NqOtIhjLEgLjqfDC0/e2j
tHYVEIYDOzIrwL5ia6V5ryYU5hPIZj4Z3fvNJPf4eqZREbRh8Co+RtfngOl3ILMJ2szNR5eIILFr
n385PncTpLHK0izCAUU1iV245tZCNyQ7TNQzQtehGRxCy5xSLZRGaWNzoI+xhMa59g8UyAiuGPvC
S6XHS+CUnpaC30xBZuWRDEe5ejKdz80D2qRv22UsPwKA7CLrgFfhvC4PkdOFs2bPWfPYfsmjOy36
vzrZ/3oZ/zv6WQb/97ntP/8H//xSVlOTRDHl/vGfj8lLU7blL/o/7Nf+/ceWv/TP7z+LJin4P7L4
DQz8L8H+M31e/MOuoAmdzt3PZvrws+0y+jo6PpH9yf/vD3/7+TrKp6n6+fu7l7IrKBstSsri3b9+
dPrz93evnIX/dTn+v3749Jzj9x6fp5LSn1e/8fO5pb+/041/QCXA2EKZO9Yb1bDvfht+/usnwGHA
K4U7D72BsO+734qyofHv7yRF/Qd8FzhhoO6BGwYQyLvf2rL762eAibLUGNLuzFg03v31bYvt+Xu7
fis6BBKTgra/v+POHAQjgQ/EB5LErBcI7+tLtdKrGhltt9Sc+IAnV3vozBj95on2ElI7F7g13CWF
OFwipK+Yx4+wHo8Y0MdkMMLuf9n7suW4dWXLXznR79jBeXglq0qzbEuWbOuFYXkAQAAEAQ4A+PW9
aPnea+tE23Ee+qEjescOV0hVKpJAIpFYuXLlWDczDmmtCMUInTf+t86irxVYXi6DVCjY9z+K/PbN
4JddkUmyGSJRtBubujiWq6GXqOrwbYrHutqr/866CTS3htiEN9ZV6632WXL4y0r797HdBfMRvQDa
x+Nmr0ix1htw9EcHCtpo9XMvI/puE2db3/Xftdb512lZs4ZoOV2qIhmaLWbrqSeDtcfBivFtUYrk
KecTZD9VqpKzIY7Fd1Em451ZVX43r6JvNz2Laz4RQ5tIy/gqJiAltuUkmorVXXWKpjy5iCGCAMXh
tBZHhWbWx2yN2OdsEPojo0u4XHIJqT1kp3EPDlW8mibLExsG97SBTZrVY3dbjDJuK8n0qa6Ue1+S
ZGhjYvuDWiu1tXHpLGt/jN7/BUfyZvw23M/227f55vP4/4A/2as1/8/u5O7biL69/Mu/9Pd/zezb
v1o9UP2rc9n//MW3xNU/IECBZ4X/8O8PL/HiW+L4H+yxEO9HnhiaTWC7/rdvSf+BkNNOOoFBYhPD
ufV/XEv+T7TrG+zMTDRgQ/r6P/EsL5jnL/sZDpkgaYHAiIJd9OdBDf3vqxA5lLjo7XgqiuAPKdhC
9KZOQppee7OZ4Xq1JIKdQnhTHl29MX/pE28/smzhUwutI9Qx1wupsnYLLvQH1y2QhaJbLqGfs+pC
H5Y+hLoVtVb3QYF20fjQG30UU+CPiVwcOklQ5cNRJ44p9Gxi3fchF5E9hXjJ3k9lpMtmYeUCRTHd
AUeN0i09X5BfTM/KDNL7x8yjP3HTlxt1B19T/2h4WYPzt05x+FCV1oTLOKC3I7KNmhYHw+PsPIk1
+Ptr7gvejj0KdRGr2e4pmzl4m44tkjb9qOzYbJuFlnbENV0bnyu0Tmeoh72pScgRvSTLaOERApDE
dSHiWUEC4ykq1iRqfZqHsUGDtvpx4z3/aOwyhBP19XwrqmHsmqqW8XfsWV3chBLNR9s608WF8w50
Js21fMt0XOljOiaQZ0hHmvDjlhEdjtTFc9SgNKrzbb5V43vee2vxSDxkhyI1pGqyWWz3jvMiaoch
706by7U+OouHOcSxJMUx9XypzqJxsWd8SOenia9SNXUxoPFeV9jbYSkSfjBgD6nGL7YeGzk51P5m
EfT20L9E9p9tbe2dLigPzYSQVLdWujUcyq1Mr4d03ZazaFtp1i4xH9CamlULXPtQ2/hko9Kos8QU
yNiZquj7O2/XubjblHH8nK8RmGphIeV4MS294a3KEsGOtI4XiJMMMo6OqrYdbZJxHeJ2ApoBtMqS
3LYrMpvjWV7wLBxzOm/kjOQ8mq/RZhqQPy96ok6sKEZ/iAsboRV7kg7mchIJ+QhxedI/V6FPpiPD
fZjDQuqxbwCQmvhoYrGyc9qnqL9RPqNVO5h000c5m3huVZpGy3XoWZ20E09NjeJKGcajGa2350Q5
HU7l2ou4WccVZSrNNhtK3mvtivxE41HIFup2U39phSMfuDKzhw4ZimkaixMdv+YjwOY7vphpechl
0rODH+fgPineq7FlEjWX7yVhrr8RQzddeleu6orzOVlvqZe1e2PnenYXxvmpOo3bsDDYq0i7j3NS
i+w77pvoszrwKj5MMKD8BF52zA+lTvT4LnfrMLQ0CuBOMxM8P/rg8uUwMjrzi7ivRtVYzTA3qghG
3uYo5a7eyMFCQJ8NnqSX6UZ1fSAdMnxnrA75d2TEZgf+Mh/EMcpVJNtI9FN6tFxJ9Mdc0brvKHKn
2LlP56g/q9E/WrfVpry9od0aDa1EfKJuE0/huToaz8lXjQ4EY6Oibpnf1jHPoxacx4GdchP19Ij6
vrJoTCT10LJJRvOFJjhGQVdgfzdJteDnaZYZdZNIN/XnDk3R9G0Sw/OcezgLdjFNTo7nch54Dnkc
orpLiHKu1dmwjS5u+yk3WVsuse2ACsaKHPKUsfigp8zbRmrJs3vQvtBae+QQqj5MPlSPWS1wO5h9
/NFQTtVl54fVHFil+08iKe13E7r8exAe+R0ovOoPkduvrqYUvyBstaHxyMukWGLKZm2VdWMH/xbh
3RWxSoANzQIzgaY9R9NVUp4ygnrfJJ/jtamhz3LL1i36Oma5NucqiNHCf/fMNhp9ib/FiSlvRcC4
NjJZ9AdWaPt9jraoO5+yzH4PnuTfd1SmbgQE4EBJiacMi5VJ/aGKpyppc5w/vnY6gfnIfMQiHYbI
T+hfPtq+gfA+z5txC59qFw0rlFuKKLRYvz5rek97eYAGBKpKo3SpqotkiVzWQK/X8gtbVf1y2obO
P7ooY+Y6Vly8H2fNxJnLrSMXq+WgXGHDIOMBetrpR5BRRErOaaIR9zaWx0ibqGHR10sQUdLMg1+2
NuthbC2L1Pqg4ir9xl0mokNRL+FuLSdjm85H1LW0W6L3jOX5RdElKGanmnT1eRZP3c0KyOGrXaST
TYiL0Dc2nqehmbveh0OXLVojgpfzdaKLHLFZHdRwYlOlbxe3JODi5iF9D2q85e2aJgiMh50832aD
stdqhMxmu6QqvLOoRsjOZl4vdVOaDsXoQ/BpeYh9mkI4vKuZaKSPkvcGlxdNoYacnbYlJFcd9atr
hqKGGuBCBdCoiKjt/Rjz6V0lffGhJzxhoG9apPM7rkBsSlf2UQzQQD0a6+lTAl+O+fZW9tBaNUWA
WKLZVFOks3y/RVZco4NJ1Z8QdtpPc1rRG1e7eDilshO3JpjhA9Ad92GQJPlIIjT1broMHIilMBNt
C13H2G7MAn2GtaOrOSbcqod4Nn3apLFIscdUaOhzEB1h6CTfa0POskAikrXZ2keySUpTwLeNSaDH
cUNjmwO4A0nRGqQLviI1oKOTd8X6bi2H6f3Y51DhQwAkaINkag8JjcpVbxAEzPY8mhiEgulgsL2N
FWiOqE+Ju6iNk6W8XbyGWKPy3N7NSaefxVKlw4EVvsLGnKYQAKtX02OEgDUh0dGXaJM7xzz+kLnB
fpHDPpWZzfhbkE+IOKOznlS7au7vAAhEzwC3+YNE3RM/DBU3aQuBtHE9VvWWpGcoZ9a3WqYYWWhE
TYcxEWpqOpPbJ5T21c8bTgrvE6rzq5j59HFnFYlD5qX+mpeJiholOUPdlvapwQbquTkVtdQov7F5
9sHAD5tDNdB9knFcOtc2spD5q5JJHZJ944C26Ip6h7KcWIs8Rc3baBhrFOL1OA2fZ1VmwnEuMqmb
Mpr9PeFyTNpUKiRcSdavb02CYuIj7Il+y/OFhksZVvZpoG5RDYHgzNqOiKQQCAZUKh7yuZh4s0QV
+zKtSvOGWZK9nZ2PYPpUD66piRHitKUe3QvjNetnyOrIqT96sW0azEWrLvVIyNB4N27VIY60OEKL
tUMFjaz7t3pE64CThGoY9qB9O22iIR99uxWD+8RzWVwtfZK6xtaEe/RGDH11Zp3JxpaUuvcnoVbf
QTmUmvKUW5mIQ5qP8obQQYtTnGl3l9VDKY9BiA6c4ppNEMHaaNZUupgMohCe9fAVnH4kIDh/txHz
6hBFvVcwzB6346Gy84DAz72B9uq8NlCQDDc1MJ+smUPK8TGoqkH2hZlUQSdxG+RpGtGfpWEqUNKM
1g2fuVyMusiW1JnDKqfKNQa9uJ7GzmePve4XcojQv0c2PUZ0OXjQ1I81G7Q8KCqFa6d5qiu4Mh++
9fPiblW/LB36v/GAvKqcvqSyHuYGPfTWj6WesH2gzFihuUDNS9Dmc4U4lReJN40fQco8lFOh3tqJ
8C9VpvJPcQVErZkQM2QHAQeLOJtG/Xj00JyZGph/llxpxJrvqFJia5wyXd8sKdhIrUxN8Y5OrPyU
hHVF0BUV7Cvkusr6YPp1e4gjph+2ibrs0EENgTURm6K8iTo7fhW8XOQRQRQ2oXrVAg1zJK3Spg9L
ujYc1KynXkHSqmHVgEzlEHMkgvJ8UHd0wbbW0CgCLoDjibj1kF9Aj7eIGYZ4jUGapQoKAX1HafZl
9LleGprr9eNsJkjMhj4ev7jZdrZxRhRotjEnejtabHAxkgML2KSTqSrWBj+qoUWtKDwa2Pfkg87m
rrib8ok921qtT2Fz9G01B7G9y4tJQYZhc65oWKcxo0tULwjX83l4BzJepw+SD2OM3c3WUYssSHcN
XUfUgiRLEV1OOYQ2z7rBW4Kh3exygKA3fbcjxXnjqJZ9GzvXf+Gjj76xJIB2X9e+oAe5UX89kwV+
ZRIOOaYupO5mRgWsPBUpVPX7IvAvfIhxKAmddI/FaJcPPu7Nc7J6Qpoeu/OjXmwCOaxlFveTlt3W
1gO2CpBZVvGh3wYciEgP00EPPVa/y4Y6uQ3gXn9SovBTuxdP5WfJXK2fyjQIh0INI+kB9QLcNKtB
4GLM5kVbjil7rjXODA3hCxQZaKjRzG7Ns/mzmjh/Jiztn6epnj9CkGDjjSRIb7VLmffXsYV2c4Nf
D3eqEuMTjjdybYfKLW9ym00f676XSXRABqlfPi4rpzO2ARzfAJspaxuSKfEgwNd+iAZNnqN6TUcU
xfD845ZUKMORNIHZB19t/YlmbLmzWjjeDAh3boJT6vvmvP/gV7o9l36S3REn+unbwnLjTjAsdVkO
KEJsjFz7ual6tGhq6JSVfeumaP0oTa2fkOTMy7ZE5IcmrzFbqlMVq3VtbC4lomaP7fa4iaF4mJPU
utu6L4uxRSFEXV0uaubTITiEoo54Ro8RJ/FXHodRtltKs/4d2zgpIV235rsDU+uJDRviQcUL/GJw
FcXRM5HxrWcDtCVLcEM/ZDlAt2aMu5oepyilXyaxxvYsm5h4g6A4SW6XucMYdwuP0mMnZr3dZw6n
qaams5HwPrOFhSRhSg4J3PaA7qMbFi5DyQ4o/ahdXa6wqRbHzmwVGm4uuhwPlUGgeFTJprubehum
FFKdc1bdodnVtH/Is+iTT+YesRSZFkgCt3SWcmudrXR3TLeNJh947vlbOlYBooY2F7N6yan+f0Tt
fyFW/ROk9jDw+dvXf93Pn+dv069Q2o+/e8HSSFH8g24XAN0Bfv0O1EOf8R8QmyHLUIMOjOY2SFb/
BOrL+B9U3EBwG7g2iGX/jaQBmQMNEAItNQimwNNQpPYfYPQ/1LT/B0jbrxgDoYes0t6hDtmCV4wE
Gfd2iJ3Iv1VxNy/1MYG8OEFUgRP/9ohYZxSfM2KhmA7nNgGqAc0jZ74luoue6WCzgbQ68aK8rFke
loOoUSF97mqoRt/IXI0kNFr4fHyG0fVeHzBWsocXQ24+/lZ6HZY7yXwpP6Mceuy+pAqb4y0tuBnT
RiHAx61kI8KhNywGqWQ4UJkDv8ZRL1fqOi6DwS1ji43DVQJdov47mVaNv/llSn8mNn5NZPyeCEcu
a5dV2DPTgBox6tGeefgF8i9xUlugWFd9Aztk6M35rDKZnctsnWx5jp16Rr38xkfJv4O/zJPu9OfL
/+CE/zpHkPlBXgOnMHAiAMbWr9KDW59WE4QH+NcepwnB21mD4cOwmSXE9CfrHbXzwbIZXhhem2zg
l7gshZNp42wrXHoJzGAAbq+1SW18izSwwXt/vsnfExKooUMfRegqIGiIUaQLs/x9jDzjJGE2JV8L
lL1FCcDUkpbmJKtsTgGq2rkonkQedfPFn6/7am726+7cB1Qm7fqU/9aEbVzAIdYkrb4iPSsn1LtG
o5wA9HbJQMGv4Qt/M3RsnueGMY3uic2fL7+nNH+ZGlweJB4ISiDzifwt1tDvj03zleNAyNKvpJQl
zjy5Q2LqMxYSAVaz8VLeYtvR8U0qTFjQsCeKNtZMjEsMyn96JxW4DeDVAhqHSsfrjBArWSf7ENmv
WeGw5ABEF1uMZJt1y5QdedVlxZNdMASmmUAsL550FFZbH1f0wRj/s6IZWAO4FkguIi8JSXewi19Z
w1zwCCLlQ/elw46V2zNtRtWFI+nUVIezUIFf/reU2A+d09+mYi9+3NWAoJEBd1q9SonRGrt3Pc7k
mXFbKnLu0Yb7x3lXswkYhOvRDrDlagrJ2PhdwMs0QFnZcq/Gog/tQGI73NcAy0ETR4tFm9yplQ/T
85+n6Xf2Eeoad5EZ8I6QP9z7dBWvfMniuspGCO2evZ0tjCBaRIT5ibxLc9J4m67kHodjsy8a1Fju
L3yky19Wzb8NFtThkLmBrE6NCoIMru13u61MMs1hKvTzIHMCH46giW+uWUM0o5VA2gH4+jzRxYrP
CngDPKpFYiHOzyvSk1U0hsHb7p4/MPzVwDe5XmVejPpvlbo/2F6/zupOekdxALoHJrAqiJX/fqM+
dTioQ5znGUndgqhjP0+jXCBINvNxaB0ibtwcKdWK93QwSodDJbZA7t04dhdTDciHtmrbonClmBnm
rhmgANDN7YLDibwrVE03KIentYdLxOEV3LbLaKslvlXwzpm/kblfFbbDU0FgBaJSoPPvrdpgrL8/
ECxzMOuwjk9lrvM+b8cIpxbTdN1S17aNt5LAtQP3/eE95ZLhveWHO0HYWeEtpFrSwpwWl/59Df3Q
/fh1tEFrRjCCsu44gQLCv5mFQPGN6pgenyCsxa05ppOospsEGqThKp2WgOGou1Vuj4qhs82e4gKs
wFo4fFfcUbN1KBVRWb89WrJMBZRdiz1A8NkKEOFMLPk+PXpKa5hQWMt8vQOmKrbHTRbCiSaSct+0
OEYfE6SHmuGXKYgi22OlvMfcpXkf8DJtEUUZxIginulUlMs+d8JTwKcH8+PyNQ4owQGu8D2+AoKC
Ee6cE5xjZDuPuRKf/VQMZjzVq43XeyhYbvO1tQLHWymVTdAOiHZobAwxCEc/DdXQZY9I8MQwsrKi
iDNWM2iEKH/2DXvS8tXoI6kJ/j1KoEFleN2lNu3CQNEXXT5tsZosbXwSlePUON1reZEuxsFR/PmK
r71RgtpJZGV/0Eewd7++4mQBGKJRt/uUAoCDMaLKe3d/yVQKbN7FavLiqevTDUbokmWe6A2qz0vY
6Z9vYw9nf3tycFigtoC9ApVZ4J2krxYFzkCLIXWhHhVg4zlFk5ElJ9+0QeYmv2JiGuKj7UrN365T
ReFxRpZreqQoc1t1g5IZJ9dmRgXfleyq4t6nVqKj5uTiYr2bKxLxFgQ9r69gRBFreuAIkFvLOkCF
WOwsgh2CcYXo4qLrxbyv/BUNNd+gvm4XiEyFTf36F6rUa79WgaayN2vGU+8S8CDv/O4GRNGxwZmp
fABxLUIQm1uL2swEigGwWxT3Zdk5i52H2XpRp3ih84/IlhTjbtIoFHZJd9/5YjfpxPBNoXn1mKS7
izTbFMUnHKzHiZ9tqGDFqusAQcFg4wBSxaMtY4Nl9JdJ3MnFv5gvtP4gGImjCXgpu/zoa6k5kw5q
Q94leahmlmJtzSPdb2AmKU7FP9cxqv8C7q1jfl/i8JW7S7GjwUYDUUuE8bFH4zjTaCMm8RlYZ5md
cyf3cTABrODbznh8irN0f8RAFUglgpQ2PY2VXdOpDdgv8Lh/ebRXUSYeDXw2VJVgqew0w9e87dmL
uJSLDg8pXXdPhWM8TGuTG9df5qgSoLeEWZvtEUSXfX9URCO5de4LBdrgcVNFPNNTnQIne0CUajEc
ruxTWB8yzvAmAyc1TCxDrm73bgvc5jlPRge3NiMiwQX53EX4CWesGEOhKLLut/NcMjJDTmLpsSSQ
xe3x08v47K5Q/KWM+NUahSRAiugKepFo8QDdxtehbuy2rAiFIe9XVWp4h5fwNmGVX0WLkyWjw9/c
wqtDxX5JqPCAyY5tCSWtrw9eUY/KJ6S9y/cTUpTi8xzmGQaFvX8H7fsRrYWPnSMa2blCpgEDLtdu
QMgCp4dRAvAi57dlMVVdf+oAmcAZYEGudxb5VOwAimDhzx4C2Lc/p40aBzQSmCq4DmmDVbRPBxV+
nwjS8xgvdejr9S7SSuNOciGwN4li3s+pfzY5oMuvl1OxbwJwEnvL0n8/USEcnAjEGAKydqFAicuM
3PeIdlhR198WyZbZcDTMFmPVgOlXAye21nBzGckl9UhRItohV5Yqkt10ipXQcnXa0y9QkIvOwXfJ
ioOAEI38mvVys3dKF8p+dlss3ZtsjdHZ+lD1Qw3dS4P4cVpOzgFtvbWGdV4jORep+DqNbFwfhsHW
yCT7ebFdo32Fbu5IoK8281A6RMmJaNbNugCkmuR91p8AfC7ZfSHnkNE28jGSiGdj7VjcIX7r6Hwx
sxKRGWQepds2HGthiuOFF6FbGjONfXFa65Kmh1wRv713hU7445JJiHGl2ZzEbcD5VIemoMD/DzVP
nGhpLuk5St/mg9GR2666eoiis9jFLDlRAhAtOo5Cq+wh5CsV5KHWkffv/Yw0/g2Z5oHcYccol6+5
LQr7sJUr8iRA63TMpne13yRAaA5047TprFIaHdJ0iu6dpd0AiT/Hqq+GrywZ9eqR15uD+QZWh3NR
K5Czj/vzuRtMXh1wDkDi5qxTRBS3qAwnQpytBco5JPsGND+dMcoezSptdrOleoVJb7GdRrbj3XMR
HYchG8fyYkFfESavh9wLQ4+oG53deg1iJOUcvdqUW/K7bkhSc1H0GUN/WtgKIO9mREod2zrSLByk
QkqywswH1tmtDxeOToTxM8cVdhtwohwITId1BBz9UZOlyKcLGIcjXetShC3x7TIi6gINM6RoTvhG
og4DL/PLLwnnEu9FaByKy20gGhjk/kydrJd9YcEXOo8BsJdlG/pcLOWZH/pYySbP1n1fjHLC8TgU
jctJ+tl3AWS0ts9ZndM3wY1uLN/2HemdPJVInCfjhVhCXa1vij7NOTItdb1H1aWdcyYeS9p1ZLvK
MjlhpEgwcNk38NqG5Vck7Wwpr2MO3pV82/euR8MIh5TPRI9Qd0aquYXL2m8prERGyTGiLIB8E40C
5KnDMEckHz4mNBlwPdXLun5YaGVMa3H0xsgm1cKxg7RxwfYvwf0jZGmMqfeYPmMTnr4dURGWFqee
uX3EkIAXeEGmaib3gyp3l5+tM63KtnYzWAjHDfhzcTbXVuFz48ujsjnfMHymh0pRib1k6nA1CZVZ
fEfM9+mJx4wl+YdY+n2ch6zugSWRhVhMBRlExbJvxuBAY06Wc0RaLXjkAa050LAtXwhmMFvM8jj3
w8IHjBdhmz4DqyaL/U3Vl/stc8z0uN0XsCxcIcVb5rkjfjcw0J/2mc8DVBCeZa32oVlXdM3h2GIr
43AP6zDhsu3P57EWeepnAG7QOWtzP+riXuRZB1XVzIGXIJuxZBDyOP60nm6banxlCa4c3utmFNFi
MJA7wvz9jHFrdLXef0qnXNykEbfk/udQk5eP/9cgv3wOSEEibkCUVbiBeACd5VnwYuQ/CGkBD22S
zeMiFEXbPLrHARwkoiZ/mSi9rWBQHXHyXizayoJJsVdBC7aG4k2tFo1RWhMl8ZFkBMZmW8AcHTKE
Igp70EsVWN1Yo5DoMc/1ywjqESsIfu3lmRjEu4NBB/OhcPF5WKr9dB69TO2LeRSdkBifIuP4i2Ne
yv3hfREY7JQiYYTPs4wV+GXQJirZw0Z4tsyXeNJ0H94XQ9qWsOAu8ZD7t8TcTvi7NC9TWNc0s/3W
XwaUbG7DD0j866w8kigfRH+xIakDvhvdQaTo6JDlwJque7ojH5PD/PK1TMxzXNAB5oMsn9of3q4I
dt9MwLL3L0zW/SVbaYUXCToUPqK2fL9/kAApcw9gQ0rKTwOt8L3IM8c0PQd9s4znq/TFVniPtFl5
9nPI6361uB3PU4EvwQ6gcfF+5JCjOFtjsxXRAyK3vloPoyHgU7XRRDtcHBlajSPTLEdgmxKAASAb
TBNbLkpN9+W8YH/F70RYir46CQSLPlym9STR2HnOdIQ+4bLOJDKh3UQBG8ZgDOLzbE+8Rg2Cxlze
KgN+xG1QDrhdjpQroCIDLF/ermg6ClDA2R5XjxnV62MBihFOAV3Ydtt3EHoHSAzeRAIPU1kml+oo
FbZY1O+RoYPQfl5jq/KfosL38DdUai3E+U84uZ8lenafFiZx3v0SsgnVSedjzzAcZ+mPNWN0JTFg
U+dEtz2moIG5+cGkjrnifH55dPBbJwxROvpN4IkEdVN+LLYohpebbbYPX+zH3WqAV+0m/oKfVkjO
YgRikIzwvDPnCV4sDByfNxzoIyidcgOuDFUuAT4XIItQqJsUitH4RBHi/Qy75ssEu3oBWbY4B2vt
tAzGdskFRZYN37G9QG8djuVADQ2KsAFRdrHA0VeBXgauG9JpEudQZG739TRn6JPOWyqqGa4yLbqA
PW8K8DT9CWe9ffAWnu5QQbIg7Tq87eWAus8rGySe8pNDeNaRS9dN1vLbOu13kFIv2O5uStGlxfwu
A4wVOlAJehLYqXAj6AoHQBcQrmlKgEDFU0YhsWCQEXY1Jn8jGWjAp2JQ+7ah8m43N5vYGMb3MpL9
rIFEpzzi6XrpNpAbSvQcWRy5twimgSpsI4oZnuBvYV8ElBOMQA/x/N2MxoHA+eN4uaNUkiNeRWRd
gykwPhU1CBzxM2g6hbwtCjOG7pQleprJd8fj3ndH7GgpZJ8mCfybgOUfl/YRiKQT8/uImp7StgN7
jPk7VyK2MV/rla8m+TR1FaCJMyuWVdUtScDjftyyJQGlYcHu4HHYjyE7jlqpMq+XGDqNyGGDxbru
WuTl2pQgLGX+8PNJXubSjGjanrcQEEBH5mP3w91Iue7+rw6QhLEtov998fJJ7Z8YfqD3XZ/sv0PR
HMEnAg37B7sU6IQ64uS+5za47EYsZYposbvd5hCPxx4LdV+Vtdrf+WmyiCnhiaA2v7/1AsHv7pTQ
1vpgQfCLE5B7oSxWUqcbsAsB2Gdh6+rkwplhX+WUbDscOO3MfNNkCMvmC7NFsO8sQv7hFrjlfueC
I9P49PNCOUgo5N7AVMj9y4kNve22UqDx0rhk78SLwxIvQKOBuB2sgUizg5CTLWyWgU6jjO4aZoqF
3C88H/HMs0MWb73kCd3DOAa2KLkvV7nf1vJjwRF0l4ddd/myL/Ix2dOMh8H53SbLbktQgw6izKDU
kfUSq/H0MiDAgXenJ6piD7GyCYzHK5aksqz+Any9OtADy4F/gAVDOwf9ZP4NVmYzcgjAq5N7pnWB
uy4p9VgNDtSgW0OyfQXJFcALaHnc7Pf+l9Pd72e7/fLofQEVUHSGQw3Pa/jdgopH3FQCqnpxjT0w
YNwFzgFYSX++1KsMFVYTel9HuBYgK/z7uizKVcJUHULJ/7KRSHit251Llr2BoPJu3TV4hHhZOEhV
9xoUP0zZT+f453v5HULII+gy43+oD6AwDBoB6au0ULeC+gBaKb1HWQncGM/jPR6f0AYpPW4aofPf
xvnfL4g6NwAHe6N6gIv1K1xRMBvFEuzqO+MHbBRUYMe/KIOAm/u5sv/8gK+qw/YnBHYL8ff/zdyZ
NbeNZNv6F+EE5uHxgiApUdRsuWy/IDwVZiCRQGL69eeDXeeUxOIVb/XTjeiIjm5ZSuS0cw9rrW2s
PREoR50MOJW5ndR96T79ZTHGdFmT9rNrzY6zm+zOh4cl4kU+qtGCeVKperXnlsQ0aN1i8x5d+KK3
J50vIpSiNSCl0cCxSdGdJBrnQNdGuky1T+XvSzXi13HHJ1XE2PUMvVi2AGLMzM0MLB4HXAstXT8k
F1YLwBg0EvfTqazG0cMJ0zJvMPUt/5z7ERt3GUq9Vgvc5Fc9S/w2s+9P4nQb2ThbRxCWiomBnM9p
6ol3t+3NSRvu0q5YLdPyyxESnVOrx1nzlX1BIuDceA4qbSv7iQa57smaAXwVbLCu7v569qYkbfMQ
EGbmNKHssuRfpdbgRYPV8cksYri5qv8wB9YYk4kesvzu97OEk7zuhleU3Iu6a9cH4/0FXct7f6dq
yc/CyOSgrqAUKsX8b37+CtEwzsuUycUprrxak4Wz8arKs764kgtz6Qr+cyi2btXspjcVQeapqati
s5pV4iZXv12RwSE7wjky24r/en9Wf0ExXk2MXCFD0XfR/FWYR7fx7cR0nbqMl6XdXi4muMmt6Uwr
GkFBd1XNn91SU0PfNF1CbhXuZLwQLYY9nBujuuG1hiebbJpCkPk5mja5B/2hip0kaa5mfAOnuYun
rABRuolNSk6fO3p6EQbJ3LTrdluVajEB8jY6sMbIlw6ptqMFDcNyH4Lf9bwCeWbNuo/rymin2yJJ
hwDIjBrczCAnkgPVuCLQ8LIqKsEOshV/OSiexq+lYfHbrcBD93ks3F9m7HeoUYw6phsqmonpJjRc
3YBxMDUc2oY2T+VdbSr+AS6WCxDc6srVmdN++zaC4ii3XRe+AX6w6PrKWEL6NAR1FrnCK3MFs+t3
yqPl2QSP+tuR+eVBUVkbWd+l9ddHnP4aZJaILQrX3AofROcz2pmrp6BTrciSTTlVHfEU+XwI9S8W
bm9g3blzH9jiOnd1bU0GdIMkzzr/jsOCcYbbE6WFqki7koHxqDKEedqDbdtoqklGvQpb+rk5Jl2G
AuGN26RF27b94MzBsDQfqDesFS18QN1075q+o4jwIRNkm5MIEBJwgl0qW8OAWWHgdP45E3rCaXHc
aTS/GM409/4dabNYPNZBkBfmNq87Dcy+wHBM/QbONbX0bd3M7G00ThDyIH8gGNDQ/31Bod3fzPYc
j8ciAJC8hJSjx4xoGlk66qJZqnd7Wy/78ZurV8WcQrfA4a7DyoM98akm86KpEMXKteT2ly1qqYcn
7tGvsNv5rk5L11R40b/8LBLfq5841/366Pw+GsAx8QZBcxeEbDIAESPCQepuZWDJksbjM8yiMMOx
0IbgA0a88Z9FHWjlrsqcBER2kozPzpw5eTRnIzp99mBdAW9cris5DVdkMponT7rmZqJN5Z2X9ajC
t/YgP8Qc6isbDHEXcvvSb9A1y08JpET4jkZMLFpa/Z5gl5SSWTs3vtC/NAXXsR6Fe3THTESenUJd
bHVN7iAj2Nu8ydT9kpe9vsUr77c0TrJKTqxbfU+FejYNW9xIW0tuqqHrtw4kpg3Yl+RqaFQQIeLk
P3oibanri+xH1rVxVKYiCWeb9shOHLQHfzGr3YzkiQxr4dj8aX+uIULU3m7kT177xGPf5NSoPbiH
+EcbFOUemhPQ6TnInV2a682zsMnNhyUpGijgNEZ8GafF/1pqNYBtS1UfRh9KpG72+gGpjDQLG02z
jjZpup2EdPOzy734keRhBl4JVvUPg1IP8YwhjKcBBl22E3OtbY2u6p+6wSbhgCmIunlSB6uTcxE6
1ehvYi+IU/9TNpjBfA0CQX3vTDs3to0SPWFOVqVzOFiO/9PvHa+C4qbJQxUAR4hso88fp8EqiJOq
5sbpeqPdxH7afNXzThwnFHVuOhf5H2yns9ZQk2E8TLizt7pXDNdkv7VDRv9bM/Kxfj+AX1uQzxff
SAmbhfZ5FO34s9W0aWNmxvK16/LGBFEggA8uS8fJTUtRoonaAOYWy1hMB1clKwHdENndbHgYYkKq
zTBaa7NmXy/FQU6t3JlCmTdOifYHmd6Pzjh/11Uc39kG12foVB+RWtRRjpqqwYucubG2ttfXdyK1
5edZTPhkOuXtBJZXAQYC2HWWOCLUlGV/pTLdhJZZ1vuGREFo6lX/OBl18dilc19sir5PXtp0bj9J
kO90IZ0gjMaGhIOZ831UXH1ybly8KYWrNfkjvQW6tNzUy5B/hQe5hBR5qo91A+5biMF4DCgiXAtT
+hsl9fhgZ7X9taPlwjEn3z9QdrAVg8aQnJTWEpGq5Oj6GiST0iiCr1LDqQEyLPBXnLxrH9zRLXYY
etfdBNniXfVGkz6A0wHbMabyxWxqsafPgrHPxeB+lVb8MhInvyx0q/T3rbDnMG+r5OfMguzT3lNq
ixs4w5kPnDiUdkvFtgA4rsMqvHaDQuxb/FAjTLwueIFgEXyzJmHRbQm+0YBI4k/FAY8GOJq3NsCC
vc5LEbVT2z/jX2qhM9bDUZNd8WXRm3pvlQYdDmvSyXfprNu8ZRMWSc8zn3yQU7hX9C+ON6Kr833h
KPkCtsvi+wfzYOi1tctdq/tMXq59COpUXhlzGTxXlVxuki5vt5OHySUMpu1qbev9QSp7fKi7WH6A
qmd/t4oB42C283BnzxWXh5zWvWH16maS3nidjZMFL0759T52KzsiPAZhSdojuF40GR/jOJV0pfXT
F5/UyWfw3P0HHvzkisvm3S6G1oNhcrNdGcTOkQq3YW16tBEjf5nhN+hg0XZLojUPBSn4h2RqBIx1
Ueo7OebtZ9ErOyG4XpajDGx1A1CJLopa1XxIrCWA7Q03fWt5hX9lUPPbDGKx7306gZCZl9oPLTbB
oB1nx16yYDNXE75u5ClS2j6aMNbg9Vu9kUXZhyUCDcdRE8kDWZbyTrPn+mPZy6/8TkKiNzM+dhUe
TK68HD5JDvzSgZV3CBphflFarMZNmSKNCtRHvWTmMLT71CwtexOkhndjx430d4Fe1cGhSn0RUce1
l3Cg3h1BGqu8MF/6YAgrehTfNRr1/ptZaz3W2tXHXh7bYKDQY0zSGK8hi1b31mRrj14dZGLjTjJt
tmkg5BNM5KHaUvJF5hcgfZNFmqwdQIhxbGh7b+i65Wn2EbBL96vroUdBOzVlU7BqzZgUh4KYXJbo
UOC50D9XxcMt2ZIcCocykg+jtzTzptFRKQOuFxvRiCJGcdMTiPcfnYzoDzq+JkXvwIfRkxpY0RWk
ce/gmJNe5x8Wa47NlUXRwnw5mBg7/dq3qQjs23KuZZQOnaOe0SsuchA4SRnIUGoxBKeNZgfTc2aB
mgnN1C4fm9nQlv1IoJlvdK819eMY5FO9MSV5/FuvxJxGAOSWqCGzdcjNPtugmVUcem2euvy+nDU3
WCyWH7ZrBePMrIoVpSVMp7rvezv3+2h2c6SrSbB3DffBp7y5UQZi0FvbUGV6LGAjumFVk+bdLD2i
5iG8Two/nsqLqzqDr4sKgDPeFhlp0iifsukKIobhR6jZpR4psVwa10UiBeVI5XhziNTm/MHtzf5O
c4LJ21TwbrrQswuLVBw5u4+G0OSPAUJMZEkxm/umiQ1rmwypqeDxulOKhC21eaBoY+il7tOs2Y2H
Y6b8OSs3WNKef9DokOSy7xghWP3bVMAscZLWmIJtUXmGB9saxqDj3Bra4KoXirlVfJW3vv01GYYv
y5ImL0kqviSBgJdDmFA9j2A7trEfy73O46FjJFxJ+ctbbsrZLO+klandkMpgI1qxICQKTBMyS+VU
z7Iu3UhKdw6Vn9nY16GvvvdJvOy8pqRylUzxLRVGH0Ln1EGLW3hsbHrlptazB4BIRtlArofzwIGB
kJaNP4xGFI+irTt/23lecuyaunlWbdcnWzUlQ3xN1jhBhbyaguuqgUVp1m2JyFvsPNeFbmyDPm1u
itjRbs1ism9MQdGySTqK1wFhUWSa8fC1Vp7aL5NpIjnh8QhHUIXabisMt7kDPzj210KOdFXuRmRy
2iKBW+p2gwihzcZgSAFEquvOZXLbmST38xLL7EdM3bvd59TXIsmlHEN6J8s7Xnke/8wtoFnn+Bd8
QvzEq5PtlEc7YlWL9GOeJcYXMm/TDtBOsG/0oNp5wssftFxHaqFy0096Xb2UOUiwhMBt55lx/rkZ
TZpLO1bTfLZg2h2UacVTGMsp9zcQEe1DLJDHKBKdDHc2DRuCXes+Jyw5DKORfS9Sy/tSQOn/VBjW
eByo3EaOaJtri5TxR5LvUCyxaZCHrFxvb904tvBbMY7rIbS/28UaDM9wJXm1J7NDAMzXsi1kRQqh
JJOR2KidGvptB0W8p9a0NCQLvTE3IKliR0JXy3LnthSd+S1NU+jTZsk3hHnppf6m4O9uSH9xJtJZ
ONd0QDG9qE8BcsLy4vk+VKLp/xBEbemmEJalf+HhHSEtaf44XGl94UY9eiNXWeuYLytuYGcsQ6HC
bNbEveNM+Tc1+ILngchz16gYNFQTO9aR0p28EXTJLUOZ4NIcp06Jb4XZT9mmI80IY3Eop+99P3NX
uJTEaUqQxfwxULWC658Pw7bOB+tAkjoBMpVN6FGvsNGfNhDSeFd5aX9jz8RvoYY70kco2GnOVmsr
ML/IeDgf+64sP3timDZFRyuKUtdaHdq6ZzxTXfMDUEH4cKHbj2m5H3GqDli/etxObYpgYzsFuJ6g
OLTmzkpHA0ZxvCLx5kp3xFYi45GsiBQO0cZOqzS3i2GXDC6llKrY5AVOmtyuYSx8sLnNTHxqq46X
T3Wn6uLebIyxQ+OoiwtMGg35FrGRhkIIca/pZl7b966yYrRzjTazvpbARrV6M2j+lMc7CmZwTm+L
FKUautJq3EwRqgV1YrXxeHCdOUqpX/llqEBz23NUD3NcFTezH5uWvukUAZh4KAeyQ1Y4AfMO1E4q
0WafkqSwmyQauSqUUWDjWLUMh6lt3H6X4KvV1ypVWvVn13bT4GxT8E9VvXVaam3PsW5Se9kLgFJ9
HcnZ1vT8IVeiYB+QgOkyBQNWUQOAKyuZ/s9KCzyddezyeo4CkU7OJ4cqU/r8O1mribXg0JfBmho1
jXgSN2uDWyJh8AJrHYR7uHg/EjvWJ3cPrnrhvrVGF2SflRhTLQ2hOq4iNxQm89HlicAc9x9VSkLB
P/Y4lNOdngf6jNhL0qkW+SyqW+wWTx784m+Wv0oKRk7Zq7m+sRTTWxCwAWWBhJDTWVX8jM6xyNyt
C1A1sw66Uijag0PKenwcYoek3QkBw9sEptdEBSikWxMwF667CLCYUI1xonx7n/VeNc+CLOxAJjVD
cGJVY7C3ST3ZWbkVI4ibgNxB3fjHBdfP38Za6cZUwYY4ECo07Dawt968WPaeul/1UfiqpOMUlbjQ
bCCfhegeIT8K2qT6odcFXhbo91QW28btgjQaJDiVKVzMluLj4qr5F8r+EGTJ8IAGxXBFHjg7IqZu
bQrTVbe5Mc/VVlgVYK0hoBAstPI5DxBwuW5x4bzQqsVsh1M9FvVe9jooxskXYw05Zyh+CLQ4Ckyr
XcWhyzuqot5a5qcu08YJB0Ert3igRIhxLhxnL127r6K48qdv2hJPswiNZGyNJ7/ICicas7r+LtGK
kmGXD4QG9aINRCMyN9It7oTsriCcFsOPRJvWjAseNfJi6CIkO3haQ6ztKmX4gHPMNoC1rNsIDtmz
3l0ZXeN9LocSgYyNFyNMAIvezBwiVG/u7ipUsBC01h3VfwL6AGwilAKU3QZMRwujWRkmuCKSW3cJ
kXcV2jRJnm4nCm5TOFqFt/UKtzxoCYzsDuA15AqwdaICumHOqkPJwAkoSWl9uoe3wMZ48OlDxALa
q1aULZRiEmbfFgALnI04eFSa3jDPBTksNB4fZjY7spFoC7Y52IqfGuAlkoe5SI4aZrj7QnA5po9e
XsnV67LM7AoPxj1IJGazb5hIa95biBI8NaMV3wKTTH4kEuJs6I/LBFwtVmRGliWbUIXRxxd/ctTD
KMuUKUBjozrsVQ3W1KsgKxRO8GSQPvSiIG/Ga4OkRRaNYGP+GC0bHqFTdPZVbec58ETpPLcxGv29
WeufXNkZYeCBQ0xlCYvW6pY5hHI038GpROTJVLSyJEKpAcgH2UCrycSVoNO6egEOmsTjxOcG5QqN
IBreiNqbzR0VIuqsugWxMEoGa8D0IolDFqYXHvBCK0GbAnnpubu1lFDHxDQGP9KdRHg7gBDiw0gX
GlDHfc0sQQN4X2yZ+klY4YDft9rq8Xa+jUAoPvWchW4RB8BRijajQfzg5yCvSJc8LBUZgHBxhXC3
xQDALrLQcNgu7cTvJA5wOmAjFWI4lvhz7NJ6a8a00xx7Z/7sYS2Gm6mvpYjKdvCh1cteMZzjtAQE
GVmgymxukS0xb/y0LDxgQjFtwiSM5RtNS81vc5kVh0kT3QNYPfjxmW9+hRWjauoMHj2aMqfL5cYb
7WyOFNJoHQobfo+YdJr5JfZXWuVNbpizs+vd0fmoxamY7shcIbkKkKNCrllUxucsAPGANKEh7xoQ
JvrWG52ZoCAwYTW0MeJJ28rI0w+FM8mR/rm8zwP+eZRasvXXdXPvR2skDY1SW3znl5X1qQVlkYSD
Kj9bXdV8kj2qNGlWk3sEUQlQKhk48qX8nGijnuBbTdpGw/O4lQp6T0fe5UudKA35FS51JLPCu+9V
3xx6p4XrIb3iSF7Au9Ji3f9IxjjzOAaJ+02Yi7WdbL17GuRsXhdd05ubfPDH1VvTK6AzNSker+v8
q85KazdaaEAl4ZAH0752zKF8gi2b0RVioQ8WR93etJajtrgvxk09NynYwNH4lMbz9InWBXTd6JS+
6tDB9/bL+E9gxXpkO3b/4uPu7w07Nr6h6VZ80vkVJ9QmFg7I/yc4N/7tRJF/L4aeW+errwCU+weh
9BnNtr7RDe7B8hAkGqox0rCrPe+BrAkzOivyPcAp/PZxbE35R06yI/InApUW3c8lnFKj+aj5pf2c
p5ZdIYDPMgpRG5TCQFoWlvV9VmT/5RYlJruV33ig0BeJqIHDYvpERNtU4gm9gcZ27vsckbJp2/n+
ik2SLfxnQAJo61UttQYKjs29PQOlmfcjkkoUFqxGn/r0WldplS/XALnn/iXOptH57iBwUVzljV/1
9ia2pd5r9ExwoNtjvArQLNS0wEfkqGq5egTwzlhwG319zjaycKU+XauZXqwOeniTs7NtGP9f3Lru
MSot4lZTiR1zUt2J8PPAKUT0F04SAC02GCvgyLjxoKpmuNBcGmDstgMUNBXNT73VZsR+KGgC1Nt2
YpyLlIplhg5DH4kkXkHknMGWMkiSJ4vePg6W3xPCZNbkSvmx8cd4QJJwcXziPghb2ZTfIRrUqSbq
xrVR2VYXlurab6pYBmMO+SuCZq9jY+OShYtIsQxXMTTJPNiQsV5nYruJHpT7NJkGr/1DacmCDkAW
+wU/AwvvudON1ncEzDf53MU0/kCpxveG3YXy3FuCCMU/CNR0OsPHpCrtAnx4W5yrdWKOfBLBdz2H
RfJX1dt0C4fyk7SqBLQneqnojOuVLU0v9GQJESksqaN06GLVk/eS/yp0vf9db6u9fJZHnR66KuKL
FA+pFb39rMyZoSYlmfejaMRaaKl+Az+qIig5iFpDuexCofJtTX4dERo3q7Fyhyn5rhIDr8uvJA39
Xocv8bP6PeLwG1VjObWkNN95qa0AwQ36pEH5WGXku99b8a/0Gj40Ff85FTV9o6r8/6a2vP/ZrHLF
3emfWr/mfxWa/z/RWzZfHY0IOec3csv/R3UkL8uM6v1v9eZfEs38yl+aqE7wX4YegNeBrsZhWXn6
/6OJav4XvAWKhRZQaOSi2ND/0VvmdyAO0aLLhcMB4GdtjUEd+Zfeso1iKqwW/n8QGjCDUV/4F1oO
b5E+Pol9quu09QZ2AgHLt9Zz/qqovySxXRAcm8fCN8JM3ybZwS3DZdMY8DZuNCzUq8V5+F1Vfy2L
sF7Xv2vtv8dz1j4KCA0whdMmj8IGJ6QR+h11w47y8otZfZdGvk+bf8eL/GuggO6OgKUgLp9SZiuP
rMc8JOaRNNZ1S3p3FRr6t30C1uVDbYPWsx7EGw8i5tvlKwfdcng17SNWcvxATkJsSj3zoqLsLrU+
e4uJ+DUhhvLglJGIYu9PhvImmdcI5tnHdjT9jeeVSzTZaXxB0//M/qCiAV/LsIAiYeHeTmhANWiV
5baPEA2zyBqcDyoZU7CeviAl39kXjsMJifP3rJy177QJVQ6Jv5NZDXBuV1CyfeTtI/+qVV710owN
2j2kepOM1bRISSCGSHNWEkv6oSDZ+1XJaiqirgnABJMejkckLBYS7gNJu6+wHEWyM6B78ISmef6h
mfplk1l6/mfayjGLEPYbPmO7TfUwzGNwlYuicLYFNcFLHWhOiNu/pwdrG7FfCHBoXJy8Xor0pZ0s
YI3A0aZbCqN3dpElUYqM8JVOt1ZQvfeVrRAo65dD2Wld2NLQ9QIy6QRg9usr6O6CAdJ1YIu/hGFe
X3KEglq3H1hk/D4joogQ2kF/m5PQDmGN7DS93TqiX0nu1ynsnQt7fG4RkHfmiqy4Omhlqw16ZWNI
nyPhgQjm0Ybsv7ESMT/WxlMHAWBr9315zHI70n29jWjqcV1o0roH6+/+bgTAc3FeWP7MV9DfBkgf
ptME3nbaaKD3zRx5J+UcTaNoP7mqjq9o3vp5QKwW3qQ5budSL27VjJqv1vZia4BFuOqmUrsgo/CP
e8wjgM1fVUAQ4/FWKf3XqyFA8Vuj32g3NH129zPh6vPijHH0vp39554zjIO/ACsc+KSlr0zBV4tu
kYSwOlOtdL4VPHuYPPEjKMhGQf3apDnNyOhpQ75SZrfJ8/tjn5shUEVeFcwIIkYn+z01RrGmN7Qb
3zhI8rije6GB72oU3jwigPqsFYyLDgX1pmD1GV/NrSnRvAq6ILjpB8sgHnWebeAemTTzKM/j4ipB
Gn77/pz+YRdPhjzZtc6XsuoKL7jx7sv2swFfuXjprJf3B3nrVHJPTwY52bORFNOAknhwk+hfEDN0
jOuxfHx/iDPzwA+heabuGCzeaV9I3aLiTNCfHjVt2eSIOwcggaaEeOKS537mFLwZ6WSTkBauDXNJ
06MyyD47/p4M0x/vT+bMOVidKlpT4MIgAnBiXVt/MCfKH+lxFFRih6W99ouk2xKEU34S8y2aOZfg
gudmxTMMSNBYgV7eyayGclZ9K3qGTCg/IEwNOe/h/VldGuLkqA0ygVbYMoSckbezPNIfJDUvGOV/
+H0OWGo+H+sAqB8ZordXyFhiRfZRpUfTfER/9uBrKOyUYc8xqIMbv30GDRa9P69zR89zCF+A0Hsm
8hFvhySt0FLIZ8jEvNUTsF/JozY+Zl1yYWpn1+/vcU6PuCEQABicMT26BTJ7o4FUHtiDC4O8FcH4
dVVXnw/bg/v+z8YheknB0RkYxLh3621jh2ou74d83vuIu7aX3KSzu/VqtJODXhWFh2rAnB7hVexN
VR0Mqf9YEVlNYEVxvqLyxMYZvQtG79ebeGJo38zyxDszZnfQiphxZfqkt/2+A7iRtAdwSqlpfhra
OSrA1hiGRHZQbagWpeXPJL2i4+Um076M8rbKvo+DHS5Jf5uMA6ok2xxoURUU+85y9lPTI/ubhAZ6
1XL+Dyzd6x06idB78Ax+VerpkbrOzuC1ZwmjSbOAu319/2CfM0OvRzo52CPSvcqZOQupeqS57127
pCS//0iy1AQO1m3eH+1XY6d/bIqHYhddd1bo8smmAP8FnL9Y6XGgDd1CErH5M+i+GAv9GWb12Rr8
DwlR3NTSMDWqnDAuH3OBuKtERWfxIlUf8uFxFa+yPNJ83g6i+4W7ceYZI1vx9weerHycq1SnGwSW
vymDnY7rh4y0nm7sZb70LJ+7676OI4DsAeml0xcgo4pnCGWkR3TnZaRArYbKtqvr95f8nOV6PcrJ
is+o9Me9M3ENsq+dkrej9gUlgkNlVhdW7ux0UIhxcQtx1U895byEUEzYCiwG3XXRRAOw0Pencm5v
/P8dgfj1rRFGYo3S08BUkKwJC5BBvnz8T/wYpLdck6a6MAXMU0KLamBBI8CUHmPjMZmtq0an0mD9
y47sq7fk0RIYJ5pwFX/wZCoNWl4WWhuYYI6+NnwUy5dRXIgazi6XS1dJ4gbXNIL15688TdMFmJ/l
bnrM61salVEq2udOe+Fh/Gdoss7k1Sgn5t1CKwl5xTQ7TlSxQnLTwHPhI18vcSK2WW7eupb4JBCM
7BLnswPYfptYcrrwFees2OuPODnkE3ICCNQzVWph0HlKO4jogGEB2EAZxNcQw4W++Z+MSf8fFO5I
Aui/FubV8sbZrLeFYguvq3kIh4b6G3p7tnk/P71/7M/e4FcDmW/3ke43Sg7eapIGBcT6q0PGhkeK
Tj4XZnRpoBMXHtVNxxkmPz02wXMPXomyChCOgy/E9v0ZnT2ZJKHhARFFErS9nRFvG8QrUhzHWntJ
cm8r5xctu+QAnJ2NbxBiAcKivnRyJqhwW6MEm3HMzT89CtZFfhf4ZWT3f3XX+r9H5zafe/qogZB1
iVmJz0mLvp3OpGoEmdCmPg4WzUvmPvKrfTve1t+KlMREfTVt9Dxcgkivd4A1Qu3Ctp1ZTWiGq8Ai
2pwgZ06GL6CmZt60TjR46a2XlPjrkik5F5G/GePkaEDUpfmGwxiure3xgr0DiuFbJK/mEqpQt9fK
H5pvXjgmZ9YV8iS22CD5QT7gxLQozxxxVGms48fjY946gDQBlf7ro0icz8k2qdQ4JJne7h0qN70G
LTc7xsrZERprVrGVcXvB7zk7k1ejnEReytVyKFZ1dkSzNFQeooLkz96fyLkhyA8h9gG9lnO4/vyV
OWraIaWI1WfHxb9VtVyBWRdGOHOhCFTJeyO5SivA0z7CwZCWSY86yVHqHzPzdpyap9REQqS8kPI7
d54xDUhQrqpq3OC3M8msGL5A63Ce3Z929aSNL+gRXNj2M0EJdYO/xzi5Mw0wTSMv7exop4s6JAV8
TtXYgPkzATjQ+yMPuuJR99vHMS8uhV+X5ndyl3pKoBrdCrNj5z8Ew8fc+dxfarttrH/jxCS9md/J
aVj8zJhQfMyO2k1nuHvnCojtguBGQkefn+BuYNjsbYWKhYAKeWlxzx2U14u7LsCro4g2/ajS0cqO
BcCZud62zh8ZrQeC4vv7R/7sOCvD24BgTSnzZByXfgWptXg8I3MwQn/Knlw0BaHxF9Ymm2z/Pzj/
0Ed58XmxTORs307LK2ytak3MkZeWIYzKyO0PZVtHGTjg9yd2xp1Z6cv0J0YKnVTNiVGabBsKsoe1
lfCI8EPNfNy4maI/DFALdaHT8tqk8J9n5dVoJ/fNgBjQqpzRFhl5f1QaiPvyESwKBZO0u1E5zban
F1jUoJO2CXCKGQDh+/M9exupCukrjZWC9MltpCNYERselmVCCWJrUgzYqHmkmQnNOyJpBHFY0sYN
iGUx7ptYdE/vD3/2Qr4afr1Mr85r0JpGb6zLrQUA0YHCxNrLxeTlLy/g9EquxPxf99I2nZNNXaB8
aLqSq1nrQ027b4eMU3qbV58yHoVA/uG9GM01vgSd64oLocCZjI9v09USHUPoeGgwvJ2h0l1SSSmY
xo8z7MQ0axB7SCH+3niTtbO8/yC6eTPcycPd5HlSlZLhdPAWjvdYyp9L/vHfb9rrKZ24dwk90jxz
YgwxHJrma6YeZ+fCqp31emzDY9VgWCOJfzIPCDNAVWbOZZcqOgZCXkyeEqHD/9F+qFQcQV/Gm3q4
7ovigojF+aFNzgtC6+t7fjK0GEuLfnY8EpVIrGt3qbIwGNUUZYbw956O/CuCFXJPtso4WrIb925F
C+r3l/jsK4KXTsUJfBLCrSfJkFwrs1Y3dOZvPjbu3OwKBQdjsH5UmQQxmB0tbblek2CW0Lelth+g
idX6haruudv5+iNOMlR6L2VCM77s2Bq3AW1a9O7xYlHm7P2wbUS36V9EVebkbvpOVwxl3+AOSKPY
IBLlXjuocW2RsnKuC2CsoZznG1Dw9oUn7JyltwHF0GGWgpBzWrJ2R7tqhpKBe7huB2Ow97lhLBu/
dofIS1BJzEBJXsgInd9Wh8KujiKJhYDRiTUQ85DTawpzC81FtS/FcGVaW5qc7gwN2Oq8Uf7HuEBD
3yi35Ei2w+f3z9W5BwcQHylAb3VWT1twjL0fK3dYfe48vvV6O6LYcuFFOXtoXg1xcmj8PEO5kjaM
R735uIiWfrS3lntJ2vzsqfl7kNMkjkxXqc6UQbRKfMLXyovnyVMhbYoeh+x7WV44K+uV/8cDgpg6
/DuAW8apV7DEgP7mQDCn6rDMIE/LA7nTtLrwGp49krCzkOoDx/IPvfbBWPw2djmSE5LSfYCup/Ol
dFAsyy7fu7NT8ujNSquYNQt2chKNMkckbGKsfIJ2lIGbb/4UJk1hx0um7OyBQHBbN9kwTPqJQxys
SsMCKYYjLcLDKf6RzjtT7XznZinjzXXgiw2lI3gcQAc3MZ6PWw+7cf7x/sG/9BHrz185GnUPlj6D
33LM868p7SP77LBk394f4+yhJOexhrQgo4yTMSpfpDpQgewY/DdpZ9YbN7Jk4V9EgPvyWqxNpZJt
2Za8vBC2W+a+7/z181GDaVeliSJaA1xcNCDAUZkZGYyMOHEOaZNhHwdmpoLygx8wFLb3phVryyv6
Y034TPlePBllxauTSQEgsdsUEDsUrbeXtBgvLpYkfuozPYnDhLNr0B8zve9+8aabfGFB+NBZGjAa
AKfhOWtdFI791NsFwbRPgBs7z9Xkr0Sn10P46ypf2BPCUztYUTV4HRWjyEOf8X0cl5uofp+Hd3Nj
ow1P0KjBbSB/jIz0YGjtNsibjY9HxmvQkpW9FYMK6pFoxqSsPEA9LrIePUZVbp/eoovYtJt10LB0
ToWbN02SE1jJSJQM2991a013k2l8zZgmX8mZFoPJhSHB82fCGoj52NQh/qEwkZZkpLppuvG6emVJ
a5YEr1eY5QGLhaVsMo6lmp9oRNC0h7Pwx+29WzydiyUJnm9nWVtoTU/AQDYdPe+XGJGKlcWsnY/g
+yNkL7BPYGOyntJg5l/6qcTp7vZC1owIDg94E+C7jJvZHErs/aZ/vprELZ8KxPUzkRXvLOH85Uiv
U52ZknOqMNwIkp+5PWbezk244mjLi/ljSDh+zc8CR/fZMas071PtxR7tnVTZK+ey+B2G8FYHoqkb
6msWd/GxKJreykeV5BsKCOte5VUM77nCDIJiMN0fKve2D4nPW47pj03hruZJCUwRHidaDT9kZdzh
ccVQrBhZ/EKBpgNKC9OYIgaEAupoXtwTr4r8d8w0idkd9fClk+GK3g+ZfPffl2SofPDBJJuo/whe
kTURY2mDQ+U6yORDmUv6tmA88lDHaIzcNvXaUhDDOu0wHRI6eoggp6+/73Ubw6kB9g6AzXSsHWWD
eiSi9rs6yA95cXCa/fyI7OOaOahxayEIarWfGB851XLjxpIcozg/Hm7/qKVbAQ+eBmyKaS/At9e/
SbW7ycljflPIkBypnJL9zhqEl9rdbTtLocoAS2yAjp5xc8Kl6KMRFjE7ic6J/3H0f9PSuf3vL3nN
5b8vhMKIAaDeltLoDE2KnZqz0PQm9r8UY+tWfCCzeHvb3uILHAwxMECkPah7CwYDeLbhip0X5PSQ
gZexvp9i5odR9bOOjBXGsLw6vluaMezjEO18hRNJX/kRS5FmRmsBdKJAB6nj9eHBaNLkhsmiFf9Z
9WWXxo5kPt9e6NLBmTbaXDPEnzAz//0izsTZ1DaTmkfnLEmfal77G8BOxRuCGSGZ2UrqCAjXaddG
0GkYx3zMonNZZ4wKw57jymBbtl1R/KoL9DQSxxzeEGdoMMLDR6uR8p7gkdRrq1HOx+g8yg9+/dQZ
6Nzk3xQvddP0YXTylSXOZyFefiYx6bbzmtHRpLteYpg4VNyDNjpDA/+MmobafovU45Adw8H7wPg5
788V71i0aOoqQokAInmqXVuEVjBEtsuMzl2NkPaP3M54t4wISekMvjpM9JXDVxhW97f9Rfn7JkJw
CMIeZDudOVo012Zro0iZXffBLvyy9nqCAtW9krjtT++FCs2guM5wLseD3rsg3rv4NJm1GwDW8FfL
5AslVX4JYxLwpag8i3XBq8ZALjWQ8EBOep4ETbidjlARfTDH8k42nvrhZcwKt69KV5O8d9CRr5z4
4kbQB0OshGYVQkDXG1EWFjzysHid+RbMssOMOqPHqDDJtGv0b3SxVuz9nREwO8N3nviqUMY1hOUm
VpFVWZsG59Kq3bD7Xr8yg/1KzD3DgiufjSVbDKwBUaH3yqdT8OakkNIg9wEdaF2xU9NP02fJmgDe
blL9P9f3oLx5ZQNF6FMDD3u9iw78z0GMQv1Z0n/HEUlOclKgG7/ttH9fFZ0uLyAYNKwIBWL8SZVG
QjGKUk0T0lZIn8ohcp0fo/lDyl7UL06/8mJd8AzMGZS2+OrOXczrNVUpI5Y1Om7nvEeGQZK2mvdF
9/ZqfGejjmB2/9xe3dJFuLKnXtuTwD+g3MgzXDGTfeEpcDkZd0lgHWyle9ZAqfrD76n5Lt0l8Oyt
VRwW6onz5v5ZreCXjIQPvQ3jx1kKpKNlD5t88vaeVZxqeJdiRJxbg7lQ++j1zV6VcwZMYW0HW7+y
CbNLXgdgfsbcWGFmRWa6UfhgM6hh58Zc+TCd4U5lblmXv4/RMxPghzqBvkr7Bi8rPIBr37a/P9Jc
Soc5T+rHc94n2PVSWfGdHD4ox4w3NgRetD7oqq658ELRANA20LoZ/k79T/RhyqlMbiZgq6fxH/kQ
yNsiGN1YD6AjV+Bo2TwZd+Zh6o6ZhGrKSpNwIRwQZimOWyCGcejZ4S+ShDlAlCOSOmfH+gUV0yaJ
PlfViwPfSfTrvx/jlSkh57Et+D6kHlNl/yMaX3LjXYjGkOl/tKaDbp48e5/nX1ZszvdDcJ1Lm2IV
BAoPmLUSbOYwJNTvAuMY5veRdxh+NtXHwNA3/E9HT6c6rBhe8FnwLfOUMEVJHsHCvvoe1Hv2wNVB
wkjvXuTyR/xSy+hFx60LgZ5u+/sUatvbVueIKq7WZGaSo2RSjmT9+jC9XIGhf+D9OlS7ufAKcQYz
k5OrZithcKG1DOruwpKQW9pxPan+XOdKp9Zlmk2qv2SVuuNJpDnMTrqzlt8o3wdF8EFV00PgfIQZ
4D/DSfgNMyqGuQfu6Wuef+G6Q+1NkTyvtpMkxa3QSNh4FnAEU4vyla/M4hXlzSCD1SUcMtxxvbOj
V0NKpIwhI5W5q2vNMSne+ykt0GOp6zF0Hs+KzpQljJCWnu7mLp6axOcgmnaV6j3dPuWFTx7r/vNb
hL1H9y3S2py+WUZJD4Lbjef8iOGNMU1rM7Uzp3CIiPfP20aXYuGl0fnvF5vtMAQ0P7eJwUr85BQw
BMMla/cvt60sLg2if6aAZhlqcZvrwjQYWXC4rpNyrOyDBt1t05hbW69eIns76ZobtfLxttF5v8Rb
Y8m0X5gzmjWEhTwlz7rWlAOF2kgCKL8rdMmFLqpd+Yot3c1LK8LHRM0lZLN6iiOqlByaQD225aMG
2eVq/3zRkELgZkKV7rYsLCcdjK6FURX3oNC1AzxWHHLD+q1zAfdK7dsrWd7i7lEV0Jnoo6ktzh41
sDv0Za4zszOCLJkex7zd3j6fxQXNo3WkxwbzBYLrxW0Nbg+5tXNaOq4GfaGc7yT/tFr9WygMMOp7
YUjYuXaUoNyZDSmBcYb0B1VCOFKG7o4q/hbCH3MTTsNedqJflAW+/f8WKbjHoBl+1czfYXM6RhOS
px+KPIIhalxxw8Xj4l1FyYg+rW4IdmzodAMY7YIz+ZTLaIiWTrvbK1lIkZkVYO5tfjyZPGquI4WW
VH3CYAI4ezXb0sT0yJRN5WvSQPlMO9gaVj618/H/dX1NS8FB+D9gstf2RknrIib6wvPYfIxQJqz9
ZKOOa/PCi054YUXYNwgtYE3LAYX3v3OI9izrEWT/VPy4vXfzv3JrLULWUJCJMhbOWga12sRJuSuH
+3h4N0StW0Qr57S2IuGcUiejmwrC+NwWNQp34ykPXobyixpVH28vatEQ7BCUKAHcyK9vnItPRwsd
u9LIuHYpj1u9fFZG7aGWt4O/Jr686AkXhoSPNNikyvDnt2ANy/gGFlmeZ47xfValXPlkLJ4To4pg
iJx5aHC+ZRdLqiCEcrKYc2J42x21U0yL7XMT0ZPS8+D37e1bvE8XtuZVX9hSQEMOUwSowtLr6X2f
efIhHe33jaW8VLUVHhDLgnMfscLbZhdPDS4Pm2BBoVK8VpD7pHrQ0sG35CbfWT5jA3nmfcp0yGHL
IBreEpcc5pkgiZ0BM8Iq0UEf9dLAXGJRqDQQXdp3THOt+PySh1D2tXlIQnrCf1zvJeJihVUUyf/i
17jDjfa4HmLXjAgXK4ztFF4t3DBWTo1RMQ75YOZrJA5LcXzG0GswsfAoFou7XgH7VO5QiKghqvuk
dLB5GlKUr7wOFxofOkjVP2aEY4n8Vm/GjLRPcZz8mEWlBlAt+Z5UUbpPELUGKquMW7+a2t3gtObO
U2Moqjwp2ELTau66KU43fWJqRyVAthS1Pf8Ev8fqFMNcdhHj5uXPnJ354o4Mvmr+L4KmUt0ciuQI
1YTBh01AM462fmq9e82JXZ5i0FOtPA2WQgFVLnSgdGsWoxFMawZkIOFEhYZkAVruyt5VerazDKi6
0bR9DzP5ysVcTFPm3M5WiKlzlfR6sf1IO8ofySSNonB2RSvl27SX840ES+UuVqsYYVAUrOEMLTZF
kxffKgPpv9vRYdHHuahkS4gTcGmvfwPaH2YbeCofD+U7U25orW6C+OdtG0uBj0o0g3QAWxmqE4Js
5scqWisxDS5rK6unEtpbiVdz9p1uvF+vtH5fK3d/udCFNWFXFQfl2UwjNISqvLc8Vx5HsszxkQbH
rmuKvVR9TzXoaNN2Z6v13e2lLt5mJLLRJZ+n0MUU1+tGXEsiZAwejOVqDsvaWuI3R52/1ndhQjgx
JKZhc+sJsHrZ72M13KvKfT22x0j+nGvPxrBZTcwWb8aFxfnvF5eyMfpI0iYWFem/kkFC3TuIt7Da
bOsxeImU/e0tXPTIC2tCaE+R3IHVE2+JAM5OZfV+jrmtX72h6MAnUTeZsYdNRBbcBG3NTo5eEe3x
jzL6GUVIB64WPJfCGek5KOG59sgH8XrnWnrrSSBTXUGy6B5+SDdKP08QFyuNuUksfWNr6HcY0Eza
YXsYU3stpi3tJdUjWnoaX0pdFvZSMUs9zHuekIb6G03ILZX7FtO3D2zhevOvs4d8jWnmiGFM09JQ
znKMVB19HK2GKv+AFuOWl/I2D9CNzFYu2cINwCCiHUAUCJ3ixx8swWh5Cq1KcFFu5EXvddjYIxV6
sdF5Nozw1Mqnxlrr5c33Srh3wB8ZPAZlrcKTJUSxSjKrskW4Fn0LCkZwl3+uw/ihkRDtyWQr+e9x
mSgCzhmUINQMxuxZF3cu1yFC1OF0nJv1CX2xQnlALOj2wS3c6ysb6rUNI8pAhntRdG7oio26d4qt
cRMMD337XIX29raxRS+Zi+NQNVGBF1tjXk9uovlddNan1+ZuCqmlAW+76snJPpf7H1IJpTHMTC+3
7S5cAbo7vGOZXOHsxPQ3J7GHaLKPzogtPfhec08NtRtWwKsLYZ80FDYkMNsUn2TBN2qza2XHx4il
gqt4ya21CdYl5wMOzsCdMyN+xWg1KLXBgJYVnaEDsRkRD/cmmLnM+3h7s5Y84tKM8G2pYYPntUC/
Okygz0j2qn2nHsMq3erR19uWltzh0pLwTaEQU2rVyIKscS918L4msvx1MGC37xRY0neJ9t+Hw3Q4
q/5s4fyLLm5UplNXRuowOmvOD8N6MMNdB7UyoxH/v4XNwevCjGONTU0OFJ195U7vYW6R8vNcYYif
47KCi7haCYaL/v1nWWLxPOo0o7E8Df+e6NtZXu1C+HyU2/T37XUt5VXsH60lRk0o0IjQqQne7DiT
PLAMGZgaK/2mauqd3Ffvorz5VXb7Tn6pXoyAItGUy2vEEovuQq8b1CB0TLShr3e18rrKqzUJbJEN
LKsuENNWMsaAI2TvLHVXojoU/Lq94DWT2rVJiH68qU8x2SvK+6QNtkMGbVsEk0Bd3+lJsUPa/A0B
ee7o/98qhTACk19WdEjfnWMzcovA9PcVGlSbHKEHpMSTY9p38YrJRfchB5pfh3BpiJ2mYoJKspph
n2qya2m8RtTEanOltLxoxKIRwDgL05IiN9Mg1QWjBRTmdVigCySfnlYbWYunxWNqnliBsEVU2UwK
RJs7mXdM2KtuDNV/Jf/0Ct5SANHUo+qtfJ6Xb8OFPeGax1IeZFmJvSKMHv0SNZgCsb4HJdx3ar2T
PRWRqLs4+VasvRoX9/KPYXEQykEuhEFyjSqpcpfpTJWZ9o528Ifbzr9sBTDY/MnkvgnB0m5Srw4H
EzQGRVgrP1XosrT64baRpa8mVHHI2cKnNXN3Xd8w6MOssEkxEhnKOa6S+073ftw2sbSOGQJFhQ/a
hb+kXk016OenPiUcUM1j9kN3nmAFe4MNCFxAgfOL/2pfZkaat0YYko42J4nZrHSskLkpd7etLGUA
IET/taJcb5YNTz8pqE+crx4zbdoNDcxW6cmQjJUPyutwl5joXloSYq05JJ4PVTsfysCv7qTESDcD
0KJj0wbDrgqLautrjYUkJIxupZ6aHyI1eaz7/pvVWwHagdNwyBU/3BS6nW+DERVBeWpn1nYZwtXK
/mKbPgPLOTPKteY7dyX6n9DTJ8HBGpr23AC2hjqQV0qH9sHKtV10B5LPGdhMB1hEEXiFBhUGRc/z
hLyDlTQoQj2E1trH6hVP8tcOMpXJ1A1DqaDBrs9K8yYeSz7AVCPZA1A9OdqIPFM6I/fN3ahGT2ry
SdVnnCq4n+oxMKNnJSrdzvygZT/bKNhOfX5X9+9gTE3tR2DQe1l98mHeNrJdg+gdPEsbnHp/28OW
aoTanMRCX0rzlJzi+mensOlPMoppZ7O4j/r0ESkkN57yOyOItvI4nccoeECKN95kZeBsugCCVYRH
y7reIHC8VS3tNIbqzitH+S3HdvHDhEARa2aEsjYgWxMlyyEqNuGp1r3j7eUvRiMGPQG/zlwm4vxZ
WY4lh1mRuA0fIwfFOnklFi3e4AsDs3NeZIZBXdajFGKgT1Ape+TsVfVT7D/fXsbSh1C9sCIk1hXa
MZwAt1c13lnSdgBkCotfJTlUeP/h2G5bW6phAqtk/hn0Bl4j7lo72RB8o2415w+aOrm9xZjgkIIb
+VjX26hS7nm2duh83bY736C/btiFWWEvcw9B1qmnBFAFOxvuOZ0scFNMg6vMsn2a45qDsmkVdFJv
2116IF0udz7jizMM+9BOkGMlNnrvZQAkLAzxn43h7CrS0DfYYpB0nlWYOduEiD/WAOpHg5PsrFPS
xB7CWwwfJ92x9kJqi2ucnYux8cKcEPYjlHY6vaK+4fg/6AAwT/2UpyufysW0Cbw3fGRA5KBOFyKj
gyyIkQ9AsFVvMF2lCE6T7SK76zFYivgS9DWHIpWeYbrMqujpLfv5r20x+GcIyHZDj+0++eCN9bHR
axdAxaawXxy0F28bW97NP8aEwws6qUJIAWi7xNOBXD7JDy3ow8csntI3wBuhvIdlZR7soCcmxG1d
CfIq7ymt3BeI7qgFNKEIid1ez6LjX9gQQvDUQgmW9kp0rmXUfRo0xNMfZoUoCCzPNGZuG1vcvAtj
898vbhnXYcxhv43OqVV8UZAd9AzrH/Q7trfNLAcvhjyhjmCYWraF22y2pd8EFZM3hVZtRiN5X3jG
fZGeujy/k+LpXZGdCsdNf66Ync/+r+BlzyxNM+8fjefr5Q2tnFnphNnSq7d5hIpo8aSXn5vu84DU
tNYh7kw36DCVa9ClxU+cTT7PRwA2stfbebGvEl/9CHlQbp+SWihKD8Nd76H3fnt9a1aE5XkK45yV
OluBZNKVrGLcejHh67aVxa8pPfuZ2xAqcLHPrJcAuNOBrFuLAnWuBBvulMh8gMbAHRiLeJM5CHDo
1lFLNIXPatyimqSNfOdkaPW13wYEQ81nlJrfsHdzTRY8D31ByxbCxmjqVtj3BOGkmejG3o2Bvru9
b0t369KCcDqqH2mxqtbkptavvKap670vy9W0YMkHQKwBFAEGANOoEOeRr5USqec7WdUnJhUHf2tH
8Rbho61O7j+6Q/KgpEdJrvaZ/zHN3s0C97fXuRSwGIGhTwDpHkQa8y+88PURJSLUBjgwHe5g+Jrh
DWr1XWsa2yxEFMuIn27bW9zXC3vz3y/s6YnTOE2KPSm175htdbW2eJDycSVLXYLyM9qj6UwxwklC
++PaTuknIaLyDIO1XbFFt9vpx01RnijhuIrVQRsW2Ki/PflatpUGyHg/t2tM28sr/fMLBB8NIxn9
qZFfYGfPbWXsUY9z7WiNgXLRgxQgK4ykGzxHhfPr1E4yYjReoRbUfga+abtBoUzbtxzaHyPCoUVM
PGfePPTG0z0s1ZNt/Gq8bOXIlvfrjxHhKxMbdab105xYhcXR8+1tMSjHVbToopVXEAmUZMwaz++C
C/+zuxLhMZmEIzdLJupbaKNqpGw3kySl+9u7tni1GFidKd6BntqCCxYoOI9+hKlAMXfWV2mMN0N+
NHp/p79p78Bj4PCzJpFI/pgEuUEBYppbfbKb+d9nyGidrpQnlz4lM+jj/4wIDq3pjUHgJ91w1NDc
KFOPYlA/Wnu05TJ4d7Q1wN7i/hmzNhMP7Rnde31UoWVXSLrIuLYpKZSKmsgF/R7sET6utpmjU9wO
+3QlIV0aCtSYQvzXqhCS0QMupqaiUTDV1UmtJ7TW5cOoQBuTZ7upc+6ssduqP/TO2Q+h8w/I7ndo
kJ3N6MMURydNepzREjNbw21nWvRb5teoDANPU8RKIx3VUp0cm1yPOklsHSrdd+1VPog1K8LijaSu
R6N0+BrIPDDoaTlP5rhWz1z0I9q1r4JcjLAJRnof/UXSq/icq/YWxjNPhtYIBcupW3HY5dX8nyGE
Z64dyMsB+I+SFL1WNeNOP8lWs0Eo6i3R8d/10N2/NsPLRY7qjvUUzrBVfedo6vE2WSWjnN1dTIfn
Lvf/bhuDotdm9DqSZvwAk8eeuqd19oGRVCcK3bZ5mId9wGuvvGWWtg/KNmapmQRmDE34tCBeHJST
TFAJ+k/B9DJ2D224VgNctEG3lqozQHfaZteLUhG5tyEtJc3KomOQ60cmGCMjWDmhpa0DucVkHynp
PNZ8bUWSLKSy4yg+h/W4gU90F9NJpSqsoMwtldMmila2bil0GbNO2DzlZhn6vOyLr4zGHJ02eU0M
sr4NURUevX/8KbRcG+lXt3CgiFY95S3xEvAKvPIz0B3O2Wuj3pA4dten8VnXvxbZnk/dQXo2Ajes
isPtYLS4nxeWBM8w+qwaMr+Kz17X7+fprsDbV3bH4DYRySl7/yhrawFw2SYPC2Y8GH0V6R+6sldz
berjc1sCeKTBlR+KRkvuJidGWwRV9R3vuV0YR+YKAmrx+Qthw7+WhXiFMPhQZBDrnccKIWMHMduy
HR/aFmVWxQUCE2xUFDmq6CewzJWv0dL1IHWYy1pQojASen2kWcLQmZobMWzV8ZchG8c7fYy/hgia
roTKxUUy0eJAMYBKoqmLiywDO09C8kitL3a5Z+zDwO3ifG/8rDXzviue097Z1vY/tx1p6Z5cWBWH
s9XRs7tUJ7HMlYeguc8KCRzip8E/Ibi4spVLX51LU0KUTpGltceI9DKl9V6D2ymrhzr0aa483V7T
KwJWDNSXloRALbEmOZ5RLlW+yVCBL0OAGkP6Aoon9ihaIM8ay0i7jvRzvP5rmx6i4ZT3P6a8e9ev
XdX5Kv71Y8AjMFAMkwPt42sPai0/tYKcap6J8jQ6JUNa7G+vd8lHYYz/14KwsSEtBmgUsADb3rZF
Ip2NXU3bl/2TCRvaLWSCf00gyJ5Fxoeg7jkKjEPCrGcuMwlARuh5KO52m1wb1E3TtvdSsjYMueik
F6aFS2hXSph7E3l8lewV4rc/bJy0gs64cVH1XdnN1YUK3yrbSg0SbbLewHkCpOeafrhHpRsNKlU+
1PqhH6Byc2QEmaWVFHPRVRhjogOlIevxFwrSiyzVN2aIjP/D9n77/srFWLyBF/++EGKKEHWBuAJZ
hI5BUVXvrexgBPkOXtSVhSwbmiXJZkVVEphrn4/G2BmSkSKsrua7IZkQHlIOU7aXQAPf9v1F1yA/
gitl5kkSWU8NPSLvm1FMTSq7dRLO+qa7sLZ3iIUjG/7ztrXFm3ZhTXDEQKtjelZsoOQ8eDYddNid
ze+3bSzuHakLXQf0H/6SiZxUJ6s7WP3OevSpkbea9j2C+2DFE+aT/iso/WuEkvL1AdkoJASFxGMG
T5Mg4IUDVDWZ4H6hSXSUtGiTDGvF/6UJbli6aE3iE0xtioOAkZcFVa+By2qHz73xQdKq7UzCC4p1
r6G2CRvDgDyTVeyMXLPcoHHTrNwVsLydivS/K3rgllAsgHmGx1oRYYqeFClxU/NbQtiQmyl8yF8j
GdRZ9ltq2ZemhHBSjH0btzEvukgODrVcbWpFWckGFy8Bb1LYkHiY/gU6g8k16M2B949WP6iBvYXA
eVOak5uE0WaV5GnRGDgscNSMYpATXbuOY7ed1BQYq+rgGX3SRq/2ko9aKIwkBToAt2/D4o17JcTA
JxmDV6+taXyrmxgYP9XKR8+K3So7JQgQ3TayGHeRzQLuC7gM5Oq1kaov6tiwwpjhOum7EVnjB5lh
3Pe3jSzdayBfoNuZt4CiWfAD5kVLI9aK+CxP2SZKHygiNUBHwJ1n7YqppSOCrgoYMXLM1L+EN11v
pIUU9WV8tpStPGmHLAm2djKeCopSSLzsby9s6YgsaiKwhgAs4r11vXtOmXRG1hJLBtncpDnSqpHj
IkW/4gmL3+VLO4IrZPLoS3SWaTkkZyhWNwFMd1b9pQTBAxPXXrGrzVC81PFa4Fo8OF7gdAmg1UZf
7Xp9XZKkKF0SK7LuVPcwUJVfgvSfZIq2b9hHxkPh32LsF8zAtR00OwHFhryR4b4q4mrHDETgrCn8
LLrGhZH57xfv4i7I41AtcfU4o9kFziL5pMRmDfr31DdrfOuvryPxMwOB379LEhzRS7O+b8c5Voz7
TEJ9z4Cy03eVb0V9MHP1PE72+0T+ZCaT6/ePQQPSqi7vmDGbAnUb+t/T6jFt70BqOAof94+MnLVz
BWkojY+3937pewjUH30xDbINdDmutyXMFM+sdfY+S1xH+q6a0s5o/kFgEHmFOx4o/lvgrJcGhZ2x
+1oPzRYErVx528YptjOeNRtX+tOLp32xLMF1abFYQyhjpWlfMkjopfgoO5+NaJsUa4pfSzGUTjjv
Ao0ZfIrN1zuogZ+ThpHw1lneLyc+dvXw6/YZLcaZCwvChyfyBqWxS6oAfZHviiqNoMIq3Kgxwt1t
Q4sXnhkoE9ItaiziMFSQ1nZYq9SOnOi7R30v7k+9B+nM2ot/8XQu7AgXXs7D3jckijhUlIeuR/7h
fgjvIbc4FFWHDrfrJT8D9altM3cc7p2+eLAi/xHu8WM2DnQy6pUNXvs9wiWoSqhjG4SRz7B7BtGx
N6xP+SzFXrYHvwnXkFGLx0liRLmMHjJp4bXDxADlTanLuXIO2PjyVHXTpl+b012qWc1IV6pylFX4
Rl0bQRnR6adhimki91/LQH/UwnpPR9DMt1Sx9hG43pVcYolATbPhDaauzuLglLk2OcWzvhtjyGff
1txeOnbpyUOE1KK5W96beb7VdQiZmIlpXdP69t89lzTGpgXFC/2vt0PeO2MqJRm2pQ/S1N05OVPJ
Setm8prUz9Id+WPprwcE2m21VMmcnjKVpyCT9vBW947xgcx/5bu/ZklILygZNZZpYslJGoaqx/dg
rx6ktHXlMF7j+VzyyctVCT7pxHEaBhI8SuGEXrv0vbI/DNmPN5zRawGVWS/QPKINhWpQioj6uekP
uh7c+/VDnJduMtUr+cQiute+sCSEZKOSJF9WO+7zaLuUbhzgrzvH20rMSSm1+Y/fjw/JUB2cNP0w
RqqbWtmjleQfZhIpZZKP9Y+6TZ7iqNv7vkLZ3jrE/begn46jXDsbpv7uAqmZNuAteULJa2nX8kWC
ZcuwUKxEfUAIj33mJ7DJ8/OzfnqKDA0y+0M1/lLswLUNt5bie4Ru3xmpfR/4zYaRz5X4vOh4Fp1I
MPlz+VcIh23eFj1c9Fym1IsPSmSbd12eas/apJTvKukNUpZk6rOQO68qmZHR2TkvUjOULYYIyQmc
jybgVpdbc99kTB9CSKoeb/vgYi7NhBSj/DBQIZwpOGFnjnSLJWzl3odOKg6TZedunhSfKISfZHt8
sv1qZ3rdXkvrD7dtLyUKl6YFr2yCZijGUonPCRPwKIJ04JQ6da3quniTbYti1/xGZV+vN1MFPEau
R93egM6Vm0yPbr0jsuQhvLhBuVB9dfjAXBuZPGT96twjvc2au8nK7oK4OsZtW2+AG60Uupa2DQgD
7ChIU1JGEbKfPNbq0sokHsJq/Mmi/KrmdbQSapc27dKG4IFqI2Vm0M/r8WGFHR6aKduu5qSLmzan
VjbEOcyJCkbsEr1oI3GISs2wT/zvBS2HIGz3EYSt/93TnAtLwvGMDkdheDaWtN/oH2zk7vdtA4v7
dWFAcLKi1L04QLjkHMoHylmbGOzHagqztl9CPgGnbeQxqcz3QnrQEoos1cPYQX6a7d+wGMANIOQZ
kAdlcu3MRo9qk1ywGOZ2cnrnwKpXmwiLTnxhQ0jHwBTFYxLgxKj1djWqNaja3l7F4m6hgs65A/Tn
7Xm9iq5umNxJ4+RcxvmuqptDoz2WcbPzGaO9bWmJoZG3DmzNr4Nnf/GwMLXjl5nTEmLqsN+oAQmd
JMX9VjE6+Ppb1Y/vO9+TIYGppK3uNV+10Xto0Sm6N7o43OYybJyW0W8qWzL/u2Ne/TTBMS1pGCL0
gXhddpXbD6cmMTerU/nLGzCjc+eqGbTyQkiS/C5thxY8BKy1Wx/oQOQ/9Whma/4m955p1ZrDSbK6
je4XbmhSX2BYR94EbxBz5wNNqdwg0wCIpwsZYmgpnWzlVBmsSto30s6JVVfLn24f98JdvzIifDHH
zLdfew3nWfYw1BC0sONNY61RQy74LxNNjC4zTcFnWRdOLgmGkBwBCIEUWVsUHKE52Eq4Mqx5//2m
QPhBvWMGZ/IOE07PS426MiUs8Tt2JfxJQVvsFevegMTn9tbNv1moAukO87Rg1yGagdf4+k6iOaI1
UsN7mooy41eNfrIysOOTVH+jcpS7XVj4K5dz6bQuTQphwCnMtDEUqhHAPzeFN35M9GjrR8r29sqW
Tmse14TYayaCEdOouFL8bFJGTqtX+02HLuax7I5B+94wkjVl04XYybAX+eFM/MQzav4tl+lh1iWt
wZTrOQnMbJMZquEOTrX2fF3YuCsrgv/JSYFMIz1zUpr90A6beJaxGtZYvhatsGlMg0AJj5TT9VrQ
+SrRJoySM4q0QTN9pGFtN+VKojm7leB2BuK6/xoRlqImQZjaqIeey9zqdwBXPkECYGyDqLE3oZ4n
u0Zq7W00RSsPvOXFUSqeWYJREBIS3ChoW1CKFKllZQi3clmjh9j3W6v97+8T1vfHjnCBE8nxQxP5
xXNWREcnew6sfuPkg2t1x9tevnB/MQR6b561BLwlXKa+KuEUq6rkjH7B0YOnZKvq79REPXaSAuth
HNzdtre4gYwWvEqWQhQu2NOctgqsKoM7LVX3vFu3EmpfibXiHktTpHCg6ITTGZTGf1w7IZP4k5rU
LKsH9U9nwd8gDr6zYvkhYHR0bL13vf2zj6yvfuO5zXQKTGAj8DjEn2G5hSngyc7WVr4QT65+krBy
wwkMj/JGMtNpd7xYYiQ/+Mx00B7c3uLFI/2zdhH2o+SdPY5dnZw772nw9KNSIwtt5W427NM2X/Gf
pZc8TDCoJTK0O6fLwnUP1Lpha4vknI9S89ymSXRX9grwJgBXrpSm2aNd2O3HDNqd3RTF0RbJyh9w
kkSPZZc5X28vfdG7TIhiZ8Zn2jrCtTGRC8ijCe+CBe6zJJd8HywZ0R9/5duwhELirQYxEq95lFVU
4TDtSW0mR2KPvSnpN9SqWgKPkVUbvXiEo3sPZvXg6e2hg2Pakw96/Dulxxl/ipPHIVhx9qVFX/wW
EYSkTV2cDCqOFdU8uui6B0O+W52aXPKqSytCIjbj/VHm4Zzl+IuUb3R9gwqtZnxbawovXZNLO0KE
1bU6rTWbmysX2i6lXp5GtVumT7TqVlKXRdelsU7teI6A0K9eB4kmMh1fktm4rny06i3dP2LDZJyU
6E6tt4H0SbJ2seJG3afbXrpUoSG1/mNYyDcLrefTFva0OgcP4qFT3+4mbZMPe7N5bZ2BH9p0ZbLi
tIt+cmFV2NmirRI/sFtuamRuJLCks4jj6sth0QpUjhY1LfD0mrCpfp2OdTeVpDJQAfk1PH39OtvF
ojPSsgXoIQO9E1mhGe2TKjPm+kEYGWjVIeZNUMN+gmBZsgbcWhoX5tMIp9aMdlLof127CejtVOr0
LD3bertrVOUOPMbRn/aN+QluBK/vdn65M8rvUfOGAwPqyKuHoXbgNfMuXGSFIZmub4V1evaKd71P
k+p/SDuv5biRJgs/ESLgzS3QlqARKUrUzA1CFt57PP1+4EbsstHYRuhfxehO04lyWVmZ55yk132y
ZWRtKmcLM9N1hi4sjGiVlOq1YaX3laH/anvxlT5bhyGVXwuQQgP9LW7v/fnivQjc8JnghFD6oXKD
OsXiuhgHcrJC5A8uYnUU9wRROgSEorXk+op69OthYw7X7DE0/P3cnA0JxMs5NFNasw390Ltya+U/
MyOsHBy7v6ObUHToMu07hR7zlEdQUW4P9HrbMFI0hXk6QA9FH30xUrHUvaES+95tWugrqRbEL0Os
v4XqZJ2yOH4SlfJX24jyvZJF3X1Ap4izpWTyhpO7Wl6+At8GN3U+LldovT5DlbMRgsFNW4XM5b9Z
ptmJVR6twhUpid8e85Xv5qUJxEbj0Yk6IS3pLye76rS48GODxR0e0VHfx6r2ALTjFGb6xjZasUTu
niwjeQGymld3njANaUUPIXcE4zX2uWOZ8V4WYjsNtlAVa6ZYPvTtKRczkYt1HKfabBHwG90BKLxV
3tFaZxZCzOKvtydvnpzFyYBBATp87ts1Q70uJ89Ic10ao3Z05ejNL78hoX7799c2JKpeQO5myQrx
yo9ZlINSJTZHN6/Cg2B8jaTMAbPkRHl2byao62eEvoXhTPI3kLfH29bXRgeQc47KyErw0r0cnSK2
E/3rrcHlBYzMgp8CAUzKLd3vlbVC95CkFQk66IfL+K8ZpLCKGwrqtajt9UZ8rkLxIa+ryK5It9we
0YpnQT+CXA5bQ6JlxWJfyPKEmEPtM5160e2ajr59XdHDncvl9EdohOI9ug4U2tL6r3XH0WYjkUu0
DSQL0Pb8ZR/uhWAywnFMtcEt6AwTSM28Hcu/lkubjcD/xn+QkoCZeGlEVIRcSuRgdEVY83WpORiR
5Y3n9Op6oZ/KE5RrAX3aSyMjSv5K3Iaj2ya/47ixJSJ2q3fM/e2lWnGCcy8RxVTfK+fL9Eou+2rV
0i/ATfSfhnDQqOQkyZ1qgSjutqAP80ZeHGOO1vz2UA00AZaVPk0RGi9swsklGX5MC/+1m9K7UfkT
ibIjy45UfWn14fn2+K5iLtZK0YAeUg4Dx7HUoh36TCj5lMFt9Mj21OfMTHYkEDY2/Nos4m4h3M5k
sisBPQucTJCHxugWgDpiYV/Uyu9kLB7bwnD7JNtYsxWHMZfCUEF6l9NbSszlolpVcTVNbha21W8z
TdrOBktmvtyeurUdiLANelN4d1ZtEa7WQ6LnkaqNbhjUtPzVLXyGoilPXYy3z6VG3kCAr3mNWbqX
v2S1SWtf7nilUXvLM5TJlbL0JBauEgg/u8qujPhQl9MBhdWNOGRlP3Irz6kqtEUY5cJN1VFr0eI0
EN1Ja/aBNO0z6Iyl8lWvj6m8H9QdFZUNkytzikmgOYjE6riohcmmjWoBHS8adpXBobHSvTCg1vVb
KTfmcmVDIs8nQRFGKItLbT4WH/zgOBlkdvRWdL1aolvXGKn/5qjeHgo9MI9CoiZP4uSVx9sbZmUB
59Q9UNi5Wyy59YVRXQvrzJAnNxyezbo9eIkbS5pteRoPuMCGrH3b3togP9qTF/bGxKy8XJ3cTjsb
yXPf9HtLPurJQ9EkG0NbcSNU1ed6AYhfg1zOpalM04wsH9PRBZdzFGpQqmm3r3pvg765sj14aOCp
ZhgV1hZHoBnKJhvVYnTHQYrs0KueoRdGbec2xVatbM3Ue2MDtDdMwtLFDknjuAqzNON+KZy4ib8I
Kh3dtFremZDKb6/T2uR9NLXY9LkxykorYSrRXqRYsvH63rThrFb2AvgvyjoaqzSLUlwukMYjR2yi
YXT1Nrcl9Un92XbU11GP2kpwrXhf3C4Z7lmUlatssevQ16NrVYxbRK3QFkAsytPv2/N1nQThYUXg
BPeZC2XG010ORqBrmTSoEoPxi+c8/OT5J8iuhXiu+v9WRQ6Nu1h8vW11bZUgqeCX5u5L4jIMZU8i
/B3IuHtNGG2avZ4UJQ5t32///kqG7klenfVCrGd5liIlUvzeYHRsB98rEaHjvWttkZLXJ1HDxPzE
w87iyJp6X426wDrR32s3Cn9i73t/CJ8ypz13wuO4hbpYcX7UCGb9T1J0sxD95Zo1PmkrQ0gml4r5
zhcBP6a2gF5CJN9V43gXKML+9nqtHOCZHj832YEDA67k0qAn5lOQ1MXkqnTKpaNn/iUMKMB7sDEP
xST/vG3tWtcGHjKIKZNuY8QE2Lw0Z8l+YLRDPbllqfZ3ikFHvYEyl2PEfX8qoLCgUB+VdkgvWzcO
B+VEb+3sSTcSvbLD0WrcOJ22mqOsHEVKuQQowGgRDFiyZGSJVhty0xAItYFI/IgqZFcWW6y+lTAB
5vesykW/JGLx2fV8uEsb0fRVMe+JSzzkLzyIHi9m8jMxYsS5EhFgfxOflSHfOI4rDo2OwLM+Egko
CH6LV6HQctZ1Y2Rs+mB7dbbrRoSY8NX1tGunHxuruzpG6u/8x7nE+VyO0RtKlr1mjJXRuIUsniBB
nUpPfx3bn0nypHlfIH480BjGmHZl4ZbiXoZnXKbEML6Tai+pGIinUInt29+1tsfJiRnA2XC1OIzL
zwomfYIU2E6uoryo8kPUR7Y6PUZ/r/hGk26kmuCRQVZG0XHh030T3RVZ4/Dq/RfV+mxQly2Th7z6
o0nN1yhUHdN68vQ7wfv7JxGG3/u7ouRMNmqxt3y6us76nBzi+kdJ42OfaM3sHF37Xf0baHaAANjt
Gb1eaOhyFKW4WJCauQL5jyLywQjdT64mZo+4FYpsLStY3LcyiPf+HBVSv0u0cSPuvb5cZrNIObO5
dPhZixuttxADNRq8h568CcqxsT5P4YaHunbAmAD4aKF7Mae/F1NZtQkUnwATyOWMY7gbewXRhK8W
3TLFLj94fw21ZM/M5TT4X+Rs1GWs1hpJLWgqB1RMZPmUq1T3CMiDf6Ui3Kh4X5ds302hP0GWklY4
V6+GcVIHvO/kFj+zMjumQrtr1fq+aga7KYMdqvOH2s/guATuUD/2TfmcTig3JE7e+h0l3d5RE2lj
Rdc2EhvW5LyAg+LP5dGMyY1Is2SRK6X/APu3x0NL3Us+1f59Q95sI4S89vQ80ziiAIFnaMPSP5F0
r7xYlZiB/q2bfih/H99DloC1QOEJJtSVOhcq53pGw07RBaF7QNGFcxG0XwUj3Mg0Xnt17DAAoHpk
HYhMLmdtMumao5Sh6MqBbEdSe7CscAdjwh39YOdZG2u0duoAxEBO5MkpUye5tFaNWqo15jxrWbTz
kmJXUCMZxk2x/dk9XiZ2GBXSKDxpwQNxU17aGQqt4obk4Sew/fXQ7pWWFnRjhqZ4ueuDX5lVfZaG
4qmP/aMiIIKxqWc4z9utL1jsRvZh5nFZ4taa6CAE9f3sASzfuhvjA0FsIjZfERk5hN4OHeS4cQZx
C8G2Otf0AmeegYpIyweI19Zq3zXMgVg8mhRkc+1eaDYIrqs2kJ7kSiRBQq3ocp41oUuKpuPBq/ff
s+kFCsVmbnPtWBOSM46Z0gZq7dKEOHduagqPC0mXH4Rgekq8+Df01K+KfPK87hX5MoOGAxvpirWB
8XJjq3I45vT0pdVISLq4F2PRLeLaiaoHQX6i/ebGaVgd2gcji2ACaQsK6FokukNnfS38dp8P3QF2
rVOYsmPGMhLRxiHN4+PtG3ftXiI0pU6qgvtidJdjC+kiGOR9ScqnetWNTzqqsYr6xMxGNNoeq7fb
1tZmEmYD2VwqCdSbFgdBToqRUgrWrGb4Vgu+Kwz1PV1Szv+BmTkcpmwBkHJZ+B1LVUcXCT+mySR2
Ap/GK28WDua2levwb6al0waACh2lkWUB1mqzsgZrK7pmeBqB/XfKk0EavIs30i5rk4Z+AKoIvBct
eDeXS1R5ih9VdYf3jypHDZDo8gNbin78/Wg+WlksTZUpadkGvej2z239W5qFGY/yFhB87YLBAZPO
hJ5B7WAe6ofHisC6FOOoiJCEHjN+XW1rZ/Adqxv32wn9lVt5bhpJaxBOLnnNxZswG2TenoPQuRNy
bW6D7rododD1+fa8XdOpSWXSRhulNtwSJaXFweXbxSoavc4tU7c0vvXZwcuRbLo35X8E6WtV7rzo
bvytfkIXMs3cEFZ3Mt6bn0PhLjjR406Nbc9Rfyjtrk4Otz9t5VV8+WmLGzaKrcwzAz6tgSw6PfR+
ZCv5zrD2mXIOkCT7p4+fVeUUfGFD3Tb97uwXV97FrCw8dcySKH2H6So/h+JZ8Y5aRrbGlqU7rT6l
0ZuK4uw3Ab390Tt4qRO+5sKn4gCbvxIS23qZdBIU/n18mtS9bP1u5GOl31fTg8//nNvyIfgSvRS+
nTXlqRbuMhP+3GR72cYRf2cV3xrGYg+ZRt9VSmd1bg31MLxDVd70JFvuvzSSbsckJw3DjnhvtsFh
6p2A5m0PdZoffOEljI4xKMEoP5vDN60Izqqr+d+k8lOW7TQ1s5tChZSwS6bY0Vp6ln2JhD9179sh
xN5o4255T6jfGsbiataDwbDKwe9dNftErntA84qmfbp/mvn/k905+ZfgZ2pXZ8PbTXiYNrPjJy13
dFahdBNKvsEpNB4FJ/bfRnOH3GfTBbs4+pqLTqm7zVP4PJz9O3mvIlJjtXsmzWZZqjsp/Zwf8k/C
4Mjjk/psWs9p9CUWHgeENO3+8/C1lOwwfuoe9djOZXuAeSHfi96Tle4QHLCCjYlYKaVzIijUI39M
nw64dpcOqBhNoR54criIfoAlGdN6r1fldE7LHOHQIZPdKE9S21f0p2RM+9e0bhHTGsYtrt878/5y
RWSJYFoijqF8ivj+5YdISVe2XR/27sR2AdzjSFr32pEiqlrZmarGNX+XtPisqAvmpbRPLH2viGdr
/JdGanbUK/tBs0feWI0toK+U0PIXmZTTnH5JAjr/iojxCU5zbPXqZM7JMKhKZuo2tX4St7SRNsey
mFS5zeWysAIAM8Id+unGN+0kcCzyJ8X1Yxowm4C79sNwQg4wpKFWGqD9SDY/P8fSU/SkGLYqnMJ9
2B3z2PHkXZf/yg/BHQkGQ3nOWxs3bm+1KVpxjcw/aAriAxKUPA8u5z9UAmLlJO1dD7JsiZJ4Kh8b
E8xi7sw5OkF6tLpp34zpP61yXxf+w6QHW+mVd3rg1SYA5IzIODEtIdjlR5hRFYlpG/XUMMcnQRQ+
oWpCv7bgUx5rdxmqooVcAVzD0+Rk2UZ5J5aO5yXHXLZeWnP6HHTjT57YD0Fl0gKxqx+60juRi3yh
BRPz7oSSsvNheAgHC9HobOr3jXJQTNdoX/oMKJyhO76wccSuoyImFuwB5BLZogy8uHMKUenSxMx6
l97goG6iXZ52ZAj3HonC23fMe2x6NX0fTC3OUFFJaln5Vc+1q79Ufga1iSpprj/Dnf6iaOEuyQQw
f7SNVsaHrk++dXGxy16a4HdSNzac/FNninarfO+rOyVVHVkbjnJ62vjK6zCECZnrZsQHpPuX/as9
vzPzOph6F+114zAK3SHLpHqX+rq+ywQatOSC9wheELccIzEv0J+zUbtoJ9SjZZdJJjlTLaicjbY9
lJQwDypk3fvAz6DoDlm2D0vTxpGlPB8nnVdDox9qWW1ebg/jWgAaPg2yXLSdmD0ozNrLvQroFd6y
VfdujrSUISMt1aJGJuTaWZ26Y62dTfM4jN9VwbGCB7SSD6ZlZxI6qNJ4Lgg2+vi7XG4psF8/mtB2
h+YD1Q0qOgiHy4+SAWTNU9u7vem9ZNaxyZ8lXz20dXoCCFV2bjA1G0HVynJiEjqOjj7vrMF9aXIo
YWVZsYjJuHKm6A6Rqo2gY3VQdACfpetplblsyFI0Ri80CcjHjDs6CI6N/GjIiVN3x4RKSnuXjxuY
vJVbkWkk4TNzTMlnL0F5lSUMfTIwJsk4RXl0Ijp50B598bH+WX3tEu/gbzXEmN3r4ugi3TQLBAKl
okqymMXWV2OkaqXeNQvPTsd/LU84hOmLEnTnNv2320qgrTilC3MLRzvK6ljGIwPs6J6W03/Z/2UI
92hybGyO66fa3Pruf4a1hAJm5WDlqjH2JHpOXftYDxjcqjqs2oBtRkYLpBLUjcsNKAxhRiNVtgdw
ubukZmPQrCrbwpyv74kZBSvODBHIiJdmGpiVMdxBhkIY3snTqf1mafneyFwzpqO6CHqz+Ae9BKdX
vY0D8I7dWe6OmbwKZntG6S2Do2Rq6qLxNO7FMnhWk2OtvxlJd1Sz+0l80uhp2vo/KtVWI5jwMl0z
6Qviu2197KvXcf446x/ROvjq6e8FomhQDgGKjBI4TApRCyfohXmHPFQCgC98Kfo/wvTv2H+97WjX
lhfUD9RFcKvXbS1FITP8QsLEOHyv5cchP6rG820Taw7mo4nF0mrQrrl44gHw3mfDim09Eo5TQj1C
P1biuW5Of0+Xn+eNPO9c/0CIewnvrJW0N6ImBUSa9nAlyidp+BEI3SNcr+Ptsa1OHxlytHZQcgHk
eblt5chTGznGkoaQ2WMiaLZUZBuBxzw/y+0JKou6Ck3r2AmLXRBnUxLqVja4PZp6/Z6CnZOWr3H7
6fZQNsy8Qwg+JEtSccjaXMdMZ56E6nM3PU3q47j5Nrw9mHeuzQcro59Dbm5LBqN/E4djEEh2XA0I
yWwc6tnFXk/aLKICZIS61OKqTg30aTweX+5gRVQOHyW93FiW+ReuLfDbNO0B47XsBZH6gq5WWjG4
JqAG/Wvqfy4/Id9ib2axVv0TrCM42ODY0WpZjAXleLnsSGFSF+Ulbfn3orJT6nP0NCiiY9Ls1hyf
M+vsJ2+B/sMKAtuKD15/DpufsZ+9+dmXaOgem1E5jVs4j9Wj/eHLFs+aEkJfrhYte6Z6U2XBVpL9
ZNjyzyx89ud2nOPGnF9TseaT/b8Glzee5Kn0BKNfjBuV5+RTNfqAjt706uB3r5X0q0z+7aQOWfrn
ZjPFtLqhPlhehBANfe5DrxcH1zdzaVcKA2gqT1A2YqPVQ/jBisKm+3A8QllKaLnaD5AuTpVsS928
mHfqltdfvW4/zuM82g92tDGPY79lSxH+d2e5+ycVn1qJLq+erRT6nBvJhSeF9uG3fcyauwSAiUIg
8axO2f3SbOpVQUSzsMHNRzS1h2NHx7p+fPkPjFDMBw0EsQxLl0YGum1mUa1wpcl3ViE5ZfMs0xb4
/2dkcSaDHO6E5smDmyhf/da0Rf3cZBsDWdty2oeBLE5XVKh0FZaxYXqfveiHgJLv7UFcyzFznGZ8
ABgmMgI8qC6nqjdNs28MCWHB8Au0EhLW3l1jlE6bajuzhvpT/4bHlo2fi7IidS7CYK9ae/T/2fiO
FV9KpXn+CmIdC3ji5XdUnq82kaGyZElIs79OU4rvphkGd5E8JnRqSjR9tMNeJKkrJWL62QsKFTB0
JEnDOa4M69QBrUt2glqKMXy71LzTtGy4p1VS65OmLbZqj2vfyzNiDonZzVcYBDMyE6HpWRm1BtmW
tanwMy/L5EjfmdHJPC1wjUkRjrdnadXovJ8R1gRksHw2DfIghojeDG7ZfZH771Z9LguVu+1XoX6+
bWnlmM7QR4J+uHBzZ7zL5eiQp0v6BEvxoKg7tQz0UyRXdJBtWmsj6lgZFDJDCMcgKgAsdrnyvlII
rSpSB0L+Tixj8FTTPbqknvAw6unr7WGtvAIpApEpokctqJ8lqHO0KtWjTwKF1U58I+gl1Wk9zpAY
JX8Uo2kHLnsj9F1x56AoUEWegdL07ZQXE8nrDUSmJLpZZfmHdIqtnYm+77mF21cj8baxQ1bNzRNJ
LA9sbRlcBZmZ5X0mUu+EC63w/hQa9RiL5m/fqLYc4MrCzf25qL8roC6vmO2hmSIr2yeSq+YeAg2V
EwyTQ/u4g65Or1Wz9UBcWzuIOSjIsCXxrQunXhaBoTeUYKHmTIdwPDV1Ze3CSNibvnFXG9m3Upd+
394ua7M58wWYSSqhML8Xi2f4ouilpujGf5RU+ZM2JYpbP+ll/Oc/sMOSkVGSgG8ua+JNWBmI4reS
m8VfMjV2JrdvJLv++37yJNJmZiL7AyoE1YjL8UhyqWVx08GgzYNvhlUc+knbwWvf2IQrWOMZvQe8
DZixQsS6WKq8jmudbKPkykIxPWta2uxSotKDNEjD3rQ6Yz8OTf3btCIBKYLOP3eauUXnXdmdc5eB
mVulzQyFxdXZyvHgh4IsuSbloSbuDolZHEzff2gseR/Ev26v4Fo4dWFucY9KKk2zUPCSXCMS6Z+s
HQuj3KnDD1yolcRHnQtIp1XckOmHAK30jWt8/vXFSwTrSB1RYaAAvdQnGEbJKzOI9m4u5bbhceVN
3rG3TMqVD0VxTET1VyIUGyC0lQPJfQ09Y8ZVoEm4KOCbCDDUzL7kplnwiih/9pZ1ylkQX3MtOSh6
sQGKWVtQjaIFmGsMasvzb0pZ4FkdBTN4QrssorjrFfdhGR/S2kfzXfM2sGlrwyP2AmU36yyKS3kC
OZ5kMddT2fUDZxJJCJHr98uHzkedo7qPSOrd3kKr40NJjngMsZurR34zjq2eN53s5lNrz4oW1r2W
hKeUqmgqb3G9VjwbGJL/MbZ86utTP5ilUctu24FW6aTSjTLeM2kYBp+abktSeiWMhVMOTAtQoQ6z
fnEJBnoixwYtkEEpwF4jaqZgjeDT7vYErlsBHM6u5JJfeh0xrr2WxjayW/cNdZVQ/6Nn4VbH42u5
u7kYgY7NbAE9iXe53Q/vJkAdU9uoLctEp7XCrppo+pSJ1fiJp3m951XAyzvV9n5BI4LCQ+BXyNF9
iQbUdIOBSznwS+WuECfd5mrZUi6+Vpt5/zrUCGedBujuC69nhsNUlXIvu0EwQRWUESS0jrFunXs6
Z6aJ62np9zZs3bp6Fs1jVhq2P32t0iPivRDiNoC6azsaxi49EAklEQZc+ERBEKNU0HAQlLrb+ruV
Qq7Ojx5dZvR4w9Ta2lPZpicq+gUyagqXN1vgT1qdy4LkAkJuTzF7zUliIJa3d9ha/VQnz8cBfX8v
LVliSVYVadf6bLEU4at8ktVT7wXdSRuY3tDMxJeJZ8wuN/233GOdNfBNR+CfZyRCX3VVb8+t2Q+H
ajSkvdSU5WGQJ9+p+k5xVH7ZjioPlEyGUqTZJPJh7L18V3tSsjdNkDv0MtRPnVZodpaV0q7paSuo
xOk56CSPaRW/1e2gHuI2Dfa3x73mCk1kvd6lqul9uji/pZHHXT+pslt6UXBqTdFz1aKIf6pB/U+f
ki3UpcrcDUmlbARGq4ZJe874S2pTy9dpEFtK3viW7E6CfqgQN8mC7FDU9KxCK0Lxx7s8kTZePms7
iTob8DdCF3J7ixhJgEM8BGqiuAERr+2Hd0MNxOD2fK69uhFmn7tDEpuA314YqTN1GIBfs4/o9g1Q
KkIItN9r4psZ7emCbecWL5KvkSjYSfQHSMyG+TXvb+EgUVchnUjh4/K0DLnH7dZ7sisI5gQEQa3e
vKQ0JkdFKe+c5kV/6ER92k+mREHOF8pD6Rv5Xe6r5k6zys+ZgEyaLjXxvg+z6r7exLitPD9RwAaf
ALYXyZmlGwstQdRlIVJcqTCnlxxQzF5WGu2YK/1W/n5ti/2vqSsqRjyOmaUkvuJOyl6n2aKuni3Z
AzOXn7m37uWtLrVrCcwPYyMKvpz8Ph71So4ZW6sWd2PZPYypeOiF8pF3xSHijV3IrqQkB0EfnaAv
6XX0/fbyr474HdQ8q+vRjPDyAwCndHT3CxVSF2YOY6L+VojiTjamfwsdZYVo8o9ZuFVEXLuZ5ic3
jaKpkgCKX2QUdNEbBD/iLRUqd/FgHj3Nd9RRfrSmX82b/1w2ZLSHB98oXNoz7SY+pDT644jqQrUl
ZLR2h9Nah3uCaxJW2TKd7vkWXcgmXq7GjGLQXr1acMtQd8J90j2OrWjLhXgnFk++fqrSFz3zPvnm
v6Lnb3i3lfuR6xpGG2sA0d9YTElg+HWiqL3kevkjK/2pC7z9OHnAEH/H8CBur/rqAswim/CO5gt5
icjPhr7sC29+EBEuaxISf9l4NIv4rdc1AIYgJotd2CT7RG6Jpl3D8HdZ6j8PVf0pzJq9sJkKXnsz
GQgp6MhRQBAFDX65EbtRD9Jc4NVSieXXSf4SqJ7tJelnq0v32oj29GD6tuUP50Z5k7MtRMDa7COF
MWe5KBGxEy6tt7GutxapYrcThEM63kl1vM/oSUqBVbJeNiZ/5VYh+0NARpvtuVq0uEEjlsNMilh2
VaUjpz86EEjt4NdzVAFDTe2eRrJ6MzpjEzhQqEvveYSudPsb1j5h1vMhJ05JFCWky/FaehvFamux
6X2z2aHx7jmWkfiH21beuQmLpyjQI4IFCq8gO5Y5SrBzIQzRkFi/846S/0MytFeF1LFeUctXgrt8
qNzO29HP7SyWme2RzGynQ1EUf4JROlp4haQPndD/lWedM0zpWSqCY1eK58jfqhBeO0ISV7NsL69m
REqWr+ZELVAqjnkENVXbE6zvS/9L2Oxr5Sx69J0yft+emhVzhDDQgqAb0p18yapUqHpL1UBsXvjd
XPSwSrvSThXvu7CjlUUz17L0fqur3QrwEA9HHZwcFpkssj+X6y5ZQYb7kWQ38cFh6z9S2iWl1s7S
Inon3+moO00/k/KXCmkhpVt03GxlYv6PL9B4kcC+ooa9uPEAhFtCDzWZvkZ95NRTDq3Su29F789o
/kilP4EQffZ7RCuE+rcXyty9mdMN3fH29F/nSOZ5gG8JUtBCKmZx3ocgyXyS+bKrf0k1Yx8AvxvT
Q0vHk9bSTmX8PG6FzSsO7tLkwsFnVe6n9FWWgbS0QFFjpTwY06S8yE3U783RSHdqpGa/arVND1Wi
JE6ThqYttMXfs7EuP2QOCD88WnO6loQ4Wtm1hEg4DElQfhqtKTmoVSc+357mFQeALapKcBM4/qz4
pS1dIKOX6wy6CtRDpKqAn9Twa2Ttsk5zhPoptJ4Rrczp/l54AL5zMBP29LXRHd17SoeDOfw0KDAh
pgkSdwZpI9d2+wtXbsLLL1zMhu8HcVM1Mpmd3PulAg72m4Ni0WsLzKs33BXJZ1lSD6H45pnnFLnD
3PGlx9Ca7Fba+pTVTQlqlUQ6QYC4RI8ERWI1tJGXXVGpe7vvn+ipPvX3VWHakSadZfNXGRUnKT8O
Gh0im0MlvY5heWwCg8DtMAJCih3T3yhBv2ORL324QpxGJooObnMLqcUSlnJR5kLBG6huu+RVHsN6
n/ndsBPH6QF2kPA0aRENUwFuvkRdbeFOMnHvN9IzkgCJjSLJP0bb9DvL002nzINkF1omguhW/Z1/
5CJWKdIhSv4mNUZMsTHJnvNYTh/bJml3A0VjR53S8dy19VaH1LXZBomvzcHWTJ9ZvHvmC1jvOuH9
Hdt3Nkme8TmXrMox1VxwclP/pFi+kdm5KFm2QVJ6d3vnrd0AcKrmdPScPFoqpaloTMrKhH29U3cl
BRPwlmYR2hAghFG3KyvdQnyvoGhRSyPnD3CIS5/1XJxGQzC8MsgUN9VbWB+dWH0ewAfv2jAJfmqZ
Md4rajcirlOjMq3lYuwUk3Lvx1J1kpNw3FWVb33vi0Zy/LBMfls56nhZUgb3QukpG6dhPneLbcdF
zNMbeZKZQLW4J0jYJ1EpdYor+tOxVGUk68pW3rVD3Doy0Iu/zhkhj8PupmE05DDi0MupyYZOilr4
o9TIvslqSC3w728cqrFU94BsocOzRCB1oV+pftKrrpfVsBPKXWmatqI/66Hn+El7SmK7fru9w66D
WgQ5aA00N8sCLLzEauZp3hlFE6kuDaS1U6qI0UPSwo1RAlNyxDaK9kWrb3WeX6n3gEky0Z6aue9E
GIuZ1HFijZqEmltN+TfdV8+lErx6oXWa2vYJULTvD8d6Cu9of7LhqlZOFC85Cqy8okgJLBMpg5VZ
pdaZqmtVMhwhdQr2Ua4Ne6sb9EMYC2C+OiH8XWV+tbG4sw9cbNb5kqMRLEVJgrpFRO8Zemt6vOnc
pLOgS6Ts1a/VuHGZXsfsdJPgzTBjfDkXSxijWUikakhGu3ElRHt/DA3bEkplIx+0NonUOcibg7Kn
Orhw90Mq5FE0aporNp3bo0NuBN8H7xz4wb6ALFfU0+e/3qWEBtQ5gEuih7mU2sVB122Rp/oMOsnS
gxgfQyD9o586WTxs5GxXTgQVSHD55MQ1KCLz4D+EPvJQ+i1JeR0OinwM6egqlRIasMJRoTexFXy7
PbK1o/Ae+OjqrLkBNPDSXCvVJSV3GqjQp0md7lDSy8JjniuBLcfPXWveW+oOUrVz2+z1CqJTw4yC
pYcgjGzLpdWqBCmjjZ7hpl6/9zOpA0BDIG3plS0O/U5X6GtuVcNW86Pr7YlZjbZqRDCQ3JaCQ7UV
TDkPOdOVq3g8FBKItTjyz7fHtpKtubSyuMJGAcxIrmam25bBN8VHeF0KXzgPO8/MD0rtAcUrP/Vv
ig9pLXDBfCJW8auLwn0xbJz5673El+BeSZ8gfEcC93KaDaGMBLH1TbeAgZmGD+RnixG+GLTBwN9Y
0uvL8NLWHMt82LeeVZedjtt2syD6NJkD71MYeclTQePzjfO/smlnW+QCiU0gLy+1waB+qKVWVSaS
Tkyp0IXfw7geHDEu4l3rV5R280q+81N9QJTDMB70Mu7fbq/y2lZSiIhIxYDXBqBzOdwhzmE097WJ
ZkYHlq5pemCIqrqxgKsjRSkUjj7bFaXXxV6C76rSeL01XT/6PBSFHaSIXCtPaZmBbUuPkVfak087
mC01nrXVJBuCYAsPcQ2Qx+XwZAPZpsJnhvMyLc9UX4dnzRcfjGAQHxS9FzfOzJo5VcO/vqvr49sv
zcVCbWVdPJnvl5MgPPXVv2HAO0Layi6sLdtHQ4tb0BqUfCzL0XS7tHB4S0bmFsh6zQJrNZMgULyh
FnQ5lNCs+nRMdNNNY69xgBpVTiEhMnx7+13f5mCwqOpBrafsc6XV2TV6O1RVbbi0pMsH0RlphJls
6WpvGVmsShFbCKSFjeFGqETUnTirMf+/jSxXRGkz0ytaRpL4jlw8go7ZhVuV3ZWRkDTlVTEL6cj0
vbxcFEviOSiP6AON/0Xame3IbSxb+4kIcB5uyRp6YEstya3phrDkFud55tP/X+rgwF0s/kXIxxcb
BrzRUZkZjIyMWLFWHN6NWcDcTOrVenO4fSob1xqZOd8MJbrfU0GXZhp1HI1YyuVHk4kbJyzfVwzo
64cm07+I8RGznXYgLRvfDRPS4OuBwvLtrFUp52LJF0IP+EDrbBp/WV6pNa6T7CStW7vHdArcSqQ/
1zxEhRxO/Zwv8iP52HBnx9khZQjnFE1/DrZG/48w8D8IRDLJy/2z0CyRO5X9S4zye2PWXhE5z0Mz
7kTVrfXQpxN8gESQq8oasCRTLQPMaGnpRtZTlHzqjZc/dwUxKChqJPiCLsLEm+swqlK50p1Wfszr
zp0beBuG41C9DsUXu3P3eoIiGl/m9tCYC6ihJgqn5NeXxgoSbdAxuEH4rgueuro81KYJK9zDnn72
RnCDMl3QpxJ2eKMLf3yzqkQNFzmxOvlRMn/owa+x/OMnLgt58/dX106rqBA6j/z9ZX5nl3//t79P
wkCbVuSfv6/bN79fg5Y3M2uYYnokcAmazB6mTnN3++i33EvgyAS1Gm/pdWpQG3nUVAkQ2rR8zbTa
m+iZK8XP20Y2j/yNkVVsDtAaoc+vspIhRh17eI8fh0b0tyZ/LyHJuG1sK8y8XdEqRqttGKZDB0oX
qNVZU/8upt5NzfRg7AHGtwIoIdrgiv7NMLvyL202Uavk6B4hfSkZiv88LR91TJqnfO89vOnKAsMK
Kx+fzJqMK4Dx1dFah1jd0vNZXPM/sF/+ZuDCz+jbMoW/OiLdGJXF7HHmIs//Vjv9ozzXD0jPZOHe
VO3W+VCwEfUyoYKxbtFHkrFYEa2tR1M75bpr1Lyr3BIdpNtusHU6IjrTBIU+jNbD5ddvA6qJcjKf
R6N33P5dh6gGdUcFKWxZjtxR30kKt74j+p0CiM7bhbLJpbkqTqNS4y38aAXS+4ReJP+fY5l+u72o
DXzDb6Qftw1Pe7q6q0idJ4A3DCsWfdX6qUC/J4YdmrkS+9QZD6bTu10cukrTf+zK0J/k7ACF7O2f
sLWv8PQ7QlSSfueavypgBiNu4KV+nGEr0fvPpf0shKblGUqfQ5l9+L9ZW7nlYlYmesk50LM8chu9
OrahPLpUauzwBCHvEWRDuZOtbgUragtIKIsSAwCiy5OUizRrlM4gTQnOOjNB9jic4SwSzNEDmOM/
Xx9Ex7wM8QeQG6sEHGm8dGB4Hp6uimOcnMeeYoIdzgfojQFnuUa8h2beXJ6gfqBVTWVvbdFMQk2Z
ShxVBTGo5igfFrWr5XdUMkky9/riG1067npQL4zyCNGPNfo+X+LSMVIaExNpORAYvg3d6+y/RkU5
zLrq6sgvtsch/tn1O466tVBCJu9CxIJY7urRy3XXq+3YKKJYtMANWYY/R1PypvlMLni6fYxbX7/g
uLVgzRDDqqurQIkGrZ9DbJl1cAxS43NRV17X5juuuW0GETQaOJDcrDMaoQcypwqjDE75QevdltMb
s2rHyFZ85qAE+zaxk2f8pf9T7aolskTlcQxrb0zPIQztjf28TDsQ8I07DbIkkICCxPOaA74wK4hQ
RKIOSfDiTvRn7tSyVY+3T2ZjNeIbFiUJ6hIMLFyuZtGVeSqLCVq/Pp+Ooaa3R21R3CGcoEKtpJ1w
tXFAPDwoYQFk/Q0Av7RWjqWhRSOJjp58Sqynpf1YLefbC9o2AVMEng2xwPr6DHjN9EHP9ZmBsHHl
0HwqUPrzorrdOZ89Q6sLdLLbtKpZ7KNZ/erjxyr6MBs7GfSmCUrvojSFnsK6VN3R5FRjsZZ5KZiy
fuBycYu9Ddv0M+ZloA+gSH01lpZLsRRHY6Q8akrQPeWzo9/TJvty+1Q23UwMxOgaYUCWV5s1gko3
UqVSHjN97A5VYKSepBvBXbcwQBg7oA1v29uKqyIVhOKFcaNr1PDSOqNR9oXyKC91fz9K0nLQjTrx
qMPIFHKk6GjFuXFW0hpHHxLA0IpaHQZp3AOgbK1cVDWhTIbBlfripct3TkxCIiXkA8iAh+pT6wSf
h+JgSv3H20sWX+rq3Qi1lsDY0Fikp79KfSZqxoM11sojWBjXqO6CmQsZhQ+rqk66/nLb2EaWI7q6
4Lk0oXi/Fu+twnGe5JbtLXMmcB4lG+Cg+X3pq4Otfe7tnbCxtYdEc6ITiD2BllrtYZcQJXOWNiiu
ZP2o8u+jgVhw8R8+tzdm1qlbNjpM9I1c/a39ZTAbT47+zp2dpWydEukMxEOCEhQ2tsulLI5dD/Cb
cRNqFfou7VIcddQe70l/eq9AiOv9guLI8fZpif25cA0QVmQyIO/o/dM0WblGGycyk2G286gui6sG
4f0YDl+7/jQ5zv2gV268/DOm0efbRq+CFyUMEVW4IgHcALu9XKncxPrQDKr0KOXle6m+h/zto2O0
O3Sx10V1YQYkneh0i8fMOh3Nqlxy9EB6zPL6oDh/mf/otVsDzmfeIzz1cX0/FTuFuo2VEcnodiGD
CFB+/RYs0gWYsi5HfgpkAgXlbliQg9txlD0jq3XB76xqOYy+SG62rkl5Bqevdq6wrc2jgwsqmvEo
Kihrxbkhzhy5sFjJWLyj3uoaXxzrWzadwumhK3+F+Yzy3J+7haipAoNDt4/JVrHuN1Wb2tSrssuX
yBdymLHTuIxledOw8ylfRQzefnQ7IL4UxQeu0EsrYxhRpu/MyCfF8iQ5dSvkxBQU7oZft7386nu+
NLTOouXCNqVW1SJ/SAIeJl/y2A8gFgLmKO8hOq49glc6UyECRsiargI8dB+l2Ri5H+N29XLuMvhT
/zgG8offGlkdz9DqPF4XjEhR8CA7WJDaE6Lgt3dtcykMbYqsBsmGNRwymI1kGBI99xf7b31qvSJ7
KKKdk7lu3YqlvDGyWgqcrSmlHC33rRCARD4eh9w6NFX6dbaHJyfJFXcMGlft9WM0gzrSmh72pNoH
l+RNTQU8f+9pubVqUzx/fovcUVu5dEp9QZUnUqLYn5zvjex44vuqGZf98719a0VZWUkjBynROPYb
88VoKzdXPvXqng7P3lJWWY3Q661iYcQJP8Zy5SlzdzDicCc+/aZfuLy4KB7SK6XJj+NTU7lcS6vG
cdnkcu63A1qOdnQ3o/qS6i4dU7tPn+S+OpZojDFq6Svll9h81bLmNLT5SQFLlmavHOyd3Or3aly5
SzMebu/0dZDh6US7jl9I3ZEx3ctf58jRWAHkKP1Kb4HxIfN36hUTducOot1Z6+PzbXtXmTo9wrf2
VidroVqspFZU+jX4A31pD0H/f7SwOtY066GQHNPSn9LQM83XeC9vvM5ELpewutUGOZgjw2AJ9IGG
XnCoYEd6VcwPTWkeKCcdzWknL97btXXyk6Zk+1VW+lppwEH9NFjyzq5tfAwX57IKNM5YNmUfoLPS
K+dpcZCwfDDSeAdKtGkE6lwTRR3KAusxyNmIozCbqtKfqUV7NLy+DhUxJCia1z/3MnE383rig6Mb
eenVaYx6iLXUpZ9Hi2Axj2P9HXMTe2iIjY/H4mrWkJCh9gCDx6WZtoM5OyYX8JFozSv5Q13Kv/T2
HmTnXnt9wwHYM0Y94N6kKrseuCpGBtoGsyh9ZynKx8CM1JMTt59v79rG8YgGDpwT1EQFZ+LlcmRw
1JWe66WfyGF7PylN+AOa0cTtqHnsBd+trXtra7V1I/oY1NOwFS8vct3cG8a3iZtMhzz39qI28kPR
KaL4QIyjAbqmx+mGGc7MweTbQY844x71lrQ/V03jaVp2GOTcK+vwfRaZ8Cg+37a9ESkuTK82lJc4
Aoiqg78L+U28Uj1kJHBReeyyf5ykcRH489Fk3qvfbx4k0osMPJJiUXO+PMhAU5loHnB/ebQPQfXS
JxFMFtawV0bf8kpetJQpmf6iXrlaH+gqFIn6GYfpIv1BK8vpMO8rjV+npxwgDDIC54im+dr3Vbsx
Uj0IK1IOmhBS/jhZ/TvKCD9jpqRcR1d3nmObuweaGVeBlAOegsvd08peLzSLU7NjpL/SeSmPUtbY
p1JGY+m2g2xtIOKYoqhsClLkdW6Q9obZaGnlO3VwbtWWKarA6GnI3zaztSIwDHzXALcA+a5eElST
c35BWfmt/Twjnh6R2rcIzt62srEYXpMCZwIog9eYOMc3r6IuzuxFq7vK1+WzqshY+A/JCi9l8ih4
1hgsX98fUYewT9QMtZ/G1bNdZo9ltLzqavRqFNof34cMT4MCJ9WFVIhW0eVi+ixPC8WJcz9J/pbK
L0g469aH2/t1fSqXJlaH3+X92A9lkvs0L6YhdkEJK8XLbRvXEQgboISpcsFxfMX5skRxMKBIkPuo
F9wH5mMdvdTjkx1+RPFMRhtJ/mNPA9rJdwoTE5Uh9u5y29SUf6gU5n7VQiYemo9Z/KQzF3t7Vdc7
x91uMIjLEMhvQ5dW7KQMTamYcn+a9OM0fxz04rBbWLjeOowgAIyGLZUFLt5LI3VNUKtNXpFjvXjl
hOYBqgzL8CuOJo8pnvLclnsMXdeX4qXJVTztZrWz+oEnZWJInjJ+toDqcFDjXi1yc/8cVJCgpAYT
uL4fQBfE5iSr2Bn1Yw703mGgdBdIt7Ea2o90kUn26JcYK/+eKy6H1LRyX60yDxkwnhg5r1P50+5R
XUceoucbS6v4Ni+5XHUGlpz+Szw9OeMe4cO1AWAZGgGHoSNUPdfVMtWWFCoXc4Bi0B2i7qc53sPo
XG+WANcLBBiVVRBgq0snLSJNqdrSeUSo9ZhKn1HyZIaveCjUaucTvZ7eE4AMEAyMzQOv5y1z6djz
olSNptUB7dp/iu7gyJ+pF58WK3BVdJoX9W6QHpiik+z5R8WzuOr8sLnXuviI2MKffse/tS6prkIH
A0fiatFV4vSLNiyQocz26FfWAPftSD23ceQ9UYdrVAXPAByRSSIq8CZq6JerjpoEAFzaBRStu3Nl
v3ZRctS68m6S1Icpz55NBE7quXWH7EdcLS+lmvzx40fARkQxGd1N5jtXN8oIEUvLw0B6rLThoGp+
HL4UyCvd3lHxRy6LDSyTyUPSFu5iWhuXq5xKR9PGjlJerQcnByplomM4O6c5+o5qxm1b11EEeLSo
WIs+JWRYqwBpG02tVUMY+zA6/cis74XyIS2Mz7eNbHx5BBCuMO4uZoTWFEjotXVpbaShH091f1gG
S2W0Xd/rh29sm0NmCeAGvBJjt6ulqFlfLzNVUCA3Twzfv9Pad4n+QcmHB33+cXtBIupdnhAPRTpp
SOpBrUu78vKE1DyCoyCQqDrZwyGPYCBdzoHWnlC98bLq164A4/UpYY9pTXFKfGFrYqc+IpVdIif2
9WC+06PFNyrp0WFe+vay1jsoyqC8tRkHFGKP/OvlsmJ9Wqw47anYxTnCaq1UHzQ7L05yKZHTwirm
JezGH35SDJJQRQBmDL6A//0tc/Qm48yTMNN5uCV+WzxIyotoL3S/bq9r7X+YELoGgp+PdtdVB6gN
YqtQ0zj1I6sPoTcNP4VGvjf/d715aKsJSgkcHR3OdT8hHu3ESecu9QOgMjY93MBSj/Mw/izjAOmo
PW9fu4RYE7NOMLcAyrBY1uqsBq2QDSh0fKul3pi4VOJi69vtfVtnT79toJ0jhIVw9XXzwurtOGmc
KfULNMZnCP1Bz5rTM0Oy7tT/lTfu0Hz/c4vMqXGXkHbyqFqV5RY4/vLKTjO/apSfTR8vz0mpj+9t
AvuhbpvkPgrM+TzVY3tO63aPDGX9WYv1cqtA3MGLn1H0lf/D/C83jZxkvu4wGJ109l3VG187ezz0
43TWlofdpGdrh8EiwVfJ1w3T1upCm5pOj1VYXnx7UdsD82uaF4zdSZdry82kNPGMTCuPeSMj18KQ
+c73fpVFsGDexwAUCWOUv9YQOqmXensyMgQ+eptkNa6bs4FGGnKXlCitdqzOclfVx1St+julcpLJ
DafEuS+mqdfcwizmI7Taw8eyC7LHOG/Kj1kux8+3XWLj42Xw0xKQzd/Yk1WsHUIjSHJNyfwps9Jj
JunN98yQmp16wRU9x++tELouTMaD2VpP78IWU9hKbWd+8FJWv5L34KrKs/kXHFjBU6p61eRVr5p0
d3ttGzFDYGsBV5HO8ImtPmJHC2x1UTj+SvnVDK/RO1V6yD8lL7etbLj1hZVVhqb3VpnTvMj8tHgM
SY7SylWsv6A9qY3MlffYHMzV3fg/G/nvmlafsKF1KKkkWuZ3uTF5o9qEkCIY8jHINKhD2y483F7d
RiCkqc9cOZ8ubALr5GII0xQQipr5cwlRFvf9Q67vNHG3jollQeghBvL5a5ex1sjSvuULyvyyryIP
zWDniUdR9FAomfVcqhmKcc1eprl1aKAJCIak1RSMVzap7MRdmuOPffA8Hx13cZXlZ1T/Sl5vb99G
BILdnHoMLxadutLKzmxHtWw1PMPbQWKyLAz1j+gWtE9VUNTHeZSMeyqU0bu5lH6Aztvr82xaFyR8
4s3M6PrKWaSUWUv4FnK/ntITZOuzW9XfrBocaHMcUF9Z2uh7ke54zJaHklxTF3QoYZHQXx7nqI81
eDmTykOARD2NPPjOg+aTfby9s1uOyQ2NRjHJPAxn4r+/SWyK2EBSrMFM1j20sBxo4VO111v+jSN/
m4mKrw0JabA04r0AevLSSDyE+ujkVeHP1XMco/AYyh7EmUn7QZNduYDuqDzlPU3l702AaGX1vnQg
lXeOjRm6Y4IkTKABsuwsr5ji9+34VYnugiF6qJa9F+vWbrz9oeIbe7MbfcXPH5K28DV4BemKuot2
WtJ8Z8+vj5ZHBkQflhhbgN9+5c1yX8/jnAK0UYeX9KPGW3hRsjsIRfeui+vlCGJ5bgVI05ipX3+e
Xd0D0qrkwp/QxVUg6ZCUH3WfuPJSemLy3BgBlHTRi5J+smWJ93cKFA7J1944RdI/tx1t4xoXXNBI
zOO15E3rR1wxMqkxmwGAjObUF8fgXYYm3/JPnD9wcZ+ibrzLFzVlxPfRnv6pjPhDrTXebP4a49Pt
X3IdtPghpL5sv0jl14IJ9dQkNdRnhV+naXNKtQWXs63GU7K+P8tGoh3byAyORdHtpcMbB49l8VwW
otBwHVy6l7ZkiakmSeGni4TI77nuvSZz2+7+9gK3zMAQAY5TzAFQ+7o0k0vcEPJUF75sZBlJMPTC
evnUZJEX773Mt/bSJBE1gOeBvFZE6HzzwTgzrQCn4oOZGgiBDABe/eBrwSNsLeAM6m/GnuD5RgoE
DJ+LVLDjAY9doxsXO5uBhkSFn9X3hlyfpPHVYmHJd6QiNPSXs3MGL1zoG8rduDMMegWTJQ6/tb1+
vDMcE3Qg2QrEpn860blVqGWG37K6OwSxW5cf+ulnOZzCPbGvXburgBEsVZImJXYd2zxZo3PI2+cy
ulceHPyo1Lylh2Nq/l5CIn3bk7YCCMqZdI1Es4WK4eXxJmq5FMPc8KlITeJFaZHQxqR8oLTlXhtk
y5PooIEPhKqbbV55UqTPIwM0yPjFBsR+SBBI557xfyjyx+VUOl1yTEyrh/KoqHc+lyvJLnGsb0yv
darGvF4ysKeFH5qGp6X6i2N+78aTglDpoHf3Sme6wJ4WuLw+OfOBp8Y4PcTql6nJngKzOc/dMzXb
O/XZrHlw3D6Aq2Li+retjt7SY81iDp2jdx5U69Aqd2EEMlqQlJzC+dlBO9lDKXNyvNuGxXZfXtns
CQ92SpgC8misYkjXdKYjpSOhqjj3cemV8/slP5VZcY7cOnHcZml3LF77mlCh4CjAoVFnWbcOodee
1B4CGD/JFuSdm/AxcGQkw6L67vbSrsPjW0PUSVdO3WitqqcdwKDBfgxS60sII0ij214jH29bun4V
CksChIgyj2hNXFqCNX7k6UrX2umjHzzpe2/I8mgnUdxwkUsrKxdpe7OPOnMAgmI53PAdVAKvTl17
pNHeXC5uZDRHpYfMVzpCI9y6laHvFEQ2j45So+BNBbb/+xe+uQUMfVykSeyo5bxQHWuUJ1l9ub2V
168bFgkdp+gnGLzbxFa/MTGnml4nvYyJzsD5vijJJ6ftvbh5sGGBu21r00He2BLLfWMrCrrarkJs
ddAYaMdZibywPv6HB9vlklbJph3aTZ7PSumb8S87SqhnfMwoG0jm7pD89cd8aWkVxuc+zYsqU0Fp
9OW5t4qnxJoaF7EyVwXxNxSnYFbez1q4g/zeO7NVSG9HSPgzkwU2i/6UBfqdlQwHY7zjaYN8+w76
cXuNhA0LdSpA9OJQ3xxaq0whGEIDY9OvIP7HQNkRHTn8Q8ljz3qelHHHS7ZX96/B1fEVC23puWZT
FeMHSnytXXvtfaC/Nz/e9sbt7xu6r/9d2er0zIFrOIK9xU9iv/9sSPZfc3cck+9zM5yX8c4hx3PS
/p5nxIDEyo7xzRD2xvjqDOGLyxSeCJUPfLNw46pNXclIKQA2AJzc0Jy/WspMjRO0k3VMUgdGJ62O
vwSmmRzMPCke7E6C50qCWXLnl4ngeXlD4dRizEsQ89NbXEUEQ8tbJ54JOpF9jvWvKP9qweSZn9rR
6+RvKqr3dnX+TzZRpoYSWBcjKZdO5mRIvrbGRGQ4zbJxDJyvQ/1Jtc+m9lEaX8Lldap34t7W/sPa
guQvVQBGDlbBvVKUNhhyYtFSFc+R4zx1yny8vaqtL4dSNm1aUT66Gjcd5Wzqx8LGv6y7jk9zzB+j
fvRG+TkPMjfqvtf6Tjdl06Xfmlx9O9oCZWSSB+xj/1XuJk9pAjI9BUJ5B9rpXIZDsj3oDjyq8Ue7
/RjNwZ/y1UBRgSzMv4tefVROWMddrEugUPWT1T2kqRHB69C6qZU/Uq44LHv8DuLSWLurCoKTBz+c
WcY6vdFlyotmwJL17K4fAi/K76ir7uRQWzcXw6/wgwGwphK4ytqmpSjsaQBbOxn/oKkZoOaCek1o
7H0HwuvWi/m9EJ7RjMGuX5jyEEYLbSQSmzA72OpXx8uU0lMQVIYt/az+GMpPHWS9t/10o4LAK4Sn
K1czfRcGmS6/PnnWq0Za9NIPP0vSA7243E3+kiHIKIqDdp6Vya3/CeJTXZ/r2Zv0Q9vvREPhFOtl
66KEyzC/KLOu7hitn7QRucXKz8i/u+x93OsuorpeHp9V7akK9xR0t+xBDcojnloFx7o6znxsjUEK
tcq3p+6lbF70Mn4qsq9FFYHndO6mtvtwe4u3nJSsn0zrd6F/jQ1RKqMqnTKqfRXFpHejOvf32Wg9
ZM2s3N22dAWWFR8gui3iiUHLhIGqy8NUmiUtbEhkAZp/K6XEC+yvSfCUBBaK7tKpqo2HpOi40Xbi
6aYTvbW7ujZa3V7EQE0Noms66flhyG1PciC3f2FXFSiaa9R7wq9hdlI+Qv5vlu+bsPP6PVcSEW7l
SnR7obdjmtwRzEWXyx/MBKXTkZ+ROuOB4e4EXW0FbhlNaG2UO7nRVryFjQnxCtCfv4fkL62l85DP
7YQ1nWIQeTOV+vjbYtAltZZ7OYEbcXmSbCZ/0/k4G9ldV1s7P2FjvYIfFSgQtzWN2tW3m+pZkdtj
3vr9+FG4L1oh832kvE+g9rztWRsfDU0qvhngTYIVSr1ca6xH8oLSUeuP9rtOmg5a9tTKnVcsD810
10X3t61d+7Hg0QL5D8aNHil1qUtzaFlFaZtXkZ+F39VsOKR3tu050GNnquXGCDZX1btA2fHiqytb
GFVUchCAFjyXV7sZS2nhGN0Y+XIqp8dlUAtfmgF7W0OTPhW5WnpM2aVer7Xv23SJd+pgV2dJ5U0U
TKBfExyJa2BJlAXmUk5iKDHLE39kqtBL9Tw4OrXVPIRjaLrp3Oc7+d5VIkQOhMAfIxAkfECrVh9M
MlW6nRXgjUpV9upA+Ta1w96owMbCAGELBD/wb3rN4r+/eUNoqW0vdsUcJOf3KdZq15yf6RxLtf6s
7OlFbzkO0Ck43xQSLx4tqwA49PJsG4XCLiZfmt7k+ffOqs/ZY5gesse8W+6m6nXHV8WfvAg6Yg/f
mFzFvlAdJKZkxR5W00emdWm8dF48GQdz7hjH5Dkdd6c+mD7IE/oWlrfor3manm//CnFQVz+Ci1xM
DSBqtZ5mHNpkqWaVTW6j2c3yxYutDwucHbetXIc8sdY3Zlb+MqddUVC45izbs1o20BaXroPMsxJ/
iA9PSn8oyo/N4kIEdNvwVQq2sruKB6WajxJs+kwiq6+RjTDXpHtj7ObNHp/2/2eFDHEDhYJD3Fit
0FnksCsWpgpTG0WQuIIXnRwo9pyl/KQkSuwBLP+mVPPPsotzTysd4DFR8Re8Uubzn6+Z4owFMS0U
k1ejfWkTTcVcs2YwGA9GfLTt4eiMiyvt2NmKARAUwoylWeLyXO1t76D81JZ25Btp1Z77Uv1ijXq9
E2iu7g8O8K2RVRBI8lJJtNlgMU36ao5e+bNC5zdUYMOIq4NZ9Yn3H3aPEiFvPMFkqK0urL5NtXhS
WZUjP6fzN8eqPMv0OvXTbTPXXQQW9puJh6EubuI1cMg2QhP01xj75XCIrDNlbS9JHgYZCY9PS+3O
qic9q0wH3Da7tZ08YAXmkSkHBlQvY2qox0VhwGftp/JdNJ0oJVs/msCTS3cs/5SAll4nfdV/ba38
Y+yjII1zbCll5Y3Q3O5CobY88K2FlXOEwaTO04wFhzEribmqrN+BcWyFR9EbFhyTYA3WkycZCg/2
LE6JWTVvMr8bRuUV7Z8WbH9v1L9GVheBrDaGJEssIwpf9J73kly7zMMcbx/99mb9a2V19FngZMWs
z7G/pIYb9x92K6h7BlbnHehmyYTGAomAGkKY+qFFJv7/toTVeWtN17EGltBbfCEOE4rxTpNe/Mb1
daiSzBE8uQ1JrC6/D0lRolS1OYpasbxanY9FYh+d9ntd7ZzG5ocoXs6o7gL3WM8ZDQZsBXUuZr9t
/R5RmM+O9r7VPhLVed0oT0M6393eu01PfmNwtbJRnq3E5MnqK9ZLCIiibp5Gc28w8Iq3QHzz5IQy
GiRgTKHqvdw/OPzzSW3N2M/m0/hh+ZkfzPrRCR6W6oOR6f6sfaa/nr6XfoZRRdX5cHuN4vzXp/fW
+srF2yiD24cOnS+3f2uDzTC7DJXFkz2+5vN/iW4UXUi8gQPBT7Oy5URlZBSBLrzddNwyHfMD83Hm
zoq2vimucMHXYuIJ5qrEaQC1UYxKi32koO4cJ3mYEQG+vWlbLs+ICxOCwNREseryyIqu7Q2EJWI/
lmVXR2D6qzl/hmb9tpWNNxJwEw3Qog7FE4j7SyujrcVqFwZYQaOycMlRTohBe7SP0Hlxl3nwtGiX
oFDsztof3hpdLQ3ZMKPSTYzm83fKl2Mgu6BVv5jKqxnOJxp198EeRczmQ0JUEEwQPlDfrSFcqYES
QNlGiW9NE2nuGUk2a45hdY1onn6gc+Am0HiOexWMK70i8eUx4snMO1UMXqOr2Fi2bY0KOr6vERdj
nc5An6uehfoVNYw6fDd/kZT3dVA/qEIj0VN/5PdDfWpeE/MvuqU7PrV12oKVB9IwJgKvgChq27ax
XLPx6vhSC+kQzaZN6DXQAELXDaAU6tkdk1sBVQyf8q2Af7xC81RhksageRIfmYcHE206q3+Cq6yO
nFP4nP+47c2b2RujS2ImVSxzHb5jpe+lss8Sf9Ag8sxNzzC7X2EwuLOOSHlaP4vrXHPSpzD4Frd7
0z6bjw3qnoqoIoHBXKNLo7ZKpSlsE7/ppjt5/MBo588YPY0SEbzxpWs84/CyR7m9ucHsKxQwFF1p
ulx+wUxkFtWQjIlvGJ+dJbhDuLpwfF3/W7ofml099q3rSiC44VkgS6VKdWkNNnkHOsQh8cs886bo
VEPw5NXRXWwfzfvh86SdgUeWn1vrSaUiCoPA7QPedOA35sVmvKk9pJYTLAaii776pM/IwTAqWTxZ
1l+kApVpuPWeP21FqrfLXd3OyWSPSkqvwC9a7TVJrHNR5fed/RyUphcY98H0LtRcNdvLQnZ22VYv
l6kOQ7UMLcsM09iVpe/D8L6pd7LbTb/hdqFMJUit1iKWsl4KWdM58dPynOsfFnCcTvtRG5+M+T1A
6J3n29aFKabd/9fa6uCWsTaLzGZFgZ73x9SwGuJgv1fV3LIisM+CfUz45+q42iqi9YD6po8YnCem
6v+YMEuEc7oa0BGg+ixobi9PxkDkRNdjh3Cmv/bZs1b9yveypc0r462N9ZWhNZDBtgGnbyNC1Fce
muSnMsjOXTjfVcHyIPXtXTx2H9CRe2870bthRNQqmw7SMp81pT6Giv2y9O+lvTx/yy0Z3tAoLkDQ
eMWA1qatPEt5mDLv3xwa5ZxbpZfsDaFeiTX+3uJ/rfy+yd984/oQtAb0OqmvNPdx8kuZojvLvnP4
3qd5eJ6gXYpMx1OHyksKsELaeBcpXh7MiI1Wbrbkf42S5RZ9d9aC8rRUHe82/S6tpWOYNMfO0t47
cvMU1NknJw3coa2Pt0PURt7G7AnTfeSFPCLW/CaVMtIayjto4qoFsDAcKlrkqQyX7rH5baU0TA7T
4+M+p1W6TnXzbtKnCfImX+7qu9LO3rcNEnFHB7qH9KXXDu2AYEpmHW6vb8MJ8H8m8Zk1YmLt6hub
s0Y18zb2QyrazRCdNBNER7nsVLF2zKwz7DnU07bPO14s3UM0JAeBL+ogV//zxdCX4J0H+Q1COSKg
vPE1DrJXEmDOfov/HHv5dff1veEOtD3+tSDW+cZCLTllp7e8jbOleISr+CG3p1PTzJ+XXj7dXsxG
REe0EE5WarqkumtG7KBZmJpVeeir2TEd4oM9K9oxm5ZDnxwns83OA+pbt01uvOwwydNSzBSSbq3e
QfEI457isH/jdCxASjXpeEx6sFlOcUfxZ+cS2bO2uhbpnqCzJ6mx31nLdA5CyzlIuQNCP59eewMJ
WdR5957OGxmHmEMGr0cCK8iML8+vrfRKDUteznWjfizG6KSEgSd10t20KMe6kmJRHpSmPeKOTbdh
IpSbRsz0rbmfMjVvAqM1qAol48/JWM6OGh3GNCu9lF7+7UPc+tSYEGZqHOehurJ6A8pUHnU75aVp
JPI5KR+6JT3m9U5rcys3ZqDjXyurT22sB6CyCxsZ6f2ZSclT+Xc0nE3bV7TvWX4uLFSDzMgN29lr
/1TLgysFkgXBuIIuKlfLyk0RDZFMo6YNpy2vS/jhz/FHq7+/ysEtLWi7YeTvh/EvQ/6+G0TE3qwe
zHzVADqBmXP7rql8Bru1nBktbb+t6r/ziPHVSXX2CPW3XO6tkVWK1hl5VhoV8LlYuaekmkY639Oz
3f+67W1bHzHdUJh8ILhjDH5lZkYrs8h61jIlvtnMZzmUXBVAFdN+UrKXsfzGt13t3Btrq4wwSq0+
sFPKa0k0whejBGV3mKNQYYaxQ+a0V4djLqfdXyVjVovVDALZML7r+8I4jEreHsZifLFTlMVvb8Lm
gf77s9YQOXtpSguoIFW/OJS8kWHIU9rIzY6VrdgFMgaOZiIXm71yy6Evpq7ra0600j+VWXqSpsCN
1dE1eziadbdS9Yduj1Fy43wRfmB6iTwRarz1NLvSRYooQRC5UH7ohvSxbavnvmccohOQhii8u72V
G9Hrwt7qUrDsfKrrGnucshvR7bbCp7n+D/H4wsoqRkYMNJaRgpXKedInNIh//T/Szms3bqRr11dE
gDmckh3UcsuSbMthTgh7RmbOmVf/PzSwP3dThSbsPZgzA1pdxQqr1noDSkqdufEmE46FIwo00zJz
a/0xHZXXRK4oXmJ5d5ca8Ul1ZXtjUbzlBimIW2MGhLK1jE6cs5qwDhVxM9E5iJu4iw95EJ0aKQye
mrbYT3GkuFGSF4fCKn4mfZKcY7OiUqwFX6Zam0/N2G1hDH/hBVZblN+DNiRSYpAA1gUMMzAiPUu5
fgInfZeb1b0cfC8T/0sUJQcnNF2z1I6Jlp/g3EHvcXkUuXZ6wGH9aCXJIv7/TY7NH7cXlXARU8PF
U91YuJirYwPbzLKVJ4fLqizu+1S9k+ferULjpCDlXsfF8XY48+35zq20aGcBU1l6D9dJhhIbrY8b
B5kbNvTwZoZdqn3V+o1ar+DQIQp5GqgyUAVr++6q0fW4mymBYtvd4XxjWB4Ey60aoyALvYqyOt8B
pti5riKoUjv3lj14eqMd/fmpkWPXQIezjTYSC/Gn+j2q1afSrCYmx44o0Rjtu9gsX5L0nzJ9kk0k
oMN6IwO9OTiouqtEIlNqnYc51cxYU2HeJ24Erlz+2hWPiRp6m0+8X6oBb/YG4BeufqynqERdL4xe
t8eirojntEG0jzOrwkIlLLypSiR36vP4U4d2CJ5QSbqvYoDtgV19HbVmwFY70lH3anw0d5l6va1+
TiMVzyBEmGKO+sxj0TnePA7fjbTBxErJP4fhlOysLPbfUS6y3SbUEERKJp9K2xxNn52u9L1eCcLH
eQiUHSbQiVdWKVKWVQ95xhkLTx/N8ayEYF51ROD3SjBIbq7XJlhTTds4yISbBlQHRU9gMugGXM8N
m8nuKBPEEDifleCsTXep3OPe9Dd78yLMaj2bfVubxUSYIPb3tfZSD5YXqE9j/Pn2GSA8+3/HWZsO
qIE2ab5KHAsfkTHC8/mhoCZ3O4hws1CTMDjYABiuz1q9GboWQi9luPqDk8oYbHQwFWzXejW34JTC
UBac+eVdjdrR6vOkwAClCHuUM5orGkiDvLHczMIGrryvzL852Xgq8Q6FMw4q7XopqHOf+fpA2b/r
yFqbRLewefZfbs+d8ANdBFktBGzqs9qSSfLz8X1rvBrFfRmFG+eLcNLwZ1osLm0IpatJC3hpkxiQ
GUNQC+fanVPFhZLsFvJ52PJ5E9WPMJ0CVowJCgmBsbp1ghLNmJnTBYZ9rKNvNL+3hko+Bniw7IKp
izwa4Q+6Pem7qRtLd7SV8i/W/FJLBNZDMZV60vV3M+2wzJOafkkVtLs8MV0r/1FpG99N1PyG68Rs
YklF42/d/NYqULUhgnnncniXynD+eO2e2/Zp7FI3UyuUeOE+FbqnMeFJ9hx39mEwWnc0niy86P58
EXHg0nsGmLrsjesRd0Vs+mPIb1GQgtyRFldekaaPfbOljCFarZDowRM58M55Nl4HQrrQV2GBR+d+
Vl9nP3f2WiR1u4h9sb89JMErg8tpEYRw0Gt7C7Mt2jEsLaTG/CJ56cvuXE6PuXwKZ9Vrmq9F+CTN
W6ZsomuYGfxlarwIgq5m0Ri7ZKybkYdNEhyyu9rJXaiBU6B6/hS4/haIUHTTXIZbLdMwawu1VhSe
GJF1UpzsEwYxVKeVyq3l6PQXs/l7aGsDgF4twNX1DM0uPgN6c8MB9QkHszYkMJ61cN7JWw1EUdMU
cC05BgUggMrrNZm3VRTPkcyrYzwYSoKlO627D7Yy7m0nc9N4F+JX/VhFW9xAUT4KcRoZQRoKC9bu
eonmimr2uJKQZFdR8JOCQestVkl/ccZcRlk9glH4mYd+YHRoltyV2q4M48PcbknGiZbIZZTVoypL
EXnoMEM/W+r0j9q4mjrfQ9HwIn2rPyLa2HT+oShwqfJqWt11DYsj1GXyXZ+c+K7Jsh+AlmQPGdy/
KFLARCC/AuDCbb0WkRgrO+v9JfMxZ7vdZ3MS7tKm2iLvC1fB7yjrErI6BZak6bxKJO0VsTLPMqSN
M1f4wqRlAfyXRon9RkG8zf1E0VoqW0a1d+xj0B6KF1l6XwXIQrxz2tduPE3/gYwzpq9xkHvp7GXF
SW2ebu9s0d2OMDuHJM0GVvuyhC46Adosda1VlaCgklM0BIewOFXR+96cDlq4hU8SLUcQHpyQUIeA
AK9OLMmq67asaQX0fnbsG+9blgZe1JsbMyscEgrTMM5hmCprzae6as0Up2mAPNT6Z/lsGV+TmgqM
8a32727PnmjZYyeJ8gXKj0v2ej17GY5fYbIgrvKx/mBWxoewaO8M6fUvolCHAMIBLAry2nWUKeSv
tqDCz1mLfgQPq+GjNW252AsrMLAb6Tr9Ei92VtdXNyRyM6b0McZ6X1HS0JBSNZxPiWl7We646XTn
ZEczPAJ9dXPtXpKtw+1hipYHKigokALNsREevh5mItex2k9MplXHHaAv54DdzLSDAF+7gRSEGxT3
t+EWVStSkQWTR19+NatzJ/lZ6ZA5t2Pl9S0crmrAgvZBNsqN21MYiXOYRoON5ZS1rKKLPTZ3jhVU
NXiNfqCSknZgj+Wo3o8AYfw/dRuhOiRjaQIVBlQZdMD1kW9LZd4Y5OrJQE86VrT4Li8yRPnMyHFt
K7GPf/rRruOtMrp50fRu+o4mhgSIzPmp5T9Z/5tQ27cbbQmDkBv8Ad4Ga0m1tq6CotfBhTC+73TY
n/ImfS8F6RbkXdAQQqyOKjH3GEeIvuYR+bmd2XnAeJQ0d9Ug9KxMdk0S4SqIyRmRRnLiu7QBxNF8
78pTW1r72xMqSHz4BYsqE+rPpvZGTUfOGx2jNVZLGu3busQOlXQr3gVVxpYMXV8PvR67Gr3aG5vN
e9E0Y8vAS2+Z5DcmzYbFaMuxpZLUSXujvrO/lYDjqOoAX92F07/jtKuM3oNkrTETXQKvwr+PM/XL
xhwsSdZ1hYkqMA9NcJEL73DtBys7WTH4OV8hyFsgcbrXIFI9JvulCWj6912PU3V3DueNh67w61Pp
RLABIV9QmauXLubtoCUldo8uGa5c/4v4yz4Mx6PqjIcuLB7iNn9Ko4Oq9ARP/zHyacuF4+3lxch5
Ii1YQfrXa0RoXfZ+FYcyj89peI9a7EF1mh/caF9QS35oev3bxkwvp9ybmaY8QQ8UoVZNXR263YyC
koPP47mWix34ivtIGgJ3Ku0Pxosde438pR5PBvRAN5F/3I4tHOrSAQWxx75e0wItjnTftxS2Wriz
cbBGcQRjcFeKOq/aaiO+zeeWtsLvWMsRfXEEZ+asBZOlQzzv7H9bR3cjRfpwezjLTL2ZSZCOi0wi
k7kuLU153fOM5cvNXJBaK+3t8Vj0sCeU10h6sKXOLYo/Tj8YFdOHVRa8Exbs9ag0c57kcDa5WAz2
h/kP8HVF7Xa3xyX8TBdBln+/mLq4LspZLy1S4cwp9rFjBvvekd25SWK3tNrQratNYSTRjUlPXP4F
WVVBgF/HrGNM76TMiM+j+jmXQ9dOPlvjPwX9zz8fG0Rc6jwaqntkjNdxIughpVqz+kdGsqNB3J8n
3+jxnOsjTx2S/4CWKhsxBRUuylvUhuFXLDfNm3TAD/spc0AdDlitfBmnJzMEoxIFnpY73pje29Vz
Zm1Qk0QTqtPgxK+IZcLqvB4o6m99r9lqfEbaQZI8P6a4JD3pxZaRlmixXMZZLZY5MZF7Rijx3I/1
D7n42CTh0fkCueswSb6zkegvq2C94yCh0kpeCj2mvfp6+AqrYz5kybma/xkCH5Hc0S2lj510r7ah
N42vtxeL6HK8DLeaw5I7kcZ4DgRwMNxieLahiWyy1ESnyGWQ1QQ2Dn4yab20OHsHMP6TP6Q7ZXw2
xp1j7xP8PeVNDIzosr0MudpsudSOY50TMiiOeX0XB59hhbo95R2p/tI2R8X4Gs/68+3JFC7Ii2+3
undKGGZj1qYJjzRIB8oHixteUR7nbqu58FY1YrFMdujiLkqIZPqrgk7XqInfzkUCZeVYm5Ar2tQN
BqdyudwfJyk6Roa5H/HorZMTto0HJZv3xUcDPsQsF+9kv9tIMkTLCGYWfu0LKO6N18KopK0hGXVy
nuQHS38hYd5E/ogm99drnio2tmvrIev4REdjaiRn3k+u0v9cqNpBY7qqsjW7ouVKFZsatoV7KXyd
63MFUXNHqmYzORepq4enoFfetXmARXXq1vm9NiefNiX8lz+53vULkXj5b7F2WL04ekub5EbTk3Ot
jW5Mhr7Z4BTgcxb+5nKX8zDkvFwdLHXt+ENUUY+3g0cTn9NYeliQvcMO84j5nVK2nqxRFXwB8rhv
hkNnbnSPhUPkYv8l07AANa9ntQqlscwCboiks/NDWEovueNvgd9F65D3xf+CrHagHkZTAAmIXN/P
D1qduLU1ets0zI0wv27Di/QhaCqntTVS+bRRT8H4TB3lbnsdCqPQxF8Y9YDR1slXWTqDrWQag5kB
ceWKjaBQrnyXnG6L7CG6dHhYA3CG5bvgL6+/Tel09BxsUpNSSr0BIeTQoQ2lGyFPMkc5dk0gu0EZ
bshuCXc0UgFQCFmOCDVeRw0ig+qwvNzf9WmSLLxTnueOz1X91fAWFQ2ocDLEiFX9QONz1fkyPCA/
d7Fm3cGoMWKeBpF2yIoJqYutfEj46S4irvazDNQZNwiS2CqZTlp17CZ0bYyN/Ef41SxeABAEFunu
1SWwuBD5bc/6SMyv4Oqag+GflOFzVXL51E+3rzbh7l2KuhrVNJtj8fpbtWFaZ1RcaclaQ/sUZKr0
WGRVt78dRbgiQH9hJMJSfKPf3xvorVahTflKrTwK+x7Ae6SlnootC3NNdMZD0cXkDtGPhcRyPR6Z
BT+rJORnuxnsb62UGLvJR7WWjmx47y8o43gOeK8G8zmuYtWDjBK6ut6Z78pe2lNiM3dymul31ai8
hJJiwY5S0wNuH+lJmTSoAX457/BewWemHY0DfBLZtSNKLcWcfuizenCtpAt3eqiWj33M7wjGTkHf
pYzuxnSIvMIEmCAX5rSnp5wc+yIL3wX8ZVeLabk7kGU3bvBls61voEX9iccXXDNSiusJgRhd2YUx
Lz6jycep1T/yhjaf0wSn2KoMwm+hVG9Z+4pDLoYCvBuAaK7Wb5QpiazFOOWUu8Jp7kfrW1C/Slpw
GoyX2+tKtHrRC3BA9FJxg8hxPbjEAMreFAxOr+yIVmLyqfarjQkUPoHoOvyiIEBIWZfzqHLUSidN
GP/Y6t3Yfkmc+kmmu+2Mx8q5y/LBldPK7aJPt8cmqHFzNl/EXd15EX9V6h1yh7CQSneQk5cZU5rH
0kCBPBuD/DnIgxgVxWHaDbYhnXxV+ZoHirYbp6w80XH6c8kZfhDKKwDcqbahLXg921LTKC3uW6zp
GBhqfUoz0ODZvmP0t4cuOi5It7GgljGh5sl0HSgK9SlxGis5ow0kU0ZU2ta1voevt6MIM6cFJQLz
Z/ERW0vDpYaVxP3QJ+fe+rfeUwhJ9e6blLd3+D6g4kN5Z7IfjB7BT5QSrNTt8y31INFJz0Odej5n
LGir1ebstR7ei+pzWuHIGUO+qtFFKavPEyaWjUmyWGzMrOj+4lbmYQ0xnkR4ddxTWoh0JcPUSYnQ
ynDk6D/Qq++zZOtpLYijcCPjvkBbC8/ZVZxG763cdPr0nJU/gfnAGCiHjVtSsEhoMYGCJwB437U2
ZBAliS2Zi11Qah2m/mEBujby6zbIZ7kyVifo0gDEAw4jM9q4q9VIdaTXwoaOVhy/WMO9NkzeTFff
QQlWDne5uUsjry72Q4oF7b9/kfheBV8m+iIjRRdkjkv2/Tkd/GNt7AdZPdrz4fZOEBzYV0FWX2vs
kNc0S4IY5SeO7Uz6II9fEPV2Nt7RonYBzUfWOY8NA2fC1VSGvtxZqQR7vgSgrLkovfsJ+Nb2c5Pu
g8otU9cys8fM2gCFi5bKZdhVUqCaUpMaEQ1yK7YO7QgaLBnVs2J2380+3BKQE+xpxoiY5vKGX0je
11/M5IMFmsEYE9U8xc2RXFvJg0N65xiHxjr++ZfjniW1Z1OjDrDqC+qR7xvlguBscH+Psbjhhbtv
iudIHqEkb+w44cgugq2+XpYiB+D34Ca0cHpvWM1D0H0zrX4X1RXOWclh0LeUfYQfDtlKYPtLf2Fd
NLMDMv8yB5UYNzQjp7Jqj50JoC+vdcWNAWfd3Z5OcTyeZbjigiNfoyCdWEp1pwfPFyinf05xzBE5
bpmziO51qjx0O5dyKjnxarfJ0RiojVXwKFM+y2WJ9wMmC9FHtfoa6qehOwVq6KapTyL5Wul3Wf3l
9hhFR/Nl+FXONOXRNKd+idoBphIuqD2sL+aP9Hw/3I4jyMQZ5uJ/w+OTxHW16UosyAOwAGAjtW+6
bLzT4vauzlCx/l4pT2mc7fv2j60dFEQqL0Kutl4AvoE+DWBIAEvNDprfq97S98zMamNsogPzMtDq
VA60TJqVjE84xfURB4tdidlaa+OHppmVK6FrcHsulx++voIu462WzBxJPqjMZV3CdYr0D5393+0A
4kXx+2OtFoU8dI7iLwHKT0YXemXxUTc2DuGt9bCcLhc3WRWDkeor1l3eIZCURs961+xk+Qnyp5ak
SMj81MKtip9wWDxCeHGaiA4YqwXhV3Liz8pSNmqsH5PfJ56v+A/juEWCFn4fjSxkYUcu4PDrsRlV
ath5u7Rixxezu5OMj3/xeaAv4PmIXhLqpNd/Pwq7gmSfdt0ADS0zaPzQaJf74nA7jKj8DGTwd5xV
hu/LUyKZA5UHSSGUf8gS6MFg9X/ywDgOlkrXqdK9tLa/ATts3bx5MhLwIep4zhbqJrDu2z9IdB5T
dF7KBgvzdN11lRCTlIyZ3xM7L035oyXF04cnPdnIS4TL5CLMantlgTm0EKsouOR7MLEenmlemm51
y7eirPaYNepTHhYMRkN8bxdJ5nMX5b27SQ8VbjRE/VgrvGkoPl8vFlaoP8/sJQRmfOddPDm2p2WI
r1YJDhVFN9TH2mnsU6FWO0mpt0YpShK426hqAntEinmVJMQhHQwto0uZptO+ttpTZLTe0PSHrPyk
Nsfizwl/S4Xsd7zVNeOM8HUsiXgWekW6lHgFZTKz/HJ7IS5ztj6AL6OsDpKibJQcCT0uM3NkDp2H
uXEezba9753yLk7+vChHZx4OA7K1C7h3dZyA3XOmmP/PtT7LXpEFo6eNyry7PSZRYYO6EHwIVI4d
jKdWYcqioKklc6pURoHL7p1U7GrVq+3hOJv5bkrTHbz6HeSwjWNGtKsv4662W4nGjAQcAFRs9t7p
j23WHBwIrhTWbg9QtOEu46xOTckZ8rZfxqc2qRtL3+VA3tuJ4v5FFARVFz17hLLXb5qhROR9NCS6
yE55HAAum5m+3WoVLsCLKOtl7iDOIM8IxxjKZxNZnhYLwyGV98X02mgvt0ckjIWOKoJrEI8ASF8f
IBLQSn2imHamLWigFI/Ii5ZE8g732vhI2mOQiSfN8XZQ0ceCJbocWtxAyhrKHuS+wkLAllzRX6ky
eWkPF+5vDnqd1H7RA0Scfw3V8hkujtp0xUdded8b8vugNd6Pk7ORHgrHAiRukTeierV+lQWDNnZl
W9Lrl7MFWYNCJVr/G303YRC05yEeIQfPkK6/ktbrdCzlgbFQu6rex1mO10fk3f4qv7R21gcfeuhc
vkgnIJCzWgvy1OiNpUXpWa6xPE/7efDqWfmmTIXcuLNv+iQIGaVkswn3o9/ZHgjt0it0EERy69/T
hSk9zZryY6wPEhBB03EDHkC7XptRHRl7WFOTNn+6/atFdxA8YHBiMtcg8LTrqWn7OA76mrQvMN91
3Qt08Ee16V2nX1SNXget3t+OJ/oUkJxhUS5y9Zyk1/EqOSiKTqEFmuEfuOtxYHmnAVJwnTreskQR
h4IevNBZZWCz16HmdOgUkOlcr3jWNZnlhWgkOVvYStEJjV78/6IsJ8RFrl5r9EdSnSiNmu/sBLHt
KfWc7vtsdh//Yur4UiaTR8A1eKpRFZTDFzW8NvpuINAePG8W8ISDgTJA7Q4VE3rl14Mx066a0pbb
1IhfJiQ5LVQ6Ted5MxMR5V1oCP4vzmpD6k6TSOrMtZZ12t4oI0+XKq+SEGMZbS+cZM9BgGkMNyZQ
eIvDYwFCATNj8dC8Ht4UBUYzDdxyEwrOYfo4ICsWlN7YD3dmHqHh9q8aWB6yP1vyqssffnM0kOIB
PyU9xxvrOnBZqDE+NZzYaRzjlPATQ5e/uFoXh5j/F2HZDBfLENSzXocNmezov8Dp93HeGbrPtxeg
6LID4UK7GmAnEIPVKBrq/1MkgRhMSvswF4M76o9+cLR00Kw4wt8OJpwycDTUPuBgAGK9HlBoQgIP
Ju4fO5BxpM7yp6JIN6gCv5QV1t+FP01KR6uVU2kVxBrNemjrmDaN8ezgw4iEZBPdH0b7u6Tu2+Kz
/jHWPTn94tf7eHKNht4jy2Xclai7JGp+uD1k0fxC0mSBIgePq8Zq93VSO09jCu6tl/N9nj2rfbGb
nMS1s+dh001UdDqi56aBDsTwgo7g9fwWPqIqyLOyJE/4qLuV8wCtZuMbirb5stkWqyTU29bJ+aQ4
pT9CZz93LeZQMUD3LN2XtewmvVIzrHSnZbSDDWncCCxaPMCXFn825pGq7/XgWjNplYrG6lke8o85
32wYk9NffKyLEKsjLOlQc5N8HsKy7SFI+1ExHmKtPuQYSI+W5v3/BVvtvMyG5CUZoDe09JAM5bkO
XK2ODoE+nlFt2AgmSgkuJ291lEjdqDSxv0BF4NYa6bwzEXdIh2xv+e+bNN+nqrq/PbxfC+HNPqQo
Ty35F6d+lYVkhVODAmjopzQ849x8yorOa6SM/EgOVelLbuZ17KY2tmKu3CmA/GKlaXfFVKg/9KxF
CD5CBrGE0BF2/0Kcb56yKYlimBRTdChnOHaFXw+vgVNnkWs1vvwpHK3IX6gO/lOXKrbP5u7r6EFK
0nHjhSrcaHi9g3oGzW2u0xAgS0nS4RZ9DjCU50kVtHeDslVKEAbREeuiuQ+6eq2s7QdzIE8TR4fk
J646A1CvXFn/fvszCXcV4Oalekcu/atJfHHHZFKam0YCoFQd/OhdZM3TvhiNPxeIAx5nyYSxIYNi
LHS9d2PbSSKcO3m+OS9J/N4Ka7cNN24y4UguYqwOPxmXQT2PeHU0Q4awbpFLbhXZze72fInO80Xl
DhMRgABv9BXGaQonMwVEmUbZhAF613iplc8nqZ+Ld9Ign1UDpvztmKKFcBlz+feLb6R0ch43LUiI
Kh8Os1w+ZNSWmnr8q6FB4YbtTyNh3bRWoqaphwHYQahrO9+Od1Ws71Q5f3I6GWOdDeFH0aCovGAt
DxoVNZHVoKwxD4K05WVVFU+g0ClQGHspLva3p070uVCaoQ0PIooLeBWljLTcyHqJqTNgJ0KWwcww
d971cnYuiy1DY+GQQKzROlvAy2+u3znivTADEPEx4FXwMR8stzP/ZkQXQVbXoGSaPk9Slfu3GL24
xxolOswa7ETf3mnd8+3pE4+I9hUYw4VzsbwtLlZeMcFFqEKWRC/XC4x+jGq3H//iJQ+L7X9Blm94
ESQunGRA6wdRYOQ04tk/Rr2xM+RoY3lvjWV1H/XZPDVBDdB6MGKvhOxjZ80x2iJviE6hi8G8VZ01
MEiuGIxtNF7fNajjbzSShONYNGrYPLLKVr2eLmPwjcK3liUdI3fi/IjjBOWTrTRPGMWEGwXBeEHM
rN70Sl612HgxDkP+mdcPAUQv8vWNlG4ryOqTlFGKtmJqA/dfsO/Gw2LmscnSWNboOg8BZwxTD4yT
+taHHisPu8kAGWXhF637mWtHDP2qLW/2rSir20eZ7CgMh5DjTHnId3WskNk89f3GfhRHgWwFDIcK
yJoHXfc8JvBCSM+Nkd+p4X3SOgctPTrF99v7fpn4t3P2O85qjQV2hFBYmaTnxc1NdTy5xNlhQDbP
woJC+5EiF7F5f4sInYuqARePstyt8ipJaDNEVjFGTc/5/DQvWEMU0qTmlLbeLwKr7Db6azl/qhDZ
qTR9f3vEwjoCD23gTAB0AW0ua/XiFDITWWmcmKpvqfvIbcvpUY+m91bf7DOQTdNjZwQuUAxyynzj
YBJ8VFqmOBNxRQGbWVfQ51AJp3Gs0nM8GHe88/WuOqTJXR4fbw9RHMemEYz0B3rVqxFWs1TGlVKn
Z1uXXka9+d4P1imfgvuCPHdjZwvuXcb0O9bqTFerxJgKi1h9xTmYRW3vqlr8VKfJczKCBaq2BH0E
5y4IgYUPvlSdaYhdf75M06qm0Pl8cvhltjrXjg+3Z0+wJa4CrEaU2mmjjS2X+4w4fLfHQuoYZCf7
CdTFwaybo77lgi4eEUUe6EdU7taSvWXdGkqqLvdVYL5KqvEEAfPT7TEJQ8CfBkiIeQ/9yutJGxvZ
rySZbZ6P2V1vG4dw3MBMbUVY/v1iV+Gd6PgVEodnm941Bc7WLzdWmuAO4Sj8PYbVqg4jU8tA9KRn
U32uaBem9X9U7DeCiD4+tVOAbVRRF3j99TDkWu51SvngOeV+IZDg9z05d4v17GIBpA/PyiR/NNTw
7vb3Ee3Yy7CrNTdObTrkAMDOof8gN6+STj0HSbdgq5QpOvxIW3+Pb3Xbj5R7YlNlfPEio+rnKsK7
LWzG3oieUuMxnZTHKXL+yQfdpOHhZxtvAUF14ir8Kg8IlL7T1ZLwtf84p5/6YXBnt5tKTJKx2PU3
oolnlQIZ77dFCma16qO+CdNSI5qOONbcuKq+k9L73NiCcYtWJgc61k2AjXlQrUaVhlZjBcu5Dr+C
AymxvlgUX+x866AQxllYfQu3lvGsF2dJExvJkvTc2i92YO865zSUWzQA0UZeLOgxX4ZVAjX5egco
k1T7UstgNEnKd1lFtUqKjS3bGtG1ga4s+Sb2JRTzV5t5anO1UFAEPTeKufOHZ19+qpT7Out36ha2
UjQgDg6KbJaMGctaoDeThtzKWiU9O2VR78C3oy9dJNNG3U30bQBo4D0MrIgdtlpr0qwafeSD0o6j
dHQ1/9usRrvUgSZ/+6QQTRxIfu1XJQePw1XuNGmpGbYqo8mU+7KO7wCEm8FRkS3PSbbe1KKZg2wJ
+IHvRJ62XtdalFSz0WfnpgoOtHeXasTt0Qgj8F5nzlQVXsBqNKkqkYGGnOmLUI1UTm6+1T0WnQEY
I/8vwipdz8p+NLQko6/bfG+S7D7vfsrpS2ClGye46Ptfxll9/7jTnKFebqdlJEsPp0YvYONBKBoL
CFJQYnhqs9BWs2Un3dQlMKXPqq8dpRpb8CY8zO0/frFFOBRGQugTADs1T/2X8c7FbV5lRW11CieN
Jn8uqieHvDzSItfJrI3lLJo2QPJA5H9pma87yqHT+nh4junZau+bSDvxbZLNc1O0yi6DrNZxUbdJ
GbfszcA0SO3vm3ZL3Uw4DA39NP7DPHqtHhHrnd93PREGVJ1a+J+N8bpJl9wKsjr+tUCRTDVjrvQI
p8ru57JfnGHY3d6SW1FWqcig90HSQFQ/l3lQ7NLetrzRrhrUKWJn48wUnWWwn4zF93DRgVl+ysUq
S2XfkfI5zs5OPZt4StbDf01Q2m4YytLzlOffe7NTNxaccGWDX0CxbZE6XdcJkZmG+pYmGec0psmw
desECca835nD6+2JFEVC7E5lVeDu9MaJI5JCqSpyuGOKgRlHjprkM4IuyDdssJCX1bt6woN9XAiI
IHIXP5/VLPbTmJdGli0PonF4l3wvhnegQrxOWzxTvc0yi2g3gXWn/48wHYJIqxMVJYYp1+wqYxlO
7mzqbrfVqhZliXQeOXdoKnHXrc45tUGwNagZUVL5bpdU+9z8Gn1DdsnGRWybwyVMiumZLd0rRDLZ
xNczmM3kBGVWEM9vnposfC4o6QQyGvGxKblj+iPIfw7RQUGb/s+XyGXg1VTWPVTGrCFwE9ZHLNnc
KeoPfvacbuFcRJsaeYYFWYx0AnO6GqFczmMDDBLoMiOJvKm774OftwcjjrH0fChxaMS5jqEZcWgD
s83gQQTzYbER9GrN+mlMSrC/HUm04hfNHFYIhRR0RK4jIbxZKnlPJHtsBzBhSk/maID7cOpRRkIn
aB8636zu5qpV/pl7dasyLxzpomjAkiGhXK+XNpBSm4oqn80uPRuNkmL29C0AlOj4gMb8vyCrtSHZ
A2cmliXnKBiOQTDuhv45stWnTX6h6BQ2ca2CuoK+t7KGDaUJgnuV4cNxDTHXrR8aGxlhWXL3GxeL
KA5nxlLORErPXON3jNZscrvXOafUYBfmL371U0/7Q9ugEdRvZGMCIW9VRX9raWVYACTWAMg+i/oI
r4yFuNudrd5EeaIuPDvHI6QN9xMYIiAM43FwXpMmOYSDet92xldHHb0q2RIOEQ4cdQqbSweis7Ha
GLLfD50ah/m5k++HUDt0OC1Y+bvW+OgP+un21hDEIg2hropKMn2pdZc3MsbJrmT0a6XSMR+rSUb1
LMgyPGVBNVpNVqCiVaQb+1ERRgWDsxyekNON1ZvRyKw20oI6OoNw8/zPhXHITHd03Ep9hMu2d7To
SYkfUqmHQf7POPDkV74oRbdv4cLkWz7Kgo2jURnEOQi1B+h0q41jDo7UGT3iuarTHvKD0YSuKR2j
aotiLI6zFHM5gThbV7dGbhihnKuImY9+XB2A3jUufp/jHtzkcAdWtNrYP4J7F+0KOD6oEvPCXN+K
ktQMs8NEn6cO5P+c+PmuGw11I4rgbLuKspo92ImRBYMN6+Pp44CZaBgdcjPdWKXCIChSL/0zQL3r
KttQWk2o1wPufHV+tNSnrITVv6UaKvw+F0GWRXuRXZZZTp5v91S5ACXHn3ztFXME7c+fZNR8Fn1X
YG6oGq9WPnp4c6lYjKRXtftE3r/Ok2fXyUYh61dOtcrxrsKsjpBoMnBr9JF6D5LQS5T7xHyMdOlY
GpM3tPpHNHGQRX1W8pdJPjkQ6p1m3PlVs9PV96hzuvXeGeEEf8d5Hn/UWrtjL5+lpDkVQwwY59E4
AXbYd6W095sHe8veQ/S1kYJbbGmAV6Mvcf0hskIN+lZHQljqjlzqXpKQM7b6nz8mtIUbjHADqLg3
hZExU6hvL1FyzfPTe2dGXevJb7/o1qc/P2I5yMGBUlWhYbKsu4t1pYwW6twd1VPDmEE02MF/dRup
u9nPpKOBTMrOXqx0bscUTuFFzNVankNpSJuOwXGYe2b2fVTuo7/QroHAiuTnojpugPq7HpfRjoOq
prCeKTO6bfYAk7CwjsHh9khEpxjIRY5mXsqUMpbc/2L2+gnZwciCoh7lvps2P0LteDuAqLuoXUZY
ZYfS2Dep6i/sbTM5Uk09mGPr9vKnVK32Y6bRMLqvjWe931lW4eb9n/dBiG7/ohEAGFtXTgK97uU4
hTFrVQE8gjQvdyGCLhvrQWD8vPxx3nycnkDTnNUxbfp5xR1RQxiUDkb8D8poe3h9d2XnJq7eRBhO
WS411XzaIQPwQR/uKOOaSX8AWYyt027arH+JUoDLH7RaPU42+k0QgKS30AGoQUaNijeqlqdjCTWP
G/eHePgLt4U1hLKrudqDRhhmctjlfGM8QEs/2c1wyRP/a2hj1PigPeQ/RhU5k/6AZPNhfFA+yNMh
UBYZphQ7q9sLTjjyi9+y2ptVPEm4vvLFTXNnzf8OEgT+4q4w3TLZ6k6JlFxA9qLjQtEcyZE1eSjV
KHEbAwQMX37OYxtsXesmyoNU3fuT9X+knddy3MrSpZ8IEfDmFmhHK1ISZXiD0JZEeO/x9POV/plz
ukFMY7YmdKeOYKKqsrKqMleudfCDCEWTneV8LqP9WJ4m0XA/9Bv5hrVYdP4Ni5UOqUrpmeCOm4Js
J/htDdPblGEVm3R54PG6A9lN/tkB0nEZJpyonqpxpl0C9h1uO6p62+S3Q/aPrN33/Q/T3yoSiL/3
zh53ZmKseNQtCWqMucyd3GBiyUNWEWniFLlLFCbobLjuLWvJBqjwEA4Q+Q3ugtrlyIK49CVKvrSH
Jz2ycx8rxfJELtePSs/pQXYRrHgZfNwwKwLCuwFCTsDbn1cB98hLs5mWxBbSRoJU1zlUc+ohVOrX
v4baVe6T2Hlw5hcln2/jjfvRGgkEHGWQP5jiCkDW7dKuIoellg5w5DnqzxjZ50gr9oaBdGFxl4fB
rg51KqyT2wawEs2za0bNiYv1xnNwdXXPPmLhTaOfR3Fj0DoiW18pI3sDDSoAi2/iLZ74tdONjBgQ
N0GNAvfmYrSjCWGCUC72I+N3UdaDF0qxteFCK+kxsidkmhVeWoID7tKIFRd2bAcxQcCSbyZdpLTd
8TkYFTp+etdvNiZvbb9D8G8JYCAOtLy+WXYUi/IZW3HQIi+v/AcnTd/82t8K6muBFGZ5yC/JCbPr
F2faZAaBk8j0L7VafTKUfpdldzNEKJWnhHfpdB9UuRuZj6rzBb6SejiksnlqesTPPgfKVjlvbSHR
XyErzRcRaRduOxaDXEN6Q7OrViY3ttXG+yholI17/VqUw02Qb4PZHizUwi/zYtamctRhJ+/9Y5hK
+zwCERQ2O3TS3Ta/bar+ObbKvwjgoOOQUqMNlFvYwn9orQOSRbruPuxtj04Vq0xg+jteDzhrE3hu
RPx+ds9TlEJXBpBA93P9XM5f9HCLUuwPR80yop1bWCyRP/P2MwomL3Q+FGa382kyMLLiVqYhJrdm
NwvEOyCDeDrMPsTJg8RNBC4wpC+PZdYO4DV1l2cJfFbRrVFYj/GwD9L5oGvHBuIdpT616sGKtrD+
a05+/tWLJU+mWgK8LpYcruFiH4y266evUeq1yV/U1nieQJkEswSonyUsgQYXIykcQi9dDDtxN5DI
TqTK4S8WGlwRuUrOFmBZlws90/vRJ/4fElQbTE7kSclGlnwtAMGp+R8Li4WWGmUex5YpKxTQFYPp
2eF9gfzM9XGsW4FamKejuMAvxtEFepp1DbvCGq1dT9e5eA6P08a2WIvd0F7/x8piLFnkV6FjsC2y
+UH1jZ0z/CY93SOyoKq7XA7+Pa8IQntg7ymuQ79nLbytGKZRzxz6nKL8kdRANiYPHQQIFOODv5k+
SrVkwmDDpMZw6QZR7Sd548MMIzgIJs48Z3jZZhQW3/tuz59ZWYyHoc6FJUg3wq7cp930bPci3387
N1uw6LXQLLIVpI4F7a4u9vFZ/LLMpG4tn4VKYSfPqTtVhmek30C1lXqyV/o9yZbrDrgaGc4sCtc5
sxjlViCFERupKfqdr6qHyUF2zO6DU9GGX2t/K2u76oqIwyG8KrQ9361YkWRVIjhnkrx23DGsjdNo
Njd5npRulQbRbsCfjukYb12BV3fameHFIoZQIIxRzjlvim6G7kHVfwMX/Rt/hJQZvkQh17PE2kYU
4v3Zh8jEd7QjoI+E13FjPv/FktGJTNGE6PdOmSbwwwbEKzGD2obbafHN+NXpZ06V4ugkWxT1azUN
eJLJ/MJvqwuw/qWD6LnfN61EHLRL5OuV+QTngsP9vac8lLro4YUP8m3mwlOaHi1zb22Rga1sPtAn
oJsYKe+yPxQKZw4aBpqkGCnqALGU8rgOym9VWEGhhcqxHxQbl5RVY0C2AKuSZUP853KwVlePaSLR
rjbIU74b67T3ijbTdjaN2Khbowx2fSlX7cHYCLZWrOfywhcltjEYQ0u3zagBO++V22xqPHnO92oU
/rxua2UDAKZCcu+PkLv9p5xyNpFZZaulzOajEgawLkhH0gV0euz00o833gpbphZBpZmKOJRo+7tX
fN6VUecqY+zWSrK/PiLheou4jGiKuG3QXS44IS9XS0qnPussQNn10E8k2+xDFQ7fr9tYichEfhqi
dIfnCDoAlzbCIcit0gAmrVdIs9CXdScHyX4u9lqj7Iso+053aCu9XTe6Nn9ULCGxh1ienpLFnptQ
ika83Oa6BlQ1qV9TcomSdHPdyEokFtIz4l1OSg/Y1eXIMrO24pZ3xn0bNF7iqAc5+GjchnACSy/z
VoJy5ZgBVyH2FA2asOMupjGbOlOSZ4wV+ZcMqs7oVYt9d4gzD+DB9XGtTh44UsBqgqHkXSN3WdYy
DV+MKy40N/Al+UhVP/PKepp2102tjurM1OJNI80pT4ESP48ow8nt6zB8nOwPdWe5Vbl1fq05OxBM
IUgGnQK57Mvl6vqyS7OBYTnBx94EkQK15PXRrCWJiPCCZMNGxZse+EsTcTKE1qARamkZcAOn4mo4
UcGevCSV3KiZj1H2yyD358hbKPu1OIjYNBQiuMZ7HSRqWSFqUrS9NlP6Oe1G9LGK2yh29tFflIWo
0v7XkviSsyjYI3XRxSbNrkFbl54SmSgj+qPq2UYqb3jHmiOem1qEJ22247Eo6HGrwrcye0P9xNZv
ry/Z+rxxOrOxyFsuyShqM3PSwmI0sh57BWSCVnGbF8Eh6jaCxZr30VwtqJBgikXM4HLaai3p4iSH
vbiHFQu+CynOjteH8gcXv4zmkPvwanRI+XB9ujThlIMEV7doSEndRmv26r4oPDAuwcmaPw3R25zf
xNRTkOQZEGApv7bwzMxelb6ioOXGt3FwAyF+CGx848PWlhHyHFDcgAWpUi+WcZqktm5svsuyYfCQ
fo//D2zba9NLXpZUML1TBK6FVw6VNlq95RBI8okMvgKwZysluhbuz00shuEHKpptyGTet1l8CtSH
KR48EympPPvgx8Gtr/myq4DZGKvPbW271aek2BmTdSyUZKeFH43ori63in+r30S4YdWpKHHBu1zy
SSv7BKU8ILJW8aCan8LplxJXd2quPdaafgN/3xaIS4zynZNRBBR3LYGZXUx0Ks9qTxM/7TzFk6JU
h9L61YksWHZnZi/XHXqtbKILqBjOTDKaY/xydKOUKWaQ0H7qq/irHp+4LnhIDpwi2T4mU7NrSxI/
3cM46Z4dRc95Mz7Zrf0VTNDh+qeshQmGC6Ka7gpoVRa7V/eTUh0lwmunPRvh4Krj176E8+fjdTNr
BOQ6+T2yPzxdCX1iK50FV6XW0VWxSER3lf7JMepfTtDe6SlqDnP02dZ3SbLPAzfya2un1ObpuvW1
fcrtlkuGaF8nhlwabzopUysoOu4T7ejPlle14WEsso1Dcs2B/jBmc+80eKWrl1YCbdIMyHaBXiS9
a8aVBLYhB6MOZK7s9Z9hI21ka1eHBSMEvDusH0H+0qCiDgEUKDpFeDKJouO7cl5Ve8NBrhsxluUh
R0p8Io8RUU28k7PbwTwp9kY+bS3EgRT+3+Ng6i7HIZlzN6QCTCD1t4hPuNvyUqtLc2Zh4X1z6Iek
M/A+EzEJjY5vaJB+Jd0tvLsbTrA1lkUsjWUfdRnqEvez/VBAYT6FG9F67dVxNll/0AZnG0nvQ9Ce
PkOZO5dcbREdGsPtd/n0ptmfwm7D2sbqL5OpYyjpY6SKpZF2VVgeUK/ZV+YGRGE1kQB+VsCVSCS8
o6+owzw0g5j9KUtkn0fVdWYVJV/r2DukyOsJUqdvCACGafYcdRZF7fSIzuPRNrPebZOtYv7qEp59
zWIf26MatpONx1tRjzT8aH3US22rcr5lZOGRxZAozigz5CJX9lP1MmXS/nrQ27KwOM863WirzMGC
k79mw10hb2Uk12P62UQtfB1YUWgMHRYk7Uvc6Xs/vpniDu7qPbnWaLhVwn5XZLFnwzt+fWz/F4/5
U5sThc3lLqgjZNEdIcA9qEkre3lnmKoXdUkXeeWY5crOlovJIAon0+DC+Dw8x4oNR3E1WzP0ToVW
njpVyaOjn0NSv3faiES0k2tb3XFrxyuwARLQPF9o+Vkc9KYyq6YmsD914nsAcVx/OvhDteul3xsz
IrxyeX05t7Q4yOU+0uxgCigpN6kXm6BrnIdY+jx+bMHYveiOq5hsFnjnNOXTddOrY4TwGkFjkKAk
Qy7Dt9E4qZRrgoZczdwo1hS3tx0EuLVbpj/YyB+t3QvNM2Pi97Pwp6G22Xcj4JYwml+nIdBurHwU
z9BQ9qoeFo8Jqr+DPdVbd/3VuAvvLhy5pHt0Y2EYtYXaCDOqzq3/j8PFNxo+TOp9MBzq4ENMcpoc
5/VpXR3pmcHFkzs1FAkNYAxOzXCEAoD09+NId0uo8J4zjF04b7wYV2O9DRaE3DFwrOU6zhWcRWSK
2VNvsZbfTkrzxVSADV0f1moqAYJjMZOAs+HZvlzBgbrQZBWYyQHBI0QTqj+L6DhJqavUTyAm3aKi
ZLpVe1xzUlqhWTcAmWS2FhvRr1U/SxyclK6Mun0uy1ulCNxu+LIxOvEuWW7DczuLd0s8I8tex9iZ
8i812eEH3StDN0qhgPKix3wnW//ADW9yrl03vDo+QDzi8WLwrFjMqjNHcmzNzKpTP4OBcsZX2Kmt
buOkFlv53ejASOtwgwJyW6KSJiAIgZ+1lIQMlDM7z4SI0dnNARKXG6m61QgPnARAISBQxrSIKgUd
anmmUb/TPllwENiHgZq0HX0ZFeXQ26rH68ntqIpanU4zgecnD0b2IwNmfH1eV59qFt1y5AvBJii2
iLtnASeWM3OMfYaswKZf/grMQ1Xu+87Lv0Xya02/hDmProOqSmbcz9rtVip2DT0KPR7VFai5kRp5
93bJotQ2RlE3KnWvS37q0+jqtNHlw2l4y+LDAMHhcKOMt6Pza2Poq6tNG46A9JDeXrZby3aICFBI
fUe1exdnHovvEaJwoAQk/VR08qHNjgBnBJySje61+rPcVu48la5gX9mibFoLwGDUBPsnzdPAdS8X
Ine01ChTgRJJcttNayS8C+dT1EKq5iTJsI9TxPEG6jL00STfN6ZCnJ7vHP/M+OJ0TdqyrqWSWih8
V7uwVj7r2vc+uKf6fDPH+mPTVW6YBfviLdzicljd2HQkIEkKnJz+w8thc78KirajYg61TGs/RDb6
IB/GrV65tckVpWUk+Ujv8py8tJIXUW0ip0N4rPu7IMpv1bJjZNXnKlQ5eNofc618k7Ts5/V5XfOw
c7OLaOk3M5X/GbPqsaVkGJTZXvJz17eqh3bqNrby2vlGOQ1Phr1boDcuxziZmlS2MzOZlG8wyhVw
W1rRRvxfO7RpbqALVexZdXlLaPQ0DCWu2nhG4BXad44avch3SbyfoGhPii0NhDXhGJriwRwDwxWd
bIswKatV8T9F89KovKj5EVQwVlQNQl3PzqlLpUMZ8uSt9tCau80UnSqV51U77+3S/lGG8sZLfnWK
qXEDd4eqg7TS5RR3kpzqUsh6anrtSspLooGVs7aQMasPDxoD0PwB/Ud0XFyNhikuVTQI2RMRVe6b
rk1cObFALPW7Pt4Dc9dLL8rR3t44ZFeHB8JdNBpTGlvyt6DuYmRhC/lq1tuCJMQYzd3gb7jp6uhA
GKPgTP8aVhajU5VWTbWyoyAWRcWdnaMinmiw/Du+HN+0s9oeeHlpd1PJfxX2d22oINvnTfzp+t5c
a6IjR0n5QCS4Kc2JyHR28rV1HzsSb6r7fnoKkl0dDejpVchSnCxrX8x7Q9IeIKKq5mYX5OF3VT/5
+oMEnW8hGHLb4HT9e9Ym//xzFp4O465RUwqHBsuKTx0w+3l8yaUt31oLhLSEAi4FIgyadRHo51bK
h6HilMkaa285r9NY3xUWsD2TTs0meLTUyq2Kv2gwF42o/7G6CL9paqZTAjvkfWm9ZWrv2aAL5i/W
qLlZNntESO/6XK4dKmCTSLlBBcCxsjhLp2a020CFe91JXujOPiAFZleh19kbt7jVNYOpBczqHwjb
Ys2CqPEDeyIeSPpbKEEQBItfq25lOlatkFYGuAoFG9ffS0cNSLi1fUv9s2jSB6P7TSrpEMy/r0/Z
2lGF2Ol/jIiPONsNU5VVVSfK1LrVeFP1JsMPpT/N2S4f6o0IsOqDZ6YWs5Y3SdTJcYEK76B9VWiC
zsxuP9b6jZUiNCDrN7Y/7qN4M66uesWZ3cUBCbk6ok7Are6Dxv/Vkog1ovHXbEp3s0wcvz6dqwfX
/+g9WjAuAQC4nM+ahiwrEIowfbvXw2d59GTzKc8Odv8hD37YsMfb84NlhagBPwTyt4BUX8E9f0y3
Hvar3sOzEJzlnw9Z7HijdNRBF9XzMoo9RX1RzcQt5+P14QoXXN4f2QI0svGmMXheX47WSUAlBT3e
owTBjr4Hcpnmhtesrt6ZicXqTXM/mVKP1wRN+Fibxs6qm0No6b+EoPH10axO2ZmpxQnlV4U+9GI0
UfMmlyAQw9/lVufCug1a/eExo7Nx2V1slMC1ZYF/quXcs6XftV24nOl/M5D/Glmsfeq0Wdmx3+7t
+Vlwncv9Qz9ttUesRg7zv0YWwX3IpkmP0Ci5p8yKSNqxlD4r1K9ndJaK4PvfDAh+LB5tZFiWAH5V
7ifQCzhBrQAaq19KS3frZMPTVpfGhgtF0KGAUBPOfhYK+ygb+lBcUOC+H1y6lPqTPRb+AeEl5//T
lPiUM1NDkSqKXzB3fv4l77LdUD1PYOavT5r43nebk+o6GBoTINeyJWiqo7zztQGISW29DLP9W9rs
l11NZzii0vuHb5VGjsuBZFZo6lmDeEVmBfREhv2jomd3OaIVQdsdoqx9atmmdAc+SCVp6n5vog8O
nCLcJVpwP5j+RiZndQ3PvmexhiChez80QW00orwyPMMPVSZfrs/rSkSinq7xXkc/jWTfIujVec84
O/wk77rTKNvxEabHYhem1uQO8haV41pn14W5RQAsVafog5FlzMrhkNeEi+EfZZZfbHn4KgQfwvQm
sW6kBtmVLNvDbrmLlI14IkwsPImOA1pYaEsyQcQsVlkafd3MJ4Ttixh1ThjfDanzanneI874FI/P
4fjvz5ULg4tlTMxQniCrAtEGXzcADWva635ub1hZiWAXVha7sEFoRc91hjUVb7DzlwcFUVJKDOUW
bHMt23VhSbjU2X7nntHFLcUxOCU+huZzGQ27TnuYT4nxBGfeTi8Q1Xlowd92/UYQ+L+YBr8kXq4Q
MS/WDhIuW04aaHYj81PC6RyUdNvwrjwmSrS3ITaA/PzBnj6OpvqYVVtw35X9yMBNes2AQDrvmtry
MQZWnECuP/fZLmlvE5BuUvrx+oZcuVhSwAcYDsQXYiltcW7bZQqY2qZqFr3Bh1I/+/pdaqB5Pd+r
3PYy8/d1c39wou+2w3/t6Ys7HrzIQS33NM2G2WHIb8L75BQ+d+muGz7IdeIiB2+Rp1Y/TzQMKvQe
gbtvfinGBz/1cmMXDG457pUP0lHZ6nNbifjADNiooiQnEgmXbjYCb0WTbuK9pb+RLS/sjZGvbhj6
NKg0qOiovJPPjTvWOhRpoFG5C4cvESTU4S4w3oAqb+DS11rPGQtXV+A7tFU5C78t1YCEQcTbUVHA
oH0dsp2if1Hb2Z1qiOSyz3C37FLdureLwOvNQz5+CI1DVXc7idu2ab5uKdSsf5BBn7Tgb6Lisvig
iA8NR4cPgl4IlVGz3CWPtJ4eAvW1yz+m6V1lOZQId9AqRvqLuiu711k/hTCcO9lf6H5RO0CHg5Vw
6OQUC3UWTyw5TOYpoj9nBBdrGN+drYTf6pY6M7A4dOZaU3JnxJP85ktnT8ehGm80+9aofta6/X3U
vqR0RFzfVquh4szkYhcrMX5Q9pjM0xc9ug3invqStrtuZK1Mx9ZA7Mqi7ECRX3zF2cwRogolzgCa
5yXaKCmJ033iONZBlZHQkZ22PYALmt1AHqmF6pJ/7JWo3zh3VicXXkSoqqjxw2dz+Q2ZOVQD+VTi
VflD+4oX7Xkm5jIIIW32bOv5+pBXD2/2EaUWFGXf8Y71suYHGeoz97Qwf0iMbofkjtsMJ6PPb5On
UW67jYVcjUJnBhcbxZeLsNZGsiN9+xAIbQFly/1XJ1Ak9OmSIYO3TJQmUakYiY1SoCCBjdMfWecp
jZf/YyZ7Py89RMA2hrRu0ACFTmoJDOUi4sdlzLtEtPJaBkqypX4fj/Nej9N9kElebOx0eR/qW5iA
tYwpSvMqOVlaPukEWuzyqo3DLg5C9IMEdXiVKZFnjaW569TUP2YdxF/trM1wbVvH2nDik2pN9cfJ
CaINf13dNIDU4Y8Fq8v5sri+WHLaUIVivjlVzaNSyHtFe+uN4ZDVz3X3qvj3YbpxyV5zIjj6xUuM
1AKU35d7ZPCdVh8hEL2H5tsNqzfV/H59W6xVQKFo+D8WYHe5tNBOclfbDa0MZe/Gev5DHfbjndz1
3/OivxnbDyqFm/FLkL8EtDrMMiBwc2Nnrt7NaBklKw4CnOzJ4hP0qiEWCV1fsy1/J31eutakHGiF
8aR2/JBaKcKbOyOk1zc4NYF6q+bqaWMWRKxZ3mXArtKdjuoa+fCFj01xOpZBQ8pUUsIvOeqDgFv2
/ix5mame1Fr2ZMgkjByaUxhwRkgQrttf21jn5hfLjO4JE2ATK+BigcOmpP2zctVfCnQV1AfkeqdZ
8cYRsHbOnJsUn3R2AihxbFRjKaJv9yOPrJ0omAWbgMnVgbFzwXChXAVI99JKlLeFPCk+6KE5dVuZ
PtZwXw/ftOBVLu4zozpQStp4+65uU40GU9GvAAv/EtWYJE5ihI3MNrUazpJv7ehQovsWZT6kv7PH
E8Mf5uesH7zri7i2V0U7lUBC05u2tGuFvVpNFm0fQWIKtsdI33pGrD254QITXFbcvuRl1qwflAkx
XKJB6TxoUuxm0ZdurNzNerHw9uVuOLezPJlDtQ2lgKRpro+7tPUjT0s1blhqN+8nQjEXz2Sr+rZ2
Pp/bVC89pZ3p3rJLcltzcrCrL+Mvu3jt0EYf3LRv/mKlOEdQT6Dfief8IuBA9qvJQ0yxqSveJL9y
za2mi7XNxQWZf6h60Ka4GIwzjrVkzaQ3509x8yAhzB21zUbMWNMQB5QHggPkgoJy0yJoxDJKd07K
o7KNWvUU+fa0m6Ki3eVOLyGIqSknEHSQCuSR42l92u2soYUk16gMV7Xr8jXtEc1x7F0R+L5HA5g4
Vqd6Pxa17fkIanpOGmyJk65NDIcnlwe+mkr9YmKSTgvjSEZkjJZaD0ZA23bNfguEtrYROU3YIPSZ
09a2cN+o8wE5hVF6n5ImVfq3vNhq915zVt5ibHN6dvCfxXExNk2phzJ6EjywPYkbZNYEXmM+EEsF
ammTNHd12s7sLZZaz3mF2LyjAWE+15l+6IvB20zorQ2K+xv0kmTloYhZ7IrQ6I1ctRo0JVTTnRL2
u0IZWB73jlwfuiI+6U1x+vch89zkYqWMXmoKtAZhfw9+kNzbydAbX7ewerk4N7HwOEemC6X2h5TW
lN46mvUAklgOhzunqoJjzv0cPuV2PpYyHXRSVPKE1nCXLEyVZ6Tq5K0O6TXfPP+cxasgnVOpswxG
HHJnFyi34S+qsqIEBQmBQ+fkO7I6SEj9NOuRoTH6O1V9VjpY2aSX67O6dhBBRAByjqIpKiRilGeX
hyQ06tpXxKQWjtfngxuD01ActK43DvO1+wNYG9hOafTmabFYva7WyqnPdfQ0kByZx/moy6+x8Rrm
xq0fFrt6svZhsvWuWvUZAiv98Jy08JkshgdEWJLgWUX5AnYReTCei3zwolRH0ezz0M97bfqaWYln
IVFQhMPOd8DNXZ/gtRPYAczqkDOEbnHJR0Dg7n1l9sW4oTISiW96HvPYa0f7drLyvbSpFrey+014
2oRak400sL0IMbM+FIU6ogpcS6K58s4qd73+YZoTz4QwaOuAXBkfbBk0AALZhaxt2cHv5x0d+ynr
Gqr3avI1H3/WP8ricd4qUqzZsQTyQiFZZQJVWDhqnlgUtEyUMvI73b9PTOPD1DQvRgf3m6r8uL5o
ay9VjmKwQ0Lr7z2NV+JEttULa42Vqe7cK+WubJCbSurYoVDnfE6drL8dUqv1ClC46FXrwzEB7Hi8
/iEr2xOeFWC8QKjExWAx6qpUalnpUDSQ6srry59zt7O5v3VbPXEruxO0PklWwflEan3xhmgRNsrH
sczua5380dC6jX1T3WiOp8yQU//Ok7+4AAMRRaSUACdqMItwUMZRNkZCfCI2uYTKn6Qy2imO6HzY
4vta2w42iXqhzGYR4hZTiPrJYOW9kd4X/l6S40MSq7lrmOFhKBwkFKuMLJm65T8i+C/u3X94rUgu
gEQBhH3prWouhYHtozRgKUP8iIzed8WnedN3/NBxh7SA/r9MsoMPZvixC+byqNpj/jImeQjl9DDv
S03hFXfdl1auHvRECP4X8KNCa+rym/QB1TbbR8EkD/rsMGdp50Uh+9Tq1a16/dpm5UL1JyZQq13C
KOoEhSnoAFDnmX+b9XTbQ2C/41Vw7KWtyvMaQIXQKhSHDIAhjr4YVqlokdJHOXIpdT089qHl730A
4mB/wmBvqEp0KvLC3keU/LxJGSjqEjz34yCIoIa62SsDIi5hKg9345yPB7nZJHxfnQ1QgnR+OoKA
RPx+dsa2Wp4h015nlFeK4pgUpXY08tA5JIWZ7mdDj550389vrq/2WuQAaCUAM4AT372dG4j15xY0
FDC87jGwtKdp+labcuHK/hah/cpNyOSIgzUPQLKgn7gcn5JGSE3kOHtZ3xrmc1psbeGVsSBdB9Ly
jwwld4hLA7kW2O0csMSl8bGPPkrQjiiKV+mn61O2sk4W2StTh+KQqtsS6tRGdGwmysQ6hRwz9mNq
z64xSu6ktjfV+PO6sZVJg2GPyw5lJxgJ5IXbKnnmBGaosBvzD3H7kOVbAqtrBpAz4IXG+UekXUza
2ORJqsSMpilKe59oiuS2TWsdrw9jJahYGiSBfyR3oJpf+PbEyk/wqWX3XZO42jh7yvhC8mgjdK2O
hXIoNSLIZygHXjoA/WK0teU0aDs65aeacuGe1LC6YWXNzVAwJ9dECYo2wMUh2GRjV1CDKmjN8384
/pMfWochsU9B+heCjJR2yfxwQYOSddkFBE9ppFUzkiZSWVl3td40rhXq2SnSA21/fYFWBkVZDRMC
2EkybfFMqWp7DHPJQfNGSnc0sEJjokF6B5XJdTtrV20qGCBxyboKouKFvxlZXlqQFGT3IkfyUdK/
dOY/9XyfG7I7SHe2N0Of2z5J7W7DrnjMLo5aeo+E0LnA13N5ufSNcPTFAaYhD1O0pylM9nr/0cmH
u0Ght3IMHgqj5kF/Z5nShuW1mRUCWtTpEfSBmOPScNA5Pul2nFK8LVodoqLi+wjBlPpyfYQrW4yb
Hyy6AIARKF+GpaABd1d2UX6fqm/V8EDLmBL++5ZCTFBRc+CSNd6panYzdxXZyvL7UXrNrdeQov9m
p9jKHgaSLyikYYl9X3MJs9EOY7P4MwyDWkSzxdaxuh5nBhahqCjlsYbOIb+vnQfgezP6FVX9sJlS
XTPDgwdlWFTMTEAJl8sOoVJfm0qc3yv9XWmj7Zv80wffouLb9VVfNUOiiBQbeSkwA5dmpEmV66rr
crS4tWO2bwJGo7aes9W3tNY+QDfRfwz9ScKf3U4mK0lqqehZ+85xNbvdYxB18eiZo7zp78RtNBoq
NzU+x+kuOsyBeW83zu0MoVn/W3Y+/+thU9b9c2mhns3xeDlsY1bKqQ1JjOf5q95/982PkvkUbWlk
rWypCyuLN0FQdkOh5NSpUme4dfZGgtZAuUUetVa+oCkPQCmHiVASXYRe8PZqZOkkp6kyFpPlDkfm
spJlQS9sGMc5Ml1Vy++vT+Dq0MjJGmRLqY4vu1LirFSqGGbd+0g+hmXlxtKT0m7E+hXfhBoTUnZO
clgWl7xzVGMsK+8ASer6tOuHwJuK4pCAc/eTcCPICjdfRPcLU4vd5tSgAisbU5P8YMb9XZS2nP83
PNA9Kf8dNvkp2KL0Fy52zaQY/dmG8LVcbsYWyKU9vkCgVtxZluk2xrxT6Ji8vlhbo1t4e1jPsipZ
mCqNvf9lqoqn2LzLu9fafKqS775TbszmWl4D8jngrVx0HQfUyOXY2BR+PSngEOfmOZZVt5boE0Vp
a9a13RSGri4I9j3VCihJVfYGqfCaa54bX+wHXg6ZopaspYqYoKq4ivZsdr+uz6i+snjnNhb+wgsi
mIYcG0pf7CDc2wVmtTGMdROcxtytNcB5iwtHDNtzOei85gWr2GMT+M3eVyTr5vpA1lxDYGkQhIFU
jP77y5Ui2abldWfApSYESZzBC0IbyiWyJOq3pr1Juo/5tPWQ27Ipfj/zfEme6rqpsFlQJoAon2K+
W8eHZupOdO928m9nq216ba8Bt+bVCM8WD6/FBlAjbpSS7gAYUL8rxQPaBSdYvLh7pPHTX8znmaXF
2Lh59LiEj+dHozcMpTcad3NzFyQvaq6AVhWFkn//bOGBR73c4OLDJW3ZZZqrQWRLBuWrhorFQVGG
56GWo3+/p4UVHqyQeohC2cIfzSmtRi1FQbquRsQwpEPce5VmHNVecZvg59SB/R+ju/6Lb9xcn9P3
5wCWyS38eWGSbF7UmcymjDhpKFDo6sOQpuK61WgvdBdeN7MCyr+0sxhhOkZyOqsUzdJKPhXBtxii
Gh0msgQ8Rd1+VasXhSs4UmXTZ0gN+9yijKEgYyOVG0xe77c+H8LzkNQ6ejl0219uEFuqNbPOGLCZ
PWpt6Bnzy/WhbhhYInG1zKkRty8ox1iV6+ev8RYQfeVSwhBEM6HANojs9uUQElvrstpiLtVQPyWN
cSibp1x+6POneOoQYLpNR5hDpy0SIhGuLg9VzArkE2Vc4tkynE0G6nK9gjq0mu65nNS/VOkpi7J9
K9u7zaL96iyiGyMqP2JnLPxljBU0ckZhLLRcS3rimrlxcL8/yhiOSBYB5eWytewwjn1DDecQC0mI
UCZgmw5gdlFsXc63zIiBngVkHn3gG4SZjPKl6OBq8ofJ6P5qMAKyISh3ec9eWolrRTU6f/4fEXJ6
TMB3Q41/3bFXuj4gV8LlDPFUpoKzOPzjlDStLkPbmD3qmTuxXRsuVI9xd9TVV6PRvMBvvXBKaJgM
wGht7KvVEHJufjGTCYibyM/YWPbkcXt9zMxPKnrGtvwgpYqb9TuppH+ze7VjY9+q1cmChzSTYLQ3
N3sM3595gmaK9A9vO2hSl/w9dlPYfqazA/VjVf8Mopr+lt8xrS7bk/4+N3JpanGJGIPUkOKKUcfo
ZfrVIQwepyg5IO/gZdGusDNXGbz85/WlXtt95+NbRJjSN9t+mrJUJBMs/aXot45V8QeWsYQ6DvA+
rgwcr4tRVbVcyPJM5V2WWUFrX0Ufg+Al0E/mcXyRpI3dsRa56O4n3qNlRGPoYjjpLJe5PmEtCvrw
oJS0A/qThFqn1SQ3ZmdB29DRMWRZ6e76PG4YXoIprVrLDTvAcCaSZ6dg2KXKz9E4GsmnEITFdWNr
R/nZKJc4pzgFRNFk4GD6wnYN/SUwAnfKc5gEDtcNrQcClXq4eKTCJri48lm0u1ry2Kf3E+/foX3L
gvaxDB+an4V0q2o/JQ2tT38vo2rWw0y2hVNZi6hUKXi5kn6FJXsRB9TKikutBO8wZq90lETNQx6+
XR/hqglSrRw8FBLw08twKs8w3GiTmt5rxk3cPv4v0r6sN26c6foXCdAu6lbq3W0nduxMkhshmdiU
qH0jJf3679AvZtLN8Gth8iBBfGEgJW7FYtWpc0yxM9tPt01otwZqBrJTAglxNbD0mUlt2jq4fsB4
kN474q1DV1l1cNqfKFvHt41px3NhTDkAy9SRJZHIDW+i0ZBADSCNxZoert4IOgjASuJBB16ZNDcB
OR0ZYSRIXyQpiW987ju+tvfk8/Y3zwFa23+sKHsP5MhWxmzAQQIoyWXjZkwOjnsW3lcefHOCTTuQ
GB30efEktS5vz6IcwG+mITsJoiUgGNAmcb0rnBpackaCJcuscdrTxXGjmXTWxio7UDC1xFmrsGvw
4HD+SOgiTn0/acpWB/PyILKKIGp2lw2Ijywegd5s3HjOvYDeJ+6FGPJBofeYUyQcciTL16R1tdv0
4gvkol+ELxb6qakx4gvMWHh/dTmNWLUvTsjRB2zNTevn99dolQ0U+qnAHZ/gFbSgvyp9nfJPRoL+
Jfb59jrqLh80KYEDFQBzxDLqaQg8VAkHVp69L2l7rINNH/xVZfNHj36wh2Frt8butsH3Qp26c0AB
gsUECFI26F7P4mR7aKksUtQZws499cIpo8GRunKcC3Qe5yVaSf1lh+A7O45znW6BJzUO4dCPH0Te
OLFV8+YkhsR4rsPkexWUI1K8SCZ4LYRKKkCdowpNKVspxLH3q5Gc8rQDw7U7hffEysI7FMTp8faY
dIsFimeZPAnwJldLGgWtjR7F6OJskH4XOMBZDlk8mPm2I/+9Cwu8+mB9fAfRIf6ULuFiD3IvE7kP
3paz10+R3YF1qI0Mc2WNtK8qNBBKHnSw0aAqcG3FdCEqRyWcZaF2Ei9ippuG8K9utWRxWIvvLB+L
ndUVseuWIHrg8/b2hOo/AIV+tCkBRAx9iesPyFy/6VthYPt3G/QVL3dDuSvc+9R5JH/lVcS/3ran
i2ElruAfc4ojZVORAXSA04ac5c+ueLESiAnZzdYv2WYYVlon5eT9dgDAyGEBpmiC4k8xNg1gdQsD
AFccI16qnfF30U8PjBw9wj7MZfLXVK+xrWuHB9wxsmwo9eAuv57NGcRmvE95ec7LYUPbO6kSGAKn
VG2MNP+D6xVEVZKsEV1B5vvL5WKDdmNuz1YOoEbddrvWaLZmHZ7qZu060A/plxllgwQLniIlG6UZ
oLvqdM/R6oRCy8ZOllO2kDW9Qk2qGdVmiW9AQTGQyb3rOTTTBIwTASBldv15Gg4MNApd1R1cClCF
GXdVvUeaL22/DP2aCoru2rm0rFw7dpEicerX5ZnTTe8VG7PceHTaD71xwraDwNzj7cOgi13Q2msj
UYu71lZ1Va3CYHbrAt9j9Y+VD6nT7D6r14h4dOt3aUSZTn9CXipIsE2K4JCCn46xeiPGOMz3Y/nf
4QlYOnhmFzhLwGFUSJXld7U7ph4wA37pxtyaq3gxQMIAsse1YWnnzgfN3zsZw29d0cHSW8HIBbal
w/07Zi3zpjbJ0a68teBPd+cAayPRowj/QNN5vR9rB4zDc5MAJ0CayBinzZh+NtGZmzcrvli3/bDp
MRbsBXgtZfux3ORo7AeyJ/N2xpJvBH8y3ah9IUm1JSN/vr35tMO6sKac6xRMWCCVA5QE0fm0XTIH
4NAxiKcmSHdugBj3tjnN4DB/FrLMADRDZEgx5zPhVcyFL+6hpTUv0Bn4AYoCezhV7UOZrxwszdiQ
IUEZGCVAvPPVnsmwHutGjPIgt4e5PwMDn/qg5yYrC6bZg0h74dZEmfb9FF/vjBzAI1qhOHU2gQD3
SNyOJ29Vv1tzfoFAhTdECIIRqWrIzuwtc5hj+yH7mVJ3a0zffHApj/43YAlWFkmDiZT5EYBPIQEF
g2qGZDRaNAd1eXUubSRznWdC6l05unD8QX0Oe/fs9G8GML0mctjUJW+56e7TfYJURmrdOdW89j2a
dxeap1ACQTedVDxUgrChmofKBdASeahtOqURISisGt295HZO6Ue3iJ1wM/IvNASpaGG93t6z7/1T
SgAB86hUoxwPOLXnXi+wawzzRHtAHKo82zfJSYhja9x1qYFUH3+E49nRfsbrr4+7aTRjr3oRZgsa
s/vJR0/EnWe8JsFuzPdifKhQ5RbWiTuvFZ5Mhn2X2ftyOJK1xjZNTxi6MWSRAQhOkKCqOpRdaRpj
uvTVuQ02RYacjE8PRejGQImlcfCz9KKGzlvDWqBjyiN8FTchMvGQi3up1NcvwR7B8AfRr8XTcq5+
m0sIQADy70KcTYVTm5PPEVEDtmDYNd1OiJP2jdsOa+lijZ9BfkbG63AyqG3J43QRFY1W0rtehyaG
8FMqTjz9O6i+Qls5qh0WQ+arE8vd1NMP4XfWvQ7la5rxT6PdRXCvUBM88C5ZidI0rkjmiwBpRp0N
mD3lewSWKADoQRJ25fFQjG/jYu8XFjyJZu1K1JkC3yPwtEiRSVbP66HzJFuSVpKdlVm+IenR9lhU
TywOq7UqxrscnLKY6P9H0AnUFzyFWjpEutOoxAhBycwmmyIJY6P4YZAq9qj3EEw/+z3z8GSZ+Y44
w6c06TdpchgcvqPI0GCqUdA0oNH38fZx1Y3/HbGK7JwEPylTzQzid80Cgp+l+2IlOwhU+M3XaQ03
qHH6OFjARSMyBW5VzcfMaJJDFhk9vkgEkqWJUDWMkqfbI9HagAMGDa1D0ObgXK+k3wFtAapG5Hzs
Z285l7QEdfKKb9XNlgTF/mND8W2zWZRJ28EGkhWRi3CN5Tvs4iib15D2mpNPAEDE1Y/aISp4yrrg
CPDGT1Grz+oHNwOjL5igb8+X7tBfWpC/vzj0SQjwRlnCwrwczAmlu3CHXj7HjABOgZLCHxhD8Q5Z
CGRWwKBybSyoECQGoyyEfjNQJ498SDR75rMZPPVrzlzzgIUrB1GmLIugWq6sUW1XlCwVcBVV0X8I
3P5TSM2HwkcSjjD/2YK8JaDgQN6U09vtMWo2x5VhuUEvJhRyu02RNThKNp02vWsjydNDYMSLXLNb
cZC6MSLaAAExtHcllvTaFHUXyFBz8C4suNoX6xiKn80HkJBZL47Zx4Vv724PTUNfhFaKXwbVgAqv
njEvBtwQSd1aH71goDvIYeQPdBpA8t+NbNcV9hCNuWXEM6RdYgdFhzicIIaZod0yEjzjuznp0+dS
FJkPZKVX1Tsbzes7cMhOK8gB3XP46nOV54cDUggIv4AYgpTOOQ1f0jb7yJJw6yR3GSi/kcBjJd2M
0xwR77+H0SARRtgFvCr2tIpayAGpzO0UM+Xl1XawoEFm/SAmcuy+seLwbOnRlAtFsk3ihiRgiQCg
+HoXJFXVBo2NuwtE2Lup3RI2RJNHNiBxODj9nVPeUVALIzEc96TaQwjACnZV+3eVHYYk3JjNPvTj
ekKiByw78xCxsPnijGswJw1UHVvn36/8jTVgmHtaJDUID/tyy/uveNtG8/yBO+POAHkHIDR/pWL5
UnXHnj84Y75yv2m8HNBAEOAB2g4cNGpdz14ao01zwEIL2Z/56CdgQIeOKfSPaeJsgDr4H+0pO69o
RG4sAmsyZOeksCMHYhg0PDZDGXFkgI0/ModiKSh+kER4f5tc+JzMSKHrEGByQZ0QGeTFcPrIByLH
AEmcYT+PtF9x5O8Czr9tuvc+GgnFx2V4vekaOLPKm0FG6Amk/nkOLCWD0LkznDrD3zRoanaqw1y9
dKw7FMLcZUkQk3Z5KefkmFhP5XKGbhjIWtiHod7V4Y465PNtZ6Xzw1JWCrenJABS63XEb2nQZS78
MOco0hlQx7WDYdfY89ZfnHkFoKhzxZh6Of2I7lAhvJ6PtAlGuwbf1zmv661bOKB+xWEvX0uHfmyh
CNP39utS+YfbY9QEO3LNgR+RDDFYh2urw1ChuQ8ADvThPRtBBbWRQ7B8uW1DO4/AG0tQJKBL6ru2
NltA/FsEbQH7Pgy+BJxJloZsjWJMZwexJxpvZbEQJKHXY0lK2v0fuYXNTg00gEyHQrts59O1l7rO
F1waUvylYfdORX1Eb30KQbaWPk/kERR83B32U5dsnZ7ub8+gDNLUs4KeVIixIS8AfJSyN1DhrPnw
Ds5IXibq3lfuvcnjhgSnEqpgf2ALBBRoqZNaRyqNTm0KTgcLaDmSueCeEuO2BlNDEz4MeXYA0+sa
j4r2jkVt/1+DyhbskqGYSx9wF6hcL8auSN0Xy/wByrFNPcYQ/YUEzCbBMQdLyu2R6kANEFVDzR96
WUhWqQ8psLd4PXMB1OqCkB64IQFFfbtAAnF0kaMlxr7yk+Kuylt65/vttGWEP6YWhTBOa3v3Fvot
Vryi7jhCG8GV3Tagx1FTLn3A07AtBFBGPdBp4RuB3hRdC/q0M46ct0wH4AeQvNcHpR0Cn4+OhQqv
Kx4EuKXrKdh4vDxZ1MfPYW9n4aY33JM3PubDsvuTaZdlBiDX4Ohc5UlSLU4VTCJADE8LkPgmNt+0
c1ZsTUimRK5oeQyvNMRuXiUbNk4EaNGpigcfDzE+NsZZagmvbAXtvAMWjmyAD+5t9ZVkllNdZJ6s
849FlLMAOkvf8nGNGEd3jLGyEFvHbgdvs/KiIGHVj7WQrAt9u1lQb9yarAmjJBvZvh3Lh75ciSF1
BpGOwD6SPBa4ZK8XOvRBocI5QMY98+9L8dUyT8iPuUt38rP8eHtZ5cerPurSlrKpltBPpkVCVPtU
cvzbibGlsxus3FfavRuYqECDWgVEwmrDYu2SQtAQZ5aFbbNDexrbpilJduj+BSn/LKaDZ47z1pms
ausXS2hFVZV055mU/v72gHW3gASTgnIMKWis5/XkOnU3+7wA0stdGhCRSE0uCrqeHaf5FBdOOoD1
LHwW2cBXnITunkOEhj5UQO8DPBCuDVe0hWxYgpnmzluHlGfo3vcj25D/roCMuwbkMpJg3JIKz9d2
oALUT26CAfJhQfxB3PyATGu7GWa69tbWDgn9p5BZAi8qHlXXpmYOltS+waXjOVnkdcN9DrHQNH/D
y3zF++hOOlJnaIOS1Kfw+teW3MZNRD9i/5TdE1pBogwMsnY5/4E/ASmoA+oT7AxkBa+toBujr1qO
gkuNAPoekfzL4KTBYQlpsnJd62YO4RuyjvY7ZEI54nadhtQjqLYw6c7bKKgfpuJvL115CWun7cKM
crrnpeKQykMzP8o5dvZGhReFa2hj7VBkvhbpc6kipizNVDv58I4vgcpimjQblxwDcBan5ffbB1c7
ll921Kccyh1VRypcf1nfSU2SFHyBTb7iHXTuEK9pFI8kD5SnNovDMTU5LhK4Q8tB+2W5SbDZbo9D
P1+/TMjfX7zZxGxUxlABJNMk+yohG9f+CAi2+QcgP8Tsv8woe5kgNOvsDiMpkmNlvYzhsUteb49k
bbIUVzp13VhTYHHPVkoio21jagYrTlO/6L9GoWyupEhHw20lN5AV1HHWpRsCmC6Is/7EwYQIbnDl
QjEJhbPrVQE6MKRBAkOjm+8c+7uTN0eLvN2eMN3So+qJ1n0QKyAjISf0YulrP61oLoArwHEMg2+9
Z0Tp1GwmNqxsYzkt6q0uO5nxLg2BZFPdZeY3c7KE6NP3ERkWjxn/boWosZVxavzVTXRrTf85ZAFO
D7ACoE/wF6HL9cjaHCXfQOBw5pN/DOaPC+kjE6JzrZ0fRff1v04jempAa/bOHIG8jrJW+dSiV69C
xbWvQKL+NtfnRnyj6L+9beb3SQR5DyJtIEjBSPmbIJhZB2UYdighC3eX+Sbks8tdxxvcPXMcUD+G
c4eWxXy4bVUTKknOIHAdgOgDqrlqU7HniFmUKRLY4A9h2d5z3hyRsAjgjdhAD2Tu5tGU1XG+zGdz
TWfv9+MG20jX4cCBPwetKNfLmBUmcicFigK4946NA64eMQEPv7Y9fz8H12YUF+jW2eCSBv2BIDGO
WAnNVKStrCef7G7PpfRx18fg2o7iA32vtaoFnSVnIspt3gJeJu6FM8TT/CzMNXZ4/dyhrgfYC8S7
VDUbq10YM0SKYKj6UBQfrH5Aa9d/bjiXA4LSNmCW8hmouMPZ7JaGWBR3BzOfnDaMyNDe22Ity6cf
yr9mfCU6abmRlKYJMz7eVUV/31iPfvDz9tro9gDcLQhNXeBOED1eb7XRD0yRghjrbLKD+b3/Fo4U
jfuv/5sRZb6GXri8cGCkdHjkiyerBDGfm8er9Tqdr/DRo4+MP0oyoG6+Hk2L4TRc9hIKuZXz4wQQ
AX8VlncKDLT9lXZclOXK3aibQeD98CC3AfX4jXTI6vxgWiRlZcDMCLd8Q+gu42wDRtXbs6jbDpeG
lGPk+MIWdtkjt9QXcY7HaPYTRYmV0WiNoDwcgCYfUbGqKR16C5rlpBE7BUt++TrY+9VQVWMDiktI
oBD8K2F316vUO9B5MXsTTHEuQynkBJBQVOKRdHu6NOtioaYuWQRNXMEqD2YHUW60YAIlVgnj0Z/q
DekJ4HxfV/tLZbiguDcYktI1wIegp1vZdAknY2UEwFIN4ySHg3LQShyhcaAS1oQmVrwnQWKgnB8w
1XRMNIDXAW2Zo48bsVdcZPdtSHf9GrmlbnH+tSWn7npxptnPOTOxOFURbgXbDq67zoyqNyJFaGSB
EKwy10ZokVo8aRAY9X4wnEFaW+yMjptI3HG6cvloTcFTA6yCFA5g8demWIXOAJsXlSQHGYZygwg8
69YeEzojgEyjp18WgdCBe20kQ7uSM1QgyKHZ49CCt3kYIlCh/ed3MeopoB2TRDzQr1ET2UPA3DmX
bD/gVHFRrCtOZHy7fWi0A0G2AmRWkHHBC/x6IDkzTLNxYCJrltiAnEkpmT69FU+mO5qeTEHhegao
Uq1psMoqkwIpHzwnoFKcOQCVPUIBJ2DZyozpDg64uQAowvmRlFXXwwl437pFblfnkD6hw68HRYCk
oDHRvQyS3O3tudONSg4JET8WKFQdThHg9RJ0IViFsurIXBZjq1lQ2E6XNVyvZli27I5BvhXDAgr6
eljo9QZFeIPOh6WACvB4tKrDYmaHsvBAArCSu9CM6sqWsiPM2SdGasCWOLlzthnMuAc1+dpC6azA
wSHLCocNOkVlRJ3dGzWoyIFHHSoatQbNoqH9e0FcvgnMMllZKQ3SENxlF+aUQS0zS/NAwuXNb30K
nYX+qS+7nYv80tDt3fbZm36ifujMUcl2hKJrGUxqvTiHqInhhGzM+WCszYDm5F19khKIlbRmJQsx
Aym/AwXWIj6ka+VKzUUFEyCERYUPl4lauViKzgkXItsT5jLK6ZPVvdw+Afox/DKg3IR1AT2ZVBoI
IF4BVu2q+yjC3f9mQw7y4vHeokd47g10HozkE6cvgiRRX674J00fodwfvwYiB3phxBpdztCviJny
/DEGoerwCQRgkrZhovGEdpIPTkPB/+RDEWQp8hok5aa1y9whPw5TWEQstb14hMjk0+3Br62gckxo
SUmQywkm5FM1/zT4j//t/1fORWYOs5tAYeKM5P829Pq7EcpFf2AC2QKESwgyTTX/zgGUoEYuueRQ
r7LT09SvnSTtJF1YUCaJO1kVJDPIA+uxQ8+/CWWI/e0xaPc5wjCAJWX8qoYvzkJH6hsLuCzZ92w6
mdU3kHLdNiE/UgkqoZj0y4QyiNmZoNbZwcTYgJeqiUd7Z36akc65bUY3V8jhoK8TiY7wN3YX1+w5
a0fZuDF+N4dv/WpLrm6qLgyo7C5zMgrLzBCFh26zN8R4X/rmPaP52+1xrJlRnxR+TpmAjO3Z5UE0
BPdWasRrSdCVuXLta6cwC9cxpsXGUCCTa5Fnm/y8PQjdmoPBTnYg2VKERzl9FR89k8u5qoR9AJHZ
q288NAGax4ZlDUKrHQvqxwA+osHwN7kMq3KDNDUxlr75PEHDpPbWqLflfaVuYNm9+48FZUWMxgsn
SfB6Tpb2rQLjYoQWhLrtnwP3y5TfL0G6ZnFtTMr6dCVfxsCWYyogl128FOPatSC/+fcxOZLOx0VW
P1QO5Vgyq3VEILvsCr7prPQ1tLvNkkvdXj+GqhDoWDZs8b5AN+poJn+QR0MXAkDVwCRDTk4Fl1Rz
s8wTWhoR9jUiStL01HL3FFSfF+HuOxNl/tv7UT+hv+wptyA42hG6+7gFuffCmlfOH2///9pDKzn+
8WiGOp4KZfBGMMgiGQD6XGPngVZ0Nu+KVbUbeWh+WzP58AP/kxTUUXaFQxHw1wFFX9DMfrTFEi3o
GfP7Q2G7m7Vkmgag64KzG7hT9IshNagmja18pGLI8NgUBUdzkTtT4A3pcljIzGPLM5LYROvVJzKg
vyF1arZjffvYMPaVE2OI0QKA1kNKKWQBWHjIge1BZ1YDzp5wnNbeENrJx4uYyC/GRaPEm1NRu0FX
VriHaQLJA1mD96JpjTrglhUgDtSWHhBOuwZNYaUdf8zNC+8exu4PLmP0+IKAGck3wG8VR+NWdc1I
2lXnhCQP6DnLQH9lpuB6WAOuad1ziMgZ6Fn0xKiPSSBV28WoEJsLt9tZUxZVqQVAcbIFevf2wdCk
MW35DpKN7XgeqxeByQZ0JAzYRsEAoCzdEbEhyU9j/lsQdkBFdw7WKg66o35pUdkNBZnF0vRgQyam
EeXh52RVEWBtTGoOizeiKw1YMIAy6fjHFuRTg39qiR313dkdtjn7ensWdWOStRu0VKGYgj/KfV2W
4K1c3OrcBK8OQ7cY2942oNvceICDCw1O2Q/VYmU/Wj4LGrgW0I2XX4Oi7WI/KNMz41BouW1KQ3YA
iB/gdpBf+j+Wt+vBBM6QDMaCg+Qt6MqvH/vK3FGWbU373JjW4yI5Yr3XkqwF07oxYnCoxyLnBNpD
+fuLl1DL6qDpU7QxBu28bVgah9krW1Za3zRG0IaKXhFwTiEYUcW7gpSJyU6B3g28wv/UNXTaOZMz
nZqBJ2t3uCYuwQUO/I9MCUHUUXmjNlk3CirZdess2bVp9sFJgTqyh83S7qfglNQTHLUpwDfyYqMX
Mgj5I/B+UXVPwEM95FYZ2WGGGkkyrlA+aNzL1YfJ7Xwx077gYAMJUee0rPBrCl2YDKVUP2MHFqy4
Fw10EzCNizlQFnWYqyD1RuDV83HeQYWhTUGH8DISkGE7HyznkDRnfyo2fradcnZaljWgpn6oQBGB
4xsHSOXDqj1uFglegue86qOZvtk5Gjm9o118uX1qtPsKOf5/7CheDYnsGRyMqOGWYk4+DKIsj142
P6Mtdo36QWsJZBboEpcCaSqcjXiL4YkGJMMO8NIeNL6gRF1P/u72eDRNzli4CzOKS+MtELWNDdVE
f4nR4JdB4dWMlirZLRb/kXMXPqDdAgd0z6n7YNZiF4TD3rWnJirNZUvoGJtijbVXE2AB6Qbwu2y1
AZRPOVDQhKtn1EdwoEySHcB3sSm86cXv2sfSHD9PZFojGdcaBNIfl73MUKv6bVMi2tQ30OFF0bRS
extzieqvYy42+VovmdZXXFhSzgnEopG9bmFpnp9t69lgeWRBudQnyATOO0M8ryyv5sYCoBgMVgCl
ILWgjozlIUtbhkK5YOYSm23Jtl4j0k3hmDQepiKJpjYfNlaaTBHYdfix4rQ9uA3YfJc0/5E0w7RJ
u4asXD7azY1WLdneggZolUCOCHvintS97KsTsLlRu3SRPX66PXiNTwBsG0cHikagR1L5kUDaxRtm
oc+BzV24cefHUb6yafOYIlu/vW1LM8/vggzIhEqBHRWwXCUwPzXwC17lfOu64ZCO/UpLkEZjAE8O
1ErRUIw8Dsxcu3NWc24GFcAVw9IeoeMSJRzhvg8O0DyubBRw2891/nkp6wi4qq+2YDGdpk2A5KGw
6riakXIe1r5Js5BX36S8hQC7R5KdEHSY586XJVsOBSphbpmBOzkS06fS9qLK4hs+PHRdj71mfmd2
/c2Fn8ndbOUi1pziq29R3MaQMHs2KcANNC3cI7DAQWTmc3MKxiaJisUod1O5iJW3gnbhIcAmMRtw
HkRZlCpLGzEILErrsT5u0h7BrmUux9vbSxesQVDplxllbCLrw4I0GFspXiAUFdkIKszujdC3xCRx
hw60NHAORrvak6EfHwH+E8GUiQ7f603X1Gm7LC5obY3Ms1FVm4ZtUWRAHjeDBSULbi0QhQm7vxgE
hI/NOBkPeI/mW8NoaWwZCYsJ68eoZkmyEnJod57968OUGfHHfk5wvgEzMSsIC7SbeXr9gxYmHLkL
I3J2LiIo4eZO3xFM+0jpltIgGue3PgXWlqT/3SNeWZLO7MLS0OcCLTZgOZ/GU4v+dj85kmKNJUt7
QhByQ6MQUCY8ca+N5GOL7IuE/wwsib1xh0PK+h9hcarq77c3rHbb/LKk0i/Y5bBgXeDgrUCclvGJ
Zf7KkZDfqmRhkID5dyxq6YmWnLGBYSwWsM+5dSohOloGH5n5LC8Tya2A1tfbg9JPH/qB0JsN/Iea
+PFrKLenM5AsCzrA90uf0Me+TPY0TKJyFBnCopG93Dap3eUenhXImYW4xZTjV9tdhfVCeNa6X3Ow
CPoMyMQ1rIGm4Rjb/MKK4sUXn8xTOfl4LYn07E5xzTaiKqLJNdE4MqEL0e0jY+k/jQgaBOnSSOR9
BK1LED5MzSks+y3IoiLh0djtpo2DCvXgbaoxweN1/BRY1VrvsSaKwvfKeg8w/ejGVmaFT1yWd/G9
WZNGPlhnRPq345wK88tw7wdrbwvtGvgIICAGI7E/ihPIBoahjDKGIt29WY1iP4w2hPNEuFIYXzMk
f3/hA3gwmUNZ4zJFrSn2gsdgQHRI55VdrMOhusCg4rqCqIKFgV2bgVYuCVkHM211stoqtqpjXo0x
CGBweKrM39Bh+ymo1oJsrUvAo/+9fRe4I3m6LkZXF2XTI1pA+6796Ab0PuDhypWg3RYXFpTHWRGg
jc1FX8R5DOtocoLIzsxvGb2DPlwRkfQ8uWvhj9xovzmhC4uKQ52rJGtmCdssUuMAXg90xPEt+DAQ
j9GoT8ODL47MMjdLWvzVt8nzbedwe0ZB/nY9o8y1CzMPMN7Or472UB7qdiWNog2h/x0f5JCvLaC7
FCGB5F5phRONC/2IJtQPg+tHLluDCeq3JfCBYLNGnvI3BQ6eGbVYctiq2zHuGN/z2t+k83IEEQaU
wRwRI339qQvHT2mXntNxDaamnU3wsSEXAzqbQOXeIMIIDEsiPfu56CMb+Munqu2mH7fXTAcUQd4L
VSMQMkkGOOX0heCQcAqGbjFkTOIFNYqptDaLh4iZ2nHd3KH0P0A4wj254jkblm3OTSjcpochdyIU
unez1R47ZoEXIjuL1P9++/N0k3D5dUoY0gxVybIJX2dCC4T2BI04n29b0N3bFkQKJAydINxQ3IAz
gqm2aQFuLYsjhXIsy9odF+gOP+ASxFuGHyqXbW7b1F3clzYVx5D7pKrRTY85p98Zd2Oaj3HZPCeY
zrx/u21Lu4/RBwfwHkoI6BFXAlPuFh0LIKVyDpzPJYAPZRseazp9zbkH4lX/3uVbqwPpV+p9y/J6
LUbRsFEBKnZhXq7whZslNUtLQmcQp/MIxD35HkUZ4K/bPW/N+2F4oka6mXwAjrq7FpnlSqQ86vBw
ApPjJh27HcAnuxAhxpIssVsZKy5a+5ABXwf6y6V0A4CN15+X577T1SHeE3VbxEWSxrx/srw6Lqn5
1BMr7pJkCx64BHRsK+si51311ZeWFV9mFT06m20TbWZiiTL0c6fioRpep+a1nV4dZ4nMCnXx9s5A
bGMl7rZfO/r/n7EDTA4+V9DSqWQ7pk3BG4A2jPNoNnHQPtakkjCfmM9LvNhAwoXliQ53XcYPt8eu
3f94m0omBlTn1YTaUHqCcyqkerd9Lr1q70IqZKy7KCD9vkVz+W1zujhGPoX/MadswcJCh1omBVcK
+oSuqL2RPoZ/AsREeemXEcWPLlnnWyBYxcPUAc1NG9531nerPJUh2rvA5n17RNoJBOT3nfABYArl
TJNatABlY+/YXRhnYtt5LGbmtwYphiVbuSHWbCmzh8ZlUnXyxZ1VW9bjUdH/mI1oRAjuu+2adp7u
goeu8b8DU2axySd4fGksLfnOCE7EsncAKcUFzsLtKdT7xQtTytXiZNykpmHj8Qm2066+y+27xENT
OqvjOfiB8IwzIPDac9PwlShGux/RNo1Hr5RlVelWFwMccmEFl2iRNB4g85C1sWhWjGjvNTwRAApG
/IAqxLVjI0VYW8OImUTP5J7QU8/KTc7hapPdwJ9Hu4sGy4xvz6l29S5syq104esDv4HkgIDNsDuW
9jfIS0RoitmjB+3pDwxh6lApDHC7vHu2C0NAiRNQQLS4QItp3tcz5whSmgWMVDSMhrFeiau1CwYt
XejcyqKSSvmXDrRrB4ErtADHBDqCeQbqnTV6mvdI67cLAZAbRJwuIk6Vu843Ga8HqWIiwmIzkH48
JgGKLF5jxeVIwCZWgOwIWu/L36wvwLiSRtzagQHssIAKZSZrOXHtYoa4GqEFh7DhPf17McfdYBbj
GGKXduND25dLROoxct1l6zBc0bfXUzfBoNhGUkHyVaIWe71xqAfirsSWQiH2mwtTnL/w1RMvHZU6
v5dGlN0Jyo2hzyYPzWZps4EmWglww+1h6FzlpQUlrrMEE/aQordX1EVsjz8tvvdTJxpQILIByL9t
TLc+IICTejcoWABedD1nc4jXJEVwhZJyHbcVOI2m+din4DbDabhtSrs86Lp3QHgJXJZtX5tqUBhG
EEDQdOuzuLM3VU82IOD634wod1oZgMEo9TF5XvhS8T7Ksm2B9v7/zYhymbmJJYLMCdDXyE/EsGK/
uje6tZMjl/m3jQb8nNSRQ2ClMhMvI2NeuKChgPvtM5JwcbfkL+Ponibb3Pd18zdNw5VxaXceAGbv
nDkQMlE2A7e5kTt4yp2zrD17PirazjFrUHQAPAupsNuTqD1I6IYG5RRqZvD3ynZw3KTtB7BXWOaA
y9IMxJ4wp1m5TLSbDgy2knMHMGp10/HSqVJjKtEukIdVLMn4Y9cfLVyYotrfHpD2KKGXVhLvyP4j
JW0yGSz0OhOdCSE6sBv3c5fS3TTmUcBWSNz0Y/rXkFoCHICtCpIa6PYGstwdn7aheMlXeYRWhqN2
H4LyGo+aBd3/XpCAf5T86MjHtGi3pU+3tydOtxNAZgxkC9JoYORQX09zXfQuiJfOdFgAdPDdMf+7
9o21Dafb3S7u3ndGGyBuFTMFd9xx9HE9iJnfzQbuwIY2r+loPbmQyEL3zKfbw9JNIFwqKA3QvAU8
nLLB0cRNaWuieabturgirwzK9tTod5V4vG1I14aBQf2ypPijMgB2Upg96FlITWJ7BmFsEPbeY+8S
8JebJI+buRuOLs05wKPh6+gnNB4d04jBcnRmRuvHPRgA/+A8XH6V4k2MjGVQ2sR5aJzPAflpmd9R
k0nL8Q9OONTiJE01WhehnH7tR2xRldB3GuBHINfgDyfp7sVAV7yVzhujZVGK9fqQflEDYb8gkOGy
0Wdg1yAEJhCPHutvwdCeetvYshGJ0WxNbFy3f3AmAAcFVRh2kfK07zw6VGQGTrseFydK+UfbIbE1
FmY0jWtucs2WfT2JgIoMxJModBTqv1TZdizYhuLFniTL5vZm1Z1CZMnQjIdavw3Gp2tLCG1q05gh
IOL8P87OrDduJOnav4gA9+WWtWmhZMtyq7t9Q9jdNncm9+3Xf0/6A95RsQpFqIGZuZieUVQmIyMj
I845oU9BamlBmCoH1AdOeW4fqzzbaJ9fe8CAEkEsHuyhqa/TYVNrzKrowB7OhVf4dm8/txO6sd5j
bMlpBif+Xw/eZG9E6CsysmC15VgDQNuIUq6f1mac25MSw96xYso+cfcSJu2nkld84Ronw6LguZS7
QqRPaj0+2kvoJ2P7H8KPx1xKps9A4UOC8Hyj9TlNZt2B3uPN9cNYO38WqbGrsuHOqbdaFFe9h8Iv
WEE+LWiRc1P4ZCY0CxxuicrH5I3PDrCfYbae3M3k+IopOb/HRDMSHQbGf5ybKpEi8jymTwZu+eY2
y65hWktdOjR9/7jtp1cN8VQDaYnkA9D7c0O6VlkIFvMFa+2JOQyfy+JXOT8otvPxVyG6EmAVqZqj
ybpGS1utm1G3Au9rKup9BGCpUNvTf2FinVlZnbranOLWHQQYX+pKqfOSMMMzFVuqnleC5JmVVRQx
li6uYgm+HQbl0wDaylZedaWTXaqyS/ah023E/mvnDIvwgJjfIe+A1Veq5nG0kkpizR2795nlhqLm
i229zYjdqNVBNMIX0eDX6p/RGPlAye9ve8mVVMzCOaiIQzDmvK88X3ilMoxC5Zybk18Vv3gJmGKj
BrNlY/UebG0aC3qPjcJEht55MVzTtz4uVya1g2gn8EznzlmjAJI8pyFWwQBP9V9OSa2geUkRrbu9
W9fOlI6iPgGZ0ZPA9s/PVL/U6lCLXARLYopTP9uVHxbGz0qtP6Gw0GzcNFetMY4d8iQNOMytrCG6
aqGvCiQ7Wu4b9N6jun7tjXhflv3Gwq59Ip3rhSoHpRdvDcyuVb2q7FApA7sWhzLsHqirPmWD8eX2
/klvXj0JYTT9z8zqfOluO5WWkYpgHHJmdv7q6y0RqesLQQFC6gryapJ7+q5c07cxOlJ9JljIGwZs
7w91+HV7EVduZEnL+j8TKydwps5dEmg1gQbTiFkUQ+N73UJf+ZAl06MzmXulrh6Vwn67bfdalkwh
Ezg7Yx3Afa1xQlVJQtU5FnxX0Rgnr2I2WpUYvZ+EXUnUdQlXJCenadKtt9Fw4BpVzi4rUwOpese8
p9smB63PCP/c/mHX/BTOFbqw/ChJ/jnf86oZ49GjFBno9XxCpJ8EfjnOxpNYtoo918CW6FGiIyJT
Ia41+fnffd5JG1qSaPxUS6372a2PS3Zv1O7BGb2d2+1Uundj4t1Bit9Fn73OOobOuJ9F8nl0p53e
vNrmFgzlmkvDEWTUJ8unPLi6mJoZImeUCBGUtVX7bmNGu9gMP668y9vynZXVwWnGUReDgc9NU9sQ
cxprpzOuxHfDuTre/ppXryTuJPguBhPcqW6c77EhhJ5oSykooPxyam03AuCpEtl5G1XI/o+Vdjfp
j3MJrtJz7hF83gh7144w7xS0W6EpkyKtdnQey7ro+podbZV9kp+WJtzH00ZavWVktaHWVMCwdBoR
CEA95BPuXPuIVd/eyqtGeDwzfwhZIqrH5zvpqWFr5M6EkfiFN+6ubp7K4ePTzbnuJB+B61sOjV8l
lN5YLIIrvAqqqBW+kz9VQ/pTtyC25P/l+gN2gvwsj0XkYWUgeHf62jTq7a6rK0adMT6pVH7M+j9a
kTxysG5vnHSx1T1B9DZhDRJPUDg0zg3NqZoobdYxz81kKLdXKUelix5ch1Q5HfdW8edtc1e+05k5
ecbfrcvpwoK6TisCt5/9UHzXMhobm1Mur1lhOJ7sbLgkKmvQYDgVNYNDVfwaJGTZtafoLrGyDXLR
NcoPQ9N5w/B9TAgx8le8W0uoxnj0VFVBq7in0TM/x9EfVZ882bCglrbaC/EdAOGuTBu/DYsTWAJm
gncbjn8lKLLK31PU4JyCKDj/EaCWyzzp2ypwRXUvmuah3FLBveIhUFFUOSaeCizNr3MLlMn7vE/z
KmgY+lCHz7F5itC/NIrYD5kzc9s/riyH4itXPo0Zg7HAq+U4zEZwnXyueOprxrLH++tvVhzzBLlt
59qiaOMyUAuqAhikVVAazT5cllknXnhdzsgEvby3xzI9DgwY9MMKRoq7xFuDzK8sjtySlgarQxjQ
XR3qgkbTOKA1Elh5dcikpn+b6v+BQcnWMenblEQeuO3nn6vTXEvxJq8Cse25p65Ssock9pQHU0zt
xgm4sonyK6EBRc7sWGsdsLJRe4qU1P8T/gfHyRqMB7PuE99ebONYlgwkckRnbDyCr20iBqkKIeWJ
PvdqE6fO65UiLGvUf5vvSiyBuV54uu0dV+IHUGN4k1Se4OisodVJaKnNFJs1uvhPLqTnxqvgDP8H
wQh4rijKMiJE95gGuPpSw6y37pg0XCfpnbs0P4v0v5DokDaAueDypWTz/9yG0WlW0xtVEySDfYoc
Za/V0aHvw7vbGyY3/fwWYRFoftMQIl9GSO3cTCmaFlHeiNeaHQWN+c1mxmJTdP6QbAkubVlab1pa
5VyLsQCp/eqkfxchVBD7U6b8fXtBl17GgjhAfBpeIJzX8wVVyAZEPXd9oGRMonD2ZWbvb1u49DFy
WMQkuduJeCiOnVugPTt3lY2FJjw5DCztujc33jigV21Q+JJDhPk4a/SqWpdU2SKHy715cZM3xNPQ
4769jGsbBWD0/0ysHMzSmzaqJ5sv785+OchZyLcNXH5wFBU47dK1iNZr1zJLNZ5zUxNB1jIJKrbV
nuGZFS3Oqkp3kzIuG3WiLXurLx+VpTmp9GICW4TGzjXr8H4qlL9LFVSc0RTNRsXm8okrlwexFAIC
IyR0ub/vkogiVOKyNxbcQDHGfclgEd/kTtDG5qAP/9ZGt580ofjhPG4c2cvgLQ1LkX6uWmYcSN95
Z3gIl8QxQjJmMAMFgyvKiAGxTwyy2yXZy+1PeG2NsjYqFRChEKy1CSFPpH2pc9l6ThMUyJEwjjFE
p9Qtjjr6z8J1fHvrgr/0Syl2LidFkECDZl7tq8iEwYWntoFh/OzMp3Zr/sCV7Tv7+6vtK/XUYX4t
f3+cEh6Iz6GfRp9E4mfuxuZd8UdiN9vGbQRQZU1glapGnrHoLQnev2P+jC8w0QVt163M6+qCpBn0
Arnz1jq/RdFazjKFbRDb1l3lQLX+2itit9TDQ25t9Dzk5pxfF3wcKodoezI35QIDK5ABX3Q16bgu
El/AlDdjMsuNEH7VCJq7sj4l6eOrVLIRyhK5JkYi9kukb0N/zNu3D3s2kwj+Z2OVGysaMhUMMO3g
qKs7N08fapB1TI7cz4l6iKufxoikeacnG9nrVedmMiLym7/zlJXzNYMZ2vNcdHCmv5Tlyzhu1fau
Oh0vG4M/Ty1kPWkudwVsFdF2gVp/zqeQ9/q0JyJNun64vYFXVkLvy6HlJCs6CL+dR6GmrFWDGTl9
kMBsPRjMWrpvu8TbiOlXnmq0eiTenq4e6I71JdIpXRx6vdkHc7nsci9/E7H7NGjaccw6ZtqNX+a+
+GIu5YOVnOzsQXPf7OHb7ZVeBkEgJUAXpIAXb4B1oOe6omtjGwOM77A8xHRNj6miU73Tx9Bv9Cw/
xBFtR2R8761pLu5vW7/8oFgHQcPQQI26wvp0dxWZTle7QwCjZTd4i5+rJ25bv7I30vMrGG+ae9wn
NDhQXSMdPP+ibRI2bmsPY9CNaZ0hR5jXD6pRuocSCbBdsnTe0fOKcAcitfGrKdKOitqK0+3lSiPn
AYYfAcKeNwl5L62K8x+RaIWddjhWUCzhforg7aaTrzTmxjm8squUzmgm4b/0Kdb1uykMy9ka0Spy
x0P6uY0kRSiIq3LDzKXryOcVulLo05JmW/JnvLuqW0rPuZM1aqBZtfpYGf3yFCuwE4wh/9456Ava
s9remfn8CjjV2MgTrszFdPEc+qiy5Gw460VWy7C4k3C0wEIFYTbRY1++VvlT/u+Y7rNHb/ky66nP
9L+wP1rZQ/eFP3Saw6/Dr9J8zcJ71U52W2orl/vuSvqex4flWuRgn29IoZcWTLpYD5KprQ5zozbO
i1emQ72zYktApakoiG9EqiuOjYwOsgMSRM2nXnekhl7Phy5fUNR2Bt+ALFJ4PYQk10eOyzdrby9y
5zAv6aGxPx4lgUGiTgxZiFoFvJrz9UZamos217TAKBQmI2S2FbRJV3+9fWiu7Cr4A8AjJNly1OLq
5NZ5M4CJjdjVMtHu1cFuFF9AoPF7gyfdCEd2I1ZcnlKult+ZAI0+VihTknd+XafL5DrVrAfwoXTE
eWyEOX7kjdUUT+kkEnfDk39Xqs6jAs0D77f4CE3Fi+6JaCg9p6LVAtXeF/XOdBgo4FfGHiFQZgx4
zwXQ/OnDgffc5ipDUNPQakZXaL9Z2tX4ud8Lq96hpnj7210JEUio4ZXAf2C3u/r5VmY1uT7FGC1w
CnNodovVacUuF03JcyLParEDIohCsVt1yz6KF2gphYJI0+0fcZlCkhJrv8uukJNppZ7/CLTzXWVS
Bn6EouknqhnufkJA5ailjXNvLclx7M1k41hesylTYxReeKlD4T63ieTnMhk0BYJpdoPZjp9mGii+
MLwGUWE1YFT2xiKv7TQNYo9EAsTOxejTnEHEZodqUVCW4z9xDIEJXSm9ANWFwNRdmWY7RbR+nTUb
3nvlsHALcPy5Xem8ryGCWhPrTTIR8wAmKQd3GrvvQi+8XZe2w7yRL12JBDDL5eA7TSK91yqSXlGQ
/6HLGphq9KUbIJ5m9aG3kZcgZbjtM5cJILeaCWaZGrq8Slc+k41K1QzI16Bpasbfa7sZjrrSqBub
d90KtTxwZJz7NRQoshKxaESgAChn4hdz1d9l1bgFTr32iXhU84dwC3o3clvfxbNx7MSYO6kRuDnT
oFWj/2XGUberAW9tRJXrliR9ELQf1evVrlWctCzNcoNJ3NaPabReZ6t7VoatMWhXzXDrk3yQOaPw
cr4gOoZ0uHImzbeLjrLEFHknWcS4q2p12ShVyStsFZtZi5wKSnbMxb4qhy2xailtZOuBNeQPYDF2
Rv1n3ai7YvhsKMqJf932uytLo2lC1NBgMjAUcbW02nH0uIelHPTT3+WS+x6EF31Lz+DS7WgU4nGA
vqjwOe7KiGoywxX1TBu5RGavedX8d2pP2UZAumoENAm1cCn56q5uGJE0+PMUYcRse3Vf14LOzOhW
bvJfDKGcySG3KPivUfhen1WitGpbKnXVO70syHuipez+/eiX4fPT0kK0mbAOF+jc6dSlMVPmzNjM
5GkL9dB6zlDfDTMpkN+XtZZ++bg5/E6lXUINnvfuubm+C5tWxLET5E7T+4MzvJqxe2d/nFwPbOH/
Jx+SQWaszCx9PSI3mThBrNSBtIKuzoerKh7wMgpe6I7LUXwrb/NyObRaiRzGoyZ/8GgJacQ4/9a5
u8XOubwepCGkJX/XDgna51tmMkVyDt3Moe/zrc2UrwKx9oJJctrWu/2aIYuWIzcDc+Pc9ZCeZuzV
sIoRa7SFt4tGtPgiqK4qGo5bn+e2pYtpMyOoMLVX+TzouRz07pvhVvuxR7vL3bpbLxMWEpX/W9PF
jO+4qz0epFgywidNNM9okFRK+6xFNY/UDT2V66siKDDUA2HO9Vt8rDnGS83+6WkS78pIj49NlXwW
hSgfS7fdOLhXAhHYHDkPCOAeJeXVwe2RaO0LdSRriGme+ooWvTmAK/+5fV6vWpE9GfJMMrA1EzPJ
dCss9VpHkSOtar809Oakkfz9vG1GHpbz+4ix9r+RomwfueXKx+tK66KqQAq2c/J8n3owBXJFNXa1
rU2H26aurgjUOWIJQM+B954fJ5HoWjm2HZmdmQw7BAcHNAEcd6PRcN2KnD9GeCCAy3/+LjlBJHBx
3XiA/p4W3hfkR9KjXcbu/vZaLrwbnUGCNkrOjJnl36uiqzKiEBUhUxL0ReQ3ofmlpXHWGlznjvlq
iHZj6y4cHHM8WBHxBRNNliK/4rtFWWLppjns+iBDYzkn/niltyuYOrN1ai92D8yuVFL0gMP95iWe
GwonwHCppvcMJBve0LotKGIpW8OofsezM6eTVmSOijoESfHa6Xp9rkTUt0vQSFXBnW3MeQQTfTB/
5IiUdnsrVUrjeVLcIX9M07T/4hmx652ywc6dJxEK0wIWZ7iLT74T9/vWnOx/ja6yqkNoOck3F/HN
ryJUNUZ0TxJIObW9+WyMY9bva0WrvxRNmaHIWwnvTUyx8UvMov7H6vTlU5662dcy05uXvJuVQx6F
RcoD2qheB5QsqXsxb0zsq6Ufv6TUUj+NRbp0oMc9pT8MlHX/0UuR/SjmMPmahnFe+lZZiZcwW8x8
Vy2W/WSA7I0PIDxjzhjiCX/FmU6gD4dRpRcRj/NRX9rBO4Gjy61jMYgs+WqKMha+kXvzU2M2inmM
E12B82gZP+wwVTs/Bn6gPml1kr8MBVLPz2Wi8C5e1BmFp7gOaQzkxah8jdQk+2txBvFtdFrnPlXr
+S+8PMt9lc6V2BnMZ/5epjmUtrYQg7ZXQpHDFh36/jWidKEeJ9dItX1haXW667qSR0Yed23h171u
/9EuxtQf2jIVoc/x977HCcMh7vppTj3KZovyMqhpXfh9Undi77WxhnR3naKqtjD95++kjMRy37N3
NqMXR6O7n6eo0DbefL8fdSvnoxFNgdHmXSvpBecunuhp3OrjNAbMMitRbJ4H3rGmsMf4qC7emO/D
1FG/9A36Kn6Re8lrJzonYUOM0vSHXvAptNob2p0xa8X3sMon8B9ZqoNVTdl0SyublF2hvLbXmYIw
HHLVtaCb2Unh+FrmdE+kFGoBzBcOxC40SPt2KAaqT5QniwNC/vU/gHaaeu9pS/dTQSQ825eDixak
OwKEOWiZHj+OlRe+OklRKHdQTYr+6LRDM506r+nnvQFyvfTBszhfpnZU1T3koig/DNMyi8i3WqYz
+H1tOMmubKgVbaRnV2IVTylKFBJVLHPN8/1N56GKS5ua9GhXcEpPthEfh/qnkm+J6l92OwCUwnSA
JELvhmbe6nXoKuUwoVRHWTqNtC+oP0y+h2jzcU4r9VAWaGgk/dSlfl26TPJRiBR96ChH4YDM5MkZ
HUazTrd0ea5EUFf2H7gceAyBFzhfPtrjmd2ZxRTweJi5DhTUb2z710evH0h9bC8zKWjKXVTKp75v
RZ+YS8CT9giJBVHQ7qFv7UIOYPUQ2/m4OeqIPBqoDEtV/PM1LYs9mGKJ1EAAFPzUy562U+G8BVhl
sqzF2RnJpH74zuMKgqkFtZDuirO+JHK3dcZ2Uha0/1LvgOZ4cdc2on+wWlNQXLS2NAbkHXoeF6Q9
PhlZOC+XNUJ0aCfBR43VIE4TZxdFZvXkDcqwt+ZB2chRLooAMBZoczDTglINN/o6RxkN6nZ6qgaq
Fc73ll1+1zt3PE2Jx2UDYO+5tLVul2tKfbz9Ia8cGYmApXjKDQ/Id02tUpUyiYRuLKC+651X6wfV
He7G3nvppToLelz69HXoMiZG3yeinfxEjgyowvTl9u/4/fFWmw3wiEQGgUJYgWuPAgfTekNXaoFJ
mrUbBIVz3xntwU+nsj7E9FAPfdXYO0LltJuXpNp56dAei6Rn5DST1PxiHH7WiWPueq0rH4teVZ5U
dVn+QE1kPMLXb/Z0fHPGyE3eXVnH1Ws5150/l3N4RPmsfnYj0b3eXtTlyTdg8JDcQkyl0mfLr/4u
SVOrRK9aWEmBMc3PlV7/2VXGVifuipPC5wWMq/LtgH2sTmI1M4OAjGYKFogbT7o+hXv8Ofnh6L23
UUu8NCXn3li8ShnpSXNxFciYt5yI2Kj0QGS16XtWN98hVlLszKmbNs6D/FPn3sB6uIwBsHDnoXl9
vnOUrWLW7BlBoyb1o96180EdLPtLWRjtI9e1LVmq3c6a7GjnLfOwpcl7SVDgFiF0MYqZf4EQX90k
jUc3xggNI9AmmnuI1IUeyqjZD4UJtt58aN3qZC6tX6njcYikxPb9bde5/gM8qlocT5a7Jhm5cGC9
gloRoELmzE7RIeunXa7WiKYvb5r6R40YYOkYENPdT+rYAjjcemJc+dyyk43z0k+Wk4jOv0HdY38e
NGKSKIY/Gg3OHvUP19zFYQjK8fZ6r3xweXXzUpe+TB/n3BhUIiR9zU4NChWVOPLnBRWcwTSPTtaO
b6OShIdWH7Jj6aTFzlg8cbht/zJHoXAk5+8xQxinW5PT3HhSQrxJDYZW8x6tORkOtkhbEk47/1aW
itgIDZcBH3uWFPtheAhvzlVOFGqKutT0Bmg5pvYdQrnlQxS6OQNC9eFznoXFsxKO5idXIBZ3e6WX
7Vyd/WWf6XjCb7pIFfQ8dEd3YKm5Hu9C4b3M6fwm0P1L+3Fnpd5LLOKvbYpkobmFrrmyakxLpWlX
3jbray6JzHhyFVZdq6W8sXfh8LdIA9PO/Mqpdkl7+k9r/Z9B6ePvIrCRhJSHegx69egr9d+Zmx0h
En9yKwUh0xaAePJQ1nXpj462YfvK8QEzAH6AdXKvr6dVLTQpmCxBucYu3GKvZ5G2y4qBTuRgZRum
LpVFoV4DiqIwJLsweNT5MiH32hNPZj2YBBqilV8iJe4iOLmE+b9q0j4zpGWvZPV9VSdfxiU+6D/G
cfgz9doDumyHkIkpMYMvlvQX7LpDNG5BY64cLhAplEZAUsgRw6tI4lILq1LQYIFloPpoi11Sf0tL
mmvNVhjZsiT/+bvvTY/LVmuLSlyGAJs6PHV2dwwtWtxb8xuvGqIBRXyUugHruxC6sddOYaNDIPOe
x+Zb2lVM1rJ868Mjk/m0XD9o5UDIZHbSKjBa6TRJfIQe5Gm+L+3vorLvDGM8AM/eyOkvsxUs0Rki
6MuusrEKSV7oOINlRkZgpV15FznFH9zCW3qUV+41mtWsx2HfWM6666Blio1qcgaiAxF1JMX78R6A
B3MpAY8wLSCxloNtT+1dA0DinnZlf5jJsJ5G1+v+oF87bBSKLxcN3VXGQTmPRGo8njtMFyvmEDeZ
GrStjhhau7QnvR6y/e04dBkLGGYDxESSXyhDrm+3DLCMYfAhA6Tr7xc7RI21v4/sjaTpMrqSmxFo
DLgvPLjXKAREvZRMjRctyPT2gJz4sa4sCcx6nNXpe1jrL8bW7NrLU0DTkkaV5BKRVa6JYIXpjd4A
cSowwdu/aFU77LMytB9cGziYMtrTh12UBwKJj8S2yemVq7RQoZbhiqUhKer08jEWdovwV4ya6e3P
dekUMAIB0FHvoR978RYBtCHMRJ3MQBSmte/MrD2NIvr4eaO7T5JryTPn4RfnrpcrTTbELVaQlLGY
N0SxQvSFu7Fll66HFQ8bEmxPLrsqbi1OUYZTZ5iBO4U18rOK9oOz773UbWscbm+bzInPk3bcGGtU
r9CtuSB2tIW2JGmeWoFSdenJqgruErVUGSWvG6c5Hea3WOm37r5r6zN4wBImKSCjG3m+i1PohEUp
OitIGnMo0DFOU2BwFE9N32xFtKWPdeka4N8AwxHzCZI8Dc7NiXLuq2WsrWApamvnMiX22Ledcry9
k9cWReVO6mHxFAaMfG7FQ4FmqRHlRJWh9MXyycuiOy3VN6LSte/FwxSUOEcJ1teqbYVSRmehHW8H
iZuAjR3M/N7OjfHODUV853XUucHNfhgqwqll38h8aQZCwV4tTZj2NABIthA4rIa9G8fTI++ryp81
r9vwxyuZrrQF0IHVSUbb6mMZs5U1ZuhZQQ218iSKWXnM4TPdQdLqg95povsyj/u7WbGNnTnq6WMx
zdqW7MWVG4/mINqRGi1q2IlrhFoyDZE6hCXoAbUkp54eOjM6mOXf6C/ayL+gHetHNkV5iKWvzmbK
fcWVKDxQCqUCK5ES8p+/y4iqxlOjcFEttP2chJkv8bQ34zn2yVyrjf2+aoqXKq0psHBk+OemogkZ
/b53wS/Ysas+WgZs/s/pnOS67ynDZGwIil8eRZdUEvQUQ+wQp10DZ4o8j2tUgexAEWH4tcmd9mc1
hepGbn25KGmF7EBqjEmSyPmi2sVWiK6qjf6z23zXB8845gadHD/J2n7jQF5dEXkeXBfEbylYntsS
jmLluZI7gdfFY+NTEhvFcRQQ8jcuhauGaCJLEUbeKM7qEGq1a5XtwJfisi7f8tAp7lRFrTYY2pcA
aonFkCVvSRbnCK7W06b0MgSk8MCKPPEXYiJAeNNW+dSMzfDQj5b6GE2L9lBOynxIIUcfs1QtTm1R
9F9qLb830zRnxnGYH5y0Dk+uMpjf1C7r/kyrufrkxKO9H5ou+9eha7aRAVz56igEoRfIp5AEcBk6
350aZ2x4OCdtCKqUicYiolJoF9arlc8bn/xKjOJw4l2SsG/xKl9l3b0z0Vy09DDouL40X1Pj+C+b
uzo/UHVI/qmFFDaN+3rYG/YQl0c3G8XbkFna1pIvRZF1lwSVdBiPoNu77lOIHPVANY1dZh+n6b5K
1elro8Ret3ej7AiWIrwbGOu1zwrSumZUmkM3h89J4TWf0GbJnvLMfTMbtDtyAv/nj96HjKuhCkfd
USokr1WhVa0fvK6PXMQT7PmrHdFxE0VUvSyUKjaOxuWlyGsOEBZYFTnIYc0b7npZIyqr7Gn0ip1d
/GOgktggUCoqD3r8h4MLKFNe7Kiukrfzn+duNhtR21vCKZ6E+yxZIdqC2PW3j+6drKZTW6NATJxa
l1JZCo2jTM+elpKmYzFp/5rasOzsaHOY1MVrAP0pWm8ohHBuLqWlDcRjjTgS+VPIZfopzxJZuIwd
Zj1Y6QNHZ2vq+EXNkFcqzSD5/JbyuGumY6w6hehpHD+VhWq+zhRA9oPZo8sfjz+XsLN2ownoW4sN
74vOQPuNHE3GyLNsF+sk7pSJiQ8U3lcXQ1+HndF0g3gassh8SstlOTAxazq1cfczU5gFLGK12SGg
o73e/qAXHioNS4F0sgnuinVbyuhRIV0KTzxNteQzGUZUIQcVhpHmzzqtkGOxdM3PtJo+zFrAMAGK
Oi1vPanYeu6tiQLgutTi6qlfUAyHEqcecKfEd/Ox2zgYl2FR2gJJBd6SCAx59txWapUowRpF9WTV
Y7gvm8qDoUCapglN+wxmNv7lDqn5EHZTmvtOlOifNW8q727v9O93+fobc7lTEEGZA27B6nyObhTT
pa+qp0Vr7FdobAjmWZNszDsGGwAdKR3n8qiqon8trB5BnCTP5pdZdLm/eJn90CmWc+xC74cOXvS4
ePNxglyyC7Ou+n77t17cWHLDJMOPtgXFtnX0rpLB8phHXT1lYWoect19LsmyT1XpGj9uW7pIHrAk
Cc1cjIYciLcqNtI0yTSEh8XT4mnJvmbaJnq5U7ERhy+DiTxdkvfuWrrscJ07QOK2YZ3YtUFzL+yy
fT2UOrXTxi5eulZNR+TEO2uLsnK5h0BvDRCeJLCyrLF6K/MWn3NOtc3IvSVaXss6m2IfOQ+l/lRN
It0iVl2ag8QFgovU1XRdb00BtXpjXJCYcQMGQIIhcmhIuk+qBwjZT9Q4aj8MRJDIKk4Uf8HjFlvX
uiqzaWtldp0g0jMj8Rkfmg5HpELjaCMzv7Yw2laSs0e99wLwgcssTVYmbjCBXtsh3IvWMiio7HUM
Y8ZdfdQdwXe+Mybd9V2qRgUvthhd7AY90BWfF5Xw7Sl1PxztebqBT6MkBLAEFbZzKy5I6aUYFJC/
9aCfjKVBJBovgrtlxqk/jg7JgtWZwm8MO9vAz1wGfNJQKl60MSRIYA1vbkOmGI9W7KE0Me2rIXxM
poTGd/t1GbRTrXz98H4y6NAGLwn0GB2Q1dsg6mYxpmSIQV/ns+PPlporu861M++jOTbTdHjjIDUO
vlCWjM631HRrjTdIJSClZXeJw32t95py8PStrtOFO64MrW5qu3aNsLSQz8vtYa+Xv8T44lTJxl1x
ERUxwgsRNreUDMRNzlcThnMbJ1JVQtgdBGchvpZqX2xUeK8a+Y0konDOQICVrzexkiuhi6xJPyRg
9KyoT55VhDvKj54puRiE3vg2UqfnIjJ5OSUjz0UKMErC+7FgaDNd2XbDytqvudXxadIY8EoqTatV
uI27wm16nkaP9ryrtGzX96kfwiJ15tMU3d/26rUPYAsEGlyU37P3oJKdf57Rnh2rskLrMVc/u920
q/dO1+1v27hIF34bgftNv54CCAiJcyMz3A0qFZ79qKa2AjwzTt8W0ynfBp5ED/XsRX91vFUfFuBn
p8hYkp0Lpe5PtbejF3tq8lOvMBYMdcf2oaxyaHyF+Y8QnoHaf2pGW/P+foeN98kNv5b6MxkDImfs
zPp1XhnL3LhF7j4CKSt2oVmKew29rB3tmOaE0NS0L+emPnRT7e5TN8me7badTkpnlxHVuj58ELpb
H0JHxM9O24ZPjpKIr40qui95IUkE86icliUO0z1KOeq+6yBqQtjurfZgOqCK/VgDR7oRVNZpA4uC
5yrZoCANKWmuzjqQ3mKZFtt9hBTOm+2k6e290n/LKD3c/thbhlapYaXOABYAqz8OyyM9+50xGn6R
fMqGt/9ghxtO4v7lpb1y3EUvuy5hot6jY81M4rUPXpl8q8z6MC3O8bapK+eRl9v/TK0C8mz3Qi1i
131EaexziLasUx+7+amzVF/Xx41Qdm3/PK4RaJ3k1xR3zs+KnveJAbfJe8wHVN5HxL3vW3jKd+7c
P5vOrG1so9ymlbPDYJcD+NhFcpKVOXUw4lATmBsbb/Izu+z3jZ5s6RX85hKcmaFiL5HEGpxufHCN
mcmoFKWeU8fBqCdVvUNBPKwOQ9wNf7bR4DBbxRn17y2cByLQnMfTbmrnvt+pk97Nu0x4/dfeVct4
36DEHflUow2kFWaRmYZvRPPyY7CL/MUuVc04lJmpM2bZigztH7VqDCDbc9+M7p5WCY/ARI/qrV7S
hTow9xpS+Tzu5UBqKX11/tG0uU9CR5uiwEuBTAzuC2joO7OxYiYoKkw5+zbUDMgymGHaFn8u/Fcp
Tmv2w2FWtnBvF856/lOc1SukoB6giWSMgk55KNSU3KE+5frJGV0f7d7TB0/Gb2MI9lgAbL0LuCv0
1tmKuzkKkvzPxFAOw/xriL8yMfZxmP66beriopKmZGcEbiYqxOv+uMKwV6C8S4T6cL3Xw4cJjPi8
JY92cfgQROFZTZDkgSVzlvPv6Fli0NGwToKmcJ/68C3UstPICGOz30hdL5ApeAyWJM+USgX4evlL
3mXng+eFYVxMYHw05dFyxHgwSGS72hCvY23Mp2wS0yHXGPZgR1r2eYrd9v9xdma7bStNu74iApyH
U5KSLFuKY8eJk5wQSZw053m++v9hNrCXRQkS8i1gTchBqdlTddU7bKcQ6YUhtPsdXAb1SR6A/BYK
uVvF1fgxIG987HLtuegd6xlwJ5r116fgrGPDj144i0v2u2iErbk8UwQottLi+FDFb6GosHeafHXW
dxCmthZSNdX0gJqln7+yGVNrvlHsvBienhzYYpowNOhWS7uCUFBPshEj/o2RawV3CMuD+9boXcgP
sABHzhXjo2F8E/Vr1+h+GAMruv4JLuwuaKj//YTVAimUJDESw8SWcfohYthsrRtIft/KnnYL4LK8
J1ZHJpnsgvakvbK8rk5XSDhaOurejDaY7obqzxjMrui/Z9iUquKzgV3v9ZGdL33Im3zZpfDK1bNm
+A+5hmax2oUHJTrQAfFqO/Jzx9gY2c/rgc43MhUEWrjUJWmIU0s+HRf0ftkudC3kda8uwGo3kz5n
zQ34yqXRLOfF8iylXiEv8/hue8VpDi0rFdGhKn5LkieecuehrX/8+0hAC9ogLrjcsA48DZJUk6HG
XROxCRsvLf0Uq0RlulUNuXC5ADIlJWXPwYeHQnUaRrKEZgWmEYGWfrW07KMsil1hhc92nWzLGfNV
1MBr/asjytG12/pxnqQ/CyVW6m485S59VKbN5slAc5EfdfpD5nEqnQXIgGDVfan+9Sitq84dxlva
JZeWCKuDo5GkhFx12RrvZi+NqhCS8hAfTCn28iFyO2N0RXxDYODScMADwX8E8wnNcr3B9EIKZ12P
D0LuXInTErKayzOk128c9mc5Fh1mwE2g92llUQJdHRqy0quhCMBzNnH7sVCywV1OWP/6Yrw0mvdB
1NNvBgheMeexjg+LNLJZto+lVriJ8yRq+38ZzmJT7pDzLKrnp5FUvRodJ+niQ2xlsVtL8aMsDbdq
cmeFbigXMD6ANSmIK1F0WUUZq6Ks65Q1MKn9uKtDZdiMzmz4NXAuikn2r0nSZCrcRrpp89HZBIMT
//Nhz2UHIGPRTV7kAlf3DWnkiGKhHB+syAh9ybEfavhwm1DW/kxNafijzkV9fRYvrXzcNKnv00Hh
bFxtMSRP6jFIljUZOzseCfMdmWTixbih3RjchfXC+UtTCvQFpLB108Is5a4acpEgIfan4PtxQGpJ
7S2Mnn8e0kmg1USKsOtKPZbig6GmGxCF98FgHGDmbq6HWTe9WC9L4gbSF7WVhYtxuioFdME+i5IE
L3On2pRBLgZ3mp2fZpw1HqXj0I3tQHFxRRsEdMPhZsP6wtSd/IDV1M1ShGdjVSSHRpG/4mG+62Tj
MZ2ku0A2B3e09Q+xqb1WorqbOlzgKEiDdomxfM9ipMPGNJNd1HQ0//pnufSreNtx7NCUgES0+lV5
AXICmmlyCGvDtcZ4k87PVmn866OVj09xlB4BZQbVWAOKqlgLOxAHy9ibY1X9CLVHRY3uHF49/z6c
v/YvEPF5a63pCFHZmJHspAxHqzeKDk/J+tlU/1yAW4bDq4bl9DfK+sDuNGsImiw5dBuTjlWYf1aa
3wVkr8/XR7OsydMUD/cpjjdAUEBt4RycrtlB6514qDGrllT8Reu+LMhkh831IJdWAJZnpCiLaPKZ
030maq1pjJLjuvmqpl9i9a6O/1wPceksWfSvYFmBk6DOdzoOpcoCmKcVIcSHLHgek30X+OYtxcpL
XwtIEZcBLRpY/qtZqTqE00aDE0sr5vI3IP3Gw+vALG4cjGfMv+UkeR9ndZPWTVmgWhAmh/JrmuSu
hKuBksM7D1wZ7aa6kndBlt6nZeViWJda4Ydc0W/sp/NnBj+B3GQRwqK3sk6AmqiIGmOIk0MhHaYo
exzT1jObuyEJ0ZC9BT2/sEB4v5P9L8J71IFX2VZXY6JjxUpyyMbZbc0/osnd1DJuLMMLawSIMugg
ehrL43G1RnqpCoegnviq9k85bV1JbKGQ81lv4XUuDodaBOh3OvLmWtkrFnZXNaPKxdbVrloIb57v
p/xfodAsEo459q3OcuTjrYYzVHnUxJbFQWSbrA/hyU39P3wxpp6aPL1JXOpW6zAd8HzBRzfBAvZX
ND/1fcSFVrlJ/emfd+9CPIBUxVIj1VkVr8w40ME9OQyFzFEbQij+wtPSHSobN7bWpalh6y7YFCqz
GF+cnhOU5OoRuBL+2hnSTfqrA8ne+leJm2Vmlu4q/1w4ymsMX9JXfZD1DUGQkhb2xhGPSnis0lvd
swsJB+jxpVO9NAlAEK0GA2p2bDLiNAkOnFGyqeton5iV3wK+L8R92Nn3AD131yfrvCrwF9lDasxE
sZNWmzUxZjnL+ik9zMrHZHTx+ypp/G/f9PL1eqBL+5XznMczeL9zdcFcLiuJVzyfsRfgvX7ifuD2
cuPdfKpfWhSLcjWw7QX2v+5M9HIdds6UZoemjd8KIJ3NDEbWbP49c+A+/y/MasNKjTyGk4SXd9kY
d3ke7ud0+m7p8a3r49JwuAr/QqDIhtbLjwZqoOUzzuQD3Bq3A7S5TQax1FGM7kaR48KFiAIfVXsQ
J6z1tSkJDQ/aasriGa7FpqcE0D9M61bF68I6AMhF5gg6gQfs+tweRe04w8yCa5rICw3LlRrVox5K
p/XG6XCp0AG/ZIEso3azuG2c7ijLruy0s8f0EHf3mAm6KBiq6WuF2WNJZ+KX3N9P0c9M/KDeXCmG
N7W3DvWLY12I1Tw6F27zKsOIg7rQxkFLD4V8Z5FclgiUBpEn/ocrCvE/6DoO+RLFqWVi39U3FKUw
nB4tQMQas12BtgAlMCm8US5dFvQquYROqi9CFMtQ1kTpziwB2rVBekg05E/n3ZwqXq09tcEX6Zbt
z4VDiXsWEiPWzNSp1kCMtqK1YyQsxByurttnIkZeJM522aSP+7Ij5cwAvR8jIO//vqsX8CsqDVRW
yNZXxyHvLVXN+Otg6fjG/u4Ocf/vDRXwvQCEEHla5KvW5Q6tD4oyFGF46NqfJbgn2QB73t1ncAWc
m/JVF04Piio0UuhqLnje1RZAD6ExpXmKDnNYejkG4QKJu+npn492rqu/ypqgC8h2T5cfgkGZmhh6
hMT+UzZ3vmz8MfGb+R+6KQuw9r84y2DfLfPICqd50ClcWsazGVh+J/2Ii2dQNDcOjgsrneOPCuly
arAGVwkMwpRjjQRWhOJvvLHJYPzIUCjKK4k7Zcn3uS//1V2dHONdREAapyPTG0UrwV5FyHimns4L
QY2fcU50TTm9MbaLC+L/j+1MQi9MyzhX8oDibxPQWhxkBmj+GDvrxl1yK456OiKnw7KHLxsdMqSh
Jy3G6I+89hYT88KNxR3PC06Hv8Ube7XyAAwHiWHntE9qY9w5SnLXa7hIXF/el4PQ1AYdSUN7PTnJ
0BgySoDxUi+fTfHHSqa36xEunHcM478Iq3uiFyLpUoUIidxsUv0HamBeLVt3knKEKOaTa3rXA14a
Eqk5fYa/b441I61zYjgXJgGpyj/mUNHkqf5yPcT5AtDwHFKAaC04AD7e6QKAZB2MSsYZLpW2V4SJ
27Y/x1vlzfMPtwRByYLHGcvpLNdrLEzuKHUdijLYpo7xIdY+R6b+EI7jY5i18GOtu+vDOr/SwVJx
QdBqZctypp4Oqw4k3QGZkx1gxbg9F9H4Udgv/S2PvVthVud2VAZtWOclN6C5SVMjcqOG8kBWpW7t
/L4+ovPTjhEtVVtK4xZEy9VOVR0ptWN5yOjSPQZR+aWF5luOzYe5BBgR3jIluzRjsK6oTpH9LZSy
0+8XyJ1EFY70L4xpxUS8o6XxS6WjYV23f4B+3n6/nS3EZV9RjyYFW/Daay1Z5GrbUZ7L7qCnce03
gAl8RAuKO60bb9GmL4TiVofERqNpsYhdvQks+p3FFCr9IYkC/ZiN6dcxFup2toxud33SzjYwnQz6
WAvbcUF1rosSdWCqUlX1/YF+hS9ZpR+m++sRzp6jpxH+9lPeXbZZkJpNXTIW9pHkdp3cbYhYb+c8
ae9oqMeeJNfqVjcaxx+TUfl8PfzZqlzC478IZoJGEwXn03XSV0EISFztkcvaCsyYLfVF+LX2Aef0
64HOdtoSCN04Ht6U+dHSPg1UlDHCPzbjbMyHFEWcAA/S2EL56tf1OBfXxrs4qwHNbZUoocKAWvlL
oh118SXVbvAAb4VY7a0iiOQpinWmTPvYjz8H+1ho36+P4tK6Q7ECwsAi0MwSPP1aCLTFGsoy/UGO
RlfGGnHUyhsTcivEcoK8W3joNOZNqBGijb+r7WPcP18fwqWv9G4IayG2tBVTE1liOKR55RdK5RU0
hHPzRlPz7JxjWUFn5dgB/2DB9zsdBXS9IW3aZDjkb/QdvNh4abJd32/qaKffwtFcGBGMQXITEDQc
nusT3O6sAfwaIyrrpzx+SbGoiF+uf7QLwzkJsbqPiqIsrQRVkIOqfCvSN+alKh4bgPIfleLG/FzY
kCehlvXxbv7VrgSei8znIUsbEtQfmv1tREVSuZU7XI5D1ZCa3l+dw9M4kCriodcivprmOYPt5TYP
MNRBdWf2r3+8C2cZI/ov0mpFL1QRZbJYC20RewmarRg1bxLNkwKMlW58vQu7B2kiXAmRqV0sH9XT
UQl5Uie7TIdDBPgg12d34NVyfTgXPxz6rX/TH4j/q5PMwDa5RagfmVH5PqvEFm0BVzfv9DG7ux7o
0nej0ABBYqEncRmcjsWuRmPQ024EHd+50bhPy1c7/7a8i5Tuxm136bM5oIf+aghSBl2FUuNCDLLe
jAfk7iBSanHodXX+z8kPbPOF8MrflA6RdDkd0GBnViGNDCjUkgfzTVKFH02vqtgoyg4YxD+yg6jl
nURb7dmJV5czJv1IxTX2swJLx+Cpv0Wlv5AmEITMiuo7a3wNJqoVyrlNW4+HqXrAmA2DVtRyq281
KgvBGzprener2HVhqiibUNKAyosQ17pijRBBL0nROB4G7VjQhq9vWQ1fGNJJgOXP3x1AWmGnst4N
rIVk3AxJ7FEuDNAFROMnVS03dsubRs0XTvD3IdfJ1jhUc9JJhFQqDiPjGJIb816+vp3OITCLgAIO
gJTfqW2cWRDE6NHYJVnvIYn3/STcWTNJu5tN35luEvsyu8zC8002v9wIfHnK/gu8WvdApWKItOwu
uzmkjY/0hzpESxb+veq+alGxkUfDLZyfemK4U2+7tuoOyS3VjHMexmr4qz0eFHmt2ia7T6g6+Cz7
qCeqj59Ty8+JoWPAapstP8iekQnXxhd4pE3p0pVNHU9O/arb9dW26IO9npT0AHf2vG2dD40y/k/T
BDuAqjEYCEQxT9efrYhOB5A7HiLaxGNaujWF6ZRiZGZ41uj2wYe43XZ4n1+fpQvHOoj6/8Kulj2V
jcnIwonTVv7kiMJNX4Ue0Fa9caifyR9wLL2LA5XrdHghKhZyrRNHc37Y6S79KPW76TPex8skhN96
8b3xy15z51bl35E33Bjnxe29SLhScQOvtM7/1NIQcWryee0IwdhI2gzlH6yqtrPUeGrUb6XxsxTs
r3/bcwzAMuh3QVdlg7QbUBpJCQq79snG9daAkxAX97AJDONB9J6tftGtdC+z5ELMO+fiRj3uHCC+
/AI2OPrD1lLHWq1+ZbarQZ0VNr+R5Tutfem0ZNMGzXel2upyv+msaV8NlSs0P0xa9MnLBxj1fSjh
PVzsE/FQz98t59ilwX0mbh0Qy/BPegurH7dKKYY6xllO48cJ09gaQea3zseg22mjH9RHRIvCZ2Xa
l8EtzNqyk87CosKxICL4OmtuQ54VWTAPS1gk8maxazUvzcSxlpwf82hsbFu68Sr4+z66FnE1C3gp
JJhiE7HMjf08d3ei8jRDdY2DGe/C8NjoCn/0RZORuiVxE5JbJ/t+lndN/c9IruWb04Rj9EvXT18t
SZx7pKIUKj+l26n90VBfSu3GcM+3GuA5GvToevMfyOWdbvV5arRoKpVpkdd6kWqv4S2fzVB5N3hI
kZ1+U8v+7fpOOz/FiLQAcJFFQ0RoLfPiBFWTm6k5HRB4C8h2YM4psd/chBSfL53TOKuJTKCUz7Vu
TIf4RTbdvN5JoEhfa/mpA8h8fUjnycFpqGXI7/KRKnGKRMns6W8ajKlvYDb4m/9PQUDhckjxWtXW
QcY+1cRAEFPfImxaTTMf7SZxcznbT5f/MpT/oiwZ/7uhOHNRlaZEFD1+zSGV7HKsVDh3U+07XnkO
9EhtNG6M7PwVAbkDeVg6OXSdEQo/jYlV0NSrGKocrGQbO7+GeGe1H0qMXDLtxs1yYaKgJsMdB7e5
KEOubrZWsScnaZL5gKYPg+keEdOYo2pzfTmcmYxiyUf3EHU8Nu6C2Fhd1F3ZtuMwx/PBKh6L5/pQ
BombldQzUTN4HG23xdgl5f+uhz1f8ETFgZjmL6VUZM5OP6OZFfNQGgyu0SGQFw855LPRM7QXQSG3
je6uR7twYZ6GWw0Syhblp5Zwc7INwqNep+5Qv/TDffCcQOC1pI2ubSR9upvCkUfHz+vhz9fMSfQ1
ZbetaJcWSG0ecvTvdflrZb5OX+mxesPw53+JRJNEB8rGG3e17zDUSzlJpAl02adY+iwH38P6jxb8
5rl2PdDlLwooBoiAwQyue2W203fwq8IZNITlV3GEAUzkcjZLvDqafkubrgwQ9gEgqEhP5fce2NH1
X3B+G/BRF/0gUIEUdNdHjJrJrewIpnRCVd50O3WnzFtdpzGUepV1rz5fD3fhuXMab3XYqFnXZrXN
PpnkozR/an5gs/NVk30zsqFm7EfIxNcjLnN1eroRkMcwuuqLJ8qalm5N4BATmVXTzlBSURhs5tql
wRbeFK0/P2lOI6mnm1F1zFYxCiLp8k6nimBms2/M20R+KdKvefBShsam7neqLLyyVPYU2L2p2bfd
jW2yXHLXBqyd/oy6weJtdIr54ATfIudnMt6Ywovb8N0HXV2y9qzFbRhWM7jprHy2A0rmj2rlJ3q4
uz5z51RAzlS6YIgtLIo7PEFOR1I2eTqlzYynqkiPGH9nXqs19p0kyylqU7N0zIaucTXE/LzCLDep
VVT7rO5iXq5C217/MZe+Kki4hWADWJdz/vS3tHKvTFWkYr9S/bLCx/xWZ+f8JIc3hN8ceiA6TwJz
tS/sUAmCUjWDg8gS35a46z8a0sc4wSLJHf7VWJxaF1udFBY9CErT6xTbCefEKhIRHMK8cvUWk6l/
XiOL6hqAJOQVED5fKwjaQwnt1ebYGlV4XdWHbKMlTzoqF7ekstaLcZGlXKqdJlKFoGfXnV8lM/ux
KjXpIFEnEdFbXvZuihU8cHivqG4syEvBQD6RidHboz21SloCyrhmMcfi2Db7/CMr8C5DutumYxHO
N7Dh6+WwjOt9qNVZ0k51rZZpIo5aEOyj0Ya7VknbqiEZEyJzY+S6Zbgv19f42eH8/6LSCAaiSal9
vQhNfOHirpMksIaj24kXc94Nw504Rvux/CNmBazc2/WQ6+vnb0RUDRdNNRaMsdriU6EGViPxSZV2
pxp+Ncqu/JW6r2sFz9Peim48uP8q078/HP/GY8FTZGD9s+NOt3EBHTWdE77rHKWf0rFYpLVcpRHk
THvtc5h9UqPPIoDI80ArJV4IzqXX9Ls+D91wcvvytzrfQkSuLyh+En1+iukalWFOueVaeZd+FzoL
uBt0cRT5Lusem/BpDD7Sm7gxuesD7G8YYJdLMR2+wdqHjJZulHPIsHjt/lsQ1XuBd9D1yfzbSl99
XXJ5wFm8WGDXm6tVm+Z21ZlKx4u5/tLb33kOIurtt9Ov+ptdfZ4a3wgRz9xI9VtzSEAaV26UfTZu
qv5e2DwnP2N1A9pOhBqL2ofHNAhcB0q1oz3pkp9091qyi2/h3c9Sf74syiSANXROIk1f164GbHEx
uxiiozN+UvGO1T4MovYserHhXfJIWnM0bkkUnYntLDFpwYCxhxAHDnk1RGWEwD46U3TMmoO1rcbC
tba1dR9jx/uEEqDmbPXKN4OXNHoT28xF11QO/MK+sabO0tf1z1jlAlKaAXs25+ioiR8D/GisOOjV
P2YIqHwdxoeufFFLv8w3pt55kvF6fbldODtgASwdB4ArC4/mdOOMMPGSElLLMTFf7dByAwO3wcBN
vhdW7EZKsMlRLrgecp3icfcjCcVLEnI7+l1rQshcQontqJkf+/Ilwge7rKkZ3l2PcbZRlxiLxDqd
m0U2eDWsNAx7eMT9eOys0h2g6STxrWfj2ZcjBGoUi0bQ4quxJoPYtaz2wySm47SbmxdD8uVfY964
Db6Y1t7Jb72Nb4RbC9j2oRnFzkC4tt6jF4cN6PSn+y39MrtNkbl56Kn7edM86I9p9CSVruznX2+2
48/PptMxr/uWjW1HCo3R6ViUH2Uq3FvLVRMXv0MnRJfpJXyTgocCTFcjPQhqRzwvoYV15Y17/Xzj
wpEDFbAYnZOynDkSBH3vTMhVpsdMpbqyb5rPTZH71fcof1WwK2xoCsoHgSrDdBwC+Ea0OBq3bVw6
NA5in9eX2oVfA3sKGTIyWpS3IcifbiFyirxR8hDUdl5Q4C4qcWR5J35QIiXuqEG7UQ1R7ZRpbDdt
Pbe/9Fx19rlTZB+SxSA5nfJwm9tqBLN4ynZDU+A7Z5liM0eyfGNfnO89fqsOK3BJkXFzWJ01o6rP
VqHGzbEsvnVa4/fZp3i8RQpFF385Ok8usSW9R3oGEQRe5EzX6TcZC7WotFoaXzTLCnU3paA4u10Q
qU96J5QfQu/jX3M4prIHz6E/BpLU/p4m20x3baYjjT5MWX6oB9j/flRnyvca9/oP0yRFf4o0MQ2X
Jr1zP2t4w27TcoyQWi6Cx3lorS91PgDvSwYjUd2+7jFm6mupF3cab5rdQGN63Cmoz76EnYZBVWyG
o+ZWQUoVxpCTbjfNTLGLCp+k7FOjh1TRD3bup/Cx4EUPevtWIQ35pS6qUNuXuaR1ntL2ESaHVjp/
kaumaRLPqrJiKg9G2YyVcPNIkeM/IdIUgg6yHThW745xM8xbTIeRTIuwSZu2UWLjH+DCAY9/Tp2E
0HKioQ7sx0Y/0zuMJglio2hRXHMntDdr8qhEb1zFDCFSpU0UGx/0wi6yfePk9HOVMioTN9C6bvBN
I50DcF8xteKkbzQZW2EONk+rEjvbqbPZRXf8FApCEg6Gb60gd6dArxepZwSNQmdEpqIIqSA33D42
29fCDsbYT4w2Mh90tHWQT26UcB/ifftcpUmNHW9hlIcwNdveB1PePI2ZLF7nOGt/gklTZZBJtXFU
48RpKXHN9iesKpxqFyODixf1pLeDj4eu4RtF0ieeKJu42Y2lnQgv7ob696jAefXRAqpT37bliuNQ
m+J4O0Vagrw4dPJ92Wbq78pwAmmXA0q5N+JcSjZRYY8zDnDLdI9aZ+H5nGZt6DWd1Iodyk3ZS2DJ
dEFVdLdUF7BELfltZDWYC2nJoHutk8vZZmmIHdPGsQWlu6R8hCSVfjJaAJiu0CMNac0amCuk17R+
ArumxA9zqNeMqQzbXTSUgeIVkqxOd1bltA/DKE+KN9Id/Z2YRSTttSLIeLDUrdpscelmVUyFbLzF
Ba4ybjsUqbNRJS3V3HqUtadaG4LYC3tQyXdd3Vkoc1SNrODhmIS/iszufjlaPyCkJTVtteiD0AEt
cruF3KL0sTuaM/MlRNvJnjDVOiJvn/tsk5ZhN/um3js8AvWk/pwkwIbdCqbn5EtZE2l+7Ziid4ee
FwYazMrkTVMf4Vy9aCsbdPmhetYTAsIx3pueJlkFIWVKc3bEbGyR9yiQ944Q73W1Wemm+wEjSulo
gbywj41kYNyk5FFRb1tj1hHAscz+x4j42gsWDebTwGd86uTW2aV5Tew87se3HgRc7KoRr09PwbqT
FAYbayQUo/hzhqL2Z2GYYeCqIy6sbtcLxl8ELDHXGjvzVc4GixlVrOq3NoX54Ma1Nt+LOGLrt1Q5
E1draTPTuGqb1JuDomhd3h0O8tGAb2nzjkPyRekS6O/jJOqfYz6Oe0XKJtiVmRE+5Fa4CC7YvXA8
0OXm3RDnMQHpoOJBGQWyV8dYd7udXVpfpQqsPJYtXdrzjouD2Z+DLNzIVb1ccYUhAYXDptRNkqz6
XJZG1gFzVlO+VhJJHGmOmr2l7VBFiGJ2/NBoNlPba41MiTwJW1Hh6YXsTNTU7eAFUY9KdvWAvhmA
WIOkzMJR6M2og6Hx8yF0GLSJcJwLMVn5bAFsmHxSdvNnbWFF4s5NkcxeiBP4Sx5l449yqBJgRmVs
lXdZuEwq2hzyB5wXywaXVXzKl0XGgeCobX0vBTWIriQ3ObBaNTXyzWzNsnYXy3XysxtLByadCGRj
oykVOkW0KZp7OZmC4C4k8RvcQdYSxdP1iYnoB2cwAR3Fk+FT8R8QvtTntvTkINO+mkpb6DC7uqJ3
HfSxkPIYhVpDSW1szGpzMpo4Ed0+N5HdDLPKknZWl2eviNJL9d52mmI3y2NX7jKjKhSXOZGSbVpk
jn0MQ/R+nsD8CtWXmmzxIZvj4WHsBDJ300T33a1TMz02M3YMu3mU2k9Y9EgfKCcn6adBlZr4IMld
oVC71rUdzW4BMoJT/yu8RbxDNXy7fzadhcMNhdrox0jP4tOEvaTmqr1tPHWd1VaenVv1y9ymSexq
5Yg5olPqGi1nK5P7nU3WNG9Sp5u1bSTGLtvr+gIJHm1R5jspQtrWjaGJvaA8osl3itlJ5q4xpuBx
VLhpPBNoueJKemb9HBuErR9no+pbD/lPTfskGzXVDl0LqvI4NqV9LOFg0Des0Pb08bdXE4zaqrbz
1cEQ04PUDmHoh7LSm24zaXm+yUXrKOj88+s9hfVZeiYFUj4jDh7Bxw6TphcyjUFxUw6M+SELq4l4
tW5PQJdaUXqKyvPfC7W6+Ua7ynpG2S/8FmfDEHNBK4hVG0401odmCKruLsmk8SmhbRBvq0imap4a
TmG6mJlLG1nuWuSilmB+HdrAssfENvaqaMvB03BYdr7MSK9K7mK0KXwjr7vetaV2/i5Q6h7dgA+N
yLs0wHbpS0kDfmlpx7AvM3Ub5qGuQoKXg3FvVLXTe1TeoogUtZvEp7IUTuJnEDoHrw8RKeFYKsz0
XkyJsJ76yGEVlZlstV5fyn3jiqWH5nOeG8FCqglzABYsbi9wmvKLLUy5BJOJ2/VWSQV2Wnpb6vlG
FrX4MxrJWG6y2LAe0RVankjoeCR+OkjoDTTmULFBI4rRfkBPsPaloVC7FINNSW49oRFl14kKRTdV
IqUZ6zps75kL+VEy4yl4aJQuC++Mjj/djYHTm7teKdoXK4LP5PVB2cjbysyS6kFEkfQgBaJ8y2Mj
fZ6Mfhr9Nkyp2Jqi7CIY6e1g8wov9GbvoEAFHQb5cbB3IrccVuRIqaDQ1F7ZilHpn1K97cWnQkuq
Gn/OJhQvRtuqn7O2sB0Xi3qleTBbdeq5zSfU0ABGVHL0JYdFUbiDHlCmIvPguEGwdhp8HWO/GO7s
3Lau3JbdazEo8p+5T8vcm+jTD3f0gyLhkk87yjZoq5RcjxyUQjpGx8i+4y7Xb7tEiVDek3NngxOr
XaKr0w7GnVDVSjzPuaOGvl2ikeDnSaekn4IRiQRfnoL4cysjdugLOUj1g9Vbc+zPTVeK3RzWhbFH
FSx39rwzeHIpgCHzH5JwLPEpYA9lriQB6vOHzh5kMqyE/IlswbaG6VORoNz4IedXFX5vjdpry+r4
rgamUm6DmX8MYSuypyLijQVquJW/aoo0hp5G+/+5kcT8y2hlO9wogZ09ZVQe74ve5gnRR2nySeDT
Ue3rLpOfAdNTX10uXdJKzATeeL6G37swmabnLEhsgWe2qEgfILiFWznM59ILOyWMPKMsRIxWW1+F
bkHGcHSEPP7S09623QG2kOMnbRQ0G8msmcOaS0xzMZPR+VNVZG+otAJnw9ej/pOlRfC5snql2VQc
jSmW8obdupoNVIUyYS2iTZBZWuj2KLMf1Cnvsy0HGdz9KLbEhzhSGxIXuVI/coeYqZvYU/6tmEhz
XKzGeVRM0cA+GpN5ntxM8JVde4hCh/dH2k+/ldaKn5QkmMG5tNkvzBXKYFM1PQdjFFchGHBquq9q
bpgkARKCsvSdtenoRE3I20XW5myjxtwGZRtipj5a2ZdyVIJdkqvp0cFTapfMsv0qJCj0vZT3T3It
B4GX6oGib7S+Vr47oUydAOufmOlobd2XY0NP7mwttJjQojPDnSXkqsU6rBvze7WTy34TGUMguxCL
wLdSQsetutHbevjAJyL/juyaMlTq1FJ671SldC8M3qsbY0yqL4HaUTQKbdJ8Fw61Y6AIMw6j27Sq
PaICnTjWJqkLQNVDlfUqyUigR76BZnDh85iZc1L3mXomBSgwJ+jFlKEnxZZT/Z4Gi2+uNUhkkSNF
WbzrUbVpOba4fo48v4p6V8dGtjdEHSV3cCx01VflumyerKaaMzYmd1YKQUECMQxEr982VqqlHgrr
8WPR69QSZLFkGqqWkqPJIwL+nlVTMMNdzR4jl7vT/NrlufGqtTEPjlIfUJmX7LhK3Lzthw9SV6Pr
OZjIXlIzo9NFB7ofa28qhJ26hSjnjcFJrXhqTcHeNbEckL1kqBC4QomoexAGILnMyBiVow/FQe1g
WpBZKfZ9FXVj5Dlmk9bubEvl7CayM1KDjqyvQo1Qr2swFRzhtk2Z4hl67jyOWqGXbloJE5ux/6Po
zJojxYEg/IuIQNy8An34Gntsj8czL8RcyykE4pL49fv10z44dre7EaqqzKzMNeyim59u1+VJ33hI
84PV/imruHczjJX6tqiXaFOo9sbhKyELzl+XzQsQnXSTlu1g3Q/5GiVDyqHsB0Wr2tRvJtTB15nc
luQUzDqes8mpDEFHkqhVMp8IabABwGKGzg48cVoaOtF9rvb/NFAn6tNgCx4m/nbk7hb2z0h0GNul
38l/m7d3X0RXV8MpGTWvZBsNSZP3dE1V3jedHxeVF4ew+u3AZwqDzb64bt3qs+tx0XCjTPE7J69+
27CAVRl/q5xCpL2qgc08/WyMqjT2XvVkCoMHLKN/oPYXWeFgd6qmrmGE2pL23j+8jviwaCRoONrX
4csagSJWoiWlhcbtqBhjzRZmNVmReDDAyn9f/L59JTItAv7B6eTdVZ2rLmxhRV5Wj+5kM4+3geSM
AA/kTHpj96+VWrhsm1Vcg/WWEA2fRkf9B+uz43Vp9sAWfgnEwb/Stg/8shrrGRGpL7hkOAu/euy8
WY/VWqF85Z5c3UaowkTnR4WHr0KVia0i7r1MjCy6qmXFrWTbPCoSJrsfSV8G7mlvI/ksm8NgDe70
9Q/LtJpk0RouYTbhfrdkfd0nuGXOAyJSIh0wVtVOk77uBJCoS9B0dV8gzmCRbl/D5oQdoNiuEsAf
4l6rXmRYg1Y/RBBswz3DhBK0hCvAXZM4jKsDubkec1g/qRO23ZU4VT55DuPe2vi07339Z+o3+aJA
P+urN3X+dJ3kPI1vY1r1FOvVnVW+bwMkVD9JWb0rMeiG5Y1jCYpEEZl9twipP02nEirjHKYflZTj
kd9KaJwFhzsyBrsjI0tFoqW4Hr2Zuosqw8U/i5p+N2mM6Mlw21bCkoC1w3x2hHiOqpab2wzu/Kw9
oWiuO8fjvZfU2KxUjlc/Ki30+hDqlYGRIAvA4aAOU3r9IKiupSVrF3W2WG83pYemb6yDgSZ2kf6Y
RRxBgF3TlvxcXkDUJcmLQZLrhjmgABz94D9nLshOQJzqKly/H4lSJl8mrRjGHKD9Z+m4BOpuJPlS
y019jPd+KIj+CKZFJwXes6iuG06ClwtCA0Q2d8gesjhuZ/zVGJ8nbqiZnNyo9Uq3UO7ef/FTmY4Z
wxG33eEOgY/zehW0uR9Xns26uVLxqVQHWR+LHCYkkaVdBVdf45920XZk4uyKXnJYfTNn1i+dibiA
CMQ6qCz8UsJ48s89lPPjmMJFnCO664WiefMvLznriCujdUmfMZpIS6DlLn4esTpPgQmNGOguSUmn
JawRkStdecm190P5MxXT8eE5nkVQsjnmPw+Lf2YZfxVdEQQmyZPSlq/p5HDid6+j/sV+RRlfIb6+
O22yMV9g2xFmKZDVxJs82POYcEVnKbJ7br0DNdyZeXps8qgP5uhpZX2kvKy2j/vM8Rru2LXjiZ56
/B3htGy8zvneGjfJ2xLJdl6baPnhz4NRp7qtdECcPFKMrN7X41eyr/7fwfoR8M0Qem/bZOc9q2d6
ozweAl5mTG4VLu+R6qihqS//bB0+FZgR0eEDDmrJBT5Xt8xvrdYhJ0hheNj7tOce2xuGpxKLJoe5
a7uFnHqdei53mxynxDVjVfSt9HEpNIQA5x3Xwb9+7FI32wJXPSk9+ECDjZq/eyLs/cvgHstTkkyq
KawCp8maenaHp7Trovoaxdsszp7dfe/cOhvET93JgZcMR57tDLOwIx8P/QUpt6fdqnA24bfXjbv9
JQ3b3im8JgJgAkqKm3w6QtU8h9Zpm4fdb4mUmIVA9K53NXpZZ5MmyO20Ln/8ehFjEY6uxOLKU8ue
j0I2yWmbAu83fpAxz+bopi1v6Ha800Gkns437e3fky3evkirNqqAN6oVP+lJ/3RWJ6V7JXdvLbah
D2kA6ranuokx+tzDGwRpEBncqdRR+92o3HrKR3z41ckZ1vCagubYQqLKEdmAHfc1XhlATmnay+Yy
WCmT7LYRyV1aOcmXaXHIvJhquiqVbYaroYgR/CAetBRsx4LPrJXuXyfZ9UDGu4riS7vgkM5i5gpX
udnE4LXcYddzrlFWKUDNIClzISsXcFluaj+nkwYZnpjL6qKvSGPsptDpCnQSEkxP18HDHEyxvlbE
wGJd3hleMZaYk7I4ADRrkGGpl1xMJp6KdfDMz5ZTpvKt7zua3hF7bDGmNXkem9feO2skHYTSjg8I
w4/Y3c8dFZA2Kxgf1NYB5RjA0i+BG+w6T5narpoombnolHExKu2kelzq1eUjhCvMIQJtNioO1fxJ
6oQ7sLLuB6BOZwuhrE/DNCBDpJWZFFY7CACX3COdcgIpWpL/RJNG7OmrbXYv3kicb9ba2t0K9Ovu
cKURkSrH35D3icdFV2CDOr7ErJ/Vn6uvy190ZLbO69Y0WN+P0+jNV0WeXQOw60rnvhXDtJ+PjX9k
EDyQUIm/TqzNUybS24pCAixkVxsXPqOaPhOpGr11k+ju96onIzMkpSPs8xXV5ke1mW786vRbJdxs
P9zGIwk1xVDNdGiDJmOshUlay4f2AFXJwVf8MHN7tR2F7kozFjEQ8adtDB2SUu3+WkWy/AzrI/wz
le0xfBK3tZqXmRISvnsUbXt3lCx2v/ApTV0c7hxS2sp09B7csPTKn7vSBw9smMZHMe5yy4e0r1TO
+7Wx9uTHU1dUxq9+aFckHIZgSN6nPUGJVbqbpDlxTTm82bHbudaknMFYvdlWyZ73i5LdZUzmm6Mo
EWOBet4DM6u7yluUwGSUQNPhDb9YwbMYt4jIlLZtnYJUuYgnrVXz2veqCejzRLn9xdR1SQDIIQsY
8+FziavW/kDARVljEXcmXcBJc+rejnJ/3UhEul9aJ/a4sIfaKRy61f1+Ww7xDXR8eZpiBrhLRxdR
nyq9teET1j36d9Un2qIWHoLli9+7iMz92koQbKZFRu9UJXE+81+Sd7Lbtum6RMb0xTrHZrvfYKu4
ph3RN3RuYn2Ss7bjx2yjvgF5UFFd3BD4oIjnMbj2ZnXlldjI2nGyMDFLeUEY1InT1JaJYMk3lvX9
2B08rnVz3B/0ulGLpW9HlmSQyBA+iD3X22cKeFz76LK+INXOx1tlFD8A2M3zic40JFt7WFHkB0Kj
hnDIZPXybtmi8VUzI/WnJuEeLfyqK6dz2IqqvCC9878FMV0KP1vSOEWzYB1XszZKD7mOZbmdDjQX
y0XsW9/eLekcDA9GEMlKAkFMZGzULbL5vh9ciXdtSXtTgvFZ3AUyysQS/vNxsbQP7iGiu6UKlghf
qdsSNQDQp3Tm0f5tliou/4DUmfgr5dVnCLHDTUCjJU1SLab7I1AqhrtqerrYAaSG1r52rnMQKIAu
XStiM0qgLVgBNDXWAI5pFqev3FTazY90UPY/valDPjhhLfdzPcbD89yICRmJc/h0aXo+1sex1l6f
N9M4HK8dfciH09Lg5TaK+nfkGFA5eeco69ynTbol38feOy79dNBLHOwy9XcYMgNnjokrx6KaSdq4
RHJX4XO6i4ZVvrGbf4vGJyOKkKS+y0YRuNE1WfvlOcYNM8rsvIgToU/HU0lIjYfNMy3fyVfyeDDK
1VFWlSkqnmDQ7V+v7tz4aVPT6oJFAYTRpEYmyrlw5vre9zetX0PlGXgOJd363LQdzW7VyQBI2iQS
hHNJakYRb6QtGORx501J+17DmyEodSJUSkQMLK8THiKvG911cwenD7wwUBujbBwVE1Fdut4HP2by
woRhnrplj35uKQ8rU0G9XeLmKMllieT84wjThaSkEPP7cz1FfsUpiCcPPXCzAJDuOvoqwDEleEEU
26ycpsRkgABWZWKPnPcOyN3JKmUweWiHklqwg/qbLB1tLAGlm0DzaQiwyGNqNG/R5NlTzG39vttx
+KWB717abaEPwydE5cFxhHdND/Z0Gi2TXi66hc/UBL2eChls7n+DFP6SBeMkPvvaUb8IT3TWbNyM
fA1osIJiZeg2p9nT+uvO8kaZsQl8fF97UtmWMRnC01HbyeTq1mDCX0TdRx0dDOUyqqF6Iq8uP7p+
DhEg3ID6hcH7ZNAiNPSyU7sXtdmavdi6Pkp5HwL9lsJBg1EtjY3yGSBlyOd6TD9tjRLprqf5/3Kg
4X2rmg0OrxQTOb/lvtnn3tFA0MLW26+qjGn366YfTCZAzu7noe2i8y6G9q6cdwulBifEAgNQJs+R
QZ4zisPQFQoopKFpZfRiwQA+KA7+H1QlMENEiis4Nqzd352W6s7EtI4fPj8kyUSSmp45WjoWyL3x
fkXrnHyZ+2mEwRDT1OVOsmxcYr6nP5bULb+KgI2AZDnSd5uUnQu1s1knE40G6O/XHsTONEJ/RTEc
4oXWUa+B8Krw++rtdXOZYlNfanLnmkzDQz2aHavKzOlsc++bdIGdUUG76TyiA7wzaYBN6wE787eK
4UAywE/5jTiaASAM0PCV5YRhP7H0MqdkNFmXTURRz34e9jTRzBBbyZOurX8fs6XXZpNptj+1OywB
RkIrQK0I92m/0kNuASA9VHaOGF9Cmo2Bac/jXLovUzmRLbsbcK48UYbnuwYuqbp6VEAUS4Pc1uwe
MQR26823bivb//YxnYa8GpYYFqldovfBGZT/OEtffcD2H0OW7szA+TD3ibrwrb0vVR00RzbvTXpp
fToGOIhyOc+yaV71dJCUNnULhypoLCOwnJr+9pJbdR2ntofasGX3Vk/zIclUJmz3FK6stOWub5M/
R+ujpV5lub8iEOheJB/zea3CnRMx31gNhuLlUzmLegQYqP7arZ4ZHenafpEFdDzJzgPCSWx0L8VN
+7otafjm13XoZs7QR/8N5vDS09au0fBmfKg2zqAd79aFY6XdwPvObHGDzLcYRdNWDephWmt8Oo7E
m+mHXO+u7m0Zn2Y/tOieoq7+lfZm+dqN4ArZwrRsz+CTpszxxTS/nIBMxTNxWuMnKgm6nqQKm6ig
rXRC5AHrfL97li1osoe2CRiymaa7Ttp9PLe0vG9x7R/Tj7pGCYIOO1RYrPgOYrlcxs50dvAanR7W
OYVpjnx7O2XttB3XaPfq4Apf4dXQ5djf3q3jRrqwiYzvX+rFObxr26fye8urFoDU6tD/DRa7iG99
vPv6B71lhbpiZ9cK/tuvz57TKpFzcYsfAPBDdFnM3LinXhFolTE2RCRZ4daEpkLGqKvWVbAYgmRw
CV9cdAG0g005TvfhQSdbeDDCP6IBarwouaPc09B3AZIJ6H2kl0wfzZW5rNzzxOxlej6OhcW2oAOe
uqSt6Cek23YCpIh39S9JIaBA3trlI2YoSzjtET/khkyuy3khlj99kkiJmPJADp2uuyPIT6xdffbl
CgieyXYavg0VJM2fhD/HD2PjOk2uRz+lcKIgWKEjKukXh25GB0NpqI+40NhtsUphyyB9GMu5/dav
4OfcJ2X8Etoo+G+drFuelkSMIqtsE/9MBjGDRbirCxsME3+OwtbZr22NfBjdIwMpYiYX3wI7B1sH
ZbooIIOk7pz5FO6GS9Y4wJNnghmi+cSxAxWAqw6WDC3QgFXk5vCiDhj2vviqa5rnOVRgoxHoCUqI
AHXNPX1rsEKcKlxZtiZAQVRScmXe42w55L72LJ3rlIRvrkiPDdLYMkqG89TB28t42hn20hoozXe7
/owMpg8yGyA5gvWMB6i6NRHfOk/ceI6era87Y/cyzlSyRYJ7Ow2XvK9Thp+Vjj7JnBiIdE/heHPg
+OQ377FBNDKuC4ykWWYyJ9i8sN+8TlPxE7kvzgnp1Nje68ZtOZhHDS22IaOITlvE1JpzocbrGbrP
+gWuHA0/kG2lKjrp+ea52mcBw6vh546T483tcVpHPElfjK6i6rzMMFAvoY8er+Y+3eL1ZQdN2wvy
Xo/6Xo2b7J515NbuZQt6b79L9Q5cL+fWdV6QVJn62kR9GjNumuGJlN9qoQl30q39BoDXERfrjlq9
+triYQXjE4zNuyjDLr1LVAzpsvZOGPILAzN/JytcTJdBSDD69HD3d5/x7JZyqe3NL6Ge+8LYdLeX
tFQx+F3r9Hx7ZzR/0YoBh7l+G2/ntJ4a5wJa6atz1x3EoZUWslUFdv+9+c66noVTDqoYVGJN7hy6
rPM9UAj0LJ8LgoXp7kXW21rhOemm1KdhL80DwrtF5mj0wItqjFcA1oGgQC7lPqT5SkoETkNdgOVU
L70GT5blAJFNFj2Or5WsQeoptPtxEl2Iznhq0puwyN0jEtymZPnBlFN9jU11C/yIG5yTZ3QME8gH
u5mnpRu2Jw3Pf5ylM1UVO0w0Fp/tFi97FjRjUp55yAjhhh72N5NImpdi3EeVoqrwjhToYygnMgfr
pssCjE/bU0Mcd8KH9A2iMj0p89kjVcSOTXvz9nHwLdXXuUSZd1pD6dev2wp7/lklThcgQiux9giF
6um5MWncnjUK4afJkc3yXXjYqBYKWR5v20bxzYkhZ9+/EjPuA2M1NfwUpR3b5k1KGBpyU529BwaG
3AXUqo/yyQ4qgC7CNL/O4DGi4Q6tpAnuhzl0jhOAdWPO45qyS7KNqRFnOtQkOgHiDFtW88jLO9tU
+tmBxFJXQqbd9m1NAbM+3GSsvfuB0lP/XYc4WR6EZSMIWzg3NFe7d9GjUPFSX4iLk0c+1FawoB8h
RHkqTc/6EapKtifX4wCdq53kYN6GVGi+kWvvz48eArX0y5I6yfojGP2W0xVUu3d/0OdEBWyfxv2T
LyuLY9lb6EgEIysbkr2ganVlnDyS2hWnl9XAL177fkk7sNKIbi5fZt6fC0zwvGaY8gbijGcYeeoT
bpwpp2yJEWSEc1DfE1vDqdwRWZnLpNxo+Ccml6Tco/QRui1jmko4sVkZ51sSdDI8tatTthdUGqYr
nHAT4zO3cv8ySkEZVCIe95eer5deB2368mNYHbO9uji/8NEpV+VTt5e0t0Zu1R/hsPL0eHN6A6IH
o3YeYA9x2enBe/cCe2TR/t1N5GEpNCuCWSqjAthTcPjyjuQiKlg3HwZGiovb9KfD7L04u9zNy7sD
pbPcaBv4PvrNBE0iIHVZ362VV/0BidhJy0R049ti0LbEwxMOr79bYQJgk1OJpaEzpM5+Dt0Q4xfr
tUl1Hzlq8S7hIY73GO/c4+rY1quxc4P/zmYdlH+6iHTo08pCVw9LQtlWGVgMwC6SF4YN5mPSRwHm
x7WAGUf77WxLRPlIKdaI07R3k5LM8XJ11OroB15zhAzJIYPu99AzjxGCjkX5aU83LyqCjTTn90l4
Y8Qirxnah0jF2wOBKYyAdnHY+lyCA6vszbQC8FoGTnN2bIdgxA9VEOTeHKL4pUpSVt3RMhbokl56
IlY1uSi0xyaTND06c7dkcQo5DPiUrCWpY1D+TgyNgUAryKhASCDbYYraH51a3J9DMG0TmINGh4fu
ItWZ3uP4BwxxEF/CRIk35qOQ5npqA66+dp6aL5Amcr+YAarnrh3827u8uIZ3v5UmgraKDGVaB9GU
T53W4YNzuO7C4MYG2b1TOR6H4AgBt72wa4+MZCjmK716vkW3MojkbkABb6/OoVooWVnRkDlB6N86
iJlZ9OaQkRZDiWyCMbBPxjtvPfDIJhho/k8q7/ivito2Okm4la+HikBr0nVwpxOtzPHBzRE9BxNz
6Fc/hQy9TOVsvu1Oze5cqob5FUB/fE6TqSFAdpvtW8Nm5n5ppkEf557h/kBNOPn/Bk5TmAHz0Nk0
wrcBlCnZymxJkxtTlGmy/Bc6sw2uVbQKvnwYlx3oEGaPjFOh8wsSZWlQ3Y3R62xh2nIMfjVR08OC
okxX7vZkKLX2LqBDEVdh05TcmcVawj/MUn93m9T7wXQ2ftmw/dTZuqdul2+ojcVVQ7thVBa0I8Lx
SOrctWFXFfCuxOWMcTs9KWErkydYQxJXDXHwLUYIqK6xRSP0WwN3r0gDCdgo0I/L5h6YIpjwJ5Cb
m61GJajKKs78Cc0YoW9MEBy4jlAc0IU5Mv/irT8mll/m0Tkv1YaqwtSzOIjHPtzHjbenK0iV3Glh
b96vWRr6NK96brwLNg0p0oAhkd5p8MHWihXJLnUm8G1DiJbC7LMJumW4DKpZ6oLXlZW4mFR5IJ2k
du8OP3Gom7Hfb2xCEp/uurc4Xj1WfUktoGihMDA1iapri8Xj5tF08ILNw3haXA85ookgcBmxbvrB
yMOnON8VuiVYhV1Y7LaIgyOvxjLw0Bu55jrLdvtSoxQfgOLoIDKvb1ky1UDL+4nWuL06eOqOT1Do
6XsK/9+f4mB10MnPMgrz1ekP/65FjmruYQ54G5wDWfVJkt5bwT9OAzrWFlgoj5pqkjTxsfmWRMxH
OSinqC571MPhd3Oqm5OOZCBy99hcWD65Tq+6dWk0whgHvj0KRyS1diujq7cmfGaNX7C/dMm/ULXO
G5Kc+GUrNVqDEe9s/54PA/5lWq/v8zHaN9TmU8IqNWOA/bPg9T98Gj26YxYP1puzLmqr8AWywq9V
0UgHd/kC43rh3fVwdBw7yGWBCh+t8Um7c3h8qxPg2wwEqiG7e/H9Ou+Cce3Pc3SEXwRPJ81VqJvp
8aal+QUkLolJO6Zmzv1BVa9lq+noJSfrHqKEs++HzJRnInnmtxqPuSALLWTiZVkqB7RzdstP7vsj
OdOCHmUhyxFoTs+84XmMP677NMS+vfrHXKG1tctAq90swMt88875jONDM3l2Dbss2+4H5c8FJuh6
8/0KEWpwhO0ldOWMxl935s1xAjKrtwTI4+ew+Jp5ZZzY78dtxBEYJnETA2V09qss7YDGK9JYhsUj
eyVnwli0uZdcce/wMMkfHaJuvOuTef05oaGoiykMeLs89MX7tdGxZKUwnu32VeGyZx692s719zjY
6/3Mb4sVNY2g87HNUxyd2op7OJ/6JTT3u6pKHaPtCPzHnW2ODTGW9tnvash5zkARju0cd2Uanbem
UzdYpkt/xqNIfg+rZ0ZUwIP/7kg9fwaT47KjBDHVnoaoXG2+NkfydR67lnrLTaPPfdQKhz3Laqzp
kn28LmGNOr/8giCzmYtlSzZ8Edo1nN5gU6K+iBWNaB7vEW5K7jiCaBP56P5cg61+aefaJ+rXt0CN
fc+49sVLj1EXY9UY1DC7M+kiHZbEK26bHhMIhtEf3j54U44+pHzf9xLWVNdNU1ESuMhOTMbyQcZL
QlELKlBo+ioWMICT+++E4Cx/6Z8786Q6DWYT79uanBztqfqu4Sn8W8Kx634GLusgYFLcPMW27qAV
vtaU0HR0DlPMYVUvp6ieq+4XD5CQ2IYJdS0MK6NYo1CNZRH5QfdrpDw+u7trfqLB7cI8OUL0S5PY
wjk/Zjf6tRp/Cs8LN2fDYBhNzjfR3dbEoJ6p0oMqU/vbZ4fhuRvRmv3WujXO3Ywq2i3Q6zXTQ7tx
zbwdFVRm3kQtqAIsL3jwiSUa2d+BJpfzX9qgwD0vSWS8+86YYXx2hNbca+bY/QzDfviRUGtfoHQQ
Zec/LDacywKBICueRKRtwWs4msC5a1sugetBXcAvrdobtHijt9UXfcx7d66Deeqv4VzJ+H6jRDt3
YMQQoEJN8PAk0C6ioDrW7rnyQvjximEMzCOpltdmTpnW3TCYPvZ6jGw2RgmMr0Az9RalS0P4A+03
9iEea6BIK2ro0EUmE5f7EY1fRuugJY/gnrYzEmzBpy4tsniM0wwCu8Pn0oAM34bLpB0VPHIc4+pk
Fub4vBIA4Rl2t05w4R481lyKipDH1BWo+BZUYfy83bjmFfHcP9k1nt56vej1azr3fnBSu1v+jmYU
J00f9mWxD2X9tzJB6WfV4jfNk4mtAyDDSlb96OGX8xtkI/29qZgRuDNumLz2TPvETAwo2rpLB12G
xBimcH0r2X9CilHLmfYzDA3v4hGX7nluFlvf7SHyX+4pt94LV/uTPRMwlpSPrlt6VK498cYXHO3q
plg1iYqQCFE8Jz8Dh1mBQ9rb7zsJiOIihEbwnpRjKh636ID9McNh/acyQABzFrF30GgIjLPj8TSw
ZDGtKHx6BG6gYIMZ60vY2HBE0KDECB6AGfOa0wla/k8OIuNBpoHzJASwbMXbK0JSeCCix3cJ5Tic
JYDAkU9z6XE3pLL723De0FPCncaMP2JZydIZOoc6d7N+bN1293/FnY+Jb5X6O9trIdhKAVpbH+DP
9GL7vunfIzzYv9QGQ9RRxJGoOcYOxP6MTtIDY4xWv3ctbjg04Y7nqIfF7TquqL4av2uW3iCPNlf9
OEazvWvXrv5raioMKNW4Dp+elmuQb3LZ3SwcBhF94oM2ohxtUPNmXm0kB/DYJ6DElmbKy3cT2uTs
JyyOs6sTH+ps7GwevAAX+QyZ2lE/7yBVgpG5AaFZ8eNRf4LxADheErUQdMb2hi9P854cH7ZOkxfJ
spKmX/ba+MkFrpT3ZVAu1SO5xG1yQsXVdE+Bq4fqqyG7yte0T2kjUTLQXlkElMokXy0S5+0bxLj4
MbswRCd23p3+VC9oXbim65hCC76wZ9WwHuDjIqzfcRrptusmUFlD8xgjn/3Su+3bsHO3MwDiQ3cq
e4eqUfZ1+wdi3QXeQzSwpi+Rdkd8GBL8WnJOIvUFeXXyY5lb+d7FcDxs0kgJLMv8Ks5zl0acprJe
CKdiJfUR6pfpdVaB/IL++bbIa8juJXXVhj907B7yBf6T7slgOVQVsZjlT3ArnyoGF4n2Zw0VmxMC
4H2LWpKFw6OJ2JkYbgJntxF78ogeAaqtX2NysSKGsD6vuqZLqcsj3H8Z8tf/gH+r6i4CRVLnJkKq
RNeB0J5bbBFTweKnkE+l6Gtxauh4EcEk/YYosnd9uT9XdIzN3R63x3px3UH/bGGvRREdvt2Y+wUB
XHFbT/9MaKKftTuNXBODaPN2S7oXVe7Jp2AV5GfstBohYiVYLhRxMofFsCrWQ7VQ3U+9r454IC6H
PQmk7M128qp0vuv2JUyyEq1c+Ogve7N+tjpcy4xXOBYZ8s1SFzFJrKpYAwf175j6+Ka1Q+/DhU8m
+U5bTSxFxFJCnbEKwV4ain/0kGlpDU8oXktz29kgQ4mfnn5r65Zwytl/Xlya9FDbYpyl2H+ssw88
2EtlqmsSjAE7o+lt8w4yiYY+d6CQavYfrfTYj0v011Bv/hNoxbKCsfbLn8EkMfs2IUgocBNrNMc/
+iXzYSDb1nM1jrSj5ypGPztgt9zvhRfVPQYqzHcM30Fn1jxpStz75kkNXlHWmjWLIajlm0qjekQ6
IiOdL1s7uSclNkeh1yiHr+xtcthSb3PvadTLpHCJv3zDhy5wHg5PCl20Zi3t/6Sd127syLK0n4gA
WUV7274ltZFbWtINsSy993z6/+P8wIFE9VFj5txsNxuqrmKZzMiIyGNl+gmxb5k7+soB5PcIwUzu
Kg4F5I6y1OoX3E8rc9lYVPxcrB1aKnR2/+IGjd+9jP0IGF0KM2igdk3btPMi/Q9wDd8hRH/p7tSm
KYi9OdZ8pX6UYknx0OBL6i0eiDrMrJVV6Iq96LsJ4HDHKVQqPIlSt3KoakKoD9TbIXDcZCGSQH+i
gXHhIgcSEHFMz6vA0zxFaVbD2DRPFH5TODkxGgTw/8B1V5You9saCjKwKCt5IjuPTmbtIikCicqS
pZE1XbO2x1BtF001qaQNRaWkGyD3pPdVZopbsJHmrY20tlv0bTgcEpI+WgBErttv03aibFKFVu97
lUU5tjUViz1ltTbHf6dKf0Gez0nTaRV7ZAHDHpQObitlkECWG82JMuoMra4hMILWiEYiG8tzpTR5
vPLijIxfcfgRa0Mv7R9SNsgNgEJhoSe6aAjFPbyfMJ4e0XxzHJICdsJE7ewUuoksVTtVke9CElwC
azovJu2rf6ZqmPHfQbVf6lhV6TVHyLzMqDp981xC5qXejRnSgcaN7itEbNrChrUIygs4t4BODr7C
owTnNwdm/sXti6U7THokg3ySXm76wO21hSHjgfPuOTiNES011iEY1frsBcpw9oWWqitK1EmxNROn
/0vPJ6VahEZN/RAj9OaZOkb+jASJZ8qWcWTstAoW/m1J5fJXErmoFsZItsbaN/3oAceqlpS/kM3R
yCnTT3QAnuG+KpJHvS9jscbeBuakN/bhjYu1Loq8VI32sZkbFsm/Jt005QoOcufAHaxA/nINYcMl
0JQgf9PhI2F1gcqnCn8EMCIhLLIjkhtNV4puVRqGg3DEwwHwXlXJw896kdrlDXdX+xczAGzaSbQa
f1skRvpCfxfFgN8VZtVTmOuZsgnS2D4G4JO8rYHKh2UikOpaFWhkMWYSKkIe6hT0SFNr/VZDE1kg
d4p7vVsnKUjmtzExvHPXU9ijBV2hPkSqHZe3oUMjt3UtcxkcO6syyls3lRMxu3E0fx33RO8IkaLx
FzJi6kfkOQQ2pIEUnikUe692RezE/8M1/koLXJev62fWQmMYSrs1pMNdOXa2s0xj4Z7whAmadds7
1X2n9JrcG1SLte9u6convQ6rH6OudQU8pSbH/D/OSVkhLDi1BYEiiWhg1kQO1tGW5ZrDvlRjdbxF
DZPZ9+irh0eZRhAi+rBAdj8FZvVNlVv4OHLhI/ND7UE1rY9DW1mFeVlAoAw66a6FmvBYQKRyd5QK
2udapPIF6CUMFzChcOyHUWzbdFf0yreRVsiQvFt1UBeIPoIf5ejUrw6RHAew15Gj9JBPfwsiJMqI
FTjOEnp03750StRQymu4FTdUfqROC/KevBhNUU3HEDVGIud4XEck8dHKGbJepylsAmW6BYjIeBNG
SoQN7TxRTaS5b250lTj/3uk6xzlbqIZg+Vmd96CAGran3uwczBkkqU0K6q5AuEXQ6dbLXkkh1SSI
VOulWmSl3OnSh4kWkVNYq4HCnrMsdK96SiOjRT/XIBOi8mu561aXqr4vqiynZONb5WteKlW1bZMY
LavfNPFKKwPT5PZ20wJ2PhbQhFvqa47NMPXoNM8AXEOZ7DTw3knGViZrkAmj4vz0Y7JsQ0Ee1+jC
33W0UPFu0MO78NuDSOm+E+0kEiCgS4NjBIGm/kMalzrjInYTXIrASGOLd90fjjkqgm+dqCHPpjWx
xEIK0RWPA+5H8PlGOKX8XNuIvxGTNsG+yKP2d+QjUFpAWCq4H3JLvhqpMhwjdWATZkGWR5u2aPLn
PuyTRyuIRyCJrhjeGh7r3y00FXMSSjXn1A+UfEU7lUHA7ldh9Vp2bzwa7gCH0Cht+RL7+XQVDJab
LBHdpTHfg1APHiDcykVQ1Pi21Dq0sJXD77QWA3fRNwOvCRhXZeB9q10/Ch4lfC7q/9yr8WMhev85
Sux+gKtYN2fQ4TJnK46IaRpPtdsdBSGAeMOrE2Ojash1FzkA5B9rIM5cVXIMj/XgotBFcVbBeEEa
9xTj2eTC0RU4quAOPyCyoSXmWz3mNoLLToGuytP4Q+V4lytIpOmbBf6O9Q5axHaFmAMfg7RTrSUl
6u4FR6VBR4sYhqckdR18p21VUbc1IeYBboT/AhsJRr2RjyH2bFh3vCDxassN7ntesXVhPXkQxauo
+DHyjhODqZF8JM+0/WUiU7j9alCV93BP+uAG3pLH/2x2fbo38XzJ7sY4aXbFWJbsEkpKAXtXNyFC
Uxh4GSr4Q0urqttjNGb6WykgnS4sGhbgT1d2QN2Kg6AHQpEJawpouHrSSdJ/ofRI6m3iltpffDvo
i9rj0ItlLDV6jM5bb/oajQhg2ONfNDZU+NTRQCyS5xR4i1xkcmlF+eBvyH9S5WiVY/YNgIzSj+d2
6QuXbnrsiQnUJTitTbRUBU25sHQ/+MUN0GgLRGG9czfgWkHBWITODXixNHZQYZPoQccVoGWaGWhg
2dQ2YaITdQdLh53FlZd3RBkFIdUiiGIunDY2KvO51YTu/0C24vnb1GzDO+hT0gFfxNqHTQs3Iwew
7HeAK0Wxq/wGWwUjhES5NEXoUnrRVUssx9zq0AYYqfN7YlgdWqoI6nas7M4gYC+G8nbCkn8EGFZE
UBQs+RwZwgE77zvfPmVaVxUPVKvQmCX2ZG2gBJFWHmOZ1tG6sVLjex16Q7hA6ByeXCpPxPIQn77n
2oCopRXpSNFcCYaUxgoDKbLTRi0VgMyLU5CjibsBCs9G4CjQ7CVW25J43yoG7ZhWo3dSkd7cNZqJ
DnvBBVdGjwmyPedoWl2qEaXVIcrvpaqriqYeMWEhjdhkYWG4NtTexqh+jgnu4eUK9Ba67CKxdavr
N1j0t0pzDx1fK7SzPTToq7aaL4IETQ96wMR7cAYcFopbW8IMJlMk35Le2kRRb1gIVFCHB3u8x22F
bhGGFivEqaVf/DBzc1TJAGE9raKgzRGmp6blbgIXJ9l0lZVCZAHUY6LvaFm0avo3r7wCZiZV6647
KBn99B7hqI/2WmRdR+SlBtgoyKy23EUjteGPxLsluxldAg5KDHqePnWBm+Q3PjehsWpiO31z8FRS
zxX1/EmtzSVv/1bapPPOwhocKje2iBwc3fogbvaRkljjlraQdYqNtdkCvHQefZLHwSyT/ZB3vtzV
YJ7ewemEat7Ejs+dKarRT1adGlr9Y82ZpndEapkm2gwcEb4VjQjH28qODPeAwgi9lSBBRcVFTRQy
hMbpr8UCQh6yrEXK6TKIW5GQrEE+SuUB8ATpTh9RwL1RsKSj+RgeMJyeEY8CfIxiyDle7Qz8WUrp
7YLMu5uAvgKv+S5JocTRqvLcDHYEs77ptREpsUOZAN5F+Gy0pflDIKLhvcg750HLx5QeFALIc6DA
iFgoTkIiG96dlETccY1FZLnDWXcNvT1RoOIN40Tqz5W0sbf3OOPHVmlbDA/43M6NYpTOr94vvJ8R
CzCufYjhKkADyM66Kc3qV+J3hI+dHgCEWnQOw5Go428G7tihnNPF+JqPnuLuRJQr5Y4iXv+tTa1u
k5qmqLZ15fbtMe1LrFdsWAWPrQPQB3kCJfCud3NUp7j/dOwVK8ItsGUHHseMF/bWtyAAQZ7kdsAw
KHTXlLvL3ZiMdbHO6iJ7GIZ/3jup9c+FpBS3KoVPLRMBTWoufca1ln7naD1IuRGhNSkavd+5WeS/
YDoSkDU0iXOHnBXHEzo5ZfQ21ej4Dd8CrmpgQEZfAOA22Y7rPefO0lvcf0bfvwfs0soFaTtwXaWS
gU3AlSbXFUrMRwr5FKhlESunwfcBbksvQbrutk7zt+vMmvSUA5SvQ1gVpOrgxRkgIbq0o4dE1MX4
IaN/VA+GcmuPNdTpns4wNCfAw0fcNjK3IVt7FQwKlQJtwYFK+nDty7xiap5bj3fCAgxFnF667bKr
wKZxF9FGEpJKF9o5LmUfbO3K9ieZVlGod6JFXUABQQG3y8u+7VdqQsa1JP9VYVAMIYwsK6sQlHgt
RgvU5cKFVwmZrUTkdX8g0JP7udBOnYXmW42+zSrLQ0jCe73N8BAc17iDGQ9+gWfCCueO9l7tbArd
jeuSOMHSY5/FsN6ea7fQKRk7VbWydBBnCHRqeY8BTACehXChvLMwGvs2ZF3vHjM6OrzYNIZdRUI0
7esgKXyDpg9OSNxL1Z7zTbUWuSzef7Acy9ZZUNxR0yWOgBi8aCFQ5BrmCUxXicUAtAtSMw3FZmm8
5FPas3INq/D4xWae7B19dJ9L1UL1TPnWeLRydVghLW9PRVvGmxG6qweb3qx/I+KHwYM+BBQeozqS
jRHwV12Txasn7GacSa9MtXQBAhmhWEfCra0VVE5Yd8BGhkkIcwJxaT5SbhdJGb9ESRe7t3YcKz1M
71hdJaGJXYCj2fxnJzdwOeuMbjwUJO2/MsQGSNWVLnzwx9IQSOkQxyzgITeSaiUM402Ii75knznV
baZqrshBmcr0Idc9cJRUTau/qdbmPzOgYX5Bmdok6SAGw8/WSEprbTtFf0qAtrpFkLrS+WOqCoUk
SYV+62mRkyxhHNWPmEiYOcpxOyErqvOUdtFmIW96vaSSUqWG7+0zs7LHlUMhKl/bjcDW2oZ7f6tN
RkPrIfPbExdrG60pN8FF07gOlK1MMkse86QZulv0AMgmOhxItH0RoBBzSKphA6pV9dO0LIe2X6nq
mGfwa0dHHYuww+odDKVahaa1EVpDXwl3ZtIgBQt0y/+BbiCEF1w5XX3yvd6sDrLpJ3ZaqwUHHQ2F
f4qaJNEPauv2lE0QtATRBjaDzcbtIoSBGhrgXwEY8A+am+Vn2ENwvgkoWgubIAfFI/9ZZAcLgYOy
J2tpBergOovXBbWoDEcIhDSAEgFMtYVLLKUsHSzMo00ZkzhxsgJqg8uglAq9oWLXdm+45fCNNKQy
UYkw18ONph275gwtH39bNn5uY2nijfD+6qUR6I08eRU1A3+BnjjoeNR8FBrlUuOyTh7AgEYUmjib
G5uups/SzjEi5ImU3Bq5GXGC1G+HjtLbhAQLNi/P74rUdPSXQazVv7umkOdExwc2XjoNKM9hwHIf
K6rUVGm/hm1QXdxCtUn07xqGEpSCDUXp7oGo/PIbnEkfQbUFl0BfhZBe4MQIioRgg/iqpN8CqzV/
xVw0cEAkNQprbHWqPp2JJyPENitedSVkdDjhlF83SR7V7j7uzNba4tVTVlunI2DhQYTJQc+ssIxy
GM+mg6VkX4bNTZYmaJL9tpSHvvdUzwGl9jX5c0z18k6koPvfLWhd2rmGgIjN1zjU9kOY14V75yCV
BL3IFQU735FhtgWyW+W7pldtRjsU/tpjbIH375yipKSPBkZAwkMkHunJSrhecV8rdSr2DdiCjQWT
EI+hCDxnNaqC4LqIOvg9yiSITClGqDfEvF647z1O7M7nqzzUpUaW6ZQ1VgOJZftvJJh9tcXNsjm3
wiqqddCZTQtZuVa8PcpiT13mbTag6UKKoCm3NuA9pl2u47v3bpSLX2GueMU+twsaZJvSIQtB4Gu+
caXU+AvVlOxwc/LsNgJssKRNCa2CGFN8z0YewBwVXeJHN74fqvWbrRJvgw2gg19nwVDIo4E7nb/L
QvgIGKPhHrUwAPLorxKHXvSCUUvnTUxdQ33IiirPTrRQwaK6lHpVnSungPQ28snUPWohj5hdKIYs
nvQmNylUNxWgR9vh+LZKKl9PzsDmfX8jTcg/SitN9ACWnrmI2ZpWJ1KkjeMBd9nxt263RgA5tw5/
XnEX/exkK7AwhEtiqLQCN8TMLz1qE82G/1QfYA83waOIk3UCE48BoTipi1Hxnrwx3jSZtrd39XLJ
l7pmPTsZmM7NPG0pcLrH8Bv94Mw0VGGMNra85tDFxbBuS+zMS1hRlGi7fEdKDhRIJC+3UV80G8W0
XlNUZHu19cXJQzXgXjFc/eT1rQla9CJoo4o9mZhODvPvvL6NBmsbP8uaA7WIdTvswuSP433HM+vK
yn9yqv9nHPrdQK/CiMeerTztsxqBXKg52Pd9/ZQth35vHQxlXS8t7SlID+VKetsEb4RlRueGU3LN
Zv3i+OB6UzNxwS+Yj28FlsjUujmgnV6OzXHESIL431O3iPId3g4jh2r/l0wMJHadT1zcej/Iv6JT
NnkWXdkFn51jwaRUdVp0euR8agFS1igfW8y8DhQ8Tl6xoap0CIuHr9f84iAa/t/sMsvU5p+WsqXs
Y5j9B01P7iG53crmIdQf/8MgZG8g4wQrQp9500apJ2tTd9sD/q7fHFP7g5z73vblFZfi+VzYnLzK
6OQsB6jNmHslm4pTqbaRYy8UvJTag7Ce7eLKEPOTwBCaCusCg12DMEqb7RCCPaO2iR9OYX5fRw+R
+1c4P8vm9O/Waz7KdD28O28BNtpjXGrhqSp/iuC37ZzGa50aLqzVh4nMbphc6V2/D2R4soJn1zi6
+m89u+J8fG2tpp/wbhZ4efW60zKLzj0b3pG1UsOHofqXe2u+VtOveDeK30q0OiqjYEW3jDXcFuzv
unn/f/sgswswgG6uwyMMTxIFQ6T8wYUO/d6Vrz5/d/7/TIhM5NRJUtVmM6HAnCu5aoanycxqQeXl
Rq3Rc349k4sfxaaaa3CRm5ClPi4XmQC0WBzoT35+srEkDfGs1ILfZXet9bo2v0yn6QiD4ygtMnEp
Z5vYalNN9YcoPgX1HelxUN3ZDX7A0NDG/HUwgH0olGCzuBnFybW+RzhESxrt9UD7PhQ+Bzepr6c+
OdC/f1TnP0h+nHpfj/qguPwgfxTrGBetwBDUCr1VqeQos7pF9PL1gJfW+v0KzM6Y0mauWYEqnFpn
K36kGBQmNoWxqys974Q3n9jsoI1WAepWePEpwgYzgfqKYAt6Ca5hzhZXNgcFX9RvLCj0X8/vnx05
X1FbWrwRUoMtPN+xjR1pKvKC+OSkygn9HcSsMx5tEMrxf1MeowfrJ6lGe5fcmHcJrj/gqNdc+i+t
sa3bFHWmAEU3Z2scSt9oBihgp3zlN2tfMRZI8TD5vjbV6WL/NFVDMwVEdYNmJLM1HjTbhbtWx6ei
fgAzXGC6FRPla6/uwrrXN/gywQiLl1cWeN6CwBK0yuDxN1XCEVOYsyshgiNUglAMZ4EfhEoiVGEu
oK/ysH0wuyctuwVZCsn4G2tri599EZ+nbwGDYsBlKt+RNm+MNrnyqz4d7NmPml2GdRAMPc5hw7lB
vzf0TwF6egeHqob0V8s2Xy/Bp0txGox4UOLP4gi6D3w8tDkmkkbisgKW9wB0sCjLP/9+AJO/P/Xi
wMdHn73oYF5wVIx8OHeUgaTE6Vl5/XqET/2Jpq/4fojZHJS2N2xyu+GcA2uZ9p2v/2bORz1ad7g/
U1fd4yTRFs6V7/S/jEv2YFkG4YozOxuAhljope1wjtJjm7/iqrdSJvWXc1Js3HR+9g2uhcWVk/Lp
QDJZltGiNxCtIgj4Pn6wCkVEQVF4PCt4EtcJDHvOJNSHg36tefulkWhtppEh6cBn6uw+twvXLTuv
UM+6h4M3zkRuuMd+GqbN4esPeG2g+To6aR/pXqyeG0TqR+xiFfAuDFg5uPG+Hhx79R/GswQA7z+h
vz17oweyU7K4Xj2LKlrE9aND/ITJepHsvx7n04Mo6KdrmLoQ4GuWELNPZXiQWyBOqOiorVNtRNu6
ePKKEmceHXxfnNtMffx6RPH57mBIi9gG5wVC9PmFliCRrvRuUM9Whj1nrCs/K9e0n5ORWkGCbdSt
ocvspqLuc6NXo/YbuKjY6cBoKyxHq2MSUhMZNWSmC9cLk9u+hiyNCZhxgyHFoqnztxrhBApfo961
+BssarDzpdIpx8Q2wj3WkP4rSmX/ykm7tJByanys2ex4Ycx2ImyMDB2DUM9a95i+hhH34HJsV3V5
zK9sxQtnmkwQq0GwAa5Dbd4JDDxfyarc4XhhPh3l2iY3zXUw3ki7X+aYtPRIPboRe6BxWH/97T5/
uukacTC45pK0COw+HuysigR9H/rxbJnKBhE9JhLKpk1ufAhQlXz7erB/EqkP761gNF3a9Pwz+Bcx
ncl3YX2EvwwkS2s8exUuOIhUbn3T2Olh8l1LKJ9hmIvJVv0zQ3KK+GZVy/H7f/kFDlgVX1ZIksqP
v6AXBoRiDBzOVaWwvcpvQF97t191obFH8fuG3hQ6s2lHi4bI7uvBL601bz6NAQ1aSRJcfRy7Cbwx
rCicnmVaPdk3lbV00vQxGf/a+fb/NNK8C5hP4RIFgPnPV80WOuJjSpo3yRjvlQ6piJ1++3q8z3fp
BDMQFQNPGTwQs++aSpgjTuSpZ2Z405juBjddxPX5g91eGeniUTGB8di1dCwi2/m4iOB2/qirCafy
VJgZ3PlfYfVEI6cQ1ZDi0pc6VtdFZl07oRdn+G7Y2b7BpE0mUcmwilVtynYb1CUagPwQh+6T6wpo
uWvfqw5eXmK2u8IuqVG6m8CJ1jkAZ3mtOeIUl87PEfctiJZl4HJlznZSL7I2w+hSPaddHGydtv9L
x5Zu10corb/+spf2LDmAoToavWCM+U5KRGpACGTeOiWMaMTpdgf3LO+eDWSgXw/1T/fb+azejzUL
2sayzws9jtRzZzQIZ2jOsaSCt9OV9Jm69LETUlmGen83FuU9dYHbZNQfk5h2xdgCLbHqDddVAp/U
wKd8YTnYHqWaRBWjnjz8dv2xvvcCDSM4pRxXGYgTJgFg267227eNrYAhtiyEuzbbDl6rqK5dfZ9D
Xqpd2AfYjipAy5zZ5Cz6KcPgK3mWhYE1rKyPTdS8qMYYLpM4zZdQ0H7iKbvPCv2N8sohsP2buMwE
Uky5g9o6XnndLv4eaRgm4Jrh8Ks+niOCLxBTt1HPNa/pojNEuISeqF8Z5fOxsXkhDfqH0O4YDHaW
YJXIkxUpPXG2S0jhubhLrONI3yjoqOru6+1zcSiDtrVCJcRy1NlQ8C7HoAHlY/eQtWDd5mPTSD0T
xv/XA30+fMyJQIfbzgHLn8cFOJjEozkw0NhUmEOIYtzWNNHZepn0rsRyF4cyVepzDu4MpphClHfv
paINSd4QJp9Lymx/UaYESy/o0l9mYP76elKfzzmTmoJGGEWCdrmz+03ifms4HiOl1H2pDC/j9oaq
bYJhTxZfgVu1KXL6eNAZjK6/Nm2UaRk/zyaiWI8quiMIarM5zqOQe6xnetjsdOuptt4SapVB8A2x
Fb6Ouwg5mfSvNAf9vPmpzpnEqlxpNsWP2V5JfYRKRUc/AnuAMUsYkFDUS8z/sFGI9S2d516DIjYb
BScljQpYJ86EfioFeB3akkiX4uHrT3dp478fZvrn7zaJXqL7pRWkOGcxF8WNEtxjHgnl5OtRLsRu
rNn0zDMj9v28epVXY664OF+dQ/lngIKlRE81vo1psoviP/AiFnryUqdQSe+/HvjSGXg/7mwVhxyU
VlqDOHuUpvREv7W6nZbXm69H0cSFPfl+mNkqSjOX3Zho4pxmCKhtV64yWh6tqxKMeCKf0TigbvfE
yuURz+DgBp+75BBZUXA3oIS+8mumwWYHxOb61XXuZ+7Oee9jvU5RF3eedR4gCJCRkh9h5rHwSkuu
cTpt1l9PfgoXZsM5Fhmcwx3Nl50P5wK2m5GO11gbvknMi0FUll5/L3J2bI2AwGtu/aK6cgY/D+qo
6HoN3TYBgQjFP25bGPstapnIOgeFtlPSxfgYy3M3aHdR+GCbN455ZbwLXxhhvO4QLtHf2KZp48cB
pRv2ULc65yy0Zl1gNFAF90W0xy8a56tyUbRUt5tnXWpLC2khl8eVVf4nVvq4zHAhbZRf081H7DZt
wXcH1YGpb4f64N8nzQ/DOaGMW+jhVoN5E/XLBhZBj9kbS46ZupLcQ5Mah4OFOAPfmQKPosZM6H/3
2zGKK8jEpZWxbCJ3R9KvcOrH/PGHZQg0YQxo7jmC2Q9jQ62IsW7gv7bwb30aOAIfoGn8bm6Cqz1I
p1WfLQpfYyq6GUTztjV74tpR1hD8PO++a8S3vNzn9GVvNsBQmG0frKZfO/hAlgpeN864zZKDEZw1
ZecF1ZUjd+FRojRNoEsCQ0sVEtWPiwDJHy2GFnn3SLNW0vimjuTe5WP2S1CVPsATVDNviaXHqstf
Le/K8zvNcr4K7wefrUKeGojYA+SwUWpvigE3ZbTdjv6Gt/Qyh1ykudmVj35p3Sl5Ssn7pGJsPDsN
AT0TUK1I7x6nGPRNAeQZXOucHd4M19D8Cyd9Ci44dhCYdGuO5tMmaByswfLuzQMednqwT/uj1TmL
2IzWWfGq2NcO2qdgRlJfh9gAxkCaqM4hMFg8wsQBIbwfh6O3i/X94B308G/LmkbhU6NTHsURO98M
pneMO7C/pdb/Cle4sihLoWwd5bbCDtXFQbHIlWXRbdEI+XgZx2FwJT7+FIh8/KX/pETvroSOFo70
EOvC+6p7lfS7bf58fbN/ekhmf3925WDxZFWmy9/XW6T/drFErlcEP9rm9d+PYwsTqMzk+ZDziM5u
yzodxiG8r7sXvayOds6JTczhPvA65cqaXfq6ts52Iq7i2VJnmUtaGF2tRC5zspJ0q/ZZjBFgQRo1
5tmuGpp2j/rqShCiff5QVIiIVB1KRY6hG7OFrCue+7qKtEOSwB31SbXNeyNced/H7t7wbqrkXoCb
ySc6f9DcUVlYinll2hd+gdDU6UeYFnH6/JKugqgWTl8I5B/NMSnKZxoVbP/tV+Tv0pqaKMDh5KjT
T3i3GxsaNzSNVopDaNLwEdsR9dVK/prWtbrbpakIlWufG0FChprdPRJ1tYKAXWC0DOc82lTGlW3/
z1/4cJ9Cz3s/wuxFQ4jsWXrECAoUv4lmP3l936ouit9snbbHqt2W+c8mVfa58WIXK5pEWlfijYuT
5E6fmLyWKue8FaErVpAEhjgY+NqOKl2Fw9XXn+szFjbNEkyBXrGqqcFQ+fi9ZAy/MDNCeUhCd9P6
d7zYTpvSfi5D2/3bCY42vSlknlx5Kj/d59OwvJCUnwS95+clmor2aPYoE0RByTIMUhjcf9D81va+
8O+U8LbIXr6e56fHkVQNIpMJ1KVyxRizA+93Y0RfSds50HttGUao0+J8LXI6tOOaUmDIUVyZ4OdY
QJqOres69VlJTeOfXOjdQYiKMLc1Cv0HAym/UtI4x8UnTsMXemhWKY0yrPQGpclCwTBPK6kgKVgr
6MHi63lPx+DjJv74K2Z3Dldo42GQ7x4s8WegkVJ6KqwrJ/7aEPLjDlKEha5qiN0Das1NGO+d7qbD
Qe0/zGOyxeL7gZvMy0NE/wOQTeseKq/CafNcF3eNc4Xl93lPWtp0GIwppdAg2nyciE7/Gi0eR/9o
RzfGd+2Uy7Ua/q6cU5zSGrX812f742iz3GWgZccEl/pHj/ZGyyZBMq9UMLi/Xjft88afQmMicilN
pjTH6PzOT8LcCtB1juk+yR4DOsC7S7pjD8WA8PlbQqMV9PBr1LPluO8kHZWsfBIDntC3rUOzXbuD
feVHfY4oPv6m2dQLkSt11HnhMdSdG/qHyM7Ze/F9i4f5ldlPe+/j9rcRVTJv3eKZIHb8+Elj7KVt
vYvCox3Uq8J6yWmZ5y/ck+evnHsCsiOWav0fxzh/Pa68MEPNgt8NO4M0g1Tg47ijE9Z0qmrjY4zf
p4/L3IL2GwsTI4y0uW21n1qULtPf0tiG9CLBpA5DzYUS7zAhEgom5YvoDZWW3dwqyrrDDy98iSny
+Khd0Oyc6GUQFid0uPGbLKk4LW31xcH/4+s5fH574M5MGKjEcR2EbXYaQhAKUZRmfCzi7LcNfUNH
cvf1EJ9vjo9DzPYBTfgcvaYr19GDJJO1+95cDeUVoPDaGNMOeXcNyzYwBjEwhoHjo3pbBWshrtDz
PsNavMxw5y1UUHSh1OcXh4rzoeFWtGpQymJTWWetfNRJiBCrI99cxcYeacmiq6Ktf40P+jmO/Tjy
bAXdrm/kmNV0ILQf32RG4Simw+uuQhDy9ae6ECd8HGm2oysKsWnuNdkR/bulrTybHjeLgJKyva0P
mGn7V97PizMjrbRtwtTpHH38brlMktBBN3dM9FelLhctpsIify2QpwX42H49uwvHVSc++J/BZteE
2uvJ1PaCyaGtQE0smx9WtoVcfy3amlZpdh8xENIBXQO5+kTbwsl0LKOG7+V3NEzQ9qZ/g6LbqiHF
hQdc2HrzTA8ECvhZe/x6ipc/INgIfCkiSoQMHxeUFhKNlilFdsQbvvTx232m5WiZIex8ttRz6d71
4ZVb8NLbAxACJZp6LtGQM33jd2dPrQIbToWVH4fmh/4nobWh79KCr1pXyt2Y7cxu7f4SNMO2D91p
iBxM2pd9/2q1a9P01l9P/8IzyI8wqdcL3nZLnc0+pAuOaqVpfsxy1ANGu4wGbwn3MRQ74eULTw5X
ttTFAU3dgvhBvGIZswG7ofZ8AMv8WBnfYfAv1e4Qut4qNI9V1sHFvDLchR0MdZdYk6QWXsRcmlJY
o4JfjMhpkedDqKaJPJAXRkVhc408duFdMNi9JiZ3Uz1uDvRi4k2ZvEiKI6Jm/NHCZVddCQ8ujUD8
BZ7EZgVtnf75u20j8gZBuUyLYxUk2m2PDGqNoca1C+byKMCVXNnElPrszE8dAfMUN6Rjblclpji5
dkZ2fI0bc3EU6BrTFgDSkLO5wNFM4ioaCiwlcPBMbicX9a939qWDDewJ7OoYU4VPnZ2yAM/3yneC
4kjLnoWEVnfColGtt8429Q4aL6tN79Cvx/z0qOL5RTnWAIjjcJNXffxCdAVv8iplD6CUyZYlZmU7
k1Ys61K32tXXQ4npgf5wZc7Gmh0kWojjh+xFxTHpn5Lw9x+amLXLeqXUtwNdQW39VCHwz+/ddEWr
a6M+hW/8+/ATS9r22dtXOEZ64sr0P0MDs980ZRLvdmiHpZRW2PwmU37vPQzq9r72qPivtAwA7F5g
ahJt0fJ7WIYM27FDpLT5elU+hxwffgFJ0cdfIB3ZQ7TkF9TdX3fnun8nh5viNEpcXMaNYX3Lxm9a
4Vy5RT89ylM0a7DbiN8FN9vsu8tcrelD1TRHu0vW/4+z8+qNWwmy8C8iwBxeOVljUcGS0wvhyJwz
f/1+NHbvznCIIe59sAxYgIvdXV3dXXXqnFx/aaUH2Ug3cT+p7vy6P8QbH6PQYhBnQAJRcyEBcj3C
wFCaotD10imS+Eseefs0R4iiaT7dN3MTOKd6jvUXdES3JpmBazMpbYMatfjSQfBwlykfAy0/dNlj
h6TnfUNL47k0NIs3UcXUJg2GwEm8Ie9Nk7T1OKrZyrQtjEcj48Cjg0453v6zGyG8Ljnt3QHjgTIW
IUfTfzfyfQYJ6L8eDo5A5OTw4lk+P1BzCLZNlDFKx6DIVIXPwW7klXzfxq2Xa3gbPSnWlIHnCSJf
L04dwvmlScA7JV0YHrO2UKjxSSWNIgOyHiFUS1HlojHURtAwQikzgRzpM4fdc3//SxYcHyQ41S3q
1/yYg6XEhE7LnOZURzRaG62egxj8jNR04xrBVrXWnq23MY9x04GjTv19JI/mp3mYhpNMgEeZOP86
ej+zgl4Nf6vIpMY24wely45C/oyG+nuf761vXe0d0KKFuMYXj5rcbsi+6EZjAyGP2ycLKdiVdbmt
Qv79Ph6HE1qXitvMyaIygvuYUoDTlNaxRhpP/+kj3qAo36QHOBOjt9ywoW8RxIc4Qv1bOeX9Y+XT
igD5h/pYWrYff7q/QNM5enVKTF8EeYSkAqmhhDDzlAbV4BrWTE7zofhM18uGluyV9NDCBgZ6TeOl
roIQ4rC9dkY6Xfw+7YrayaUR9eOHHnquSF/ZvguONjUFgKRVdLLbN4d5UxnFGFW1k0UP0vinsKxt
GFob2Z8URtZANAux4srY7GiNIdvTU72sHejINnJD59fPNv8d6Cu4tZursKawJhwYCu1eFmfH9cSR
U+qhXMgaR69/CEgCmfQbSSDzyWvL4rtG8um+L8jTYs+cwaSJjeecQg4Gh7g2qHRerqh61zi+eVDq
cMdzFc6b6ksN+Y9iOdUphRjG2A0/szfxHJ2yN6t9t6IHPNXRz5V6vP85t34zVaa5YdJMC4RHm1z3
4rIQJ8jjxmpAwSV9rvXfZvIhhHvq39vgTSnhMtDy3pSWfDWLBdjDGqdECyrwntIs3tTtSp7jdo+p
4HPZAeSFwHj9nfaLgfhKp+YkthqnUeAGraX+SUbUYmUkf/Hb14unyrxSTaI9dKJUka6nKzCsrGwU
NCpiNXns3vSOG1yN0lex8YP3xH8Zm/yL2MMQVbkPqIgNLnJIKhoMKvDHnffm57sO/rr4MUNOrfgI
Yd8H9Dn3SGcJ7uv9SV+YD76UWh79V0SeuV9D3iVxOS1axzUr4VTHLUoL1fD7vpG/Nbnb+fh/K7NY
m5clqhVQWTnJ+NhAyKOi4MYpoH73n9UEXWpE1ZC0trLnXkw/5X90f4+qmifHK168MFi6GPCuKZFM
O/jsM9pMd5E/rQYnlJH6baE8WhnowjZB7YirhDId9do8ZSr4kGMIlTw4FfLxOgTDNLHFVb29P523
IQ+dUJ07H8SLhNe/J++FD+uQjGdjD4mxlPZHCChtDbXlNP0s5yuG/p7R1+vG0Q1ZADkAujFwj2s/
Hs3RQHE8kx0k+KJNagS2K3wO0TBVf2viLkGoCfi34XZ2/JrJn8pqD0PfPkq7p8AFeswzEUK3Ywtl
4bCT1xDZtxGZytTEH0DOgEvivDZV+kmgA9ZRnREGvk02Sup2hEMaPescxQQ10aGOEEGrhJDT3Z//
ZcucowbXbo6F2QvCMDPeyBWWSzLvHdlxlHNsETbEU1Z9CVDsvW/u1mtJ+yugCqiAcD+wZsHENMRQ
GMNQdYIS4IiQ72shWImKC6cNgCcgP/SaEhs5664XWkKpmByXpTq1v8ufQ9o+69OIWuIh+R07yYfc
gfU/ku3uAwhRRd3XkMNJz9I+2EobGMbvj3chWlx/zMzrQtdKoTo2VWd4EaHE1s+SuqH2Dug36E8V
+i/7pHgbP9E5M9RHeW81p5UPuL3ATPAv4GlAjnkVzBMemVl0A+Ao1YGfmzLuRpFegrNrpO95KNt6
8xD7j3LzEJkPmgS7rQkr9D7UfoTNa/fj/pco07VitgH5EgKnjHYd7VdTwLnY6oJWGIUOF7xj/DRj
Sti2WiP//SRsgmcteEJsrhEOSfFYnOUH/0F1whf9qXyIX8ff9GHItvxZMo4UpCxaXTY5e2QlPkye
N/863jZkRy1CKrX966+LykrO8pCvG+qfDeT6tfWSKH/+qO22hGM5yz+vzIa8ZG9qeoHDBFioNovf
Hj10MuobmqM8dRMZsV0/9+Peew12kbaH4yw+wFjU9a/UIpGs8s7FJ0vay4/t1xE610dhP6o7ud6P
xoumH1MYzHJv3KF+ewjUtR6O24Ng6on9/y+dRnKxbnVUIh6tJxo1jdbWIWmG4kJT13LT03hv5p+c
nKpTsKF+M0svyL7Ue0bVQXABpVEJ55jKjeY1kJGwRnWCllRVrW2U1fb67v5K3CIlp55f7g0mqBWV
bPTMsoXIwJAIreYExU/tLLjbVNrCBNkikj4c6+BpgGO2EV/HYGXIi/N6YXeKlRfzqg2u1GhVrRGP
PpXBW8qK5/9p7UwQQAyPhPrfPXlho6w7eFizUXOQonJGIzq2Zn2A4H3lKbYUZEhy/2Nm5swkUVGi
7HvN0WLtoHWxvjGG/GdJoiOexAKhF81XDpKFc2s6PshDsXYyONfryZNg3Isp6WhOnH+NynOA0Hak
IVfmQvEZgLoVVrxkaYQ63RpkAHjJgNi6tpfpEZIpnq45cBcDnv6syd0hdD9Oouw9TMT3XXLplJzA
ATyeuRLd9t4GZR+I9BQ5Jlkl9NwsY5eldDHet7KQ1aAAT7qAHDVxj1v+9Zj8Rpg0xmXV0eHeTs1u
o0WvSfxJhTJFVHc6jgJSV7T7XQd/oYEE7o8o3RfWqZ7kLPaW8hWuN7sWNbtJdma54lKLx/hfoDzF
Rku5mXENPYNGjnTVScP4AQlm2wWmB61/hw6Dr8s21PEbzRU2rgu5+vg9Bk/fVIdE2ijKm2cdwYBZ
qu1+RM6ibT6gTbPiELc5Z8IG3U8GmT2Dk3Xeb1IOY63AnK86EkBzTUFe0+7K6uhuoRj87m6BcTTa
a/DcCeZ2EN/hcbu/eosOeWF+5pC9ylMbd+fK2CcolPlDtwvCokAyL0hsZrPgZT0oK4NeckxQMgYY
XIsYPQd2Q7VmdMbAoeXKkMtT/Aq3CEvF+38/NJCKHMY8DSYE0LVfgudv6wrBcCAyUOKH78Zw7oxi
30pPUhCuTOMtCJRlvDQ2i/5u4o2VOaiqAzP/Li8fqPXKxrua7qUfqMmr6i55Vx7MD2F+dqGQvD/Q
KUjNz7xL27MTgPymUqF+iu34qwp1a1dum/9yr4GTjFWj3gV72PQNFydABDMl2hsESm/4lvXHdjpo
0MQan4LqLGr7EgLR+4Na8hHScYAJCV8TVvvaYFGbBaTw1FULF6mq6MHzV9JXt09G8r3UjknKcW8l
MXFtAGFuuJHbyYB2HhxIk7lNf6MktRIelxbHAppIJyUQ3Zv+57HwzTSAHd9pkVVrhodWOWaoWd2f
rMWxXBiZhWBBq0vLlyvd6fE7kyqxZMJkaBvZ9/t2Fhflws7sdlsZZEYQINAdVH5TSGgqgE9FNKyc
W8tTZkzgLgS4edJer4xYmog+tL3uKBoiTeoHCAglZe1JtXTy02kjWhZnlw6e89oIEhGthziD7gwQ
mGafgPbk70aPkBtPuezH/WlbXJ4LW7PgINMmrZYIIDiedR5/irQT0DUjVWuXmaW3Bz2af5P4U0/h
bI9KbQNvrV/oTp5DG6qcqkqkxbXY9v0LhxyC37Zlvd4f2cLxwTrx7CC+0rU5r7abeRp6iGLqjoXI
6dmU/AIpOekw5vpjxZuaPupgxeKCC9I2jOgSWgNs4DkAA108I/EEtq1SSp+lkPdwW73dH9TCcl2Z
mGUXjCCTU7GJdUeKVBvGPAH2TXXcJ8m/brSBOQfYDpcziAxlUHHXPhiPCAZGEoaK4he1Nr+gpbZf
waMubKYrGzOnGGvR8IwSG3X0jbE0xlHqVxgQFueL1I9K7xqLOoeOWPrQxqiiEn1iPUXVcnjTdZ5e
qlDFdgQa6v7qLLkc4EVACppuiFzpridN9tIkq8ZOdwSET3ftRO0vjZByuJUvHrQk8A/QVK1s4EWb
gABpbQVuSzn52maCQkgKop6Fsuq3OujNTWQ2SM2SYVStwW412iHvj3Jp2RjiPxbla4twVusSQErd
McHRlq8h8sXBCnRs0QQ7l24ZXJDpvDbRpX0Cg6akO+r41HkfR4B/nbmylZZ2K3Xrf2xMrnNxbbC8
qhSCWiUkjd3PXqp/Qmazuz9TS2uDaOH0qEJdCxjetYm2QmJxyAxmSvPUvezF+sFLsi85wmtyIydP
OhC57X2TSw5PJgOmNorxdJPNTHJNiqTOiA1HM96H+MStLwvDjZxF//4gpLWBrikIcUBlzNOcyQCN
eikFBsctOCkxhdQ/bqmIdGitrPjb4iz+Y4oU+vUsxqlWFpom4AxV+TFU209qL382AqlGV2/QEKjr
2/39SVxyP45eGl7J1dxC91LkDfpYLQ3HEh4E/UUUf1ucjPdtLI6KwtbUYMg5P6fVEYxIG1ovM5zC
h0yDfPJzlTU8qDQyQcrzGB7um1sckjmVuBRIhMiTXE8iZZZRDtwaprcEkc4BGSXzez2+3zeyUEkD
n0f2E54gBdiCPgtGxuCryN80hlO6g+13Z5TvW6L68Kevn9Hibc29ZYJAFZ8L1HFqlIGbDQIF6VjZ
6TEQXvs2sosOPVG4FAa3e/RQjnTjbdU8i2sgnFsMGwccYBWuPjIF9ptG7q6vy6qsB8Nx/QTQlLL3
6zMcKsiQov2AVKdeDeBlZes/rIPBIqiwZkEsMs+ylJ1i0hekGI7UTbqkRv0iCGlycEkRrFQJllac
Vln6L8DLyfAWXq84CaVUi+n+cYJRf+PwedNLo0DpSBZXPPnvTWr2yPtL2Qb/HTiIG/I7qUAPLvcs
w4mRmFabrfVlyH4J3UGrD2561hMn9NHH1HnpWqAEfwgSoKrMLqvTkO3UTt60Y78PKtOWCiA9wtlS
TmBetrl+HqqjEp7NkIcD/dXo+Sk0yfgPCdKvTfRUNftKgNSHez5kA7boBDo51KTadrprQ2qi5cMG
Re37Lr50akz0dP831un3F6eGEPZ1P/YGHt5KdhjQRbZWQFqK4JQQqGNMt1dSBNcWqijK8VfPdIz+
uUYKNg7eTCXdZM1KkFt4ZcDtIxHgSA3rij57MLWFXBsKusaO4n0Xh++TAh1aSEX6nVb9nWomu/sT
d9ugwoa7tDe7uoZFXyh1jj3D/CF6jy4tvfFRrzrH8EFp54UtFpsExYx4a52DsEO+Yu+mJx8JEhpy
axnRjbKHVHmnDKg25mfu9xuXxoDkY1VsY+nrAM2d620S5FiK17j9ZLYfIxeVnOgYQdNwfyyLwWOa
twn0RhVuTovUN13mFVpiOvHJ7L9C/2f7JBJP6rGNzqPq9Ct59KUUjnFpb3bl8o1It/wCe21db8Ys
+axZn8XG3+hPMMx61ktuFnZGn8IY7PToBTEaV1trzvl7IM13+eU3zE8Qn56BCSNG4/mT6KPb89GQ
UQtCF06CcvUAJk9WXzjnNgo0yki5dP3OEL+LQfla+sfcd21pFba98KqkpgFKj6IKqH9j2koXm7GG
1KgMIlyqY/0dpeAVmf3M842Odpd3pLl6ZdmnrXczBZij2sitgIzJtT0EJdAj83LTSTRgzzvtWRsd
evX7ryiKJ5UN1WGVrTwpbps62TZTj/r/2py/KQYdCfbKy0xH6/d1pZ9bOHL0pN0Au9Wrgz9Um7qC
Chw4+Rl+5SpbA14v3VMu7c9cr+m9sNY67BdW/qAIXxAAMsSTiC6x5q9xVC2uJ/cTFA/IvZL5up7f
UPVRdHdLttUg2XQRbqxqG3NvCI2zoD/LSrGJ1pKHy1v5wuYsoMdKrpQKQBNHUXbqoTOSjcHkkmSn
qoSkwuf8XXL/3PejpZOZugZXZ7rcQIvNhgn7Z6EIZoecriZu6/SLSKUzi97uG1lcN/ItcLbBHUMB
6Xou6YmX1Kw0DScMk00gH90u3qKiWqvVRvBWOt4W1417LE8dzN3c0H0Buba0IzxpfoowIX4xROeo
2XID20dD/y0qkaVMv9wf4NL5RWJbpuQ3AXi0aQIuNr8oZQ0ZfIyalYLIdWLD7X1oLBpbM7QPpff7
1hbX7MLa7LQs6jIKCw030dnoufxDlX8N3FTvG1m8P3NKAnJG4wTvmHnGYCVRKgs+AU34lDToC+k/
2urUdG+e9yWuj8jnNAAExIAY+ximTiIde3TnEhF2AONHaD0OU8tHM9KNkO9KJf9ce/WhDA65eci7
4/1vXdw4U2GfRk2JF+6cuc6TxhqekdZ0JG/na7ssOySvEB9rvC980EbSa7UWf5dW/NLiLNwbieqF
ISRoThBwZfdG4auXwsWCIE9g/Cyj7kvHmXN/lGsmZ07WuFkTxgMmhyjawdkPndZbHz9lwPa9uNup
grayldYMTr+/8GoUE82xavvJ4IP7kFTBh8j9VXivRqBv06A93h/e0sYlLctNk7rJxB1wbU1rZKWC
nQvgg84bqDxL5rETbB0IQmZL8HKvkaBMKzQ7QE1ehxamgHLTB3VtT/LawZIlEiI4z87wfsh5dawN
E03famUrLYS/K0uzeYyFHC24Akux+60WS3u6YKKQto0jHqbCyjQuDgvgjwXamIj+9/p2sWhei1hb
2PoGSq0UhPxwr8qIWulw9IlryZAlkJ85xQZerBNtgDUFqgtbEXLWXlGQeKHaFYQn8GyjcdKzn+O2
Fb5G/S7y82303gh2/QNWsqBCP1TeyPVDc1L6t0E/yNFaqngpEvBJ1Ip5bHIX/vvJF59URIgACgkc
mQnSvur4Xkqvqonm/bdcSE5G9qx42SdF+XzfdRcX+MLo7F4SkUzT+xSjaOyiN/2bUv+2zn43wB1J
LK9407QPbvyWeEwmnAOHpM31pIuImqdBgzExSORNHFNyF+JirfFs0Y0urMx2RzMGSAKPOS926QEK
TYjPA7Ol4aOL7AAd2Pvzt2iMwUwCRZSy5mIGo1SEcRpW5LjCr2ZNKFN/VNVnWVir/y1Nnc4RTY1x
AuLf3EMgrVLahDxLb74Fo2PWv+6PY8kPJpAIVx24X9V5G0ZptG4N7M5woD6xteJrr8a2lX5CQx56
2O/3bU1BY+4GADin6QLjedOPUShdGIaiTKJD3Y1yaWfyx3gU7PalIpcTrxw9f+vWd6zN6RBIDsYy
ECADcWjzpGSPYiZt1PBrKZyk9Luv7CN3U2rEGj8+h7G/zUtpF4vjQx+XO/igUJP53FfdRqxOpv/J
6BPbtZ7c7sXPdq27QQch6NHgDc5R8SCJpwlVP1YPND2doMYx4YvPXkHc0zRmpwKQxPQDnDHNYAvJ
q4GsoDxs78/swkEE0uOfmZ0nDmFacQM6rwwHEfLXrj6YurAB1QVE9wyWtDvV0lr+dckvTRrwp8Y1
qlDzrHJnoWcbkbh3EiPchKn4aAr56f6glrYYLgkSe9KhgPj6OmrAU9wMNMYbTpSpCAvGsrVBfVG2
xYSHc+55xsoxdNv9TkqRHhRSr6T7yL7OwpQP9YrSyS5J3n6nNDbk9Il+jvyj3pzE8dT20aZz6go2
mweRYvwIHxjwCOqIg12vNWwtbcuJeRt819QAP9d2ilRl9LuB27lXDbbef1XdV5rYULR+LpGjvj/P
SxBkahB0bkwoR3qD52eiZQwZ68m7kbwhyZji6PuH0TgODA7ddaDwnAnRNmpQ17X7kX+ElTR807q3
lQ+ZDM237OWHzBbAMhFOl8zCdITiqNfBUSh2OgMfXjOYK6wDD9g0/OMqm5Kr/W965oa1ssxSuuBq
KmZnSCH1fYzEqen48bfM2FdVc2oRrBa0vaHZbfcyASXH3znqt0l26tfqdksPmAlrB8SffAyuP1sJ
s4lbIWtrE5YbGp9Ked8k40eVYmgdfwyVJ9l9lFE7Dn/WyR9NQRr8NPwcoVfSSPKHX8Vg2PS5LSmV
XcoalYDKluRf9dfkY2+sBNcllyExDn6HXK4IPGq2NxsVVUuvqEzHtb7whPISd9uCljfhMNcG5ITV
CA3mM8q3/rNipZvcPQ7jFrDpVlqbs4VABLk6l15+AC/VZ2++1pOSIO8k3nxoOMLQFa8RkS30tP6l
b590i6Yz8u+iXdzPfE/Jcr3STKc2D42xtY5C/SJpj1PbZPGS66pdVOdgDd24sBUmzvh/jM4csWuC
qnBT1XSs9E2zfkw5+VrZr+y3aW5m+21ixuWFAlqPvpdpbi9Ghpe0uZkJRBkxLLZ6AqUUXMvFXi+z
97R2jU3r9+G+B2tFqaUPj/AulI9i2JgvOlSHtpRb/yFdRgQGU8WCojU35z6v5CJNpJrVrIVHqTi4
z4J2jsmJJq/3h75wFSGxA84EamsK5POuzaouQrWImN6IfITInV+OzvCOkwP2Ro/S20pkW1rNS3PT
51xM9ICIt1uVCsmW4LGWv+cBjLbRShhfG9JsS1pClDfjwJDChnRqZpv5HuVtWy52xofwP9y16ZFi
mdA14uU7J4000SKOGjWznISOmEh6UxrdzoUvjbzmEEvg+ytLs5Co0sWdRWlKE6icf44BzA6xnZbq
oXL3RoeQumUbxfeq4Rm3rdeQZIthDopiyKOR3aCkNCsmSZlSWU1QWI58UMdDFD3HxmuK7pYiP0WS
RankpDWvtfWQK28CVDHhu0KvULNyL1m4B/191ZOIhN0SRPu186iDqgSVVllOS1taTUfhiCaeWXqb
ylzJnizcOqjMgcCZWud1cN/XltJMDupwFCzQu+lW8z4MSWPX4UkKXszu0/0NuLQj/t/UDR1GCt1a
b7We6yQiUur02NH1RA3zvpGFGx1xTeZGQ3MD7U1zBEnmBuEghDhPEH8stG0ab7Tmi1Tx9Ageve4U
UzQNTl3yzRColBewTh/d5gDYoxaOa8ygt6tIekPiaslfHCTzJEcMqqRudXZMnItfM6n4IoQKNJNG
t4+Vau3BvZBToEmJZhmSi3AoAci+XkmxkMDmdBIrKWkbmqjzcrrQaTwGzCDfDPFetNV8d3+2b5cU
m8B6easi/Cvr8rXNLiLN3Neh69Rch71638j+plupyi8P7MLI7LivankQUUlxnSr+E4av1j5NbRhb
9FM5/hQUcZuOay/w27gKTxx0lTQ/ki+HMP96WPSCDaJL9t7xFcBa7tcs0J3SUw+t/ytOP1BC//ez
OK0afdvQ06GHd22uVXOfvsXQckSaGobxoZjkB1ZaJxZn8dLILKhWCo18peJbjqo1O0n5gIhEZVi2
XMuHNHzprc+6+2sQ8pU9v3CTYio5L0Bnox3H2/F6bCnncRWN7IEudTI5fHCtYgvfn12emgnRYOw7
H4peL4C0euUAXmjGuDY9m1YryWrLFErLKalL9dH7S49807FHadR2w0O6NX9Z8D2a7d7IdoK2Zv22
8jlZp2+NSivjnschQ4VXLfan+ZbSxk673yHgi0dFPqYjp9lIonOjeN57tSrFs+S8ZFVJTU8E1jec
PGGRKK2Xcnbo71qn7jg8ZH3XkmeU5K+rKtELHTkoVMKdBf8fBWWuldfrCz9/k+lmje+aMMUFvD8C
7VCIXzrX2pelvzHLvasSGyRzU7o8LQe7Vx6NfuQ1pVWbIdiKzS+x3BsxSSFIVKqDsdZSNy3z9Y13
+kIosGhFg99OnKL0xUXMlJTI0/3RclJdf/YF37PL0lu5W96eotiAYh96B7qYbwiaMymuKyQtLMeC
r6+iNzTsX6ustQuekqvEVosLTJJgKkHQw2vMbig0o2UmZJb4daVsIunEA8wDNmaamV3JqR3Sa6QI
T2J0CBBrEeR+Y+oH9BqBjUe7ykTmw3zzhjUqvYWzDuS9YtFIT58HYK3rWVbj0leNwOX0Ufa6dnbJ
mEnyKajqlVi5ZmcWmhu5rMZC5L4iNOpjFaRHWiUeVF5K4QqgdtFtLgY0uxgFUpbkVsWpo7fRd9OP
4KCFhfF+4F9yGwgbJhwy8sc3TU2x2qsTKMZ1DM23U+4FtHko6Wexkm2/XcF1Lx3Vl7ZmgZjmKUlo
k5SjujsY6rcieSm0FRNLjjnRQxjcBchjzVOSQeXGrlUzHL8H6bK1QrRM+rOrnCTlQTf29+dumv/5
tga1iyWA6mibzdZHL1Ig1WPlOsiLfuDg2gDh3Qq+8FsnHVua8ge5+1l2K7flFaNzNpE6qINcR6nI
aYYU8B15QutcirwKoO6qxzixB8Pa+LK/diFZXDzYrmFih2sN0v7r3dWoaZ6EIoP10j959Gaqvwrh
v1wQJkbt/7Mx28GJW3mCGpauoyEKkDzIp3Knokg6fAujR9hKMk9bu6pPt8ObJbywONvLilLDIyNj
UXf7p7ZGusOwRRNRsP7Ry15zcoAw/+jSh75L9qXsH+870ELij1cCBHky9GRTOX7mQVmi5+OQYN6k
RmFL+m5IfuTSd6RSrPyjlBytWrFFxY6jh2hQtul/ODIurP+9r10cS+M4Vcnz2gW4INkFeAStN45G
t00eedesBM1Ft6XTC/C+pUOyMcODD+werdHY+wHn9caoq20faMYma91D2+76L/Ukui4dVuZ3KVRr
038NoJZvnh8JVVdYZp5ILG9Qb7LkQNosEo79uI2hd1WLL7W5R4sx8L4F4NL3YbYpis+NtEquvhTI
Lz9j5mWimIEF7PiMqFFgW0Ve6eOY77zdsNcO/Rb2C5fKPfQfBbMirCzyUkRESg3oK5jH6ay+3reV
GXh9FhARh/BYR19hoQUFZ+dIalbSJtPW2iwXXfovU6ox3XZIolzbQ4wcVjqRhaYOvun15L1VTyiT
q66+ydIPdR0g+8vdW0SulOS2qJ7SNbXtxRHTyiXTvAH91JxcIM2HUBRGIiQtFxsp3Fv5AViyW2xl
+YO5Jiq1FBanvrH/Mza7CZkISnWaNBkb3yckevkIoe9/iVKXRqYodrFRzXgcvEQg9nJGu2W5jeRv
sQKJl/Q5cJON1HnHhN4eu+nGPRLtaR+v7aNp0eZhEudhPkWDq8L8pHMbpYr9xHCdkGRQrG5AM2xB
6QIBIYORnOt238Q/zPwxDayjHOwN4dP9jbwUPS7szw89+IXo+Ih1F+b0XVzxnOjj12IziPtcaz+K
vKaCVbTw0p6lMs3WAfgCqnG2sIMYhkIrW+ybTj8kkaPJP8fyc+mexSw+uGpH6DK2UbyR6h+FF+6g
63nUrdVU4NITjiQA5y0NmKSmZyeiXIt1DouZQNgEqzx89JuTWUB5AOWJV0M307e2QVdcoYROlkkf
78/60oPd5DAmJUfLNE+L2Rz4TVeVkawKk9/pcbT1g32ivra76MmKbBQf5DXI9HQKzPwMgzA+0fyA
at38xdq7RhJHsSw4lSFu6kLYAQ9oBsRfKmQSD0b+R7S6jbLq3guzfGV2iigX+0tKJDVn+gQniz/2
8DujExQZyL7DPxjDcdVvuG1V29JfI7FbnmBgOFRb0e65Sc9JfuArY9646D+gTBrYQOmTcVebQDHt
+tyoUCGtkXgsHImw8k6S6NDzwRk6iyUBvt6bJSYHATo4ZRP6EHJ62pkmx9N991mIwya3GhoB4efT
6Uy9ntU6azo9FDj12sw8mTwEzeCcJObR1IONpHw2IBK6b3AB7Q7HKB3YtMBCpIjc07XFPOyrYlBl
4qRAYpdUOewTYNh7/RSYCZ0GL0jDbGBZ3EkZNBgGvGqgdFQeydw7t6H8JfU+yt67snYEL1QT+C5k
A2AqZjJuukN8TwtkJQ0Fp40hfxZ2WsqfD6FC5OClIqU2UmIHrzrISYeg+L+v6l9bn62DJnleUzW+
4BjumNhVBTRDc3Tky1sNboc1YNniqtOhSb4DfA+Uh9drEMSlDONrjjVY8/0Qt06a46CgxNcA941z
qIal1cziQrCmywFOV3KlU05i9jhJ60ZoWE+BCvYA0EVGOenJqveZ+5Si0w7mGCYrUhM+BErZWS6e
0uSc9Stn1OLA9YkbB30ssv6zaUYUPW6EIBWcXj+YRb03imBrUARjN5fKL/ivV7x94eYBPQ7U9zDx
wK6rzt4OlQ4pX49QLkoburi1clLSgSCl29bI1pqHF+OUxOSi8cI+Jslyvah1L7pe5FXY4oW9wZeP
gi/2p9aPqL7H2aNn0fwXxZn20GX+sPElfe0kXJxdsre8HaidkvK//gJh8OOh8UXBcfFcK+at65OE
Pzd0S4f1Vz/+vBJKlk4irKFQByk/qP9ZKBmtbujdhNWskrMbRtvqj6pvtFp7gkTT0CKbB6q4Vj+Z
ruLz0+/S5mxFI1gKGkXCZlLa+pjb+a4B+RL/cDf3B7c0lwh7TKxylMDU+di6sm1rQbMEp9Tdr2mR
7fMYxhw67ONvwL/V2luhDFiyR3mPojePPw672dsviyS5SSLWrjE2YR0chKfqIDXyRize+uR4f2xL
keDS1sxPoiAQ3Wzyk64f7aABP7wWTpcO0EsLs31eIFOc1vkgOJ/8Wt7pSPsKu0mc7f44Fm685iQO
O/EBc/ma09rrpV5LicXVSy/0x948ev2b6Z7yAlJIqeAA2fkv9w0uDgtcDS1LJI9J615vMA3NwGoq
wzrpCJe0YCHOC7euIh7ENUWNpcBFiRAgOdwHCtTl15aKRsrlNOGSl2ufOv1Danzx15p1Fk/cSxuz
rVTEeGNJutFxoa9zd9Wn0TwaKGC5p9Q2toHy2/ptmvv7M7gyLmPm5r1Zx+7YYtOS/8TNH9N6ytuv
900sBuKLcc3DoK4IZDJ03FshBonxWYL/THFE90iWs/ztfR7LNTKopQ1FVxegSxAytD3N8gdW0dVB
Y4rekxF34nZUtMEe03RNt2/J+8j6QePPg12+6bAuKjd3JYWSOcJNkKXtWutHW0pQLVorbr5UkjNp
4wZsSeYWzMFsPGbu16YZ6NSmrGYb0TURjN+LB1r60w44cI7W4qNv7UdC/iCRxXU/6OHXZHxdWcel
UH/5FbM9oGW+NQq+AcQj+d3QV/tQfymtdx4DoHd7G25CEWpd1F+dPti48ge+RGg+jNEaom5p2ifm
G4iUdRkA1GybxCIkf53cuw7kAHYeATMLH4vRstuoXolnS3kh0iT/mJofAro3mklsjpTQEdAwVRtZ
ZPMh1cMjHVpPndWSnXmNUmj9TOlRU1/LNQm0JT+GQ3Vq4Z+IqedPyyrMKy1NeY1U4uMg+PT+ruzN
hSVlm0wolgnDwnF3HdZa3cgMc0y9p8qCuyPw2J6cQNE3v+CBVa1dyaaVuboroKUxUcJOcvYwUcwz
x94Qh0rRGj7KpJQzt1O5U0XjHWmb4ENu7Itu5Qxfsfc3MF08kYthTLs6w54UpCgzfPNlFLqGJ6v6
BKH/tkwfyjVZsJv5ZIQGOSfGZ6FErM62SCPVXta5qvfUVvGuSNVj2R3i6KWw1HdX2N7fjzf7YLIF
PmBSKvoLfb5eu6TI/9cWaAtK4ocCVo/aEA6rxeo1Q7OHitknjRdGpvfUuM9Fp0AyhCROItvFWifp
oiEeITK+MZG5zg2Rtym5R3tPfatsQ7oOTPU5HK1TJv+4P3W3G3uaO4sFImyLoMenjXfhGXEownvW
+f4TnBFlh4pCOGx5+m/VJHvoleAcx2BYkLekOQAfEbNvq2Nd8s3LL5iNdWo0zZo+8p8o/PZudBLa
h0oPTqaabKMq2rRxspW83/eHvTS/kGYYEg8vkurzeoah5FWsWIn/JPLkoh1YRahPd0+rNbFlOwaU
kwBz/oez8+ptG+228C8iwF5uKUpyE2U7iTPJDTFp7L3z15+HPsAHiyJEZAbIYCYGvPn23dZanIX5
5x9mt6sBM2pDEZzV5E70f8+IdVDHwV/zrrGIBK3/M7O4vKISOJzeYKbzx30RQtsfa3Yf17u6FLdh
ztduzGxubiuk7EyGdYkvKkrEh4hNMNeMO4k77FsU9raHyK3Z7bUvo/BPHEkbZ3y+L5Y3pjnLqgN1
hmLJWOzTsmi6IZD6APo1GsSffDbnyQu/CPIx2Noc86+6MjUvF3jxuRtu3rAfFi1WplDp8iE4+37E
S6e3Os+6v/UEXMvrzLNIDzWtbzjuuNOXZuC50asYJqezpEW2nv/bIQsdxDSXjD+R1JnUcCenwxF5
XnIiZX/XTNUO8qWdGH+u9NcM7uNeyIEXKA4tDcfbx2N1BqBIIphA25r2zstP04UhCSNpCs4xXDJx
ApJzw4NaMwAgShVhW4EbfZnxaftY7frcYjUTjSNesmWDEcXb28NYm2I6tef8LJTEOA3LcNILSUc0
ZnCeAUdTkEKGKe2N5ky+0zbufhfGZ1Ny9PBNSBMI8exBdYrRjot7UfoTJAnX+39oJqKK+vGTFlPb
Na1WmiMj77pUPZuFJt0rXv/99sDXTigpVBKpjA/AprWwEnRZF5Kj506NA7q5IR2/Q04kUl4Q5olt
3NQtaOM1CmUe1weL84p/ODRAqJs4ULzgrMRPojngQoGSJQEy56nLRKdL7qSOkZOgWGW05qOkBMeh
ofnoUTB/NcgLauOPQv4W+J/7AcjKsYucVoOFIgh37HBOz/PtGVq5Ti4+d/HoRGnfd74usDNKaG1E
J6JxpgWzbCVf86QEt5fvbxtc8YcuDC5egjj1azFVmR9KA8+B5Tm1+Gh5gSPkG2u/8pxiCAEiMtXg
g5eEKUpfy2HQxjDMi9/KrrHVzFGkkb3spAoM6to3bfrn9tCuqXLmtWejzWzAcxP4InRW9SqLqjwJ
z0r1j2RyK0kNAruBfJSFfCd41j3MG3tLGO718IsqCLu2eZ5kKvr9FkHCyrVCwztqEBBnz93bi01Y
h5VY5z5jHwwpgKFohI0oLf4a5z4P94OVxd5pMnHMGhixz130XT1G2rEN3ppsD1Pe7XldW0ngu1ij
oxfw/sKFDlu8tgZp3XMz0e/u5v6D12VwMnU/sjSwLZA3OzzD2zbXzsVHm4u3z9O9UEgFbFp3/Qvw
n72699tTHmg7OEP/3hT9ZMCw0BEAFLZwWvRyDPGh8+gsNbtuln/aN1Q11GevOQmbAew7tnrxqNNS
BiQUrCLVnOWj3nWdBDi0wVoq7gWUH7porin0n4Xi6PnSKewQUkEWR38RgkMZH82KHnEr/DxETHnf
u2X3uxeUn+kP9Qn99mr4F7meMvzaUqAYeLij+j7Q7wzQ/819JH+P1C0SgrX7A4FM5gsfCOdqcX+E
+tROQlRG53BqjiTQ6UDR06dUggZpq/K3doogFkCcDjpVEBCLhfGaME4EK4nOcviLxFS0ld5b29c6
pR56at4D+sXvr8tw1KyYpbBwqoRuuo+mU5k8QY1t00zUNz095X8tWcEpIuAGdkhdC09g8SBGRg2v
CPze50yneVrp7Ch6IIWzcXpWZ+6DlYVLp+KfkkvumTk9suy0MX+R4dvSCFidvg9GFpcck5bpktVG
ZzH/M6QnzXKk7E007wId0b38W7SFQ1uJYWDeEt/LwLO06WJQUq+M+FFMneQ7QfyUiEiZq/A/ZFt0
Z2tb/KOhxcCaQavRp8CQbHwStXovGbz/59CoD5nq3L57Vk2RvsZhmZM9yyYj8FJDKEw1p6mpHLl7
tVoKRMLOqt4iYSPUvAYwkJMgIc/EzQJhJOouPSMxtgyEPvDzZV97TsfszqxEe6aq9uJxH3uTo2hw
5u1M4UsYbnVIrqwdtmfyRHyCmf3q0raaqH0iyNjulNeiuMtgOuVK35L7WpnNCyuLu0n3B8Ei5xic
W1PK7YKWMT16UlCfGib9NVbvb6/ddQ54hu0ynJksFtyAtTA3yqGK2GIQnttIFh+9OCkdMTHGHUrf
7d4Xk2Sv9f10HKSysKvC8B6NOoxOgW54B7reM8ojef429kRNjdGGGztr5XTC4U2akjt6DjwWF02t
+5KHK4z7ZfnHGsgvPB2/GjW1hxRQnOI5Ut18Rxvt39uTMi/k4nmT3+kxeLypyyxbJXUBcTJ14DHt
h+JzHKefMmhxFGXLi10LLBTitrlDm1KyskwkanLtN5ERJ2fk98bjmFql3U4RUiW+i2qtKjc+Dl9u
Q8rd4nkWW4I5K8NEbIIz9P/0JstXsENJPi3TLjlXEJTGw07/NqFzdXsqV3YzNsDeAEqBRGEZl0di
FnoevdjnqjLjPUsnnmpTsmh8yYJ/DKkun3013eJTWBolnUIP0cypSAmZp2pxSQS66KUhcNxzL3e0
wx0N39VoJSl14xgpW43a8439cbPMxmjThq0akN/cIHZ5KyhCoE+NgjFf/Fa0w0GUBFsuEIsDdW+e
LcPppG9t5fSpaHuGtIv1DUDechVn+xpEwEjszmK+S1W0QfesIau85Kx4iU32baDYG2v/xciMCmcZ
YQ1dlmBTkrVWTOPludJqW9e+DlVjC5tKL6tD+WBl8Wb5U8pLHYfpeSTf3DN/+YwphiHy9p68CrHm
KeMPHZxzKMDyXS7ZoPZ11DdSco5j6VCbKFMEiO3Fn1XvTnowpKOoZfdSah5UobEDq4bzBz2pvzwY
8zfM5LW4bTModVkDojDip2bCsuVN8ArrDckrdop3kJJ9Lm5V0K8S0+/W5oeT7lDqfMvilhHLgahU
rF86QTtcOB1uB2miucyVEKzX8XAfWoNd4qtPsNoWwZ8UEr7b0752KklTzWdFgVFlGUvD5eyVFWTV
Z5G7dWf2PDc+bsN+NIBLeUXt2Uk+hHe3jV4ByBk5mp0ERCQfAUMt06tgRSevN7GqgdcWvO/5dCcP
+bdE3lk96F+IVnsHvi/F+iFqqYPEYwR0hcte28gkXI1+LoTRTDAreZjEHvPPP6R0xDb3koDerxdT
EcS96Ik7HaGX3TROPokbDZqsPK2Ptwc/n5eLqwmb6BuTyaa7kXLjwtkUtEAYYsUKX/JmDJw6kCX6
VOVpf9vK9eaazcADxDuCyvdVWVytZsoOJN1fgHY3/e+mKHfKKB2yJjzoheX0/deyeQzCDqYuBPzc
Jmk2bqer1CScORdfsLjwBzpEtL4xwxc9AcueOML42MVPmlp8I4/edpJNYSIZUujQfw57gXg/e2gL
6FB0u5FPgndHv7iy9U1X78J7OM6bh9+CcuuyT7yYhM5IWxa8T6X8Psyj/hgnkvSgeADXSr9S7Cmq
JZrE0AGIe00/xUXeOE0dygcRQZtnNTBnxFbT9A9TI6G2GHvJTijQMhF5Rp0ibd4CTf0htIitod4e
7YOAJNHtpV16vDOEne+nMsGlAWXfYtOi4VMmo540J2Sb232mijqai+ZwjIbId1Kkf7a80VWDNFgg
Q05vPfvm8pRoUxAIQlM2p8B31Sx9NZtXuUQEpHrtqsE2uu9VL90LWX/0vtb3ffDYaj+4vqbA2Hgi
3vMlH4/OPHKQwhYVW2oX3B2XH+JbHWp7ed2cYDa+96WHpv8KhzniX2Ww8/1wr5aQ/niPVmfYpQCl
dffsB3vvOWl/+Fp3KPxTpup3efUNME3AX/g0pnf1eXzTBenYb5GPvR/kq69FsoWPwYOHbeDya4eQ
XFaTDM2JVMfDkNtWq0KsaNhjgg5g89mPWySRfus0cZM2fVCyaV83mgPdcqrf98VDWs20p25Qa7sM
hjvN+qSNw8yvtlE4f48El99J7+97iwUO75J2XKyqBva5pD0lRlpMdtVrxUsmzVpK8hS0dEH4Yqg6
SaUnlt36RvAoj0no2eWArpsYUiMzAWlBbKQihfy5LGhLtPVWNR+i0huyfZtWkhvFLaCl0osy+hoE
M/05RT7toIXfRj/LUut9WDSr4jTgaH8P4kokqSlX0eCoWWNOh0yJFWqLU7pF1zLfQFcjJw/Ea0+P
O6CgyxVS1RBiCo1sXA2TWuGFjtb9yaTviAKCf34y/7bzmLeGt55WAfhtiS+W7DC6NMAhGeTCyQ+9
U5p4bIzqwdCmx1g4qXGDu+9JX//yrsAk1SEJF81QIBFdPDbB5CsVBTThpEcPlNbu++Y0ENWE6pe/
tUOaAYgCKh3cSQSGlzPZDhasqCMuvTAhwWtWd1X5AJP9vivGDd9h6Y7Ob8pHS4uCV1r0WVUnuu8i
TL6ThUm0hb75JTTmRvlkvkUv9sbCzuL0JnXZ+RQgsKO2T/hpTpH5j5qfAg2LfibV32alGdbsg81s
OjhHUFxcTmCn5EobtExgkHgP/atS7r32FKff8Vp4ETd2xdW+XxhbREeClBsqJSrGloUPJuzOsL/a
RaqBfKMzop5sqLtu74+V2fw4vGU2SvfbCQoSLKrppzAmG256zgSIFIRU4P+5bevquboc3RIY1emt
oMaF5bsiBeSw36ndU4b3POobeZCVnXgxpsUOGcLa6NQEO1P+jRIszJLyQSoOtwdz1Si62BjLE4x/
OKhZjJVe+Brq5tfOS98yT36UPycvpeoIfvgqZ+AktKlFomQDy730VZfGF7HflBeWUkkeu9L4YvW/
x/Qv/e/33z+3owE+wRt7Jyr64H/ruef16ST4bmKBrx0kLfzU6nK/86WqOHRlkbtlO2xlDNfWDeQn
pWOaj2DrWtxVXSpMYx82gdsnYm9H9Fs+pMaY8cyIW6aWqbJ5fATns8NCfE5l4/JUowoX4ujWgduo
ZSTsARDjoeV1ShccAcJzUqd+BatSmQ/HcirbvSf63RZzzspxmCMANLoAR6jgIy+/IU24WvwxjF2/
78N/lNCii7T1+r00NMJuLKp6o+h1lUBj0GhBIQGKugRIuWVlPjcSaxqsJnaHDvUO2YPxiDQWMit+
1e/jKUb/2du1eujKcJ9snJZ57Ra3NsxW8BGRS0DkbUkCUNajqk2aFLuw+iVvkZWLx1EpEbGwlHg3
JIUEoFcS9qUl/NNIfe+UZe5vPFArlyuuKbkuMqRwdy/rMI1RRLIwKLGbW12ZHoZp0j7VXUWzhWkF
eXkIdFVMdkpWZqHjhXGw1eW9Zp+3C9ZsPgP0zWK9G8PLBD2bIlccFaQnojI5am3dfRFlv9jFxJyP
YiA0R5Tp5a1W7JWtRoc09bvZi1TZAJdbrZzEUYrbNoUOVvLPOUQqR6upEIbPzUNXlerx9mqvmSOS
43ABQIV2c3G6xqiVa6MqM9efMphHCNHytN0hpLujB31LQOkqP8W2BmeDpBHrM0Nu5nn/cFdlnWhW
fTDlrtyYjuG3dp/o914Y3sXyCTHkHeQMaFbbraTvUkk4q9QV61R5bBFzvz3slQWGmlrjH2oE+P2L
WY7roAlUvSzckqxJYQA8DfKjFZsPRTW0uyhqX2Uh3N+2eVXiYfTvUGMg+jOx6TIzFs3Rbi23pVvl
5l3n/yuUL2X61fDOFrpbVIe1qLkLx0++vMU9u3Jb0x1qkE2VWekrx8gcc6CJUla6kpr9aQx/H2k9
6KNoSzx7zQ5V8zkfDt8FzRWXy9vHXtx5plW4ccwNqSapbutvXqLpG6s3/57FDUUEPQO3OSIK8K1L
OxHFRSSr8tId63CfVqANyTVpfXhQk8+K9nx72Vbeb5OoHTwcol8Uh+cT9GHP+mHrCWDuSO+gEPki
CVl29CGi2nCE1oZESgtR3Llqgft/aSWn59MzrLByC2XH7XxnjtKxjPxTV3/pxa02rJVzyA6cled4
TudnfGGNjSpYPfKkLqJ/iJkIQCcfxpbgqTlrx3SvF9+96SlDQSo1vkfW1na8HithFEBZChjzUVg2
E4tin4+6EhVu0oGz87+Lik9e7Z7HwLFCxf7b5bs0Nu/ZD8vXxrkwxkVcuFkDs3pFw+sWO8Q8WZe7
UYGRjGS3CsCCuHRxhcam3sOnbMauJCb7AcKNGExAVHtPqVFsAFuuD9ilqUUo2iLnM5Nsx24BK3OI
is9rnGy1kGzZWPirQhUJFRRbCViZDABkV4QJlLKp6eh507zdXpyVnXAxdYvFoU7Qp4VoxW7ql/aU
35cJO8F8FJV8N5kbrFFbthZ7nlyuloUGyyS+5PpBG96aH4h37ZJ0C2+zEm5crtL8JR+2nEY9u4hS
LAF8yafdAPjeSkhejUrwKQgqpxA+pdFTnyCgS19QL215L6sj5Xmjr48ON0VZrKDVeG1AXpkN2We7
zK++RnV/EMfATnwP+YAvt9fw2j8nIcOzwr4j+AZDdDnaxhgnfRDjxE1KlI9ObXFUY6fR7oT45NUv
qvjrtrmVV/TCnrp4uuWpTqwqBnDQ+Hsxf0wDJExRlxp3EB/6FZx0dWNbJASLYUthcm1eyT3RITTP
KkiIy5HG1Wgqk0ITcDUITmj7qmuaZLmyn/EWevKqeQHEz5zm+p+pxWYN4tJQqxxTw/QVEdpJ8mxZ
7g5ejgDjXR6PR8Vw/KmHdg+VcZTlQu+g14NdI8l2e7pXV/fDhyxWF7b10kfLK3FV/x/pUZ3+gR8G
roz2c/pTzDYi5S1b888/nBsvwW3ozSJxDf+YITBLClEVDmVpp7+gddO6LSj2VQntfZbnvnoK3MAF
ltQnMy7ck4w2cSfhMB1qVDeEHykNS+l0J02vQvtLeeimU6ij+JU6U7Uf24O+lbRaCfU4oRwfiPk5
RWysy1FXghCnRpOksPdWimQTFQ6+nUWw7O78qJPmjIRRNpQI2vxPSsoXgQJRpLWvRDT2P1zH9IHj
X8yx1xUOpY6GoRHLPHE1tT6I6Z3M9h6TxzQ/D8mwsbHWnpmPthaXZClGum/wzrpkyv36SyI8C9ZG
Vv7ayWdmYZCnJMurSBx5ObOxohdtW3MzWXHvoLVHnOoEJrwr0LwM38xoK1OxZg/qM+YP1nJIqRaO
gN6I6pR1ZeJ608mfFYl+6/q93z2O+vfeurt9LlcfGdiQDagwFfpVlxFMGIRmPooCxuq3MbJTVPbg
Qom6AWZHyRYFO/P1nVBqe3n6OW7ltNZGCmWSQsEDgXHyp5czmytVFgZdnLoCeqNpGpwE/5Aa6Pq0
8U4w92jc3R7tmr05qqDey7OmLdORla8o4SANYM9C8UETHqVK2Hneq686RgaIvYUC4LbBtasIKoP5
HDC10DNfDlBNOrFsUzV1Y7vQI7vxXn6PAf/95teffWWrgWBteObMW8zeIdBYopYGo50AX1sp95Bn
+6D/dR+UcrbTQkLi7FMeeBsxzVVdmbUjUYYqJIxTYIuWMHYj8SWpqoXMnSZqy2Sy2lxxx/KL0j42
yufO6l8S0zuBXSw0ZU8j+05+8qkE0uRUTB14Mc2Zwp9C+NB+vT3vV+w+7x9GSpgTBKQK5N3lxFt+
gVawl+SumUX3Yac9Vk35Q7GKXxodkTBU9Ww4DQigWovHUpB3FRFLYPsB7hWqmgev0ndiNT0L0ZFk
6Ma3rbz/KsLCUJPwdbNA/OW3KXrVK/og5K6h/x688TzJkW3CJ5xPji+8ZqDJqxd9ip22C+zBu1PN
dieQphS6+8kb7IlE6e0Pmu0tAg+grCRUCKHmvpPF90RppXpC76euZ3o7TQXrpRrZKewj2Sn8T7dt
rY79g63FdV11mah7kzq/zY7QHilj7Uomvk6c1Niikdwa1+LwpX6YmOS9eBqUYK+AbJM/CWJzyPqN
aGrt6WX7g4IxcbZ4gBcOR0RywcwtrrGqh508VguqyDlyQNACxOKujUUnSJTDBP7GSLewuyvvH7ZR
haJPi7zyMqUM6HSM0i5MXR9pzjw07uOx+mJtUoxc9bDMB2oWLSVRD2Ey98vlppXiTjBqr05dhe7W
qh72Ytg/tf6n1viR+JbT6Pakq07vhXd+3f+rql+STeWV+cwu9yk0NOLcEAqKbykCVbaVMk1exvWm
q8lONnMEYSz99+0NuvYg4kbNFI00NujU4i8HSpdAHGgVAw2zP2bi36dButcG/deYDQ8aLXdGaOw0
P3vSeu1kik7dDs7tL1jbtjyIPIr0QqlXvHZy0WlqmZQpEBysNTQqwD/vAySo/XHj/l7bPOxZiPxn
6B41icuxypnCYvXN3NkgSrbZWgKMiZa8lzzE1m+PatXU+yuBkB/pjUWtuKZlXQcpNpvK9oOv4BHW
9VNIUPufDM0riLYblHWLMRHUlU1o9KyfosJ7+CXsaZGMNwora6Ohk59uNfCq8GotgkcFSE+aWzgS
AgRm+86Qf/VVLtp6o2+1rqxt+rlyRT6UVkyaaC+XyEvzQiw8PIhK6ElmvOThsDFhKz6KNp9qYKsi
UhHqYsNrXWdaQ5lnbjV1OYq0Q0PC3iPLfyyEsfHuA0EhbBS80YocgVLTkYdKTPd/vT1IWZLXRghg
rhYtPgJOyrEKmi6jPQVpUetAQ7eFfN1tI2v5SlilqG+i7G5yuBbLZhVmqkZpmbtxXTkQzcKIPUAt
P+b1voruG2s3dLCa7D31rojfqvBBgIjw9iesuGiaDNm4KtPmKIvLcXZ5AtJAiTOXzhr9YISBt69o
pYfMEaSEqRSHSkdkYlKKrWTp2gUOPRQgq7lhn3bPxblIwyGXA/7l8ogU/5Zi0yMqO6g7CIf7+7Ax
58WVomMxhgi/p6W+6y2qv6EUpS8ggIRdomT14e8ng9oYqhNoNNIQs3A8BvRlkgJObbcUYvOxyi1p
X+OiPMhFKT74peXvq74YHU0NxNfbllfOL022s04xiXjWY/75hxSBGIwd7JJZ4QradPCK7i6LdmMp
Hm9bWXF2yPTPzStMOIHcYruJVjANzZTnbuvty/Jfubv72mt/NjNna2boWEbMgjuP/MNiZam0DXUu
VkxjEbOKSYQXN4j3/aSc827SHPIBW6DUlTuDvD8OxxxpcGoXHs+UBkOaxXkBO7/yIGXAHKEmSYxT
rkiOltx1RxGG+duTuXZ4P9pcdohlhdJAy0Ctrek/mf4pFL935mubiPdpNrA7zypyd7X8PNEgl2af
Kz8/Flsp2ZXLeC53zEgCeFG5jS+3jSV5QgWuryDEmXbC8L3Ot1zJ+Z5b+DiwbwP4pajI07+87kXa
IOKs7CkoxndStBfpDi6I3/Zd99Ynb9LY2n7yOYn3W6pFK04HLaw8yySQuIaXKKdu1AfPUwjk2kSu
96na/KvAP76LjVC008IsnNuLubZ/4GOYQSjkP3FALidSFOK8Tccxx8dpp9LWQ7Gwfbj4XqSOUkFn
3Zcot95XXVQi3SaIG27PyiWM/4iLRT8uDKBLREpOutWIQoHCkUWTah3sUAyIk0Ol3PVCNl/FG63O
K9sGpCEuCZ3tKCMta/GKN8adUlTUjtqvUtvY0ZbOw8qASDxKM4qWJnOady6nM0poIOjoEHIjRa3u
/BHi1FwbxudaSWLXymU6XQTZh2nUNzaqISsX6Zw0QkPGpGh11Y/cK0Nfm9VUuJD9kDqymqeuHe+i
6T+U37hrZt4xPCGgjYu4ka7eVurHmFLtNOwCX7d9ZX97S645/pS26fuj+jBXFBevEWD3NJctyup+
JjwgmP2pm5pdaTimV9l+l78GRg2dBfqzfWnaXpMcmnRLUnNto8gEWmgWgt4Erny5jqOu+oj5UWD3
4pCKy+e6/X17kFsGFtPY1eYEFiQp3Tp7HMSvQ+5t3NIrbxHqRXjGNMWT/l3Cd7OgTKNw9Es3nRkh
A/FkQImq7nMFfrrD348FLMWM3GDV8MYvJyudCtEs8rp0cwNh7LyexJ2fhBu1hLXx4ChIUA+phL3L
FdHFWM7rQi1dtah27SQ7ImzQeh3Z0Ki8EClu+OIr1zChLU21KlpcXIsLjwFKrMEcu7xCOw6ZDX94
MFr1qHBd2sHGwNYOLnNHQDGnX3lyFrOXBiLefly5cWSWe9Uqz33c5ndZuLHj1iZw1tSY2x5mvMD8
4H3wtCaYeIe6VSs8reTQC4ErFUcATZRni9dNttCV7Q23P649LSqz9Odie+tFFcSRntQotORvkzUg
xlxuFAPWTODy0PMAAQk55IXnE6f92FPLovmm7sD2G16079pkqwSwsg9MfAxGQcIFN2BxEVgel1Ei
0ZkiV+ZjZ0S2MMFnoqdOFx5vn6IVS3iOiPSAwXkvAlyuj6DnSaIArHHhD3DU8FeTv4nwUG1yk13P
G808M902vTakb5a9NrKQFpna0UWqT6J5HjSz/446c+LcHs21X4EVynD0UZCs4l64HI0YylEv+fgV
WdA9qX2WAbf3JEfxG+vei4ALD4NZoHZWC3uzGa39bevXc4lLg4NIhycXBl2tl9bBfBY5z1fu1n0B
T3sSaS+qZySOlw/kjgYj2BjtSg177n8j7UiFnkzf0msbZDhPA7UoXKX36aechEZ6qsXItBNJMJ6G
OovOU827bFYpfZ567en/6F2BTkIGsORwe/DXB53F5cbni9hILMPl4EM97QPdI6QKpfENGq4nRfyG
IEJblzvD2LqWV6JZrEHrAV/hTGz5/ph/uFaaOg56yOPnFjE5T526Lspv3DBab6tdIr8MeU7OV8hK
+CoyIVT/gRNGlZ96QJUofsYVVGZKJ5RoYkxG8ddPIC7lTP8FRe2cMF1MRFT5WtSlHi5RXet3o597
R80LpX0SR5ojeOEniFXkDTdsbefNGTwOF13F5jI26kYxi9QI96ipgoMoCOms1vNglFGxK/X639sr
fe1tzulCasy4KfizS+iXlDZanskYq/PRnjP4FgRf07gbPZSFY2tPjnbjWVw71ni1kAAQoHAlLp7F
HC+T15nrsI4/yeL3QtoHxoPi281Drf6K9K3b9/ptZIAfzC1WsG9rS4TApXT7qHlGKeBu0L/RErKl
6LF2YuBOmZn/TBrCl9lXNfKL0sgIC/jxsU/8Qz2Mp6HDjZYTOoaj/7AvdV5iohBu4KvUUzsIYVuM
YuGasXQMA9pkJ6v9PSnmD3H8GQDIv71L1iaRuuCcqacuSDPn5X0Qx61Qd7Va0M4GMLGmExeIuDVu
ERuu7XyIfaBq4cJnLhf+ReB7pWW0Iy4zUkNZLRbOqPnfhkn9JKj62+0hrTR6AM4D8Ek7NS38wAgu
xyTVhhcIsYwx8oeoNNwFfX4Y5B3Ip1BB9JrQpDjI45thfRJjFekM/Jz+LBqnMfwPty3HHEjjrDh0
lS/NmiFXktIs3XLcy7pbh4919dnw7zRxw9BKcYsxkyolWQZsDSLhyzGHzRQXPHmlO6HRJZE1hLLr
Pqn6e9HT7MSSqGsNX6Ii+TIVW2HtSvsSqWBkQYiE5gbTZTakSiEfSqKpdDv6lnCIadOvylNTfUsN
1c6jUyK9avK/IkjJxnuMc1j8UuEZ6Ye/9pU5MXOD98zlNBe6L6cAruYpCTyhdFvZcBsxtEP5EYmr
z7d31zyRl6mfSyuLAzPm5SSHgFDcKEkedH0HV5tNVL1vso0lXTmZ7wEmTzV1Q17Py+H0fh5qWlhW
rtm1e9FMgHrL940y/Lo9nlUzhg5V3wxXpqf10ozQ+uXgTYwnERQL4JxMR2uZNMeA1PjGXbPyPsxO
5f9MLfx+QUTaCyK+yg263jbjkxb5uyASPoUN9IClFdlxCVeGt1U5WV0xWq7IXEOSRu33coSal+Nh
lcEc20Q23cj7HEdHjax9nG/swDVLlLLQ4CBY49DPc/3B3WnLuh7HqKpcn+JymOiOEj8AGDyUze/b
i7Z23BFGx5WkiZyugGVly6rRFhz8vnKlXGpf4nysDlIxTj8yTW6OVZFHdiGpj11oTIdJlB+aMN/i
3l15FmfYCqILs545nsblWCO45yrwQJUL8Y+jpwjHDZ994RAK6qFsD7eHuzavlAFQGsESUJnF6yHk
EDZ58VS5WfzFT6Dw/k73mCd9uW1lxWEChkXPhwxiH8LKhT+hW7WgNzFvFFw46TngO76lQv4gRvxf
aYbmPmnQYUbM6e9hkVRWyOpSoQSyAdLhcir9rhYGvQdzkLT7wvqmBS9mvZFLXTt6H00sdmbVJW0W
aGLpxgnJ2gxqEJEiUja+qlazF8XnRNzL5fH2fK7tkDlpgW9tkHtchvltTaKQn5UuG7DTOqdDH9iy
p67dqZW/gZZdPRDQe+LD4H5SUF5sR7HzQ6kz9cqtCvlfIRSlQ2eY/q5StdKhZ186INg964X6mVP7
tMy0SW9tONxr40WCjRIwoR71ssUnWGnnwydBDqWpH4rQesKh/OSH4VHypXOjbyQ45gVbPkOAfMgM
QdDO1lkciYgcb9WFYYPWWLLnKoUMJPGkjQt77dx9NLK4Of06o/VODhq3QYyxj46T9Sz0djH9h2sT
IUoqNiTFqXEvzAiAiAKvLfDXrEE8yVK6S0fjoY4s1QlyJXJub8u1QVn03ukzOTrCl/MyfrikvSaj
hRpVOZdtUAJNhw63kareSbTyztObZsPcykJRrJnLCe8V82X+U4wMSnCJV7tV07D3dLPckcGO6cEJ
tiQP1sJtaosWcDs2BUKAS8dX8WIrqNrGNYKioJX6T4Zsqh36quKMA1r1Db37B3MS1LukFZVDLafZ
uUfd9RCkgUknXdFtrOzK4EnJQnBAxwBTvaQaLENzrI0hqnkkaFzxTVvpWkdXNi6atcNPKhug4Rzp
4v8uAk9LHso2qILW1Y9W+eCZ+7B8bIyaesB9nucH2Qg5+fe3t9HK0EiPiIQYSM7geS9Oe+alA3dA
3b07M632WkiKHbXi7raVlc16YWWxWevEL5Vqqjq3n+xifGsbJ5eee6pvt82sDQbfaO4cI2JiCi/P
hDxEXtJkYe/q+a8+eAikndL8vG1iZSRkv6g2zFsBH31xYYGJz0VSpL2bTqco/FLQNenF8t6CnvG2
ofddvrgayepR0SfDOIcCC8e5HsUBytW6d9uI7toxKJ6q8iv5PbijlD4FnENPPdk2xbrLU+m1MoA6
f+v8XStDoP+j179P+jnPIrtkQSuVGPI5yc5690UP9V3Y03nSxHd6VL7c/uq16aGrh2w40igQZi8+
OkxBRk+e1LtGGDmZ5cAHb9fal1APN+6jdUNsWtga57TXwssZx6RIdKPt3bpIj7AidKXy6of58+ij
Bnt7TPOuuVoIAjEotUh3wc55uauGSRyGOFZ6dzz60X2va0dSTpHe29Um7u/ad0OphHOogVKnLrP0
NcIuGQYxAouqd9Teucybx8gJg5+l9KcQ/twelno1LIDEEC7PS0UBbYl7VVBjnEhhEwFqgz1wwQ5b
INTr44hoFj0bJnkgck7LzVBNpe7X6Zy6Q3rTIcFh9yriSpL6txJA7DUAMYgtwFJFyXb5Fkb1pOOZ
RdQBE72xxQBN3tY8iiGcTzHqqono9ucuTjactZUJJFGA/jFduNw3yzSoNxhJPY0EZJJanmBJ+i5Z
2cYlsJJzp0Q8izcp8yxeYfoHsTb/j7Pz2JEbSdv1FRGgN1uSacqw5Ep2E1C31PTe8+rPw/oXR8lM
JKEZNKYFNKDICIb5zGvMNCYe7JET8LNFwZjeyt+ZXZT5To06Hs4auG43FNzVyMakfck9AXV65wjc
muobXg7+N++TsznWfZVVdimTxOOYeEil4qCLf+7vxvVvuDxktJ+gvFAxZO+DLLo8ZFSZxRC1Vv1S
VZWbxxpW9OmQe2ojgkpXOj+09f+ECk5MrnfepuvjTZxNfX+dGKCCrbC+NBgGpR+rwcg6Oxuk9GYU
hCsgJg2fNf3T/WleX1vgeeDuo6dG1wZ+z+U0VR3AI8y0Ae/uRXuoNNSfVTtK/Kjr5gdLK+WdD3dj
ciwnsClwU8QVxiaUQh65VPKhZLyyO4ND+VoJxB8k3ARcfR4e9VQ/3p/g9Q3GBP8YcLNTmnTOw0qt
h5fCsc4qlIyo9i0QGws7NBXqCbLI6f6ImyXlsQdXQ7ZJtouJzlUKoeihNk6Y6AZ1oqCxZk7FgzFm
tqcryfKUdcZe321zq72NR3EQ+LvC8w9s+/ITYtRjG0Iuq8CCwKPTA4opvtbWj/uz2gJE3oZBmQxq
FoK9VJrXaf8R31t6a2d0WRgmAXqOpY/xiOofmrJJVXmLNWr/dnOWfhxGxL2UebaehKJPvlqM4+Mc
i3wnT9vso/XXgHkAqYXBAFHPtijpVDR3YlVtA0mf26OyxJ8LK3k1DUj4TpjrD5JA4uX+CtxYZ55b
mpu0D1jnbTmhyNsQsyKtDTR2MNxCKUL2LxoJc5ZoZwttCTxv0+MFpD6JTDHvyGax9TLXUKBUcWeI
lNQ6ouEvwPP18NOcNJaIwGMzrQFvNc3XqEwH+yApCHK7pSaF/woMqb717SB9SPu5sd28XxqE8DDc
01B1zcrm0KABM7no3smRC4Gw2imKbBsFb78evwxt9cjivb2KSUfeDau226BRsmp00zCpz6G15H5Z
Wlj/tMMoUbIOi2Pbm+UplSb5JzCqTnWjvpaOUp0ggSRL/WMSY5qnC6Q4h0o0O59zm928/cq1tL6q
41BO2X7PNF2iOSqsNrCglcO7TpoPrRSCcZmyxQvtrD5KbZ95hhk5VP6xaQ5xNNr50G+n5o9nhh+x
ZrAUG95IctC/L09VOYvKCqlUBYtI8UfKVWGEvjotK/9PWBPilWXcfuF8i/4YAWDqjw14s84t5in8
ZxyEBk5m7GoiM2Wo39n5bHiNYSSPaAIUIZV6e65IECckDu0oMot/4nkaOq9AbJc8YQi1VwOhJsmV
NbEsh2zqRYtuzCS//u3RWW3m0WLSMIBbIY+Xs2ziZTbTce6CUlXKQ9G0CqxDUofBcHZLuGugvV1R
3hXiY25g6u6bFe1ry0poNzIWCqu+CDNV87o2wf3HEbZfhkJ8nqxS+LoUzedG6zkI6vIdh7pkZ4Ot
A21/CLcF+gGrOCpyJJeTDssmriSD/VVak4NMfvwqzCw9Y55KHSbB6yxp/+5xfdtMVHOhsq2GcbjF
XY5otbrRpPrSBeZSofJpEXZ1i45icW+GB/bZeALR0z3c/7abQOn/BgWuRXJgrgLjm0ApHkIsthKl
C7DBaj4AC4lR1ShK36r7+UA02J56JdJP0TxHnljM4n8ZnnCbc7zSz7ZtZBkFj7zv+dxmZTaebuTj
d4SkFYS59V9p3uYPpi61Xjo0qkfhdK81v+3RrbOnVUCsxou4Ilw3aZ8h04q0hTQEptzGnzKzxQZB
l9EttPG2j1HWOmhTPB+mvuy9kOj92Ha15BHmfNRASXhdrdZ+WYzhV2vo9vpCm9Dn7beRqQOmA3mk
Xhljy/0E3UMZqyAMqTzYHcjwQcdXvF0Ut6aq9sEeLPG+yhxtJ4K9fil5I6nWwpqD1nKlYESfpBpo
SjXBgKHP5DZhC5fLkcxePuFSqls7W+A64IJjgMAYVSoqznyKy22/WH00JmDTg5Lm9IdMh0eim+3s
2UYFYjytjPjr/S2//oWbkw10m5vxTTocYbnLAeMwiZIldppAUpPlKK0bj8L0Xifo5rTW4hG1Foqq
W24jHZWxdYawDfpJmDkGz4PWpB5lq0p6H4tsIdKThDYuO1nkjWFp9iJFu+qeIN6wWU0zXoAyrZNT
5x+KAWYHDGsuDeg7djsp1o39SRhlrLsT1BT1zMtltCrFacgm26DGGKbLDM8yu4OJcV0PuKWyylNb
7JF9b0SxBCVUGOiQQHyheHI5ZjU2RTr0/RBwMzlfQyP7OplZeaiy3PAjA5MYZ9IybyBsdVO8Szzq
YTT9Yt3AemoQexJcNzYSWu9wEEmlua+3jKwpKSvRIkcawNbTP0ZTuByzod0rld+4oSkNotGGPSFA
ry2ns6L6X8exOgSpnr/rHXFMLdmfJcRAloeyQdHG0l5HPdqJ0G/sI6pGEBEBqrHa24t5UvA+t8Zm
CJqwH9yoHHGqy3/IbXSu9fP983gjXAa2vsrm4D7BW7vVwspLsvBWGEMgK138SRNSb55zKRkcL+lE
8s5M+uJjKuzKcSONe9qXqxb4W9fU+S8t1NPjKJeWm/KMvQureHpPx+97nbbKmRi3fWhSSXk/aNiy
3f/VtxYIXy5KqhgPrCjry60Ygt3ppyocgw6k/Wg4A3iH4ac21ZVXNdnp/mA3zhqVzlX7m5h8Ledd
DlaZo5Y3xfpOTc3gzc1iuVmW/epC9Uc0dH5bgWDTu72479aoq/UvRF6+Chn/5ahJb/ZWX8Vj0JjG
pzZ/Xup/h+yUCuKQ7rCa2t6f5I2Nzp21ltzeWETbpNAek0qaunIM2sE8T6GFxNyXAn2+Kj04WnEq
folx3qnwb3tD6yNLo+LtvaNDStnvcor2DIsglbMxsBYbaYt8th+GzETSHdHEU6fLwwlRwvIcxnPq
54b9jTizOyjUOt3ciU7GbO/RPG9sq/UR5Jpb/7kCASuhJcIkb8cAW4vkCZ287jRTmT6pXAwPUrbs
ERFujYewH4AFzh9v4roH/qgLLP2kSD3PfKDoi18C9nU5eT9DrfxGLNr9/ZkBeUY0Q0mOKoS82VB5
53QmFkhTgDf495oSjrP8Vxnz59CsdzClbzozm0ee2htkMJpQZPxb/a+ERyiRnbgPZlOdX5Fz+9y3
yXe5HipfTpblKVQzx48azXoFbl962dg27zAsSQ+WHMdYRsZGkrtzVfzG03iugV471aeWiR0FFVw3
SoTqJmU6nRBHUI8jVYedE7/t17AzeePAdawAabKQbfzQlpJlN206BoluJRCKpT57IHWwP4WhdkyH
ITmHedd8yGI7PEcWQp2KCkR3NAsy3Ti3jlWkTaitmZrf0TU5NXXiHHvH6M7lUMx4wygdDjimcOXM
/hjlieRHTk+eg8Cyl3ML+WmVPcbDADJw6PZo7je+Dr6j9Fpsoi/AEFt85QQtxWnybgzqFL8aQDPx
p2Row9eYntthHIcmd6NW+wxdcfa6RRuPhTVPB3VuEn/ox+XQz6J3p3boHpFSFY82F5TX0OA6OUZo
norZEG4hx5jtaLh6J32p72zk65ef378KuK4ceu6sNYT+49Q0spr2wjDGQCyVgBInVYiwYCN2/0K8
PpuMQgDJo8+1iBry5Sg2PFU5LbgL9E7q/CJVludQLcdjZsmDb029ujOr6/uecjzok7VGSDizpTko
Zqu1yxJNgZkPqpfa1viMPs3i6pE2HKy0jPyus0vkro091bNbIyMmQxUF0VSwU5u4Lh3QyhQVt1A7
VeIUq+HnZEExcBwMlEBldX7uOu1UtdNePfv6yaHhoq2kQ2o3GFdsvqOZ9yaGu80SDN2JCMxHAGT6
YJjtoyKd5spr90SO1qLB5a20jof8wFsh0rDX//7HvrFoKs1FEi/BWI0nNY5dTcGOKPxQK7q3FObO
/rk5OzogCjwpJnfV1OzXBTf6JYAx3vuNUwOycCSNk244rjJbLxLgQH+u16qTaS47u+nG7qWQTgIE
sxNply08rau0rCxmtOMapfvRKrkfZz9G83eEqcr9Y3JjURnIQfwHDWMgB5s3HGqMpYxyuwTQFqLm
nZy8GP1nOZ09tHnuj3Qj/1jhhUyGhVlBm+rl94smIZly5sxB2JBWaIBQD3HkJ6nXUh/Qve5r12Vu
o54G0/B3hl6PwGbrrC6cKxGJBA+yxOXQQpRDp4bLEtAEHTwqaN3o8TzYRz6k8eRMUe1KRkzdzIhy
f7aQJonqId7JCm4tNVwrEJYsAVHvJg4N2z6ya50f0ceLr2fuQg1EeTSyyONG3lnsG3cCSSVFFSqB
5LNbvbNFmdRpKnU5oErxTLncHomCDP6toYDVfVOrZif+vK57UIXgJlihuISgW5wQleqpTOsZg2Mj
e5CIsV+xZozdqpD2cIfXy8hICPNj1wa4geW8/JZmFVVtOwolaNFZVD/Y9a/BfETUwoV9urOKtybF
1UaFjRiIxscmvlMbrbGcLFYDHI+6p6KxIywDJO3YV530/f4WvX4U0ej/v4eDovyVV2JXK40VGrMW
JENRHeiN9N602HsTur5WgExRiSY8Ws/hFlY/WUWRy6OsBv2gf1JRLJcbx41xhW2yPV349TNcHjmG
4pRr3CsqafDm/SUON805ttQASaH3muwr8jPS9Mdwlk9QnU8NNQ4orjsFnOsPtqLvSIQowQEQtTd5
JcorY+p0g4besEDfj9K/hKj3gCjczs64kfsw0ioNyd1M4LgFohTNEmZJzvQqs1MCY+h+DB08ob4w
q2Nehu8VHX+3WkI+ZbDwm0iVenGp4kbustTv6rj7S7UgIl5K/oBV6AgSB1A3uzwVFMaGUROyFlRp
4Tb5b018ub9Bb5R735oKa8TJEl+Jz9tG2NhLq2j4NMlJ4iq91qIrIFCT1WfuL7lVmy9xHY+FT1RO
FqAZTQYoFrxZ57Wx1E+Hse8myYtUo4y8TI5QXnH6Lt85SDd6W+g8Ev2vbh+QN7aIeaeeoiqZTC2w
qlZ3szSzTn3aDE9l6NT+DKTfMxZ2vaYJrL9q+59e6uedbXjjmCHzwxakGbM2QDZX1GikVj82vR4k
9k+tXwVtzoWTH3Oh7ty6Nw4ZiiS4m3GoYQxviz+zwFQk6Vsd0eQZIMiAl1pmSSZ2xFl5MuQqOVT1
lB2lrItOw6TtSs9e31rE1hQxUYLAwh0C7OWuC6UqaZRh0gOIJU96iT+9nLyfu/Y8yfFTmMJa1h70
+GesxFTdkaM1FNz53g+45NzfnDfOPSAtIiUiDIvV2IaGwph68nQ94LqGK6DkLlL4T7BHX++Pc+vD
ru4ta6htgG7chDCOnHZNolZG4KAG67TLaUaxfRxCLNh2Rro5oz9G2lyfatzYZWiXRpA2DdCzr3Ee
P7byz/vTuX5Kyb5gBNGvoGNBsHn5+ZqqouWKH3pg6FQGjXEaPYzJPiN1AZG4h4k0K/jz3h/z1sTQ
bQDBi/fxNS5UL0TLO2IbwTRSDB1nC6CEnenHqqv33CRufC06FfTlSANhsW0bVFmkmS3/pwdhVb03
HdBnkfxsNL9qhGbvT+o63MItGp4cEBH6cCRhlws5V3HklHjoBVhVPErWY6XFfiQjsaz8ozW/C/V4
f7gbJQDGo0SDIBpdRYa+HA+A2lD13WwEubHIuOMSOahseWU+Kf0yNd5UR85TiDLlNzsvUPXtaOGd
LKmAFTzrddmeR2U2XmrFiWV3MId08TJDW20woG2hg2N00S9dzSMg5VY2lq4ULvLzbFmV6WqJFf9z
fzY3EgNmQ1TMlIiLKdVuZiMUEzdQ1QjwqVDr2LXE7GZSeqqgc9qylygo3svvevDe8zi5zHzn622R
fevjyV1NdY3R+cO2tKZrRF9rGSSwQszFS/FxzGA7tV+1KHnpvlryY96Pbtcds0jdQ7zdeq6oH/Id
iZm5wbet8qlOgaehzRKo0894MTxQdj/S9j0qlTTW4M9qiWeqUwWR9nR/2W+8HSQ6lEuBZxNPb7FT
ebrC6I3aDMQAMEVM4XCI8k46F4ODerkqlwe7sZXUlaoJMWF6Q4f749+4CPDmBiaGQBp8+W0ZqEbS
k/hqIBZF3tMPpzLzDeC2Xh1re7bWb3PZBKO8DQiywV6HF7UFRohoMbQ5IlpLluSAhqOfON/rWLxL
ATgKzZujFuYeZkLhcDSb11BfNXfPc3GujJcq/J3NJyeKXQUN3paSQxZBOlCOVgf9XXu4vyi3tgN5
G33rFXSMTMvmJRMWtRbNzLRAV76LOvbr1vlF38631ee1DNBXw7GZtHOb7kny3UAurf24N2Io+tgs
1eUpFEsp2QmBExFteFa18CRw/9WNb3Y1efinm/azjP+1nhonS+t80Z+juDuLYjo2RnTOIvPj/ZW4
fpv4OexyigU0ba6rhFa6GBFSiQH2j6WHZ3D8mCaNfiCtJIsAvUrZwP7rR3cV9gRMuFrocLtu0odZ
S+xKiBg1u3bBSLcVlZ+oau7mw5yc70/v+vStMjJE0TIqRiSXm/e9kSvTbDodb+PG8apM+9DErTfm
5csyaUc77MnITN797v39Ya+fRIbVALavcSlnbz2Uf9TQqsiIQGSZZiAVr3PzPpr+zULqhnvv4c3Z
/THM5kZXpSKb5dA2Ay0pj9SrfyvgLrSif5eM0B+IERHy8kdphxp0Y8swOQSRifSA0m8LLEPUN7Vl
IkZYN2u5IzLDp2iq6ocsK3LflqruYFdovt1f0etrbF3R/z/oZkW7aDGtKEVebYCO5tOKoOQ7lN/C
WnSH+yPduBsYCnoA2SbFrKuSZNGJ2RhT9kzh/IxRr7ecM+fZUzP5XKhPafM4ROeo2vuWNydIhIgy
Gpj+K6kZs9IBlAy4cJNTuBmWycoXU+xJVOwNsrn21KxpC6lfN8yk+I1luiIxniv9r2NPFhC4FC00
3H/tbekodBIT2SOHO8UJw0NLucrr8+IX5aZhJ0JbL8vLB4eReN6IaPhi5EiX5ywcqqlWpcgKEgPc
m6kktVfRS/8fRkHBa20Gke2iyHI5il3LTbqKcARjgZG6PSr052wChvv77jq4Rb2Qfiqh5ooy0zY7
PDUXcKCis4NCzpHLzWvZy5zMxuvEaR9RqVjcsaz/ySJrz0Ph1sAg+mhyoaFIzWq9Zf64rNCFn2dJ
nuxAjAtOLmZuHqF85fj+xcthSqzsrHRqezLSotw5am/GLZvvB/kHWR2eRN7ird6Hpo0AhKXRDozq
dZG/YPZ3zOPxvOQof8U/JgCTqXLWDekwGI/DWkigfwVV2E302XXa8gz/49FG3CWW40erXTFnu23A
9THa/kS22BojUMxDf+lydcI8SyorlszA7LLkN9oO1WsvyYJIQdTvdEkvPbvWUp+8XT9V5kL1DZl2
JN8iD2EsybcjrT/Wymi8o00le02i258TZzSB6pm13yvSP1O+pB9jWRp3du2NxwHIPiptRNvE3Vtv
zqqvdDubucasRfGS2fDlwi+Hr5H8sJT/dvV7xfh+fwPfOIw8tLzsIBXBzm9hmnM8O9UsCsRYDKk/
KJn1Q3Rgnu4PcqPnTPLHUV8tITknWxVJqx5KNAmFGWRzHZTOIbeeqBx3qMi76eKGTnRc5n9M8btI
IjeP3oXwQET3FJovGq0XpRiPsT0+tcTfjZuOh8Z+7e1zrT6XLdy9QxrR7xrMZicceLMh2WwiFoUm
P8gwSFtbXVtJp5YuuBUDeVFK9jae2p8Us3Fe487scm9KNfmk9taQY3+jc8B1NXJCoJvF/F+vxxDj
ano9yxGln5iuc1SX30XjxKFrqUJG3dXKCkCoIwIukZWqna/maKlERt79Oy3GgsXMmMaar6SL/m9C
fz3yVS0uZK+NMix2hlgM8KnKrs8OkoH+nl9FSZ8DA0xWY4Vidn4YdWvZriHldbDaRqbgLQUMbDUz
0D3oKnXJ6NfN7SOhkPiIMZTyTY9SQc7bqiTMpZEqPXeZkCy3z5Q08RDfc06ZPepfw0VrRteZjOZz
F+Vy4jZDW3zNUOXv3LAtQ6Jkw+mRWwur1AdaR79dqFLoSU7M49jmc9v784i206M5WCQ0TUNV8GD0
pRmfkHoxq4e2a/sf8iAp6kFCTEM/mcZc/ygpvn43wyEvMK01ROhZfbGMZ4zmLM3NFtWoDqj2FZ/k
nt7ETh68jZ8AqqNpD92bJ3LlRG2iNqy0nW5pJUozsVydSgXpPKWaEt8pB/EUj2p3EJG8h5W7PShA
QNJ/QzGsTSAsN0osl0NsBnN67r/Ype4v5UFpj138twnnOj2UKHktiX/hPWym18gRDCKtIvZ1NFdE
5hen7h/I7Hei0PWv+fNI0WLkriG+hiu48kc3j3IeV3ol5zIJvcQJMHxVoOgznjRtD/J+VbZYR+LM
cj+Ts8B8VC9fgKyoxDIMnRHMya+pbd9pSX0ah+e4yN1uMN5NtnaSiw9d6vxMxz0Js+0lzthAbADV
rXuFmW7GNmpnkRZBKCXmVdgnOdIrc4vCeLSSxlWgtCn4w/Y7kcg2SlwHZWcyZUTf+MNmr2SO2aYA
k8ygrxM36hK/Ad8eIqK/c5Vvn1bGweMWaBtiOOSB205130dCURvFDpSysE9Za0NaBcnqQZFRjmrf
qX6YmaGHRkD7kET28q012+poD8631FL7pzkflWAWhAVZg9ribHRaIJm4QEldmjzoA+rBwijMo1Ci
PWHIrS8TjDAEbei3IccI55t9cbkn4gUfJr1NRBBnoauleDJHUv55COWjLJ6Ffar1J6exPHmVMhDS
8zg3h6KaAfz0XpX7hvTJGsNDEypuQxM8sfd+31Wtj+IaRRhkw/hp4CeujLGbNJSpVopAUX5HfMSk
Pirth/Sg16FfyAu6/5QaNC5ypX0um70vu40E1tEBHmF0sCbfxhYOrHYYGmhtJoIc+o1bxpLsRsLc
CTduzhFxNiqz6/mgTX35DSQlsiq0IHlUx/o/zaKdm6hn8VsSniYFsWhfjXA8GqFyRC0Si7495On1
KdGQV9dwQaG6gL7rJl6PSpXSOnFbYOuFG8r5UYbU2oKfv39K9obZXKeaKaLQHmYpUOPZ7YyTVP1S
cMi5P8hVzssXe8NRIyxN6kaEdbmWbYYydiocKWjs9KSOg4tKojnS3DW+NwNaq1krPLvqvGzOduAa
V8jqdejVKYKsB4gy/M/LofOkkwDDJ+GLUNC/snxJt86MbpjvhdKhedm4i2b8k2nDJ6nv3mP29u+I
MGWnE49Mj2phUh58H2eePX+8vyZXkebbDwPHQnmUxaEDd/nDIgqQqVnn4cvQHpBCQJ3c08z4pS6P
mfFgwbuFshAWH3OsPZFe7lBBU8uPq0kChi++kp8VEIJ98jkpD47zsW+OalIcqumcJANVvsaLq0e7
1Xd8c67fC2JjMipeLNbySk0B/E2iCbXiN0vHGWwpI9FY6GOk0xLLs2WWrrIhdUDavL9a18/xOvAq
3cGTT3Nwu1hRohuwScMXJ1ZfRmt0Z4jt+D8d0jx6+Nuh3rpoqDVhhs79tt4+f+SrmWKFSoar4Ust
bNvvrOTY6spyCIsfgM6P98d6k5+4DDPWwYBtEQSAddgCvoHYaJJEEoiXbLJ0rpmGTeaKFuKPp6qJ
MrlpT5tVQwdvciWJOESPnOy9JeEz7UaLMz+VNdIZ8mKrR20APe4qgzL+cpos/JLnZbtzmK6/AqIQ
eDIRLSAvRTVhszRUFZRcXzKcSuhR0+w5h4V4pPGz0tZ2zsf1Vrsca1PFtdSsquGDYMo6Zyv5V4x+
Oc++A4v7WET2t0TSl2Mkp/FDKCft+f53uTlRh7gPKCa1+m0MXQt2P1WF7EVKnuXwaJbPWRP7Tr/X
0rgR/AGGXAtZCnj3lbJ0uaIUUJvcyZP8hbzJ60NUMZvPlf4fRYHDQtsvG9wxOtWF5BultRPhXr+i
Bqrhb0yDNd/dWhlp9pQJBzP7F35Z9ymrdeUpN1Ltw/2V3FZ/EHdxiJ55R9HNQ9p4c3BrVApsa8Jb
zxhE/DjRrvGAP1agSyY1ZnKy9jmnxofnbtOIndN1a+xVfZTrAjsG2lOXi5shLFRMElZwAhG0ETcW
vU69SELiA7WfVNU+VFr17e+nC9iTkhN7Z/XzuByyVnpVcnoNOz98J+OFPaudrOQb63xM2w4W55f7
413nXQAYaL/BfeC6Qsz5cjxbnctCm4z8pRjgDFOSGKNQ8qtyGov3zVQm6slJ7aU5Az1J7V/3x761
gValIEz22L1U9y7H7uYyq9t2wc8vh4K1zB2tNE0v/L8fZUUkws7gQgBtfjmKitUMABUZC9auyLmK
ZeWdUynz4f4oN6I9gAygLKF5oX/O03Y5TJiPcp52In+hmeVaRuR1I6yT4SwDv46i6SgZ4QGTxCi3
P0miDzJ7LxC7EfNDmwDpSUy9ypFud6tshTlHacb4DoS7K5tJd6yt/EW28p+q0YsjejWRm5YW19HU
Ca/Ql59W3Z2TRp6PAqnyU9Flr+gq5V5KXueugDUv7NT+YGm5foyV/+WhBCpBeZycHzTulv5VL7j/
pqiTvHSOdERT591EQNI27xux54N+6zoGkLHSHZHLoNF8+XGghqi9LA/5i9qL9As+h8LHiG16P2aO
zm4w1J3dcOtUkQxzrlBCUXFWvRzP6jWnMHN2tpz9dpzUBZyREw+Mj0W456v4ZpK2iQAcB3wlGR/p
8BX920RlDzixxGfH0ehDOqDHoYaKfDYwAn6OoB/7Qwc7R86l5uDkEjcnip0+gKDklJhNedS03Hkm
WUg8EKGaZ43x4GdhI33IwxDusNLa59npLL9tI+MpNOr0RBfvXVhX0kFPiuo0Jlr4KGuj6apdPfzW
bezWpa7MPCzJaiQdteZhVlty5dKyj1TBBEywtNt5b2/d1IRBkHU540TDmw88ZAAOKcFhXyUtv8kf
XiNZuIqSHtnXnt6G3iwDurx/5G9uKrqMKy0AdcBtPTmXbKE2U1O8QHx+apQZ+4VnPSoCq/t+f6Dr
3cStwh1JugrXjv17uZvSroslDBswBCWQwcA2VzK/40Cni/UuH5bX+6Ndx008tMhKQnmgooOIyeVo
YiEtdcyqeNHMfwfrvBIe8sZtxv/0MHsCTPwRb9f7I76BgC+3MEMih0QPHBAjFgaXQ4ZTF4+yghC+
EeFJA6Z07ko3lWLnV4e2y+KWsAXJ9TSnKT3KFoC8R/xx3mm4NX+V09L4rKK1MrvWUC29a5Wm1ruV
nGoPS1eo38teVJ+cyKh/hoAJBl/O8xBWl1EZP1pMz446CLudCd36YGC3gUW8wRa2T84QFjXApbF4
kTooKZXsUj8GSDS/pvboGX2yJ7J465ORCNIbYwn53+a6maKwTcneSnrq5sMM1TQIi/mYYcEXCfns
aCmstT07vusTx6UJcA9lKRvayJaaMg8mzqdzWLyYKCBVzrEwf9R2+UgHvI2ig0M+fn+T3Ih0GXAl
0UIuWNF163H8I62yczW2gNBiICtLHbV76M7fchDUj+FYic8QEuzBy7XU/hQBBzaJmzKqndNQonYV
GROg1Pu/5+b80SbggECXAf99+XOWJXPIteqCJyVNPT2hqxYVAzZXQ1rQcnPKD6GOWBGOgc7OyOtd
tj0tlFzJIDDaWmPTy5F7ugqynHJA7Un3B1Py0vSkRfJfZ+osM8E3jRuWjnflchShTPg2ibl4GZUz
5HA3Sz4OtEbGcvEseQS4nx6ojOwgpq8jwnVQhABQbwERs61ZqU46ZPK8cPeMyC7o70iwd6LBW4uH
8tpK54KoS3n0clp1EToidFazWzjvJfFYGmS7rfJb519b4bQ05OnLbtPcyBKKRhxVvITYRKaA4Gvp
4yQ+CSCY4bKT5l6/QivhGwmWFeVOWr2JO7twqrV50lgyLTssg07Q2XtasRzUod0TQFu/+XbnAQtC
VIiUbj2Hm8WL56aL6tU+VyqfRPhJrj7LuquHGCIQ2vyc7R+tsydSdWtLAFJiE8LmRQF/MyYsyha4
Gh6qdP7EsbWMxU/QOjjeP803Coxw2NF240jB4iaOvpzaPEwtFI+2fFGiCpsCuqzvo6L2xPxanPHL
9SvbcNO9COLWZoQLxxGGHcBzu7nSBq1LrQUf8xfdeqry18x4bOS9CsGte+rPMTZvA7WVYogGPHbb
ZEaH82Gp4PaiX4walgbjbGc33tr5f462/po/LmlUPxtLa0IsbYzs0KeqV1iVq1VfkrY7G9qeK8Kt
vQEcBXAN4r+8DZvDLI99kkgDOZdhAK5IOuI8pKD3Gmw3ThgEJrRQHYIUkFubOWWTUndLkVYvoVkU
h3axtBpscq+e5imPzwVqOzuLeGNazImMFQYY5IItZ2pxkqwqsh5z4rKKjiF9Yhfxkr901KRFREsL
fOeaN9h0/TcHa7LtOJntoXnRJ1W8G3qUZ+xKsvydg3VjR6zUYDjJCH0w0mYYCdRxiir66rBAYXd8
raboOZVf9WYk6azeZzSWO21+WP+NpNBBQ6whwmkCtXu3zIcj3QBfRPpO6eoNeHVxk1H5o8JCDY4f
BbN3801rlDaNljm/DFY/fc/mNE68KoEd6o+zXp67Wotlr6ezkPhanEr+kBjmSdfgOPlKn9eGi1uu
9TMFS/CzmwUuBGHdqS67sGm9OZn1D6gjNYDIGyc6CJxBrIPeRePk1U0LMnA26g4EOxqov6Re1cOj
BAHX9ODdj7+T3p6mY2aKsf9YFmY3npuqSTW3Ro6lda3RUeNDaA1rNbEQKX8MZxP8QYWG6M6XW6+8
qzWi7EXFnE1/5Xqjpk41OlVkEsXW2oOZVw9Czimct6P8UIAC9Kyls2Y3jqJWddsGSYXBkVdTqTF+
tss625GjuA4AebVXuggQFYBolDIu7xaMVshFQam88Jk6t8y0hzLvfM05KZmGGmf4iBbvcYGNE6bJ
h2UUOwHR1WX9NjwFKNJLwJdb3da4yBS7tzLzZWzDY1GbCnlK7EWijHci3asbex2IqsHq5UbzbsvF
ruukT4alMl9KuwA8goRG1pBB5G7TQVTunkexc0Z3BtyqUDm1owGLKs0XoPhujzyhg8RpW/mKobtW
+ltyvuzsrDUm2ewsHnSw7SCPeWy3navYtqJulDl94IOHAzdV+aTF+n9LD/A+jzJ8wuJy0V/bGkj5
UGjlsRpH8yStLiP3f8mtbwpAmI/KXcg4my2V5/+PtPPqcRxZsvAvIkBvXkmZUhlR3dX+hWhL7z1/
/X7sBXZLpCCi7x0MZhozgIKZGZkZGXHinEDtkLgBfFVJu9Y6qtKeBNrGet42ArKFRSWoXYYWBGip
Dkeefm4AAtYUSSmrc+5vbNctK4tXQWqRsvG9DCv1Y0Oi0ciOqrYRAK4dBdcnOU2tkXwHf7zegfBV
0g+fqwryxOmOZi1ZevDiE1RNjoI2eWhu+OXfKsm1n7DTwP9T2Zh3wzLxEYiog1RapJ4JoVIH3OwE
0e6oifs0fCfHl1H9KsqfRNLGopo5DXmrqhsP6Iu++Cr9HcnWjXlr+G8+Z/kkanR/UPyaz1GUZ9WD
tVB/bqxPjXwYoqc+26h7rCNSUEgEHSARZvZ+Zvt6svH9ODI0wUCYVdSfhzgzbL8APugRzR1AZ1Zn
OfW5C7hS3nVaMTolWrSH+/tjFYnwDei9wAtBZQ5+rkViRlaCGCSlYZwT7keqT7s4/fLvFsjKcwcD
NYPRaJ7zNwGjOTPzWFNtngtRUJ2Yzb4Tk2JL7OLGypGiAI5JPgbKmeWRWud1myN0yJHa9gdB+Q1g
9lkIX9STHCY7nun/fKyQEaGqAfYDJJuypCjpQjQCOyFm2kzxUZNJa2dIA6q5viV+uN70VN54uPBP
kKZgTq9nDxHOQpLhaEctsnvK6iakxB++kzxrYyeuQmCw8m/tLDe+XFM8ELET95NtQlURh58A7+6L
/t8v+dkSqBUKAvzpb5nljT+EuLjZzbwqGYfCwWxrxRZ9P7FbsLs7L/GEU9dM3gMcqxA1eYNwaNtM
4/jJzP19x1w1uvOcVpHs4n2hKXMQvghcRXjzBMP30FYcBbtH4ilNPwXyPkvVDx79gOXRmHZlMbiR
lr0Ww/CBmt0MEE3icuNLVtm9uUGIy3IOPTgEl00Eul+CIK1l68wbhRqvlNWnMjH6h1HJ4j2Bd0d3
oCcdysY3Tt4oS6f7E3HLPJ26EJmyIgpphmsfC/SyiKwM80JvwRDp17vCIAzMIgOFX+s0wZ2sZ6gz
ahvDXj0ceJpQX6YsicolyYbF+Rdx04D319qzOrpe+EUjyxZOv83s5Gkbr4H1CFUSTpBpAAeDkmUJ
RvNGIYbhpxrOkwXdpdCiczA4gveZnGHZqyTzBAdu2437er2lMDqjmRCLQtF22dUw9krQa748nCXt
PRgqrlNYuC+ZPm5EHzemkcfdbIs2upm5/Xr56lZEtiYwhnNJVxn8InZrZjQGg82WXqWw3IgQ5gPn
+sZWaSijb3EGhOI184XyZvsWvtjWXh+NZ3pBnnsK9IWAREu2RTp8a1CkvWidQKh3/RQYzKgSqGqN
57qmM7W/BAEw6cxuYKH997bg+an41tji8GtNsO5IGIxnYwpwBEfMq50l+i9Kkv7J1O9V/dwJxXNe
PITCxtrdmk3uq7k/fgafLRsRRUFUOy9uxnOgn0JDOGWxrQMoub+/b87lGyOLfTZlOV2IYjmeSfwd
DTW0k358ap/9YD8JW+t2w+kRLOBvUimwhyzZ0QZayCwjrqazEgG5DL8qteyI4g9D2bivbgRP9MRz
gcC+D/iGqv+1H1YGHp7p7XQWKtBNxtH8Ija0Du1ywkOIdvdZsnHlr+v/UMu+tbg4JuNejun/x6LR
TgdTzd+3lwmiJYdUBgqZQ/6M8PxDNthy9x9ZphxAzpx3DLvveqxRXA267vfTWXO9LN1XxTHlfX4g
YanH36t34H/q6X36r5n6ub5FQxgQY3pkV5cSzMD9WErI+EQRib5Q2MdF/O/HMq06pHxpDyfGXBZ8
pDGKQ0PKRYroyl4TCoI3ZFbDqqk5nMN9PYZnpaY9XRU3dsQNL6UBgquO4A389xKXIFG7k0alEs9G
1166/CFLT7X5I1bbr/d33vre+assRQfU7KmQE18vHICmaqwiXzpDRVg3z1bR2WmBRuhulDsnk5S9
Uf+6b/HGvqCDT1Hgqcdd6YFYvhInNWmkWJfOkOCoU2pHteTI0Z8+gSole9Lbx7jrT3BfXjbszkO5
vhfmzkHA+uSSZiayhY8qWmsS/WrSOXsWzIdJlUirwQk//oTyl76vJnst9WwvGf8cQ8xmuYqAfZBi
XybYo6Rl27SmdI5qOvzjp1j41qDKGLqhsPGOWb8wri0trtmukBspGgzWsons9rvof5DFT1kZ74JH
DwK0jemcj6/1dFJghoGJ16G4eDWJndFArsq46nE/uRaHNq35nob+WSRBtubBOPLL58S7b/bWGJkv
ykwUgFSC42t/DS0objQ1k8+mQSeTdQiai4Gen+e04XdB3JjQW66Ki1JBm2nKoSKYL8c3oUQlhvEU
mbl8TsGy9v0urG20j6Fq2qelHZYvQhfbCdoe98e43vtzl+tMDkF6Q+E0vbZaNIE+TlEin0vxBQRX
G9f7bPzgt/3G1X5jLrEzD29G5xMtXdspvUQJS72Sz0NRO2b+PUAoKQoLMDSoy1naI1zw9we20lnh
HXNlcbF6STZ0k2bUrF4e23ECH3luZ90XyuOC4pRDeeyEnVpbiJYZNu91WwgsQOO7nD82w89aK588
69ikdl8iJoGb1aFxzHz9mMiGoymg3bdAWzc9AKwWx8XM34XXXc9RHqVyq7elfC6EQ+TFthxVu+wA
1FMqIZArbc+guXWLMvFGmhnaAKIGXjoclQAcrq0Go1RQm+7wu0D7hXiKM1jhXlR2BQ8D8RcRO8TG
ld0a8Oam1sP9RZp/e7GvuRLwdpLcQIeXTWOSVvVTW7Uy8ZGpwQdR54fJS+LDfSs37h10aIgVoJqB
IMFa3Dt9VU5mGnh4QpS9esN0LifFycN2J+gZDcEiy6mQ06o3DuNbMztzb/KwBsjEci7WUw+qvhLI
d53z7icMcD0WRgF1XFsZdqNpowSs/K4FeXd/tDfNzuQhf7cZdf9FgBt0pVzUlUAWEbQ7cua1MO4G
PbXN4aRLX4q4+KgLBzl8htXrn4MkOCPfWF7ctjng5NiIfe2cD2VF12tP5NIgjXJ/gLeWk2uA/nik
ZxDsW0yrkoRKFnmBdo486mgx7arNn7E8CTA2+12379+VkXG8b/LW1qRoPZM0gT2kr2IRX4uTRq2H
LXv2a1vcN+OrDL1fGR37/KOYGId+im1pI4ZY7w3ieIK5Oak20/otJnOk91eAYH46J3Kk7Ns21E+1
YFSn+yO7ZYWKMqHRzKm12oFjoE5KHhTTWZ4IaMcQvRrocv9V9YJ4hGuU1yspQpDTy8iv8uCkjsty
OuvClB7MEOYVc1DCjdNkfZddW1k4fp5aOiVrHgYdIqbPBqIte3ToGuhSTeFkeWq/MXc37HFv8vqn
1kvT1BL2NliTnHhxLJ29SNG/5Zo1HqTOJDzQvKCywQZsCW6v38fEsX8J5P43ol0cZLMuWcU7hKCL
YjfwZa8J6LyCLkvIy6bb2GbzNro+m+EqRgQaPJTMNlsmdYNsAO+FoNa5SkXbGH07GEaupPea/3sy
n5RoY4utJ/Pa3GJXD6XQpxYIT4BKkaMlo8OGc9Dtrf4943ptaD5e3sRZMvljtfFFAxBK/hMJ3+cg
jCa7lW3ZCGzBeBIEbWbobF3V+9qjDHN/v81Rx2pW56wm/eY8tZb0FYZZ6FZMnHtOaaT9Nfon/WuR
/I7h5rpvZ72vwf/PbRUzXTDcqItRJnUYlAICc+ep8n+kIM+56Lx044Zb+yNG6Pmiosl7lbTb9VRK
yJwNZp6aZytJQwd4HmOiYgTovun/k/G8MbWI5vQ0M/UC+hWKQGZmG2qR7cMBys//YNbeWFk4Ye9P
UZePDMj00kPTTGjxbfEK3XKAt3O2WBjYlOus81mY1NhlQpE5KfW81vhg6glsJNHH+wO6taveWFsm
9WcSjFz3mDZJS+qD1Xrtzp+a19Hyn+NqnDb84e/PLb2bFAaPJljn5gT6tUOoU12FnVKa53HMdjJk
V15Tv9SWtBcjczd1j1bTHhFmO6ly64iP8ZjYYSsdpbz9ZkXel+J93Bm/rdizlemoSDx+SPgHseSm
im6P3s6A6AcvOI5A6nPV7uKOkPT9/QlbL8/sxzIJGAILbsTFHTJVIbS+YGIgJBsmEHDc7fKuGXaq
d8pUc+uMvZFFM9EVZpuSQSb5v+xbV4ekQLk6Vgi+P0fWA62oaY5miGAHFRyEYTs63tD8UYRLkMp2
mwr/3BlOv97MwUhQQ6gBxvF6wWphBo4KhXLuIPXbUelSbDUStxAeN8IncNMmtogdZpLiRSzjl4JA
90uon0ulsLMaJcY9bz7jE+J41YfezYJq45hd+z3JfziUTOgMYK3920Ty5pC3cvo2fK8C6NDBwC2Y
5eciJekkxl+F0uo2wt51UyrgWp4WtJ9TP2MWF8eG2sbQyIQ6yKFY3pfZRH1Ozo7AN3jfWvIPIFAR
Oqwm7apdcko99kXTxEet+D144UmRCwXGhKR6VKVufBwr7cd9l74BKwD7iwwAkRcYOOLJ60U2W4nW
GC8wzr4pPfWC/lw13iut1HZufZJ5BiEUu9Pr9sGrkwN0kKn6rCmPtWTupc6VtzCgf+PW6zNi/pq5
BQ8c61zrv/6aXhh6y/MoFsufBgILk57orxYctQ5NXFr7I/wp9Y51MdqH+7Ow2tgQhgGuYL65XeGK
WJy7rR7LNQw61nnqsv0YfEFv1xHyizF9gGX0vql5ua9GOJsiXQwHPBVdqqnXIwScrKZZ1FjgJvR9
nb9C/20LaLMm8CHlX9T3962tXH1hbXEJK1LnF5yn1jnT/zRjbdM5Rffv11ks8L6h1W2PIXTQaF+b
e1TxpOthSZU+CokVeOdEH+2Si1EOvlntFhvPLSvkoyjyg1KkELpYJzFqUZwWIo+guoIlYidlP5R0
Y0esgiMSUDMKGY44QiPePtcjkcEg62LhC2dNT+tdr+WCrfRyero/X+tTT6aHl8yG9BfZRgP4tRmA
8pWQKaJwFqvniJLdqGl2HX9D2bFrMlv1dnIBGEPaWKa1o/MSMdnuPNMA1S6pVJFsEUKtUHyXLkS7
m35ZTW137Q9D+oLUx4attaeTxSdziJMDq2XNrkdYRl0UC9kUuH32ewilD2b7IsbtDmQGVFjqrt+S
/VsxQHNVkdajmAbgBGzt8r5sq6CuJhQ2XJU9ldbfWycWXTRLAOTT+D49N9rPHkKvtn0Pch69NZDE
QvMEdc0xnIsNX9BIMAqYTa3E8Sty8Vt8DzcmHwgMaYL5TufVtNiM0zjpnhX2oWt6z3Hhk2bR0JT+
XXhf0OLaCIlXbH1MBnlC/IouT9x42QoBorfvPTi33ax7jbKvXv9xGp9HrbM9vd730nHSfpWCHRLF
0pyY/cwqV4bKTP3cFQrMJZNoKzDGNzPW1t9C5613GDEFfj/TGHLKqQvHEJFfHsdUiVwpBDpXZ+Rf
k8GzNm75FcExM4CLs5nJlwM3XGZMp9EjXUiTuqvJvk0/9S4R49P8FingYfKFS5OXp7YQd8Znb8ht
3uNyQEkZzFXqUwBKPtMb5whEqWOxH6ND8xfYN0DPoe3ScGtfzgfX9a0Atmwm3P4rXi8vcSUgeDwj
GMXYbQOnzl7VvDqUM/my/qOV+wcvRZth4wC64YxgsXjOUL6gqrfEuQaZLCWTYcZuZT0G1QepvYT+
Y1M/A9DcOAfWcSzVg/kvOgDRZ+Pyuz4IAj8tIcj0MjfIuwMQOjuMR7tipL2s2YVfuTxFcUNvF4+f
JC97KYfunwfL3NIISyEDBB+I4usvaMPYKHqv1M6CYDnhOO4hfknIWkhycjQ3StDriYXycK6agKmf
o8tFQOXrY1zJZsj9kWnNIUyFwB4HTX72cglUv1qrrtpusnnfNgrBGtTlFKBXqotJMKWhGQvnsJDg
7laD3nQyy5f2UwIKVBzr2mmAtn+6f4mtT3hQLWTsKEmznVc7TMr1TirkQSCPYFaTkxWhpqPaC2EO
J3xee3Y9ehY1uFCsxT0AjnRLYO6Ga/3lbabOP9PYwf5/vbBkOVJV6ie+wPOD3B4SOvQBgQXPGQlm
p8vYqF2SZjsBKkQ7S2N4XPTqgfBLPmoN5Dr352Mdnphgl5A6QFqBYtYy1EcnGY1bU0zcQBykfSbI
g4NNCstFu1XBumGK1ButUn9FfM0l/j/ryZNWgRW79aAou3iGZQ0VbQ/lMG7xTa25FBgTrCOA7uA6
5lCdne/NeykXwGeFbZS6BWJPDf0FZllDFlg53ZNOrMK5IQ8f2cfPHCLduMsq46FJ0mNRHwwtt6tq
OIxp+aOmg0ze2Gvr98JMYE9sAYkSyKDVjEtKlwRBk6au6FnoPHLVS8duTHdeASb6m1S1jqEdFGSG
mmNjPCWp8M8rDomSObcmIdfA+bLY7JyuaiPnRup64qOaqey5ZJduFRhWmxuwMdx78BmYs4Dn31Dy
zfz7agt9EEoVxDXqY6DKTlu/s6AoaDWXOubhvg+vA9OFtcWQNFVoW3/0c3cyu5NZ9rbonYph9zGC
Pg8yA+0sK1uR4l8il6vrb7YJYQfPoXnbGAubhGN1Zw1V7tYwF9iB1OX7SM7e0XP0vVLH+sBlFT5F
XQg7b5uOO2Wso0eagSHfFK18V3iR8D3IhK3q5615JxcLSwr8REB8FveW3yljM3Zj7lJ/wYtCg4bB
pjPAv0bfgj4p95O6zbAms5mWU0HVAE4+0i4E6QujlRnpdV/ruZv1qClotSqffJW+wbJPfRIitf9g
+j63lyAIOz1OvScEWr/mklGe+rIx/2w4wzzxq6/hK9AyRl4OyMr11i9E2G6NUs3dYcofSkm3/XfV
WOzqrkadOrRj/bG1kADZIfNy3/LNuZ8fKjTxi+hULA52KxzpNp/8whXb5mPdjtHeK2lNlrVJPUaZ
aEB4N2U/7ttcnakzqJ+Te769SQ4tj29NAAIlTFPuhiT6QMZHCHMVreBUwPL3902tQuDZFPVCUFUE
YbwGrudVn8aaoEcqXMP7psgfdevj/d+fvWSxbvQRzFBp3mCUNOahvjkyegkBisRSClezXMM85d2u
iZ2hfj++CtoOpd771m4s1pU1/dpaKE96nyRG4arJq4ZwsPYu+O6nH1BuuW9nFW/wkJxfDLDV/++/
r+2UKJXEmjkW0HPvRmgH+z8lt7zov0Jv5sRDubtv7sYiXZlbOL9pCSOBC+YmJMuiD+1WEffWIoFX
AkBA2yWBwyLxaQmmmYUkPd1Ermyh/qCPj7H3xytPUunoCBB29JL/+4hQLYBNi/YPuK4WFmWSNDQu
sFBm9hQI/l5FteS/szDP6RvHqwMR4hkTC3QmCPs09uEuGUkj3rcyO9TSvamQ6RC6ciGSY7i2okfJ
aMVhXrq+fgigpE3eyWlmD8YG9vGWA7w1s5iuDkqbvK5nM8gYNtljID/cH8ctA8DQwf5CkICK4Ozw
b2ZraPSxIIItXdOsHSl9ybaDtxv3yUwrj8AlzwJACIu9mSB1pZF4qFyjfYQXvFVt/dTvYmI2xTiI
4UWSH9DEHvbDg1V/DAN1jw55bPdO1e406UC2Nd3qpb2xeFdftNxWWVSm9WBU7iA0D2Iszg5iZ8Gf
TtxKSt44lwjL5uCJxtG5aeN6eqO0bWBxNGCB7kdH7P7o5lNI+CBFPizr7+4v5fxbC5ekL4RXEHUF
aImW6giDqCdlkRaN28Iv6ZDaQcK2jpKHJKLw+e+mcBkkI+nzp4axuDx6vSOVH9SNO/WSo6ImGvHO
G4/3jdxYJbpA58CHUh1bbOGa2B3NyWgaN4UrMk5pRI/j70Y+PpZ9sXHXr19xc4LKmhn3SQ6QtlqE
f1FfcyrBIe2iKfEk1cfRwDXVV8V4NWLdSdXoEMOK6QnqQy3oxyDZojZcj5XWPpKhNFGAxIJe6tpP
VJgaoekua5cPAUT3O5E/eMJuQMzz/pyufYRnCnC6v2xoOOTCH+HQDiPU8GpXEiCSznL4KeWjkG8l
XNbXJHAaBkSyZVahXHLfNfAsy1k3NW6mRnYvfcijE2LcowK785g5pXq6P6ob5kg4oLQCCJa/lsWT
oVGUpo+VhrBJ/yS0B5A1Xe2I7YfKmUpxq35y430CJ87/m1vmVySYEuHiHhtXz36OUYc09VNVfpUQ
G/J2YWieIk+1m+jX/THeWDmUt/5S2JBooJHi2kO8OKnSCg00N0R4S+2e5sesV2y4x/q4mgko2Gpk
VEiOLuNPKUmLYsy9xk0KejHpXO7JoHgZINN3nlFsnFc3fH4m/Ubwh1Io78fF/m46EkVm2LfuGGW/
Jpr3I7AZ1SQhebkVy9+YPBBkM7iLOjZjmz/lzS0n9WJUNIrYuo360fLLH5MVfxv8f68d8kajJk8m
imckGZGFmVbT0YePytbtoxcvcjXFf620vSA86tUfvadZ2iexb0kP0YROqZK/z/yH+06y7pKcv4De
MqjAaNaEt+B6oJPowTrY5q1rmQnUa3YvKnbgP8n5wdMu07SbksxBoWIMoB28NLx0C+t5C0N0Yzde
fcPsZG8mW5Zzb5yGrmXzkxBpnlsleTZRn63hH0SI6+skbpGC31peanI8Wamgsv8Xp3feynUPsq51
5fEhGH9nRWAX+WFjaucj+Pp6ZWrfGFlEfF0Gi6gZD62b9E+dARpGcgaN9lvxvTIcE/9U6Z/D1/s2
59VamQQghU9RvF9FTrmMXHcK8xduGzoK+kHIj2SfPW0riXnTDnRuMPfw5geWdb1ik24FaaIrrRtG
1vcekRczEH6k0edR3erZv3HRMos6GuRQ3eCjy3TV1EXSJBaYsqL8OYxfmjbbl3R2krjc9Ymx7yeK
P21vS50HzcTwUczqDXXmdcR7/QWLdRTqodJDZJbcpKsukdx81IKt+bzpj28GuZjPNjKtPqPo7cL8
uq+lwLa6Z1X/L8cxf8SbbaZ4QZj7rcrxKWe7Ttob/dYw1mnX+TSBlwf0PVgj+i6vTbR9KCLoZc2n
ifohKV9Cn3ZVJwyconkkZXPSEv0xCx0VeDOQ53Nsas++7tvaUJ/EgsKK2tmqMNoaIitmv/EyWj9d
r79tcXskJfdhbzL8co9IMc+Jd/o7Kf5IG4Q96JexkjdijJueC2iHJxLiXhCfzX71Zr6DOm5rRfA7
t23eiyOVSSt88cK5RC6/TMP7jITNNBUvqVgfK018QO98q43y1jblagGdAjyT+2wRJOoQMYy6PPWu
0Fc2UqC13NtK9VPdoi6+5b4zdz38yeCGEWu+HmlW074cW1LPBcazqDgVP6ZytO8fbbcuCcRZ6KWl
y3sm1bi2oUA0XMlGNLjlVO4j8dmQ90NzGQZvVwz7LRWwW75Cdw/dI0Rt5DQXWz61WsGT9XRwhbhz
+iA6arTZcMiUTfbURYZdQtkojrv7I7wVS701ujgEKoE6SJLGA1Hi7yA+GAZF7S96fiJgvG9oXWb+
i+KBxX+Gc4BaWqxX30FvmetYMnLfmRVLM7N6aMXmA11wOy/+oWZfs8Yuw9oN6WBBUu6oS1+L8Hsu
dN/00DxOMCroVbYfpMQpFO9QojjQvjYlzNNierz/sWu0Fx8LJJ0M58wiA7T/euElLQggvWYtUvGh
zXf6FyRf/GFvjYmTJj+affozpJXtNwQSg/czKO1u46k3//7iTr2yvzg2IaQbaqr++EIkn0pDeDWH
fCsKm513ZYNGWZEjihzoMuNhVKGUaGU5uNMQ7FAc+mYqZ11rXtLcDSbTroFt5+0fUG97Y9K2Jnh2
5qVxGBrnigEYL97n1xOctFqrKl4/uklr9Y5sjg8iikg0hCneByHsfogKdAB+IxzDUi73gYiYW2tE
u2GS+o15uLHHNdrkWXCyZNRU5vPszYnZCQTETRrxJar4tcx/i1Z7QQXM6QUA7N9EawvneOPcAm5C
mYQEIw/B5esFNjJN7ZtudGWjcCR/eFCLfWf0zhAk9hTAUuQ/gq0Yi++p+rkqLbf63vreYxJtsS7c
9HF6FeEaJfHN0Bf3ppnVZuLX0+g2mRvBY9EGtqw8Gd3RNPZjc+gM61jQ1Q8d4GluzRHDgwhRlPQ7
0/wNb791a9EDQuGO2gnU7uLi6OvQ0fRbcRzdOn9qCyf6Xeyszp5Avpzlbm+8TOYXw9/oFL9plH4k
sn0gzEB1LvaYJ0wjDC3p5BbILA0ogQUtxNXQrk+k9kC3mKQcZDv2J7tAydAzrM0n+vqqBEdJTR78
DbwxhNDXrqeH+VAZmjK5ZfQZkqHn+jtT9FRGVumUfQkPc+EIooPEFqjXSnjw29qW/F9dlv0K4h/3
T7z1gQNjChklKIhYBzpfrj/FVEYkX2RxctsBPJNeTicahP+ZvoQiITA+OjNp5uY6XVw2QddrStVU
oqtFvpMbsk0H+Z+k+/DvQ6GXiBkFPsVNOm/4NxvajFDq0YRSdJGAfeplI7SV1NzICtzIrtBXxvuZ
9wjAaGvpsUIFuoSmA9EN2kdvQKX3MRRemuiceLU9EVMpSF0G6lbfza1V+qtrzvFB+W1J8ikXEXzW
HlZRcBltmG7iPVrWW0CGW24JlxLdpMCxZxaY6wkMYkNLODNEN+f3q9g7gmx4RTrvexGE+39fq7em
Fh4xWVkiNokmupI67bvxBdZP57+zsNhjJkpjSlmqWBBHUBdlbltKshF1r490Hr5/MYRkmfG5Rcgb
RKFsVFoqzlXKGB0KERFXafrngfCwV3mQwsJAUXRZCjWCupOwIrs+fKJNdUwQ5Lo/Veth8NNcyeSF
qLIBmbled6sWhDqqE8UVkdGMkmrfg2lPKWHfN7N2L4IO3iZzLYfDfvleGyoSXXkzqe6I6Gosnpop
tCftMYy3yqA3DLE5wSjPHZNE8IsLzhBSuetjSXWzpjxEengpPPOPUoN7bdLP98e03piwG1JyBdI2
g2qXpQaeOlkK3a/hcqnYgfit4GS7b2HdkTzjtsBvkXuncAIJ5vXqNKOqZVOTm66hOEP63JTju9qT
OEZ7y66jNgOwKnzXwr4GJPpiwXu98QHr2aQaypEANHfescv0dQjwf5jU0HKD+qVtRVhpX/QKjYdw
A6u0YWfZbTWMnV8HXWC5QhA5XhjZHbgk2Tp1yY/7M7oO/OYBoSPDbFKLWgZiwyjK1djFlltYL6P8
yJva9uDVarPvki+daMF6f9/eusNldo/5rQqgFDy7sVjBXNeymJZywdWCRkUK6qGWHsW8v1SmSFtS
59D6DUMGXVIv1vRuSgK7Fn4VvcKdT780cJ9wIwK6MQFU1We5RxpiKXYvLkoFnrq50hNcjFzYTcL3
uFUeKqHchx4EvT1QiE0Y2GptMURXwiw7Rx2Emsu1D5taj8ayX86ksa/WCBGv4FfNrjOEPz0ifven
+7at+YwhqmeB5WtbTdVWaWD2+rk1tfExrOuPZo3qRFVWxiHSlORw39x8mFw9aOamYticwNkR0hHI
XpurCvSOmkqDVbHbFS3UlPqxq7pXVfc+6V28ZW2VK5h7Y2Y8KVUJEDji4mjzi0Jtavqkz63xRTc+
d6X/hFpIg8p2hoYuJ4mjtlsTuh4hNlWI/HmzoAy6bAdD3jsnk0DTZdVNkGKVzYXg61h1Xmmnyag5
mgVA/f6krrfMPE52zQxOJ2O+PFf7OJOKNm7Mc1nBB4fNh9zQ62Pui9IDhconpfWi5yAWmmOcZ19z
XssORChoVwaT/ppbJfIi9YXCt+d6OoLeZbdJULG6NGcZRe6Wed1h1lnWf40e1W76v81zJKDunUKK
4bcpjXLp68ZUzKHQtYNhCPI/Qj+ODxoarx0sFaQOMR0fRscXxvtpao6Q13UoMzUfgdPa4avyZzyR
DlPRU71venW5McSZ+YO3Gd0+9AReW64rSw26toDMMUr6g1TR9EDHgLkRRK3BjZjhFUj8RGDNdC7C
D83yC69KVOtsiJX+bfRbzn4pUK0vhjzVP8om5dAce9/6MtEjWdqtF8a+LXDWFIdh7OmNbcPASB6C
Ke+OaWX2W3ywt6YBImak2uCcpYQz//+37wq/FtN2pgivJn96hkM9twN57Dcm+9Y0IIs9YxoBb5HP
XkyDntMJWcuedwZVUDxNRMeWLVUxRWI0iWx90vNjbIzmXo177SwpQNYyvfCdpk/bvWBGxr5o5QTR
rniLfWh15oAhmlnx5sTUzBiyOOHqcihiMYpTN5Xl5J0aBtLR95LmnedLtROE9EmAKoZFyixHMN30
Zt73wtVG+2se1ZxZrwQY2HL6gzYU2yIAwmyk1i7rxHAfT15IPq78Z+SNzmljEslplLRkKIavV3os
wwQyCjO4QDLc/0pSAu4ulKqHsU5EoLdB+/3+0NavSQzOkzsjHed33eImjvVMa5PQDy96/VMdPvRo
dUHxdAg/FjLE/0F58ARHULeYMFY3JNJZHFk4GQBSTtiFp/kBggBlbIaXTFERayxl/1BNjbqP9bqw
wzHbUp1bxRsLe4sbuUeZoOBdyyiNp7J/j75NDG5VI73opJDz35/T+VC6Oi659udAg7iOVhpU/K7X
UJBQD2nparqkGomcDH2lqKNDVtV+QKP1I0Z/eiMAuDGbxFIwDs6cm7PbXBuUW1UVyjZJLkr4LE1o
rk2Xj2O91Wt+y1WuzCx2oVTWKlTRaQJ9qX8Eym1k/pPkh8c83ue+5yQU8VrFfCgkc+P9udr+TOjb
8c3jf3P8Qe2eDEYsxBcRdUBteIoStxwgUblQt7ChxtRRj/33JXxrcXHv9ELcqOyK5FKNZ8GqdqjB
+C9CcagQC7xv6cbakQVFCpA0sMErbjGphoCMhxzK6UVFCHnqwmMaflLS/jzJW7owN9aP0x1WqbmH
nOBm2VlqVpHVTHKcX8bcgLZCc5jHcHDgaI/SCIpqJ8sbW4tAst8f4jrdCRx4Fuj727VLwLJYv77K
Q7k3Jrq16+ZbOTjjZNekeq2DHOyb9CQlpV2JRylMHvRNIpX1/F7bXqyklTQQQYgStofXAIaYJHtI
W/QVP2+McYV++DtGJMBIx1BlWlIcZlHemFFc5hdButRoqOa1fxy858h6Qv+CbB3tjRdN+Hnf6vpY
mwf3f0b/rvibjZHOL9amrfOL1Ag7IbbYHKqTVidJhFx4qhxEWb7et7jeitcWFwd3FQyRL04Ms6vf
+WKyk6aXrD6U4S7sz8g5AF493je4unsJRqis47Jz4pZO2eu936RF1nEx55dK1J1OEna+KT+k2QYP
9DrFMcc8rB2KF+Q4QAddm/H8IePNGJQXwUOViVRxt+tRh7EVpVb2Tcl/q4dY3OUDOjKJMqSfwTen
Tu0bxen+eG/4KxUhujBpVvob2V9/SDZ6IVenVlxCtefRMEu3PIKdhSlzq+PyxszyRKX+Bn8gdcYl
5isvKHSRqykueTvamThc0Ga3I6C49wc0z9z1bcitRMadnBvBMQW36wFZahprU5eWFzNLukMZiPD1
tdOWINoNv6RRg6IW9B0kipZW6mAq4yocywtlv4Pm9Y/0Wr6LnoRw/CoJ5vcxmY6lv7EXbp1rV0bn
j3qz/YLeH9vcrMvLKOSnOPpUVqRKqsdU6OysGmxDawEinobCyQTho1+Fl/sze2sBaU6ZRVooXyEW
cW2+k40hSDupvHiNhlpy43Rdu2+EfPcfmJkf+uRLKS0sT29vIrFiFWp5CQQKYqVaIpdrHsZC/3Xf
zo3DDFDg/9tZnNRmEGo99eLyohknuazo5vogZTBXPueJS2PZBjxm/rWlW5ozv8fcqQK+f7F2/8PZ
efXIbQXb+hcRYA6vZMdJao5mFPxCyJLFnDN//fko3IszzSaa0AEE2LAAV3OH2hVWreW3bRoHWlVd
hjprXDWP9C9tHlsOvR0I0nO52EdS9PeioIRodL25bUxG3PIfGAn1t1JNq4sWBSekcTO6fpr0k4Jb
rLxCL0GQ307ZUUi2KHxWFhfaQ5pfADzoTy07rhItXrNgrP8yaTmiEOZbh/rpbshiV2O6JWxMw7EE
+lX3t/T27s8VYxmjDD2TyC+Cm5gmbpoIdX0ZjYqOs5QEX2pdj9z7VlYCm1nzheBGI0Wmnrh4I7Iy
FYUwVfm4dIxPdTDqD1pphTsFEXNmycX6NS/74UsktOau1FvhEJOEnTZ+xPzyXR8ofgRFCkQLoEKl
XXJ9G/XYbOJEsuqLUpWyjZAbhZ/K+iHBqnaeRpBhRjcPwHpa6uRJm+/RrLYoCUZ/PbAy1zEokZHS
UbAH8nL9O/Iaxk4y9/rSkg7vab43pylKy41neW1nP1pZxAGdWdHJCKlwwcTV74nfYQ0Z62Z/f1Fv
L+n8LTy8Mws/A44LKx6jXXWYsqZSWz4qjRfBRaD/jOTg6Pu+5gR6uwGRuHWpGOSKYhIQJvflevHk
MkwVwcKgJo4ItQXST1nyECP3qy2hwdt3nuRQp0M0D9POPeNrS5TZDIZCquZSV7+64YvS/ijT98rb
8KkrC3hlZZGKZpQfB6XMmwv1I4ia4a62A3SXoMuBjyxTYxDXmbE1cb08G4QjdArnhjviGrArLD5t
rJihsFqtuoA76J2iKCuqtIG6kRTehGxLM4tvk5sim4bSBKNqIjQoM82PyFf/n9cxg1q7RvDfONZn
QOT5X56Rpd3Fszv1xZBQr6wulv6lj47N+D5EX+6f+9lXfPQlf0zMa0gkSr176dB8lXZhUvv1xYj/
kWuU9IDjISy3BykOpSHAdVWzEaHa8NbLwyKDb8Zv0LekcjEX96+P5IgAhed5FNfDxNZ+Zn1wjkx9
V6JoqavWRuxyA51dGlu4yyIJ5CD1peZiJVQ0DmKmiqVdZ6P4UHWQ/iNOH48Pw4B7OKnZYOh7Qc7q
wGnaCrYnzdC88Ig+cTePyxVycvLK2jCdJA4Zj9BD5L92RVeL00nWE+AQSqHXiVNO3fT7/kYtbzFf
AYJtViigigXudV7SDxEgaZevN8nUXZSxi44CTYBjPAaPAOyjkzdW2dYjs7JF883iraOyRF95cebD
Iu+VNEn6C6Mh8nOYNsJ7PabGWQ97hDuFruZ+F1MMdqfuHCUuhF1RKLCX6VHn0BaTnXyST1FRSI4m
CPI5whixT1pv/c5lNsy6zJQ+SMLOmAR86fW6+MKoDoiL9Jeo9Sxbl/NHzarq7yheVk/oVyv2QM1q
X+p5eAYILz1UECVvILtu79AMkpmbnqBkeOYWXijrM6XIc7m/hL3aP1CDeBGY3fymVkWzD4Uh/9SG
3rvhKy9S0W3xQv5pSF1f4LmRgOulpkpauUTvJvKYJMifDJfIl8tPVeINB01WRpoIweQQJIiHWGHc
pZWE7smaUDrS0w7tyNIq9qlf9D+iJMpe4kaRnagXIHhKtJ78HuUJBd1nO+7RTUHbEEdXVMYDYh3l
Y1R08QsEOr3TWKpnk5FAU5Z7mqOL46seTtahEzv/JHT65yovO6cZxb1AgGb3aQMbfpblG3nfin+m
JwcRG4R1c5C9xCllflwlgRgOl8D6t83lnT+izxN8gc7/ZMbyZfAArcgHIrHP/ML713LlmlyZXrho
WoXwYo8ILWWy9qLF3udKl74NVvxSdw+x0EcbjvMmAJ2POw3YeZSPvigcmdfHvS5gTxnEZLhIUYQ6
grqLoIUD4ucksmLnQuMoTX4WCsAEvnq4/6k3TZul7cU5V7OuNSojGy6dMaJyUDJZMMm7Ljm2wo/U
MxzZ8nZjxsCwWsfHPjwYoumA+VSSLYTY2qL/SS/gMwMav4ydrEicOoST2e+otZmwEnmIO6QHxvo3
ffeN1/82xoBJCY/LaDmXHEq56xU3RqtW6m7igkUCHShPk05aZVV/f44gCpqLJAoJDGD/ayumEqSW
GZnDRU81twsQY1IZuvmlWsyav2/s48ry0YpRwb7hr/Cd899/eEpyw28gO9THS9iUpzDQ7Mr8Uo5n
lcmCsRdsyZoetNr6lKFlEtB95FtHK7Bz41QbPzOQq1mVHO//pGUwjO8mUyTrB5NJZWy5xuNQeVpR
htPF91TSw3ao4V1Lmodw5CG+b+p2OzGFkfnjebyX6amFrJCSTel0iWdVmJDoe+/lSra7b2Ul6OAp
wh0xbA/Slyx8scadlgl+WEmX2O+afZKEzbkQ1dwuTLU/9qMguyPtW2gFff/gl4qx03vV2MHPZu60
bupQbvaMp9jKs4MfpOVzkyfS0RB7wwmqFhWbQGoV14IKbiPi/KNbev2cUKnAtWhUQoGJL8eFuyJB
+dyMlMvopztKBuo+QP73t9raenHQDLsanchG64TJ3nAHRU/2bZrvXWUXW9W8lTMxzxDTbEIMBpr6
+e8/nNKpzUVflzLl0hCKZsUXJJAqawvucRtV/aEbniGBbBRgimsj0FF1QR2lyqWK36FoOURjvU96
JGCCrThlvsDLhWUqmvxrxpeAjLq2FCqQXTd6rlyS77pwMvblcYyOWXWg/CM8TLnTnzTJTreI/VZO
OyU76ASBOoI2WBIIRX3IdoaTdqk0/WEsR9XRtNja3z/sKzuFx5r1emZUA7q815+myH2oDnFlXhqp
q3ZG3CT2WFVPUxNuKfKtWsJZ0FeC74CY79qSKneJPPiyeYk0IdxpRtjs1FZNd1bOTPv9j1pZOYbL
RBDAUKMwObJw+6JSN2kQGeZFKFU0o6k+oa8zbGkZrH7Q7PVgGQJxtLRiCLXSFINgXtJaqc4d8VqI
v22jrw0kxO79L7qxRYQ4synTJibjpxJ/vXiG4BdJESbWpZbF3I09P1cOgmwOXGrmcLYEDW/mn+dD
B+IfFMU8BQKa4dpcyKSLWRiGQFSc2BYE15b3j6H0iHEd+za1lXi6jOVBbTsGnkrbr7wj/2nfCcjd
+Btoy5u95KfMEqZ/6CRAQS72UkKeNay7xHfHnOHnqa5+x5O/Rej6J9O4uuE0HkSuAVNfQLkg+L7+
YKNp85RhoMAdw6/cybOmfhK+oZea1RCnJNNBUc9a/FYEL5k/OnL17Mvi46A7lWltBGo3To0fAuiY
hScaBve42GhRSus6wq25jRqdgjAB3141BfNkRmbHobJxUVasUXzhD8kH/cjlvIPgSULChG3klt1k
c8SBM3U7EY3MZH///K4aguiZyA9XDDrmen3xXkXcVl7kmqbwOE39yUqnfyMzdgx/a9z2BpLH4QUj
PoNxFIhAyK6ubWlpoppMpkVuGAWXofieTkex+9wmx274VyM4EXU7kqA8B9Q9USgBp0Zd2K5QRIz+
04Xkcv/Lb5gN//wciIIp4lFpJXi5/jlZ2kpjLXaxOxJwHMM6yhTbsvrCLvrgwUKE+HUYUNiTLUqV
kZQzsKfFwbnvtP6RpQwcX6s3pwdvHjQcsARScp7pmYnSZnfz4X1mUghBsEGNXa9P3pC0+RSb7X4U
O1t+yyvFUfJjRi+RiKUzxQCGyMlOtkLz22xoJqOhKCLSaKDft1RNhUo1CRoY8d1cfyRteolit4yP
gXrOjXMtcwwFGv1ivJGE3TpS6sNzVYShPsCKf5p1H74c+g/fJJOPXWI2O5z5TYvfbbAFDFlxWrPI
JrV1YFM8D4sIsgt8sdIAabmhZA5OmYmkOp0p7DaO1uwMFl4LcWw8Iw2FWZB94SyKyFA9zewT15NT
FO4OlUbNNmjOmXZUhAzyhtFJOsbM88GWmnBXmY9d8guc164CEaMKz6kXb9zzm2Ynp536Fq881AT8
m7r4cj3QCs1rgN8lQfLZ8sxzl1c/tf6gZdbPsuic0fNsYUTl+z/Eapp4PNxfkrWFJyCcWf/mPuRy
BkUQ+kzv8iB1swEEojSM40HzYWG7b2XFmzHUPeNjUPSgcLW40lGkZr2UNqmbdomjlOF5nN6mNPos
pP+n7wFwwOQn0DuqRdcXtaNh1QWqznJmORJv58YfNg7R2oWg7sWMOh0UvmURloXS1CtyGKZuBWbZ
qXv9pze0kDQK2db0ztqNB33GtAuLx0uwjADjBERIWxaZOx5F2A96/RCPp0F3vfC1lS/C+FaKf3/b
4eABucDnARBZ0uQZijmlKcBcN+5kDaGVTrAtQTmL8vv9A3FTReSWIxfHkw15siQvD0Rh5f6Yq1Hm
qspbc4YUWqSIZb037VNUvVZyufFZK/f+ytwiPPOqyJiSMctcUcsZiR+VbtcWzX/hOCAe2lnVg2L6
W6rdK2cemyTe1P3RgVqqdutdLXnShM1I+m9qk4OmFo42ueFfgzDxIDB7q9wrggWI75dOzfNSQU3q
zPVDp4msg4Si7juDJxmZq0g6eX/n/nDUL3wo5vgD3zYNb3PRYfAyM4JkO83dKJn8JyVUw73XxN1F
rrNhJ05mfex9cdg1Pq2jqpDVQ1nJsmMIOvzIfjwcVAqmTq4h8lAJSn2AcF9hOlW1nCEq9HM5DOLM
bRvs5F7X7CiI8kcxraWT5fVQCPmoFGR60x4q/NUhtIZxXxRjfK6iInqqy1CzO3DL74k0GY7HogCA
63HifpC9xuhUH6sUjb2upcMklM3OF+TggXJq8SBTUv1UTxU00kbbHu8v2ezClyum0GmdZepJvJdS
opXMa8Nf5u6opulR8aTsIKD34mgGZc0hTaRDVxnVu5W0W+f+tljM2UDemUiczvnsSK7dYTBZSp2q
ZEAts86q5HSSfDSncx+6g3aMq2hXivNzVxy6tD3f/+q1888QBWEyduk2L0wXgjmZZRPlbm+aDG58
6cLCNWafvPG2rLmSj3YWD6istXKOsmDueuVBid+zT6Iq2Ib3zZx5Mbt/my1qzPl3L3fzo73F+W8Y
PfVBXORuFf5jdq89VKXWQ5xQ7eL03F/ClaeGIgoIupnMln+bH+8PsVeOaCgQEitzSzlUz50ZUu03
URHrk+a/+5ZWFxF6N6o18EXeaGZ4XZonWcpHqd1TPmiOSXdUjwJokn5SWv0KVKjeqr79YeJdLiQl
YGYviPngAl1snGB1BJ6dgIMMdlKB3Hhgm9WPUH3r5dbWkmjvpydTiw9m7uResOsJuCNbO5GV2rHw
4LcOUbYc7hrraRSTB71DoUIDU2C+/f3SUK8g+mcr5ubT9SYY7WSGnhbnbtaYTjHph7qIdxNFf8Hs
D4VX7sUy+MIUzMaxXjtmTKRAGkfgRLVucczMMpUCJSpy1wScXXepE2S/Q+unnrxF1uv9L1zzTx9M
LWPAtsizqpLx6FqlVPhnmJWkpH82dSB2yiRXe6bHEalL0r9lKZ1fro+GF8/yQLMhE+ocxzhknye9
tUfpqSiL3RB+S+Jf9z9y7YQzBW3O3CQS88OL9YyVrJ30rsrdwAvtovyUM5AZfxLNaC9b4UufPIvV
X5eX+TxUcWllz9BSZG+uTw7pjlzobVy4k2TUkP6Up0xLU1tSStVJkA19tDoNxdd4Eo7BMA2nJgjy
Q2ll8AAoE5Rrevhr6q12V5dqczKlLjllXtGdZN5ZTwrS3f0FWvPXkIdQv6c7zWO1jJwt0aM+xlPh
DVbHDE6ans2EsUA/F3x7CKotaOla5sO1n6v8sIJSVFlcrClJ0Lr10sJVzPog9Z/j9HuinT0PLolP
NPzb/Edn+rvCBNK+URz8M7mxdD1oVSBWASwZubVFPtIWmTVyzgu3mYq9Fz+S339uFMtRQ3Nfyu3n
Nv4F44M+PAzVa5m0tnWZksdRSxxSSqLi/jEQj0KM1kP/0CUJfJgPfmSnwhZtw/oSzeVW6ugU05fz
vIE61JYlDvzOzu+OQTWQqiZMFCARMDlRJScPAd7aHuShPDWaNr7I0ZgeQ6W1djRO5I3p4tVowuD2
MOowV1eX8AO1LaU2ForCVQt/X0qnGvF1/5wZD5ngTK+KMaI28hL/vH8ub7tLXCM0RUSZXg0D+UsH
TF1nbCYzK1wxlA5ggHOGrP1fSVDYpq/9VxVD6pSD+U+cHeIMzV/Tf+773umLiTdL+ObDwKOW/qkQ
ftdKbJub5AdrjoXhTbrT5GgS8PLrW15Anq+LQ1u4fdH/Q3xlOULNuLVqps1ZLhjlV2ITIE0nqHuh
zevD/dX580oujzI7Qe0ejpeZAfTafGO2mWBmZQEJ3QQ7XDmkVMoi02+/W0TpT32pezPwfkIJhtN9
6roSXhyrU+pzE0VyYY+GXzyKau1/LbKWhigHqnsaZLXo5+4JLKKpEn/f+M2zX7/5zTNeFm8Dsnw5
d6xHol8Wqsg5kseHXEOAvfTsKCNY6/19+lnRHwPPmSrVgQ9l41ldPcM8qQiyw3aMf168A008xEZk
yYWrp78N7zkwZ3rl16T4PlWmQwd2b+m2ZNYv1lbceBvMcXpngtKZcmHWnLzeqDKpy8xIOcYhgCq4
HIzgV7oJhN4ysnhRzSGxqIbiU2XXn3K7e6u9Z7837a4qdlF0SpN35buhPcWUCYHC7PKCHGjj2Ztf
tevNJdcAqECHHwg93n3xnVrpqc3YF+6gJgcl7d46cYudZaUwQl4BdS8VJZQpuHTXNmAUFbuhSktX
GgMnBjqfIHwLGv0cpk+BD8eSMTql+CX3Nr5tbXkp/czoNPCXDG9f201zxUSxMivdWrMIkIPWcwRN
KZn68jdxmPN5WK6jxhuF9yCvR8vi2lY1CC3kgVXpZugLhY36XKBYaDCSK/h497I4FZHwKHsQ+1nZ
ZeOCzm/9jW0cPc8ziQeloGvbpTeN5cDYh2uBw2NwlVfSEAMdUFNkW8xCDeWY72odCsOorpN9NoSV
Y459fc7rCt5G9OXs+7/oNkRlw+doiho47fplHuvhHLSxF0tXyeTPwO5e9S5j/Y2fuTaiQJydjGHL
Ucx7uVyDuWyDURgOOdPXa6DJHaPQfV66XR3tjQDmZL04j71LrVQuR+QxfZtquxPDdZiNqNR408Y3
rx02hkPmWtw8jaIufoDSggSnxcBh01vCokS3g0TnoUX/Y+tbb2M/ppQ/mJp/yodEM2rSfIol2La7
fPpnGCJe1t9+n/z2C+lhMiqnUvqnULccUR3tIU4f6051/MDguRePo3Yaii1Iydq30w1ARJNwXbyh
xWrj0ipjIyldJvNtMRFR7IQZIdtY4bXPhi1vLtEBeyLmvf7sWE3gVSahd3WvO9aFbNei9V+hFidm
cvf3D/Cay6IQAzZm3lBVXZLtqKWohENrVa7pCftSLByxM92kqewhpQQzdcJbngtQaJbxsx4c7htf
ccmAWmdtWiBQxG6Lp4fScm5AzFUBonnL9Z+jsfGgr6wjiTwjGigJMyq2dBeFLGaDOLWVy+SiINMA
n57l5NnfwnesHAqQOuB0/hREaFpeb1dVj0o7tVPlJuDfxWQ/wqqKWsH9tVo1QihFTZU+H9CLayO1
aIRJAd7OndTKKQPY4WmE9lvTJKsr9r9WlvVvMewaXW1ZsSjtDkYiOKLyu5R/mMH/ZWc+2FnGA74Y
lkmPnak5mx7kGn5lW9GxiLec1UrXFr9Me1SGuRmHuSxyClkb9VEuc74T+sQQHCgdldYUoVlgD7YF
ESTkgNmRyCp47zrzeH/X1tfzf60vjkYSZnFfIibkwgDvKEplg/gj1mesFZ7L+6bmAHHxLsws+4x8
M0Mwwz2uD0g2qKGX10nNAdHFg1IKyVGQO0g/acwnvVTAnyWLsy5h+qwDotnft752PBX4MujV8yah
mXBtHYxJLuVA9t2xegUJf0i6yJ7GfMPKSuI5TyEBI/lD6A8y/tqMIGV1K+tF7ZahxHRQ2R1yRT4g
q/Coye3B8oWnIj1BY3G29HYXTcpB04TT/S9dgZjMv4Gu5B96eDoN179BNqAckcyqdqEn/V6Yzxqo
W6Q096OV2OjZtKTcRSag2iDbslFndimVT8KknILKP3TamxRspeOzwZudJ3gn7oPM5YZ/ys+R7oWz
p3YFYTqOCMWb44tS/TD9V0lk2n5jD1Z3+oO1OUb78CabQSQLCRAeV2gKBova2B51N5XzrfO8dnXm
lOT/f9UyzEhEISLWrN3Gs9XszTInu5G/ZZse4ragyXbSxKSerUB6t4xnO7FQg5ahQZfgHKp9ee8H
Z4g77FpS96O2sXjrH/W/xhZnJ0xzLdV8jKH+blnfffOd1ptC8e3+GV3zBXPHjclyoHOoW1/v0VDm
PIrD2Lgl8b+Y/ey0bx14p344ivGb7D/G+bf7Bm8v5gy3mvNmi3wfKaLFUx4q3SRrvpATlZZO2Ge7
WivtEsQyyFRLPMVPUVsetTi0NeACfzvGBxHi3FWfx2SAwMjL4Tpz9P0wzil1JNY7AUtUNXbdyX+7
pkDcoaxlPoVwCZ6wxdb5zaiJk66TJ7evw9k/t/rB8I6S8KgkHSrCG2i5m1u2sDbv8IdblsRCG4+i
VgA2ciWvdXo1tEt5C195iw+czRBhz2Bjds9aHBQjs7zIs8zCRYV+nhPQSycxyofBFwWbHEO99EoE
+phE6pSaWX6UBVnYm0mrHKqxeeQhK20qC/0umFuG94/Uzb2cfxqQmDmrBVS0LIyPSYQwR4RsbB2S
zRTZQcGbJZrd1+Kz4m8Yuy2/XFtbBj5tqflVW2MtKZisgitUjRoH3Qonzs1nMe/silJQEwU2d7c0
pNP9b70JhBfWF9sgNP2UNJNRuJrgwfWlT54TGsVWR3I+oVfvBFZAh1DZxjFo8IhcnymT6MDsPL7R
TI9TcYq0UycwEHROaWwYG7dl1RaFtJkQUYJaZ/FKiFOk50EkUM4yRgTESmfwns3uqRbFU5lHbyB+
t5Km1S1kvh8pCJ0IgZrW9ecpxRi11hCXrsZAOCOUv4zqc9lL+yJGSWlXGdK+Hvtm7mHsGcN27+/g
bR41Ly6CA7wiEAnSW762no0wt6QVWxiosJvnv4FE73K1eQu03B0i4bkzUAru/Vd92mJLu3lT/lie
BwYYvqO+tQi9pjxPJS32S7cpxWMDPYvwo6qtIzRD5/vfuOaTQApIaG0ggAKD3vUnRkEFr0ZF4i8m
aBH6pak4gVnR+6U7s3Efby8EtxmsPPxFM235snjdtWOnmrlUusmUTM5glDpRRrOlk7ZyZCiX/SF+
Iq+i6bO4EUKS6LxHRukGb3Ub2flg2n1yhHl2DBRH9w5DeTDTl0T4cn8h/7CsXd9E7HJQQOvzpjAV
cL2SQ4N+rVSHpAWVTIM+IILUBgKcUCyEI7QCMt03PWK+Ne53PYPyDJWhW2CZTFWLXfIOWhAiLL8q
XhU1GPZVJr5NsHGeRqSunF7s00MqlIfSE4liVPE1V/3gOR4NBTqPpIeTQO0OYWVKtmAI1cbG3UQe
UGww2jM37IjTbxr201R2ppIEpPRKtY+qYA82/ZDDvHqhHtWiSmfLbbe/v5xrh4XWoKXDLEdHahmQ
a2CeYzMtyL8nC6SryEBsM4nlRpfpD+X5ctOgkwW6T+eb4H/hX4SsyiG3yCtX1h79IPk6jLUDOHPm
zKXMcGyKaKcLFpQ6/U5Ek873p5dgYk4HeQcz/KnoKbvIdEnuFNQF4+RT0TMMS7+uKL/dX49bh6CA
xGXCCipqotrlWxYraUEHM63cNP48DY/+u8fAi7Qx73n7PGOEt506N5oaN7wT9E2HyTKp3cjepWym
pyjsnDZQH6hN7qxgY7j31vNgjIEJAKlMx8PofX1fMs9i9j+uKOQYoiPH5UmMPIKULeLpVTP0X5gA
nKv3yzJ60HB15Fqs3Aaqi92UmyEVe0U8Md67xTG5unwka7NEAfT+y0S2UiALGVSpcmv5IbREqFlO
CJjbif/VbzYWb+1K0htgcJ35SUr2CycXhmXpRzCyuG0o/EpngufADhCRr+hgS9RUxeKrWG5hy1aN
0iZgJgEgJZMY1zuWT7kP4pnCh9EePQ8Ovy60IfjJHYV4IzWOcfvr/qFfW1CepP9nEAjntUGv15si
nQQWVPCEz5pV/gikZldUZWobaZ8xZ62YG+2IVZNwWlOOwB0QWl2brIzSz6K5EFDGZ3Wf4OAaCZj0
0U8353jm/9XS98DEBs0kDAjzgbk2BRm6RJOHFH8c/gkJTp1IPcixvpO0c2Bqh1J8taotUvs1twq2
iLSKmBHu8sXnmYHcKFJe1i7dXZr6zU76W3Y5OufMZ86DvXNJk77r9Veh35lnqjTUxEyvUfbPUJ8S
kMNWsGficB/4maMGW9WL27gUk1Cx/Bkn5gme9/RDXmUKcaSOlVK7oa89GN+ivD1KrwmUj1ADfCEX
2XgOt8zNf//BXO0nreF5au2K9Wh7MKx3JeQXcfajUp4l+bEgQb5/DVYN0pOibwKE+QaZkfi5IbSF
VFPO16aDb8Ym4YUZH5HTTU9WPzT7vKGh4CE2s+Fm1pwnocxcAaApRdZ2/almpUSQPemsbN3OkVNQ
H3wjSne53yS7+x+5djLnkYR5EJwe2DK56IJyGCsvbNxkzMt908uZbfg40ftW1p7Rj1bmX/Fh7xRp
kmLRihpXTzw7jLS9Grz6/rsKv83/wRBvzowhgZlv2abQm06zGq9t3EosHVkIdkr3HkpfG2vL0Mq6
oYpmzeMUIEUBr1x/UVhYVdwYQYc2ezTtxbjNXgzPj/+2Gc2o1jyUo6E9NcMEF76qS7w+8DvomnG5
72Aa3ClA0EkLjvdXbeW8Ue2ZR0SgRGBuc5FhpklmVUphNG4XZjb9SJtVU6Qtao8VHw84jzk0xEo4
DMsBq05UvdEK09YNdGQxhTaLnKKvf3eAqg4pIzpPRa/XG05j9cuoyBDMUPeAUet6m+IolaVSCLAZ
/tsEn5T0RQg3MpCVs02CRVMMpi3my82FCdj86sEEWOPWIs2PpNfknVCAGmtR5NnVQF82jvjKyVPo
jpM30iWD9W9xJoBDWKMcaK2b1VZ5GBt9grcCZrr7R2Jts7hDMELCo0TDb3EkNG8yPD3uWwoc0K54
1VM+aY7yKpXFwUyy1/vG1pJHRihwaX9QYMxSXG9TXXRi4Ida71po0r4ETartLKGSXWaVtJNA4uUE
pQVZWinIh0QM5YdO1rtDFcONcv+XrH02QHbm/4hDZjaO6x9SqhH9RyPqXanRs6MqAFitpGGnN9mb
rMefRo73xgldKfcCGaKMxCAkExfwDF6btOqiri1V6Fx9Cnk7QcLtKikMD1YRN/S3ivylbTJxR2wh
vPDeFI+pb5Fbi0CqRUPYEuhcCTavfs3i6RGoSgxdr3fu0IjFTkGwe9/pluBA55HthlgJH9pCYcql
rdsHqfO3IBkrby5wDIIJUJYzB9rCvFU2YZ6mae9mPLRGZf5j1M9NqjtT83sqp1PgiVvKp6sf/MHi
wpEzpmSh24jFJECiovtevsdedZrnDKBaMp7G4Ov9E7biLqgYMptIeYnu3vLBzYECZ56eD+4Ew2Hm
9tZgeyNFii2N0BXPp1LsYeiPkdbbiRTF6DQN2urBjWCMbUsoJ+LpIZO+3f+aFSu071CRBrpKkWmZ
5pkAlqpE7kcXEZUnJGyHna8me6GptzgZVrwery26cGDCGJdbVubEvvEn+HomN+p04QEa7npXFnK5
EXjdWpmb26jg4gEU/rm4i6XejyX8e50rhDmAs8pWt3A4twuGBZpk5HJgxkntr297GfiC73sct3os
91YJHtowIgfhuy23Midp12nObIgYiFYysd1SuTUmLO2koeldcXwWlOCpzKHKmqLXuYMk28X0PQv+
8/qfCDFvvE9rXzgj8HXKm6yltrhQit8FEvNgg1uNJXqMDdN3udOYv+8fvJWdAotL6R1qANgml2oP
dSegPokQpiv6n4oistvp3/sGbj0RuwR0nP875PJkANcbJXVdVOmZL7qVkff7IhJVsn19uIBY2mXp
rBeEdsZ+6LV04zFcM2xSfyOxAknEm3Bt2Kg1KYmnUATta0JPc9AH9EMEZxCdsKMfnWwxha7sFz0/
dopBLmpyy+ZQaHpxr3bB5JZDa4v9SY87exiP91dzvjiL08gAANUt7vA8n7G4WDHFFK5rOrn5eErr
fwNFRQD401wW1vINU7cOlsl4EnuqaWie3bDXjUU29IpVTYC1zcOQdK9Tr+969HUMYTrf/6qVQ6ii
HUWhlAWEuXMRLVC5rMxQ7ES3SxPLMVox2FVVWWxc5ZUNogfDfB/UBuTbSzoaz0ggebcG0fXT3skS
d/JLx9gibpmP82KDANtCj8iZh4dmqYYYh5XQeIIiumW6HyfUrBFj9xPUMI+KAuVd6u1l8cf91VvZ
KLBesO3CSwPRxpJmEHyrF8eaILrtoCGkUKeQL0b9ZMd6eW5iS9zYrJUjSKMOSh/oaWBvX05ae1Kp
qqVeSm76UmmZUxrGwZMeTeAlQ7Y1or5mCxYJWcMFksYvgRB5K1tF7emSS804DIddPYROGAefCvmx
/3x/FW+pPZhUZ0oX6mQVoVl6V9f+QhmlNqqSWnYLQT16w3Mg+FA+VbYOq1kh/jvWNoy/MBtIBzXL
n5PO24tBtp/64twG0kvhdwfRs77e/1ErPuzjb1ryn7UaA2f5UMhuXIT7KdwN3kHQHxr1mJrvrdps
XJCVhuFc+aLwBYqU3V3ONQ2BOdG6i0VX0E+Jn9qe8hZWyQ46HiN9iYV3GnlMNx3uf+PK5ed5QA5k
Fju7lXYM80rtGyOT3CYdA7s3uoExM0/Z8GYrJ+nKynyJPlROjFTtjKmOJHf+rlxjeENqoMifHF8e
bSXagEqsWZu1InEEJCUM5VxbS6lGBXHZSW6NnjC847L3zCjd0OzSeuOErFz+OeWZNZQpMGvLyoas
xYXo+arkhpWx16Iuhl056qCkBVGYJVtF35XzSFVDxtugwKvw2F1/V6n1Wa+NnuRafb3zdP+FQfNI
e5O6fyQBdZrevX80VnI6QjvGF2Cmom9HfejaXl8ZcZIldMZlal1l9zblv5WscTJpPGvafsiFg+nB
7Bk/WbH11HnDxqG5Zb3Dv819CjSU5mB2+WRERpPopl9y/9JfY+R/HWH7gur9LDT6Q2Eo9gj0JK6U
I5HTIZLEH/UwOr7encvcheHqPTwET8UrU5r3l+V2zGv+WRr+nnszx8ALV9UmiFmUBnl93lQ7JcGm
eqlM9384O7PeuJFkC/8iAtyXV7IWlSRLYtmy3X4hbLfNfd/56+9HXWC6iiKKsDE90wYMTFQmMyNj
OXGO1B8S858oCvYBxVZaKvGv1rKR8O4qULPJawf9Zy3+go32MWKcxbO2ftiaA+GHgbkETmbBLLL4
XkkG3T0wIfaLvGJEiyLyx10UFrZhtHu/Ne1RhZkgGY/1pkrLihsxCFUowc6y7pB5XR8VqewTtTF7
2W1bNOM6oSsBCgtbiiVr140hE9hMYCmY58iurfS9JmWAYmRXLT8PfbTT6okqg3Lwsi2anxUXMv//
g9MFcfTeF9dRqASobMtuNim7OPV3IBrgqPDtENaIwtzfPlLr1oiSTZmQmTz0el2pPygM6vPh0sg0
DqUWWnufabjDAAedPVBN+C30QfbnkQQCbDDQ0EZ6A0JfGw11PQ4MY5RpzH/WMmMHWnXfCh/6pj3q
2VZBZgVXxutCtkj4POc7yxl6tQraBtFX2ZWEaZ8jANVCfqD7yn4Sxx3Dx46nF3d6+OSH360ium/7
fwvprleYnR/7jQu8doqoWTDNS2rMnNtitwe9l8pJnmTXHE9W/aXvPkXGx3GLqnvViko1wQDyxIuz
8BJSN1rG0MAoKkbJi9QNH5QqzY+a2fzwLH0L8PAegoxPmqc14IqiZfBuDGXUozSP8VhuWlOUro5W
fAAFfNDq+H4Q649+eM66n4W1b1rVnixxLyfNLkkN/mzsjHKLD3ll7dxQdc4mRLL2pRjPlPVDFmWJ
6ubp0Rp62C1SWxs+QcBy+968x/KDBbo0tNhk39OULBliDKkPQg+Wwo93Y4saqjU8Kln8cTTPcAFU
0imTkd6Yks9pLWzoyKzkNUxpEmjwLpPdLBPPyOimAvCa6k6Z5+/DJu/uvKgSnVwF3X17uStO9tLU
EsaBEmcoltGgumkuPgpD8imG/uu2ibUvN48KgOkCFEjeuXAKsA0Xaaiqrpg12rmW6b6mfS6cBmRO
D+p2gX7NHp+QIg9ZITNzC3sZ6jBaz+1xuzHbV1qz043XQlN3frPRg1rbu0tD8w+5iEClVowj/AF7
V8KqkIV2b7q3t27tIHDVwcPh4QCOz7/gwoLZVkk3yLXm0qcp0e80gMpuQGzWrjm1+f9sLLYLQYvC
ENNKw8CwHwsnqE+WED9IXn0YxVMhg1Cdiicr2bXDi6V19231XLSvvXiomEG4vdy1L3f5UxYbKs4M
tikYA17IZJ/LtTNvagh/vbX16q9uLI8UgTxU1CC6rjd21OqRnJGNTRJIbDIUtl7laKNkuhbrUmMm
qqOJPI+nL4xYelkya2xorpc2SWLHUk2cWWhUHY2q2+We4j/KUnfu1NRIQDiHJ8VjDCFvjeLRVIMt
aPnq5vIwM+0HtSYI8+slw4bkjSUUWm4uq7YxPXjBS+JFzt9t7YWdRZUubAFqiZ2luVVc2Gn0TYWF
qxM2Ao21q0dX8X+LWVyMvPUzP6gwwkJq9WdvbgF913aLnUJfCnJQJhcXr4BngRoRrUp3A+tnJU0A
/v6ZlJZs7/cfH3l6A29uEaY0SqrXX8WDmKUL1Qw7ATQpNZIJe1Seqn0eh+UHxmy21rVWFJmrjLRX
mFgDq7X4PEZRN1Ukhrrbi//INQz+xpPRP2R19pQEvqPDfhiP+kuoHyPdTjXjzmxO3asaQ/yxz7ZY
PVc2Gem8/39s0dhbltZaNZ+iDH4h1yPrSfOzUHk7o3qyxi3k/cpxuTK0OPtt1ZoFmAWOi+7bNBPh
b/3zJ5uDQrFjns0nElwUPGN60uLkzd9RHuwiohxdu5p3vn1YVrwWh4QckXoOEJhl5wKyysb0ilaH
vuFIT9gOgzM0shtOeKXlrNFxJq4W6SHo77jLuqIJtJHs3S2TaHzsNe9VgMRm15Ugi4wkE6EztgKo
UFWtOEmdaR7jKYb3FQBQfPjz9VIGARuB85xBfteXQwEpOeZdYriS9WpoCGfqh/JvujKAOxjrgbNh
ZuVYvn9hP/Sl0RgUkU+QmCjyg1dvYPjWzvmlieU6Wr+IpRwTlkLNKJC+t8XXNgGxL23Ah7cMzUnh
RbwQSMHACEBpuEr1TxyYu6l79Vu3a7d6jlt2li+b4Omi2bbYqU9Tr31M/fGpCMNfnbgRYq2d+Mud
W7hhLTOTrvJygxPPgN5g14EJY//vvzhm/52AZQwc9n3iSXlhuJFIXxOhqi68T73dbSPzlly3Eajm
0W0kpKcpwXG+/jRG23h6MloU2tA32+ORZEePR2Vf5ZPlhGDZg9AP7gKz2arwvd/CecYfFCSsLwSj
y4rXpDRJi7qE4qKu5wTRs0GTE+HCP18dA3kwYxJ2Q9m2cH9KNCiGp1aKa/bfDcBYPbX18DH2Tk2/
7/It0Nz72gbJD28XE8jQ9RNZXe+lWFdlZ8iD4tINZIQsCvdym9R7NTR2BUTYU9NtVH/fn3cM4m/5
Z84Ol5qB1jBUNGAkxe2HfdS6FTD7LLn3rS1Fzffv1GyH9ggtcKpRSz5kxYdcMafT5VagbRxSQNNW
fGkLNr2+mv+sLC5VEfYaQHpZgc2js7X6OBfOBx8emXHDHa0dPfqadKEhr6KsuXh2kzotowhiIFcV
RCfNWzvMNdvTN6ysL+c/K4uIxh/KUksblkM76NDHT5WC0IBU2aW+EdBvLWdxyIWAnD1naNzl9Nlt
dg7Kz6bx7fZFWjsB+kw4TvLPi7eMB6dxCrVG4SIhDa0+RGnYPc9MHRt9oTVnRCbOgDlpMiHC4sPk
Vtsn8tSobmt9NP1njdnDswWdSSF3H31BKe1QHoaNkH3t0sJkNuce+CJxiVNRyqKNOlQFXPgW92b1
C+KpKYU+tBt3CFoebm/j2pm4NLbwEKY31ElUCJwJ+UMR/qMWpwDlcm3jQKwtCa7+OYOEKIeq3LUf
ErqmmZCbU125jz5rw36yUE97lPTgrqGNcHtFa7beCvAIyjAbtPxkSlKGLT5IZYos7L7peWr7yr9p
0+2jYmPvVo4gRw+cAHGmCFn8fA0ugghZ9UfVHCLd9b2pOvUJsiFREld/vp7ZyzEwAmoJV7e4tRWj
YVXrx4RdWQvIq9PcTqqcXIcAUvCiH1rof729gStHAuAzBC1zN5hq/+JjaZMa66BeDbfg9sHUkmqO
UWoPCa12RxvFu7+wBojtjd6VOt7iADZxD7VnjbWx0aBP6nw6lTtEDIbWGeTJ/KEDidjS55hXsAgx
ZipJhJQgTOKiLfx624bKqE68UkLJ8LLiTKktZKcoM59yL3qu/K0+74o/lPEiQHwZ0YKncbHGEhF2
K601xfWkfqfn39NgcKZhC6i8+t0urCy+W6Y0U1nm+A15ulM6yc5an6nxDuKPjXdkazmL7YvEIdYi
JnBcSZ3aQyrl3/U+odHllVvKZCtJONgOPhVUAvh4SVzunNIHeRv5KrS6w1GdXGEMX0q/e8iolSTN
k6U48pjbZZzdVWYH9+azglSj76BVNaWJo5WlspH0zWt7d3QYV2Gib2Y/XY4dZnJaiV7hKWAvPzSW
93tMZCd8CvTj5LlFTb077v2/uCHAA+ZmEYQu8JtduxnoI5gtSgtKcIpsG2J26OKP6fgrgMzk9lVc
+a4UcCCdmhk0KbbM/u7Cn6H/aoiNQClnFJ5MwaVj0Okb2f/KGb0yMf+ECxPRNBZRrTRk/9MUHs1M
P1H463ZeBJUA3ibfWNGKh56RqzNWB4JxXvFrc37Xw49ierw7eeg/WJTXbSXztnhw1vZNlijbG9C9
4E8W98FE8yVsulhz/SYimo9oOkMPscmpv/Kw0eogqp7RB7PCzPViap0gfuwyatzqPmJ+Psng8xBy
mnmv4lAdb5+FlXM+w/YZhwYWRFNrsXMpQNlETagwe1Z3ZGjI6btdU/3Ixtc6CQ4iGuvx57+w+EYB
P8tYQCp4vbzC6v1OzbE4+vKrEgTxfZsqr3XVGA7TEbxBSRiculEQGAWFQ/a28bVzCWsJ9X02GH2Z
hfGS4MUThYY7huBrKn8b2sBOvNqJLfe2odWPyMwPilukZUxlX69SZ+hLVycqeUKT7BvxV6N8N6pz
0/aHvt/Y0BVIgs49pnLPkQGZqS8uW2MaUSLFlNrMbjxEffnq6zVSar/yLHWoXTm1MBxr33uh375x
79a2k046bV50yBmpXQwrtuAn/dyaYCLSM8Sy0XKUe8/RGuvZlMLft3f0vQYrikuXxhbfrkFTknl7
aI90eC5DNFB0UdynWlI8Gp1k/ZQAb96FSqi/WHF336VT8UGo2/jbiK7aIZDMqbU9QlffqWN5C8S2
ug+0YmX6w0BKl2c6CnqpH8wELZYy/zk232S/hSkg/ZZ6m93YeZWLh4maBUgoqJcRU1yOrUVeWf6/
Z81HhA2mnSDtvMy4axq4ICU7yEobWuFfzZAeZOn77S+w5v/wfiJodx0A/1IOpjGnegRzY7hm/uQH
0IDL93+T7ikQCgHRo1VJCXwRCCRa0lBRpb7lpQ85YMR2ay579bbgdZiQQxQI5MD8LS+eplHKUnPo
0M0RBf8I1viUWGiWmIITQ/5e+k41iKew6p0Itsvb+7d2Spj9IuaGGo1Pt3DsFNXIMOfbknt75i12
Um3YjXoPNcOGl5ud9vKMXBh624KLJVpJJ8QdjG2uHsCS0DmS9ihIVE4EmPDQTLaUjWrQ2sEADwFQ
CxrwGVp6vaWtUo2mVFi6WxSaLVo5E7CeHVd/UbiDMux/ZpaT31IzKX00YSaoDPM5raX+buiHnzAV
bTyKa+EE3NnMABLOg31YeBoBxpiSKqHhNoZvp03k9FVy+POzwMwp2HNSZRhs5OstGyeFYdrJ5y4J
YCf72gEqk8rwVmTCn/tojhvdC0bU+DhLwNpYDIFAuKe7hvi5JzCaqgdPsqdsSwpo5cW7srM4BF4z
TG0asaKkOhnm2YS1qTXSnSG7o9FulGtWDtx/thgnWrw7Vt+i/zMfOLFRbHm4E0wUwdW7P/5EMHnM
uDQSOiYsFguaxqCzYLx4cxSwCikZTOrBVDlSBVC6ko0tVuOVUweUSeK40f9k/mERilmNZHqmTIZc
Nj9zSQcC+vH2glZ37cLAYkGRP02iR28dWb1/4uSpVgIeqdNtGys+jkXQ36euAMPssqofw31dF2Nm
uFpzkrTfxfSIrkIdWxsebv6pCw93ZWbhxNVOkYSqZSmJHnp7rcrjo5VSvM1yKXTqevze5q12KvXc
+hgkxYa7W2kIAqNh9pCCIat8p0SvWG3gTdlgulpUO3I33mWdrU6vpAa2qVR3QfBRTr+3GkCGLQ2g
FQjFtemFa5JLoZxCA9MKNiWlua+q6SgF8Y7RsP5npiaO7w17X1HvMguZHi/ZqPCtrx25LzqDcNBA
pXLtuPo4EuWyi02w7PmhHfz7MQnuyVb3Da1R1XuQ9eAhmsesIjM/5/HX28dr7Y7wyBD7UDOdp5qv
rZeJGqOIOJqu3CEXnCRy7ISiuBVkrbyf9GysWR4Gum8wt9dWmBBI8rQEbjxzEAzVP1GeHHrIMiJ4
nsJD3/6+vai1yJYKMGSKxFbMCCwzPi3SY2HwRODNYGCHj7G5y3MkBO/Avd/Brrpr9Go3mZ+Ebngt
SrtCDq2ztirga+4bXAfQH5Iyi6f8es2xhhysP1LkFHp931vdnU903fr7QtdP/tbs9JqXAEtJAoZF
Gs0LT2S0pR7XPR31ZCj6g5nR0UlqRTulcqEfZDPdepvWPB/5HhAPqoDzTOX14sZR8AXkf8lTLLAO
olYoNlVRhOcieaNdsboy1GHJhmbUg7Z4mcwuQQ+2Y2Vj19w1tQEWvM8lu/Qfg1DfeKBWQPIczwtj
i7uoNQCbakJNd5BCLbL7MdHvCi03YxvgSL6bxKmD+kStd4of5ntpSPeaHOW20qBT6+WinU3AV3sF
ioXeM6QXsy7K/ZCUyj1hfnYnjFGEol+9EQWvXeF5a+gNibCHLUnmAlpeYpXqoCny8VVU5BO7teGg
100Q8VjwesxzN9efOw7KbKRbqrthov8qpPLbKI5brB5r92XuIwOznqkyl4NEsh/XQ9No7L3WO7TL
j7T/HwbTc3ypOjZysNH3XztXVAXn7IEWBFLH10uCCisNc0hg3CntpQ+aktDuGK3+qMrB+CMZhs69
7ZNW7UHvNktB88ZZC3dgtWOtdxZRY6DotjZOh7DO7Tr/UFvZ4baltY/FfWGqj4URay0OcSpA9QT6
lfi0M8IDOJvO0fVyi5F8dT1E28oMFmc0fOEBilobc72YY5+sP8Zyfmo62ZkK0qPE2giBVhd0YWoR
x5laGEqDTiMHgtFuF8KYY5upvkWRsubSiBJJiDTQctoyx5PnhrUfhEBoPJiFBB05kMCYuoNpeVu5
ypapxRcCDdLRl5qj7Vw/9qlu2m2InEwyTBsB6lpuztw+w5B0AaAKWLKpe0UzxLoakRVlL1H3WzDA
KifHZDiERmwj1rq3whd/C4iyejSogNKxJG5FC3pxtSSrjKwIo1qR36ftPGeUv6iB+qDp9fkvzjrP
/MyvO8vhLI5GUHr92CXAkUQ1eVICmipivvEorK2GtJWoFKwaw56Lp7VJfL2y0sFwu7I59VZ1iDz/
cxGIj2jS/bi9mjUXeGFKX2xc0ptxOZmYitX6XtN/hcoXuS0PFoMnUbpha21ZMGtBN03ix/zq/PcX
JQ2GdaVCSvEScps+huG97DOaNpSOACLk9qpWLFEKn0dKCP+I/xaWfIRKIbwnwi6KKXPIIL5KTKaa
DXThplVuZbIre0jURSWKkhRfbVk6AVarjEoVWO5Qh8dssni14YB1RiF3hrj9lSpesnFAVtwTis4z
GZVCFVFdPlwZGKKyHXLL1fTkVxmmoZMOguXc3sQVl8FII28jbSzex7eI9+JzpRKPoxm2liuBlbfF
SPbtWg8/Fap2vG1obf8o1MD/AvYZzsPFGfSsoJwCpbJmXeU6u7cq4aBjLMkRGVa+3La1uiiLIvRM
8s7/Lk4GkWUxWtVouX57Bu2SSR/idiNyWTt85AH/MzEv92Lf4igIGe3v2DdLdSj/HtAqhkwi24X9
Fmfd2s4R089hOHU7IsVrU/IQpmVfsprO+NFFyn3+WiWVPRXfiXX+4krRsKbRBEk9xc/FR+pR94aE
VbRcI3ys6ge5fBy+6OK/t7/OSkkA7jOY4vEF4CiWFTUGNoXaZIjB7ftvdfhZUl9Ta9fXqI34z7Ia
w0i08a1WN/DC4CJE6rReM315ssBPoNupJ3tR+hpPL4wNdWW9cWnXjh6UYQSAAO7ek03lnSiNmqdZ
rq66df+py1/6cms2fu3sEYbNJ1sEgr6Usp90qHVTeOTcTu4d+Ia0HGVR9bcsf7/9odbWwmj1DPm0
SAGX5G5ZmNSNVEuW6wVNvAN6VUCjKaYfMjk73ra0uiJG1AkrIWhhLvL6iPsNNehJ9Th3ymdRlew8
PKcWEe3GQViZoQYVTkeEmpdM8/mdt0sbJHJF0YOjWIsOLL0+mVJTO5UKcV1TBtmjlERfINSr9lQb
Jqc3euE+y43s2KaS8ByNUrdTp2A6poEi7pUuBmagQMYjo/FpN5qk72/vyxxmLKpnb91PRjOZhtWW
yJ9SNcahYarCZTDlg1f5L5nwmHkfk647ahTvR+uf2/bW4rpLg0uSB1FgIZLmeW6gyf9anmTYM0dl
RW5Jo9YOY4ngzoPXI7YrdStzWjtugBzmvgSFo3fHzZySeIwV03LD/juMTrbQ/DCLrWxw7aTBVTiD
mQkj6QJenzSjT0wlbCLPTUcjmQn+46MUK/80aPXa1N6LDYe64npgGZ2ZK2EXhrlr/jkXz4TUQx/R
BFxVTTvL4e+yRQc1POsBfEPRxllZcavEq3NTk3MC6+PCd1vFBPKsSASXofedmkfHIB0dqXscO4ZG
IkeN0ebMtx6MlW9G6MoSadIx6L50EWUlQN4/qoIb9fKxA1zsZfLBijeW9t7KDBWh5MWL9CbCeb2L
vlRqw1Dw0WSrRn9GtRWrs2V1oyL0Pt66trLIngrVkyza0p6rZ73jqfku2BpMfn/4Zgt0k2Bip6S2
jFg9cYal9JmHgBzT3F8hAt0JzYe0e7l9i9e36z8z86G8OHRtL6aeEuac8UyoHkJLne4lL7vLM8ab
b1t6f7wpLdN3IQ+Ee5wTfm0pDWseu062ZvB86pmOKB4MGvdRHdmxsvGyrhS0DWgrscVIDYMIS/au
ShmaVCoKvk9zSNtncewcTX0c+9QRkoMevyTyJ78XDomVbxTCVp6N2fLMZPlGdbGECxJKFnWh8d3y
+ocUvVaKnRmTXaSHQj/KynkKDnUJkCM0n72XrDqIwl4wGLp+FoP4q+qZn6p0a47g/WXnF7EZIlTG
bP9yvDbwOk0JqR0Ct/+WdYMd6k6X3+Oyh1e5DRx/4zuvXA26OG/CeiB5uYPX35miRdUQzXmun+BK
qg4SXlg7trRTV87tHBLCI8JICyTe899fnNteEP2p72u2GUVkL94TfiCM/Pn2kV3ZOQDCeGTiCA2E
xLzUCyO5Eca9IOAmp3I4WLWTdJ8D8FO8N8W4G8efqfHvbYMrbyqiS9TNDFpRsFQtayWS0qtN1lSC
a+T1UO1LQZrVYAExI2s9NcMP5O0j2QaJm34SKHi3TgmwCommurH+vHM5H2D42uaSPqpGi8VrdVei
Oq0JrpRqdOPK8vuAnvpGSrnCQ4CV2VWTq9AoeZdFjN1gjbnCgs3EluX0pBrZjoFVWxlNx2oOSbav
mw+mEj8DJj20Akj6fn9709eOEqySYF5B4MOYuFhoUY2x5lmG4ArF19p8UcYMesQ/DlpJL5kQ0SmF
osGyzMumvpX6SUr9c+TDH67v4uKDNUVOG28EZWtrubSzcLIGOrJ1oyf+OYiAhozlfTmPIRQb7nXF
lV+tZvFohFNZ+5oes5pookp5PzM3aLqdIcfXbe3c6gkxZhZs3DjlteU4aDkwUoFat3+e8n8SZZ+o
u0gy71Dpe9HUU1Aku6h60ZLSHlxIF07tUG4hVFZeYg3mUYJNah7ocywcWi9ocu5Nqn+e03dBgVlN
eTKS4Lg5ebPmbpDnAocFWnoOYa7djZVmphGEVXBuXsbwvg5/DdVDU6AB53+HjsATw6227xzmXacM
MOz+Z3AZBmaTVqmV2ATnTNeR3/1VCtE+mxfoIVcrPuYS8kvhuUiieiPUfZ+rYJjiDrI2ZL7E19cr
nQv3RjthOK6KQ2xqvIdfevoQo0pR+IOJftDtK772CS/tLXLGvElxkEYdnK1WsuvRnWLPRlZ23ERt
rt0M3j5SU9w3f1gsrNRkZaizPjjL8Z02finqh0D/2Zu5XRmPgAmIeXL/g1zPc1XS9G3IPtYCxFzd
MSw3HM6aI7j8IYsVG2EgglaVg3PVPST+t1r+HAwbx2fdBIpZs0SXIcvz31+8jokVDVMgK8G54Jw0
nuyIcW433Vbpdu2sUCCGwoI8hUmTxUqGVlYiS4eHpwl2Uv5tKMrPUnoXnRuj+R6bn/78oFwaW9x1
VKGquG/MgDjNJJ5QH2LphSlwud5iXV07kZeGFo9OmUq0rmsjOIdhvCvGXxKcd2otkVduMbkv9w8Q
OO/OjLskH7b4XNefyWi4zYoHpXmZ7a1IPNTSrigPAFJ2wbS3vI2n4V3kvTS3eBtaSY1Ause9q+Kp
KXrL2U4KfkzGT18/y7q0M8d/x/CghRut1OXFo+nMAD3x4Nu4AKq916uUCy3UNE8R3akqD4mgRrZq
9udqEFInr+NTE4q/b5+UNYOE1aTQc+sCqPa1wVSqqk6PUwlMlGWXGcST4mejiW1PC50u9Dcc2Jo1
ompqEDMJLC/8tTW5zw2ICQrJHeIwc7Ta+OFl4sGrzK9tNyLAom5Ff8u3yOBaz7MkEIiTrANjuTaI
BlheF4Bb3UmMHbjEHzNl+iwK+T3jug5SLC9K6e2bcksHaP5Mly/Swuyy+zSGhq+PMWapZv62gtix
xPrz7Q+3ZWLhoiPGTsknAs/tY/k+TZoDrYb9bRNLzzj3z4AYUhjkGjGOt/haVeEHRWuE/tny08Nk
WHDoSndh9eW2lfef6NrKfGYu/C/08mHnJcSU4gC7O7qBmWI5qfQxSeJTQPLZWB9oAXy8bXRrabO3
uTCahKkndw1GlZaxEh8oUQ6NubRxm+cNuj4GLG1m6wRHBDbCWNSnxlidikHDiprVtlLBd1z3Tt/e
J9FWX391PbDXw+dHiQ/o7vV6ei1rh7rI/LMGXWFmMfRc7jZfyndpHQeCKs7cuOVCUbJcWCmFQjTV
QfHP/WAAZfQFuzaYzEle6kMWB28DQbGkJzsGKt3b3+v9accyx4uAkoIE/FfX64NKVa2z1mInAzkl
7EA1YohU43DbysoukigSzxEFMJq5LO3pmepDd+wRX8nZiQFDu5H8U6xvkHitnIorK4tr5QuBHAc0
B8+SaSKk+1ro90FTHIRyY87tXcoxfy4qo6QcZP9k/vNyLw75oBSRoqaEHIr3PW7TgwnJiJa5xfC7
rJ7S+lsrSvaonfoBKGx3rNM/nRp+s0/5D5AOm8powbV9AIxgnPws5P2SdoEW7rLhdfwIKnIrLl77
bjPqcsZDQviwpOCW/dSsrYAYP/KmY9YZH8ROuDPUl9unY+27MZlhUvmlRU0F6no5A7AQMwmG8Cxp
IWPPBrTCz7UItK3YKL6tGjJF0gpG7ZhgWjgnJFsqozXH8KyZxzrRT4O4D8TCMQZvo2yxdqsQOaWQ
CRfITNqzWJFf+nHWieHZU4Jvnp/GtiRCoHh7296FUjMNu/bW3WD3OIWLl4oJvkzIsiI+p+1rOrow
pu0mqTkl6sGM84NZ+c4EASXJxRYQ+63kce1/Z4gd/0GF9+1GX69PbkfR9BUlOs9C7hrMcZN5FHXG
z54HYborjfBoFE4bPqhGfRCbclclX6tI3Vr/+88JUH/Ou2nAvZ2c61+RqX0hRIafnP0UJOnJyk+x
dx7a9jHs4juoOGOQHOGTERdHMzha2fBsBXc5HLc4hY3v/f6ezNI8kCyipcEpXnKwVmrIcHg3pucx
+akU/1rdvuw3nM4ywuNjM14+A0bA+CDstPA5QZBouVzl6dnTNFsoHwpbQuZO+xBRbbx9rtYWA/cV
XXtk5umhLnKcMfKatO3L9Ny3w6n37vQcVjR1i7tu5ePNKyFUpVEL8mvx8FRTU0GWLKXnAAlplSKt
nPwQvfIlHf+9vZyVxxXyXzZszrpJEJfFBCMsRH/05PQMC74TonTTfm0y5njj+7ytHWmMHF0lQPK2
sBbvOCXnT3ZpeJGZTr5ujkKEYb04B31pd/lrqN4Xg3pM0sKJO2FX8K/YgWtZwXW342/CMr0+Ntb5
9hYsU7y3H0KxeOZeAvuhLL4onAcg3CY9PZdda/uRb/v9p7w/6Vxe1YBfL904Qav23mJbAJ5gtxYL
N4LENEj4uQ7S+KoWjVrZSZFVTloO+qlXpIipxSw5RLna3d1e6dotIeGyZooLHukl1i7JO2FgUBtW
GrW91xOiXGNnirvQVL8MwrBhbM0NQjVh8ZTM5RzIDK4dUJloVVmhO8RNSXnu6Tg/q1ER7trC20VC
XzhpEzYHLVWR7LIC4ZibRvLolX11kvI0uPObMd6ZQ5ZsQBPWtp8O00xYzKOKys/1z+oZ18jGssjO
lZU9qp72murJSUm801h4T2X2XEXCVld19awbTIYwXU1qQ1vt2qYm1cHQhnp2NqSn4WvQHzsF7zuU
R7pXpX/sysDOuxfduJel2p774/Hn5L7YIryZ39XFu0QvAmT2rOIBzmFx0HPI0k3fy/Jz5YP2n5TS
3EtdNP6Ft0c5Rp8Fp5BefBvXuQj/FA0p8UnESsATG8r/oo2jbnzCt6OzWAkli1k6dcbrgdS63s+6
b+SewkJ2nkTLpp6tCl+RWOl/qkdzROCh2KnenRyINnK7lX6fJN8hyOgfPLjN0t9j/jV7YuRzGvZ9
c+zJKDT50Ir2nzbscStsAMIigPCYClIX17wR2igbJCZ+9Gg8jk39b6FCOBVUWxW+d/NPb4beyNv4
E3QhiwM9pVorZWqXkVSqaAwX5i6MRAcU4L7V7sUfRfi5oAFXaE7s7YTN/ujKS0W7jQkdiEFm6/Pf
X3xu9LCnPguoyIqQFZhPU/8kSPdx+P2251p5dUE/E81bVONmIaRrK6FuxSOQIC6tJxDIx3ZTxrso
2Iro38p5i4NFkXROMhlCZdhpETSKmeUJQsBF9ae7ughswX/uqDrXFozl8b6PPlTFMZp6MrTcscxz
Fh5q/zscGGiBp3Zo3kevYfjsD4dmcKSitRNrOGbmIwqQ90K/Ea6v3GYif+qSjJ4TXi2JpcKmN2Kc
bnZOcggNNJNxjraIh40wcu3zAgRhtB41XWYt5l9x8XkLa5iGTlezc9l/9xGXD6HryyeIPH/f/sDv
yzFAWmaOJwDaML4sZ/hFVLvMuEnyc2l8tICIhfVvpLWcERSK9aNP3N7TN57hlcfwyuLCJ0dDk0QB
RfezCZlIme3KKNsV8W+5THedsCXrtnpJISgArAiOEITS4gBLgZIqk9rn53F0orznU33OjRerrtG8
ahw/1D/H7anqVHJy1S3Djdx/LRnivZ8JCvD+YEGXPiIBbkOZgUgrL2xo8m0xDD54ZncoDeGlL8Zv
WY7KUdt9Sofa9qZ62ngU1g4rt4r6Kx1AApCFww7G0OuCMSnOmegJh7opsy9jLYgbqfKKlZmODOpb
kg2eusXttfQgiZIyLs5DWRv73pyGUxpV0kZgs3JUyfoJbchcTUK4xV7Wgl5aRqcW51b9mvhPYSYc
PVG6k0IJ1VHDMXp6x90fIqbwrSBxgDSBF+bJ0xfXsCpzvWqlvDyncWPCwJwrTtepW5xTK1cCA5wO
pu8pRr2JaVxc9mQKMl8Q6vLM0PUnMdmHfndn+L0T6r/ScsN9rXj0K1uLd6NQI7PMyX7P2kjja1If
gnq816x+4+S//1gcepGSENB7EDxL3JSG2GBYl1l1FtVD2w7KnSqX6qEaovsoKp7ksPrWNKJ8MMxg
a+rkfZyJZRjP5kAIJOwStJBwEUakG6rzmN7nEQmM9USlQ4jinWKdRW9rDPr9fs7m6H3Ps0JUfZcn
pJMBtxh6dU71Xd09CPkTMIMNl7mymfxi8DFk8/RRlhNjFbYlK8mas9SXD2Bsns36Wxw+hBH1FN38
lod7ZTO8eX+nrTeRK8Jm8kWGM64foL7q5dKoo4YtK7TD2Eez+DUYsNvPz8ruMUA4q/sw2zcXEq6t
dHqVJVKit+fK+CmgLaDl0NJ/vW1jbfdAkkP1P5Pv8WZf27D6uAyNQmvPkSLtxBC1EKrX912dOPeI
mP2OC5Tn1Pp42+hKNRbmaqTCAPqS3vPfa6t5n+l1HDfNWUuV57yxAEQpJ6vzbdoOZaA9TmFox3H0
tY2Dne6Fuy56ipJ6wzGvVBnmXzGrEs9NRnKP61+RTkkYeW3enKHF3f0faVfaGyewbH8REvvyFYbZ
vMWDncT5guI4gYZulmZp4Ne/Q/Tuy0wPd1DyFMmyFMlFb9XVVafOsYcQF6Xf0bAZ30zjUVNUvyz7
oAZYd2X0C+t6YXdekzOPBiHGWggoGZ26X8LduKafK6cKRADTxnpMPzvhmIYD6iKG7xWBs/ZMWbh1
L0Ytc9ezZLJw6cK6StTvvP8QYpckpj9oTQgvPjZ7EHSgr35j4tK9PfBrTz7XSaAxBAQsnpsy+9IA
LI6T9RyWiw/LOujikFeopXX+1DThbVO/03eXMfOlLf1yjkFrled4AWCHzTwPuyp+as3PhUAHJhiQ
QQs41opfvb8Z4qloEuQb7pn3A+UvLsJhZZutjVp64JojKspN0rcnPe0P0AODRs+OWt+Z7t6PJlkx
tvBWmMeNVC/cEuZTfoSCgdcBcRJrT5VN9Q/XEOoR2Rxv9KdS5b+6qRM8IGPcTmGOvtTOd+NM1Q45
50W5NXvRhVOcsepT3aIEkzDLfG+KrKI+GagTlazQK/SU5sIKJ1snz2bG9WYDftJc2WkqrdguLa1O
PQyNnRl3rlKkT8QQxRpd6KL7QKIEmTrQaCNlIjktAiww9D6n9tR+hdqd6SfPesjyu2H4Man7rO58
58DrTa6txIvXzw7MLazNsDWU7GUZX7cSWd6lI84t6WhQ2XHsd3rB9oMT918cFienlU2sYpNebeIz
g/LWyYuSeyAoOGVD7TNS73UAMBz9kDvlpkVKjg2fmTkFylrbwsL1hvQ8YMX4ifSjTPuAY0LdStPb
E2G6EeRJLnyrn9YUnJbcIDCx8L/g0cTzSroEFKvlrerQ7lSzu5a8xfpP/a81goAyRBbgjw3JxTtx
4qgJeORPtvVV7U81PfY8FGFZ3ws0bjZ3QEA0r7bf3enNA6+/J4TuVtZw3ovyGp5/geTsC11MSSfy
DkHyMU26B95AQ4//THN02IXtnWu0d1x0L22+1rG6tIhIgGC7zm2KYFi49IBV2uiewuvupEyuGpUZ
ogdgf+PX2+NbtIIXPdLUs2CyJw0P3e0JVKB5d7KsUj1QndcHC31pK7g0fd7p8iyiaRSN32DygTiz
NJjU6NuuInp3EgRNWxYZcjCzDd03U9jpZqqy7r7iyvSEnhcnSA2tuDPsGHkRzYVmHnEgWDsl7QZv
fPUR3XkZKpbMPdChgFBuOolto6CTy9Tj+nOde/SxVKduLxKyhtq/DjgAFZ4Rr8h1oxJ8RUw64ilg
NsTtT0yp0g+jpmlQCK59KkWi3U8NxJNBX0XR3QniWvTSV1N71MDY9uP2kl2dO3wFnh1IU4IgEMx9
0iOnM5y+GTMqTmZuHAjapXmaHNp2jfjgamfMZrAvkLMyINoklzqVdARkRu8Ejp5FvyZuaw9BVQqg
pW8P58or/7aDdCu4COdkjeQkDaXIEzFycarBoruhBvtV9GDdMekIyn5Sbm5bW5w88NP8x9o86rPY
Tc9cq0gQQJxsr4gDz6ZKOFHwd3IkDrb/YgpFkbkdDilr6ZYr8poPcd2IExLkfq3HR8r6jUOmlSrl
8jr9MSNFSjVAHpkBCoxT6lovaI6Mj3rvpSsv3sVpQ38nyPr02SdLboKonahI2mPaMr4rtCG0a34U
rhbenrLFvfDHjAzK6Twzd3v0WJ1a/WfbH4U3Bn0W1fqwYmdlOIa0NE4+VZZiYWlctNQ5yO5n6F+2
2zXls9mrXXg95FVwhpCeA5oD/T7SDVl5uU7yeBAnNavTt9KJwRqW8rj3hQrVTBNo3U1M9HEDnYW1
V/XCCMF8gVoUOo0BV5EdLq3AT+swOpw6pQlcioeRzUMoK688CZZGCJIyeAp1bjuXUUapRjBrWjkg
uRNW5klvRp/QQQt4iqF1LgC77G+x/wDiQwobfgKQQJR65QqgXjWgA9KnARAEg/k170rfUbOfJC2B
kh/acf/XW/LCnHRzudww+swWw0kIsfWcqfFbNLr6VcyGjRW7KxflwmEGZwk2DLIFaJO7gsu0Oi+M
VB1OBWV7U+13KPb8LZBvnr8zE9JRNjtdgPpFH042/WI2YtMoD7n5PY7XuMIXd+AfO78v0zNPW/AO
+FjdGE45/QIu6FDLofDmjX/vmOBfEVlAnAJAA5mR3Osy12laBxsQnNpG+6E1r/G0EscvjeTchjRj
VZcOoiiV4TQ0Y5DWedBxZErjz7c32uwMZGcBTsrfsBok1WVnUSgVQLY8HU943KlR2oKYGyFZtq8r
jYUKJ/qjHY9iJQW8dH7R+Iu0LEpgQJzNQz9bpNpruw6dYAPqqqYtNihUMZzZtB7H7URM/sNyiPml
LIdqK1Ilbg63h7wUUAGrAHAYIMoqAtD5Pjg3r0yTwhTMrEDe1J32inFvUeRt+kPfT77Qs1Nn7T0R
3Da7NNMolyCZ/zvXLueNbAtsBZnIxpPZnUwFQtHo4+2+Cfso0pfblhbuM7RJIIU688HaaGW7HB/J
UTVJvXQ4OR5iRTfm27jMbd8pmRoYsblWHV5aTWduh/IQps6JuUtzDstHUSjGeBoTozl5jRiIb2Xc
7rdeOk6QF+OuMfhjMoK9OrbLZK0gszSxuHHACQL4PVZVulZNOuVa0evTaar4vajJxmXeHm2/P6ky
vMGPrrmYK3t4yJsWmINNQCBQDJemt1dNNOoAYHNKoX04QpcQDFoB79+V9EdRfP/LpZxtIdUI3QNU
MhAUX86tZkzAMikuXqJEbAvAKNIBoiN9ctD1le15fSpgCoUZyB9A/hOgEmlYZS56pzF4f7LtLrTF
A7brzoyHbRd/UKfykw5JnJS8dPYahfE8hgsXZCINP+cMgGNBPvkKtsVw2+UCTRq0SoKBvLvpEU1L
AcUd/tbH1q7763gPvWa4ItDvBnAH+DWk2J+CEGwqC6KeuHZfgUA7Tqtnfci2JV1rqr86ib8tgfIc
VJiQuJKH5qKJj+dlpoLG4Qt43OpxlyW6X60GRAtTCJ5aoNZ1vNhRHJWOQKKRYYDirYo2Ouex0tvQ
ZhkScX7tcL8Fz2M1ZO8lW4kalgZ3blR6AmgJAMloyFRPSQMoe3pQkw+c/9F4/+sjgJ5LFNhmLgw8
46VQKCvatAORkXpKP1S18/Xss63XwWis3ApXXgwODCAfKIRBbBQBtHQpVGA2FlreaKcqTd/00fTb
csNM7dFM+/tcD7p0jablOqUOgAC6hiCyh7co4ghpYEmvJaoxmOYJp3E7tWNglNbOpV5Q6NTPFB18
k0OgdlVUq8hSkh+3p/UayAXK8FlrErM600DKjyvoTCqlZU/uqW26XZs+FmBZLjjQISws1cgjv6rh
LZuei11t7DOSh7b9Tfnk/q3qCq4L1BVd+Dd0/OBbpLPojQWkXKgdn6jCQVhtF8qdQB4Cc6GtpfWu
/fbceo35RvM1Ip7fSfCza5+441wX09OIqSADufeUJ9TexqQK4vx1ZW7nr750aZhV7CRsWFzAV49w
gQ4F5owdiYyGWsckqb8KQbTHfATRiVUo7ItHdW0zqgYNGqpOh1qznxpoaB3zokUSSlnjrZ1998X3
ABSLbADwGngTAi4p+XarMlCu0/A9vfvU9C+iEGHuGNuVUV8lnmfoLfCYAAYCyAOOj8vLqtK1GJF3
T6IBHLXd9OKwCELuYIoLc/1XWfFQ13sfGqC3zV49XmarUAD73XWC20vaQaqeOKVOMba8TkJrNIPW
Kjb/PxOSbzAtJS+VriURiGv82Pgg6ZoK8dXe/I1axiWPCBH1aFmQikAt1851WMjguWe81SZ1QAJb
t+4JAgjfmJ6s5G+unLdkUNoRlKaApyWYNSiL+8xLjpn+zu2vdtWvGFraerjXAUFDng3Xu7Q8DeE0
162BRAQNoZvejhWfIsIIhKv+NVzz95j+mJp3ytkBBxpZV1gJUyONRsWFVkXsIzpdST5c++3ZDEJN
pK1nlyVf6jZL8mHSYxwm9WdSajs7bZ8bZjwQlF9pdTC+C9APgCzkMXfWaqHXNSzJtnTn0tjgOri9
SGQ6wUQD4m6qrdYFPH6vlYcawmL5Ien9wfIRBt8+AwsbBhx+aKiacUIon0nrmHCL2FqPw606aL+o
x5NnDp5PC+0ZDYBr4MWFTQNgBmCxcCJABsrGAANUckGwktygSYDXxUmxaLHrXWNlVAvnDsn1GcmA
VObc6nK5ZQrhUnwI1lJ7srqoNkOIKBEesmnFzuKAABhAFwTqVpi/SzvUclKjIAqJEMHtFe8VAg2Z
q61kJa6iQASzoO5HTAbUDFA60v7vko6nHadZBP36KbsnUJlXtFOmAY6e+0PVboy13o5lizMzDJ4m
eKVIm6LJrBqkhiyL+u7ofanoM4DKaEs261C3dsrH7R24ZkwaXsFHpc3QkRdlqRdWMeLoxA2cYeMo
EfPQg+ciSEuC2zaXDjvm9M8IJT/ZWzzraIYRJjGQjuZLrfoD+vQNsIIbQ5jHPxOx5Xj1WmttQNcw
y9+r+ceydOlQmxrqMGI1tR8QTzz0wIYrr3UyRll73w8JXKkTuH0aeNlj1/Qr0fA8l1LAcDHs+dyc
uVKT9rXKOOYaNG1FSKt+CkkJ3oCV2V2IGBD6wq2gIRBFJTli4KyC4H1WZBE4FE3b150dLQ9Eh+55
yKF0Pd2JFee9uIfODErLWaWtxXIFBnn8MIMOrUgg1NfwqAZVR/mSZWR7e4hLbhM4M2CwweeKtiTJ
oKL1JUgIsH9E9TiIrVb8ot94uWJk/iNXq3VmRNoqtZFkY1I2WRTXOtt2k/2e6lwDYgMAgNvDWbqA
sGKz/BTSBTNU/nJjFOg4aWociqhFQVRzjuM2Phj3XfNq2cck+1Hz/fjCc+iDDOrKUfxduboe5R/T
0iidRrcKo2qzyB2eYvqzse+MNmhqNBsl/qjeNfqG1z/sl+571gVm8zkxUz/+QavRb+pny/tiutus
WhPbXF7eP98knRPGQNQK0Qm4h0yJN1adg/QbVbmN4pmRMq0RVK1OgXSNIEcDnQCnhAts0i03Bfw8
7QHNf0+s/lPbErhDNEMFVXUcfqWZdhDuftC2Wb6HwmtVAto/wT0/G8aho+nm9s5Y9Bh/NobcX24h
G27Z5fxpFkdT9MjJpjFR4rxt5RqhNXtFsC/N+aKZR34+4GeOSUk7pU1alOdsFqreYzzSXdm/lAb3
R31be6/0kPFXCG7dVR9uczd2oAA5gE1Fe7v9Hcsr8ec7ZM+FJo6hU00cORB+lFNgbbsCyrYP1B5x
Kp6Y/Whnm7ZqfN3aQEjCH0pogPVJaDr3efOsxPtO+Y5uPPO08llXWYzL6ZHjmayfKoPamJ6+T9+g
jFg0+zHd0/oJQWJDy2ezq4PJro682ufeDz17g6oS0U5ITI0GKJ8600/jfTVui3pDLQJkxkPCQFrO
nTtD+NQdQ0bW0n+LzutsJqUYghojUNyujoJrnEzbsXEH36xjHrSOWJOvuuJkRKlhdlpzeRLuCxJD
l7uHMo66oQMXUhiJn5UsICw5AOFjeJtK3bfphHzLizFt7TaY3N6P2cuYzO23JgsaRDZO67NkZSdd
512lb5JcCPApllK1NaI2V9k105sJphqSkU2pTFuj/ZFT16/6b0h9bW/vlUVXfj4ZkjMRhj6ZdYst
nCZ3ZREZZeYb5MmpIRzzVJItktrxUVSbyrkna23zS2H3uWnpFFeiNpxsgulKVb5gKZQsuWcVBC6/
uvpa9/ySYzqzJVcE7Yp7WYt/EYdSj6kSf1jbwUuXwLkF6RFhmhmaIjusINPHPR31AwND+ASOetVJ
V1oNlncLeDxA7Tw3JsotidPktLzuRRY1oJKmoELZ9E51V4Wxzv282yvT19FeE8y6bn+dt+iZUemI
KjbKEA0K0pHeM3+sIAG753rAXyAEOx7LhPh4YwAzVZfPjvK5YSsbdclBnFufF/jM5RdDQx29Gebo
xi13CV5rG28w4dmhbbR2vczvZznGOLclhTcpmpeLMp3v8/LOngKmPmgqOh0ZqOh8ZbjvBQkS/oQe
AXUlsJp3/C3DkmfSBmeY8hGGU2c/GL9qPKG8YPDzNt4R58N5uX32l66J82FKPidXPItXiLwjUjxy
qLtlnQgS41vcV0GaTIirNrftLY8OeHm85eF5ZVWoflB0BU3Q8LsHqz4AO9ebQSV2rN24kcHXsiSL
Jx4vbaRe0R2MnNPlhgEquWM8drMIrdiebwgy+ZOFJ8XtMf1uIbpasjMzkv/USQEYDsHFldGn1PC1
aevUT113xHHxzcEX1k8z3hpKaBd+Oaa+Ac2KNSH26yT+fDLPvkFypEPl0cnK8A0CYsk7407TfBXK
0EHVfOEfxqdqY+ePVHtxq2OjFChprBEA/KZs+e+TAJ6ay7lO0p4otNNwe6lIXh+T177wLfe1Q787
29XV1sz3bX7Kxb37XH4BQYenHAkFVwnIGHo92zGH+I3+idRvwj1lbNz9v9YIcKHLzyto19Wxh89j
6o5m2757TNtd175P+RbMENzdTvGzkt+3an9QlWmTTb3v1msI8MUkAniX0A+KTTkTM1x+BdUhnKMm
Oom8uzxD1k4fQ5N8MOe+aL9lvEMHpbbhbmj1b7eHv3QxGQBkge0ZoGxcGpd2q3ZMWV00SIhaGfq2
n1T2Cr7WAKRGK95r6cSdG5KOAqFTC3BRjfT1IPyKiMByP98eypLHOrcgbfS4ry2nbTCU3IKiLmDP
k7jP6ZPI3utia/VrMNRFcyDSgPweHu3okLycOaYRU7HESKJWqwMwLGzinPqsGTexY2VBCT6TjZHx
lYtuabnQf67CLogVgGW4NKoRVghbIBmZ0Tiw+zsIrrfJs+2tOP/FGMKcm+sAY4AEstxBi8qU2Y8G
chJ23qkI9ZRhQ3RSvnLC73VQJz2DCHn0WV1794ZG209mbmWH28s5z5/sNs4/YZ6Kszvda1xDYV2W
RY62MXnrp92hL0a/cO8U8x/2JhAGqMaZSNeD+/zSVKe2Q6HWeJgmbu0eWcUtH09jZeWGW3yYOgjL
sHAOhGrkFhqn6UtcCAgCnTHqk6OoP2NTGtOv+mcBSIX5rHW5Tz4ma5u9x+pGePu4CsWT+357XpcO
4vlXSMekHDUgLxsE1kmi2ju7hP5modI1/OVibhI4EZRSAWwAG7I0p1Nn93GTISSjaWg4SjD0emgp
6NT8FOP5ZrlB7T5AKKf9GNS1QOl3XVreOue2pa3TToNwuDdnAIanAlphcascu5IdGFjs1WOv2kGV
Z+jSeNOrH6SnwahtcwhaKMjrH/rmfbTQF7i3tENTgv+/2yTxd6XKDrmW7U3CgoQphwx9AqTf3V6Z
/zJniKKBrgEmS54z26YFb0fEQIKFSfteqg/TZO0VEPPE/vQ5zQ+kB69WtXU+3zY8r8X1fAHZaaKL
fNafvtz/7eR5jYq7NmpSs/Er6qHHykjr3agY9va2qcXdNwse/K8p/dKUTQXSUWLKogEIvxDsW9O+
0rQV9zVv4VvjkR4jPWS0Ha9V8RiptD26Y/gY2Enup0kcxcn3WLihk7hrsd48SbeMziM/81c98O66
yrB4LvgMk9gKLBA7OAYeIR3ZJAZkP4BesKd7dD+q2bi5Pa1LK+iaaJlHoIf6nxw9UxvwNiEQz5rD
0IV6aRVbJU+VTZ7ZxT/4ZUQoIBMCkS1uPmmcCvDWpdd6c06AgcK5O5J+A8bKUO3tMCme/2FcaP+B
Y0ZHL9L/l5OKzFJtj1maR0acNj7KqGNARANWpWJaexIsTuGZKckvmsWIAiJjeVS31N7leOSEeZ6Q
rcrcceW+WXRQKL79Z1gyda3a5UqsZzaN1IqDp751eUv9xGucbstJP9UP8aQJNh4VC0mDQBWGWfmC
CFAhQhnACnOUEkhYoVPS2BtZnGsHNjlJd9d6+qBvdJLh98QojDrohKOwZycpCf+lqWmNhI2tD7sR
vUqlbxXcHu9coYPwJbGHpt5ztWo4uBZUKGRMY1rOsgrgjXFWxr90EyKIQawNtBbwTXLDbj3lFCew
pRF3PzSbH0GRH8YmWNeGXI2U8mcD+fBUQdKNTvfdWDwIEpr5SyFiiBX/HJQotj480nzc3msLAZ2B
Fy9aBgBMsa74NApP0HaoEhaZM4s3urQLtdjadAy9agvhD78Sb7cNLuw4VLQQzAG3CeEpWWylTKFf
r/eERS2ocoPUdX6mVfrd0tjakV2c73NL85ec+SZLxDFEGmFpPIp835U7pCrj8dUoyw1UxkvloQgV
PDisMAavz2dX/WKJfdZvsur19oj/y4cAfYhmCYgKyzcNc4vKqVjNooE/DHqYDwFVh9CDqPqr/pWf
6josniF2mKErVR19Sk6F7qcDRMlOtz9kIbici4n/9x3SNcSdespqpWQROpp9b9xo9R0KH9MQJGvE
GEtlgBnmNffmzUqLMj63pSaaDO0Wcx9/4gfbfay6YNio0PXpfP7G+0ATP9rPyXAs0J5nhGX3qe59
befw7fStWIMpLWUk8DW/aX5n2VFZ448VU0/1Gl/THQdaBVP81it3zEUad6z2rXKHQlBqvZn209BB
DalvfKqQo5WuUJotJZbR6ga+cKDB0fImFyHaKR8UzehZBJnG71OBDlKX+04fUgtMFBsdGiFaZCpv
6P8Qxpr3mS8o6aKe+flwU4KkDrBCKR+hpj0vKnNiUeXmKEU1dwy0are311Ikh4sYfUC4s0A+J/OE
WXRsIAikYtGno10FoGFtkBm8T+3A+sxfPWggOCG3VlKT1w4MuA5czTNOBblfOZOhN7WTmebIIwq2
DUPNfS/dInPeYZ8x4oMAPlwZ5XVtHuRGSDMbMz8KmMqkuNESpsuA+2wjlxxS1D86cDrfC2H6zlBt
lPyAhvnRWkGwzLH75erBJoiV5hfwzPctxXYNyDzqsizbyMysOy0DDt1LP3hvbHu9+nV7fNcbBSxS
IJHCIxjRqv7bmZ15zXhgJnGtqo2SRr0HtyXiD7IS8l/7oUsTUtDhZqKo7LFuIwd9ubSpkO/c1zU4
KjVU1FYO3cpwZPryYsztziKwNbTmKaH51ojXEClrJqQNoVZ2VmrdPBzws1mJ5WfJl9trcr3HsfgI
cNHTh59oAL68ydImLuveoliTaox9Xes2DQi3J7TjWrQMs1r88lS+gmJfsyldFigHmuheZW3E4iww
7Powom+2YJ9aAPW7HqVAc397kEvTiBYgtOfMEmyQA74cZGZkTmEWmEZrGu1wdDLL57b69baRpa33
xwjanC6NaAJ/MmlxkKzGDJUpsrwe10HE+qBbE2BbOrPnpqRFE3mF4u6Eg+Q2PypQyzd0+6qsEi8v
W3FQ8ocQBc6s5Bk0s04bQmBlGpQNq3ZEM7bcyN7bbo2Ecs3SvH5njsHz0mwo9baNysIr/FhPTgTM
AKjxfVbqcqUr8jpInBt0gQtEDyG0+WTsstW2Q55ZYxuNdbIpUlS+tfcJF8jtzbBwYc1msAzgW5ih
E9KWE8KaKm2CmZQ/JJBZ1HQeKl5xqFziO2moO8ljGhtBmRhfrWoKh2T462AYHzC3owEPjy5DWQuR
JAx9VIXaRjR/Kz0Mk94n6RoCZXEyz4zMJ/1s4ewOxHIs1TBKT9mmIr2jivjElFWxrNltX15SYObD
3Y9WEexDpPsu7cSJp3SOGWODsJ8x3jIACwcoxarAUfMMfLfMp9NPCLUg/ccALQuznoVdiZRUmT1Z
eRnoZAxq8lJN6Ypn+e3kb32ZNAMofNWk4w78J0LOjcI38YkDC/UrnkL26OyFBkDMxnl1Hq1+a3+4
kRs3vmVG3cquvnY+mCDUHBARg64LuezLCepas3DjoQeeNveCVP806NodZUdQf1v2at519s/ymMF2
BhoRtIUgpy2NWVEUa2zMqpuBOBPxR3bg+ffSC61vSf0dEbEPVIXCfqLhc2WU134c5Uy0Pf6WPgez
j3y7VwP6uByghlPnm2Xf8fx95dReB2AwMLeQmMjoojNAupk4mLxLamZ91DaiB+d+lavaQ5+jEnLP
OtcjO/zuvWuK2xkbk7mT49t57ex1BQXYze1vuT5a6LCYWWQReAKQLTMkqPmU5G6cDhHyFBrZoFEK
jEmjrVYbEOmutQRdO2AYg34I+KzRWw2gl7R9FKYlel0MkULpwWRjE1QafMaQDaM/FGtx4OLQINSK
BhLUXuAmL63Fw1R2blMNEapy6nG0Y/txMFXjAPKa7NM/zCIaRyGkBBQSAl3JFLHVHOzGGNiI7mLA
welet0rjzoiBYr5tanEO0ew0K37NkbR0BLlLQMQd60OUlaTxE32f5pUFVN4AIuVxCm8bW8CHzK2/
ePCjVDZjIaU5RPFFIDSsxkgdFO+Tl9gNFKutBM3H6Pn0piBxxir/hKQjBS1UwrcOax1+JLVD36uu
B97XKWM6QB9X619awSj7fPsDr48qvg/PQbR7gq0Qj7bLieddV04FsMZRDKDOHXPMYgb/rumrXc85
WmZmFUO80OaORSlEcabEUWpDGaMamN87NL6MRxsMzCAZbsiLaopVdZprPwuDNvoWUaRE68Jv+qOz
C89imdHlhjkC53BP2zva7LQvmf1t4LsB2ELXPA3gP2h99VBlaYBkpC+GZ55+1OZab8jCi//yS6Qj
O1W2lVSDAWx6Ehrdnf3drh50vI/r79kWMpxqYfl053VP32+v60Il89KutM3B4qVMSMCNUed9raA+
ku+bacviLXLyX5Ifa6xcSwsMBPcMK4HCJ3iQLreR0UNAnTXFFJFcR5WhJCOQQfGTR+rY7/WSr7z4
F2ADiAhxsyDEgI4y5Bwu7ZGmpSPugCnqDH1jk5858euX+PA2afuudwOQ2rrb2xO6cFBQIkWvLUIb
dEh60mU6elpDDKFOiH3tZpupWbUdnXYNLTD/lcsrGx2tZ1akeaypl4Kepp8il5cB1+JdWe26h9wA
XvvO9bKVB97SKYFaC0hX8djCJSZdo7SlRaZV3hR5bsIeVQTDPm2d+qApjbFrzDLqs6w8/MM8ntmU
Vq7XuBDwRLCp9hmKodWwY3Xp7v/FCkoNSGEAXXKFQUZACe1LgqS6brYP1J2+CtRkV4wsbfqZ5MDD
axVBjuzVhhwKDJ2KzL3eDslDojlbPTZO1HGLzUggvHt7SNe3MbYGWtlB9jRX7OWbBAknpYwrpkYT
/Lgv3K79gWkuHqHOVq/dWtfx1WwLLN5I24LJQSZmTHpzMpvYnaIJHGCHAfIcqFA0ZQAJ7DEocjX5
3LfIUzuiAgExp+PREZ69EhIszi5KEtCPgkYgIubLIz7DKjVH4IE+IdN1zHK39YnRjeD6sxA6T+7H
7eldPN8uoDjzVQhr0r6ccp2BdhLt3U4/NNuJaarv8kpZcVxLVoC7c2ZJTLzXDcmLWEzRa0ukoA90
xHOR5zUIo7vT34/k3IY0cbXXKQ6h2Ps5UzSf9G0S9N4qzmHJUyECB2mLAWoKhG6Xy+PkTuEabICV
Hsxj6G9o7hx39A7xMPN5qhBky93GC3nioBXS5MDRJKPta3EyhvUk8tAiircVjeC+Vo/TplNs8pJU
Jg1SCmHn2zOydHTQW4jsMPDt0CST7kKUXurCY7oKnEscb0D2iQbVFo3EXUbz6F9MgfoZhVsQrsj8
PZA6KpIm91SIFndjoNO0fy0bMBJbIwpst00t7iXIzYBqae66taXQbbAsQmhjYC+pXfI4QWc8NPVW
/ZfddGZFuiNazgyHwGNHutuZ27SryoNNO3N3eyyLKzTrl6M0Oud8pD3r6nToczvRIo1BRyUDOWVY
TXr2iLyLvXIEF0pBQJn8sWXNzu8sNqxM1DYzxVUjhmczcvYuL/p7bRhLsU+MSe3u+5EYo680U8/B
4l6zcW8QD4UrDWRjqGJRq0MeCMzvkFewmsRvuYXWltLM1Nb/l1lxQAGjgrYcDPOXX9qpZae0WqwC
3p1XR611rK+jKppncGx7K0nyeYLlwAM0oAAsIEgHEkw6Iij9O1Xr5RpQHPrrMFnvvNZPqRUlGkCZ
iJ7nWmS7ElItLTqamOc7xgOFiaxazVNzqocGNgWfRVisugsqJU23qCeuUeMuRTogJZtFem3QachX
9YhwoNfKSovSrPDJXWtvhjjsmy0XKzHB0qE8NzT//9nmiuM4B6VlOW/k4hNLSUATtpJdWbgYcT2h
lomkDmhtZJIlYc7vyXlXJE1yLNpml6HL0bcEC5zy9fYGXIqzQY4Bl4k+VMPB7rgcztjz1Bt6DEcF
51qgJ/3GblMI0A98eHRNrgQtKcV9y00ziC33wYay5BemGNXKrC6AuZETADoYsSr2CnRaL7+jomjG
SYZMQ93S9pOSPgwmeq/0z9ylPsCcQX00W7THJvpGVHjGjvZjQ7uwo/0TK8uDUiTDytFcOC8XHyRd
fxUvPUXo83lJIZ1Htjot72LMQjcKPxcj+IzuzTWw08LemmuAGD3cAd5Ykit2h8pUU9LAZsI2ZvZJ
BWHq7fVeHtUfC8blNA94cnnQJEQNmqfxlqIG4w1RJ8gr7zle7ATyrvF97a2xES9lSS5GJm2zCbnL
ivJWi8biw86/KI+JhzTJNL5kqrkrM+KXLQTgSeAZdYh+kEdoiRBvhXlvoRSAyQXNO+jeEWZ7Mllb
MRWIqRX4CAAVjBiMkooIcscCo7AGDEzBkGGLj5ndbmNtsP0iM+6NYY1/a942khu++AZpWzkNbhRv
xD3IwXD9XVVUvPyKvu++DD0ipQmkY/ci7/XNxIpmxRsvupWz4UtXsC3cQiPz8B2gLhX3B6LXwHTe
J/r3GdN5nqHSjqKHgehF2sY8JiCuhWBPZLf3phEpzdYcV5hVFtz9hQlpH/e9TukoargL+weNfdBJ
6Ox7IlzcL4fbJ2Z51v4MRtq5LROWsG3sXDYF/cT2lsv80i6foElw29AChOhy2qQbGkHgWCUqzmaH
rGCdHzjb2o0ZGOZPHdUxJRUbTQuUzPj0P6R92W7bwLLtFxHgPLxykmTLA205dvJCxBk4NOduskl+
/Vnti7uPRBEisg8C5CEOXOypurpq1VozKcPR3jUDf0I6q9OncBrMd73U/hiZ/Pv2V606jLO1FNNz
dt0peCwppYGJtpXvaeZDvcXV5zue/aDSU6U8aenrbXtraS3Uy5DXM0HYhFaAhcGqz7McSQNc5IPb
xS7aNabmp/m7VF1bdbvmhW7hmNbdwpnFxdVT1rM8jWLeaRoHTdu61uzsGhJlU7LTpZ81OfJe3TW1
XLt0+GawjRzNqtM/M7/wCH3ZTqkZ9wIW5HS71FZylyZtHtye19UDgzoksgugScFNe7mOTAIHl2Rj
G+ug+ZxAmN7baiAp38sm9dn8cduY+GVXTu7M2GINk5412exgRpu6+UH7ovLsXFHcsijIf3OfnVla
rB23JotPIyzNBgtKIyJ20Gl7ah7BY900s4dczYbFVX9wZnGxXE7Jy5xbsGgN1c6O99PwQUtg54fw
9hyK33NrDhfeWu9UpTC+Fqwr3fSV5zuZQbdDT1yStb5S/rPwFKj0Eab//w2yTKjFo54TZmBcUK+l
oE7UYwheyxuR7cbGWOKqSqXO4inDLlS5EwCNQZzZjeW32zO3skKowWqqyPTgrbkMn0vuaH0MnsPX
uuuMowOE6EtcG/JnOna5n3DH+Pc8liiKA/OMaN3RlsgdPddslrawN1i7ybgf0WotqVU4Sdb+9sDW
fOOFpcXFyh257pAwU9ChG0DttnUUt6oecl9vv9PiCWAaZF7/PQxGzswyQKYrXnDLNjroVyhjDQW0
16aa+UHumuIFKMMqdPAOC1gvzy+guy3QMaXr4z4Z9S1qypUdI6R50L0ESiwQly5ciTQUzKyRIHml
WQM8YxcUDHKSEws2pnbLzsKRlI5VN1oNOyg3+0aaPPWt7Sf2fNdqdw1TPAJ6CKM0JBetLE8Ndw42
IXdySnYETxJl2uqYWbl2L4a98DIlFDmSlBsYdjKfEv1OqeeHDHTek6LdZ4Xu0UoOpHxLA2r15JxN
9sLn5CRD6aOGVV70ITOTMEa/OQFvIxumjQnfmO+vrX4WV4xSnTsWVxQ0GWYu1+cPiz7OOggYNtZV
BIILN3o+kV/v3zM7w5Bz6CtgSHL5t7Q+hq64A2+rOys1SJ0QZhXSPoVfRb0irNF+h8SuZ5JmY7Ab
q/kVgZx9hEHroUbKXXmVysbNuHFnj92jnpv3BhtAnNMfoGASMG1rjtce9xg8StNCahdV0sXhafPB
bFFxwCSnNphN8OLJgMMGEG6EJjsOlTfPEMgzLG/UZI86W/xPa4k4MOZBx1AX2KcrTLbjEIO1g628
Vj2H6EP+wNH6LGvD40xNpKz5DvV4PKjNezofdUpep1x352xvSrPbbzGgrq7B2beIjXK2Bt2osFHJ
sRG0IuRy7lFQX/nWFOSg2gIvBvlvLgWB5kX5DTyJy6e8nEhtQU0JD97xe6t5fA4V3a36jdhRFR7/
anufmVmMiio2rTg4QF+rggJXX2ZQvW06loLsIx8kNFdDlMvLOfpg0BgZe6UxNi5lDQ80u3Z8as/k
DvQS8Q7UQmMwqNP3zBqhCenQ+K7sSz2Y1ZmBWLGe/Yzqw2NSol3w9gldCX9FOk2wf4JSUjEWPocj
EWDqeqK+krh9Yl39mvT2FknJmrMBpZvAgwg80bI5I7PzfrCUHLNkTtM+0xLrYFNIP6MctIWgXIMD
IIMKAC/IHpCHXDZ21eBUo0rWqK8W0X6gSw2NNjuuPqpa7hrOK8lUv5B/pi3yhoQGxlgnXgXE1u05
vQr2QVSJLCjyebgxBZLocq8DpD7HmUXpSTYaV0YfqJ7Ffqz9bczET9SX28auAlUbkCVkr9HugHIi
hC4ujUmZNOmKNNDTQJpXqVWjbKzDpGG924DdV5ob7HuZy7vbVq99izCLFnXBvSjofRdJ/qSV+Fxq
Iz3ReQptNuya4tiRCAcNef2QTR9dcWzkU8KCQRl2nIJ5Y6cbW+QeX2ycFwcQnwGsPsBTQm8IHYqX
oyc0T/lkO/Q0Z2/zE4T7IABQDDurd2PD1YNpl0iBVR37vxBmnpr7zAxLJeijpglS4w7SKTJ322Oq
7MC92ZMjJEGU0u/He6Vwe+mJvm4RuK7sDHTqoJSEWAoJ32XBoeznNnEARj0ByTaatder7xZkzpQa
vgJeY2ONri5fUY+DICvYSAwFy7WYnJZOPAbMl57yodlbVXeqyHe0+aIHke1Ykhxrgm4AxUD3KP/L
pD+9/c4Lxd/4iCsXKT5CB2oFnWg2/iz2Zx4zdZAak54IcOCAyR60No+SyKj9XFe9iYFsCmJRzhDE
Lbdc4Aw/Nj5g5YAI5Az6cVD9Aon7IrSMM9Dt21XGTnr+HnPm8voPmPAPWlm5vSW7VvPUkPQwfqPd
gTcPTZHsuxTkfppvJB+ZQrxG1TdaTa7TsZgT1Jw0dLvi3QLG1Mtdi8S20belxk4a+OE67Qj8jpTs
RsRFIHmuHfC29X+zcWfmz608unbZBERTN96CYt4XJ0eDnq0MQLs4Q0uVb5ODbghENf0pqVvFzZ1J
c9GxOXobsy+GcmUGfYiaYKDUoHZ2OVTUNyZZVob+BMZLmnglCYj9LdMerRYkSqe49uXa7/vfG1av
N53zxSuPZcfWg2TcwqqT90TOUV6DxMpchtPjNHr6OLiGcQ9lUdyFrumO437ejKuvDrjQybbxVgIR
OU7csvUSLAxMHbPBeU3rk60+tBLo9LvvWfNQIMl+e5BXCwjJHCR4RYsn1PnQCHg5xllJZ603WunV
UlO3zT/LLdHj67Hg0KLnCyT5WDnAzi4NGC3KFV03ZCeNNa5mUNduQttxPHg4T0m21B/XrKEEC9Yk
9JsjE7IIlnUJ3QF4K8CaDTAWCm71d/VdB4/iFm/QqiGxGwGlw85f+uBCn4a6Ylp2Uu1WKA6UpwZP
zXbfZhvH/CrkhYw3PA4Kicj44em+OOU9Hu6GJWX5yXoF7bib6kVQx8xtJa9AeUVWg7HdOG1rQzNR
yxFMD8C/fF3aZ0G2mQO+bMoFLLoTksOWp6Pdubkn3evtrXflUjEyS/gvwAPhO5Y7g+qTaVaE5ScD
Dyq7Sl3qoeztWkrED8XWnblqDBsdLZWgebYtcdbPBjVyhn2e6flp6B03t/esn33WKntwWwk2oXIL
kHH1CsfgUKUH2hzxKujwF/ZUmzilNLTkVFPzUIHpvI4PpmQdpa3Xw/X7cGFJ3N9nI+v6FvflCEuA
emlh0oZtH8bWfdHudF9CwPIhb4EDt8a2ONJp5zSaVDUYWz+7efrcj49DNrpbOfXrcjJue6TjZCwa
YmF0ZFyOLCtJpdREyk+q5Xf9fVmcEu4jHE014mpDBjZr1Z3m+0Ha8x15Rcq9+UMd//YmvR4rvkH0
HuEEwiWb4lVyNrvyzFNDkTJyMqd9Zz3F2X3cPqjK520r10cO7hcbE7AnBKKomVxaKYqEQ2RgJKdU
CuMH/ZGS/RQLWfh/xY8Iwn/U5xHpg8IdT85LO00zZB34d6uThB7c2Y604sGYnvTec7o3wQieb8ze
1ZttYW8xe400WKOhw54cP6pD4WvtfbYp3yU++iI4wP0CKAwgKsh2IEhdHLXMTCbN6uT0RLtPWXlv
tqKPlUGgRRr+CXoJuIuX/EtD5dQDwNTpybB+j+xZqnZZvJW4vw7m4HCB3LABOQRSDwX8y5VBMFdJ
cVPnJyV5qcfCtfNnpXiQp11t/LbVsD7pyb1+NH46Q+kh53N7+y1nEIcLAT7eP+g7R5vOFQv+zDMK
XbP6lIBliBjAjGzxUi7n8P9ZAG0Qhgcry+uS1GPbjFNen+q58Ed2LFJcz8O328NYMwKfC4oMJLlF
w8TlHLYOwV4w5fpkGRlKH79b85CT3T/bAPcR5KUhnIbX+TLgTSqJtLUkdSe0MuWF48qoGiVbpP0r
AxGhBco4yACgz3axGYhWlMoAJetTphxyNECQdAcMs3t7JNeLjptJxH0Iq9Egv5wto3C6FohL5Bcs
ENfmhSmBFq4ogv+blcVQ5F6qeC3Dip4C5V27NXqgblu4SiJgmjAQgRZE0AyI/MJ5GrWd5TSGiV65
m3XAMZzQVD3TnN3kGeTpU8i8ofagECNpblsdqmoDxrA6kaKPEpQd8KvLaF0hJjG0pKSncWCOW1pt
CaXLSdka5roZFPdQwIHa1TJXAq6deJoSpGg6xZcNEFB6oO2G+JtKXaS91Q+Z/BjmHz3108FXtsgb
ltegmGNkagQYGg07SEZfHi3ITSI9HCND0kzd3pDfYzMPJvUbzbd25fXWvzQkZuHsvlWQBp1EafbE
KrzzdMUdmmdj6xCvTaXozxPwLDSYLftS0rk2ylJp2Ak0GOkL2gYdf55Tur+9Ma/SSl+ThholWCjA
eoHg/XIsMy9HLkNj+gSZj5p9Wu8jvYutD5aG1nuue0oKN09D0rpU2VXSDHYFJ9B8ufo9aS0SDEcQ
7plWfcyI5EMbwUOvCbpPSwf/Or/0ya4e/xgTRJGh7VbvnS0Z7rU5gufB+0awdmHtLz++6cEb3Epy
f5L7nwP0WBS+1XS1tqeQUDEERgSsbqb4+dlSgyJct8ac9KeU5sXdyOrq0FV2BwZzx0HTgtL6G+sh
AoHzQEGsByJJIUOJijKyZ5cG5Y7OhtOXPWI5l9j3uYVM0Yuchg4iZ8mVkCiPyrd5ZzYnsBz2HxVx
azwOXG75LUjofZ0G7E3L75W/DOR76qfjq2A+OMaTn27FTV/P7lufupgbdRxkSY3r/sTL3UR2KG7U
8icyH0nnCfmdiBp3ThmV/KltZlfj95BtyuTPBtIJ0KxGeAwwgyZ9zLZHHqzOd0x/cl4G1ExIoAM5
ot9xNSy5J/G/zaHjrlK5irTryFNNAqjQOCRQwDMLvY/4Oacub6gXoysA/7Gg7vCHlLv+aDfBbIba
IfuVJ9m9DWQrWLrGeMvpLRM/WDIBokRUAt8OUq7l67frSjR8TPCt1qGQ5V+Z2T/o7/lPS9qbTlh1
7GT33/J/JjL9MquryFvgPoFPF17qbGtqdVbEAo184gaQNnRuf+i58yHnyYOTzfLGvrxCBAhrkA4F
mSmYvcRLf2Et77KqN+FcVa0AKvZEDeo3su5biMjNj1x7gsYB3Sb1Fe5nscfA3CBCWhFsXEm2cStr
dGlA7g6sk5nr2KGaJz57Q/snmM6A2FICxDdPerMRQa04Fjx0vvR9IfGEHunL0YKDsNQ7OelPkvFQ
qwnYk7dyM1flGzGh5yYWp0dKW1udx5idWmXXYBLTCu2N6W5IQiLdNV4NIViXfw67hH+77WK+isBX
cyqCT2RkUUVZ9tuAiA2MaXranxotsAov3tHisdwT+b6E7p7qxk9yG8j894ZVEURdW4UAkWimhbrI
4qKxJTmuNArHpvwaDyagD4mr/5ADXQuz5EC8WH5WpiMI4PtXvTj11JV81WNk4225cnOLIs5/PmLh
XTmFBHVqYjvZRc+DFF1hHs+02hvM5v32eFd3kOj/Qo7QRufwwpKTjI5aNwbqH6CpqB/kjnm3DVyx
omEDiVhHtE0Bv38lsJ1XKHlXIGk+sfYB93Fqdjsjf+v0t66d92wM6vrUtK5TIA2Hln55D0g5BOjd
FLWY+q4rY3TfVfu6CiGacvvL1rb2xZeJTMKZZ+p5pynQjEEmPN+r7b2BhP/wnKrfK+Lr82Mshe13
9jDfFfnnbcNXW0xBkQ5pVYE8hD9eJgU7O+Wsb7U2QvHLIWFjeqqevPTTM5ROAoXHgPNspaavA3sk
BkUXJVYA4FWsyOVYs4Tqo242NEqlp2SKYkfyR/2pYpaLXrbpHXRlmnms+1DjUEr00ZEk939uj/qq
NG/jE/Dk19HbCDo6JIEuP6Fu7DTNHEaj3gLGwZWYN8k/CugTp7UcKobkmRYu5cdsOhTtwUr9tnxW
pb/zBEz80D450KP9nUiuBmU3aWNBlgnNry9D0Qd8UyhdalfBpcH6DkVqGmk09Qf92Ep/GT3x6YOZ
zl6Ltzoprk63mAhTh0o5sqfI5i8uYhDvSwDroasJVLWent47Y+aZ9Pn2dF/v7oUVEcGd7e4auOxi
AtdnxMu/FhtcxizfGVofWiGmBHFoEubqvopLr+331fw2ZtnG+Vpf8LNxLlwpGmgMIwHWIgKzaZ5W
O0ti4O2qPEuaDnSufSXzdNJAndAtyffvY3vUyQ/G3gC6DOLUj+s7HZqZTv6Mcp+SVBsvitVFENI/
qEEaIJxdHIgaDESZmc80mpGg6ZP9GFOv2FLOWzOCqBx1NnRlg8p9YaS37axjVkyjwZY+QVjf7Yk1
F+j2c7ZwXdcPJCw3dNqR+BKHC3WAy+WmWp8ySAewaJDZDzOLg2R8mDPqM32nJtCb0hHL3ivavip9
qr0M/Ys23hn9Pntu7/N42jUlO87FawpReRRGfmReHnAU38FoMLSHetjVlssB+gP/fbuVz1rdJ+Ky
FYlhKKkuKYLqkZj27FgsIpJyT7gRSBzSwOn0kiWmq9e6V9rPEv0bY6FSdB+W1idiTZdmzzxDxaEs
XFKE6kef+A5r/EKXfQm7+vZpWnHZooESquNIKYMMYeG7mJInhtlxFqXeUD70SBxK44s2RYPpKdVP
vlkuFRvjIgrBaoqMPeoRyI9dcexkcFZ4JiR91P9lDKgYMP68lPHL9MzHzkUUsM+Mf+wYhg9EDltB
PyQIcUXC7HL/jBrS5pUBUhC8HmaQqvE0cBKVeHRbt0iEjIvBCU9r4SkCeBPC10tTcu10qTLNYwSA
hN+oEElzEq9u932y0eC0cvwuDImfn7lAZVCTrmHyGA1sZxWNy/K7ftoCBF9FUGLizkazCJBtSnHf
UYyGk/ck/2zijTj4eraAJhJHW0ZDrAlLl4PQ1b4gFuiWorrO6l1qNOSecXny7XmqUcpRE//2Vr++
DJGgAPoArzXgEED5fGlvBmH0QNRujJLM2rOnAgD7OKZBCbYwcLl2bpJvIVKuZxApYEjXoH8cMhA4
ZJcWBx1w6kFWx6iwnSQA6wMg/aD/2RjXFxXb5bZTFQWvGaSahS7D0kNO6GJO7czARA6tdeiK0g6R
CVY9LjfE7yE/uh8lieyLzqQunaq/g91PQTZag5uUYxIA25y4Q0eGEJn9JLDJWOy0BB05t6dfDPbq
K0Wnq3hMgsdjsZ2ywcicVkunyGm46ziZJ5cgjuO2b/Mw32QDXJt6uJj/WFtMPYUcgKFOCAiHtvYT
aux1Wm0U3dcGBOo3UABboI8FG/Tl6k54GfdcJ1OkoZgQv2UGttGDqX2TlZfbM/dFcbScOhAggdoF
TBMAGC1cGClicJCU/RSlTR2mxQ+5C22pcXPmjU/ds5WMoWO/pzb321Hx0ulHlr+UyS6HDo/iQz6g
GH4Z36vMcm2BjBs3YsxrXwQ03FeOFB3ZSMQspoFbVulMLZ+iliTHzEAy3WnRNJtWxcZVtbakKEja
eHGBNhVH+HK+zbq3VC6xKZpt9pjo3V4t07fbM71qAlAJTDOSSTB0acKS9J7qHGNJlRSxfKUYGIw8
bwzkOgEgAIQooeGGEJiXZXvqVJtK25nGFNUxqPti+IVdYinM79CY76Wi8drI6LCvpLTzymmigTka
5R3rOuqVLFc3/MfaAuLhYqmQdQEAZ8kQUxS8brpcmSKDWk8GNk7Rl08AGe9uz+2Ku8eTENB0YNSB
k14WxYrCwt4w5SnKIEJcAaFH5iroup/TFgZ/7VwKRilcLlCFMpcBMETQTLXVyBzRIf/TEcev8JeL
JKGvzs4JWpBbubnrGAqP3TODixPAmJpoNk9gsGc7ruSe0vzSq1MhH7LGVe1f2hDcnsrVDQS6Iuwi
E6VmOP3LfTqjEaksUeqJyvxOATGiqtzF0CVxB+YmeG8m+u8JDB/TnDyB3+9Aq2R/+wPWzgkYUdD6
g2wkGOjFjJzFHzxXWg09V3NkWcXsdVrS7CRV29Keu2L6BLxasVCxE5xWFp4ai+M4dalUtpmFV71F
9krjD5PfZa7K/Lg03fxVs3boZgIWftdI6OPsW1+b1XvgaymS2xn5wc19XrZ3HdNebw//OhkrPgzQ
CLScKcD9XTWeqZR1lYEPG6Uns3lBfsJLpUCFAO2b1oSZ8YNvpbPWDikmAmUigNYEi8jljKs6SBCI
rs04PUkgxVqIqsihKrZ4CdYOqcBbodkL1AygNV2YUStnLOR5jsZxKIAjyxXkJdoOtOGAMfP09+15
XInIEAkDUY3UDTbykhiYpQ1xRpbIkVIzeVdn5M0uJAMcsxo7llVe7spOsYIBgjAbHnhlNmEYnW46
EIAgxVpEB6VcakqTw7ADoYrWMEOo+4XpZD3/+/iQbRVNAgIW9HWMz47JBFolPa7rKepI6Jh/ULT0
OjkiQLLJ9olu9ZGuuCEQOIkNooHF7KoXIEkbmedON0WWXARWmqAQCP0225/Qxy7LL1WDfHZ8+vcR
IoAXhV9B9r2E1ajdjDZLCMJGHdR19WiS0G4RGBVanMIh34ARr7kDNB8AUwGtPwGzWWxO0IJYpd3q
UzQ5VmD19VPNK98Y8zDOzQMpjrkUdKhE8Wcj47tqZt8kPGLj3475KBtehuxrNNm/+/nX7SlYOTIX
X7WIayECwSUpw2U+JgC62cNBzbnPgbgH5/VGCL12Xs4nYLFtYxubVu7xOk9UvXBp1buqmvxGEt11
sKdyjsnvNkyuXKaC/RctXRqac65u7alKoOU4Z/A7TI7iZNfEcuCkh6H4NMzg9kSuHUrRtKPC9cAD
LQWgYmUmQ6fVc4Qib7/nsT2Fko4HTa7N7eG2qZWsMUr7GBM0DzEuUNVe+rl6Mmkqz80cEQj4qN9K
8qewfrEnO/ez+ZF13wrpvWruWemj2s7vWb67bX9tqLg+UTEH0A4FroU3l22JcpCjYVb1kexAAPLL
zuYkmCn0F29bWnMKyJ3Bx4lHF/LylwNVU6t1JgX3Bh+98kV7racn7X5WM+BawyTd2qCr4zqzttig
3Tg3iVSbc2S03GXokp7tLGj7ZOPlpa6dObzg0aOJIj2SVov4g00IMxOwokb64IOtA4ReThM5zveq
a6BfmblzE+TGfpA6j+e/O+rHeOOT51hzc3LX0kOr5m5+TCAeo86PxnjKGhtMP9aDuaVVs3ZgkV2D
7gZQh3ieL9Y5Hlt9tI14joAmkV2t05579N57A+kUz0mhOkbR6OzVNvsvch3AGiHvgFQbKFW/JvDs
5mkn2lAL3SiR9UHQ4a9S304AX4Fm9+iX77e32MqiI1YAbSYiIuBklnB6IvXJhCeMHIHRwgmUtATH
DquzoOuLLfKorzf14iWMKoahw0t8yd+ICT8bV547nJsWVyLbSk5mIZd+HSP+K0ZF9eapk6HPCATp
2El5OM9mGczGrIR9J5f7BI7spcvG6kjMDPw7vUnubcRwoTUMPNSyLHG7wukfclWvfLtQumNDajuo
ur4p3NmMlQ9tgC4dEphagOJl+VxMcvoypontysVQ+0WfpBteamWXA9IsnmXIxKGustjlTc/aPO0r
Lar7Y8m6h3J6tqE7gSfyxgtwzR2eW1r6I5Cb1S1UlbSotMK5qwAkmRGjdEFa1Xsle7QK9JYMmUdS
cOMlYf5jiu97CJlao/T99l5aeViIjka8bGRQsSLdf7m+PUo7nePgQ2Sl8qmOnO0WsuAKMI4zcWFC
bOezLcSkch6dimgRMe7N+tHqaldCLCGYX6wR0oaPluwrSA0W05GZ4H3s3CIXIvRx/vLfjBVBPUIa
XHpLbKVCKKHMbLXIkKWjJg2eRbKNh8r6dP7HxHJd1QGox6KEiWzoPQMKSgAl3R7EylNIAzDYEYVf
SIRdbVJt7JrZriQ9ouNhNP9S/Z25+vSnj8PyVwvimfC2vWtnA3NAciLBLpzAkiWCMnXuUqMyImyU
MKuexnIvF1v8WdfTBhlp2dIAzUAOETjKyy0CfQ9qErSpRTw1mTtVDA3XqBv4t4ciju+lLwOGG75M
VAvw15L0U6IlRA0l04hYaLbMHeaj5IGXrTM+3pR8q7VlZd7QuyWkgQH9AA/C4mYuyAAu0ywxIrMt
jy2gF5JfacNGk/pKaRaNhshIINcNINZV6qUbLZlrFsWQ4qYLqcI6kIYwtDnKEzlWY5oFpj7bYUu4
sueNVXpFb6WPlsbqXatCt44bJN/YMGJgy1kGGBZZCtzBuKEWN0Y35+gPGRojooFtfUASsdV/cWNv
SLvbq3ntrAF7xc4wARlEK9ZVLw+bTXSbUyWaU9+QNbf+ZY6hMW2B/q7XEWoceFMiSAaOGCnKy62Z
iiaUqTQVPLXaYocOrNpVO80JkKTp9rdHtPLeErbEudZQ6QGw4dKWgxtNNqihRMr8nlHnXRvzACIn
hEDZmQaDlXm9RV0giZk9A+Syy0x1T3QXLI2ZBDjMqdN9ArTD8Pv2d13Rp6GaAnQ9NrKYaUS1YinO
PHhroqM/Q0Ek4mhlYrFLe/7ctB+0nT8HELi0SIQVA7oxE9nT8idoQ6Ca9NS177XMT2Bfdc1K/a3N
9sY78Po4A32iY6LgDZE+XjoNZeC8A4u3GinSnVXWLp9qt6Ke3aVhPX8bJbeZPjYmYm0zIPACxyGm
QtxqlxMx8qRScvwkKl+mAZpUbezndZG7iUw8ieEal3PbHR5bB5op2lPKAxmy7vFgHZKu3zhmXynH
y3MG1Qk0wAosMFpEl/vfbmsy8CnVI97FDsSWwFzXgl1xP0wtjWq9kd2mlmJgc/TBje3a3Et6UgEe
zoe/G7MivPPVl+C4KwYiJwC/Fm870tHSTKRMjywFKt1pYEnfGRojqA1JKBKw4pF58n2bh40V3LZ8
vQMwBWeGxbVyti9lRiyN6pgC4kCW0p/Qas9KPCy90rmTyDNNN55BK2lgA02l4jQghYUDIfbHmcHY
lhRATjozSo91egJfKTrcd1KUI6EmcbdiFahkXepoodxsFNVXfANMw92By0M0GizRhEQrYykZejMC
pbSblZrr6D943IHNUPbBbOplheSqYdcEGoRZfsFN1F3QFHsnbvaT/pDlhyQpAsceN77r2tuLz4Kz
Rw+RLcR1LmcEArGsynVuRpKh7jV6aBL0fM+KX9VGCBmo2+u9ct1BgBRMI+iQ0bHVln3RQ6roXDMm
K+oLN26PHfpsRdotn8I8f51St3zq+EOtH9J8ureUjdhuJZAFpzVOPxIZWH9AOi/H2vMKeXdnsCKm
BRydsWYMkYdj3r8Ww++ifbG+jQFzqzHfzQKe/Q6czDRudLWI22Zx1C4+YREoySlYFsaMWxEEQhUp
VMk3IP2QZXyw2X2OJvjb833t7i4HvDjYmq3MlSTNVoTXqOnxBuxYVjOhs8Wut97Pq0uLqgPiQESZ
yHAuJpdXbE5ZqVvRmDbe1HxLUc8x75XZHe71mh2QLMhRzbf8In4g/fPtcV6HEhjnme3FrIK2KWcy
06zIsXZZ81zHkLo88g3n8XVCF2sHuICGY4LWVTSgLJwH6uJGRQstf9ElGTukLWJQjCZWPKA9qaJ5
6zu5guokazUABTJGSP3QUmV8z5qkacHWKbF4P8o0+9mCi+hdchwQBiFzXz3m5Ygmq6GeQEPl4D9D
808ugGsesrSK94zkMshb52K2wYMC5KQ/JNz60w991njoNq9LLxuV7s0GC/aHnk6g5ZzF4xynYLZ2
uVbidjf4bJl3pE+kPtT1Blk7JQMCy5MqXfxSJhUeJ6z4yWYK2ik04lV3oxaDAavoDAW1DDK+c7mP
uV9l5oDuCU0pPZAAQ8iuZq1VecQs64/cGvvYL4xagrweV1WXoupmeBN4De3nsUPs/kehNdgDoHuK
hALwttNnV3JauWMZG9XjDF/33oMTc3Z1wJ6PRCmK1mu6uPTNOufEN3obclC8ZdJxlrWEuBwJL+qb
mBviQ8yQf5pmSqFJWw6oevWqWjs7aTb05GfpgLrelXujbsOs1tHlPJX1oL1BIq44TjEwSBup95WT
J1QJQN0kGN6B2bl0NbiBaKpCtuQFTf/POXJ6CfkpWeNGYCec82JHIqmP3w+SIRPoxcWZK40S3ZmJ
k79IhvEuxezR5pm54UNWzhZqMULeCC1FONri5+dXpqYMiT5KSAWVuTeAX5zf2c7od8Ppn88wOsJA
ySY8tIPOjUs7khYzNL8X5IXlyEclaWhn93oM+G+2sTSrk3ZmSAQlZwMaR8SA0GdEjxL7jKu3uXu7
PZCN368vYswha9AkOdXkxbHIpyNLrmP2/4xmg2TR/w5hGbAlpjSY2LnkZUSnmwyFH5dlfTg6IKS5
PZaVbQxDAgSIbJoQfb6cqyTTEW9KLXnp9eY4ze2+KdXWJX18uG1n5VpEph3hEZ7aGNeSiSZuG9RL
Y8uO4PaeZ5W4cWOA5868m1jEyu+g+tkY2NoioaApnh8IQ6BMfzkwdMlVMRKQTqTxV8W+A1/2f2MA
A8FuBiZQW740VHkAqCIZ0FPmHHX7aU7yDQNrUybIbPCKMQWVzmIb9wYbi86K46hmqhcrT9I8uRkt
w14DZd+b3spbqYqVSFEUXpAfR0c9JMcXBhWwnGpqm0oidisnkH3qfp996/i3ZpgO4NwdW7/vX506
tKdvMhKieunGTmi0jZdvSTNcb0tkZUSaXjQmo1CwOGJ1PZAane9SBMiFp3UjIIlotco3Wm/EgC69
K4hVv+oQNsom8lfEc+YoLH2q9NQosheT4V0OquF23lXPxd80U8KkCjN5Y0VXMoMWfB9qh19JEW3p
zi1JhtoUwaUBchqPpuVOd96dXwbSI4rXK8XdbKUPM54Jt8/emlkwCOBZgqhGBQho4eFzS6trE3qL
LxR8Az4A2GVYIkoOYq3jL8CDVAfL4SMiE54eQLCsvDmk2lKYu15RoUyCBCUAMoC2Lvl4pKFE/obO
/0Pad/Y2boTr/iIC7OXrDIuoZlumbO9+Iey1zd45bL/+PjRwcCxKEJFzs0kWQRIPOZzylqdEpzIa
dZAsNSzmtuDcUvHXCKvXn3WWxZtdJKAOAoOvxaUJXSY/zbs4P2kCTGAh1EtQfyO5/jRN6Q4KY6AU
Wvdn+NaIc7IDdgHyDpxxl4dNF0SZHvFpfqpFdJXIZJBc2geGWTDayXCY11a+6Np487//tXAlJRek
RMF4sm5m/ASZIUtULOhZ4hjVU0883X+9G80QaFT+7/v9pL6/xvPTcoqSCONxAtXbdxU28GwXAqzW
lpsMVDWfdpHbVgW2qkzDpzaiUE27/ww30muAixRwymCXhsrOku2ZNSnfARydn+bKsLKvx2PHvfvB
QWBeVuxY+a8pPwy4X34PAtrlaFMVAm2ilEhDtEsKBLpBtp3qNbr3jS+Bp8IFqilzYXxZfIzbVKg0
NS5OAvSRWjh94aRyhhL3W7Kv0oO2kl1ex2qYhNkeBw1MoL+WCW7OWKzWEBE6hUDTJSdRx52dnYNy
jel/A0CNoNNAJgueOXRBlsKBTVO3Ywzbl1Pfvssy0BT+rjexsjPrz3dlGd+RD99Br1H2WlQAa7+r
VmK46+KZiHMC1AcIhswM5iWeTNGHoUJRVz5BlZl0zXNURQQGPaWg4bdHDS4RavxgjDlRO39lqV2f
l/PY4KZA0hOpIOpXl9urB7415AKMrQoHuXyXxa3EFUTiXZTIpeLUKjbym5UtfXX5gjiEy25WFoGr
K1osl2MmAKMmQZoYJxHi8J2bcrtKpmDOSWuAhJsDATEMdOZ86S0nNhlTYLP81DiN4bf/BCr7ENQE
nImwtu/v2OtTY36lXyMtrp2M1UEDByzjVMKQvHiFGKiyqVTCTjW/H2RqjC9i+DdUZMzshmXgAaxp
f1ztlpmCil+GDswk5nRxTKpFkkcTlyTwkkrI8Fl0zyP0m8ZVrc+rWFNG4wHdAFTXZql2Sbz8duEA
aG0fJP2zzoXxAwMNzhQr9Ezvz+fVh4MRIYCI6CfOY6HItRiFb7mqD3MZzodmp1gKDrxdWzxO8tP9
ca5u6nkctIRnLDZisCVNWFbGNI05JkPEdy+0SLM5Gul/7o9xzRT+GQQ0eiBBMGs/a+fXjZKjxw8Z
x0l+bu0h+Sv/zTuCg9yQ/mX+Y5K4SjmQNNn1GQVwmQhPAHWRehYJNRSionC9XxXcuTm7KJL9zwMt
FiuKC0I8poL8XL1ko1VAvyKW930q2rAEv//uV6sFpTMV+05AHR7kvWUeLCftgLaRrMI/HvIg5Ssq
WfcHuEocFCDi0NdDERYMV4DLLxcKlMrQ14aGvtegS+LVBQ7Juh+gtRxqsa1DVJKCtSCfOiNcM/i9
2nDzyNgLsM7EFYVu8eXIoRQF3QQCjacVrs42fHUwHv8PhLmfUXAp4VZAJL3cbr4PXGcc4/2UKgRM
xYLpOWnRVooduZlcVUvM1BHawPnvszpbMQDLhdwISKLLd5NQvGiB0gg8FGXopELMTqJlDsXY0BHi
fxJqWvfHu9qGEE9FzRMET/TCoS22SGA5MWrHpoXyYq7sm/hxVD798T8nyRgDtw32OFCGaA0sFv1o
tIEEl83UUwFdGaSOJGseNddr8XKEedv92ucpi+MqFuvU6/QEGtDHTM8pdF+5WYnwhCb3yqRdN0Lx
RtrsqQveDVARxuIrxaIWs0aRE6+RngZGWw45nRX0J07ay7lgKQgm/Ix3C0BbasWOm5HkMjOL+mko
92oI3ZrC/u+fETsCyGo8F7RIF5+xFjPWi4ikPNWHJyvOUxAuYQVkAdj5fn+kKy081AgQFoM4CDoU
9v1Sq7NM4rZsoyrzUEkeoe5cBOWX3LOIoyzkii+tBVrYDLV22kua1ryN4jCqcHD0+4MqtPCD0Dkj
xm5quPQfeI6sWtlA1w2ExfMtpgIU7DEIqjbzkmI35CPcaTgSTrIb8JEppp+FYAPDnZMxAGvhHA6I
uPqVq+366MUMqQCEo1wDAvKyZqPwEddnUzqLzkIIaOhgzyavCX/fGAPgfVSeADyHncgykCvBQgng
7JV5Ol+WDoLogEII0VhZVrc+NuIAbfauFJB3LtMhwx+0fKzL3PPR638wuFp8A7SifuJKxmg4Px8R
+E7ViThoJWa2bISQiEjuodKu4vh0Wj2D+2kD80lUl0KjCVee8PqKh64bQDzoFqHogKrffMD92vqt
r41BqWudx5dUR4wZ1lFPq+mpCr7a2O4LWzROfefGYvTMhQapWGiOjRewkMJRJvBNibNgZkRKdBHX
7OZ+PsJF5Wd+Nly/iA9FTN6y1MVPfAXhvrr3OEgPB4Jd+h/wo4Vq1QnOM9SfNmPeWIlSgYBuR1zk
+l3qQO0vzyrCFTR7G4w39CgQuhaprSpWmG3S8JvBzEV/gJGwhf+a1QcYekRoRBgADsJeVB1bUpQW
p1kcj/iwfONku1EOVdnAWO5fzhdWeIy+sg56Uh9q/GagTY0C2/0j4vo0BsJ6xq8AIzIDUxenI46C
Nu4Epfeyqs9JrnaqxbOUt+U4+m7kanbB0D87xiUrGdXPRbKYb6TJ0COZb04EfItrQIh8FWh5vfeU
4dVXAIvj7SJwi/w0Fic+epQ0EvkvxvAScRJFeF4aglU+SB+qK3LbbM8/x5oZ6zDzOA6wNguoIjyE
DdJtV97Juq2opnAYI80UhieYmpRW9Cgatha3pKzJcChUB0DNSjobX6Jh3p/Q66oEbhrUtbANdbDO
oGl9uchzpek1v+Z6j08gFwB901p+MGSYsFFNdsLpwCqAayJTe1IoHG+CZ1U7VPVAtNjRj1lIwmSt
2CfNd/Zyqn8/0SLpGWrg58fQ770OigmC3VdQyntMDOi/t7Q0IIum7sfAlFG/3auuGr53L35Iau5R
4cGkfOM6Uyuor2+wGA9jaE2aKWaHXMblYMI0RPI3SVph5cA7YAfVq3Clz3sV9KBCCCIZ5HLQ2AM3
cpF5J6IWyWXeJ17sc4o7AAVM62nQzR5on5W9cHVOz0MBnYJgErApcB4uv1yjwx8dFb0E1ggo0+FW
ZFTU25jeXyA/wejF58Aw2GgzrWJO35ZhHETey0wTmwIquwO3yQO5EGnJR37iCJVaKLQYNdTS01au
nSllrKapnEY6mrUjUOpdBfAg4aZIL2kObu5Ic3+ES4Efan1nDmXUxE7MWAclHQ7e0mRAyRz0NMkX
n6tSMvAhIS7V0Uwdm5SUbBpzCmp7jzMJiKTIBpazf08NLvZtNuWhRAEm6P5GRQyVdL4eNW7lGLiO
AOZDF21MQFFwCuD3yzlnY52UUhDOwdCxtfvGRlml7wmzm85q8xd513wCKAMczcq3/pEoXHwFQIpR
ekdBAvXDpRx1gIiJH1TUzLKQpp+1GZlNaXVmHTqZFcgbVu+KinbApmzhAQ1JgMHsJMpb0AoNyPCn
yIg2G2tPUFr/zraaVW0lGzBDvSbZQT+IW0D8gq8qITXkbT5qCWhfEr/1+xyOMz6kLiAqeEgzgwgb
/t3XHdgSyK96QsPhHVdGVHvt5HS5Faduq5IuWMH/3Jp09I9nDB5mH8om80b4dQ8rHMhjYdWCkQ+4
l9J3tiR9jfKTAUx/zps1lAxrU+02fesY7L0qu5VsdD5vFlM/n40zqxuauVe8CyzDoeBhT+5JutM0
LyV71FtHOfPpmWd2ttZiuTka5KxxfEDjCQiky5cdUe/JjVzGdoMt3yaAFCPx2UPfbIL+uEZZ+oFO
Xb4aDg/0/wFwBMgPevWXg+VJ1kZGoECJk6qnBhC/4vyUnlo7hVLc/nPPNjodd3vppVWodgjhwQiK
Tby6tm984IvHWGamvWhMWg/FC68irmkQdzC5j4R8JlZBmw1H3NruTBtAjorIaHMdD2ZIFJez3NDe
uSMNTNRWpI8H5fjW5pSJO28wSWcXm8w6KISHmroVlNZm2jDnrXEedN6S/qlPAtIFRw62vmPsJWRN
JNRJRHVz2FbOAU2Ig3AKaUYCyPg8pi4aiu2j+g1VWtPFZsJ/AE+t3UBgvEYqJ92/fsMhajD1Y20K
z01uxo+d71bHU74vW6t40eyCtnhc7p/+rsQE9mkERve9I9njaWhosfe3GskcwQntw2OhOyH9OvBu
azul/WUQxSyIi1VO+W1lHaB5RqNkM5gxAyCR+lT54K1pNzxUpHt+0K2QmrltGVSloVnaAIu+uRWB
KyiBFi20JWDlZqOG6NqKAwFaA6LiBPBaAv+W972zwc4+AaBkWRpKncnBeAp2ZU4C8qRvMyshf3u7
JB0FURApGfRETWhTGF/aTnRltDQyUjrHx9AsBuKqEXpWiBig/PwEbOap981PhfZEJ1VP9+/8R+Zs
X6vdsTKVlwexszryHFjY0ZmXU8nlzCd/W541Dw5YVk8+exv3t8U9+ZbTE2gDw4Dl2PUmDJgsl23P
BdxLqOKEJtWZG7mRrR1TQq0WUDIaAtAFvwyCNRJDqmUyO+q7Vrl57onk8iT//uxN8WHzee5fFYmQ
cGuipe/qp8EKtjIJN6T+UnvibFUikgngzwMl8HUP4I1BpX+IljxNInZt+078pVHDjY8yxB6J9QyK
iVWZibkv7I5K9LWDHiLVton5zQTY1m1q4m6lA52ejpHNE+FUn0OSEi/D9xVodzy6+J/tnkDUvicE
JQc8ixlQzP5G/TwqpCRUxw/FTHD0LTTzj8mxVXLM8Y+CtcuIjbDnlUutzadvFR+9jWokyYhMejMq
LSO1jptXmn7JzkOxOzKKN61SqtHUdKLG0rzSMR4FYQcbKzM5f7kQuMLK3/t72m7Lw6ezAR2kJJ/8
BgCqzaTZWyfdFuRkfAY5Cb8jc3zz7bP2+F7Y5ZkVZr4tWhKb2Gg8GayBjhsiOVuXy01YHeg0tBjN
D0eROFT5fE/oCdStEwBbZMvMpqFkkxJM7T8b+Gf3mKL8/dDsUqtOCNm4FjS+TMO0NBpY4iO4Fmby
UJLNSH3MzfdXSBIHYfbu/PmWPbzAd/spPMTvZj7Y04bHZmDpYavi/e+HTD/n1fJYnfuNs2riLIa0
uLBGCG0IjaR3noA+9WgWmiX69E/g8o1lvIy+qc1r7/6YV4kRbgrwBFATEFE80pYi4SmYJ6IvA/k2
0ubM2AuigKA01dDq/O/7I/2kOou3A8YQTC6wT0GoWeZgediJZRoGvacPZhS9RhJWKdyGtd4uuk2o
OgxECcmMEA4qJBYeopFMCg0hKcHTNLP8GF8ZsD1IhMShGU/bunxqKocvn1cecw7Flo85WxugFAQl
GwTIl3dbl6BZXicFMjYwQaXGkiDmB/ZZVkqk498H3VY5A44KEIiHfUpx9NM/GbcZtfc4BKyx3Bbg
i0l51xEVdLkwMHV+bZXMD3DvARd5jhrnnYSyQu9Jz9xDtU0b7KEG8ruIl/03VXWP08HIKRTsOkxf
a/JrufQ12FgHowHMS/yJngzk2y5nSI3SJCsaET5aTvsJmlx4FDW3KWz8qqxwkx6Gs+JM1kj6NTTs
rR2CpgkYNRA6wV/LxpaUqFCv0pB1wiUKO1lnXDeBnJhMD2qmyMgbWGG0JhKPUUJSWkUVadNaAOt1
1Jlq+Uxsv4HAEP7dXzPSdfCFGUHkBdEcBYaW4uKT8FPCFUKfDF4qQhacCgw1xm0qkYGhgRwCNwTj
R0g1JeZMQ4j1Uzz9g1Z7JT3BAbZM3+DSkeJSUqqPFB2fnIjjqzEVVlMfCukbsDQKdnIkfoCukoA6
MaBhSCEwOzZujIRaXQlbb5wIeBcU8NBlQNS8fJdCiXmtl+LBK1Maq1/dc16ERHpPnqXz/Vm7/TH/
d6Tl2VNpQlCLIkaKXUOmKImHwcc4bBOR8vh6f6PQiSda9isnnnRr/wCBNPfYofpxJVijo6WdIGwc
0KshCfRTiDpao1VD8vk52k77wSCdC7dnmSpvYuimoeOXiOcUkqIjOGyQSjRUhOo+0L5Df+AZtB3w
kScAw109cLgtksxOPaa6ycqNsQaNuy4TYNHPxCIBfEF4vS0C75ZLymzs5N6TOz9FSRtH0RC1KeUm
ZDT3P8+tNf17qMU52I8+TPwYKle8I70BRlRppoYYiMsgjW1P8spo14UyHCro+cxWraC/gk1yeajU
Vd9InIQ3SyE7ObVUkEMzhWZH6LAJ8G6zzFMr/RyyAxQCKWNma/XTWwx8aJ88xvlWkg8GpDb8lOTb
qHGVICBAWIPa5MOr6C8zvLTY+Srqk//a8K0pD0b4OSUbKd+MiR0mj3IAh+Se1L6y7+UHvjnGw8ZP
V3CG19pt8zui2wRYx9wUuTIGSpW64nVUqMazFJKWc9UtF8FZgIIeofJvxSOs2aI/7Uv7XY3gjiBF
tg1vgnz9ETr9Oa3XNJqvi3g/DwT1cdguoSK8vOtqVc0MiMljr5ucYvkajyy8I4PoChoi3Och3OQV
KbcwB4AmYoUYHAY5Ea23QWxra/2iW9kcZgd64BDRRrliWVFUJ8ZrcoWHGWpTfx/Yrn4EqKqqaWup
XvGk2PDBkMVuZeHdHnZu26L8Bv+cn+PiV5UAuqxS1yRY50myaYInrX2OP7NAcqTMykGk4/dKiCYn
lZXSXevK3DpqZzuR/xl6UUPVyzyq5RHroTeOHEMflwyjaSi7sTSFNbLoNbZn/tZAaSDOg+cRjt3L
DZYwQCGnuWCLi1uK6ZDQ9kEenTbbjuNeK86A790/QG6dswDWww0EgSU0+qTLAceQT/xurse2yid0
Gs7l33yi3dloq5WQ7dahCGUlrBggpuC9vZjGXmgbSR6T0Wv5TrIS3q/NLoKMaFf2xso7CXMIvgy+
VBnXPFStESUuhR4VdQT7tcwGjxU7efqb+rgWzBFe7pbumwn/qEJgOXFnGIzJy879Cb01Nnq76Kmi
uYQu5zLKqAWJ4Rtit4YnaZZzxE15f4T5+li+Hbr8uFoALsBsLq6XoEhKOR7gKJH34ESynirIugN1
A+WLlYm8UUJCgwwevSqEAkRgCBcfTeibWvJBU/RUR+GJvwUBFODR58nEXjOI8QETWijU03KfG0hJ
SPse/MsBhWmIXB26l3iNLHgjGLl8nsXkcu3U8umEYKRIDKVD7lUZrsAUGJ7wJZLWRtDQl62FqvKM
sdOPM7cdnNqeiRHxZTjkkV7OoOh//3vc2LQgJ6BPB7qNMTtrLvaQMvJAanf16KHtOWzzUgJkKKlk
9AbBV6lj0K59PQvtjs9qRy5LeeP3yZpE5Y1b4vIh5nX564SEsmrUBZU+IOGIDTfNKYTWO5l2NlPA
ibL9P9pIwbVKafmSmfA4SGxFR2uPKmtK48J1THL5JPNJ8OtJGAA4aBVoCN0qk9vLAy0kRys2ckJV
kx+2hxgt1PGoBW7U7lIqOjwdPzRp7ca4PrYvn2KxdOH10FeJYGA+RIIgXxRK0ndW5DYaHVEtyRIi
T4+C8cqMz7iz1egEF2jAz6v2KVPYCnXvZ9Nfblk8DFC4yKwRjyEhu5wSrh8TBsI+pgQFQg1lT2Oj
PWv539aAvCsUf20ltbvO4ewsARseMje2pJNaPEvClouJlL0izAgbG11XftppJcqS7aFN3LKmwcox
fWPaAP1CRgEwMzSXf5C3vz5eIkijUo/D6DHxKecakhpHuRYIa9EcgjtyucIkurFWLoZbfKWqCZAK
xhhOwsRwukbk/InNrVShQPny1TcYLaOX+/v1+oSGfsf/vuIyiAXIMjPSpB+9MKgB9gjNegw3/39D
LJJvGdreo5hiiIxFNK8/0Dz5PwyA/AIBIbCI+FyXC8rQiiZg82fSE9RikSM1xcoGur6vMUu/Rlgs
2VTSmQQk4OhF4l9OTEzkuiRCOfT+e1yHH5ejLM6KhmNloM0TpcClVGfIqn2EPLlBjfSf0qxsw7VX
WiRLPicORRwJo8dPsF6S/vWdArasv3I931xevyZusaSbVMnVKuVHD8EQ8tEA5VlV/Lg/bTfHmCHS
MwYPp8ri88tRxtDRwpv4yIh16TNka53hm3P1a4TF50cbtlJiDW9h1G9K9Zrn1qqH+M2jBo8/E2Fg
drKMCGEcqsAOPZo8URz/iXFkMmOgwdB8sopvLSFBDu/348rXuflegNRAvQcaAFAcvtw4cgWBN7BF
Jq+uDn5yrNtHgVuTYFwbY7ECWNEKUdGkkxfrHwXriCFuuVX+3dogi1BINlI/5Y148lIgZiXJ7UrB
qkCIvr/Qbn6jWSUKWAMkQctvpE8cNzC+nryufJKD5z6v9nx59hUwejrcCv4aVenmwkY/FgWf2aFp
KQfRyn0QZmOO8cSvgjvVsnf/fdZ+/jyrv663IOplruwKfJrsb6KfVW6FGHLr58MkARkVtAN5Y1l1
rWMRjPtWnTxNLd6ksH4ziv8shQu+Jeg14IAAMAAQ/CLa7JNumipoYXqonBJjdJnyUozm/Wm6FWhD
0gApISzXgCBahgG8FmdiwXDA9DG417Q3IGoOS1wD9T+5lysfVJsm8mkmTUzYqaNhQCFE0NBHHTrZ
J1AGSO0qLaY1ysT1dQFCK1r1aGoDPosC8+Xng4RYmzIxhw8To6n/pyX1+IBCVyitUC9v1BvmgfDm
6O+ARbvM4sbSiKSSLxAGZSYPdh6EqZVNOuxT41mqTPlQyU7eAh5G0MNamfrrjY2hwbSRQIiEK9cS
ktvHac8lOAq9OAXNE056HbT8FEfsXBmtRGEbmZK689u3Mzc9QrW311dCi2tyFeimvx9gMclTBi8J
yBsOnhy5Og+UVkKZI/6rXxhAJwANVmRwtuLnsJssJXyD3trKBMwL+DJYvhh/WWJCRpvCwhiZTG0y
zRyhYngCWq32rQ5lrhfj0ISEbYq1k+f6pMOoGsCgqLxAeWy5tNIBqWEvpqMHN7BUsarCUpA4xG5c
7rI1J7pby1gDzBC4jBl5Ks+nyK9TCB+eK/xeHr1KcqLW4XxrdPlXo10pZd6og4DqMKPV4KMMtc8l
gF6Lk6AGUY33/KcR+U82d2T978xEZTAs3nufBJOJ/AJIPGM7yiuh/Y2XVCFvraKKNbN1lmUKjnEM
6EMMno62QdL+qPrv/E77zxpOcEICAQ/K5wiDQA5fzCUaBVldpRrv1chuBWs8RcNTK74HM0bMMdYY
jtcI/nk48HAwoeip4RNefrqq5MW6h9qox2gPF6tN+VhmtKyAnDXMMNsNk9WhQg0zPRNbVCzxWaXY
KtZabDcWK8RpoVcwc07xaRdbVGsFfhywXL2abXsnEu0WYrWOnux1bQWTfuMm0CCqiDYroPs/BLLL
Fy64rCkyfxI9pbX4+iWJHW0gIUdrgFYBf4Qfpima5eDdPwSua1xQA8P1D0ji3OFaxgGBnI8goteS
ZwgQlrcKwEJ6/rlaA8jeKN0A8otCNsRwwQ1Cq+ny7eDSYQR+N/He6DeTleLo+xMkbRmSuOQN0k+R
uC90Y9xEBtyN4AIiHptmrFdum+sTHw+BiBT0bCgpIMy6fIg6hW0Jx4m8B1PEOJ0705ZevN6f0Hkb
XB6qOi4yHHDYjxDTWApOaBDB4YumEr0h8SBORyImr1xcN0cAKha4AfQFrrjGSSFGSs5KEZ7wYFHi
llSaNVDsjYlC5xacI1QB587MIuYNdDGQWS1KniQDhtBtOsCrVjOfGyse8cWMi527j3MP+/JzxArf
TiOfyZ5Uu7GxYb1K+X3S0PgE5Iy6ZyNlGhHXIu3r4xIiaMgI4Qc1h9r84mARmDzwKeQmvLEz89CM
0t2wk91IWSl+zFO0WAcXwyzWWtzKWcDg24d2LpssgwEuAUXm93aYsWYrm/hG2Qs8UOjQw6sGMAR5
WaXgGpB1it43PMmUSO7k+2wwJ2eiwZl7aN3uVXGacwzdYoVoygEOlGpug+IVMMrc6VT+TUndwlHP
CxTH/7q/Ha4PUKh8Q/QTsd2sTisvvjHfDkFWhKHvTRUQtftWy9xCBgQWWgEsTW1NNe+Pd705MB7q
5+jogAyDTXi5pjIgQpOpNnxPBlY6VpFSr5wh198VUhI4wQDbkXke5KHLAWQfYtddw8teQgBPzNH5
oIpGoK+dqA/qGm3ueq1isFmpg4dWiI6G3OVg9ShB7wegEy8Jn8Rs3zFz5KjCkZW1es2yx5b4Pc48
q7/ipKwtCrHzFdlrYQdUPujfXXaGpBwZcqvxxh3Tt6siKNcXz+WQi5vV0McubxD9etH3W5O+FNyW
6StX6o21gMABNxtorADo/pw/v94q4KsS3kaS4skqtGAVyOX0m/ur7cbqBkkf3PI5fQG5b3FO8tCn
b+Eip3hgDejVMfO303uYOoa5Ju58I8I0cHPhtMTFBUDcUkQUyZ4i+uDFeSNQee9ZaYtet+FDGmTv
MjB4Kili8jxWjhQ591/xBr7pcuTF2tDjPlDTUFG88h9UHGtPFl0VdyeDZ0AO0Ocf/Y9hUN7fQQLd
AIDxuV9JU35wAJcnKdyL0YYzwLlFJvoDN/r1GZtC0wejbzhPhwH5APil5ukfNefU0aNSEF8ot730
p5g0gvZUVtgJe4LNSGQMJOJLUorAsh+UuCYxpindNvImifdApWT5Q6fTbnBhcAPGh1dzx3Cy4N2e
fkH/bGUO53165xXkxak0lsXYlmrNeYA1f0utK8LVL3OZcUBdp3ziXNRGO+atDDr/0HuDLg6PNMy0
MDUwaM5w4D8nKW8Gj6p0Qj+9qGpScicxXyMZ3NgQv7/VsmZSwRIJvg4l5ykirRrb1ykQ4gb76nYg
s1nSV1W77J9P/mkKmWSSmBVslFZee75RLl4b6wQxJnrSIPWgaL84oBW+GFTVF32vejEiokPyofvg
aftRZWZtPHM8I+vK+VdTPa9NEFkQK8HeFOHl5fk5Quud8xmWaJNulPZ14KHXuOufA4EAk9bvOff+
O15dC0iK0GxHZqKiIwFx7cvhMh4qyobK+UgV0GN7KfMdp+M2PxprS+jGXBooDiK0wN8gOTFXEH5t
vUKvYCaUJ5xXwZX3GBtb1bdEOujw8/7XUmiBlf1/TqXnd5tTP1DdcUMsUUGCUCSsqxTOSwOLlS+F
uuODh7IloWEzw9FTqg7H6A8K2H3nNGt02qsbYx4cfwFRBvkmQK8u3zePoRICM0XOK4SHToCQZJGv
HAXX7WP8eCg5ggADsiDql4ulIpR+MIyMhWdRP+L6o1nsSslTyb2pMiwVcpujmQULb+oHL7n0R99J
E8XLjuVWEXdKbEE7c+WAvw4e5xdWsHQRiiPk/2kz//rIsKyvi8jXwvPEPYWtO1RPcn8ehtcGlwoo
uwUVqxcRrFWpeetEYI3hOzaR6SXu3zWNdsABQvAT/nKkTL+4nkbwL50Ku1cPaDV3PdLX1brVVegw
P/DsYIpkDkYHS2GvQCt9kOO64AyvN98U7PRN1qhGIOo8MZhHU12COYlTBXTEkQM7kuD7/vb7KcYv
jhiYbIFBNkNf0OBcBLVa20OGqlLCM+RgSfkIF7HWDEGkdft3KMj171MLYkvzMpUHofrTliUBdA+h
90dRgFpHoIRgKnYmk9zWWwqcNwgwslVw79OpOmcGBWSaV08IkiMLEgm8YoF8DAio4Ph7Q6cGhFJc
9bWc6HSMXOZDeAJmymaxDVXbT+3o08fd5rUHsCuQXGdE4lAlNsP3PjBj//P+RFwjECDghvkXAUGG
1DVodZf7JRNDWQtGGYt5OqDuFQGg+siAm1PqYFMBmXKIAF9MSfGsg7/AbRT/GaTX7tSqlK3Bga4h
NPOzAKYD+J6BIGkJBh3RC86nMY7OLdKK0h0FM33HVFZfSmyPyUDKxKsDKgrA9m3nUxnE6nj2HCdl
EFlianMQlaF5Ygnda7/Wrbix68F0xB9YtDiyESsuJqqMK4Dos+gcutwbZO/9xybe8N+wNg+OPqqt
yIgAv+X+TV9Z8jfmD4DKck9ghqwkL9fBHCZpBpSiLz8LGy81YYphUOu2r6NzOj4az1inyj47I4xk
4xM389YnG0QdBHeTyetO9ax1K8f7Ne0BDwCP05lLwM9CtouJiOAxUwshF5/hhDt0tJloodHiq/Ff
C4sbd32VQ9WnIzU74vLk6tNQ2FVg9TopPoKHRDn4HG48u4F5wamtqfJ4f0FfJXeLp1uc//UQNpM0
Px3aL6AMxMA0FTjrQCEoTj7goK15f7zrFgCYLfAjlMByUVGSWBr3VfXERuhpZ+dY3Jehqb7zvsVi
s+J3xcH3bezlyOPrjSCR8FzEdKrgYLASMM3vdHmYzTb3yGnhHYyK/NXSVMt28OMkP+f8t4FjHunl
ykvOgeb1CKgbz9c5VEkWsyr4UZyoQZ2fO91lT8NOstudsUVIHtSbwpR3HFtZZfMduhwQqhvo2QHI
C9r14nyGxErLSVJYnP36GzDZoX3piv/KC4AsHnw5f0Sf0Vo3Fu/kG1kgtl1bnHHlwDNcnEgee3Jj
CS/cGnTjuk62GGsRMpRdFafK1BRn7V8PJQPQ1XZhuE/iF659UN8aRmGYmRbW/a/2k5MsJxEtGlS9
odshQC/i8siKWSXlRqSV5xCkuwn3DAzTcrfj7LKjobTvGjNLLP5R+q6geYQwvk0g2rHhngJjzyl/
IyEGFIxUkNksiAph8hgCAjTNN5oGyYwX1rgTbGcat4tAoNyOuMDgFjYinIhpwZ79NW+r6xWBYimO
3nkRIupa2uKVcPQJo76vzmFkKsrfIj/Iaz4f12cHhgBnDHVfQDivzN7SvPE535iqc9C0ZBieazAd
oxMPR53RzZ/U0/3Pc90fgXoH9q06K9jMKn6LRQE6hDTyfFOdJR88HwKN984NaydkR7BUzfoknBSr
JEaSICz5VCuHW9kAt17XmAMw7AF01/4fZ9e15DiObL+IEfTmlV6ipHJSmX5hVHVX0XvPr78Hmt0Y
CeIVozdmzcx0hJIAEkAi8+Q59AYom94XuKGtTtJslr4+jKqTjIKZalCV/oxaQ2rWWr2k21cWhoxC
Ld4+oNhADv/aI1NNaP2qm6pTbwqjXeB1n4MrkOMt9ad67ZBYRSeulTOGz5ppbnGR3YFWQDTm55SH
6rEHliNC/fRZxXpr8YCWx+jmTIxahXqbUafGHBjN4/idl8YIrrluU5Zf6FTq5j2A/3Xmyl98Y/SM
ixJUiXDusVjJJd124iD2Bq4VD0kU8ZATJ8O/iMO5kY/UuZfQwiroLLpY0votzoygsutkMoQBhAwO
C3aU0E4+Jul5FE1xeBG+FeQ9JHOIjVzTmxlwRkvL3BgKIo2qi/UGpdyZN1lE77wRKy4I3UPF6ziz
0Gz8S6ldu03OSOXrY+N6FNTZy1VpCUpNuT6BYCDSTGV+EZQ9qKq1edf8zF/IQuMR7jv5d5Hqwces
buLY5hTHnwxFdZsY2udbnnUmc5LNuHWH3NHmx5TdiQzI+OzaN8JnSXgoHpVf0bMAihfhLRhCBAp6
PFnBg/i79S2l2KVQHXgbGa92QC0ua08K4uDvKnagdM5Er4nmNMlDwtkz4/qJzUtGfSjwTCkPU1yC
kasywAY1O8h6hviVcMugA1M2IF9d75oKtTmb641peAy/QFVUaTxeovjP44AcY7jG0nmbmYVToGeA
XNBERIjOZkx1ISQNo9QnFo3gefMD1SJdfsmfJQffiGadlcfgQoB4ZY/uQhNyVs7gh/WJf0peA6+X
nucPcT+oRtOAcfFjnjY41wsTaqGFhPcF/3L/WDvXfGj3kQkMCpVfgoWiUhtSyudDlmG8mld9yk+N
MXq5Wc82LyMm9MC7hAZOMCts0Cvb/bBvJZqEzAoP9UP7h40N7bfiZlmmS6AfKHoLWnG+DmytVhlo
1NIgiYE5Sx5A98Q5w7zzjdYEh+Yh4PXuK37q4RDoLPfXWJpva59kDUH5Aqk1YGpA2Utt7GFKtUyJ
mhNkiMIRl+KPXGiGmqdux+9YtjJAtHKolb+OZWEVdwMifeixI+K/tqqyfSZFkl+fONFCI1j3Oo7o
4v8VekH/Iq9hMW/z02SMKmF9VBHK3qhHVCKPJCcTN6cQb67mO2x5W273dfGGVKtYunP8W+pBzwgY
RrBFl2CerjVr3GQeqQ8gObOL0xNyoOHAFklzEpNNyhEeClA/JNB99lZZw/BLNy56MVTKRVEsEaZM
xFDZZMOB+DoGs/e4cr0vPBhxw+FZjVACtZ+bfSDnMuvLbXD2mbj5qKRjKrnSQ5agIqqc5MmrOocp
bWXSAcDA67sCq1hotePHiGLe5LDRCqR34aVCPkhBNIjPQXqOup0qNUinXsb8KjjwuvAw2pBS4HDH
oP0hhU5LaTCgjlIBQKnRef2Yoj893eaScf98WFplBKUoJYI6FXEHFZR2fiuXldRilUVUpCvbD1/n
4rffbJHw+GsJJ3gUam4KsEpI6Yr0w6gqkwSSumF7ikHp/RvHPoMUCh7JSHAhtXJ/XAsxPowhK4gq
FdSCkRe8dt9QafqxmKv2JAyeyr2rP0zPA29uc8iSB44ggdc0sKom2fLJymNpKZK8Mk3tHE4uszIC
q+mp/s19JYJgCJMpgpGqVXXIcBuN3olm8SJLznhoRKDsowSSZZ66FqIvHiGXU0Dtq16EIhLLNe3J
B0PLYCb8vmKQtomRYntqoeDeGaC1ZzlD6V3lqPUrnrV402qg4T2TjePIpFZAE2a/YNquPXVQg81K
rxQtsTL8cV+2klVrsdFw+gSyF18+rqz9bT4TSdcLy9QCTDlaVhpUEk9xAxIsolemZEYGvlIWqd/v
pDHn9jOvfmfTS9N5vLYJpjcg5caPlc8gZuhzDS9NTkQeQADog7qmwiTqhKrAudYnv6Z9D/ICe1TJ
w2Iatrk1fzKFl4gbJTSid+5BhaJeuRYBkyvp5gtQuMebAugvbLzrTcDLSSTwTdacuHegAh8HvKdb
HixZrMVGXmzlouM3Dgp9zWhPnq/Xjp+CmSb+bhGgbetaZ83onXHGPaTmpNFQIgc1n/6v21RxLBB0
wX8/khxRFxdN6Ve8FkuYJsgjT+hQRmtQ5lUlkuGBscousega4BEllPBwEZolpFPyJJQA7zhBHMwo
EHeG/iGPzVhZibuWzlVA7QB3Boc5US+8HlSap71Sdn1zUrfcwxCkoNuzciPuHtI1YB85oW/W+MIS
FZZw81BqaQhLbQ68z5Azkh001duKLxNfvWeF8uVAiLleBE7jhFfpifmSf+LKzQebF3ZyrrPFJtw3
vnnf5kKKARhi8Fqiv0yCaDV1fnRDFIhKLwFo04ZWjA2alB+S8PfrhCUiLMIggyYCp9frpNVSNmQx
05zS4S1SwDfUP4FkFBx+AuLzoR//lzFdmKMWa4jCtJoZvzlV+XcHKcFC/SqTaOXkXZw44Elx9+Gp
g1646zEhBornVsaYOs1IgJoFGUCa/DWYH1sWmlM41lhgLHGfXxspubFjpjjuToEPpj9JH1tgpNb4
KJauUuQbNaSACEz2pvasJLPW5WLenRTuOZKNIvWYYQvJFBPN7IEI4iw0qTCNnYGOVxi28zvvyEZk
v8rTSnJmYZMBEYyuCEjOAu5Ip5V9oVL7hC2604h08cztW3Tr3vf2hcuC8BKQShxao4BavZ7PaRab
Mpu77iSANAyXZFt6fuemzaPo2/ct0UcTMiKg+EBmDQBBvC9ojt4+7Xwo9/LdEexx/JBty4Hdh7EG
Gvv2KYYgVbKGtaEn7x+DgHiRQglktyhXkSOWj9ta7Y4Mj5d2rxx7sVnZV4smCFiAtB6g0E27PDun
eaJFPeg9kB3lQ8AU/nJTnQcBYilCS0QS1VQwJWshk2dRDfKsWbYZ7bESEh2s2yvjOGcZL89ZYgZk
BhCbRtIKPCWUGW5Wmxn3Sn9EGiRyZdFUKx0cfIyVcF7IuuyOLzbdV+E11mrETB8bMA31C5IqQPsM
UXi79sCOTWO11sAyJCMzElnTvmCNIj50z4n4IjVHsdv0/F7mHyVQah5qMJ7dd0t6A5zNo/gJ3gMc
WUCvUua1MqziohqPURQaFXoZOvWEXFEjovF5JTITBPwWNcsA6KFZSyXQcLARXNtS0Us1BEEHW6it
1j4U0J7EHpI0ugbdaFKgQm5K6TMT/PKIHZ1MBNtV+8dvLFmo9al+C5ttUr4OIHwDZkzwEs4pclCI
6WVryNwWuIIXrt3KBVoBecDYxJXD6Cay/meq/v18aqWk2h+YWsFUtcqGnxBR6sjHBc+J9pMmuiag
9dlIV3oilhwTUwaUALhGgZSmT40oFP0kDPvxmKhm27ggLuu80uu3vGiVbwX3MqVGp2365CB9dKjC
3veNZeuA4iKOxU0ArMD1gsX12Crs3IIXo34WoT9QN144+WBiV3Qf5WWB0/nSzQlvbLlhYgv0acXw
yqlrqo63xwxUQ/FeR0YGZMpAK1x/BtoMNcSNIwvq9YQxSh5E4mky5SuHAB2jopKLqiEQAMha40Kg
U4ZVwTPTKKnoP4G2g5Dup8ke2Ecutu5P6s09cDZD9NMhSUWeyNeD6ZWeBdBEY4/SLhj30WCV0UfP
Cbp0Bh7MK9ZuEqHnUaE9CxBtqG+gUn1tburkEbEPzHHlseJcpXIbtOYKmYH++QjcBu1cuqE4G01W
7uOu+4yq5hOociOenNXuicUZRn0YlESknkknRYU5gYoZ+ZYRDAHBmDpzvAdVdyKsjppM4tVJg0lG
HRjt7qBRwPFKTfIsVSJSwBF3lBpLnJ7yo5gbKvOcPfMk+x0iYqonM+geCL80yl1mkmQr6YilZSba
9Ihv8QwRzwCCi+eVrPqlAgFr7pgOP7PmtOkT38Ekm1piCqWXNeG2panFtIL3ES1N2CrUgDOh4bUA
OgnHdDx0zWvtVQDygIj5vu/etDkSb8L2ID1ioLvC3157Uz6gzj8mDXdUGqs5ZUCxpnJtCEgpxOCU
4qESz+Oqfurnj0zJt9rjivmlZVVQLsQ5CJQybq1r8yBJC9APU3NHIQRtKZATtVuHKQpIT1r/axwy
Hc/ZEdKBrQSBrMQUwCiYkQ6B+59BggHauQiUnceGgqQcXeBSAK1LQnHkjrxsF+B1HZCa/ixf+cTu
h1OE++u+uXNenbYHlAv2DTqbkDCkgpO6k9SmTDjuKBeHhHOJ3jvo7Pz+MIdmOwBcM0uuAA1i39Z8
sylP8SsCUV1OnFE+osFbDnayZIx5pMezBfp09E1k9ReKbemmGPcz5KynzCqLlUm6ObORr8d7X8P2
QyodB9D1UlWDUgtlNYs4d/rSIFBCA91i5doNRVacmhuI8KLzGw3gaFOicTh1A36GWVXmY9lUujS9
xe3LFDuVKDlvYxoZLGGJzNcc4KYSAtdDjhMnGJT18P8qtSKp2JY9X/XsMZZ+gk+QfPWqo8x2Ov6Z
/rR+Yyjh2nTeJFYRX8PdCLQF9x9aQalQO8n6VBFmeHQ5oyiYCrY2vzYhzjGkroPcKPv6Bc/mRgRH
/inkV94uCwO+tk4NuGyrbqx6DrSBvTkjcVOhkdgvIr0UN2UrGrLi1gnvAdZz3/VvsvXnUYN/E0ho
dN2wdLPmkE6dOqkFQq7JTvstozT6XMwuh/qmmBzC6afW7DgABG30JKlBFVN5xrvVaSEV0P9pu5Wd
uLwIQGyS+hcBm1IBrBgEvJJoNWh5foM8dq6fqtktmF/9j9yj4PsCEs/OHdcOvdubBHN/YZTstIub
JBIBIeBEhJ0MWC5UrrFA29WPu0pBj0vsTtM70wKss1GL4aswp/hh4IAhBQPhnH9O4r7NTytrQmc3
z2ty8T3Uzmarfojg/SNphZpyT0k4XSssOUfh5CngHiedjwtzNQa8wUX+Y5Z0YeHlAJA6NfdzOhQV
1w/jkd1Cg0gRn5VmdAIeLWHlr1j9EBS7krNDDGEI5kVDbn8s9mWzSeaN0O/BPpZVjyM36G14FCZH
Fh/UqFo58W4vJ7JO/34gtU59CKRLw+J1Ew/Ce6kxoRN1ocfk/LyyG2+KavRUUCugQBCFAfZ6PAbo
r/VfFGg3cHyLqnFS2ox8VJD4n0wBISWmINvWlcH7e6Z5jrmnOn3hoAEYfKz4BH9zDEuEr4qkDXFR
IaV87aNSNJeqEHDjUYPax2jlWYm2PDERP7VJne1cqr5bZGEeaqnyLZYbPQZUMTr6PT+HVM1W3mm3
Nw/5FpJ2h5vg8UKdlLHGjHncgFAvTXKstpSLoHCV05WzYGlXXlqhTkTks9NISDFi6T0enB56spzO
Cni0fzLD+8rsLnnWhS26ZinHtZAx4Ak5JsyOyT7U7Hv2f8m/+HwXCUaAwmWYuPGhGF/46QBWemll
qAsBCGYULSgc4ln0FNDRdI8/lBuJH48q+5GqDy1b6UXeW0XsoitliD1FBis0Fz10SWvWxYfcfk6Q
f5rzDYvAQ0W5JfwGh7Sc2eLotSUqvPPznDtJIx1UxncbdTBK5rFpKwiGcNtBHCAzcX8Gb5IcuDwR
sSHnAGAsWMqpR1A5aVIi8QxISAHWEM2yqGJLBeAbSOGyjQGVmCBtNE/1ysTxi9viwi7584uje6yC
VhYTeTw2UD7wezNC7l4qBUP0H5XUSERw+jNvXOkE/R6v+CGA3jPg8tACHiQzlN+zpABFMXoRsH1z
b42w6zafQWYFrWjIKyD9dCPtlqrYgHMP3r1ahApF9CctD1JqpkjqxhvIlCoDo9dbH4S79xeDX7pA
CHUo0npozsYnXM9KyoiDFAdYDSns7VgGIEdWPdmf9FKFCAAI2IMgBWEkSJy9Gs2+3L4sj3FjcqCd
mFG3zmbBUwI7lx+nAlnU1ZBy4fOQqRXBnksStsjnX39eLw85kLfIm9bjAVUKvYye+dAYUTJOeshR
TMcAzIDTTtrcn5YFH4XiIcqVAKDg0KLTtalS5anaMP1xZl8brnBm2WmKyh7zzBKGlSUgh9N11IzO
ApBSIOWIplL0lF4PUdMydQhESBKIIyixQ70fXpF+lvldr3qAE4rP94e2FD7i9ULwqihfIF6m7u5e
ZHII0gr9EbSGxcs4BrxVwq4NLwHrBjJHAob/FGExX/hgULZpnq8F0AvntQrGTdDW4iOgVUsNuRTT
lK8jrT8+q6D07zpRZwunYP6kMzSq1qR0zsqw9ATLoIeACgNpJ6FRpSnqJ8hby6Aflqf8MIsS85wq
LahTqiRAtRBKoduxg8cLJclDtJAsy9HBkU9aZ0XTzO+YWa2+GVmYjMnvMmQ9ARrslFg1OkTiXhep
p4QPBVPhAQadlUR2e7+EOgCoEU1UjVpLqNVPqE6UDtOFnM0MaYQ0SCvqHVLAtshOUqU3nYDzRhKq
+e8PW5DMohMAhFNoLBKp7T2GbBVEWTIc+zR/k/j2SWS+lOGprw6NcFpxrIUDVsWrmBBwI9lz41ip
2gKUFhbDUfQtTdzEhb/RkIXMQ3TMDj99WphNlr1NzWBkCqNPc6qvfMBt3gWJSbToIyTDNkJDyPVO
KvsumBUIWR8r0faBHe6g4cvjfizRSjbMXj1v8mibMcBCiL/Z7qXo0CxVyWCEfs/jYOWlsOTi0OtG
rkkCnSBgRdffIuWz1ItSCVig/6vqfk/aA7QFallXikORrwx86QRBmR3vMhH9HihGXtuaFBRww7wb
jnwbf80g8koUWefm6EH+3TMlZFiNjl+Dbi0u9oVNaq5BTcSX6O8H0bXP/Ib8Vuw7RYkrNNgWaeMw
M8C23WhHEGPw89nkofW9stgLcRgGjCmGX4PN4JxrvbjO57Jtu5RroTcJocZ4U3U7Kd0n3QO751or
Am8thKPq0uNiHKGzme/ntRaKxRW++ABqa9VdVokT8TY091hSmumjlNv+I/jVnC5KDkouroSeayMm
H3QxYlzhchzLWOZ44g4j12yqTNtJnbzWz7V0517OLBVNM8BPFFqMmZ2YxuUS0GxXuHjlTQTkVK6g
aXCadbUP7VjSM8m5v6zLkwp6Bdy+SFXRbDqMX6tM32CMSvZRsW6bvOSKzkzPAkDqKwHhUsgFNj4k
MgRiDS+U6/mMwgDoeLYejkP+PUR7OVQMn+huowdllzZ64ds/Rftzf3xLWQtCAQjZD4yP9JNfG+2L
NmfbHvsGTDSTOliCLYlOCvGozmAgiyG5atduQNgbft83fM5x39yCF4apa7+sNDUtpAH7Zd5w4XPk
j6eZTXTSSVrjaArlEvogsc5GoM0IvBR9pwNQaqqrId4aoF05R+UmFo9h9VixLzzUSEfeAXZu9JFn
4aHuLbpq/3r/mxfP84tPpsKEphrasSswV3KP/KiKrqhgcFtmray9NDWoSpBuUzSlE4X56zUJx6Ho
ZqFBskDbS3ZogdtAaMC49upLDhoXU8hkBNgA2VP61Zy0+siAUBXIPr3Q/Eee2eOtJxd79M5s64Pc
PY6zMwjuiJfg/dlY2Broy0cRAwc8ONloSja0poVcyZDZcLJ5O/pPkrCpIqjaiA+VtEYev2wMwEXA
gnCBsdRZ40fzmDCZhH2IFuTcDQRon0HaLfnNQsMj79fILFbMnWPWi6MtHiWpnCsWCdW0MSpWtqb8
M9gGjoTW5hSykvdncimTSSgO/js6OlAQS6FN8l7EhRm/+JD+4pXGgUzqJgeYoRZbs2kfIMSntBsV
zuaPLOD1KHMq9UPt11s+avdQUF1Z3aWwHN8EdV3UlwF6oAsZUt7z0PbGN8ls8agpfomMagpx3L7l
FUMFBzkKkxKEQANlC6AgmIMloDpXgpaFZw9eIPCwMwiCpdudgZbttFDAqpfVU8g/s8bgQ34ygKQe
v/LAWjoHr0xRt2dcjYVWCzIcrFIeqtxt3yvCRBQ1O5bZRr9ryYyBvkavxVplmRwa1DlIXllIG5ML
E6f/9WYXEt+vaw4iHWChUHVGG0RdG+M1kkjKocFLhaKyCvEFFKVUhMKUFfBTKa0WDvxOecixg0Id
EcnwXpQmmsHvOzN1SN5Yog6vkZtRxxR6HjRYDxCQ2fSp6a+C0G6MSGgGJE0fpEkOZSTqqpzmoGYT
Hi3sPP+UTdu+JkAHVlop0y5YIQbwKIJ8OhKG1KED71MTNpTCHfcuj58g/BcrsPo//+V84T0PDAU6
DAXEj2D/uV7/YhTlGHQy4U5QoGrgRAaneOkaSILaSOAGBfEFOpM5UgdDXYoaiQrB5Ar+HO1KU+T3
OW9VjKtO3w23kjugnBl2RMjp4G0HWRZSiqXsDOGUpWVQhTtt2nWsya0xi1AhJ/l98KYQ5QMV/wOI
4/VkCSlUGAQljHZxa00y+u0Qka0cfEsm0KaAXiaIu2lAClyb4Cof7Z1RE+2ALAJ14mSv1UgW5gic
w+h2IzVygnq+NqBxURmiDhXt8t5BX+b492sN1CweehDqI5Iu9N5IUy3p6qmNdqgAj8nnMVfNqjmO
f0mfSJYCpwmPux9AFbwqqWG0oprOKlPGO8DCxGDPqp+r7MULS0EQC1gJXAIynvHUTI2xJqRCEe8a
VGuZ1wp9q+pKPeB2YyCuF0nXDzoPEchQp1UR90XegKxkN6qbvN8O4zYFw9chbu37u3xxKEgaCgCr
4kyhZ0vm+y4d6yzeKXqCPI7WdWh+WMmtrNmgxtKyYizLDWwI/lYdPjkAV8q/39+CACE6IljKEfjK
9YoUSZSMCsJygAbsSNFVduWttzSEy9+nHgUC6tfYHPj9rj5M6PKVzYFZy04s2RBJGhXYG9yJGmUj
85OYZZIh3oXsYXzmMhNP5b9fbGR7WJ5gmdBTRcUSjTb7ZRzXyU7ccr6R//pL+tXz1gOLOJKHKCri
4qBuv7pnilYKtHiXZw919NCE1l9/P7hyUa0EuhthKd2n5U+DWgWxj++fTq2bSsf4dN8A3QZFRoDP
VnA+kRMdYAnKj8YsHAKpSneJ3kHtrXa+y8aYeCDr9OlFKUG8Z/74nytGb65zmEU5HOAgpL/I6X5t
NM2DMJkUBWWmd3E77BmoGEen4JTsxcf4wGxriEM3X9PzfasLRkHRgUQv4INAWtM0HWXWYDflwuyB
mjGzZt9qnXiNfOTGo1EqwUUCJCggNVg2yh+yuMkBe+5mb9iyT9Mff8Wd6cQEIh8gWpCYAD8h6dQ8
cxZcvIaGugOqMu9nT9wq79XrGBFWJ0g3o1ut2KypkdwOBgl4zBbJRSBTScNK56BS5ViGMpFfHAbm
B3SLq5yZZKEvQm6MB2VK/DbpboIB+hRrO2BpkyACwwhjEBViZL2hfnQAYkB+ur/6a5aoS1JMuoib
eliKme03qvCBYEiTVTLOfTM3IQUZEGh+RfSX4IahSygDm7eoJWqzBzYyt17ZrLcefP3j1BgykW+C
WcWPt8w2KZ7LcD+DZKK37g/h5iImQ0BoSjqLOFIZuN6cfMCEYxn5s5fXrg+6WcYD10CMuH6w7xta
Gg7iFZQ1OdARoYvp2lCuhW1VhSXrRbkl9aCm8+LcypPX+1aoFPjZxXDZ4+WAhAVKPNSWDLREANC9
Zr3ATbkDCqbyZPeWz5i5s9pXuzQiDc3KyOjAoQEDvB4RxGBTFDNY1oMC8QR5R9bwO8BLVq5mOiFA
hgTCSTSLEPIxUaRjb3ZqGm2U/d4rPvtNaj7PzmR/QCvz4/7M3Y4GvFnkHYweTcL8TV2eYYkEmyBn
g/dL3DwKj/d//NbLkLFC3I2GHrzrcNBcT1VexrlUFOPgDaMFvg50LI2SM0lWvxaE3258YgitG+RR
j0ZTqgTip6qf4SE8eBFwEEbxGxfNBuXp+6O5dTIYAYcE6CvPNwAVyeRiNpdFCCPpBrLEsqE+NEDa
Qw63WYksF9b+2hI5tC9ugK5J5UxR58ET3jOn+/Y/MkP4Ed1I1Zs1dlUq2w83uzZF/OPCVMrPLR4E
MBU/1o8CqzNWZ2embEOCNtcV8/4MLjjb1QxSzjbjXCuVEcYmI3sWY3N4GNbIYmhY9M2AqLAjhuyZ
r9Rk7h7Cx77V26/+rTPDLWt3GxBIdW/3h7RwW19PIPGaiwlEL23dFDnstXYd2WBbdASH3YE/ZgNU
vz+v+CDdDkgPj+aJjPqu1SKWGzy0rlWRkblILqHCNns85Iu3OOwAc3NUm9VNpbfCX2ueSXz8+i7H
aMkLEZiFM7LrerRanGURw2APBN4smMV3W5hjAVN2P9gaeqSnCrs8tCbIS7j3J/o2ULm2TK2rwvCo
5SWwLCaWGjuh5KjztDa7iw6Kewq4XmC8wY1zPbwy64K47XmchvlGdPC080ApJBvxA8js5U4voELL
ot3ySayN+6M75znoiQWk+B8iCiRCqBss5qOwrSEK78U7SXbV0LBTLzygOu0ye+FJftGHjeDct7l0
aCJLheAcaEgCz7serIKsYdVp6ej5JzBaua2uHcZtuHY004SeZ48FtoW0LQHnAuTatRm+HLJ85mEm
3clW4QZWAxnNQ7WXtppRu/123CqP0ddsy07wIGzuD3FpPS9tU+upZLkqzXM+erLTgx4bcm5b+XTf
xO3jCicoEjMAvEMwARl8ykaWAqYnNrBRm5w+u+omclo3cRSjdMRnqILa6kpoQG7NG1e5MEjdQxmb
iGNbwuBggMtiZQvwi1N28euUV4y1P/ljj19nXuzquTw2VvBZ6POm19XN7Ebbyky28qbajE7q8u/x
QfnwD5PXPK5dTEsnDVJehB0GpRok1K/dRpXnphTIKDU7OrUv4la1Erd3o119aDbd39aE/vHSC3PU
8SLEclIUeTl6zU/jai8tfFWwI4vzSnd4HN7DQ/r5kr2sEbTRqETa7Pl2ubg9ppmwZyrF6PUVWKZM
1Sk3cqXruamassltmxdRR49B8ghRK0N46rfcVv0fztVzqx0QYUif0Bwl4YxYp2ja0atmR+0NxMwT
a61sEbIFbjyWtPP9xwY1uUVU9vGkwkb2BIaf/EOCOle+z/tnCBl/y6wObdxoTciRRmb/Z2r/NUpd
zLISyFzaNjAq69Dl+Zp306fq1C6jA+y2Z3/j9pB/x+5W+MCtyZR6sXZX3h81HvTXHiy23ZhoTY0P
mB4ArNw2hvwHDbbNgChYBy78sytXNg3Zm///PN8igZq6ZyNwryL7YamME0VW064cPovxDlwScEVF
gW/e6FP41dD4TTV6ySs4XDaAWG1K13dLo3YSe8VvyB6/GQ+uKODHkQO96aSDrFPIygDXeyAJfxB6
9JvowvtwmN+0QJd3ynb4I3eG/5twx+l5sHYlL55AF9bJSXmxNwMfdQN0ueBKzgwF9IY/hPt/E3wn
vM6nhvpS/UG/1hr0lG4S/cdtL6xSbltEyJjOXI/59S0IMXE4iipj03u1N8Q6QMi5uyszMzpqK1fl
8j32r2E6suwYLQqB+xk99snfE5o8xdKM0hpMVa/McVvra8zRi/HHhUHqpsGpB/RjOkCL0G4TQzv4
tuqCLLhaidDJhNFOJBExFXBlQ7eF5qIf6gHpLY6HIlOiq9B/yi2mtORqU6FeUxjQhrrvtEu3MwoO
wK4jRYinIuU1cdlwHVfAHNqwjXzlJF3a4Jc/Tl2KYyjF6HjEjycu2EPfmZX3+mIUevn71EFN4mJo
DuL3+X2mP40PowlsUvUUf3JPwbE1fvAPa3t84QEKMVQFQgGgMwSyhQqfKkksgd4VeK/LnamxKyd8
bT60WY9AAPtH/lpdn6UH4pVBsu0vtnXbslzH+zCIp6IeZBb3xSR6+im/QI1b+AweA8EkFPhr41w4
TcAjD1iqBLI7lPCoMFgsE4Wre4X3Bv+xB6ToIdnLu160IR7CHSRHe+0e6zUu8AXXB5QOdVu07IFu
jqd2mFAXodrWDOdxzXZ6hZgBQTu8yTu53UaNc9/vF5IWpHgPDJWGEiKw85RvzrUsaTP+3OugnPDS
TzbHGr2wGXoXbQtZadbx31+w8BmklonmGii5aRx5z3By15aq5I2BGTyD+gCdTiXIaQK9nfQqM+pf
P2CSuT/M2+19JiYBPwdI3QiJ6rX3SFE0dUM2qR4rgjftdVpjS709FEWgB+AnyDPhsUSPaeyGWmRa
VvVGZtb9P/1T9yDMTlsCJ7iSjLl1Dlg6p+TxngfJAuWQeZZIGRiM0GVQfPg5eISMLjDTyTJyKBlI
fx2ZoB6D/CIORiCc0LR+PW2oMcx1yzcIp6PnUt6iCU6K1yITEk9dH/RISWBznRmzCbTz2gY/sAD4
I/OA+6TezeBvFNww1Z3kyIb6mjzrwjKhmRrVxnNhUKS1tbmyk6uwhq2aM9GyPdooqIl/KjwB5ZUH
2cIyXVqiK1rBOAxJ08OSpKvAWDudYh3a2ej+DOkK/ubmcgGNACmfor8dUAMUbK/nb+pyrq/Qy7CL
2E0YWQGa9tX3v9w9lAmyuy7OXqbS2DwZpnAnb3O7fr7/47ffjzozCUnxbAR4jZYwCsO2wMM1inZa
uCslRZcbp5pXNg25va98TBVRRgU8+pw3uUHccBDOHpguLXYZMMkA5r0PTQ2RsJXdsmQFrBzQqEXU
gkCb+MTFNHGJ33BJXRS7RocwUsrqYegq/eb+dJHz+HooZxCcIKA3BqkZ+oEt+z7p742znTbaAbuf
DOg1QJCaXQNa03ZQaAJxGHn5kUcD5OauBzMIUjdMoIDeEVkfF5H7CL7NWh9W39L0/gdADa3QQOJg
eYj8BXXGzHJVMjzjZztZMUWo3BjMQ2chMwlq5/BR3fYb4bkAUrnXm9Qui8Oc6NUaYOPmEqS/gdpD
pdDUUR0w2a413wcrNBJL797bw9pYz758uXi0HeoaiuqWYbJWy3aV1Vmc3e/ajWhxR80uthn+Sp6i
7ez1Xusq1iOK/DbjyC6Y/Lfob3z4cbMXkJvrqts70NCxMjuy1zL9tMIeij1nmiLg0wC/kSB+Ra26
3FZalauQDX0Gr/bmIQBTwqtcGN+1zhm5rupQ6rZ4pK/ePgKjNhKT1yWjBHMdBPnw94mpmb7lW/dd
nj61iSAlGNhQhwQoE/2O9KxVapP77FDshiel3VZGCcm40PDfk3Dl0L71+WtDlM+rfJXHygRDEL8U
O5MpnV62pSO7ljamL4fzgM7zC7oZomRwPctxVzOir47FblKMAMni3gZJNbRt0MdmjX/LPIE1xahk
0L0ghMVjiqajzAKtZ/xBw+F3iDzwn6M145Q8di/Q053XXiJLM0hIktDMxSJ+VamNxM5i6QsMePeH
7QM0GHTyXxBt6O+FbvNQW9iWn9H72lPxJvlJRgjfQGcilJBFBJXX88klmizXSlTtiLHAbTeBG7j1
ZsAWCxodEgObcqNuA6/dJC7oPcB4sw/SHWuO1rAL1yB/5+74602O7ki0iaCjDfsIKfTrr9ECpRUZ
uax2nkJm4LXd9aYEgfLClfDPv76QbtZDMwCp7j9/Jf9H2nftNq4s0f7QJcAcXhlEBcrZHtsvhD2B
OWd+/V2tg3u21OqrxuwDDPwyAEudqqur1lrl/B6d1VlcyUN7eEdzAAl1Zm/BeUKLcc4K0XcUpgos
O13CGgE/AFDR5Y9LjUmux3HtgBa0ZR8VqALKY5xjdHVe0d0KBQOIlgNqAQgctb1DtRtmiN/HQQxW
huaBr2JYm3Cj5p8RTyj4ar9RpshPObtyK3koBuQQYsBE7QjU1/foVzjuzb+U+CMdu9DZBC4RMGok
0GiM5dj1raEJUhxUhlt1Gzzjj4bwIHDiB+JeLjYOrADDibjeRL0VM3c5GBNrI+fdmgSJHbq8TpHX
dxz1dWrlEeXHpT6Sr7f2+gMd5bY/zU3u6fb2tremSQKnyQKfFFgocqXjSF4OY5XVRqsjQHfjBwFH
ToWeyHN+WFzEdhLaj9ojj5h8eobQE4eDBkk0ouwK1OKlxawtu7bpxCSQH3VwKA8ilKJfIw+gJS87
FJ/ao7rJbTDwvox9Gtm7Jt3w6HdXHh2Tix7upMkwUde7AkuFmaSHqZUEaG0gwAVF3hqYD5DOyp3b
s3uVHydbEb3YUfPA3UHSuZdjFUwr72Yk/YLFm5/Vt/LRRBFueIoepyd9p26M7ernbhaMjy3E6b+5
olRXpQ/aPrW6CZSiLEGBfUim4Dnoaj/nh9mFDMQjEhXJp+SvB8sTPBCOxvAOleVDucu3vOod69hj
b0EvhVBC4M8uJ8FKJlStszQNln2yTZ8HGZPOrSqTkdC7Ci3ZoJpKXvT4c2mkqqM27Fr0CF5Ir8bs
sUrd8jl9X3t78qeHNtok95Bl/6iehQ/hY+LF31cZ+9NE6yLSQBAYv5b/MuQBJBENQGX9cd4l6Eby
hg5OzXv4ENpN+f7r9rZi7l+SrcdsIlagVb+NTkbRzhoBKf4ytsNr5lT3QJN3B16AyfRCpPnW/zNE
XdW6PAgVNDxSRNp/ZtV5Cd0hWO/Gu4nnsq8uOnJOAC0D5h5qX2hqerl6pbBOYU0AzJv5W/EBKvy+
PWP0s/W0PP9836R2xyjNQDYXmDFlkwV7nRPyso/Z2eepu6AqkxTlGvz8cbN44Ve/URGB77o34d1C
uTHaI0WCB+byM/wwPlXJxkNwk2u23Pi3R3lVXjgNE9VMAmRH5EAPU0hj7EKyXqsb7T+M7eJoh/5H
4kBY5DF5bjye7gN7258ZpDaIJrSjpZhLGrirbKMtZ/Go+mvtNoGROVr90HLbDJN77+qYnxmk7kWQ
51JRjTBCKBx4y6O1ifZd8Gt18OL1ul3I8d/Mg3ZmjXpiVIo+4vSdrNWB7KjAAox/NOfP7WVjbv4z
K9SFqAzoxWq2cxoUW/MBPTwOvJfsVb2L3heUB4bQeFnGCiwMXyhr2MMR9VKv9lJXQT2x9wd39pen
jMdKOCUDbi0WdarXokTXtBi7Q/XRAiH7ROtct3M7O0PonO0tDwTg5mVxY/eH4Itb5QOCzH61FQ8I
BLYQBLJDZ9nwkorMHwUZWhAlQOgiIKtLV4PApFazBEwDYzMKuByAm0fXqfFX7ufB/BwdysBC/NEB
NtMFtd//qd47v3hRvN4bdoNb30U/a58XkDCjsPMfRTbiWWSshHIS5TN+lHDfbiAW43ZOjz7C8Rd5
r6ub2/vtqjpDtsOZNVr5d5GTGujHkLgr1UmcBA+/n6VdIGWQ+4stuLfN0TLYpxDz3BzlHVd5wVoU
GNzgle60nd9/SZsYGyG+n76Ue9Hrv9cfrVfsNV/ahvc1nGN6hMK0bE/byO9fTYLP8gu8yDi/ixXB
n/8uynklORqnhCJ+lysehXthpzrKTgGJCZ2YAMZ5SbYZCjrKtvwSPGmvQ4PJNh5jD5ij39D17BBE
vUQ/FUd8EAOAEO94RQqmMz//eZSr69ZCE6oMq6TgIfrWkH+G87EiLN//zjhrxNuANJnWjOq8UVMY
E/dQ5LIVf/Mu2aqdel/cSI3l7s7HRTmjQRBTNTPJ7oMriO8Fe0SeLN4sm8idkaNS7NR/+3N7qZkO
8NwmdejRuT21ugU2recMz/vFU7aDV/hoce0IzugBj/Ne7mvepJKogvZ/51apUz2gcWk8rdhgop88
rdvBSR5Vt9g0bv95e3yse+rMEA3Nh4R7qIsDhjd5WgBOi235qTfZ8eNtM4woikjmkzIgwGKIPS+9
lASchiFVUxKok9vrX1n4HfIOJeOtAK4HEZvBYwHqAeTMnjlCKW47QcjVJJB6R4yPEIFCfWEDreXb
I2G8FlBcBGTewBtUBT7i0oxedfLU9Dqe19IOoC/RaaBKsqLwzu1gy7NEzZmg6ovSoSFvgLaLUvTa
Rjaa2aTe0h9KTvTHnLqzMVHuzEQzg2qQzJOlrPS6ZG+WTpi9Tn/ZMYf4c1AMiSYvVPSQwqOudQhr
TYkuZUAJWscs+93Kf0v+OhkA1RdCVwoSBPRbru2apR/1JgkyZXYwY3wLDNePwg+K9WCxgUZO4XBu
7yXGvKPJA1AVSKMiU3dCk59tWSWy+iJXsJcEwU1WTzs040uhuDHPRzP85rkd+tUngq+gTYORBNCa
ndAgK3TDcN/wau88K9R+7QyjLpYYu6iwxfDhPTPeQoVz8bJNnGieWOCrolgTG3E25jgSoNvO6AES
WJnX8DgKDF9F1gOABaJehVNOnXDQCpe8TeASa6erH7qPicf4ZFsAhh0lAaSzae5lbDbZWkOMGQ3g
J7eOR1eIOClG1vsbgwCtC8pysgI2NzWIITfSSkRSQ98XlpejKarmhOrdMEC+Q9gpPPwM81ScmSML
d7aTqzU1rdhAoiZ+sAcOK5256GffppwGOLO9HIJdEFTIfqn37X79uH0MeQaoy7bMFQWy3ZirMN+D
fWvOftIdRfn1f7JCUzmHahClQsEwwtfhznxIXmYOQIBxX5wvOeWZ/o8hjFXeIFuGYFlKbDTjNqNt
/D31npW+3R4K02/9syIWfV8YsSKvBSxJ+Qagz8H04GohESvy0v7MgwJeN/A8KAqCbXu5rTohKqsS
GsWBKvq5ieASbRQaXg6GOW941SE4gX76FQzLasKwqCok4LrCSxMPVboKjbwKZ4m9mpeFYJ6TM1vU
gJJpnFJhgC3AoQBoiznHnjVfMliPgOThgQq63eV8pVpHyhoVuPDrrzR6mXnFBdZUIRstgTKI9tRY
kMvvx5JZ1IZIwrjXIYP2rm3+Ej/C9D7jZfUYYSmkrf4xRN0l86hoUGhZcI//aT9gKpvtp1Xw9NDl
JdpZU4Z4jlRpIdl8BXA0k45MpZQE9+3zsJs4ILjrrxMJdiyJBp4EcNLUeq9Am3Z1iuxh8abnqGbb
iuzfPovkC5cvBcKmByToJH1/FUMIhTzp69qlQWq9StoxAx/J44I3WMMgIhEIepCjvupuVEWKGXYk
d1YiG5j7Jfp48LbuFXUOYRDIqLp5Ku0CiEg9WvW8npq269Mge/sNLP6+dbXgO/yIN/WbtW82wl5/
KJ6Nl8i9PX+MROSlXXJkz66uplmkRYPsSRC9ReA+q46q2pDdE3e1vEcbAeS2Sp6qDuNRCZukngHU
HRFsIvN9ZlNv+3EtJIy1soXKvh91P3bVh+Z1Fu1Rt/unxkQvEmiV29OP5fv2eFn7BVahYwZKGRjZ
1HDRlWuN00HGe/YeoyzvldLjIdWunRwISgiNURyHngxW9HJ0DXi4mdAnWWD8kJDN/vuyM6qmEHAi
nYNJ2YbyDZpeQbYiweeHPwrqNbO9TDY6+SAPeXumWJv+3A51y4mdkSWLGWeB7H2INic/zMjRQGMH
3aZx7xA9KrpdXxvptZ4oM5EVsYFLRMrEsX5IL8aP7Lf4s/glGS74/t3fdqbHCwxmsf6wjSWCLtXl
2phjqjaCqmTBgnJtYHxH0kb+OX6J9oBOFJ19ewav4wQYQz9FiP6ii90V77tbOq2s2wEbwf5G/tvZ
5xznx57FMwvUGi1DO4AMBwvFGxjsxWO/XZ16q3i/YvR1EFwTmaHbQ7q+AS+HRO3tPBq0ZSZDmpAD
N91yB5EyyG5yJu7URZH26uczRzkIKNcWYdrBzExoixqwLRBN8BM7+oR7sDddsJ/cxP0ReegtgLRr
s4vuR+/198rFZLEOAVoOgfqK+Ah1Nmq8S1uUFm7iPJC6x7neq+bO6jgpKIYJiLFB0gqgYLT7vCK6
dmueN9UEoI6n/QCtltcIlrELoW0AHi0EBSGhf2JVnDlbePehTqo5B3DWR3/vcduMR5wtmacMwxwH
uAuIFwiVlgY4x5EliPmg58Ek+Vp3nFLP4MlB8ExQri8yc3NuU5iYW68r9zAh8DJ1jHyujNAOdFkC
oAayi7KxZnov5AMCotDXDuEm3UDDH3DAZfvrlXcPKozL6MIWdecn0VAKDbEF2W/rpwko5CG6GwPx
dd1oSLDmh29p27vQKPKSzeAOz6mTbxu3eh380lUOy0bdtt5IyhAo4T0vm5p7Dq/zsJeTQW3/Um9r
tLvFD3yTXNGbQbRF11Mk03W7dUL3R/UgIhn3Ztk80alTt0rKAVzMDNnUZ5t2TsxKRSMAZDPdwW7u
hr20MXe6o+CaqJzYSXfSNrurN6trHHS3caS7z27f7mLkpH3FRUXfFV11U22ARH8WK1ve5I8SsGfx
FqxK/FgFCM4E3GdeDpZMB/2rkchCF2IDISnO8+Wvrq1waWQ1RlwD1Oh24cG7WSdZliAjhssE2p10
UmPp2lSQFbye6ocZ6xA52bTNFLuvv247eda2hIgfkcQBQwxB2uUwFGFulgydN4I6C2JtBwgY0Mgm
D/nBmiwi1ADMOhLiCGgurWRLkYVRY6CaEVjfaNZ7ewysr0MumWRZAZ2BW738upZnklw1IrJYCJCe
p+3tr7NWAiQ6oC6IiBgkJy6/PhbFuMhZg5t92WTtl6EGZeQiZedyCWEsl3duiTqB0wigsCBjIeTO
3sWxDVDX7aGwFlvFwwavPFQP8P6/HIqeC+IgDlUW1J0XZl4V7Y3SX0dOcoZlBYxfC3Qo6JKhR+ul
lWytQtSVtSxoY0+dj1boWOpjJnu3x8KarDMrV+lvqa4B1IOVaQykxke3UEl/uG2Cta+QrEZaEdlR
GYJOlwNp0QFnRld1ZEs8w+NV+BjRFerLCDbAhwP6jVYjjBNdn/QUR8IsfRHgE8FWJM/qNunioJfj
7YGwVgQFArDTwEvAm5YaSArF8taUsO5Naw+TG0KPTtv30u62FdZ0oSE7ZHPxFhJxEi+nK567Eolx
HJQ1sS1neLn9dVb8C38I7wHsGOBPtEdceyFctZVs3nWDiP7dPC72GDnyum0TdP590rZikTri4Guv
HMvEO9Gu3tDhiXFN4ZV3hbsSJwhSRyMGZtnSeIcWK82+LT1d2A+6379vLc5QWVsbuQELNTfAITHU
y4mE9mnV4+WSBT3E7WMfeQ6enC5rQ+Adhi1xaltBl0KzOiFFVyMLTGnffOXhQco93vOBaYOoEkKZ
DMl/jfKb1YD2Un1WINb9RL5muAMyIFN5zahZU4VuOjoghTjsuAIup0pF28m0sPC0BB8NyeymPRrJ
2+3lZxxUKHpCk5BkzFBdoG6XqRKVfIgErH71gQwGZCM05M5FJ8/dP7ctMQYDYQpYQM4C4btOZvQs
EIrEqimyss8DUEKgmwBN2njkPEAYi0IyCjBg4D1+BQCdwYsV5gVv4n5wyl91f4isbcQr6bPGIQEp
bQJiitwFDZPQUtS/o7zKg8I41N8Q6OaxZxieBmfxHwPkB5xNlD7Vi4qu0XmgALCr2BOvlStrliRo
vYD5BlzylSahrodSrFrl6e2xDnut2pf5HvW3v19uoKtJ02QFFXZ67wqGmrbRCi1UmAinRwEmpsfb
JtgD+a8JGsOUGZYQiWYLudWSXPjF5KzNxuI1oGFZQayKqYKcOeFcXy5HPfZmpeVKHqgeakoZUuWK
kxicobA2FZHPBpsO0wX1u0sjuVS1fQQyQbBi845vnYgcDieDzagkIhdrQQMc5FBEKDTVJ46MRFbL
PCcRXhjtF0D/HrVXXbYXYMAWt504gSv5zdTFAt1OkmzGCxT8EurGbBa1jAcTYxrf9T/5c4nQewsd
v6798S+uFKIViOwbdBxB/KAszVNbj1ZUFiiYhY3z3Zru7Y3GWp3z71Mnsi5HwWyLvAhE4zBUAcLK
aOREYywTOkgY8PPgVGp0qrVPNA2t0DAEYfCNag+py3H+65oSlv3MBNno536lUdJoFouCZICQcMiT
ozFzQjHeKKjbRM/j0GpNmMAoEH9jFGr1b0aB9xCAJ7iyRDo5U+eJnmpGA/ap+IlRANzy70ZhGmiL
hIoPGMjUQyIPkUVbCq0gfqWXMxu+y+Dlylj3rqECOYxbCs6FLpIk5WoZnaCcbAiyrTZ2/Gy+jPFx
4okVseoieAMjB0QKBZBHohzYJGu5ig0HU3+gsrcGnQxB3QeoHC+hnX/qPJlwssbUsccDTCaACIQt
QNlebjOo+jVVLCknvkkrHJodWqr8rlOOczmVN2gzYMVBUA8kdBQYqa0mpXktRwXAHY2n+mMgbMGP
QyvNXf1QOZNfptCiAn2J5J7sAry9zPt4/dE6yv519LRt9ICUPMClO8MvnQwpoGyXuW8oEDmpn+/G
37fdB6tKBF7Vf38rDdsJpywq1QHZFPnReDcSe1jt7hMSjtmreT9+he/913zXQFLyEe6RY5q1Glh5
NKE0oOEBZZTL1dDrJJIECXXLanUm6DvZuCS7Y2QnaLP60v+xZlf6TO0lspeX7sV0bltn3AC4zPBg
goAHVK9peAyK/Jo5yFEWWLJr9pv1q8/taHSSnybsca43xoEifDKkOUn7FInOdnbZtBZRD1TGrHny
/Bg3nvJVxcFg2gOv9sKa03NTlH9IdTmrU0jhg4BQvUlB/lwj0OQtHONZdjEe6tSqVbxmYMMAoy67
n8Nk1wXqLumKRrUA9HFhnawtCsoIigN4guLtRPckmqKkXjQN0UetPyV24lRu9pLtRDu8r4LaGTfa
XoAqOg+GwJjJC6vUIV7nORUKEVYXpEIN+7fh8xBzjBsJqnsi6SkAouF1HyJBz6YoxZOgVuzuY2yc
PvVub3KmBTR6JZhYlONoHOnQ1OinWuO1CfHlsSIiPPXfP2sQR/1jgTrDplJHHQjKeM8uzrfVb8JD
wdvSvEFQWzpch2aIYgwilD/QSLQdv9Z/tRJno6A29LguZVy0MLHWoD1qlmdtby8EazMBKyoTxi8R
I6Uqonq9xNaS4LUcATE61HbYHLNwN5mPv27bIdEkdfOoJA+LwjjEx9Du9tKlmqFmVcYsIwMouQak
1JS3299n0FOgD0OwqXg6gdpnUjdoHa5VVcsm1vsI/ZZA3JpHxe032mHcyq72mIH2pD8nx/5+/UZa
2wXKAVx0wY82aFkDbLnho4Vc7d/+UawE1fmPoi8SFAv6sFOxCYX7YiugZlHsw430I9yKgRyk/rBL
nm9bZDh0FRxuwIvxpgcJntqSBYEfCzFmYR6f5cZJKg/nK9tGu7p/um2JtXHwbgChmnCBVDpZidxo
38860LvxztxpKKc47SO3gRhr15wbISfwLPpe4xGxma4lwYbH3z7Ji9Eb8vzTVGA/1AA41OTTi5e7
hZ0dFD8FO+VTdftA/N09lg/rQXpXNinoLYWDkgu4HdL82gMdLnGcIYPoI6MV1z9zSR0OS2zhbC38
FguKCYf4V+xo7xpqjzMuy9wL90ogbYoCnTYg5NAfZh+duLMH9VB8zF51H/4s7vu7bIN+l68WQgXO
M+4UVN+aKLLlztZgjFcxjCMsNHavhzwndpUXIXHnLVD4jmxzX39YvQ14ouUsu2Q3C3fTL1QsQUPY
Grv/bc9RZ9wAISpZyZ4rcLHmb4mb7uK/r1ScLcWVLqog1n0MIFsSQGjvCKX5I2c6b+/oKxXUREN3
Bk3AUouexxMFvX0kkTy4XKlSDadKIyulrw50R1dIbPDeRSehvP//brjq9ClBdjUaTdhw0ZNFdv5A
8/MjdbM72XuJDtNr0ti/oQksb7IH+bBAmtTP3sfXfMtrLsd6n12sE7UrV0mM2mYA30XF+4UUdKW3
3s+Ow70w2ehryHHkrJv+nwMK0ZfLmZ3QTFFpc1AIShCtfwy8htWcz9PRkKLHXRuRwfS/ljvBmZ8z
P0fktdiyUz9PuZ1s2/puqo4L79nJjGDPBnaa5rPDLcdttUgNBlbZtWvhTwAycrSVPzqoaE++dVfq
9hRwG8aR+bqxi05EyzOzjTFDp7+E2dZFpuB93Ga7yJEcHo6AaQYtPgh4B9U6GrCbG4NVKys4GS38
KvSlClvxALBBo/dDyHlJsYAjRJPnv7aoSM1QlykUQxyM8Ji7KxQqxI0SmAH8YgKVL17OiHnUz6wR
N3M2geaizDqYYHBTwH3h8b0zQKUwNrfdLW/6qDNW5XoqdmRIxR/0pvdrCI4Lr6oIhv5tO6ygBTAD
6LzhvWuCq3M5mHjE6wphFJYJ8jkzbpS2tr1IfpgnjiHmrKH8DOkZCeQWugpRJaiwmjPArhsDxdXZ
l2UvVe2Il5c+penp7Y30PRJESBHhcUOtTjLE1biQ7nvy4xwsW30f+9Mx+pyejMkeHotH9Cu3k2/Q
v1YouJePy6ZCLDo8N4ONxmMuutDYtyf4SjoXuEeIQf7zg6g4qp9SM4vID1ocY2N5Gci4ld8e0k32
qm6ye+UjfVy5WRSybLdmgYqw4nxRJpALCDU29tOH79BtPcFfHSn4WTzwPDRrac9HSP7/7EAYbV8Y
rXCa8nLzGwpuNk/emCFWcTmJ1HFYOxUCqxNM1G51ZwGLcWd1TqC62UF+aJ8aqIwPEI7INtI+/Ih2
7X7YiT8468gAZF2sIzmxZ6PMC0APdEKgyHeaq/rZvrchXYfblec5WTfS2XTS90JXJKs8hTkyYB5Q
2YrDa3x66nt4Y3Oc3OnZSMZobU29xEiU+waU4hlPtdCpP9Q92m9Ud+oO0kL72VeeNWfaLG7i56Wt
euV3ulnvFne+iwNgwyH8DTG+73hbOlylc0Ym6XymTy+7s983d5H+H1qM7EyOaKeOAXaw6RY72Ta9
26vKcn/nc00dzrUcm6KoMRWDp+3aB9z/0DZfOK6P5wJOkcDZgCK1V0aRdB09zr8est1sd/bojVja
3yiQ76z7ghPU8EZFHchR6pcmiWGvd3XPAn6RjItHViQu5NYuoo6kKtZmYo0wskq2cLfuM9i4vTgM
JaqLU08rtGtjImEYIGGhAo/nTn2PZ0+1lz3d1d7qexHdPpzxWN7NbxXc2/Dry+D5UdaLAUQFA7UB
1M0hb3h55iGl2czdXAIqL6PAiVbKlcsZIsOCdmrVjN63ALXRUDz0iJb6TAOoiZB00HjzI/RDNL3Y
onXzc/0SIfXum49S7AmWLTYORNe12BPFhzIsnG1pRx88tX+G8yEtGSUiSQVyD319KqUF+sQQA9Zu
Q54TeB6OG71WUoR27bkB6sRFijBJcwUOhQ64aPEFTUpfei+2xib+2Yu2/1IhZ+wtgebHT5qjKHbj
ZXfpLkN64D7nVOZYcePFb6HOybyOQglsQRYcCSfh/bi27rJ6ZeJOD32X2V1M/t1ecFZaCjYheU6K
W0QU/XJLVa2g6FlMOCROvJmhzoIWBxJCyU0CoTELGg9daCdLwjHLWlaUUkGfg0qxCJHBS6sCYONj
khFwQ4LE/KacP9WeUxAmn6D8AUrOkCU2IIEsX4HpNXNSG6MCXKavHht7Dl0phZB9FRD6L0fRm6wL
ZQp9wVGfOhEnIQN5OZqp6somluoiaBsXabYMaq0/xH4P1BRnsRiOlEiJwQuhQwTwJ1QiO8nVcGxD
lIe7dFsmtvynfgiRpIodE41qniIs3o/Vn//oCTRqt3nqzpw5ZfhYaDWiFICGjxpwFtRhyXT0SRzD
pQg+q8qxCjtK7Zwn986YzAsblI/TS1Tcmhk2QEJFFbIALqV00MtY5JGzeIaoC0PsxqUIKxhCrR2E
DkLcReeoColSzrnmGaI2eyjrjTCpMDQt/iqiQ2L9OS2uvnLOFGNxSANTABQAgkGrL2o8tdDqcyNZ
RRA1qQ2sc9Xth/bIzcOyzAAfLAG3B3URiw4H60iqyxTaeUEjHavpUTFc7HOu5AfLFwIcKBMVE6Ir
S8NFjT7WYtNEZQseQk5d/UuAGjfaI4m2CYYEhOAEu8z9BhKbt88Y44hd2KW239KvYSSGYhZ0Mcrg
yF/poBB0Ox62h3HPXpghe+YsBIMkYZ7GkYSi137Dw6mwvw0FRTCT0XiCLn9U1twBY71kARiBcsDD
Cp2AAZS3w0//7+dp+n7V6aMU5ijf5LvlVfWL38XecvJnqC3ft96+EpzFs3a9wwOlsuBXF3blyykr
rC5v8wJ2OxtMB3e2ifKQaucejwjNuDmw44DoBXIFaQham0UoxV6KMmDHw2NXugJpB511Luio5h3P
FHOp/jFFl9wiORZwBoDlBVMq631hcm7vZlZSD9AFCBni1oAWNu0U0Da3C8sQ5VtDcazgqT5ke8Ez
viu/s38qDQi24lbdJO5tq4zb/cIo5fDMEq0HRgNGW4g+P/WcMTEcEOltC8wtEkE6ComX+yA0YkmK
UyBuDRCgktn+bnBK1WJzewzXVtCcQVYItAhxJ2bw0ooqJ/pglohQRsmCkje6liqpy6swXC8/ksUE
/6xBaRJ9B6j73GzlGv38WhDlkl9mcQwXzkJcOzN8H80yoM8DwP0VKGFVp6pAWzIgYUc7iXZwltJT
5/ZOM/2+PVvXV9ylIcqdjamAvkEamIvt/HtUHT1A8+xusHM8GP43Q9Tip8UyD2uPEaXgw8cLuK2J
u/JcDWvtgSQFScWApCkgypdrb1boOW4VAF52ngBJP8nhveOY03VmgOyLM+8/Ip2QzQStWu8kF0l2
CAiKnCT0Cbx76aaxJGc2qFhNEI18rhTYqPa6/apCLBJEsf2D5dVb9DbIndAe7M5rnV8lPIHjmA4K
nI2H7s0C55ecjsqtX0Jtjqyu2rSr8EvaQF7s7tAcsq/4p/Knm8FWbL16MzoaeiI9Cc8mOI28igqj
ono5EdSWGTIzLiQ0dkVOxYBmMrSN7WIP8aeidojMmwASY7UpAgQX6VvttXaCLQWu8X2ykfzya32T
v4tvyZOQ7eH5SebxNLDNLNKj6Yo7MBSZkg4CkNHQcHQ1BO2BtNV3RrK9fWYYNyfpkwOBSFwlwETR
iELy2Aq72ABg/efwifdd5dcNKJzS0/rGxWWyzs6ZLZpWX/WpmmSyeeL+lg0Bx2vSTtQ4pVlGzQ9D
wnhAkwbzBs2ULk9QBVT5OkpZgQSsuNh5EL/IUA0YvyN0PZ7ckUd/vb7RiDlQbnCJYhLph49sNmoV
EehvkW/x9FkI/Ob2IrEsIORA1wqUctBemfI5dZkD661IRbBk+0q1W3GX/Isb7dwC5XT6oexRK5KL
IO6OVeaNrVOEu5Knt8VwbXgAY48pELwGM4bsjzPXFuXarCkCXiHA/g6ts4xHE3XhJih5XScYGw1k
L6C9YYO8Rij/JstLIaShgFeV5IO8kFb70XT/BVtRubBCDceotUzqVlgppL1W2kgJyWgzyNtejElD
rz1APLH8hExIechoVtvYqpGEqfK9ONuC8kXgXcbDwLk9GXMGDB8wdqAvwJhInZpIXRNTrdsseO8t
f2ruav194aXLGTENMKRwAcB3EYon5W5LsdZ6WUfwt/j1lhP6seYJbEucDh2yLVetADRp7NY+xBOg
7/Z4tUPu1jq05uHP7aPImiUNyQ1gppAFRa7lcgsrc1uEzZhBJuEJPKtFteV2zyuqsEaiqWBZAVSM
rBEtrSdkdSsvIWxI74b53TwZw2sTBSCo3x4Kw4wF6QJCVoEiGlD/l0Mpc2vs5iFEwrh00SJCgZSX
W1h/HWWi1SBhKmFpIJagUw8zIZfXVW6xq2Q/QfvnCKrYkpP/vj2S60cZjBAZQvRYIdknalsVYT6L
aRSDRQSsyUqST8JXKnhEnexF5SUBOMZo9nDRmpUJAHEehBBfWO0V6YbJDnMH+a4W6PiIs0rXvh+i
HOC+402DJigALV6ukhoVOvpfNmXgCt32W8p2t6eO+Xnk7FA5QAIduhyXnx+tCWhONA0njGsIY4F9
8y9IJRgBIWPAtSDOoF9Leg4AbxdJZbBUnqUSE2P5dXsU134FXfPwIrPA4yfK/JS/HyShXqNBLwPJ
/uBlY65P/OW3yf+fXVqJXqxqXBtlgPMuqEdkG7viCGWR2yNgrIMMMCbkUtH0j8ABLq2sQpfpg5iW
wdz747Mg7R9vf58xCqBbkPCBeB/cF13W6+RhrXRCidnIf9T3D87XWb8eJAzIFoMEhV551B1V6NAv
avoMczRqdvc7FQc0MOXsVOYIkHdBnAXS2xUT3eoHpQDFrgzqyO0nP1Hv1vbV/Hl7mtgD+Y8Rwnqn
jkMKJu8CvmBJqni9tUmm5z7lmLg1DmKCukFEPQVjpcA4EAQhtVyqxxocAN6J4A2EchtaKijGNBEr
8iO8lCXt19W7PVfX9weyLGQtIJB2ai9yuWXzKEUfTAtzNYuBBCUpsIEg9fSphi+37bAmjPTOQiUK
EoO4Ri7tKFO1GnXTlsFqbuv0Pj8M6ybLOEYY8wWwOcJrbCzoNpyUZs5Oeavra2NMyIsmY2/LuxA0
kJTDNGCaQNiADsPIuEG4kRrHMgxoH4L7trON0FURmzq3J4phAAEvHiBIGQEdRXNQxWiuzSGykPyK
fSu917tdGb7dNsFYC5hAxgsVQdCO6GpWNshtOUwJblrR1wuQzL/6V5Enkczw5hdGqJgh76q4nKqU
pFjGB+HP/zYCahXEsrfiUsD1vaJjqHxctyNUIBROVYe5EsgPou6HCAuFkMul1iPU6BcZK+GW4p00
PlS8lk/MKSJ8U5RzQGqmJV9juRLGXEeeMxO3maMP/u1JYn+ePDYQToEGSq3AEA+zlUkRoly4juPw
/L99nfJNA1pDr/mMTdQAusPJZ7BmHsx4It4nIWaitZWkuJ/iQusQOwMtl9wVLxmP6s2aG1SnUeKE
uD3Y99QGKrNFDesWSQxxcpCT4kFtGV4Vzy8Up1FegD6kQU29qCGWTdSoCmLrtQ3ttdilaI0xbRVe
npExU6S/Hul6CGb3VevsOcV7U1Yy9OddHdynRmFbEwfbw/AWGnADpAEAgn8kSy+PQR0VqV6UbQUw
yn6R98VnBzFNznlmDAM9EwDURPAPWs+VR9LCtKyMtA0URLDG+jqOr63g3d6wPBvUcQazW+6UNGvR
5U1x/AbsCSnjeIzrXYWKEtrYncpKkI6gIqguNfR+UcYKIlfSYve8xeZ9njxqzq43tdGTKB7w+cnr
nIETmTESbojLLGSUoXGDnrR0Uayep2LWcU8H7eiYeNqjvc7r2EDuGnq0SXmU/rbrM9iup9w7qPxE
uZ1WZ5VGswyj0BiDDFCHfDPVm0lz1ugo6JwblUzLRXYaHRIghojbDm1CyWOcmra4A+Ie6hFBnm+0
Zvu5ZH647RRnUr2EV+672mQoxUDXBnc3whAoR1OHRSz1Kp27VQkszdMnpwv9iedbrnYBqmKQ08Vx
x3phu1G7YEmSeFCaUg42K2htt8/Ild8i3ybtHohKmI69cDlVwxoVYTn1MoIPrxbcFH11H+L88Hrb
CpmE8wXBQugaEUo1gcAmqsCXVupUDCFJVeqH6M2ovQ06Gnnjcfy4bYQeCowgmyvB++HuBpCOuLWz
wyIY2TDIlWEeMjRrityj0D5te57yydVIwFnHewmJfST3iRjCpZFCUedVSzUBzbi65nVEp/etKDlC
6oc8fdmrFD8I/BouErjiU4tIOh9ed4DmmIgMiZx6v2nuGrv8Xlp3X9zz5HuuSsowRSTi8QJHEI3n
PrXDVOBZimSCcEAc2pK6kyIwxneiahcP1l5CZ6Cv7lcYupvwsfwtZQ+3l40+rP+xjRQAnCjpjE3Z
1ssw7iQVpO6hcIXQ6apgfawk20r9ebIbXuGKvAQvdiJkJeCEiPaKcRJ6v1w/M0wiOTVAggd9G/yb
5pjbjRProMfwAo4r94rtocDjYXzICEKWg9qPKZLM7dRGCZz3HIR73XnSVWhuCahE8eTeTqUEelh4
1plYRKgLILy5HJaeLl1SlR2ax/rNk/Iuemls262xeWy+cySfH3gA7+tFIzHIP/aIyzo7a5m2dOn/
Je26lly3le0XsYqZ4isYRGVNntkvrInMOfPr74J8z7EEqQZ1bG+7vLddNU0AjUaH1auFBvIw2SVy
3EzD3Of6zvxWOeMxrjBDdBPxrIIGCNx+0FFGUIXJmKWRAQJsHKSD/rz40m30volebQX49bsmXoGo
qTAkh+lTiL+u29YHTQzyZqag5sVdfNTXAeqK99l9/yhtK1CiFuBLn7yOp5PUD2EPDxkYUBCBbhLV
AiZ7YcR0sAFtxEFXqD6ha2Q4pmgMbVaKw+ujuLmf57IYn6ic41FKBcgaLJMO8m7IC6J/tBm0Fi8D
xz5bdDfPRTE62dSi3La0l7BxNEzd+v2s2GcXP1zFc4j0JAZOIMXArGPS2hLetogqYWopjpxzKcxv
GAo86pRojk6Ax7FcanjRpB2mQQC4u0hI/lUtbP178VaiNGGHhfM/8xJjOZTkkPYJIN2O/vZLaWnW
1dM8SFgO5UPZmh0Rl/lhkb/LdvfVJ2TiQeuv37FLgYzVLcW4VvuECnyU0SEtPAGU7Cir3w/pxhOG
6RB0fjwNJugsqMtlxfGiqPQe1fCFTjJnkd8nLiYYGs/zd5BYIFjhiKNnwlykC3GMsZiLQAo1QaX8
apvZSL3xTwDQ2uC0GHmSWH2yiWK3Ke2uWifu76KvfA+c3/lCGTeqBFNaNpoAJOi7MtyCsPkLUJnF
x78TwjwoaKqZo8DAbo7N8k/8nrwB2erf/y7jhisANxCvFp5JJKOQIrw8shBtZDP+ydAyqmAM5mx/
ZOuRfKOTJLByR8MkQt4gzCu8OpT/QiSjJXMSTIk6RBker94V14MjOpge05IjqCpXI9iINPv3RdKN
utQTxDs6YNcGuF3AWsEIVDszbYWuAF/WZEmtY3T7udzrHQdCfm1rEYAguY4oHQEuTe8xW7kopByD
JPpt/6nKd6q1kgwSrPL7oifg9QbbEue6Xd3pkzyoIWJS1FXYYsQiK/SkWkg99MMqvkEnTAq77OxZ
IL9v3/U7yQhiFFHp1Fj2TQgqUrt6zix1FX2bDprVnMh6+hHtxOXED1fXixHIeN1BEIVVL0Lgbv48
hra05j39VxpBBWBiBapp8CiuENCirgbNUMn9dv4sInCJF7LtcDbt6jlkRDAPilggOqk0pd+G0X3c
2FF9VFXSelu/J2VK+ufgZcTYYe1LcP+lYMYqlloVzGkAwdpBNjH7BS13YWW9DK4ietr6rX5HOy5H
5NXjyayVOa8Crm+W0e1MQkzky2wztNTXEhOO7fbezJe+zNFIepMuLjTkKcinopSI2gYu3eVNa0IA
/+IgGrYyZgCu9A0P1XVtohgBzHMZKpLQVGo4bP1xVZarYnSqcK+8D4/AwuzFzVN0AHv/3e+7eHNR
yMwArYLgXGULD2WUy1maY1H+aMkELk7N83dvqSR6PwAfo6WBq9pcmKe+3CNpv52kPyLNYLiSVZOQ
/KTADqp/sCSORLpNV+f0H4G0inZ5TmGfjG1tUIFWiRHBkWV8tAaZ0dw+oyjPsfK3zOF/VwdhzEsm
6l0yLOJiwEs2/ZiEjD/vHAt/QwIAZHASDSCjEDYwVzot4iGKlGJEcNI/NuhekJyyshrM7ck4pv3a
kzKBIzPhh8I3RLsQOxdICPHya1E/bltMZAW7iF8sRcEbdTKjY2JV8GaUc+UxRqMex8GclHbcyvVe
wlg6yzCtfi9mu7AhAiYD82KgGxb+Yn30MpwFlIMv6cOgdSM6knu3seJD8WTsK9tHp7dER/aSrwxQ
7f+VHosWQSkjNjgtRaTX2GzOXNVJ2uUDdtWudiV5X/MU/jowv5RwShKcrWsKwJxZqjg3wE9dBXjc
9mOrrafXFrPefat4+d1kXNEe/bWgUyMHUAngXLjcxrZW20wdsI2DFR6HZb/Clca8am3ZIOmm2qD2
2TTL2im2+3mEHgkbbZXZhfv1+2fcuBfY1v98BQAkl18xpWKdBD2+Il2Vj4Pjv3XbEl0Jvwu5YR4v
hDCXz0emsdKAhN8+Hi0eqO6GNuJnA71Pi8rgFmEcHFRR+6k1oReduGxGG7StjUlaMCrzuKF4guj/
P1OPWo8XdTlMUA93EMhq3Xk87N6tp+tiLfSwzkQIo9wPSThSHZetGOoguegZsMP3PgVlIqZ+xxwj
f534ojoP9DNQQzCO+N2lRGUK5XrupHGrPQjeow83Hp38x8o2VxFH328v7kwU48nLWZSG1QhR6CyU
3EffRt/2cu/ALC7T/ZbHQn7LKl6sjNG5vIryGL73uBUktPFa0mzrW+FHyOzyLrd4k+6vbxFKbwBp
IImCEBr26XIbi6YclaCQpu1r6raOBW4Rjtd0UwBARXB80a6CiOFSgD+JQFwHyrRVXtFbOMYW8ubH
7hDzprVccYyh0xukt38LYhRCFltVnCYIwuMlW+1HALY1b3pWMP0rWhvgsItWjftdO4ZOKrg5tnkc
Ph70//mxph+x0IAuBhwPbKiXqzVBLz9qNbZT1hHK1pa6EWyfo/pXNIWnlQLCTEsp+IEq84wJUhqV
rWhM2xGEbQundVvK40GG9cKa9mS2NAcgYPA/1E6OHoUEpDs6WedkXaMfxcDn/IMjpiU+pBaB4US3
PaNDk5SpStlUyD+D0ffRR2/vxseQYfP4uy2+aiBE9QsAZMBwAIND2wM7MMMY5NlI8mQGPaNADvmq
dUWncGZYG8H57lwltKatxO3qu/G6XohlSyRBogtD3mbztv1cPA26FReeYLhea9WU+XEkkYBpIZxb
c50hoWtFOE9L/fBZTOZxmNNZLqc2nUGNWDhtaBehV8JvdvyH8N5c+9ZD95Dfhd8Jz9Zdx6invlkA
ZtEGiqQFY8hLQ8kKoyxmlC56V3d29SFBkxF+rVTiky9MQuGyA15biEuRjPosOgVMKUM5b0VL2qi2
sca8KMJL5V4x75yUBxv5/wtjZxbURpCAhhBSOic/yNbjTEJr9g73Hz15C2zJypeKlS4L9PAoFsdT
ueL/oLJRIaZVYsz1Elmgc15rPnpQIXt0EaM+z95ISq/1UttwDzlR1hKmoeluvtZA0v/Cs/A3DOOl
dOY9GYKu6YUY0vU1Uv9WBSrK0I12tWcgkzJa+ADLt2pb3cU7YaVuwFRNeI43PcLLkAyfgOIUni1M
QQA/yKVZzMBOUQRNhSvkojXuMLoLJ3A1u3HKFTq7JBs1bYRocH9kVOxJjoyjw7Edt5QMGFcUkyQA
7BDIX35BoilT04f9vC2eMaMkua8f86P8bvR2vh9e5E1rKVYPc5lvhgO375T+7OvV/y2bCXMMLV3k
qtjNYEyvyLSUlzUoesaV/9Nvmzs876pdghg0sN7fSutZg4nurK+JxM7Tcv/0tAAntGndp+Q9sN6W
jxjhhcnkaD5rLOd9G4CrZruv97KrWe3y4WnY6Pc8637LIpzvHPPadHNqyEWGncvQZ9Zusm3K68ih
p3+5PwAdoBUHo7BogMvauhSTVn011BbbVrWOIBTZ5mseZ8ONtwPFXzpNFxoAP+c0R/HMQY3kRk2N
Ifa3i6fqWXRC0KU1VuqOlujKK5AqECdER/jAMac3bj7EApQAtBlAFUh2X6qdFop93si1v3XL0Jlf
soqs+g/1EaY8baxlSaaV+jK1RPRtcKcJRx7vxg2rB/noDUD/A4aDgg/+Ur6QBcrQZa2/3ZgpJkLL
z8I++ZN/ob9/Zf4xd4NdPFbHdhl7jQeWmqO457XEnoh/mMMFyBHcibTgiX1nHhSpLSWz0AwfwSLm
rB6id5DmueZBXg6O5kb3DUndZKmjK38mEXm81+2AHPcvOnnZS1Z2HFYgfLJltwe1ckxmR8bt4FiG
6xAP2RU6jgdNgaA7ZgOJSCxTvx0Fc6suBVd7bZbFU+kAo/QCjN2+eMiX0jHkOas3fPxLoYyfCCoW
Hy3ogb9t7tvNvIRuOHQeQm7xUBe3NNBEQxJO38Di0Lx1qQF+0Q4tOt+FbTYRfxce+5WyAenCrhSJ
uhJXvhfuwVL0pG6Cg78XtjwsBGv5kRJDaAH+ACoeMQBjd8cpKGtQtAW7+vGwiO1op68SaDoW+8E5
x9uSUL6nRW462uNyoSU6GPIyFLAEJLq3YD11Uzu26w3cX7Cf4oVFzzBBw+7BPDYeRzZrwU6rRE8p
UpzQJBiyS9mpNNYYAYFVgtIPzunBX3e75Am9P+oKvXnbeJ/uu1W5i0TCzWmxDxsVDXidSadx0PY8
5mkFpjUHzVUZ7DQi1bv4s3zx38oDZtlYwNesZ8UF9ZOwVZ4mV1jxECEn3qDzy80KZy/3UHXTooTw
yumczMGY2UP2jjqoleyirRZiBMj7tOkd8WEvHHuBcEFr7NsE+egyAKBHQeISYRFz5ko+gHm2U4Nd
89OvZ4uDu7xqhac/XkFWnPamYYoHW/8P0XcAtw2zYeLVYlm6i/VsZ+tmp3k7wdG/0A2LCYFr0553
5V2MgQ0+XEfPQwyEgCzdmUhF/K5mV54cvodO7kNvJLCNgCUwy62z0KiCYox2IQbGWeDbemmBFQGY
IySRCjgw8pilox5GB57cz7QRbYzVLjZ+Y3H0/aRUF+eOcB75aNQbQVaLbWeUTtLkqkzSatxlpIA3
0lgguwHhjQxMvm7Nr/jPfz6Ob5Od4CNn8lKjJhMC/DE6IMxHgKqTb8HqycuMIhhSlF5HTHuAfbds
EUZwE9glvFJwERGu3T3NvmK/HB6oiJ4zDL4H5ufypnatMKRmGE67yfqz2/S2Z73W9vzZOYEH31y2
MGX9JSJ/QOZOXlWHHNzcXuorDd3/h8cD5jQSsvrzuPrsSWi/9KhFPtzdKcReb3vr7Scj68FViU6O
mdXiAUstj2ZU9tISv63tn956/+mchGhgURisH/2ADlFXwR+/KE5sPVi1+7Ago7UgySole7iC2gHh
yHKrLF8G+y0nT9uUOJ31u1adwKO/bAkb3wp9MXSqEUy7ze7PTrTApvxckNXu689qeb+zd4dV7eDv
rbNevy+33/Xy1eM8wScymd++gPGSsmiMs0HCF+h/Wrve6tbqz8H9dt2jY6PgW5IHpydLnSyJ4zn7
rfXsbR1CjmRNlu/2gpvOuDLmUO4zFWFbZfRJVQNjxtckIO17NUDj9PuGnyDPvy2X8ajz3vcxlggC
3OccqrV7PRQomG4SsjOhZ48oIlkW1v3quvctrvR26RzXy+3DC9g2Nk930IMvno9/6hRlPgn4AaCd
6FgnSnx3eS0MwYgHTZjT3atAettuV8EGDEb79DDa+YJoHujZrcqWlrW3WOGT2uUiID4uiV0jHVC5
P/GufcpHThLk6mkDoucE3Bcx+xVEeYzvUBkmCvJm3Oz0BKD6RxMNtWBZWxCdx155hTUAHBWNAhom
zqPlGc4ys/xKz41yNMt2h5B0ghUInMRa2L6d7bIVHlUrcHm2/JZIlJFhRSFVMjCo73LHtXIOZUMo
ul32joxZ2SK7ojlwyqYvbTe4PhE9Myah5IYmZ1dZ9UaeHvgD+Efoy0Pzxck1PYuEJEzsa4Vejg89
3rTWqTvS6V6dem3H0XOeIOb4tDBJR4C+0ZWnWk13UNDaNjm17Oo1J71w5eOiNorELyId9PUA3chO
isymUKrzvp+P9acJroW3+Ut6ENcmpl+gl24lr/qAiAMx30Fx99g9grLP/f1GXzHVnD4AsFi6nxpF
DV4epirM4aQuxvk4rIN7FWksPMfCXkM0My/L5310zOB9mavGi3eZxjnP04Gd310k6VBZRLsDGpsA
GGcROWVnjpmYCNKxwKNVrYdlMTjxARO/4spNubAc6speSUMhX0fvDrAQbCpHmaRQKWdfOkq1Pehu
bBt/EEGkrrjtn0aeNNanpyNGgY5EwwM4aDC6lrGUGJRdh3NuBnclSBsCvLnode/sDMDF0la5zgEb
CaJrEQk6IJtQEDl13FyeomZGvrhIuviueA7fioosjtV39TQ63SpdL7z2yadM7xzNudpOpMVQ/gMw
HVPs4dQxnpQ44UArRZ93ndU5A0hkkUxeSSATOmScW3K1l5BEkdt0eDpgxwazl5lWZEbUB+JOIaM9
roR9ZC1c0eOhWFiXHA0qF2IYH3UyDRA2CwIWtB7txEvAwsjxPq/qcX+JMCmqDsPFkNy4PCczMjJR
UCNx165wx5EwWJDG/gyO1hok1Nuv30/o9nr+K4z1jkJTieJixrYlXmiblrzlTS64MpOnDftbAPP2
pH48KpN4OpfBASPrVrZ5RBtXFXtmx9jHphLNuRmGUNwZD21BssqiA0Huxy2278U/YEw8VjbY0THc
hPvh07zzAXDCIEfXALvv79vJvunslzCPQqsFcpUNsbhrQOhNxZrryObmdOieXRgpZk8Zezyk2qLJ
qK639oCcq+YubPWTyGhs4q3n9q36+/SYW1UEftb1MdYzWcEmBkG5cSd7AjK4v2/btZFnVsRcKyFt
1LzOcYLoe7ZnO0QaX17l7/2Sp46nxsvf9o6xSMBrD6XWQ5J/Z55Y9RNPIsFd8lRuzL28UqzKlV98
ESEbr+2JdxOY2CwomzCKZEiWMZSw3CjoY+HuI0//GNsxg5+nykac1+yabjZ6yod/TKwcfG4UlVZb
+t48qo1ldnbAXd8VZuGk/DR8R7qbeixMmqjKwXGmhSlVSwxMXqe2vKpsY7kAkSb3GKn/eHWMZ7IY
syLL/tTki0QEnKlzJifxDM+3cy/0FKeweQTT1y8njP6ZMPoxZz5lDlaDuYmxsNW9d8fRfN5CGItR
q0lTKQF+do/nJHIy6P1gjw7QioHNhXrceo7hbxhIlyJjDj6Gy4WYSp8JQl6JOwwVQn0OlESb5Fju
fIuLX+FJYkyUKvRwGhVIoq9kQ3wbOMV1jsou71bdNh1na2JMlBRniljRNQ1Ov2oI4Fm7DhQT9bL4
Jx7GmSDGRpW+KKfBVFIbNdqqRZ9LY93++61jLVTeTcVCw4J6u1+Nq9gGfO/Hwkjqe47q8c6IMUjm
2JsSKKuhDW5BKiS6zD2Sbpbq8RB8N1+Rs51jrFKX6mnuJ1hRh1cxReAJH9Bq70TOgm4av7/FsD1g
fil0mHuJ9Yw2fXzlFUIhi2d5blhxCXHQQkf7taEjfXp5hcpFj1nr5kmxQyuGkGmbvfzvB3MhgzmY
OVa1oFucVLohsY2MBKEzcnmvxY39uhDDHEtpJhomd9T0WBp0cIp4/AaPawnoTWcs9bkUFiEViOkU
zVEj7ioKm7da1C4kVC5yL7ImGXkAipPm7B81Y7+JZB6HLqnBqdNhYcpBv6N2VbByL01JZ4v2+odn
F269e2DDNhHdoMSLZD2zj5LfBnHRG/TdA7IdDW4jbpHxHtkp1x+7zgWgwfFMFluKGcw4Mcr2JCvb
970V3KMz1m4QOwIKtZUf/INkFV8Ye7AWN/4919jePMy/l8pmkrKsqU0lOImnZj21m91ft7ly+11t
hYjzOGd5w9el5TWNNlbTHm7mLqDiJ6Vxv8DmRkSF24QKABKICsBnqcWLIa9gSfBgaLQKgDhCc5Bo
Mu+jFFZREumxhLdEtlIbs/0+5JIMb3R+VGktUEAE3vhDFDmLvCo0sXKZ13IeNSFXBsil8BHTBHwv
QuZ33g57PGpb+ZmOEV0OHUag+Yf2ncLcGk4x6DrHQ5dO8dsUiw/XgFHiXpIxS2XC8IJurR3K0A4f
o/vonpo4w2nAAzwVJEJZ4D7f03IHz0rc1Osz8aztFpo0CNskkXYhWmxae1dv1XW7jTzXlfbL0Qrf
JUv6mXHu3G7eWyqN2hoK+Cg5Kfj3pUGXtKGQxanBmd9hupTX7EI8uL5H77BMZFRreCp9VXc7nfaZ
RGarRb2fAiVqMScitHQY38EyHoYl9Sdyr8GYAER1yJZIRNmMGDBJo0jfA7WjTvxP/xOJr8rlBydX
UArmo1jK/ViIwlaYsQ2mpx0Wd8h+3XXr2ZWBIwntVARvQvM52f2yRHmrRzRdcenxr3LG7CcwZnvw
o7grVHzCaKd2CDeh2PlHeTVboDrZCbgQwiPvNb/qL2RlMq49YqVGF6YOau+AoCfxlFOU29iTraEN
6oHXLHHLW6VDm/6jbayFMWpFG5RFLe3+KJsQTjFtSyotFFM9jt28EVdcCGJMSjtjumIqYmEKrlOx
bywBRTsMME8JOoW4XtGtpNWFOMYLr7vM9Ge6rgGl8hFnF6OW3GN52dGHvQAEcfUvF8i44whyDMxq
oyeHy0JjQADYLeM+9yYbw595LixXURi/zzRGXxV8KCdoL+xsb7p/nd6A9hphzWOUuarjsmrJGKWx
VSahM2AiOjxE/SpeENOd7dYWSOCAos/zYQSEOw3+bWkZUJ7ATpFo4u4xtUSsI3WurYylWgRyFNQ6
TrVbt6ekjI9CWX+gxkq1hZ1kNUdqB0xb4GbSrmp2zBawfqOOrgQzozdzceevqz1MoaMQfR+8tOgC
KrHrB+TYDqi6eKaFPt1+nT7rqHVbrVP1xFh3dgpYSmCV/zABd67tLHIiq4aFqfVQhsJ5bkAr5dvH
pXZHZyBylPyW90ObCiWwI2FmFwtwKzE+IkYLnrTT0bVrnCxGv+4BKog9bhaVJ4vR8FroBr2JeuqE
9Lb0MLq096m3qf3PveDYEgP9IPRZjHGhDW76iKr0ta79vVRG5Y256KIogPhubQJygawtHr34fyXI
/0ur/pbCaHSsK36U59jQwYLbbOWH6I6aRbAcHP5RGHJ2eOyTClsvjTkYKZBtoUnN/tG3e/p64vhk
ov6zSAuzocClC8458Bkz72eqpMjuTNJftzVGG8GM5pDAweGtetyHhctj677ptcFlBF0euLUgkzmz
bDBA5zoIEhBE089oy89Ku3qkhfRqK0xOVBKv3BVuuCsQ5QlLjeez3tJYvKXA6KBCiIwjk3DsJt80
szKUdyZuxgIaSgkWIjw28NI5yZ+bD/e5LGZzq24hpq0O2sxpiXB5Z1oj0AtA8vKDEHrP2ItwLolx
SeQoGxs1xqpA1+M27/2jAXyCj7mW7U/9nu8rF7NIsMKJkz256X6dy2WCH9iZuOp6rLC2/bti38Mn
1TaYSPxjgCpA+RZJC6jAP7BvIByj3bg6uEJZI+/7vpTUWifjnQMy41CsAyBDlOU8EnHDC15vGZhz
WcwJSnrRRtXcQls8WomMvptVv+TVB2+9mOdCmMPrNbRHJRUWRO88NZ1w65caHLzfN44nhjkrrW4G
PyhO+5Yg8d2vB1smvqM7v4u5mdo4Xw7jRdZTKRtZ3suoqvaH5k7ZBE6BNFG/VF8iDmMmb0mMB9nK
g2zM6UBFwf/HbEOMlxuh7bwT4q6JcRwjvHELDcgNvKnU3w8capZHDP6RdtU/yeSd7x/zpiaZUBVS
gEXV9mgP+8gJkdsPPThv/1IhGEtc5HODtiYsCsRoW5oQonYfi+KZQXoKV8bp7MIy72cBWgrwfGBB
3Zq+aYmnvk97GqS2KFJ3CJvmYml+cbTwRqIa8Jf/WgmW6FTpfaltQgil9U4RiZnMmteTXaOx53dJ
t/xu4E4xHAycBCCCWzDnZWRzF6bqJKNGN+wTD0iCrWJ/tijBA6Hok/cnXDSnengI7Ls73tbesE8X
spkjbATMwhS1Wd5tXsuj7CQb8DkAYAroJbBT4A2KncxNl7y9pZaCOdALqcyBtkallPKIFaN/x5IT
xBk+zrHZZsdxr8PJVB5/3+JbObZzgWymp2kXvayh/29nkJ1kB5vSPayOTrlvjk/eF2dPb9iUC1mM
yY/nBWaqxlhc56jIZEVIkcYE/eGcy3fLD7qQw1h9cxyjVq2xpteKlG+iJaAmP69W3xSX//Ymu4V9
oh7xAf/l7OYNFwhTB8AMhjYYwPxYPtgIiBgJvV/0Po6I0ABk3JWbdk/r11zYgXpDVc5lMRZaaxIl
l0oqyzrlR9EMEANF1GLaXL9EtdI2BX4ERK0xq58glkD7LdpiQb/OvHRd1iWZFKvyTl32CH9Rd0NG
anWfIM6TXSTobBHvHmdTb93Ec5l0I87qvVqi5irMgLyTDv5ddt8Bxyo6iv3Yk1PX8XMKcu12rziD
xxF8S1/PBTPmx8cIUbTiSjJwyv462XwkTuCIO2rveoIRcPZgh964DwdAB7iaxFs0Y356uRMxEE2R
T80OyR6NNBgpIuzBs4WJoiMdKai7Cgbj4frwTAJPNGODVKmU89aglu9j96HYtFFquTwi0TwuH9Cy
zzPyt+7M2S6fbvPZ8YLiq1DLHLs8WfoS5GwVOfxJ7RVanWFsdVj6msZnm4F8/dtNPhUCzkSHrWL0
EqaNoZ1lQtFNIPPq8Lg80qj6vbA1JAPveGEoR6dOid8zkWotGyNqYdRCgAGbxGgI7JC95XmkVy2I
iKxlsEhSoCqlT10wttaohagqco3qT1qQGB3WB/cQkW9wEtSOLtEGzx/OdaFm9co2nIlkzK7SSkoc
BdhNFN5QKy/WFdIG7bq+173S4lZIbpm/8wUylmiUprYLKywwDJHhdHePwelqyK/ip7YWbF5r282H
8lweY27NHsyPhf//uqJa4N12Cgu7SfUzBXnrTwfG3d939OZFBNDWlDClDCBqxv4ICKirVtDlXf4a
YIx5b5cvQDhWiqPzeCZvauWZJMbaJF0xmEoFSYpEMrTMaIhwIxjzz+4r4hEx3XxCzmQx5kXU67qW
84W8i9B2vL0fSjQz/at9Yx3UpglmVY+wmrKzRplMCVG/FiadA1/yTAhn49h+Ti0KUs0IDRq9RBlp
dhjCVU5ECazJk3mHdHpcry4YaC/QuIzudjB2Xz6EejPkZraIlV1ToRqpVyQLrCoiorvALyQKD8ML
TwVvJdoxl8EURQNdaSC/Ya6ZJg5pKSWhshsmJ/MG2GMVz27zWYEjUUaMZr7xRN7cUtXExBJKW4hG
u8tVNnFVq12cKDuzshcpEVU710j0NT3GTyNvGsGt6BPM+uiLQBcZOF1ZdqkiahagyyqVXfcT3Gde
7wl7ZT8+J4+Jqxoc7/Dmwv4rC/Dvy4UNfTdrg5ljK9E9WRDpUVdI8Bh8Ffb/Sqt6Mv5nkhjjLwSg
3jcGSFosLA3kY5/jT1mRVHZ/v2e3clRnuweA/uWKErXW5YTKEYi4i/7A/9RxxzJUJJPj5NVPzYex
GkAo//S7XN5GMg5hCHKh0k8htqiJXwOe7xqogh/j+3otHP+dKObKiZGJxsMY+iE8JPcJ8mF+TopH
cBcXzr8TRK3mmV/gCyADDdritKbFs/TiCySKiHAnBZbES73dKHnTkZEU5Es5JkGUdClMAQCoBXsn
+oSdaTlZmUNQqbNjN1gGjmQLTmMvbBQnSb3M4NKj33OpuyC6dJ+krwWHw+iGUQNTIwwMhkCjwxWM
O5ffohp9oKeNke7FpfbZLWfwE8TOmHvKbnZMzeowBKt0Jt5dvOEfwZbRviQ6bxIWldlvo0nKYRHq
5T56n938+CFYw1FFe6SzwIrlDfzq9Mmwead8I6NxKZZ5aNsxaFVQK5d7wRMtBT1DyZO8ipbjxnSS
1GpjeEwzcl8husdpSyoIpQFvWTjFi9pwrNENiMnlpzB2dp7KYBJL7EC8mjGLAbPZ8PYD89Bb4qu5
q7ax9+PllnBcYKr077p+I3uPXgqwqaH3BZW0K3TLrIgZkG5RtQdZO2qYoPFDu2lwkDnlpVt6fi6H
TW4EuoI5ZzHk9G762D7OyAdIJD4ITmX3IP8RHCj8LgRe3wc3x/tEgofQWXiZmy+7j+DBXPFat07e
/eULDrYuqDuamRdor2bJtExMhJbqqsVM2xUmNYCOOvFER3W0zUhAr6J7s5Pel9bTAJz2U8qlZ7hh
ry/FMw6lqg1Z3dUQL6/zR+E1AtZeQJnUXgJmugUwPCbFGyfncwOKAJky7Wg3KI5JYSyoFmjVok3G
am968jr+nCriv+l27TRgz/I3+kdgZx8c9aLLuNrlM5HM3QZsRo2KZqr24Ur7VF6x3GdwM3zkm2g1
RcRcx/e0+AaUBy9yvs6MUjI2Sq4PkkAQJLBrzZtwkcCB2YMjDf3p7jFF1Lzm9c/etF24OFSBMIgZ
AwMuTWaKWbmCMmEyMirwSyDHXcEBJCjEpJGtgnJwt1G+KL/oT8zrkLtlrFEa+q/k08U+e6XqLJ8w
pR6SNfTq1ojRtft0ox5m6920u43B2c+rc9QUkCfhomDYCIpRIqOuUqQmsTpM9X56VjEX2KqPlep0
JseLuZaCkiVQwoAQaKh5GYw3Ueai3sRdCcZ0F+1KSk4CxHaoCYccOVfRHEzRuRxGOUBXojVqCzmL
CZZfdBbxMs6W/UwWvBbVG5LwtKPvlnIcXfMANVUQzIAX9vvcdmnGOiYq59W+8sDAB3gugXm0O70y
41CDBHiybgUKjmi1cO94fso1EBMWUsT8SKoAmKfLeuc9UJhimfUTLnIuE+U1uY8fu2fwfh4bKwOP
T0qCY3RcoKw3Y7aITL64FbcbW4nAAJN1MMsbcRCb0B3aXBfbpp73E+YGjGCzKR8o5GcE5C53ps1E
oiMSKfFyfvjdhlFluDBhWPm5XEZZoizqclGo5v2rfeQk3K5jHuZnM+ZRlWP0Sdf42SZRlx/9pkVG
UbPuEvA7/r6IKwoREM9frIK5wFNtCBidBUmT9ZEtYyAIFyt1lXvzsnlt7PfGm8CCpO/x3IJhBHVu
p/B+/4Lr1we9NafhbGgPoKx4jKkU1Lwa9CzW9mO/NNbDdg86Q/L0vn/4sn+XZNBduzwxsAZotDNa
Q3CO3NulUTZKRTeSQVH37WMyEge46HvT2t4HxP1jEvdzGRGkkVf4o7EXbMtxtusX55u8b9+fHroN
iEq+QrL2Hpzl9s3z7jzv9fHn7gHUGPbGDvavG7TqbO4m3vlca/flNzNaFvhiWbajoe43rwWIshAJ
oClgtgsiL1PQIlYEdS9nJAug2Y8Bkdt1s4WaGLbGzXefph6x24cxj2hAliSwJrK5jckMchBGpPre
Xa0EawXGxG/dVsmn4RjWt29/HyNQQoA4DTQF5MEzVunrMyjiyHT/xYsuT07Yb5/CaG2jB+GUG/iU
jEzrjLy+muTj8IF+HFJvXz/cx9XC/s4sUFIACnz8HF5zsCmUBHYW6FH3nVLPJO7dpnC6zXPHHfRx
ailgvg7Xio75UBWYJDaL0JV+2EmZqO9HNyOo2hnkOV4+AyDs0K4hpAetQ0C+DWd5fzy+HRf2PZnc
nGwBn7atAZl074fPdHMK0q4+Cmy4dC4yaIwMZstaRay7CDRC+2Y9rYHB69BF0uL7NDD8diAKqF83
oE5ZvyqgK4KqPX4XKMrh4zE5hyAGKKz77xVYB5OVjggsslTk/g3LDwEFU0F7k6ziZ8wzIy+91bhE
JKgY3nFt1bUbAD4D0FRIdGwgHdl6eX+DdKHVVZQZ+1eavq6h/s8R0vIpOsoQBKPOlQLdCFQM6JYW
wIi/yoCEg13CyzTnd0ui0pQau5kYKwmifwRIcCiZzayHrmyEWDH2ndW7I35psI4TCO1wLxE0APl/
n69GG2NSceAHnPZIEvBv9Q5lOErJMVh+Bw7ZRlYjkxBozPXdXWeZnDFmCrVnV18JGjs6Zh25SDb3
E85pmU6ZacAFMEi6SsDkIrm0igJ+mcCTbFps6MlnSrbFqkTFnuLsBvj8mhUSfA9nz67fSzD0KmCO
BPc9oit2z8CqhYEqOb6mxr4U5BU5KNuA+mVEITgwJDlMRFu6ha+697eB8/25IJ+flD6pwsaBi1r8
pBo2geH4LrH/j7Tv2pEcSYL8IgLU4pUytc5SL0RJaq359WdRe9irDOYm0Tj0bGMWA6QztAtzsxQ0
P2iqmCvZTsM/qB9CP4yFpCNk9PAe3e4xwK5yV/YyFWcXZMIgRvWNfsFAGqjXD6r+nOILSDsHuPN2
CEbNuYaaCRcQOk3BbcOK4GRBvylaaG/ty0wLveIqVHc5UexbhksW9DMVyBA9cMcxuNIuGibP5zF5
mT6ivvvhQc9F3hwg10oAF9d3V0+WmytqcbEBenCcRWTgwCt1/Xq8nvy900j4ORFqsKoKnozbL+3K
LsXrJEs7UnxVUUyHztAiPwg20lP6m4g2exn1MyRR9QuhDG71S2WMisnWVjrXbnzHXyJ0PZD4hBY4
clQ04UsnhFqdsJmyi19q1vwYPV1wEboC0nnynuK3xyOfAq1x5lXCo4mUNHi96XuICLQlTe0qu+2L
pJsjLlHeATmXor+8bT9C8yPDrn7B356O69IgJ0vEH0eOjfY68ynkyrs94hgz2pDQnof2qwlrkCzl
dRmklbZDs9fp4hscLupPxZCRHWQMwqGJdLnl6W+jjv+LVXDKkzmsCbtaivqHEakzEdTUxcL3AJiI
jjueCCdS2zcofYkLS0bbDb0lQb0gcXx/HvA5CeJBoPzHCg1jFcdBjMYcVkbXcKEpKDqeYETXTwXk
H81hUGYGdcdJhj1VAawcZkmkc7vVJSVkY25I3F2kM2cW95R/AXYXx/KC+LrG2ipgI8M1qqx2LfzW
x2s8DeQ01D5A6INGOyyyRp0zFyPNorJ0cSOgwyvHnOrjYLgcOtqkZsYZJ79FbycI2uIfcOGBYYey
BXm+FFLuobuLfajymnPU09OEJi40XK1AWyOrjQNE/T6vdkUlsxyzCzckqdujjZrRuUWFIpmBXmpH
XQYWk1h8Z6dGsZi7XKfJNZjHNCJlQYRnkbi4XcckcHmvzHNt15oF6L4r3E2Brli59XrN4RGyi7lH
b1qSBpwdhRy8eGDZAuCIchRQmKu8Roj9ffIjgi2S2cdLdZVY0bY/gSzSPXvwVFGPmS37TJ5+5GJI
Ug8JDRLq0Cn7dBiKOh5gN7NAY7vojlDZXfrVTnDkOUEnbeIMEVsKD9EobFTEB9QYPUZSIVzS+vv1
yxtIu639ntNBjfhlA6dm43IEqkE/WScEVvrpFJr2N3AAGbwk37x8W4fLG+h9v2sgAzZ4UVc743Vn
HUZj51tfP8cnbXlcD8ZCgYu6goP8ujgfvxBaHI3z0bBW5uOTNnnRqIFQl1ec5UgKk4F4O/EAYbkF
ODTn8nMTL+jXhgapaBDTgvSDPgFFKrcRU/p7dsWZ6ftMKndy/eLwIAuDzY2ufiTKKO9FziBpyLkq
tttJPxBwzOMJ+tUwv7kfyO8jiGBFCOOiyk22wp/kYocMcsy5mr8fP/G06BfVvHzswZcSAWIGpkDi
57Z6vXrevFq9YX2pxkp/Xwi98/gzphVvAE5F3IYAuCHDCvqq28+IRkVhaq2J992gFwM8SBEyWDuQ
aYfABFXP/GzfxoQEByThPK4OjBo4KCh5UC8Ax5VM26hesgeCQDVrF6BkwajxtpNmtvPX10+y72ap
qOn9iHwI1CIFUmMHgbH0m+r9M9vcODSyp7j1FgzGLliLIIatJ/Ly8WSSDfd3SZF+FEB0BrY4iKXA
lSBb6q+RxmvbaAw9MFno/4qkQtcQ3i3gIH5Z1hEP3/72kIuR4uWKt8s3/Ghte4CeE0e6qjjt3Mwb
PbnbNZRsIHkNVTkk91Evpe52pgzqRGnVCIkszc5WUI5YFt/oTibkw3CbIX/J+atitkhJO2DELFCW
OMpILGFbUtkrJeazIZGimLgGOmul5v70mYOYHBWqmQBqkmr9NQUNGRnk7bBJB1C+K46NJGfxLl0W
pM3dZDgETmgfPaV7f8+/etvuUFsj8BiBHiHbkfZGkczcABztepGPgHOHdlzsS1SDqYNQsWUwhHIC
QCfAzwKqoslLwusJ2iu/0IPizTJx0t4P7KEa96vmC6I6AK1ut1CSxb4qF0W2CxLzWbNaErEi1bW7
PlsDchNPDYqw8twg6dcTRuHkIZZQiM81RdTkjC8k4F/ZpbGdtpBn0MAbaWbVAroKicmBCXBuXumL
GzIkiPnI+ECNhKeUurgrrQUZX8FCEBayy96xDo9lYJTdTLV1EicRM4hqESghtBTAxnI7mxy6wsD0
weW7chNFPw2I9CEtHX1WkA0GXcB1Jjr5vaBu7xaER6AJkOE6q9A6osxFUuxmrq8Uu6jUZQVdx5ke
f0qBnvr6Mut0t9GDyhzntHIm1yYaP/FEoX7LgxsbkfTtIPkghmhmAqvJICPhAYKoDsMTzBlvgX7J
MZcciFpFPOKEYp7mfwhaxUVveljutOFJihfBpztXjrpnAVcLNLqxVkQu4XYgMpO40Gpoy53qtBAC
3yvtx7/e/STNAdE8aICr0PqkDAAYl3eVwJW7sXay3BGE18e/f2dXowoFsXRsN+wDmj2rUpRQyIq4
2QX6CJreYBdn7zOrQJmAOgiSNSj7AG4HrW94Pbdz1AtNHyhjOW473h7A/eRv2/Jt7h2jz82vFWQV
OI2wDvPQ1b61EotN2VfKOG5T3hSe3YtoJsh086aqG+GcKjC1fWEL4RdSZTLyTzg99EMWQNYs8eNB
3oaB1SGM3+344TnLrX9aGmIFay+B4BjcpngyqXlTRDFNGqRbt5wGEode2Sor1Z9JQFL79z824IwS
ohCY+nXj/rgWRd5KSV+L8tYHAlJjjV5qdW+ccXkp/+X/GkFNBzAVpEJoveuckxnfSyR5K+NmHhez
Lx69wTjsLhaSW3gJOIXUPW6XXpA8OYpBA7MV/Hc/vjK+IQW+8XgxqEcOSngITKEWgTfnF5ZAPXKg
44y0As1Mu6C0ZW5VAeMVdKswdVIrY2ceN3p7cahw442BLWSuSJB/O56qzFgpxOuwa96LCMAt3V33
oj4Xak9GRFmhZi0QkwQ4c1hhj6zRHpprG0KsTPsuuJmpo/cYPRyyPf7sMa7nazEZYUjIdNH0n+Lv
x0tDA5RQ6xIJ9BSxNOYLK0W9zFrvu1HORgNyBoOVv6qF3gN/hvhV1BtRj2TQhICM/hUlwufSYVbx
G6gwayewfWh6ffff+TFfkVz146/6JWj987KSrwLpEqreuFRFWaIJXCUmaQKW71B8ftkGur1FMUt/
Q+YccXfyW2MCJcxAYmwkVjxrGYG/HP+i+/bHB+Gt40hC2TqcnjeX7AX6Aq1FUsc+kus8EIWZnUOB
BhkRPUCT7BEKFgx6o86WfnI2m9XPcQ3gytfP4xH9gowejYjaMaWm9go4aUcUKzKkDNbr1ubBURKi
J1izgdpe14twr1nuRja1t2pTO5JkBPv6aCw64HdQ5l8I+szVQkd9ZJbR383jVsHzDn+C2lxurbKR
K2UsxIgzlMdRzdEAxQpQwXm+oorI6jvxNDMNk+uGMkn2+5/9nARiO3YaTIrCq2wQzklCQ5MYF9RL
Cv0twNKBXOpFcJLlzvhRd8LSBwhRthrS2GVzMcjwdR4cy/ZrV89sOtr3B1oK4S+EkYBnQv0QbN+3
31aMIBxqxghnDa1VT+5Pue8Rbps+7xQqdIUfz8RkImBMwM5GeE/qICz5738mQu68EAD0wN0pvBlp
JlKEib9W55Dsd8cENACedWQmUcqjlriEW9HFCsyMqMsex0UNAYME/EkolsWGd348JhrrQGYQNz0B
5iDkVoBqvR1UHcZihH5ZZudeywN3ETlbBX72G/WKYbBX8klqLQ5IFWlmLuk0JLxbIrQHRjgIKEBw
kJ5MVu06pcr5bC+dFcLYlJs1ybj1P4LR45QvM0g42NxcxEryZTdHGlaR/kQEp6BtVKA7LzjGl2RQ
3OZ7HiqjT2FtcIpeFkYKWcW5vTl5b8hVCBo20NDBKZ8Q7sfwAEM3VvJ99JMv80MEHVSzAM/RxZ9l
aCcXETUquORwz/B4gmCPjqGizGtrL8KoKkjXQMOpMHJUBzeBLn+5l3TQM3UZohowBwa+M5mocKGs
gjUEBT49mWiwZGOk3/K9BAD4JRaXAtgEo0UIdo3GfrxNJ28qcN7IZSAahN+DOJE6Ex6TQTSRUyro
MobqNe42+VzOeOKEoMcWdyoo7nGRoCpM3yS9249+yNX74sc7VuJO8e1rC77Jx+OYXCHEChwrzBl5
K+n4qcuqXmMSsd6LjmAqp2YTXh8bmO66WwNUwhi+nAYOEBjgUb2WUXyToc4DydCZ9aDjaBxfJCMQ
CgCiC11dCCNS18bAyp3o8c3eXyKXtmw/2VV58Zx6FYHixH1pncfDml6KlD3qEWITlwElNtfsISW8
9Fb8RVzmlmBJy7qbWaK7QwNwFNoRyGsB20ENrRmVuPMrsdnntoB6oVmreg523cxugI+NzQAdDgB7
vFaLx0P81a29PcWAk8q4kzQ8MxD1ouwmTTEEEYMpFRbBW4Um9K8PH9UgCzrNIrq2cP2v20WMSxK9
MS+8p1eL/Dv7QEpNxmsMWVZVh5Z9+B3MXWT3J0RBQAB57F+oy+1ac+OoKZmACQnRUgt2Ab33AXX5
5Hu7aZHfjpb8jMtx55RAJOX/GST//c9DGwgNlwYyDA6reAnUg9EJM8/P1AKywMilQaBa1Qjo9dYC
F6WSr0jjuI/rFdIMSb7lIK3pmo+XdBKkQ1GW9KIhRFMUJJ5leiBZmzS5UrL7FLSbhoYOmQZauryZ
rupt+jbHOPcbvd7uIBS7WORhQXqBRP0v2vDPvGlqzSuQKmX2/BH5eeZFqvWlWxveJV2B2XXL2I+H
RxehicKbCIp43PwQtIHzRc1iVdd+XFVccOiATW4XmhWDMIczBZT6Y9BWMXDxGcPusDdf+c/k0HCG
lBrd3NswjYeAwEJSgvRISAjaWSpWHYagV9Isyw4tzEbX8ix9REeIB6FZg0jTZo5sJJvMZtcJqFeH
DXpXrNgZD+yJPw1ObUvLueTM5LUisF+8JBAz/U02kff67zpUBfCr2QjkCQhpsBBv82eSvufxDpJQ
GVRhSLxD0ZG6LIoxQdUY/PmHQbTDfXDlX+VLsG1X7ib9ga7iClA5oOCgDLaMvVU4W+4ir+HfnYZC
IboIQJBHoj6I3lDmkaFQGCkJhYO8ko0UPIqHEpS2gV3MXIqTLU0MEdIYiIyjPxG4ntupFLQOzHlC
KhwExBqJVaBEGdqfwspdQ5/z/Hg/k4++GRTZw8jeIa8JpQCUum5tqUXIdIym+se9NTOMuV/mb3+Z
ZTTIb6IIegS0wJgLCendhmwW6oC4y8BICpwLXQisfVXzQy3JjrnpVYDi8rKelQYbIZxml4BM53rW
6D46HvVmZsLuWcZzhVwdROBJqe52WK065vHIJPmxtwFun2OGm+wxjAtqyL+dI3A1aGI6LvaqLOr5
/Mi9ROsYkCUV3HAhhvF41WnHD57Yb9IRmRRsMfzvdhBATnU5JyTFUZbXY7nqOUfUnFAxhLm24els
4bgQnCsCVhLxUIZ8sWlyiWvKY/kimOKhuTwex3SP4ecJjwwKw0SqiboFi8ZTuaHp8fOmqM/M0b1P
J51YEtKOIAmkeSF8V1az3muqYxDrI6olbezr/jiz4BMjeIwRyPMiSfyj9ku5rlqhVpHfuvkRAvTR
Vzle4Nf84xQhH4/mFrgWKMPgcqbu5SxlpLYO5OLY8yZaZYvCfPz75AtvLhD8Pnnl0X2EQGyilCW4
nTbEo1cemefkGr1pKAUmpjTroE7ufphBQxWQfgR7DPQGtWNHNuOZVC6PPKR1YsaE6qJoD+i1bYEu
zwCqK3WI5jnCWZ0XqZ/sMlLSAI0P0UkGudavn/7nacu9Crsw8KujxJnZW3HNrsM13LvAgSrAVwwv
PPJy7fLxtNLOGhYLASZJhiBoktHyezteMYh50Y2r/th/Bqi3Iv/UmNxc29AdI8ioybjNSH8pYppb
IxJa7DPIXkrHvnHSZt1WUJzu1OPjkUy3OIpOf4xQGxAJ3SSIShiRE4fvF4F/aqOZJqs740B6CqQL
5FYjISY1jjpQK98r5GPJbwZloyTrDsRnwsySTHc6iJywEhyB7qO1jwz0zzZIh8gD03eGgYi25L4L
SAmyzaJrVmE942ROrmccU9zQuA6QrtHA7X5rSas4QYnkRD5yerRFVgrhzhztzXRPQwMEsRf8DNDf
TDSUxSAd5Dxw5WMXWU7cWY/XfLogt79Ovf2SKzGcHOPXPZJScyIjHp34+u82UAuCU4j4Eelh6uoM
ht5TuKJQjqVvSa0xAPXMbYNmZmtNdy9+XUGsD6+fAE+pRR9kN4uqocfWkh0fvt559nzcWWy4lXhp
ZID3ADkgc/lnW+VV04pNnWjHrVfbLrtoS0NlzDg2/3m6gBYhwQLqTnCcqLMe93nrjrWqHLvM8th1
kxhaa8WM8/9nhfKORo7tQuBmlCMHevjxlIM80jXybOZ8TB8DtKoByQloCEE00E9zlZRS0nW1diwb
g4/1cglTbmWNyB+8zZZo7xkDxJwQ0sHtRwBwuz5xmcla23LasQ30QDH8wtqFK2CnurM3V0+axM5o
3CK6s/+1Rb7lz14YIrX0hpLVjhz4eVfjB1fr2ilYQsDCYiJLnVPyvbO5kRtDuI50NBKNGrVauViD
zYgt3WMJbgFkwFG1Ui6PN8Sd3Y2yGE4OoBPAUNDAITf0vazNGPfY9ZZWWS5um8p79+YKCHdGAq8A
QfmvL4WVup04N1UBs80V91iPIBWKdJ/xZkmmpkMBrg34CRntzxjRBFQPdmPUXVL3qKS6hHqLKTma
0/f/fE4VRPXwpXDtIP77TUz92QJSqsgeAgTm2IEEoHx2G0etDGkumJ2+ZbCCTCbAhgSzQUOwG6Yu
udKLvJPXnILYcZTuGmbmcM7kGQd3UvOAPizaxIBuBKCJcE1SF6ic+B4cqNo7PQXoGwKTgy53ZnJs
1oGi+xGS9jhRRukaGyMpZmzfWTASQIuE1Q0+yO9p+zOVBR+rvtu23gkJPBc1zMqpwU/YOP0wc+tN
dx/GiCY0pNYwp/iX2903MjynMrLgneJyn+eW2jh+9/r4HNEvKlCbLPKQhKwcYS+Eom9NuNqQMtGQ
eqeaWeEQ9azVZ04kzQyEHJO/zjzwR0h3kucItT7EuNRbVAYuxMgCNzplx/Q0x+lBzxJ+nJROFEQL
nEow8bdDCPiRazVwvZ/Kl6LZc1tx7uunc4SbBhcoOpjhnSGLfWug5sSExzxlJ9UJjeYpRpfTjDdA
gz9R8vltWUDQRrBaSM7cmqgaDdG5NNQnCSjTzOlRDBeIhOOKtfIliIh4vWsceX3OPsA8Jy1NZQbL
M8kNkQ+QCbicpG2mYDS3bEM3j4TmNBicLb6ryPNlkF7Mn4CD3qWzVTb6nsAtAUwyUbCCYBX563a8
EZeInD80wVlAk92Psm/ND4z5JzC61wzkQ9CW0mMLQh6h3h/cOQTh5Dn8tY4qN2DuOFxw8m6t80Kf
toMP6+1Lj2I6WGI1K8j09ifX8+vs1JK1u9n8ZKx/rFE3FRPEKd+ydXCGshGkuhm0b0Fu1OAaEw1N
qvX4PNNAaVy8xBp8fBTxZOB/qJ0kuFrSeF0bnCs9X0Zr74gob9WEwICwZrntFsylNqV8JhkwqXzD
KiEIQfcUnhaEfdQYI8HnvSH1w3P20+WGj/7P1FRfv/kvDt1qOq/p8qKaA9VO9+yvUWDoESbjaErU
9cilI1oIID99HgUj+cl2CdoSO2dcykYeLZPWUGeyg7TH9jtIBRcZIPsICGn3MIEPXGks7MnGuAh9
gEZkPUr14fnr8RpObwMysD+GqIEVLmCpPAdDwdPwk5+VtfqdvDee3lnxnktIS6+wet3w6BDtjfRE
oL2PP+D+zP75ACq2rlixD4c6xnKiC/Y09Doo82zWhsrVpXaUpTljjuwO6oTcjJc6j2mH6lHbwxwo
m0Xjjf8+iHtUJNGb62y0gxl+zxFU319JgFwAhMTDSnuPlViqJXorwzObrHlk3ftkCS7jq3dg5zKi
/2Mq/2uKzutmouareQdTmnblFSvatGgwFpDLUp/Dlf89M5NkYSYzCV8BvZlgwYBa+u3N1sViHKV8
H57Fa/YWn6NjsU2c3uou4rN/jM7MXKbn3lUKLCDSCUgq44Wk30YvkCGJwGJ4VWqNKLAy74qRQxSt
37bbObaM/2FMBjcAsle4valt6QlRlXRqi7mMN/CHvC13Ugxp0GVgt0QzOA9zpfk7zxS8Cnjn6DtB
YY6lpnN0e7HteDk8D47mmwk6fI/neA61T36EXjMB+B0Z6RKwzEpUIDh2EeCc3RCc3eip8X+Sy46R
9RVb697wxYBM6uM4s0km/gyuF8I9KCJqx0XDU9FgyDFKznBacEY9/pM5Z72J3qNDglT0ojCjLwFi
y62xGA8zZu+8g3/N0qnHqM9HdixgtjFi0FDsvTfhxNrjG/vMzLXh3XuP0PT0m/nGRkGYeHsOtCGJ
g4IXItgqrI8RZOHfkFDSPz0DtH5GNHeBEXeFWkKk8BDuwIsm1wnl33Zyl1cDEyRnICo4PTVbxtC/
hffx2pwTX5+Zx3vGCF71F96LTBt1CsImURBew1i5bM+J0xR6+xSvjGQfroqZF49cvPS48NAhy4/s
NLL9lCk5T+UOcMXknNrBMZvjIab7hYmvQt7R//48de8rXjAMqVsk52AwlMwMSyeMLmGsD+v0u/jI
IGL2PYZYL/Z5WKRXddeB296bmc57jy3cJDTL/PaWTSiu+sItSlXtkzOI7U+iBXqk8aNwAiAwlWNr
XTWnNtgPDS5/tqjWzcwET+rtZAoIDBIBLPIzQHjdblSpEkDGzI7JOUe5v0ODWRDpsQ1Mk+EOaLds
zOjArATrdVnvpU1/cdJTuwPj/UL6QViti6fg4/Huorl3ftfk7wdRt5GPmlWlZvggSedX1XtufxCB
gfALcsWAJkHIXoIIZGe438XimK2BX9HLNXP6rCCL6jnaVUXhJFjWC28b66+CVTtop8pHdNA3l3BW
hPDXmaX359+PpY55nRW1x7f42BhufKwnx0A24nNtMCb/bHEnyWoW7o59bpa1sXg8T1MPgqj+orsC
SUf4EBq1brkQpW1R5vVZvcJwu/xEiFY+JbMqcHf8B3RXgYdCJo1jyBVThjqvFOOCgyEAu68juqqj
DZI3+rhCo4LZz9zR0/fu1hi1+EGdZgDbp/V5MAYwq71rb/UAZrKnx3M3dfdurVCrlmglhunCSm/7
F/9pDg47vbRAiYNtiuIDaXylIqB//dTb36LjVDbhwRcjDmf5KHyAHOn58c/f8Whuf5/4Bn9SSTLv
ey4T4Pd534jeorV/XmqVHoEz4JqAjWmubH7PHop/SDOgmCWTrP2tvaIsQk/xMu7MnWOIJoYQtBgV
PXwqLt1e/Jh1R6crje4wJHyQT0d0iBjt1pyS9YiZ0oY7y6rBX5ciLBEw9IaHdloM/9BgTzMTSibs
9ka4sUg7wDzjD2FX1tyZPVbvqVk4J/erXHyGuyIy3Dlj05eYFFJJpQj5IaQDyfD/rB7v+WFN+DDO
yVP4VVR6f5F23UtyYDfImcwl1e/cBMQamsXR+KhhY1PWvCISGSVguHP+2tc6UvitPhqr1kmPINXv
9Pb18VT+uoE3U0lyCEB0INwl/LF09hGNnUIVFW51yZfKR/IdWC2aTBJrhL5avWYPpSXAeLUo7dru
Fs2mtJJzt67Ncc/uhkVoPf6aqa9AfQ3lijCZGDFqoFUXHnqDhVWh3dQD600IgAbha/78HsC08eOZ
M/f8BLCpAJGL9CK6hNEnNOUeYsIe2MeCV88ms7CXHwH4+DD5hiGvZyzRvEOoyt9aog5LzEu1xJWw
NDj5plymZq9/pwC6jyBeFY0aDT82hxafGvzQ/qK1Akc1ZZCEc1Zg+qsEkDzPHg9zkTJNCzj5KmrX
ZZLQkFSICk96gERo+KWu0mUKNRPC5CysOZDfxgBKfOtg1ABteYc/LJRxGIe3FQfSD3rsRGg4imdy
8JP3l5osyuMeY4FFLgaT1RkATwAwQai7SB/TzLabvIiUHer55apMy7Lw1072RLiBiHsPhpPP53dC
vFVtXICovh4bnbo1xCggLwgpfhurqZ2gsUyXSKmknkebyLIKC2kxLgKDW4W7Aa2pJRjx9iDCM1eY
V+ex7Tvzihsbem9IRMMfpbUfOqGV/TLMGbjkelYYPat7yN/lOtJO6I1n5+pr/OS+hsAERC1Qa4UX
RagAbq9QNYqyPIy88FKDuq7ZfoirwfiBbNY+QRuWhwo/etdYs3aQU0DT2hxaYQKFB5IYHSyEAwAw
X1R+yef9ucFVsWbrXojDi3yFogdYyPNFZRvNzDPPk0Nyc5VSZqjLq+OKsAyRqbwkuutI4A8bwJ/m
GwhM+WUJv1nU/V0DRrgAbIeCTuiKPFB8Pl5ZfhL2Ux9BTXUM1IZSBfiI/MVbMOCzgJI2AozMQN4G
zZU9eHnQiQY1dD13VB3bOzakPYTujcff8etj0JMBJgJkqKCqQzDdt3NeNE2QdW4VXqr3yEJKxdbA
dOeCY58HF55iJxa+ys5B7thDUPHjVIOsFiLBRuBkG8kooYMJacVXWW+W4L5zWAfvgfGDqB4isIjs
ofPWE13wWRzyb/PW5LNVdKqRsiYOJvXZfhi2ZcSL4aW1BZDXL9FiSYiLjiMaGXlQHwwGC1HwfFk4
kHE4nhq7swEeXbK2AHoX/T0BUL3v9XNgModZ4q3p0gLXxQIsh8YzoMjpdEfP95lcslF06W1tL7wW
VvKTH0KTR2eo4tSL0gJrCMhJZ6KFSQ0WNf4/ZgGVvF3JDth5Lxtgtt40jnjMjpC8tDVrXDVIFucr
xcTa7vmPx/tn0tsBq/AlWfj3pCIn09UbNkBiJPfY+DJuquMLIcnFfRxYoT0iGD05h83m2fk+fH+7
L90+2jO53s650eTSv90KxOVDPwJKZiA/oNPHSaKFKNsW6cV9S23mnbOi2dM69XcwSqC1kOeB54Fp
poKkIecKty379DKsxKfmDaxVbz5RIF4wp+Grtrqz+4wttY0ghJKbs7Lg5EKajBDUAQRfy6MVmYp7
yk6ok8IX0ksOxU/RGtee88yhKJfiOoDjPuf6kI3yyBx1DXND1MYRugnhaiaL5NhzRmKwS21XruUl
2hAWgllcpV1l1xbSMU5wTq/axbVA6PasQHFxx7zG17nr8o7jhwX4MwXUnc1qQcjkGvkmE0VYMJcW
jm9LUBvjzcx2QZn9eFvf2VN4gUjTHDYUaUm+PUu9lGi9KGfhZQ9As3Xi9WpGk2vS7oxz88fC5LRK
fZbw/AAL4ptXGN1T9A1RznX80ZneVhcWQ2iJywDtlVdAKeaEre9cUBgX4BpIc5FgkLopxDQVGgHB
5yVJ9A5P36I8ziKSJ0cGOgXA7cEKsnmkyYF64NLGVWov8bJLuul+mE8Yeyqe+Pdk5Z9RWDalVeTq
4w+4jQ7dhZ3ZwpPo7D/GgbUjWC4eyaHb9WvLrszUIYTxCzjqn33DP8ub2GIOqRP4+twBpd1SYg3U
rND6Q8IOyArqMQpbbSwakc2wOVXZLq5RYvQj8qbdTH5y4iDRhqhhFV2dJHkxZhcBUBfDW2fXeM2t
8p26mLsEZk2RE/LHF5NHNld54LEvzNrd5st4D22YjX9C2vBfKy6/g0J5DLwyuL4BHLm1BE4RIXI5
Lrt0K9HykWb+yJ+1a0gEhw5SOMuWMcm6wB4SBEgww7FGSVqkJrFEkJWTC/Ui7JEs7E7VUd1HF38t
/AT7uZN2Z2fc2KJmsR6ZxvOZuLhE62BV6y60tZvnOVZ/+rKiB0RdVr6s9iBUgBF/GR+EBbsHPnrm
QN0dB1Iq6MOA3wpSsts1Ctw24qO8KC7jZ/cu7PwPodT5Z/f98a07yf5jJChBIM0B+g+Sz6UuJh7c
bmgCzopL/IJy8/rk2Ha/1vHO7Vz92TguiDzyY5N35u4XPIC2LvDoovngdmAJurAaj62KS3LywO+/
r4FgnsOcTKJ2ZNwA/SDNV+AzAsEgZYSRuEz2M7m6EN7iDxBs9B/ed1oZMrQfRIyOBfdH7iyUDqID
pXnk9ZWvN7pkktiEKBefCWv843FPQr3fb1IBByU94dPcozIOo6+qTI0gSAWBX3Iy0Y2a2twaCgMO
MlnxQl4jWwCWfG05c43x5Or/62DQtil/pilatLFosA1G2meQp4SQdiqX8qrdVzbccztbvmd2Yj6x
pmrH1hzH7yT+o81TF07c5gLXeF5zGW1wQjjo8ofXyjr50o11BDy2BMSXYnQAWOQnftPv0tVcvuTO
7Qp3BrlK0mGKIiWtOCd1oewHTdtcvNwI8k3lWTKzZhbVc7rVNnN7/M6NRzjTVJS20EoHiBc14GqI
lJiJkwbvk6Rvw7O0XUAjfvHzeEv9UnHTy/rXDOWjobtcSZkQZgYn3PAr6Sx9cmvbho66fCgX7saR
3nQHvLStflpqVvhuMcvjEUJNb8cGmalzDtWPn38Ns8la//0m6uiVSVWndRU3Fz5aV+1WyI0FrHgg
jNSI/kMHLpufARoaIQTsS8fgT+YxnqPL/I0OqIkBVQaia3QxwqOkI7NKq1p/lJvq8vK2/0CuiNHr
ZaGnBxDKB3qFeJ/E/IiWGIiLeGDhIX/Q7fRL8cogl7bbrawVq6/e48VVsKBQhhsD0mw+co0DQoD/
/OmIOt3y+HhN7x1V0gANnwboWnbiSBVCwZY8SfRq+ydNzw8idDPPEH68ymaHlKJgQUhDZ5asycGn
Y5bVOnWKhT/jItx5FyDvgbgLsGzA2ZAMu72l5TzkNUCMmwuasO0ScufI7v/KKUClAB1T0KcusYM8
Expm5pwSxiSuxha6MU49r7zopWPj+81F3Iqr9pxDEcvyVuDsRmuwxb8g3d87hT0oczc0HYbRdqmY
swPloacybn2prBJJFJ+QXiDzGG0k5NqFBO+Gq2d2Cn0G7aLo/AwIdgLaoMzTb7GWuF6bCTDPrPMN
s1N22ql/VnbKtneaD+3gb+dozP7HKhPRMTjuAFhTq1yieCx7fdhc3F5PnqJTfvbtcaEZ2Sd47WVf
ByaGeRUu58piPUC23N0cXHPq5WClSR8eLmRC40NdFpqQN0qosPWl34BiYCFFOhpnr/LczN5d2D9m
KAeUG8sUECMOwkg/wifzEn2jUL8Rz8U+zWaye3fioNsRUVM6Dmk+BgJMjeCsehsxh9sYNGVIV6/Z
Tb/VOr1+fXxj0Gp8RPoEtRn8JZMGOuBJbs+qwo5cUiTYN2DqKV/dpfyarCRp1ZmQEQZfAlTxkmcv
1eU5zp5JioAyTPc5ihXLEMXF+iLiKS83sqO9aOtiyw0685PYwWEWZ0SezZtrHSlTtDyAJYDQh8C1
ux2pOAxhkUhdfSw60+eQGMlSqMzErgVQYXFWvpBtG2bes+lTDj5/AGzhNYAnT5uyPLucHITe2KNL
VeeURdsY/mAjUQvVEtmEslj71M5sV7Jet6MkqkpoEyAEQmjCpkYJl10Vh8pnj9yZBxNO5/CdMYLm
44drZrbOPUvwj5HHQ0EVyTzKLRSTeNSAeRiO6jY2SlCEPZ0yyQDwdJaXcXLQCSYTvWVwywmYg1bx
jj1VdWONG8CXCCQRIk7V1/l1NuPn3lksHscBJx3NN3AAROoohGXDcnWdC8fBSAUzlp3EyGJDccpV
VFqFa8YvM2dv4lhjTyAZC9IC1KQJQ+ftjsylIUMxKYE0s65uS1Qm8Ydb+7bcIYHXQ0zKKES4CTNW
J/cZZZVyL91CihmByaKT/AbRtG/3IC6jTbNxn8d/3iBkeNA+AFxCBMaVGh7pmKiRhoXsYYziBOS1
+U4vQUi/SR0g02ZGRS77231/a4waVetLaTiGMJar++S926HXrCrMWIM2r7SqAalNnUE3Z3114iTf
moUgEVJW6EaFo45S3O0SxkyhFG4aeqf1x3AKXyR5NTpSb2XL4FOEomkOo48HOomACVoffKhoEAZ2
f8K5+X9I+7LmtpUeyj80rOK+vHLTLtuSvMQvLCeOue87f/2cds3cUC1+6ro3L8mDq3iEbgCNRgMH
Wjf2ncBH2Uk7+7XpDhgHW7P6WRYwYAXo50fdCakBog7WtkriUJeN7ATeWM7fq/o+/SF8SFagmTwm
C6MZoVoph35Tu+KeOQXiNq4ART1sEDTVQJcg5vWSjq3Ehyqq6E+lU+zzY7KRn9Qn9N2BbUvfTE/G
e3DqL8rKc2U85hob1tDMm6c+QpE/x6c8aFX42YAdkE+ilW0KN96mq2aXrcGxiewGeuVX/kZ1o7X/
oGzEJ+kxdnNXXGPk4Ir1vnsbDpCZNgbIz8GjAbdHtweXalEMZVgqJ5QTfhU5Hs/Tg79P9/4jQskH
1uv1rf9DGz1u8hiIBleECnFKl/lRV+tW5NTTG9KH7zKoWcEf/1Ac9MmcImbb1m3kgYGWqEvBbYW4
PgBf73PdlXXV5olx6tYgFHvNzuVB/OG5/V5fxw/RqnaCffabOTj85iyBN8IdHjckEFqS1sBrVK/g
I22UBu/UKmYIvkcMQPBXR/X5vpXeeCMKhfJGQuIVaQ9O0FNquq//2oFTHyc+aZbr1duc4/kRH2+P
I1JUD5f+EUWNhYnCsNV9MW6DNAIFOlM0veIEBhfdNVSZROLA9ZJ3AldxZXK/DDc7ez/4jaSYUWh5
r8Yjs9KdmNeVR0W3Pbqv0EpHuJ8xQeIa0ht5X24VwT9za38XdjaGyxvOgBqdc7vmf1YH/Zi/ItfG
itRuTkXAQh/AJoHGD0K+dA2r9KUyBXIQnFPZTTiztsAWJuHBHMX2TunWjFhjQQtBmwVKKRg3xknR
KUYUTRtln4XBOcPjr4ZnHQlPVh7ml77/2w0kPRFgkcS4TXhSGPe1WFXuqaVfB8nZB3HRSv1dIYHz
Grxy8Ch7EDH/Vj4HxlPZjWgUIrWQg+j5GLLgJ2fhV4bn41cM5Kr3GUgDWfQzN6cUBUQpitwPpc/7
EC0ks3WUE4JqUVrfX78bO6YwKB81ih2G+sQQpns0HKQO7n/91ryoz1MHLQjgwfUl4fPBJT+iUNzW
jrG6bt9Qp6Qg6xShUJHlPMgvvjIvCpI63TpP8vx6AmTv/OyfExENlcqTozcY0fv55EkMB3JzR6DQ
yB7OXJXBd5NWEQFBA6gjV/wYtS6KvaeD8SizRtEtYYH+C0c3WppJH+U1liC2RinUIvYKs0ZR3ghS
6F8jRrmuOYwfYrZfEMO5XkeczQiO4BhxWKIX6BotTSe5LPtBPr/FHxAuPAVu8pq9qL+6j/j1vprc
Jv/RbIQyAsJCgWJZcGtcY0nF1NZ8rMjnXW9hnK+/Rq/mhA7KAHzbg/Wjvnx8ICuKZwdWh9qtLV8D
UzcisPdkcRNIMgr1YxXVlNGHvwkYJnYb5VxJh1fua+l4OcPMqkkEyKE4F5uf3iZeGVtuA/Izh9WT
9u1Yb7btn6VEqeA1GNoRglAIsJRdteZzq3vQTpKPNHezDfcq5rF3R9Wz/32nH6Ll2Q6itvIaNskn
Y+IjLGT8Il1EVKSGjvCkHbgDyj2d+9pyc35SUJRbNIoyESIo7dkunzbdC8e6HLC+T7lETRjauPEE
+Sw+Yc5RJNrB45ja7WT5GBdYY5QU+ji26q9pdOSQ5S8XjA7mDe5XvMaQ+VmUPhYS1w9+Fijnas+Z
2s7bN473AD1Z1TsWfcRtNExSi3+w6KqLCJ1bpap48plfDfvINn9haFzl5HtW28hNaQl04wqIUsk6
CCeZCzX5rJ2riyuBbnzH/5Afsx0KwsAbKlnVM4o3UaD7WLP6txYOoGtsSi+7cpBGOTXkM/ia/J33
+GhOK+5dWU1gP/cDkwm44FCuZKWUswwMPwbvmIwGqQlDhEHVuiIjg+9bwG0unFpRSkXTAnPHyoGT
Ud8cbbLH8oC3Ys+usKCS1T0H2/aVxZl8G4tcryN1GqDQrkIvHhRTX+XmfnAYNn3rIxXcxVFrAYob
QQFRPrVPoZGkJFTWzsUb/6W56D3RHK7GbPQEsQ8q6AJWaHIjEHKv39SEhJAGxZHURjWSFFTSKAao
oOPxfOJvBOffl8cQDNwpcN80QBFE06ek3BAaYSejjWkjb4f9gHq1eg8WWYdVDnH7JkQhUcvnSeWo
xbISXCqXW3NrzD7elodqDaYbx1sLT+EG1eHbipmTIp+9OmwoWGoRYz4K234CbL8NHsO1bGWPwtMP
tNNsdJfbMJT+5gJDgVFKnwXtxHEoXLjEx4sfm/J5AhljdCjXrPqVBWW83jdK2UuR9z3M/ggu3Fpf
aa6/9T4VR9kKqCkMmNzOi4o4UxIqXu1TXQqSDGKFxwfhNUOlAUuem7jxe+EIebyGYk3wY1+fzZlk
JErMS8EF9N6OuvXXw1paeQ+4sjB26Mb5AYgUhJLSV4SNtL4jx5OrsVqFl9xB3TMq5hNb2XU71Y43
k0UYZQk9fo+amRcG8K1qkJmEqNVHizzIhOjIuM0xu8srxOhb/f2TghxW8qWt5B2rfuq2UEK5RqJ2
Sx5AYJV0QGrsDkXeaAlwXiWn3uUsh0i0+dq0roGI2swuFkGfh95ERAIzvn987x5/ubqtHEY3OPk/
kBZkRT2sJSR7O8MrxmjiigZ4IzwV4Rht3dZGUkL492YMwfDWAXpe0oZJExqESSqXmFEVoQ6zJR2r
wlF/EJwAL1SseTq3hTVks2ZQlOLnIUpAkNWOLqVT7RO3tBL7vcNQ4nQdOsO6L8zxUXzQH8qNYvEY
LDyehl+fJZ6xrfvqyfodKnUBiFKU9pYNfkcPln0BltHs9SekO3lrdDIXr/ercNO77Vu8SV6io7Ei
02VjV9swleomtL1eEJWKxAK91BE64IdgBoyNJ7ra4k7N668fkVkdKsyt8hzPYRWj3qZBAYpSdfgf
jD0G4SRlMnEq5p3SQ7M6V61MaR9Y0w6z23Wbfyj3zcfWip6KQ/kqsGiHbh3rNS5lQSmIlVD8Blz/
Q0ZFmSggm87qKL11rdcYlNUMRRCSMjtiNRyqZn6qtndO3X9N/49MLkZ9gVgI9OMoXaY56AtPKKp2
RHcJv5K33orfYkAcXgtqN8QTRbvyVvWqWgvbCaVyqpujAr1fs3hob68L+A1oCSYRGsrz8HuuHUQ/
6Xqu9kV6ab/qIwr0rL2/KX8Jz9FBeLxvL7fhLaFQ+iaLAjk1aae5hsJLIppOpzS7VKA9mGwBB5a+
UTGFNTONLbLCa2YJBPnxlLcFnbsMJlRkZkH6RZ34GRjHQKeXZZfaLHF19R3DenQ+SA3kI+sIWXDs
gAJjDG55ZIA1FcYoWlcWjZdnl9h6ZF2NbzcJNO6gJkdVLKkexQPk9crFfVwMkzjEqOy0QT44YnCI
7ZzRpY/6mPubdKP5BAmpczAcILBAZ8I1UunpXVJOU3yJTVsb3c5CxrUinBP3YW51ATigF8FDP+GE
A7PWNQ4vV1mfGkKC5iUUqR0lu0ajBcbjOtHxQ14nIMFgRTE3ukAhUtqndm03db6YoOmw2B9CaZv2
FthQrXJyCXeEd2I+g92cvWQUEo5CPP6j7Q1MtdcyCoXujUKYpqis0kx5e0B10aZxxot9fy1vHCIF
QwmWaMGYNm0CC7bS5x/nL1a++jY4ogAoj1sbRZD4BQC8lbZrzP1RciLT+vcvGRQM5XR5rZuKoiZy
oE8ygurp5jFAdpBxbN/mDigcKnxQwsmrjRTb0riDC5Fc1zfljW76lraNUN93f3eWbBcDsVDcSPpr
8UJLWVRX8XoVSgQOVC/NRvxd2+DuwfBkFoPcTZhO5JoBUeoWDFM09kWYXt5KE71bqDVNXYaq3V6h
CAYIfvHAhcsAtPpapVHiggvpmAPDfcCybfbx/vzEjCUXTPUKRbxGifSyRAUBUMApKJiusEbZKvKc
z2iR/Xq6vz1Li4ZEFl6Y4LpR0UIpwyDo6AUI/ezCBeZbPqBqJvLN9fo+yIJTJdx9mGpAmk9A5XAt
T14ZUilLLc4G03uXHjLwzvHNyqoZ7fGLhjrHIes6C/ZR6M1xXAact8kzjYPpX5rE3J6ZVM9LizbH
oVQ6T6RBMkLgeE8ieILUB1wCHYaqEa91dXRD0+YYlDbLZYBpH2qTXXYemR6afA6s5rtFy5xDUH6N
q7W8M9oay5VsxBVvcQ73LllnxpPp0lF3JQlZzdmu8FMjKaEASSL0HrjVXjEzfaNVJzlDdfUz67a+
dBrMhaIUWhDALj7WECo14484NC1WrTtZ+DsbQ9c/JnImqBVIwi7NRrajLWPbF73z7PfTTahFJpM6
e3xe3XqFqTiqeays9eeIFvny9b5ZshSAfjvXKtXvqgAtvaPVWpqZbjmrtNO9gA4BZvC7FAzM5aJs
0xj4rsu7iuwLAgFXjMzYDV3OZmgbwzTpMDTq1YGrJigbJuydO1IEaIW2z9oklg5Qxpknw9iPMRau
/IpcefPb2G0McEU48Xlciztx59sv97eKJRYV4/QRp/jFCEA7PP1O99s1SySG2dCMW7mX8J7EA+BN
Rvm7/AuUDJv7IrAQKDfQFyXXTjwMUz/sJncwUfrCsn3GOUMfZoHsT+ioxub3qFssV5WDBq/AZJyY
izHAH01Gkde1PxvbhBO1uiOaPFrdvjTHz97drnW0hXzeXzKGM0Dr6zVU5U9yWkkwGrQlRMbT3nkG
V2tvyq91gIYUVnEL4/zEQIhruFaqfYHniGtzbUXHQ3UBBodkW1isJVwKcOZLSDkDX/QFzy++nYEC
ShfdqtzJVtbVTsa8TMtKLMY6knX63z4bxTvXgvm1LueVRMwnNt8xKxgcQvvn+IFlRPfP7JuhNo1X
Rn0zYv0w3ULe1ODqWDMEue9FUVN9LQjf84MYVtA93Bebs/4Y7CzH0lk9MUxFILY8O7Kzom56ToAg
/JeJ2dyTZZE56iwvet8jYOLYNUqXSQIG5yCM6i2kf3QLz9EPgRVi7GD3kYEORftq99wqc1gXumVc
8jKHlAKmYFGLGPvV4HNcAO+Njp9DTRpeXu7v07Ij+oNArV+qhD3P50l2Ec75CcPOtxISWNHqPghL
DGr5hFLpK94DCHTaOPXuWnr8OwAqlOLVIUTyAgDpZCbog9J/Rc/3Ef6Hov2zUHQKGaOGp34cAXHo
QexlTUdHypwt5g8xbqFkLW4dwB8cypF6QYe4Kosz5Aj4FxDQPzwnDsM2GXtOd39C13S5bKBVPQiz
0PnzOjjb4sAA+R8h2x9BKM8ZFZ0yVloEF4OW2hSP8ZwZr2o7OiZrlnkSb39vzSinmfRVKqUNrobR
fgcGVFeXQEj0Yzpk1pqVnFp2nH+kouIpoWy6PlJC5Cm3bxg6fmaIcvtS8X2Z+vN9yuIzow6FqsXe
CPVWMwXRFhRTOHLH2ubN1K1MUAUF9ukU/w4tbTBFRFcMh7Cs6CC8RjcFngt4mvJWVDqlCFqSHgUD
1bARTG2NBxL0VViss45owM22zZAot4Bi0jYpFGSZxd8lmJ+R0gnAD7UbDujJZQTby1e7GRblIbQ0
S9Kwg1QjarB8q99/WE6y3n69SIhSRIbuLwbdf8Doqnrkxvop4wAWbIKzVbr3XdGiN519nfIQemnk
HhxEdnkh/Xun9Nf5/vcX3QNSoaQrANOv6AlrJSoZFLAM4+QebDtdY+hhaiKyug9C9vZm72cg1H4U
Bdh5hQFxjr7CQbp6RgHS3yFIVPBbcaiHC3yE2MEbKBqhWs2KXzPCw8WN/iMFPY8W7aH/L+o9rZ4Y
Gru4y7NPUxGuOIZ4e66xQOILaKW2GEe+ZuwzC0HCFs1Cp6IpjBi1s3BleA9snLN3+ksRKLfs4WVO
5wwAJI8dmsEd5hV62VfNFonyxmic6sdAg6q2Tnr6mVuPYLfcVxZDDoauflPPzRYqMSoJSEAZn95+
Gh+IMD//yhholxuA+UJoRQAEF7RzrzDAu1rdR1g8tmYLRbnacWzSXMFLziXZ+M9gF2GmmxfvLTMA
yp71vODKhNyT5NVLZUs79E/CZ4Rg8vgrQWjXqsn9FMUlzKI8+mZ8wWTsfx9/oQYatO+yhE5WjX7u
SksPF4pGyhG24GaeW6NrZj5Lo5aCoysU6pgvULFu4J8cD06S+1MwN/FmwFPNyArvF2z8Cof8faa6
Ql5mA0+kwf1/QxZsZOnugmah+xgjhsHRgysKXfkTy1IWgKgtx03cBXsSSP5KxpbfVlSjTnAOQS3W
hBEmusABwnvHjKaXh8KtnwvMSxJerPgzMBnWvnD8XaFRS2YUuTA1hZpf3ryDy5eWjMaZDtFP9fu+
JrNwKJMEk3DfJDXBQV0MRvgcLe/IunixMCirxBnCKWqHlRstdYUpiTjRUe+DZvTLfVkWzsH5mtGZ
5rjRei0mOHbVmXnHTCYseBcQMOACjOoHFAjw1FoZTS8I3IS1Cl96UH3om3CDGUsRMkss819KZF1B
UUvmcb0a5SKgFJRka7i0uAHYDqEBgTOa/Csr4bO4Q38k+z7hZgZaR1IbR0QyxTRczuqsY+x+MY6X
ZW8zA6EiRhCWDG07ACQ2o81udKYj8iTPjFiIiUJFLKPSGFrAA6V05NUh3pWW/yx8PY+vDCDWklFx
C+bUxKhW+F6y9kNYq2cne/+6r8/iQvYK/bCExRT1L6CGo0KXvBf6qtdkckX2DvGx2Izb9OitLp4d
HsIDKhL2P4aXcZ/bKEdw7mMvRBsYmw3OM3R9o96HtqUuy9C1Xwm4AQp2sZsU8zm07b+DoPSh03C9
k4ye5IVFy1X3H2dWwdRSZHYlBaUMEieqo9jw2SWvzLcS3MGSb2YK8sFPrA6iJYu9gqL0oW3kXFcr
SFM70aZIrDf0cFdWmVjk7UHbsFhpFnzdFRylGkYgCp2fAm7H/+5DU/hxf2+WzOjq+wR/5hFAupE0
E1o3L9MDXrq1ygI/S2auX/K1eLoPtRAcXCFR52qJ13vJF4A0rkTrUK/0X+u/A6COUjlWqkhSJ/KQ
wls/wfnFEGDBE1wJQB0LA+jfsyyCqSA9upGdKjE/1l+McIBljuQ3zLaj7EOxb2MocohaWXdsnVFa
s3Iu9zcCrAjXGFXsVWquAaP9OuQr2S5evH/L2UJagP5xKhj6fI0QS5gB7vHYCe8Z7CaX3jCt3LYY
5wxLDMrmvVLtBL2EGLsOyern/t+2/VIyUHaeCPUA8jG8KOTmITQj+2Q4MWt6F0sEyrhbucj8oR6R
++DxMJfYpd0xyvYW4uWrnaDM2+Mws0tIiPsIt4YFfgvm3E2yl1Rq5QqBMushDmvR84DA7fjtgbwc
oFt1cJ/BhsaoWb9vG5gueq1VPPLUU61hR8rS1E3Lx2t8uWb694Wz+EoeysqLHMOs4wZ78ob7hWjx
jmaVe+1lywgr7vt1UJhfC4MxBLmUyRDmsmlMViDOWCk6zINlykaU4ON8Z4MIHeNaDk3JTKgyVur7
aJn5qjxN5boP4A97S3LfST20aoaPEevKd9/tgq3yeqU8WQsUL4eCKabr8mfrM3cYTncRAbMHQGAP
1jf5Jt5XdfQ1dRKMRENFUT6ZypPZfzKiIIn8zhtDmaFQO15n0hT6hghDWWumXSfrEjdwtwEJCuho
cpDpNVa34lHfmiOwiI/qat2ghaZ9/XI++IctK5e46Hr+/BpaRcAHE0ocD5ljM38v7R9o1GGs6qIS
zhCoQyAX89wvPSA0jWlY3OOuh7neP/EXvdsMglKNuKuKTMwA8YJtU4GSe+Z9BJYQ1CkQ4YGEkxvo
eFLZbmjq+wDz5S2GajD07/s1YWZISRuUYt8DRDGDzqydzjYe3Eiz88t9YVg41GEgt3odlg2Wa7Te
q8k1rGqyHOX5PghrxajzoBr0sFaxK5ddtXdRn2dXL5V1H4Klu9RBEHb9EOc9ILQHt9tFa5ZnY6kV
EXG2H7Wq5UZZYz+aHGNHGvDqnO8LwAKgXIGRTXjbhf+/TOc3BcNBmLXFi675j2F8XzhnEsjREMRp
gAslmK02hvkWHwcTT3vJ1nfvS8LYim/uqxlQO0hFAwvJLtmv3HyApYefDBu/JfIngdhMFsrIa65t
1VbAbpdOA/pV3lLwtgKuWTy2hugU6SpLe3Iq8/zJKghnaLJI2b4iBy2Yl7BLqSnYdWS+bntT+by/
fgyTpDmjxqksxqIERrTpHf3ll7AC+/Xvv/Mv36/As00a9NYoQPlJDmolR6M1GGt/VMe/BKHsXvLK
MUG7JOy+fIEDO6YbsOJarBKVpZfVK22gbB+K0owdUTh7MFZtixTWprmUb7Er/9zJaxbc9x7fObTp
18mo9rq+q6F8b91eUJ1wf7iMTvEYD+gZGrbSi2UNgw05hdj54nLrP2Y2ZtpPuYqo9RNFjPADUB7q
r/2tfNbNs2br/+XG9geGfr6Uu6HPAnJYv/Gr3fhdqDH6dv7zvrYv52lmMFRMMAVaVpQedm/A0YBa
sM8Pz8pWDJtayuDPdeQ7EpvpOwZ7ZaMWYM1QT9k7SmB7uo1UGh5XAvGAaZrwHqyeT6ZklLMIvVDL
R2JjdpOZeWR+II8WumtQC/7lEsrXh1PQR+Uoh1hC3ErT53D1+pFZ2iMro8bwffS7VMJznpYKynfZ
K4jAN53DaqVkrhjlMNBmNqTKAIhDunbd6DPDrDUWI+miGOCpJdUlmI3yTVUy0wSMiCwHTGJBpADe
pB85SB/UdfhfHN8Mg7LQIg5VTkiAUYl2DPoiYSu/jTtWEnXxoPiDcnOil5hb0Yoqid2iH9ITatFJ
wavGkGU5HTiDoQxU1ft00hC/XezRCh4NDJvEfMttc2Qc6jdju9BACIKRfzbmmyFqtjEgLdT9JgdO
XKww8eEd42fBFmBaDkhNNttjfdlFG87Vt7WJqWqwWPQssQuWiU3eOPfZj6BsNgd5i1qERFgx3/lP
rYEKK5whr4HJrVKbdZYsK/wMjrLcKfCKgRuhKLuDWKG6V+hIoYi4YmQWmDhUmB+meZ/mtUaudimW
762z/e309XXfDzEsiyafrtIuCX0eIGjFKl92Ym/iZoSGjPsoxAfc2yHqtA8HI/DApoWyFDL/vAdj
6H+K9WebQuScKeKYpcFYdkQRVYw95ENW9oIlAeUdQrFBi0+P7w/ohzhmzKd9Ev3eWSH64Bb1Zhxj
BSv0/VTp/vSdcGN9ROzhmCwgyjMEvYisGAdByNu+aD1MZC5OdqqYNfAMzaJP725QvdzzIVFqgonL
as3g6aVFoyz3EDyCWJ1fdXgZReuKdrmvawwPS/N0cnqfkadYcgs3ztxDd9ExYkINWDOEF8UDSQCp
d0OhNV3EhR6sCv7VgNNpX5pdvHmO2XNqF69/Mwyyl3Ol7sOY63tg7NRVtue3AqYHj5L18d/umTp6
WMEzA44Auitc1KI49MMwx169YASjy79g+KICdg+W81y8Z86AKJ+mdmlblzwGqsGjgcoUHXKsUtul
9hXwyfyRhYpH/EyYhGSKSSmOgOh0xFTp34OFs9wOTFaWeVHXZliUXxuaYQQVMtati60j2Dhwgwgx
O4R1mi/rwR+RKOdmTPpUaBFg3iZ72j+qD+3+ickyv+gYDB781ga0WVYpD1d305hEXEae+zs3/+g/
EJdiLuuYm7IrYkDMfStdjlD+wGlE5plu1xFYnTm+wLg2a3LHF7CLmI+Y+f0mOIwTbvkcnSFRHq80
MqOLFCDxoLF/CGwZlMQpBGIpw6Juz3Aoax2GrOWkpkQ5C7gwOZxz3H/o/zU0VCmARJS0adOP/G0v
d3GfVlA3sMCoFok7SLqZXc29dNrNgaglyzxvUDF7g5hpfAxBFt1hdMz+52CWtvgLGlHvy0tj/ZeN
mqNSC8hzjSdPIxZQMqe3FPfKBqx/HXJCLKAlVZ8DUQHjIHTcMKZtftGQF0x+yFZtnjJzcqpjsT0z
9JyFRUWLScT7WVNizxoXEdzoCMSq3BoDmeEr3PtgS+5oLhflXZWxhRKq2LaOsFxhpPyP3AZ/Issd
sbSD/H1mulotGYUaAAZDVL/ZwsBH9ADqUKh8ZzUOCLh9uEEm2QsLlnK2qBMVtMaoiYOaML0JbDa2
/CE7qN9tnOQ4vAsvKnsoxZJRz5eUcr1xghLeuPm2hCk325fR0VzNNd76j8Dy8VCm6RavOOkjs91m
8RybI1P+OOykQVcqiFthldHEZRU7sJmA86lYMQkZiBLS0ecfrBuqWylNVDGRieK4ImE83LvCXrVS
xTHHM0t7lg6zORblW3DNjrgGrSJQ0uRTdHzzV2+3G2/3dN8WFg+YOQ7lTfq+6Bs1AU6dmD9TJ3B/
N052FMHq+a8HzpNb8ByK8ifGFBd+nwNqcmU8/w/oJsNUZVT+MYOb5cWTZQX0l5gqTD83J1oYVkE9
ksI/DW8ymCpsOgVu3KxhLMtq/w/O95k6M3FEvArnt9849XvvCk62+g81jAZm2Yk4x8A9iGEL116E
02WuSbSB6AH678iacQflg02gT/SJ1m0d9B94K8fAVszPvMbxe4OrfQm63cCO3Ay786isnmP3k6Fv
S45+jkPJowj1GHQacMA/+as2OzPcjK6xEvD469vMgtMlRZih0Rs0hLKceiLQMIrE/Dnsfk0vWxZj
z/erxZ2loysDJq+vyoC4hR4s7KmJKWMPna1iQh6u2A+nyXZxe3z0N7LsDF/RemtsWPS1i88EczEp
I05CXkw7Hr9g6rZKvnvePfnHFmMLj/0GYY9u3d/DpRNmjkbZsTe1scZNQFPQ+Y5EQvvWfNxHWLKr
OQJxxDO7GuRxgJLCqfsfqG3rAkvb3Ae4nRIDXzRHoGIATRz5RqkhQ2WLhFhlsjPUImumsknNt4P/
hMliZu8+yr49PDv2xzazvlheaulqPP8JVHzQcpox+QoJedDzHiORKppfLE5EFgYVDGhhimkZJNRp
XzaF0zgfvs0SY7FEdC4H5TnKOmtGXflWBw2DNy6hGTqe3aHa45nfGY/3N44lEOU+goQX8pS4D+nB
JTCDNeLh4T4G+cYde6aTz42fe/XY4JxCIkb8kM0UXPbgJGWc8Awdp9+SxXESwyEESg+1G6CBgXX8
+jtBKLeQyUOtcxwWyw4RbJqxNVkxKpZYdX2L/gBDUHQVLHayQl+JjagQ8rzD8PJ3yZ028aO8vi/G
LccmMdY/APQluODiTAjJIHY7CxxX3arWACICDCTLzQqn+jGrLCZ/PHExN0oww6Tir0hK/Egrce7G
cHK5qaJhmESXqt1ZvGuVD38rI7VXYpkXVZxiERE/yxaHKRHic+LGlnrprI8Aw3t50mTZrRha+H0C
3spJej9gwxjRTk7QmavteoxnLlXMg0em0Y5+1FbAm/llGw0mK9JcPIsxB/D/I1EryslwRqMEJAUT
FM3GxXDkIbenVSsyW1pYUNRi9pqaD0IgkhPKjez4sN+Syb3MV1DymXtrRx2EGBgZ6qmEPavjNdK1
GDskm/IvwbH6yWXpBwuLOhIR0GZFlECkye3A4xkFoDWTrPrhKUSbBCtHs/imrM/2ijoe617JUrA5
ot0ELECSk+6NChfxZkVuBSjZ2+VrPFdZwYph6EQFbheUMNdrGM6ifkdaM2WMC43n+FhCxuFh46IA
rT/sB9RT/Zc3TKQj/4GhpONlqQDhnUzyNobZyqawK97VnyzLYglDne9xA4pUwYcwqHIrzeCNtAju
PVN7Aefd/XVbPLBm8lCnfMs33FQbuIbwTur8Tsw9uVSxor7Fm+J81cjRPNucyihavySbYyf7Q2aD
SRZnr+SwFH35NPmzOfQJ72kypwaAyR5td7Bbp34uN/x5+OjNyKrs9j/Ubc6kol+UuKTJtdyDXb1N
mVkcC9Q7ZkzmoW8veqPYMgZngZqSzDaivKzAgZIyKKFxhGBNcN9C23ppQyteS+vAFS+oVd90p8Tx
WEq4qBkzXMrnoiBAVosEuBVy/O/l82P5+HRf98iu35OMcrUF6voipQbCzjugJc2Cp2XsEEsGyvMp
WeWPJQ8EyU1s4cSb2eqJ1RdGLP5aCgUz1tDNi5l1oGamU8ay7DdJbsjtxd6wDiPy8+59+noL7i/2
bcx4/TOpxVamdgz8SWrBfVG76aF3LdazIGshqCOtB1lv78tYiJ+nR1b1JOvb1EaqQ5OqrYZvpxaT
hX7hFnK9NLRP9w2uFRR8XLJPtQ1iFWfv44g6f55f7u/BQmX7NRLl1wt4J64jSxSbG/DL9uYORnxW
bdO1zqdstXu3YQOO7aBBzmHUrX0/l95TJsrTe+j7i6sOCnBw3/vn8Fl3Uus3aIIPdvdwCmwOVM7W
Ojw7Vmuf10dMbbd819h83l8B1j5SBwGm2UR8V+FHuCdk8Bhn2a37v15dyv23nT5ikik+Ppi/WVa+
kCyef/ymF0xvFaX2faW9vMQOd0xXxc/EBOl19GxzLH7++2ZPN4X9zYLfjPEUBW+qFJEs+CNjK1m/
kjL3kqs9Lyyhy3/9ZYI8ixa6qZUMj7gqsPyyAu/7CqjSw/tGjk/DfsSvVkzTZLRd3U7r0691hDKx
XvBGTSfajelTlmTGmKbh7knetTazdem+PY/mau18/eVGUDY1alrWcTxEGkyL8WmJtcmUSQ0FCgNj
Fd/GpSEuzfgpX22dh/1oniz7qTX36w/r89zurJVN+K+2UmSXrKiO8ROoPOx9a/jOjPxvJ3gzuT4M
BJT7T5Bn996aeAGNbPfgbSpTNJ3fYEq/j8b65dcW8nffIlgzmxikXIy6Aj/cPjGi5tsY6Uppv+9z
sy8Hfi1UWogvo5rHjB3lqIDztDdZs5ZEFg519oG9IefqBDhvLrgoTPPwwFnvh4vvyHjKWYOn/mXn
8Ob5Zc2ipmGY/HeKaCagH9elkBJ3ghwMy52wDISum9X0oeg54k9edp3rBvYlwvNHZr5eNhjRfjLX
zkZZbV8C0wLL5udobX2b9crzXTp0T6cpG/VkMSmbAfK92fbh9PnwsC7NH5fSdHe5mTp4e3ddkL/m
FgZOeTZY+kGd4Zv2hJye9bV6Gizn7Gzl3Tk5bM3H0D59ReZ6s/29/n3kzZX1KpmHQ4CBPGvdua/R
4v2IVKXTR5zR1ejzw4kquA+efdgc7B4/9d1V1jW8CWqcU1cy95jSkT+wEs8My6QTqNEk1Jg4gV1L
LYelbt9UR3f2g67YVfsgG0riY+yLbx42ZKVXlvPzgpecwEThbobhjvZniCNiRJCF5jVTsa1fLZ66
4VEZF6BvBtR7P+baB/0fqVATLhbxY0BZa2/eTq/+k7x5Wx3sTWnpj43prFeWecb/KLhENlx1HPxA
a7U+Rysd3ZVrlrYyjJFO03CBpqsd2XSQ0TCi68U43sAdGWO1RZRyyZSsYjD6aZNqHXIzh0rAMM3+
TV+ju4Cza+a8syVvNsei/LES4DmUH9QOXjPEMMtfnnkme3nfRBbyJoo0RyGrOXNdoxem8aAqIAaw
DvHpZ2olHyiCY5JnLnSOXeNQvtlI9Do3FOBoqLbunXfpZwU2ZRCFZeB85FDJFSBb7jx/Ve59AVmr
SAVMbR0hMZl8ryJmTb5rOHvOWv8fWL2vxaMipCAyxiksIJ6deKaUmt6vFEqRwALvi7MYAKK+U8K8
TuN7bs31fimBFufeoHeXt4OAml+cB9WaAxtxgDetat2gKM7HBCptk/wmjXklw9iXHOocndJ/oZCK
MSwJens61ZvM+bwv3uIdiHQi8GSEoaLRhx0/eTE3GjCwg4EOc3Ub4dbYOJNjZc9/iUSdaZwmSa0U
QRTbe4kmu7a3sR3b7ZpMo2PONSbrQvvImVj0QQQmxKzqQohV2IrZY3SOYHobHsWmYCLV0FhuMoS7
fWIg6vjPMtKnTywPk58KEC75Ma2V48oSkTkMtv75Ps5CccE1DpXyEbyg9uTQ6C7+rsjXsi11LucU
O2TjxV2KOQPJwcMZbxXmFoNXTfVYaibLwBfeiK5/A6WTAUis64Bs5Ig6tthp1vpecM7lz79eVMoh
exHHocEImziCChwlgGAEd5/1439oxroWiHLJkSiWRjd+C0SISFL0yvUuhgSsmBIRr3RPLSmnHGKk
55gMkIiMPTLAftChwwgF0P+XtO/sjR3Ztf1DrwHl8FW5szvYbvuLYG/bymrl9Ovfku87Y3VZu+ue
eTPAYG8M0BRZLJLFsLgbG6CxjhDmK9IC9MRTKdMUlDDLKbMosI14vOcW0IceJGNhe6DIPtxX0Hnr
/3MPCLMcCn668D2vhb+unyI7BnTcW0AtSM1Mpt6eGGFLal5RgRyPExMOra9jCgeqYW+RfcsQZKq6
awVAi7IbV39ZxdvF0tuXDq0kPMMpgMMkgeMQmgA9jBBo0vZZcV3gExrrUgJ9oUBL2YnmfdhRIQiF
uaFCyFOq1WHwsH7u/KRqvh51WgcoLE8rDQ61ltgMLO/Uv1OpzljPG6qEeIUk5oVEgLI01nfUhdcc
a2q6Yq2osL4zN2JC6lcTZelygZePNyLRGAwdiCZnnGi9FTyNyG3S/f9gAX3ueUDPQdecuk5fUitY
VY5g5gf1OBxiZZwNQSFTz+DKr85XceCcDWxqqq0eMxuDCejtNzAWbDCOSu2emovTbgRAWvRr0qfp
eMKQNaPoua6iJPTubh4+s/VzhtKuJjm9tlj2LtJP9y/rnCUXWVT5VQFdkTI2sd3GNqnIeFEY4rb2
Opqs3c3mLaMGUN+jQ79UeEKEcBdJG7Yo9INIbiY7dSfs60dvJS1zWzSDQ4RhidFT7VLTWXdWq33V
qOt9pYeFgT/16KCjPe/nAvAbpgmvokZil5cyvqewtpzJCJrdmc2uQp2PNrdDlS/hWJKFnNVSCVKG
a4+pNoDLPZ7UF9qbYtYUTSRMeBUGjRSx6IPM9t1bPShQmVajbducvUITGoS54+qcyYUeNLIHd1OY
gnXAK5cS7NL4IIxdJLGhx1QufFT4EJh/FnaBR8q/8YQ3508YN/RncmHBgJPcLM2rWZvoroHTTejb
2uaC6ykpslMp9thOhDtsAaOGWd41v/ZM2dxdreox29L4mksL3BAjjJw6oMlFWEB67J69MDAk26Ws
KTZrWOjifhVW/dZbxYYEe2K81Es9fROdq77QNyYvaDBtrqbny5W/5dEaw2Gsw7V2K6d5uW9x5l5T
Nx9JGIMQnyhV1aLBWJG7Ep+9dVdpYqLZJrMGpJmDDZqg/P6RY4QzsJ4oxOd1WJJ5tKVh+61CSKiT
pF68+pBQr7dvF3+FKefKGKOwYNVuYwWDQYOeDZoZnIU9XEKN/xtp7Vo1aEtQ53LWgCFDQzjiB4X7
teSG4Ra8t8A+GMSBYYMcLavldmokn/nyoXMCNH++IDd/CjVhjb5hg9YGOm8C0ZwnC7wA4C+GMIEp
X7iq3+AVwdd69Il1QckS2k8bWpi9zhMqhPXzokxiUw/iZvTiY6FHL0gI05C85k3shAhh+2IMsXNK
CCJw0U8S2hoDPH7aM6Md7ivPzENcBCbyPyIj7F/N5EwhZKADlLQjd+Lx4HHuU5i3FhMShPkbikRJ
qlE94S2a/edL7FyNLwqNmWfADRuE8eNFDEMUKWj0evzBOtm6WZUfemjTkFtnr9oPL9/HNslyeX4D
yIZvDYN2d8vFUbIapEfuczP3Gp5y863nEyqSH8qLRQBuOou3rCugvV+D3ThsFBtVoil7yRrX/KlL
nTVXAW47JXlCpU/ET+xQ8kUs4B49vbKJzq6D8xmh5UKvLRjQh+syQ72df1AxQ5tuKcaMdoe/M6dT
3hM/ZFIFtPNeez2rQOgMdFdDByBNLccb9Ct+mxwlYSwYxpMBdQiTfTECc7vlVvwuvyBWErFi/n/x
UB2N8D1ypNVQqniQCpxplmnPL+xTqK1Zy6E3hY6/85sOj5W5yCxLvzPLWeNzjQvfrGqYpEkZKzdE
wEReH4DjEALvPH+gbgj4i7H6oUmIMsrDOvEU0ETxJvVhqrC7N7C+WsqRzZVhcC9kXsBuZTiX7wrX
RDcCgQnSOotaZLIxJew+qZHOr696hXecYsWO/jI+yzltYQhIFolPhf1h3L+Z86+ayRcQpyhgN3Y1
8H57vnSpBlAgb9WsVTP/btAPNWadbpUdEKWwRzC1qc/X8dr9Ptof9gmf0Ku8sOgiEO9qjHstU83d
mFpjmqf7TM61/qBHTJZEAWu8sISeYDII/Zr3xaKF7xFWwPoNYOswFqt3KTaLbANHWOWaOBjVcx1q
5Rk7cdZZDnfOhIB9kp6jE/7rZLT6/qzXnXwUwTyqb/IgxQ0CdWwgiCNdOD8Curd8vs/7vCorLI/G
XFbgWRK13ROVNIgBBX7uVwOKey/6I7X2M3tDFYRHDCOhS5Jc3OkC3rjz3W7kJL1Ir2vhEO+lZXfs
Ei3F5rnXA63ZaC6tJGK4jsdxIpcryMSBXjEJJy7cuD0HX9HTuEVtTPYH+sZ6/rNDYc3T5C17GHSs
Q/btLKS9xsfYl1RbwIOh2KVw2BlOrqbpr8y1C5mkRYjRoy+0OEcm0Kc2DFaRdfaJNvM0MyUmgtkf
ckS4EVzZLFCivMXgOFCe853VAYzX1XpDX9giDdhkNuLlOImRRFnGdSFbKr20aPNUgb4URmeF5yrR
PVmXQC12TH3z8jLg9XF9YTBbRXHSM83r4HNCmYj6K3dwr0FTtv8DcOva4WZMpWGh2wdncVqORC8l
VJy7gVOCRFTg9bx7XdRg1Xe1Lb+JNTHWGKuiBD/zfCF3w8vyeIwScX4ldw34bFRWaKpsRStP87af
LmZbXzydceL83+BjQZK48YwqSaooyUTw6AcLXu5DMCYCV2lzVNFW2Om7BTVZPX8PfwgpYxQ78V9K
W/RDNUrwCQikaFW+RJpgqlZ6YoGxuRKw5NbYvXHrTK9TLVypD9WWljKcfahOeCXfinzDNRGT4xPW
I+5ms2w/8232nK4HO1m+YdoCq0gdMzSd0HZ3tLzceHK/DIEgSZh5YGXuF3DbELtcHGc9MhT5mIT0
zZraQDMzRIWznNAgzlJQYqzivYLGtnpII31MTa3glu1HpHk19OwsDFoGaV5hf0iSNTmXzbO2b4cW
lW9xneDt7URb1XwAsKi/XRjsMn+nbZf+DoLvSJIsy7lulPVuCBdijOs3ygO2KwIbAyM50Br60PSs
ARd5LLQSJUEVFEKmzBA3QNMW4LCWVsDoqYExfWnfbqrXcNVTcmWz8T9KD/8hRhpUt04wZ1yC2JOM
1BWK0SzWDHAYoI9pcc68FCekCIOm1nEvtQmHbIUla/uQMwF1i+6I+FChE0MMqU2/s8HFlLdR0JP7
n6R5EgHcesybhSzSprAywOTQFngLUMKYuRiDE6Vx+wuvyJxEREsRnsN9oopjjIG5WzRRjWFqp//h
DMc36d0E85xh1BhRBqbrMcB/y9lozD1ZCTt0i7PoikLdiNdXFTXzPJetGHeEoaCvYhmRTPiGsOMH
ZoFK4znA1p5hVz5QU0hzMTZUgmd4gUUbiUjqBN8yUZLhMhdG8rVtFrq0zIBNbOrZZ7NlqMCfcyZx
So7QiCEV2mIhtKMKjrHR9pxifF82n8dUt2J+nZCuoz4j5oQ4pUm81npX7Eq8fFvs2UMGa4/J/Suw
kKVlgkG7TWRcDfgfR6SNz846vylZIghNszoJhgFkr8B9w6TYHsNVPKAehBYOXjBG68w4Lbq48vV1
XRjh9mqicEV5wM3FMOOzBo0vkox1c4Qpu4q1myglM9Zx32NDNgf9LbZpGNOzr8QJle/bMrnnaYgw
ycv5Frch1973Cw1ZcR1rLSqtOkWbcC3ntJTNrBOakiQu4LXiYoxzg7HeFD6Hs2G9Gs1GMLyHxhac
6I9vUgzMnE+Y0iPuSbdIGbSvgd42AxZ5kOmfwy7CYjjk2McQ7YOWeJvNIopA7RBk4JEpKOnfWhiv
kgLXF+AXDHih8nhduQay2kdpHVJ7h+aM55QUYWXqpl+w2NA8lg/H9cV9rrkG6qrIfaWmUZ4WS5RL
afIcz4f06FOahGIy+dAFaH4cY1BGr3ee+ac2BhSNU2rhctbtjUGSwnOKIkOct5IUy1q5qqGLEBDV
FE+rdz66nDnL032zOHT2131NmWs7Hu3oP+QITamYgUmlHOTaccC807ZSrCXoDTF5nX1iNib3siuw
SaLQ9I2sm49j3ghrqiMDNdL7X/Ld8/VLxpMvIYzt9XpNxbZfQGcV2XhVPqODanWudpSztf74Vb31
G/1/UZebNfETqoS5VeO6apIMVA3vaCVa6Yx4Ipzpp1rzpfGhzjUY9fO3MmXCY9bSTcgSEQBSyH5U
liALqJZUsxlLQU4mo0GVCuPX35MpcS1L7L8rmwJkGiMa9HTJrORa83ZIb7415gjoKO5b1HqO40Ua
NFmXXwM72XKXHWPZL+ob5q1tVOj05ouxWmP3wli8fqBB18xGJ9BB5AQ4CVGRRBy8GydRlDLeGJ00
SFECrMts8C73qIArVErEYQcuUHqzHpQGy+jQYB9r0UOlRxYtvps1FxOOCGcqC9jI4YZBd64L7bVZ
ZmtBKwMNnYfOvwAXgugmpAhF4vuyzsQYLEnYYljv6u2wU200cMBvavcv6GwyBZQQ/I+pa4W08WqK
KRhOhjJlm60yAB6iPLIoGG4f5F67Wl+KgypquQzXxbZ1KIHB7C2VJA7doorAIBdAGEUPcW3XgHRl
1avBiCstXybGx30GaUQIyyuoLjBCC5hCbuXa6jrWUAdIKIyMx/HrQk4YIXR9UAtMldegkZvZB79i
dZ7mquZqbbhE/4iK0PFqULkirkBB1Iz8iE4eaHlndnZk3ZfWfEwzIUQouZvxpRDzIKTYIofe9T5F
YkR/4dAEWhv18xgh01Kls9lDvJtgI1BowFuX8FYJ4CAiIF6O3grw8u6XGGj+S2Q+xG9ptk6Mf/cI
nRIkpOmrAh+ljd+dL+9epwG/UDBQIW2d0uke7stzNu6fsEaIU02R2FdCFY5IfA6wm+ro6uV/D0oK
UzGhQRoLDLAL1Whpma/o0cceLKA612vPWFBu0myaYEqI8DtJWHDV0ENswdclMVNrmQPdF3mCNeU6
zVt0GVDILDPqg0xw1KMr2E3da4eXdLTznL2sPydnDDbcP5t50zchQ/DT8J5QhQrI1KKm+LoYI0t/
taXzc/RRmcmlXGjSZoNdoY29WH2pvpav//v9jji6yReMxmvyaGmGgvMKEV8QIkxDHrm0WFvRAKV1
n9P5k5vQISJd9OVllZJno0B9PbTcB8UQli/xoXX+RdPulCPSpgP8JOTdEpSuprfz9aPrRJifpIWV
s4HWDz9kRnW4xmFYF6DCn/yzhJRVbjAWFZp/3jBNyBCGifHdEFuLQcb95PcAH7WTT9XEChRrcYjN
bItsI+WcRkfxy5FMCBKO5JpkpSclINiM2bHrtnI8m1/t0FK6XNMwR2kyJIwgEzEtW3ugpToRsFQ7
TTQ3woWhsESjQhhAMcCeZnm8ytx2UaOm6WnMSd4qwNaiiG7Oz0uCyInA3kHV7Xu+dHKVUnFoYsZP
OlS8vHXzkO3VzAhRwZBt1sQ2O1eTUJ1ZK67uv/6rcG1Cm0R6kRUR04IxaFvx3t+7/kNj1s/M+GJ1
qcmy8VhIFZnSInSycuU0Vkuk465f7nZtSHpro5YITMHOrNB9qh4ocp2Lbab0CJXsGey/RBN3Nxbb
PPMSmAudWYqHdB27eE+iPvR1dXXaNPBsGCKN9VMULxkG0emtYcwVN6jDeDTNx62FFb6CfsROzEZH
R/fpa0HTnbnoakqN8DcBn0QsEBu7c2z0uwx9xLaHF9Jq6Gmueu5+TwkRHqe4emEkSWl3NvjBKExO
Qy+K8+WaEjA1Kec26sEvPZlIkHAtWAxTsEEJni7pRgaIuPDGJ0j4NSZNQWg8Eb4lkgK/ZUfhrQFz
2TzL62BZvToYXa2pyfw5YzIR3/do7fSOex7bZz1IeU9eDgz0hUGtF87mEac0iPdCX/pxELeg8dTq
l3W0e+XR9GoEj8CYzjT9hNf10/2T+s793DkpgbjRg6cAJbmB9VjvSz0y399zbQkQFt43z4IR9ma9
0Zn1yTMcvdvqANg+iMsPaoJ6vFD3PoK45q6fRLzLjqe4zazI071l12u643jWh9PQmu1m45GpkAnf
U+QFX9QDWO71C2CU95IhoeYUosxMK77SVIYwJKIbV0yeg1KkGcEOyVlMuH/QiqwzW5gQgctjcQR9
UnjLEgZEabM4zgsW91p4q/YxZ9YvzbukcRu8l448Gugd41TuT3q7xtPa6lFogFxp+YnZI5x8BGFc
qq5gr7KPj3gytsXGf2Atq37LtWZ5fE7QIkGDupvNaU6ZJixMdG2KUg5BLzOegKyf6/mfna4faHzN
OnaFB3oWZktEkZRt0vcln2HBGRYVnmWzXQIsgTb0MO9uJjQI0WVRGPTXeKSRvCUyBrZVUzI27OMK
E/fba6jTnoWzKTzsSPmHKUJ2aqUWHROAIPP6KmvcKvJQLzwej4OW694qsffLs2/knpGt8tOXc7i+
H1BD1B914Dw3pocGKf10gO2jKfLI5y8rMPkswpbHkZJLcS7AaUh2t+6X9y3dbD1hwjVZo4n9qygn
GX6eKzTPFk4rbGM+HCjefPbG//DwbXsmTiJpZDYvFBAxklwXjAI4TNBKCidzgsKUs8zKqijwgJS8
jU/QracoMZZYnC/rV0bSr63Gm/pBNb4yPf40qAOCsz5iSo84GJfhr2XDu2Dq0mMCWUVA+4Q5A2N5
XB5l/cF8fkG6Thf12FlVdq8lqeZ4e2ByfNzn+zuSJRVExoQX5pM5XpQF4juukZtLqdL258sFrTQD
8O8Byzw4GEjqAJ+ibTTzLcTMUGOfkPi2vzwUE4FiRpE+7StIzMOGy+tSQlkBQ0q8ZAeajNH5z2Oi
+5ZqCg824DROzPNX8Rr90QtsvPtqsTJ7aExaZ+psb+xEGiIRK9SV39R500Eaxhbb27R9tAJEtaDh
UxaMDngUbNMFnDD+/Yq3rdY1Jk0U7O/wXEJ3HwdgQVkYR0gJv92Gkt8IbtWeF74Wb7hVs0lMASsq
1sGmMlU8CCqbw8wfLWf3+5LdkiUcuCsVzdCKICtqLg5AWW4ULabvSvt9zUBGkUQGqWlJAq7A7TVL
5JBzGRkVz7GvcAH8oVXBaPyO26Np6yvVH5vtCTXr5/tK/tvh3BIlRMrwfCO5MouMsZ0/lpa7PyEs
ce7TmJOfwAmciv5hRfmF2omFDO1CyuVRfr0Zmb4h2phZwuTofTIzgRba0Sd0CA2Nkyoo8wx0ar2y
AnT3Fc8sNgpnWFpES158tyjf2oZbWsRhsVEvh+oVtNpVujmribbPUX2UDT8y+eUFF2MFTEPsztbr
taJXhrTisATKvB6Xtucb4duAQUCsUQ82qhm6hnxoASMmYnwd1mRrUJ/so4Le+1jikOsuEuK+Rr2Z
1+Jlbm6xpE42uaWkrTLb1SnHMKdR01MgbkvBDGKM5ojxtEebucWmWSpDv997t9InAl03rAd1IUD6
4zm3GH/2gKYg64vtAjgt/33+7ZYYEe/mcp/7bfstvXFb+dq1sOSopAS0c6ZtKrXROEwcOTzNFc1P
IJJvWRtlQ1qJcv4OohiPoXtOxi/d/n7stVXbJ9/V2r33ab59leun+9ePRoEQU11iTWnUgQK6sM3Q
yBxlhHgxaFHbTCQ+HscPJ4Sk+lqSiwXgVc+itb/EOlyzpbw0T4lFDZRHe/H72vxQIuIez8WMQhd/
c7QP7BD4Fog0MO1Mbyqdv6A/lEbZTk6/ZJiQV3NQKs0QaGUIjFtNOEnAI8GImWfka9og5UzV4UaK
ZBavz5NMDFVI8ak85Oit0XfJ3jP0+yoxEwPfUiEscugLUaNKqNaIWKL17hvMi4sdxGjBkI2I4sio
HBEWGRt5fcYdTwsIGiaWWvQfY4e18+8kh5fvCPzDCBxDGFOJWXiliJ0TeAm+egf45wzTQQsjYjRa
h8XMSw3im5AiTGmbdnIesd+kkDnAnJ7/7Bqhtdh5GEO2kxItX5QDm1X5CUXCTJSSx3lZiqpXuOyM
92jbrQa0rHgW0NjuU5q1FhNChLWQ3TIthQiZ1ty8dLKGPVmxTutiHi3Br/s7oUFaikVTBKEadSi1
XmLcpnhFEReNCcJAiFeukN0MGc51PC7A06Ilqhe0zq0ZEI5bLSCMA8sPYr2oIar0UqCJ89U/bUsd
3TCINoD9sWJ0Fst2CkDnZWiA4T6El3E+RLAUy3yRavwBWzUfouVKXLYe5RBH/u4ImHzi1qzkX/Mc
2rIVVgMeudghQ4V0nMHKvGGffOKqXVVXiQAiT02qbV9dPUbMghlKY6s8uAIGKRjNN3ero4ZBTpvB
bpPP2KZeespJfxu6iYEGKKgbR+q3IVM1ZgvML0AfZM5Lstw96tclwAKPtMh8hiQyQABPQ0lYxs4y
QrnUuCuxzbHGJOAAME29wrDY9USJOuYszFhCwj8izyoMyZfceXHgjh0QCdqqWSOzmjV8AQaZYtPX
vlzajN1MwhnlFQyDjUgCPGboCYeQR6mw6FPo8rrExj88prboDW4MBKRegE1HrJ4Yqa0ck0qjgVUJ
M6bthjThHxZcGoipAGOafzXGAqmnbqOExvgFF38LW45FDNpilwPeX/cNWW8t7kE4dfpbdOp2whoD
rhusHBs1z7NiW36gRE8zvYO3kiHcCic2hZiMpacRgYLF0yHC14hmC8w166TszJ27E5e0suhMV8BI
VUQ7CkIqTM0QHiYVyyJPA1gwHhTHfdnRDjPgnom2QRlYffLq1GrpamGIQGXrqT3FM2HPDXXC24gJ
K3eFi3w1Y3M2MGVYB1G82a0yTX5N7eszDSdlLh6B4x5bLRAFC6pENGFFbtbUrgB2Ra1YskZt492g
iasFUH49i/Zu4EYfRphHQWLH7cacChsmEoa7iOuuiWSUGfDkktcWRu05rD8K98UagKe7hZ2ZpnNA
a6Zm6i+AlXykhsqj/O58AMkugsqrX411jgpvTxaRA6Da19EWCbzdKs01Hmg3O2pv+niPSKIyg17I
cf8Dw5J5om6QEj/jFWTvuFVvAl4AKavdAyqM3p/7IcRMIUISppSIG12KMhMGY54wcjr0K8RwgYOV
IzXHj2gW3jlFb+SgAxHHXLyGWODHeRpQrnVHPrP0uY6ZYOPmY4iApqi4qMY0LnwhmDaw38rUNuP6
tkaX1nBWB1pWfc49TJkngps0KYRQSeXxbK9wvs8vDVKhBkXCNKYIDY4YVPvjdDxLrNPaJtpQ6wCK
CJfbdBkui48RlSeTjWAp27WRai+izRmmkujUCTHud9EaR43cM0C3GI4VScCthVsxrhh4PQYbL6/K
9hVVShWDFTtDQ6wzxjsjSsV95mcm/W5pEhY5c0PMH4SgyRxEqA17GifTTUCmPvjo1m8xh4C+cpfa
Pj8rc5ERFfRWY+CJxMcrGQlp1jzosacFC8x0dbWjPWxpFIjIYshKJPNbvz8nTmioerzT1Y/7spuz
fPKEB0JvWKbuVaYYedD4d72zaWczq/z//D6aJmCDJuGYGzJXrurBgTHuwM32lfaiu+/3efj2fYQh
wxIbDNFzMlLN7HfsNCES5yNYgML153LF2YIpgtIx2qj6p4QGm+ZAtdYzx3JDj7Agg1BhHmYBeupp
TGAioVii2UtaenaLza4yOuwZVHPPFC5nzLU4dh6i+QTTGsp3xDbh0sPWOh/l3B7P2etTbdfbBKHm
n3LDY0SR9pSZ8UcilnUBLw/1TRlTfLfHpiwCbBR2+/7sofXQN1rKic1Mgkg3v09IMGYxlTgkbH9e
r7ffNQqkUs7xn/NV15ban01jbqKN9oIxAD01V6dimwLT+QOpCIrl4GdlOuGTUP9QDbDMGPtX0F+w
tdpjADANT1N3nRaejke+hHPaYGpYOwWpluxPX8rxa62eP9Y0pM25lMhEHgp5TeRFFTVdgpINc/Af
umVybPask3x4yFhcKTzPOWMAlLGolSHSGe307dmKoRJISQ/ZF9a4CHa7H5bn1Dp3azyTbNvctEaG
BqAK0c5JXX59PFHUeCaUBKSICowERsSO5+8jmajxIGdDzQ7X4TvTtFbsBaDBFsAzTbWFfQVoNy1/
MRfciayMuBnrb+CPJCJ2baOhHxceDDBx2wahjqo1m+LMPb3vrwdLy42NXGgvxTF5KLR+eUp1GoDX
vMAnH0AouyB2VZ7E5XBeX7pA8zAv8dCb2/fMshL9GOi5YdZGlgOuzlxxQBwCas4eiUtai9534pi0
klM5jFZtIvhSGDyJL/Ph/PS0zTavpfbeX3VPsxe6jeZs7wE70BvsOxzXaITwA5Rzpx4DcdU6RnWx
ghjk1yg39ObrXrXey22nLT8D3TZDvJsK/Xo6ARbzQL3ms+bs5wRIlEKxjuqEU0fa64tiv4Yfr8Lj
AMu2BCxfY7bGy+rttGqdrxWApV8Ao/MYatQH/JzTwLZRoEpgEErmvnsvJuIfBLUMQ3GA+EVL0pkY
ndXF6fyccJjMrMwWECinOtFkiteYQXlAhVIAxAKLQixGFohTD6S2SJHXZXHdFpzuo65k5dtki70O
4X7xiDxQqK3UFYavVo5TO08O5bbPGFggovCY1cG0FSORgAG8EiSJh80V6BDYCnqwyg0Y9K8DRbnm
CopTMiRUQK5EhSIO4BIIrBoKDclrYXov9PT/TDhzQ4fIirhi7PdJCzoLB5Zzu3/vMDOoD7YJ7dVO
B4d2aedCG+SvkVseTZgKAPnbS8t7Xt43ucie5RS22t8vbdwWAOaYK/3+Sf3OEMrQDvQpYxpaZX4B
JiqxxOVBHSFQs0qtf9noAxX95/fT4JYEYYhdpU+7tojh5FbDWjM3q92ppzi3GUW4pUHYWi8PhkUu
g40RVCXXl9qmN0yKqGaSE7dEiDvFBbDnfgVG1gtNeNkhr/m9V4pmtmaigls6RPi/YFA5vZag87Tl
0ciWHmkjLbRDJ2yy21fXrC7GQy8P/eUkHY3/L6X6ZnBi81SsGhmGK36/REiVatine7pPYKbGeCMi
Mucc8A3SlA0oiEA8Cq1A9x3H+aCdBEVOZPLVy4Ykb0QcRPSmvmEsmdYcNpPdvWWDuOZ+uEiqAa0K
iEOBWWtDVCtoVa8daMONM4COt5TG8GxyJGJ4xYtPAKVhv73U+uXy6uvO/qq/77dWhm6/Du3Ye7jh
A+WgfjuCW7rE5WcyryjF8fKzl9eHBlvsTDPUHik387d5Homg6UjFGwnWkrgwaShVgVtc0YGFDDEM
MyI6bXi5z8kMesUtEeLSDGrOLUo2/baUj8f9uDvLOR69bV0Zx80hGgw1AwSeN8LGUChT2BOIx7QP
vCa34EDZ39RHJOI3JcAzrMDGfgqIlD1utGfzukT//iOK3/LLlzegGVPReep9mMny3MjgO4U/0aJs
wclqwUDQT8rjE/YtaNZSe5B1wGY/mzudprR/MYT/nCvZi14qper5KcjlWBKG7djt+mD8K1P1Q4K4
gZ0gofV1fF0bQDG/6s8ASw8FygHOFFVuxUZcPrUCLF5b4QC3hmVZn9yD/bAxxz7QUH+iwWRQz4i4
cZ3sy3KfQWh42w7W3mJxSHbhpM4GWREsScKqLFr/3e84+5Y/wvs2TFy0mQghDuva0tXzff3/i5X8
OSPC74pNyqd9UoKjS7TbYizhjIyi5jvZDqsNKLTGT719Ld2yQpiSCAW/kLtCesa2w8RWaKETS9fM
U4Cyl2rQHMBMz+YtOcKoXEOhdBkBmrFeJ5qxxXEtlw+Nbn9WzhHR5QoTCCq6zmiO7S/x0j8iJXtW
e6YUknQBNhNPF19XUEUF1avSoZQv5x3oDxkibr5iN4OIOQ7kHK4as5T2htNSU+C/y4Y3IiTxmvqk
DwrVH/XduFiljhI7HrfYUozlcKfMRks37dFBY4owGWLvt1Gf5/1ZehTxmrOWWE0sGDZ6ToEVqtNE
SD0qwnjwElvJVxEqkgIzzPC25WWF8ZvDgXJUM/XNWzkSdoP1+Qwrg0EHagibgXwYyvU2Nuw5KuBu
qINGNH8qEkYjlPNBZQAGeH7CBrzXb19y/tT+IBOFN5WOpdI07AWaOxEJO6ICPCiQPFCMNKxv3JYW
fMqe4k9otl4kDEjoIvdVZ9COi4HC2llbIruGnn8MF6wVk3aPZ7Irt4dG2I8yKrmWVcDSGuReQc+3
jtgnbdlmiqIl7vXX4eODoWznnjX3HKcgnwcAW+H78TqJAtDZWSK+h6bItXa9ALzlvg3mZm/05PcJ
TQSWYuqKDW40rz2hrer1db9ExgbrTGqMDOoYA6Pd6PHG/jL6E4KEKnYYY2LZAARHYEOM948Pe91S
TNqSiPGq3qNDKGAscozY1BCciAVn7fN9sc2Uw6ALEy4IzcukIpEX8bfYDOUNkwcbdgUMPkd9AD48
TfNmjeCEGKF4tdyXUrNIUCmIkTZAspyWmJi3Rz8UvuOciZZ5tbe4yiHYyZBD2sOsf47mCMkDzBzS
bN9simJCi/BTDd8DCdDFwahWuM8cZP2BnftBCy4o9+Y7ZzfhqIr/c/z8KbBF+/7xz6Sbb47/295O
ft0rmaaOx2D5Cat0xzL7a+RY59xe2si0bga9NczdLjESy8Erj8baTL7xljrhpWSlrypOhQTX6KQY
ljGLoY8CsyZAB9bLd+CMOB/O6ZFZU/sUKYr4bSEnbKvpIo08IC6d5b2yFJHNpOjGfDw90Q3i0hbs
sIiq68iZgSQyos893jwVMsitoa96518kjG8lSVzjogFOFcCqxlQW4CAt63+Mn2GK+so43NeZ+YzW
hDfiFotqKsipglsMw2fKOmu/6KvDoXqhkKFcL7KXuRAFOYtGEQadxrxUqDS42ISlczLtoUUx5CSw
XavmVVyPL+W1wZii4672+eWxeUXPI83+0ZwUWc/qAvbKJvlIKtGecq3aWOIG3l5GmhaT2WZ0WVGf
w7O5lJ/TIpPCPSCXALyD00K2SDNKbMwrTuqWabSS1jc6H8VMSBHXucy5OhFD3Cq8SsZHySdgCBBU
mLrztT7Qxo/mk1MTaoTDZ5Rw4EQXjBnI4W+txERBeHksDftlZa567eTg2bD+uK+U8/EnskWYHBQU
wH4TNp9rOqnKWLwqeQCB7LPTeYl3A7fUsO1QdzBD8PXVfmfiKGTnncAP2fGQJ/Yq8/lFpnDfZC+X
PYY1Af9nItjWsVsVwbb+pbZahk4hxkG5ZEExZjN1hdG4/FAn3i5BXcsxV1Q9Oq6rTXh+3S61Tgf9
825HG6v/yw35oUXoUMhHlScOoLV+AtT4WO8PsGXexvruDWyniYD4vmj/orQ/BAk1yj0Bq4zGR+34
EoTZBK6QZNjISx2kHYUWVXuIkJFP1FKS5NHbMvYFDcDbMUh1rWfb3L2ZiFJNw6FwN/7i7+DxhzvC
DzVKE4bdGBXDw2oJVAY1bPutsKl4f3/x5T+UCA+UJ0yZZQuYtqfqj6zxuB1LO3UGRODPAOgcsKsW
894U9v7iZn+IEq5I9sv/l+QszcpY+yjVKxvNRmN8resf4vLgGR9PVJyJUQX/LlN0Et1exqryhUYd
Y8zCMLBZbis7e3QQlUZn1xT+/hKd/4c/mSHNjS8nSTK+MV7VvWssNQG5cP37pUtrteBHUd3jijAx
VdBiLsofH4WGZezH0PmY2FawfkXyEZkR8LfZmA6r6yfHAECCExiH+JGW2prP2v1jamRyDAcmXU4K
+dsXo8nmHGjIk2jDCu96qmxH2d1jmLA0zULG/oZiVFiMMaErO3Xw8FV2FI8h0cgQ9kXhPb4tWpBR
Ik310ap66XX+T4JlenGAv4198gi7S22ZKviM5R/b3rysVnivnExTW/qWa/z584x+yAu6nNTDdaN/
uHjMrlb/l7Tv7G0cWdb+RQSYw9dmEBVtSQ6yvxDj8ZhRDBLzr3+f1r13TffwqF/s2cFiFxhAxaqu
rq74lIuwtil4YfR84mhyAIyJEvTgmgQ06+wAD6NcYiRCgNuw55iled/uW68ZsxSjZbsPaDKgQH++
LbyLnr33ebPt1OLcO2DGIhlSXpghDW3HZeUEhIIU3WdjPpEyERZjftpQruVrDzZSgqTe/oReDQp6
cUCfMKlxVXeuHT8CE+a4X3Phpea91n9EyJZLk1ILLJFGbltQvdqWK/62V2HNcY45Zt246cvE80jN
a5r0NFcERBbqY8FbXbQUJMG92EdMkPFKKxyTbrDl02LoEZEmSIWt3ys6twEH6/AINH0ik68VMDyP
CScG5qn8rWw8YbEp+0gcbzU6fRV0RNrDDmgd4g3nvrpwCTEWp47EcqhpuFssgjc894Dr9I9cxbjv
Kxpsg2si9qmp9FCMl3WJgUlrJ77Fx8ze33zD+xzNtIlNPUOMmvx8CltBDmNNoNrxst1KePLPAOFb
YHuKj5rt0fYVLPflSJHzTrE9SqlmdpKVQ4jrCKtCsfomfNrzzNN9rwnQvj/ZCgHNWGOdAy29xVgK
eXk4n76qV4C4IqTg4lbdFlndsVM3D3Wif1GtdLmUQ+N7z3lfow1/+/C0PMTbP0/ZwwE9Q4NC/vwh
xL6iyRKwA9ZmfUyPg+/zJMtxhQ02eZZcEZ3m9OpdnPXp/cF7emzPOEekfoxlZnOcYd5tuEUCE7YH
JR6zirIt+F4ZkcAH/AwFleIcJucVYPNnWpyEGsBYacSmYzHd1izJmDkiRyv/Q+LxH3PMJtKSJvjf
QoiHPSYocFv2gdi/Vqit4+7xXFDOHbiFxhPRjeH/GZL1FhXo4BHoEvcvNs/xvF38CYW2RpbnquOW
DQsHCaWHZeLV69+w+rTVl9f0yrFYbDauz0ptNHtoQrz6U/Exf3kawDgbWnlWworWth30sdLnBH20
C5eeDCpiL/+l4BjTEfVZh9cSvGBs6f0J+Uyskb+VH9bnD146icMYmyHL21QSWwm01t2X/HbZfXGu
zsyQ7g/zzmbGmibOkpz6rudfW/TepvZi6W3VhQd9OIQL1GbJzkW3O9bUo/uIo4Jc4kxAUgrojb1c
wV3hnpDLf3r3nLW6lSqns8fSDZq9+WAPr87e/zpm26SA7Vj/lyaKzZ3VTaKPJtoIYDscQJrBVUUv
RIY/HF7ni4zfjuRtBGJy3S65ImG5Dj3J+Bd6rAxbPqGli0OFpy5MJILQKil6GkxWhV36OimehoFD
gmOYFMYfGCLDjMUUPR0IjeOVsfB5poKTizLYrZBSbiVaeAWF0/a8E+13UiIxBDi9hbDk3GSOVWL7
wxpFrRu9BaXOBm7sJiTp4rB43F0OKGtzSEn3I5VbbD45/jBt0q6DTX9ynE4nIxqsyS+kEyOOp8tR
AJVJXGRC1dTxCI4Q0RUAokLEoHKqvJwUFwC9frpOiiCWZjYgU9nZGEV1HrCvJCR/ENQSDOjssNAe
NforMPh5EIvzcYMC+H0L6y1l86Y4ExnKoRQYIX3nLf/FS90n3fmDbImLkjZNWTQYvL5/aLM+4oQe
c5uCXoiuSY4z08i6963n9OP+789HXhMCzF2qseYywwwXNB0zEN77ByIvlOQyQt52KFjt1/9OCycE
mXcyV4zUbAIqQbJcLgIPLUUkcIfDfb5mr9WECvNAmuU574uY+tajA2QHnsmezSxMfp5aqIkaRGGW
RVZFr5K+jxcZueXlOVaOp2usoww81v/12E9rzNXTzvE/iIk39sX2j0jP8HiaDfW/eWI95W5UzKij
Kepo84GjMbAFaa1jPtdypLcrrxw2a8InxOSfAtREK5fl/yHmbDNP/O07PH5mzd2EBFNPyPTUsuJb
qlG1pcMrUu2IEnk+8gysIJyXCRX1JyNN1l7PsQKpZc47wLD/9BhYJ268RH9LWLr3lZpLjLEGVdgN
g2KCmHM6XTZnsu5sFW2Tnvommg/V0r82Hoci/fy/osYJe6x5qHIZwBegSJfFFQuCFC1B1cLXljxt
5x0XYxcAWA9/lna7opKNKRb0Cy001H03qFggNrSWHcbwXu5zx1NCxkgI6KzIi5reYvVChBSDGdy6
D09+jKFQYqtsLaqE+TLe9mvL7tFc+0WduwT/clR+PlHyfVqsq96MvV5ZFqi9bJFchwiB+uQcgCOA
Pyj/0OFVQFw2BKsiOaKcr5NOSDMvciqnQjJYUBSspkTCGZu2kKzsbOtYPoRkePzdee1qXCnbMIUL
7fv3D3K+WWBCnTUnaVW0Z9rMuX4//7l6GjR0b7ov3DFrjpKyrro6DqFcjBCwQgKAUO6wUFferPxj
zMuIzmdJJhwxdiWWa6tLVKqbW9o7B+zHFHdhheIWwGo50pv12Ca0GLOinpWzJkbwAS7OqXFRa8LD
XBPAomKGDHUYDjXOrfvLey9CrBWipt9BX+BHCMdteUA1AvV7LIDj2mfOS8168pquBUI9gFpjbysS
utIC8NCcezdfT5oIkDEkBhhqKpq+blbZBkClX8paO5MQ23p3QKD+4vpQPKYYq9I3gSjGBujdZkcz
x3oXHu+fEs8vZL34MVUoUyDhPZxdZJpa8hv9rybZId+695Wn++Q4OsH686YJrGQloAwBqlna5UQ/
8Dxp3iGxExtN3A1yTYWGFjRy+EP79F2ECe7+wnk06XW582aySMOFbl0NowShLfYiLeOH+6Li/Tpj
GMpEkRWTZo3XOhCIrsv7v86zpDfs2olnm8lWmV9l/Hxjdyunp7vmfo+rammveS76vNXREUmpFt1m
xtjsWEObUpUghjP/NA7WaAN9lbevhPoMf5/ENwnGBQwEXS7MHCQ8aS0/ZkTmmhceE8xpXEcMw54D
eC3oB95um/fEUUpXfh2wNRN7DNCShHwR54Tm36BvphhrbZppd1EGkJTfMyyn2jy6byvbv09kPvZQ
RZECUAHqih3CkEYzktqyoX7fGRtBt/DH0LRSEwwHYUgOzxDHf5g1ABN6jPsgdcq5pnOAT+NvbD62
lRXs5n2W5l/UCQlG35RLG1et1dKjwlA7erkeMEiwRLYR+TY8rCmvJDDvjQGRW7EUC/BoFkNQuw5q
MVKUpcY+k/hKRp+CG1Cv7D1yzHgd/F4dMcAQe/lWSdZ7XhfZrGpOyDPKP+hB3jYRyD+Ee7gogJi/
L9D5JMyEAKP7QqSbrRQAtUoh0WYb2Q9e4jTPS3IQP9GO1y+OmEzKnnkpmPks5oQso/8QthEOo94/
9c5Izs/xAs2u1xpeLYe/WZWc0NF/Rna51Qvi2cTmiZcXA6dmOsND9XpfhFxemKCH9vnVRgVe1k6w
EkL0oKD2rL19csjQk/jLDk5YoaoyMerYbnSJVLq1ozrEgFc+3BoJUTc6DjyGqE7fo0SFOqGEmlGX
GWcwlLQArqmvNvHSP+Ei1Ja80OpWr/nPpGS2QUrWzKjSR6jfGp2Z+p9UBkKdGi8uIbLnRUSAtUxx
+SJP3H06eyPB4PJa46jIvE/xj2BltnMqj+vrdZDoOhQnKwlBl11O8sPxyAXI5miKLDLGpEzbMbUC
LOtYl+0a5aszbIdvLPf/lab8jbmg1NGYJ1SoW9Eu367xLgM2xmAgRRe4RskLG2cf6In8mDtmdUag
dyow4s5fcUrix1XIe8nmzf6EBHPFQmz+Mq4Jjggzp8B4Sdd4yQhQl43VL8U9OtyBHR5LzF1LtTwU
jYxK0Ol+YUEVzQ53Tu9eiG9z7rXMo8XctjYEyrMZg9aLQ4FJCxdgxU6x2743o20eSbHcbEq38fQH
7YLBduxf5rypHPo3pZ3c9viin7XmCqXMnfpj58IK31dHHoNsX1BzrsrOSqkNPp2C1TJ2Yb48eYm6
FY3wncJf+yvd822HG+lTzbtjXdgGoR74fXFh0eU42/Jz2ZOn5k9IvNIPVBtogb72dJ/Teb/7W03Z
9iBsA0WXS3+jV5DOjQDkmm50L0eWiEPp/rsmsyWMMtaw9KeB0lC3ZLCxv2hT+r8zQrs+d78KbE9z
OM7dfBPGhDnmyS4KvSjVGNe8cF/Ur3pVZmTFnfO57+/It+TpRBkzK7426gh/B9PRwm/V7lfnFkvF
7ktvNvqacMJYk741xzKht9s7fN3/Za4GMJfZrIQib2t8fxTB2SAL2A00AiHBxJug4Kg2W1dolEvf
p1RQ6a/kOP7672wCW0ZQcj1WxAES2gYLz/DOHJvHOWW20cY00ipWqZTQBJaiwPwGhKr7B8E5YrbH
RhsEKSwLMBAsMQpw5Wy25EQFQBL+6SFJbdMORkfV9LTtVrQ1t97ksXfNbMCsoe9wf7Rt9213WJQa
7+bPRo7fysu22wDAWra0mt781cncw2MvO+eTN7A4HzpOqFD1m9xDtWwxC3QGgwBSlLx3OoW+AG4i
0vhASra57WRUXncM9e0JmZADvkPcxSmVZ+ZcamLLBHJE1hIFMq67xxMgVc4JLUkIMZQjwI41F4K9
Xudj6ScvY3CMeLEHz2KyS3pTQa8vDbUzF++6DRB0XxZ8tIDZNOL3SbHlAlkqglBpILoBEN2v1bZq
iY01czzrz7mybH9P3l9ls5ERE3SrrW6bj6ndoo6E4Z7BgeTWyiO32ZHnl7MTcGKqiNlZBUnDR+bS
JWht921skuS1D82DPU1EyATZliYmWIiLc+o0p8ACpt3xU/tEYYfWq3i+Occwse07WqeIY1VD+1IU
VuKXFvscWqcFCP0AIK4LMeuVK3r3beHNGbhzuxTm5U7jtAiDDDSVBggPh4z8roGnA3wYzqvB440x
GkWjyKqQAI7bqkkckCvPqM+3GmroZgC6qGmp7MhHFbdtLlsUBBpjg7knHNLtm42NAatj7DlckLz5
9PmEHGPlG6MwG2y9owltOl62T9dP5lL9HWPJheX4q4T4R3/PeRr/w2F988gcVlOKknWm2Mzjw9pb
eoI9HrDg74tr4alS/60U33SYw7oO51ZpBSrLNRAUH5aBg/5hCht0Ac4/wM64BGlwe48g43XVwBss
owAEL2jLo8NQmNajKIfUZcW7gmcFs9UOR/Xng5tvLhljL2JApVFMqOTLGiS9bddhS8tjcJQdkWSh
va/WvJ0z/8Hqf5NkXMBKrOqoE3GAQAG5EvNxQ/HIgMTE4Wz+yfyHDBu2RYA9Gy80AnjJNtvBHj3k
LYrtENMFVdzZQI6y3HievJnWVVA0OcECUOXoee/5k/orTUng/Soal8MX79KxMVuYinWuUhh9DJGE
a83zMIfsL8kKNe/j865ZKvAMeG0mVNfvqCYbtwmlFKhmAS05G06AxWVRzOGKZ7nYeM0IsLTMaKkp
wZYemZzUBSqML5250D2kdR3OK8PTDcaGFFYadigCwRCvMfcVv95Xvdtbf09cjOloAyXMU+1mopyT
vML+Nayn+aC4SD3GD2K7xqzx5rxEj0kGjCQnW3C3JHPlyRiTslbLOO3BYbk57z5yBzbkutm8bvAc
+Lz2ztlY28AKWEx3YEUO6+xXWNAjl2WCPsUrQKZy94yV1hRC8b5UZ5uYNR3bTYExiK0KLJ40RsWr
SB/oOLMDu9F+FDZwn2CTrd0f3XlE62roNevQ03efIZAiTZdTkpq7A1PyzKHmWmWiBgLy2IhToGsn
+sPhb86GTAkwRyYF8TBWEapD66334f3Rl7VPmz1R9sqhIJ8vgnef4Gy2dUqQsf2Scc717oxaEQBe
1qpb+vGjz9t5SH+DvQpTGoyx7/tatcQYNE4nz+kB7JNUnEh2NqUwIcGCTKf1pUsUejDYVX9MXqvf
qN2HV/uTu+Jq7q2cEqKB08TIt43UmjGdp0cLe7AKnEc0j2RkQ/1EX3df7p8OR93YXbdm3/RK3IPY
1cU8rcuz6LPBA3ZdajJSw6h9shkMKWwk4PWKtARuYGRWqokJxKoLeNkLJbay8tJjc4owpUe9n6nw
ZLT4djHoKTFJXjMS7XMASt6X2WyxbkqEXrEJkVC6dH0rg8jFO63hQTXue/4Wu/Lb1SLxstaQEe/A
25cfiFgbWXEn92/pN1bdpx9AH57JB3RhHeuaMMJIpMh5bD+qBUFoJi3I6Pq+xGlf4Z4h84xdO0FD
1h/sgpi7dQCKrT/RhNoALjnWb9btNlQZdUdJNxTZpGH2hDNFloSx6uj5gbGT9L9GMNmR4ZVnM24h
+V9SnNBiLtqA5vNzcAWtlzWWOr6Xj4afPPQhuToX4Fw5x8BFg9jR1j0ArOGh4SZZ5wU7+QBGWdMU
I06dhA9wTu8BAOTg9fvwUA2eHzJ3yadCZfRVD8+Fci5BZw1wjvI1PN6/D7N3bsIGo41FKvRBf8HP
Z4hdxGXjuP6FC447l1+Z8sAoYRMVBdAOJMgKnUDvSxIvWlt1Nq85xh3thkjLjuO8zaYjphSpVCeq
OIZFUQUFKNIUwcnzBPfqkeOROx/D44x5kPtY7WTsTqAYPBjItUDFXqmH+0c0+3pNmWEeYdUYeilD
Lpl6NZipw3pBlcivHMM46w5OqTDPcFdKY4jiMqiU6FwdoQ5Y1bteuM8rP/R4poLejr+uL3w0NNSY
JkZIGGJ6kWMGR1NArKbbB1wJVUEfBpEjOapYd8iwiT0rsBJVlFSQob0up94xdipB5zEKV/9KfN8c
scm9a59pgTkalCNvmzv9erzYjzaJ4OZ+9v8fPdvz1nZCkDFAYSSnshbKdPQH40WnD8VRnQxdiV88
1mZbmo0JJcYEnTMRC2BTSBFXCRmA6PGKsfMR7QXrRxFlXdjX+CiuQfdTd3kXmaMobK6vMMurib3e
wCZ3gsdxsTmu/C9tadq846PvxT1NYUwUoLutdGxBZ92trNuS4HEv2XsN7Wz3dXLeAZlIkzFNcSyn
18qCNF9S5M7RfOX1mHWz7MViscNd+9r7POhnrqowVqrU66KvUqiKc3G0W9NX7ymOvMxfZGfFk+Ss
SZzwx1grJZJDM6pxEZyWDporu+IkaLDy3OZf3uVmbIg66lWemLDxIhIB7VLYZevr791Xh3xixV0v
wjs2lXFuWkEqk3MPGVbvyitmglSF1C55drGAMsP/oQnFVBd7JL9haipu1nb2mf4WKtsXXPaJGksX
UH+5ulghGO68bbNQzqSKybh/E1/3L7yu1PlXZ0KSsS8BMBtzUaIm+lTAaB7eYDW/gJ//wj1Izh1n
+4SzM+YIq6sG0boUF7OsieCqr/7n/Ys360ihyRbL6BTsaxWZeweP1TRH2US76GLc+fx5vnkuvn+f
uWRpLcp6q+P3K9cBIi6F/2+8wcHw4H0+5j3PCSPMBYsxvt8GFgihM9l20kO4CrejaOsNuWz3KJPv
tKee02v9HyzIN3PMXTPaS5ZICmhqgBMmoov9dqjY/jbJKqrI5yd3FHwujjZ0BfolSpCbyQhTTbuh
DahKYEO18JE/nJ81NMPXyFvWzyW2kHav/Dk5ysNfT4BumSbasJGoukFLTXxGGb3ktRXEI52AB6Kx
QDQ/kmx52V+w8mMgqefvM1sWbc5xqhyyzD2LLmNrxXIywoWE8kuJ/fps+83aV7gWU6MP9T0OmYdc
qbFdRE5AytHfC6J4uYN1Ct4Bne2vf1CNfHRf3+j66IA8r1YrtAmeaMwB3wKlos9PoGDZuzcEOXtY
AM6jOK9fE9lTIU1kHyI7npoFvmyr+BpMzQ47v4BxwFvVzKXDPPONCIAqkZ4xWNsWW1kh4dIu7S/l
sVjrLudkZx+oCVOMxenUVq/kDEzBJTxhjwui/J0EAWY2rxd4Fk4OS6j+0V3mvgRj1Jr6QEkBP8Rc
nBSg7IepG2x8ioni+zZgQWuid5jOxnw2ddiwKgc9+c0agTI3cTRraidfw1ooIwq1TEwhZed9XCuN
Z9m3dzl6VkPCHTO5+YD31JoxTrVg1JKsgBwtaY5O5C0Py+jBzG2kq+LE8WEUA9uU/RJQAlDj44ru
0Nm/8FzV2Tf6m2s2ySh2SiSlMXQLR9C579g76gUbZYGRaBQD6Waiz38X30xIUq92cm3Ga2IO2QDO
g5R41UpMiADnYOHG2D/ga28Nt/TOOVk25RgGEWYkBBBcqwt4BdIZBYqVuI6xUwcgA5+8NM98HD9h
kLFYanJJ5LGl9NDbnByHB98HDCLH+nAMv8EYn7SM+0IzQATVxjPAF1HT5CaGOabXYAwPcuhy0tQh
3XS59ixPE20XDxkQM3lABjwTZzBWpxHwdgpXcPMCRxFbInoSAlmcTipzxHbL/965dwZjdM6d0aIn
NaBl9s5ONgaGSWB1kEqVdiJAj6/Lrz1qLIGtu1yXkfNoGoyF0YLmKgoXiDPF+gEn3isHOiyHmQE7
F8h/Z8YNxrwkqh7iYlNaF7I+beXcFj9L1KOxlJFozr8L1r5Vns2ilnleG3lKH+n36yJ9DreArjsC
c6cjwoaXhpl3s/55NkzGfsR5dC67AiZrC5vlfeQIRfM10CHjo7/+lx7yhDPG08Eg5ZAKgEShHX/R
w4hYFxLkTfvw9N9kTEbfW7JZhNQMO+m+N1CwQDehg0Ceh6fPpcTYjaaTTbm5QP8xF3PL/wG0ZoMs
/ppr52dji4nkGOthpGGqJGo0otKDRhPgCVH4YvgtvAYTnr01GeMh52UmJAp0fX26bluS+yUBiIzM
HUKdbVGYOCysgx+oRZ6fW8huWEQFgTMWu4JrWHawyWtSDk55ITq5buAtfa6jeGe19v1bfet8u2O8
TMaCCIZVBMkANUEWBnN9uq2sBUAROLEL7KtlUNkBYGK9Dl2UcuyGtunjRQ3hS9B4hw9vw9Ulxsg0
knxO9Qq3flh5XmVbA7YNA5VWWKJ0gT1x95mfz/V+6xO7kzUdseVZEaFPyBxusQJnCWzc7eHVJNjG
ZC0/OdSo0rCiNlUsENAVU8YSeEZ7q0bW2tHI4A4qTrFVMN218OOH3P5Mtp8IczjU5u7KlBqjwiOy
a0VrgRpmQUjuxPbrAO+EG6HOJQynZJjHb8yKFi0c55vTIJAUSHr+8MEr/syqxZQKo6V5lMd5p938
H3TDxwDeAqw3ykzcyvVst/KUEqOAQ5VIaRuAnwvqdvWIJVYYRrZpVyDihy/ELBYWKPLOai5CmhC9
fdTEf820PBgijZ7VyWlFutI9ouB2CJA+eUrII8U8dZo55sDFACmadT05FtIXHbme1DOovXxmp/9O
C9n2fENC9uJCDy5YREdlJPoZBVdaBkh4oAuzrURTITIP3gX40aF5BWfDosLg09rDOKiJnQFoDAyJ
ZjkVWs5tcU3JG0sD/bjBLRvLBQWZ9QenH8K8h2kkt1FNb56zdeqagDoWL+OfL+QMkBn9fOE4oLPd
KaZqWojuNOztZoFjo7OgxUKJ7e0Kxl6hrf8Hj8M5S/rdf9uvbzLM1QituhHMNof9wkQSpqSBcfZM
6yw8b4xDh70NqjRKtUmvIOKQcB9i0UsMhDoCwd1naPbxncjtdpCTa2dEqNSHChjCu+tReJze74Gg
jWwefXOQFljzkq+z04dTktRqT0iWGjYAmRlIogsY+CPvW8U7r7RtsxRRIovxrjr3eZxtIZ0SZG6F
0raC2XWUx+yhAgCtvx8WHBK886J/P+GpG9Qxa5oSPJ3GTVoRa5/AW6JNls4nb/+KNP+I/qOE7MxK
puqpKLbQ9ZcTTJajo1QPTBof4/Icrqg239H227jxhCvNFENdjisaPzqi/RDZRUUuvvpkrL6Oxhvd
dPn/seuSxx3zmgqarAN8B0THhxcg4dMUc+KU63STPgEMg9cnOAsfPFUO5lkN6yLOM4lq48lrj0ng
wM3DsiMUa18/v764kOfzLsn32TEGRLyGKA2rIEdBJE4OfE3fsLsnrgGZ9UlMRQaWtAV/S2QUcrie
e/2imkglA3Kq22uutrIT2csW3Ph7lqMJJcala+RUDU0wBQFqrwmmjTBpJCwxXM4xVXNVKA3topJq
oP/MxPK9n3dMjs55HdQqrrG6eCo/rEP3dqnQz7MOP+7r/VyB7wclxkHoL7og5KYGSuvTg/fxVL8e
LPfPb4JIH/Dfmd0RjesZz9w1zMxIomRaOi2uMAcWiFFRFaE1PunI1bwIpLCrzjaBgOpWzvOx3JaL
/x18/OQZrzl/DzUwCXAzhqKK6PD7Kdh4GM5SqhYi7REPVk90YS95G5zdL+xP4AKy3fDAGKPygxpj
/sMyx37xvhFvKdoCy5xww39Z3pV8hCTxDgAfyW7b2t5+XXamh/m40gZohr9GqHX/mOdCH10G4zKg
AyRDv6nBxLzFrVY2eReJqJ6tt7JbqahQw6sWQdH/spZ0hQ2HIjUmDO8/KDKHXItD3PdYevCUPaJi
axgAyUQ6GM1Iw+sefvULP9Ey4+v+oMjczqEVknAMEpGWIreKEzxRuCqkW7jrWuc8iR+UqF2fSDPP
ziOQWVNoUYv87MM4OvLnq283vvX0iXdQpqhwNto4ea+UOvNg6LIkW0A5AS4PVPgn4UshKwjzMiiU
RnqvhRKPG2CguFjebRC8kIlNq6PIyqCtvlqYbybK9R/Zq7Wwk97u1j7WhADH2I5eyoN9fjg6LS9t
ONeL/uMLmUNoo3N3wTIhfGGzQmECIP9b6Nt4WdQuAN4gGpvY5uasEo1uKTQ/AKPX8hrS58znj49g
zqdK1fQciRATMIg1gklX1CQ8kyRcd4vK+y8ln5wH84AnSWgVFysHt4i626P8dn5yn7+qD154P1fp
+sER83R34wjXLgJHzcpxfKsGWjSqtcF+u9aIQiJMAZZeurXQ7g+PdoGltFtseIBCCC9G6tvcqvFc
0PPje5i3XU7xEustPWbH+VDfxg/dyYkEiMKatJgPpDmjdWBxEjhzMd+UKtuNIlwD+ZpJlOp6O+zi
vVwByy1yHtXlItz0SBNgp1HkDgSQ++iru64/Q2dYNx880zZraL5PnW1LSYww6i0TnzGgiIgsCHbY
B16P/ZRYw/7JMaPUYb+jYSxMWhcWmaVnlYj3Gdc9SJz24CMxwZ0Km7dpE6aYyEFuIvUiNDdCHtLi
mUKkEGnx3hYwZ4FJCxvMhTl3S9NNWPcYZExaCgQdsWhLMFiQwU1XhT36Ifl48KKSaOiJ2WUZKRw4
qeXiuOoX9g5AO3YTA8OIWlga1KNkb9rp678pXv3QNsaUldditCIddw729ITqFQaisJWM/27NeJU/
6DBGpCgttRUDSADpINEWYk/9VGM0UI6Fx9NczvuhMmYE83FZLhlU2A5deuiGGC7f0ICq8aMFz2jN
m2FF0UXLlGTNEBnGjF4KwBZU6sVzgoQggSCi35Ue2b+5JBNCDFud0ndWdL1Qtujbl64a7y2CobxP
Zq4jFJ7TNz+M0UMyrdaCAGQau3a8YaesA4DVbcjvJYxuTvx6ewvqsy03jzCrIt+U2ZHNRDXDtm1A
uceupVdsUQ8/EzL2doa7yd3tNPuoTYgxPnKjA1NBsqglkN2rHcOkB7iB2Mhy5Ba6Z0K3qURvGjRx
pLKyjbAuAnwpZLuW0HytuW+XBS+250mPMW2aEWiaWoKK8ADH4w1TtWgFQWcC53may/b84IY1ZdYF
iJZU33XDduQ/gQN8YLXEtGuzFBz/k3aBxA/7/X2tnGuM+0GVMVOmnFdZF1MZtnb2YG4aTz7VO6d8
/hKcz2jB3Yk7l53/QZDxrs7mWbqUBghiuF1yrtumIcev5gNGhLvLWJo1WBNdZEzI9ZqL5lmjtLDp
5r0i3jIkGcC7jtzU2Ryg3A+2GCMijgka588gVTq1R1cnxpWNAVWL6HbqCodzvB7ty/5rfPaP+eLL
oF01HPNMKfz1FE6YZewLtqZElkX1h4Zoha3/fuE1Z83Fv1Mmb38/uXAm0BzOVQ0SjX1bK4pAVBgx
Iv3lAw/Q/uRBpsx7FUjJmAg6RUkymStxTjXh2mG+4klfXUrSbYs/6fb8/DvyV3XqHJsHhINrWuvj
SHL+UkzoMpeiN5pEKmvQjTbr0+UJuRplhRjfPqK/jnMBZ7IZujwhxVwHMewv8VUAqZRkT9IOlfDj
J+eKz1rkCQnmFqRBeClNEyRKZ/vQvhouxruOfrbgpdLmo7cJIeYOmJWYaY06IGi/+MjZnUn6hYIJ
Zs1oe53sXkwiHS5u46RPrltiltkT9h0iYPLMa/eduwqKpIuGAp3BrhUmARYbkRho+kjzNGVqKxVx
uN4JFRp72xRZRqAi4T8qCw1+TdPwKtYmvW3eIWjdAP2ul4X9te/Qn4GxVc4Z8sgxolW0IhmGAuRS
4ry/j+RhATTdjOyefW4zzWx0NmWNMSTCIOARv1LWEB5uTw9PHuB7F4GvAikDeWWu/zV7Wt+iZOOy
DDlRU8v+R5S63Z/hDCEIfQoXvbuKgTEV8dIMt7DnzuGxIVimBGOShgbud0yUj3RcCZIbYwH0ylyv
3AVG0v6QTUB2K0LRanR9tXeQ5frUD4DX+hUC5cLhnO6cEZhInA3TZPMiVBKVuHh2L9f1YnGIgEf6
+80e0CX4Zdey968GT/UpTcatEQYl0bIrZLA+nSLkT8nrbiX7AXeh+JyTNqXD2FJD0cMQ7WC4i08h
oauWXCuxl4sFQb+yALfeTv7AqlZcBJa5t1+R0T0hSTRzqTP8tSicYTNBgPBBAHYrOQFODDNzRU/6
ykYdgXeEc17ilBw1wpOn8dzivbheQQ5uTbvpEzvx7X2AYajlfV2ZvyzfbDHiDIyiaK9UVYzDEd10
mDu8//uzb9+UEeZBkoMsBpSSAEacXrajo7TQTyv1A+ut/fCBOyI06/VOyTGPU1jLemLSy4/dl5nj
lKo/eKHtDt5btVzV7z53CHkOQw+K/y1BxpSek85EPz8YRFU1d7BgBFtOKBjg4pGik9u0lNsR022I
7vJkO38XvkkzlnWQ01A2s0h6ehkWeCCxHi7tiM5TfY6KsD3Vl8K8KkUJkdbHzgHEAarhnJhoNpad
yNCgjE60vbp25TBikQRcCgpCCAhlm47kHcwNIAiw/evXERtZP7lnN1egnp4d20qttPHQY2M2BOg0
roCTQ4ppwXOk5yqdP6gwpiMfZe3S5tCQF+c9SwjWsYaPInkWCQr9oUP37/AcTvqLfz9I/ygGW9Pq
zb5ULhbk2VyIRILleKaNBUh3o0D4xTm82cSKAmR+FAFUtIGwgC/JeNGrXjtLT81gO+KzRIsru+LR
Nj0eMNtca6Q+JcUYk7au5Va3Mok+Mo4YLmOM3rnNw2qQXG5f1KwFnrDFWBJTzmog9OfQjZOTuhdf
sR0gUnHc9Vk/bEKEMR5613fytQERx6yI+Fv3j+dXjgGmL8VfujAhwRiJVi3HLL3geDrogh+6T1dS
2ebSeJfsVa1zAURunuodeuxdznPA4StI7D2try4mlcsW15kOvDYheQkW6IQn+cfhgJKjk3ga0IH0
p/iESaPlyq2WekGaJRxebufGrKX8FgJ70fVzXjbakEhPpUnSzh9HG1mXgXzpZ857ylNRg7nsVqVB
RwWoaC47kYXhQz/a+6vnVVUSLpwZPbp7omacBC1rjHM8QNQ0RbDdLhPgR7Vksdm8rVZc4Lu5Tq/p
5WPHJ2JhPCOrCWrbPiZYY5fY6il45aFyzQbpimYoCNMBTaDL7JVowlppkgL6aoc7xakWwVI55H5/
UOk+zQviO1RVkGVXPlOiP9+/LPMP0YQ4c1nipNUDNa8kuA9AjN0+6PYD3MxDjTTPxe1tWsP1HfXw
r+z1N1kWI6HMpKrGohvpSSv93N/ZfWiraxTf6d6Af1UmnAj4VteaPLZ9INVKgL3nqCS8bFuvINis
Y7UOUuFrLnbVrIbqKvItgBxDawcjT00BdkAwXKjB9mRXtxH7HbBT+7pcHb+APXn/9OZfom9qrBhj
OSib83CVkGehpZtw1X/QQca0dFBt5tCatdwTWozLYp2tctQUcLbdJqGjd64qo9Wy8p7r92OKjQ8L
3lMx2zWBqen/kyWLI5tcglwbL+BOIa2Xy/ZmBcRQt3dlC3UM53M83ueQc3S3dpKJmiSXMihGpZOe
vG6R+6p3FDmLc7nHxZiv+JyOQtaBwkVwhscakJ0plmMs17zZsnmbPJEcE+TkUaIqTQ7JOchYxS5K
iRiWQ081H2+aGqe/LPKEEuOg1FdMuGvXXkJe5eTQEPFJIk/Vc2Evzc3il22nD/4xc49w+3jdGPN2
c0Ka9VcarUvlrgaT6/ftu/c0VARL0oid+RERb+vKfZ7Z4t0BxlSP6bkM1BrcQq7/j7Uv221cSbb9
IgKch1eOmijJsizLfhHschVnUpwpfv1dqXvPNp3FrTzovrtfGijAoUhGrIyMYYUiWHxpRi/5msyI
P98a8zletZ/F52OrnM3BT72AQpRQ0ELpakAm7+FpjCam3ol8o7I4z6qvq9Ri55NmA8Hvg6XzSa3U
51qowExP4F4JLXRVj165rD911nvu7lIPrIfOI8XV/5ynUoC7AMl+l6DzqXtD74qfu8ZBOfw+HLEw
rn0ZFlyINpJiqfYo5LAelsRMH/0QciQT3xeLRq4GgdgSZv+rXermYGQ73z8qYY1ExZ/xVRl+Q9NP
aEFVFWkMD23Q3+2+N0vDrJHBXveINNyV+omCFUPi7BNp8lUp8EmrNjKkoSWeKuywu/Z2b1SSj1hF
znreSqzjpPBHrEOD10fIKp3KJTz753xzs3TQ3RYmRq0EDxxcb4PjvHoyGGEwgYFdl6iCGLa9Zh00
y5gpgFJEWVXDAO6Tb4iNfdaWuqvgsMynGtHpkQlRcCSgUTq7GNAZ3OCyB9Y7kGbFr1fckblj/bf2
SgFRcxEE7PKGsDi1/LX7WSrW9erpWxu9i7EV/SekxeoEhGQKhApCvafyMNc1okM8qCLTsHBDLi5I
8zy203u4++Ac6eV31/omK0VEbpSTXazCXR1jNmi53OVYws0pZuNZCBLXqRX6IExM/S9m7+R9acGj
X0BFOkF2iVW1veGadv01Fmn4u9r6jMxktSQ82066WF1N0X17eWbOJjFCEIWCoSAb9LwLAEO+ja7N
+pV1gc2RcUy/4/3fJzh36QRsZRQ6fMfO9dHRJLlXt3jpDcdw0F+DV9tz/5lbVuet0Cjo/eqs/WGf
eS36Fl9CML2Ax8EbPX637RwsM06txWnovWH/2AJmU5rYsKiS1xDavXnKZaO60bjyxhOk4hYYc02X
g10nthK5XGr2S+O0qrBJef3ESuzMlmengikXHrrQaITgLph/Usw8MjEWcPb5G0b0V+0bX/oYwGaB
5WxUOJVK+XIZpIZQgpLmiJTceednhySwhAw9VzLDtWbDwqkkyouzqFHBp0MkGeiGlq28sTqc5Upy
BF97e/wVZ7sFJ8LophnQIrdykUDYGoMqQekm7+FOPWah3S6tQsOdUzoLrDvK7K2zlaxV7izg2Kpm
su49UqukvXn6Oyhv5kM8vIuKKF2FNndIb6Z1XRGum8f6zr6kp3Io3xWCvBwyY4S+GDba7UrrgEVC
nmY55gp3G5nijS1WFXUOL6YyqdxL2xRdWI7QbWitTzdGFh5tvaussR7rxjLRe0/KBDZKOfl/Jrpu
niXvDYxxT7rFuqlJAPLoQ1FBQxaPgYqPhQM0dr6fYGIXfZ2hQZofv9jlO/I5HkmjQCbuilINL5B2
wfb52FqtOu/junpiWN9cmDf9QBSiGFHX5E0gCEcxWXIHlGbH0LpwrLnguTESdSqGghClNcQu14nt
ndCls0OXzvJg7l+xQhzDtM9rNp8w61tRSDIOQlzHKflW68a2FdADvKALd1e6oYIuTWZWZS52nehH
9yMMfZpiThjiwLVjuPkajfRY4YE+AYadz8VwqorZGFWRRUGhYw9hVEJBAgHdsRgXGknjxtb42Yf2
ywrV7BixBzODMxcpTyVS6NQIBRcWgoSocV1dzIBD7R6PSWTCnp64zWPtZm1xohwNUNdwbNueGAlO
Uc4tBYd4eixiFo8mIig8qtSOA1m8KBy51ix95RW8LK0VuWhcfixn/iabCCL2OQGkfOTTOOqgS2/Z
6b6wqsok05ZrJncXyyIoUGqCUOsuEb7PuruYiLJXWyxuTXZPz4RjhlmCmbXziVoUKHES18QDJ+Ou
0n5d3wTw+WeCnfA2kidMdj2W5VHQFIZdI2t3c1i777vRLGEOKN1iCJ75emCpRcFTyRcGxuBxiFcb
XDajXXjaC7cCTLAqc8Rb/gL1yflRsMSD37fQG4VkDP3uKBxWov1Cbt7H1jebeZo4rUq1RxXXqNKj
HGKQUJa9s//+vluiWR9rHDcOSoEv1jr0Houc7SqYiqRwoku4vOMTWAZ4Av0KT1nRCSs33q6vsYnH
0H95kCqFFb1etZLBQ9zpzJnyEmV9tEo8VokBR3R/SaiVQyPEEBHGZv+bR7uC1Yksi5i/GVGq1cjk
raYYFCIFt6wXExC24kV18XA3Lt3l731kebgYQdFjYccjO382G3FOZFLghKV4chMGKrwYQ0Lv3ea2
5cDQzor97kHX38b+rRoFTUMziGFZEzFko3rvjObVbSV00KFthtXVQsDgkSwKmLKq7/QMr4cjuNSF
w8VcMR998+bwrQ0FR5FYKUJYagT68DY5+6XjDyE4WSVfPme7q/dnwY5i5sH9WyaFS1gbU4F+HFoh
3XiuRLMJTc1JP4Kr+Yx8NeNunMfbb2EUNo1io4ZNCgWJMD9aPvam2TSx+o/RqfRC7qHt4ziRoIvm
fqKr+HBY5guSDUcLXIGVWRZD3Gz4PBFH4dFVl/vLqEAch2ji3DvX53RdncD4YTMEzUG6huIoodCV
0cdI2QXfh3l6QxsEhj3ty9s+s0HVguk2hpS5G2oqhbKEAQ31SdZCCkoJBpL6sulIDlaMMbSZbQ2d
yqGMIE7LXrqVkHNfAwJKiuMSraGYCv34wJJoVl/kbJ/mRBx9USXiCBb1DOLA0GK7AeKJo7vTzBbN
I/7tCc0KmrkjXf3moX677a+KuXdumwp7KDE4usj9p/IVrDiPj3o2yTL9TZTlZNiyW4Y1+aCD7R8x
h21iwya6dYDIoKz8MjYMv5PnsGsqkLrLlEFLJNTYRUQfopfcTPkd0UH2BxWG3vF3ZuQfCit1j8vD
AWzogxWfkONTLBBsZwZ6Oh3BcXJza6F2xuJym0OE6Q+j7qarMnBiVeCHnSq0gRhsVro5fJsKoC6i
W94W7XAlR+36tZXypuT9X/474Y11G82mP6ayqNuoM4a85omfolsUw23IgOT28ghaVP7tV/yqYh36
FUPZp/LC6v1inSL598lTQG76QemIjUvYp21sU+exvc5mI6eKUQAkZmlY3+5faX1+D7FP96A5G1hr
jC3a7LTE/CczDNHANjEMmVPadHzb3HLMbBzX4Id7f89tMJI4hpfZmDplgN7cjatp36IoxUAbGw5K
DlG8d/I/5WPiMtButoFmKoFC1VFpMDKcQsL1uXPQ+k7IABhfZx64v5WgANUg5OpaABE28WZsplyi
bYbdEjob8k9UoXtCh/EqS7HREStz3Zt/DHe/zV+k7whDlX9ui0XssT7PvwDlP6rRfWUj+FsGfmxx
V5x9F3x5QChvj8CVTJax8hCzVZepfhRIXkS9UwcB+oHU4Fg8BWawSkP0mpuo0HnYYWc9X0vzD0ir
uT1p7v1i2OJshnEqn8JCMoYSjyLk3zz0EQCq0LuJ2Jx1IxJzoOPYqRgKETWl0S5jA3PBYEZtBn5D
qhgMm/wXKPz+cBQUpjqYAuISuiA5gfXAZtKCEDA2M9e+eo21+oM5r6c/EZjdGb4wF5NNlaOw44oI
umoLyIW5AHn1t27Bf9afLDGsM6Rw4zb8DyCubf3pbJh++9Es5Aa9YjG+GlhjPdLTwtBt7k011Y2C
kkwYwlSMoBsI631sUCvM8IOlGOv8KCxR1UtyvZIrrDDTvYy6xH2yimUd8+HIP9ZBU+0qVZW0ugQT
hJ0r7vIzWaGJftwgCDMsuHd42K6sdi2vxTVGBhinyNCQpt5Vc4UD4gNS1q6wDlaGVbqRuwZNHkPO
/J38rSOFJijgiq0w4iTXqC8OjdlzpLXBRoYJ9IefWYMaNXvJ3exgwsRGaBLe0Rh43mihHWG8QkfQ
nWQOC6UwnfBr723enNC5zybUzOcDwyXoOUv+qtxQMCbnOoy2u0TDHxgTnrk9aXcH2zCzRs76jhTC
JP140woJ54uGCSzllBZYOF1baHp/Izz7gYt+KyzbffxRWfcRTdObitoVOQcoieFVUPjhrj3+9kB3
snEwM8460llpusDriiQLeGeqMhXWGXHGXRKioj+6SNygB8As7VfFW0FDNMOaDO3mjnQq768jbXQ5
Jc8SsJitkNKrzSMatu2bZCrWlndXFibpDLSnsDIrc1EYxnM1UZFIxKdQzyExvYbdDctrYbRu+66h
bfzKcvs565yKoLxRictIkGoB1mnbu8/efWaA82xwNBVAX96jEYhKCgHIRJHQH80SeNViHMjBCAZ2
0TDkzSHoVBxlGlzRlQ0X4cj0yuwCdID/ZgiY7TydSqCMoVXCAdMQkIBaLuppn2ZGIiAQwD02OqYc
6sYGlVR3aTvIwXv7DNbD0Dp62hNCHwzYM0SRn0xHPlOVqFs7jG4pkk93lWwAY+oKHhjP4EqsPNfs
g2kqibqq26oMsaxzJOCEHj6hBr223BDkD80VWFltNlP5XHAwlUhd3LrWFRVSHfhcpSkfEdCxbzSG
m9KZlKK5honSQ0RL2uYQOyIaRx75FZ0LT39Oj78Vw77pnUD5tZRiLRpwgDcnjFxdYG7ZZSACnXsv
qpuR90Qb8DrE4PZZLSwWJf5sqmvyUWgAT/OsKmHgJCFwPquWbB1NYMLGiY5b7Jxlmt1spn8qj/JZ
uU0SvSOoYJ+FM/+nMKvlDo2cmSf31ojpm8WqEMyXMjSfnr+YNj9/e/yD4vSzXalHeexvRLjdYwEO
ob1jOfBcTDXVj3bgobylIg+3wmRBfaixqj03s/12gUWZaAJmmCALmVTKibvb5SamIbGQsz+A3849
6vbBMwfv5YsRV8xmCaaKUd5bX3Ps5JRg7qDIlhb1L+Xt67E/zQaGEwn0433swDuPzblQxscFKC0i
E0OrzwcymIGqPhrbvOceqyTXrMInA3PpF3yuDOMoxDjEyHti9gqycJYe8RKkLin5Fn/9ZCu/1uES
6VwU67qjrFhpCs4w5FuYRad/Ccv+MXR62itML7rCBXdwR4IKeyHApvkZOG9g9/hwrHrJuiIZWEgP
dkrgbx60mIQW1T7aP7NIeVkoRc94JYJWpehjIXZe4KJPnGxRm74ZBaYUmHIH0u02wW3M8mbmOVI3
/zVJBgnkAcQkscN3XIQ2WUv8gVWqiyc0tvyX7kxvzeG7IVPHKzwAgYbvCvaxxDZVBXuQl4CqLxZU
MS5LelHORemVMhbv/qa4/nv4FTwl++RYLIFV/x8cgQKQqyoGWTkQcTaitbN/4r2z4caCFRTm5YB6
UYTVfY8hheV89Cteqy4jeDbvaIwUiLs7ePLRc1ar+/wakxOMcb3Q7/ZSj6RbrkHDHj0nZ9+/oApb
OAsjdp5YSwQYoYFOPRbKrGlGWbp/u8u+2OCdzip7zBauJ3BMv9M7vUBFnrxHQLmNVytoqd9Q+nlG
Np11t8ymNaeiqKdCkpXXm5zDzdDyBAorPJKRRw2wSXKvb0xz84ZlE1h5goUnZLsKi3SGBS46FZKg
2TYMRAGKgqjATe1q4XmWgwYiPCVI4wHjNXGnn30Q4tMP9E6JOyW5QVxrIWOMHDX23w4mJhD3nvm6
yT8Qdz3fXp/TpyuhN2cOZM2SC0wPm4pQ0kxTB02D/MTM0aAi25fI/INonKEnK2Cgt+iADSXiOIlg
J0rPmROiFZ2VJ2baKIUpN5XTsKqG2Chi/XEheS9orLCZlzgrNKGX4gjIOUZCCTmVe0ZvBR6AxxSF
2ot9WDambJuoPVqOtUg4i5UVYJmLQWUeOrBGjokE0WfSpuJ+LrFJCrfCsCDrOb3h6eJ6qjlg8cTG
2mIuwKzX3OYr7U1m6mWuhjOxG4OCHLCXJVXa3e0GiaVuiSmd5ZFke8Cr8LZVMKpDzJUB4Iw3I90Y
xEnC1RALCA2XjW1Hq+rPCszfj4UwQnaDQp9BV+VYIg5hv78uHv/p2YLJ9NAobBEaLUouJOfi+sNy
F6BFC91MF4chhgVhBhWndJx4qQ0FYk6+gtzObsAj7td+A/IhNODajPNiJZIMCkGay1hVGvkoazzi
3He/P+yWBwx1ct62sQYPjEAMM2D6H/XOuemJmpT31BWGV6vlaKPEi5YM87pw0IrbOZL1gvl7wl7F
+H7Eux6AtUEBzCjzt4SviG10dvc6wsixQ5yl3WMhGt0UdFH/R7t1usEN6B7h3SBNOOx/vd5cy+Le
mBfubKSCkW3gvI68Ld04qNdDC3oUDqDSoJJYm7sD2IE8PLSuJtnxCyawE6s7fN5GJzKp9GN76/PL
Jb6Ix3zJj972tnkDbYFT2PWOhGPPz+CdYTU6z7+PJzLln+npKO0HyWgh0w6X/rWzRlP+ElYFeGHJ
xjbCqciwl1m8mgik/P3Stzj00SAhYCCbIirAF+wysx5LmX2wToRQ3h4HEridRAiRLX5/OfxHr5DJ
n6fcWyvUPNZV/HnCemQno9Mdh89bvCFcii9W9UIWEzxWaJaKSJ+IpPxb6jMuaiSIxOhparbj+Zdl
5b62BEWJVV3dJ6Y1Eh3+8uuJQMqvE6OtQjEKJKy7/lr8Of1HDekThehchjbeKpmPYHhrhAs11jIW
lvcm2sjlLmyWOcyHz9/K0AmMKgl4bNGDNydmb2FbCLp6dkh8quih3SMu+fiA2BVZFsXqhGf5NJ3c
CLmwljgBktdntImRtpvl3tzo5luAGUQWYdX8a3yiJ4UgGFWrB4XHRwNfKeghsVAWm8z26tFrMC2G
bZDBJ/NoZ6F5IpICkKqSQETHq1BwjZn3Xfec2rUX2mJsCnixgr4jIZU8G30lrEuB4eR0yqPSCylF
wU0Eic7J98O9nyxchJxonLG9jeZtLOyfxyLIBSstwPAMjQKXIEnUIsngip9HkoBr/MeuzvyIFLrI
UVOlObl6fHQWui5YA7y9SWpQ2AXHilTmw6/J56NwRdOzKMh7WMz6vX4yrGKPdY+skf1/cQJEiWAZ
M2T+PhQwaW0bo1iIJSGRoNE73o8jjHK5x126irE45gkL7lih+PyzR/6WSH0joQa5xY1IXKfL926J
KSEEXp1PykSsNMB8sDeRRX2vKmoxlt9AFqYo7HfkpNwDkOUXiC1TB7PVT19fjw1klqgLYwD/HCf1
zS6ykAelGgOa7c/2gJGXrLUDcIOVA/ZYLE1xaW7MwfnAHvPFM+rnf0IzfSJPj8W4T0zcUYx3LBH3
903x/XOom8Lor7KQ1NDfTha33syW2bPNyub8i53+I+TuNBMTasr8go5b6Fwki+urUrnmAtObJzQl
PD5chjJ3U57IwU5irRkLKKN8YnsaWTKgMHBrduZr8vnu9jQRcZWrIAuyUEK+e6fGZNB1ZffmokPa
6LEu84mMb0O5l5omkrI0D8drjkND8R//Q3s73lhCb9us6GQ+Wv7+OvLPKLLD2u04vELQmnsOny8t
WJAXwfNTxJssrv9/ucq/RVHx43VIxSSKifH7977vmwW1kBLjnffsJV0HR2SFeowLpFv0kMQsbCaK
PLB1kcKVvtWzC19HxPXO7ru7BKcLeUma6HxfEWY6QhnKspf5e+5bYwpfOi2oR43IbK2TuqrR0LVC
uMLt11/MSZJ/uXu+ZVHQUtzaMk6usM016dt1OTSJLj0w0zl4QIItn6Eay9ko5OjLvrzFBqTZ4cUU
nprT4g8rAGMBB00tpgh6KwYYnj+uSUMMmmuxrO26TsFmIrOwgymLykQpBT8Og0A823dVq4qxUzVw
uSPrDcW6T2lCsVtzUa/q/Sth+7bq+e+f5hFj0m9vvQ2qKtZXYqpFRZXGLc9CNSFGLyDE0/E2RBMR
6U54DFezfCUTYLwn+iZw1RphmvP3i+TsX5fvn5yJNz4COgwzeRisQGkO5B1X64Z2WlbOeTamU3Ss
EeQVHvSFlIqKBDyW5ELCA6F2RvR2MK4VYsl/4cbk71MAqUqDlNW3FIG5gRcIKDkak/+6scZy5jPK
EzEUOMrA4ItC1DghGNZ8JMrxuH78lWYnOPWJDAoCOz261IkBVbDcwiW1U3TQdWs9Apt/7Ife1WaO
1M0C4EQiBYBDElywLDwnH0f0Ght1KiNBQvc+y8m6yciHePShKACM2kaLEyOTkMeubPKlhk2VYp3k
AiwtrJMkJ/VIFgV/+hhkvSzjJFvIsd3QVlE6xTONdWcyjO9uNRO/IlsnRhkrYo/x1a6Pz+gdZe3/
ZBnePRKZiFCuudZfM4g4oZRevnRmerNK3WWiOePz3KFqIkdMyl6PA8i5eeuz6r1nK24wczSPlKxD
mw+evq3uHsZNRBl6lRUXBV8HPJFYcOkgquhN0u3LzPvNpsQmkojSE0nphSuzVoek0jnbuzt/9n0I
20GEa61PrCrs/PUxkUehxFhfRqG74hCl+0ZdH7MmB83aN9gk8YYxAmxBYyX9ZuPDiUQKM5JyHBqs
jJGO0UnlMJuGxqkn45i9JuZ/djdORFFgUaTYMlBLOMyERLwa9nihhROzNKjCYDKP7Hxm4OFsEDMR
SCFGWVyiG6dCIO+p72t/56LgNW7rX9iI+r/oEfj7JHXweYiygZUmoijT76DuYlwUjGUjnMmSxehq
pvwUlnYnrprM1l8Zqv0NHD+FUfFMX3VyJyQlvBq03YONxA72NRhPqJngP8YNOZOJ/imMaD7xAoPr
ygybryCMsOuNmyo0Q3uJzqa6JSUhlri/wfenOOrGL2u56sYe4upq09g3S1yVZIOwrfmbyEL39EA2
udiMA/07zPgplPK8MI+ydABJFnr78GTpDaxFq28uOKOwO2/kmPHo38DyUxzldkLMGULfVjAWkH+p
Zv7Bo6Nv8Vgnlo1Q/pZXXRT0eQvw6m0XLJvynsdeO8t6LGUmofNTFcrLbhXo/mUNqmACmLeS3CkC
TETcdnJrtQIiAZZ5kM//827+KY+6mzU9blSuhjxb2vnVMeHM0UeiigkfDDOknye3EeQ9lXj/RNnv
6oVlcH+D0w81aMroK+7+US3xdTAvjPE7Hp6FkOYX6OBkJwsPGkMew77phwmHSZrxSk7NP0Ufodvv
cxbaMr7LnYl1ghJdkNTCtYVCGPtex0e5t1XOTU9XvPhZTGgzke7Pw6PuZU6JtGzUIevk2xya6S7L
DuNv9+VfjHObiZ9+iqKAQQvBqqBfcHCcYWLLWLsPIYeVpplJHP6UQuFBmBVyU+iQcvLP7en95hjm
eF21dqWSF92zY6nmG9Z2bLm3tb/mdv7atsod4RZZ2P9BSPDzt1C4oUZFj95wYviRarbe72QppSaY
9Fhlgpl0209BFHIkfKq34w03JtlobffxUrMMzcpV02a2ojCw8L5+eWKcrRAHdRN0SB6aa/vamfrm
9ithTamwLkqZoP5EylgLstT3xCwx/GnrnoGVhruj6Xmxih7gEwN4/358/Tg+mto4ry7YUM7jO52H
wFHMagPOxQCNV47y1IU+uyBBnOoB8NIrsGoRIxBhgTNEi3NYrjYoc2qWLewNDKAxvG4mc/9TNyoG
4Eux5lNykrhULu9owgKFMRiQDh4WlCw3aNph3pase0ymMEVrL01Q9lDPBhzvfDPz+6XFjEkZOCxT
cBLUpX5pRkjBHvdVdjORjWoy0+ReFA9IiQoAC5YZkYZMIUt9uxlpJ8FKxt1JfypRQ2qZOZqZF9nP
z0VBRhUWzaXvaxJpn+0RqagBXEh+EjqPTZ51eBRgjLkYNL1BUBI0h+uc8ddZUE9TEGfXsOK7Dlpk
p0I19VV0tWp9iVXNhWu8GYvHurCk0UyAOfZiG0p1P7PO5k+GK361oikuavYGL4bn0hOA2N6lGZIE
UWQpNOpgLu/XbvmGm4yVrZuZTP9hCTS/cHurIgV0/dJRRTH/rFZgWjLMHcpPtbkMVvxzlTuDV8J9
wbbEiAxZoEFTD5e5Wku3K+4TCfUHH8sx0GgV4amS+RoILlq02ovmi9WCuir3GWDMuF8UCjzEPGmT
jFxlaePIo3XkrFS3lZH5TGF9SQo+hAtC0raCHEJiMIY23kWpi2QiQiyGRgIBhgdwr1DAIdTjLZOw
9AqtNCffwNToQdmO78iCBaiJMTNhrGCAZmESuwHPTPIAQ7eCf/3UzWcihVl+ZmlFQYiuyVnGKxDT
W6eztnNt0elbB1Wi0XEWjcJ6HJE/9+gQqcdKJRa3RCVv2ZMiIL5fj1eT90DaMGC7VrWwwGewWGjM
/aAsPKZnCYNUzrqbSA4z7MzrxQKFSGL/wWiE/RjE5gEZnHeSCN4snu7+S4ohrvrkhuC4JeQ/3JNc
Wwyv/hddvmVQqY7OENpb2PQEvNbDq4Pcg8kefZv3328hVIqj1LNqGC8QcibtmbW1zCx0A23RCrTK
sYWXhf3ETf82i29xVHijJb3E1zdEAWsfKwZ9q7bJul/W0bGkUKCkqrmkjqADO56uvHnBrrDHH3+m
+kSw/lsLCoy6RtQTocLfT7D1SLKFLUbd0NTDEHOv3D46LAqIyqIbLsNwN4D6w3BHjBfhP3R/Nl+G
lW/LyOw31g0rWch6vD/xC0PL+QDqW0sqtrlp2UWuWoh3d9iy62E5MjPty/pQFChFOYiiZYVoeMYF
jQ7h3RGsbfsA7HpvONPnFfZW/GH51ex7HbvAeEWE+6o0RnCJ3DeNNuJJFJrxJtmmb/xvedcucyfB
UNNzvGA1FkozaqLlQRcFEO7LIto84RWT55GuoF1dLCsRoShmjNIlUsDvQWXtUhSsgu1uKawPnIXF
SJtXFXvJrmYaYAlCu6k3W+el855ZBzBzFSi8zPMCrynYs6hQp55mCq8FTYBwobHOox2HpgGSyyuW
2WHvNba99YshttXthXUnzBy8IuDUDVlUsKSE7v1ohi4NysLA196V793rZcOtVn+k2FT2DHSeu1N/
SKIAAOPkwXgNIalyseI7PhpOArJfcBu2pm5V7mNHmQv90KavGAJOFDNHGnXXFWkp4zKAFSeYdPLL
3OlEcwzwCJbQqnDoLBnt7vW45fxBNTvvBXUG5tzOzH2EtgEeJI5Y6yBLCvUTbsEwVPKFQ3i0Eref
w6KJzGiBYEzjvWwJmmhsmxx3PQvNyQ1EARSU1kVeAjcML9wn+SZ2zfdJxmkXwTgiG+l0a3FZLkNT
fH1iOdDM9nbdELD0DYfL8wBeCooyLlbzoZQgyL5hMWj5wZNqa3VKzZ2K2ZrR5Mzso8P/k3whtF7j
CFlzacUTDgZdM4U9C7hmep9//iDKhWLByJuUE41j7QRbP3WjVW29BwvO1LZpanbb2CkwDc/q0yJ/
9a/znhwD9ZUvfXhRAh7HkEamcUg2sOhn1jedAYfJUas8FXXorVHXQqAYx3W8bJ2bYXW9a2xlsz6C
tzG3ycb6VVywoOGxZird7JAHiSKXV5V8YHHVf0h2X5uxm1mKilXnkuWo58JmJpJYQimUCPuUi8cM
qtrVksNGxi3hFHqMDX+HVwaPLg1dVmUZnkKTFwyYj2yKMrkcz7xzPIYWEopnVr/zne7hp1n8FEJ5
h4oWKeNaQcjpvPvtumvdItN7GEUWOjNbFJ7vYjIZbbu7JWbAgkW422OnJ2b7PrbbrbTK9giSn7BK
2FytIhfbGrBInvWmumfZH/1E8ikmSBFEWEBxUfATbXSkfn6Ssd4OU6PnHlPFR2+7QpPBuFoJ1uhg
QnsVgOLp8XeYCdlwRoquGzqAWgFb9c8fMEaBIlbV5YIk/eh2naksxkX/dr2Z6aLYcW+smu/MI/KH
PJpoJCilpug744IbKF9GtQmaJd4pV6VlWOE2eLuaw6myRIbzzkSMBm+AUVOTFKyth64/tYzKqz7k
RS6TIS+ykku2wEcDGliQg7xt8LVfUABmfduZBj1cArjV0fyLViVExj+FBnV6ieuol48IawQb/VGo
Npf2Zbf96M3CaR0Nt+Lzx+PvOTNh+VMoFRureXgRwE8qAzBg1NgHhj2Mvy/20vXPa5BJfX0VC7vv
FiU2L61WWLv0pGamcTWfTo9/x9x3/qE85Xs6J3RcU+J3yITAtFildvQUPF32S/N2zh31Vf7kjo9F
/o1aPzWnXEkEr9ctLlv5iB1K71espl9WgcsKEYmhUP76Qy3KXYJYrNNCgRDb2L2rvw9jCn4SpJ6f
Huvyd9jyQxe6dSCsc22oxE4+6l64O+ylFff1WADLOOnm6Vt01S68AQnjjn9v8HySbDTIoj1WtjfD
qj+noKHoGWAz0xAMtbCmXRN1Q+Q1mlkjuWUFN6Y3nB4mH9GSSxZl+0eTI7Mv6wMWF3mWYj3za9An
5FiAKC0ZSs8e60Q+5ZGcDPr6TBmIc2SEr4+M55cWCKEzf5lY+1cyMrh9eQ5XoYNcE+ObzvA3/NSe
cs0saPMoTqB9d44+1BU8c1gM5gGY6+xfN8Vyi7njkFW8m4O+H2dOOSIeNPhncuZknsp2d8riuFQ5
tEKDU5hwta/+3D7JiYP5kZn7nfWWyXlTLindajVvwYZAipgBEuin9Hlpjk+Ok+0/5A2hwbGM/6SK
+POcKR+VJa3TRg1fuXbc3D4C/EAoazpvGsueZ8p7kKTxgoxABrkuemJMNaI4D3QBXxTu8ymslx7W
cWCuFiyei8i+maya/Qzh1E+B5CU5CReKKNAaYYRA0I6ALnAJGzqAJEm1weeOXHbu5Raecswc6Sy0
TvSkAsICRT70qkIsqrL+1RXkZboVN1/acf2UvpMeflYacS4u+nGylKdqY1ZoWEAroyoGFvlkUXrd
YngtLOPwGzV3UECazsfLS+UnOGVj+aTstKXupI68ZQD+vPtMVKecVmxC7IjI8EMS1Il9t1sOWJkE
nIw2m42EpYyrwkY9nv9fVC/mr9CJaMpzy1jNBCWB6NI5oQsEbcKFV90Qj/Lg62HhxExq4KdpUV4j
YhFQcb3yUHS0uhzQxD+/rWr06zyR9D4j/GfpRnPZKCEYnS6XEYbsIyDXzQ6pYvSMk45xzKQzkHem
i/KHbjSXjV5h6YZUAYd0v1yBR8A0PfSrY1yCsKbmTmRrjJtmppb3UyIVcBZhkkRJA4kKMqHvrpcs
F4/vMhb20Iw29dhketpDwtV2lUVgCluy0BYPBAQjrEzO/NX1bYo6BQCRpFSSkuNzdba+qk3Rso/3
K3uPdYOcly4yl7M5m8VTOh8vTMRSKBAaWSwKCcQSBmbC/IUQxV3qtmn+Mje9jccRthy6XwtWuzfL
62lam1TS9PRWQPDpTDYLuK4Apy9eOHCT/9o4eIetnjk7t1Irtli2+ncy8KflUF4fN2ndyz1Eg256
r1oCoTUFvm/Q7+OA7uwZ6ZMnnbUlnqDYX2Ht5KCpizq76TESdRDKk6Z9fNsjKIyXHuhYtiLaAxim
y1KRgpo4TFJDbgE167XaWyBDWpCSCpPoZu5tO71EaKKbRqn0JNRF+Ri+hc/il4piAPeG/QlMQt17
H8+D86N5bQYDO275RIK9hBtll2wxvee3p2oj2J9L0J415uGAK2uzFTHsuVVNRNgbR/PeLmYVkdny
5PO/O2Ga3iYOemFsib+KjgDyKRMsO+BMlqzQkQ+PRc3U2H/YK01q02AnmQqGZoLkYAfgP9zlYJpm
ZMFcX0DdCHP9w3KRvwswP0VSaNShcSHlcwXPiKub7pRmyy9RmFuAYcqw+zXI4FGRNt64TZ2Zj5W9
t/w8+s4UIMVxoFRpA2UTbDDXTN5qOPvgHiW79cqLiUY1NOCRZDfaveBHa3v9vHi23t5eES2M1hs2
urBciQh89IOo8CSUyyq88rgFVGyv+uTwmFgKXoeFDYs/rfn1WHtWUEZnm3X+Woe3GueegOq0dZCi
csG2sow8ITPFX29kIEbbIL+AFbsfSBsCKB//AJayFEqpYdLmt1jGpfr5K2HudxQYR0mhUi0VUo+t
HvIxhtuaYAACbZrzWAFG/I797D/j92FsIuzXAPIpwdrFloYRrP+hhf5oDjURzuxbD++i5oDd16Wx
4M38heE65IT+MheD11QeVTdQj5MzmLwf+EsbRLFhwFnzjfIp/wIvCUPCfGQ3EUE9UbjuooXSCCPh
LdXiHW//+iqAbI/sebSZQevsg34ijDL/Kozri5DpMsZjzoQqhMz4Hl6wMZtJt8s6Oepa5ocmUOsb
1FpHuT2uZXvUbZsZZ7H0oSw8x97ANBQ0EvCc0fY9YIva5+BghDiy//QLA4QPJ916bJPzgaSh4Zmu
Slh3dq8xTW0iNgCmcqigfd5Od3BlQOmffo0wfPHFrMeRuPdvA/xHGN1DXykdV/RJrCAutn071ZFu
0k0L871MSbOXxLdadDt9qYOVMAgi5d6t9H9I+67l1pVkyy9CBLx5hQetJIISpReEtLUF7z2+fhZ0
Z/qQRTRxuyeO6dOxI5ioqqysNCtXAgibX1a5rpZjpisZ82qvtm6sFB4E+95vXPzRYXaNpVgz+zyl
J9bryjGt7Rxxr/KpYeTRgyzF3uscKvQm6wxG+n5o19rpuEVv8GpZxPuKim1W0iw1x7z6fi5HfBz3
rVE4eq2Z7gtmlikY+r3DdIt2d0Cn7+bnByxKq5Df5Rjq6jOIx3ZQvMD3Kigmxi/PnXaeY7YOu13D
cyzwscGduJJDGJE45Ns28nxcgG2nlzDFSEyikznbIsmAggSoMzPt+VlfIyNZ6Fm4lUuYFKbvEo8b
sb7Xy/4ime1+ej6cZ/XRVv37Jes1V+FFWaR5liXbtbu2KzmvTwS33qAElqviiACfeg0d/gJXAe7S
99oQxfm1JC86h4FiIouSC0crxOEJme/lEj1LVAtGxXy/T+YvveKOLT6n10KIk+vaIKHkLhd+x0t/
1J/xAXzU2/RnfwkBMkAqQR93/wsCv6WreC2WODiez0WvmGax+0YPwrl1ESSvhuc2aq1boLMwMHIJ
KrPify1G4ddyideBz9uJ6sd0NmmSCnqeme4BrFg74wxmntW3dcnb+kfana/S1ELnsey8yguwXNxb
vNt0Z9AarQlazM5cCyKcki6NhaCdBc0zdEBNaCKzCdpADPNQAfcR1kkS5h/897oJbMqt2Y54ueHb
eR8x/ySZUWraz/d6e+vi/b5eF2GxK6XokhpxCsRU+kW2JBQeJSAiim3w4keqrq/t5G/TyqOFEYZ7
ivxW4FhIRNb0sheQNLxQNl2qk6KLfzTdfp1J8MYN/rGe0Sl0Pm+MSXvLEoDKNPTNr33P4vt4vQOE
EeC4cuhGDt+D/L+ZGrk1vGAoH9era4/j0onyaJAT5lw8Sr3EiVYgmmmHtIcgKlP3yoUFT53pI1N7
WruDSx7atSTiUPmOkpWohaTpBJ+TSjSMDjY7GABAm2Dl5vylCmVaefyX7Pe1VOJgFXZMpaEcBDdS
1DHWU4tukDGZMBfveabZYJH0+17LfM+/SSoTL85T8IDkZViym6hr0f9SjYIArl4GPA45sEMqowam
oOiFXVa6p2JkKUaRaK2deiAiG63Hi1607tcfQGx1VA0UNST4gKzWy1dUrOh3RdvtWuT98EqqkvWm
0QD6BM9TtLbfS6cszXAxrJyRGHLkAK1kkDsFEpJwoMw47l/zF/85SNTzuX8LUGZZ0aoFOhUFXv0/
8ojzTVOAMlsJ8rZRAc8uYDRR78DInGvFG3BqyP2N5m7Tq8pOAC9YbgTWCPy2zf0X8HSMAeVYnsdY
KIWVyBDf7+l4psaR3ATgY5pXA+m5N4VNM+eVR7v/en7mJ3UeSrVy1gsKfiOXeNrSSgo8QNQlBHJg
fUTn6wWDihn3a4LCvfAO7/7JwKu3mT42zd6mnB8MN3/8BQvItduVE+E/BiSDPIfFF/i28IZeoi80
pjy/XvjNZVtvvn1ztFcOfSlSniGfkgBwCELy3+z3dfRQoDk2BWrF7eOn0GV1JLPHbWrOkfJzvQ0s
4f3xEn8bbokbfSOQWOKYZKGfdBS0DFhBJsXop+OghzbdGdQ5dT43J+9w2hhq8PqbW0cNExXMBnSQ
McChjz9l6c3nWai8IqLBgkXt8PYJHieR6eW0pFyK1is8hGb0TTGGsJ3wNpmaKh81Zk+7Zxol4udV
DNKCZ3MjnLhtU0IpiIYhnGO1iNX+vhznPHthDJQBcD/oe+2V1c7Pz83GY5kix8kMsL0MkM5E2kdu
ZZqiq8FzfVkz9/mhOPFGZEqSmiD5fTC0zkDFWEuPK7t8n5Ym5BK7XBVyJAQs5NaM07xVW4xYBedm
rXE2Yird3dPIDiematWm5Wa6aflWBKcgCpxTYigiwEGZlWjc0+PduI/rfr8K0+ewEWiZJxMOctd4
WcBzwLxJf7it8ixom/Na69d9rvJWyF2iIQftkUxDCGLX1IZFkdTLttC7wBCfYgvIWPlJ8gxhVGk0
Tpswb8ge/6DRjp3W3pI7bZu/BChHVmQEjsH/uVV1pRy7hM1ELJfzUEk6fh3nGehRrWce4LCbYFg5
9fuEDiGQuOZ0KVRB2gmeO1R20wBY1323e2k/GdXhkLqTgQGcCNpZe0Xu/SN2K5ekCc66IvOw4567
jX+2l/iQqxiUkKnxh2e+xeEMjED5avaPlKdnTIQ4rVnwxVv2z0ZLhLbLSZ5g5qDsubmg0rXa0Gpj
UM/pE54MWJHHSnyPvJ4XK/ISz4C3lpHICmHrt0pD8wHlbnnLe46esp1njGpkoFiu8RswHAJTBD5f
35qAEX5Pu7nwA+D16efxd9w/IsR3ELEoA/R7njOUh4YrKy7VXDLYnRbroR6aP5HRYIDydm3GyH3b
BiGT0Gg5oDBgRPYpV09ykGENOzP545phjAF1e7X/4Dn1UzRtdrsZ355tOzGkz89R/zzDhVhzG2ZV
Jg2rJPCAknHM7KwRllzxS7/2xppCB7r56iP6n9zuGFzSA6/FG9nq9z2jbhKjhrPK28qm+Ygwe2VT
Mqq+BkFnZlHEpyhg+YGjNn8LQKa317yQ+wZM5rh181DNA+yaMYAzF6nbAHnUNddhYd0KEisMgwGe
HFZPCGvCqK1KKaLmNGr60n50MfIP4lH4+WT1xOjONjJW0mpb0n08p4Ap/R+xJGqji6W8qdKYQgJC
j7FGPlJ3pSma8BzWWNSXLpjCCmB+5/AvFo/m7X7GQ6/kUQ5Z3Vxce+5sk7P7c/zhzvdKRTUV7P7G
iX/Lj0i3oq75BfXqt622hrm6D6rnRV99CKFjcTHSwxTjQ163GEtXfJvmx8d+u93aBUgq6mMG1RO1
4/jXrUu1PRupy8xxQvmONyVbz13Md+tOzWB5EMejiIMek9ttwQQRPmjbHndPUr19BhhzqPmR3pss
WKy+85kFd43Ub3EHFE7hZdSMFEEhg4Kgbj2B9sTgTEVacCzV6MJq8ibQEt0EqZuW4A01UPDN1Kcj
ryd2rBvFyyY2P6VPW3IEvTEVu/dXfcj78r6C5hpubtaiEaYypIZ4WRXRHRdn59bC7B/5yXtH8YLX
e0zeap3kTPsrL/n91s/yeNw6IOZFgUTcDGnGSL6SZWd0sPuY1vHTf/0vsHZ3dQusilNkCYRhyJ0C
Knt7wHk4z3gog/xcOJeGVeloK7qURW+rEfHfyuPB3SmTjFwJD4i6iCj/ruMvitI+ZcKhPPvzDB70
u/lwS1Hc6tVu79Wa8tTaBa8/FnrfFabcCiWeaWnoaRQYIHQ/uOz5y/yKTsmkJ1vGmrRNg+q5aWiS
hd6Lk+BoUWeviJ9zwrcXCEh8dNlJAvqTWYacFhI2NSdWMl+d2U3k7KnLsbXSUk0aDUkVfTKSQBVD
lVanvwU4wVFmMTKrsjARdcVb+qVYIL9DRMUNCgxoOvPrTV1Ff2VHBWgpkqszd+x/pD/5oTw0TmAy
gOX6brozMWkTVkWbzPjgq9JesKIDKJrxiJ4T9U1DByQ4z2iQHAJqQmuvIAs/24LFmuExWsnD3EfG
CsaqXH0p8diUxcBxlY8vZY6VWcPLmSmqJwCnZT0wPcczmQN/TEBW3q6d1YJ+Xksma3h9LHolshTV
WbFZLfS1AU8AEgQXDNlj1dCEJ6lzTr7NNOHd0+pNbuRbzpnj1cc6s2AAsQOgmoX94yQR6PXbOylO
WRVwclSf6c2eOkbuZNKfRwDHRS21m7nmDNvXzAgx7a0FkDt1cGHVRMu0xvgs1NL8SRwbbBMCsE6+
uYrOXdoleU7aIMSQoNfE1+VZn4NKtm7O4HN13Ogk+Gr9LlknGeHeUdLZl8e7cY/Kgz4oUFtOxE2m
ud+83ZXmxkwwCInUNucRmvmEjlheZzOt3I+RqpyLjx/58CzA7Icmo50FJ93KRmS0am0LDrvC8X2f
Yp8/RWFlJClphcFcq9uDEZgUPH11VZ9HLXNbUcUwpVybrFYfL7E7OoGh6PmKz3lfhSFkzsdxtfyq
jXKQzv7KVIAAKnYtyhacjhfBQMpu7vHZcTPpspGBk/7x1v9GrYTRQFMpzzAiowgswxPefusNcghM
ZH3uN6PGG+3fUqUFtdBbuzQaPXnyt9zXoCYqo9Fmp4X4N6f1TmfQzoCy1HCIT2vJlMVPgi+CHCkm
bLMyOeaTqkSe4oS6PVd64gw6o/N/A/QZTCh4VEjAG7ITaqkjH2OnB/XKCxr9AGHWuCNcCYO3MfVD
XQmJFjxHpFnwptEAsqDbmbSsSu/JSpnn7ZnJ1NIqz8wXjaELhqLVZgOrKWmFmqGUxdNAVejCbots
pmTy2rZDtnVQy22ypqX33jo+iFOQ4sUbK6LF/FZjBmao5K6r2vM2ndQJGECnO2IE5ct4HFHemnw8
NKna7fRiw+yrtUB1vgLXKqOgnx2ZNgYNaPAY8R+3wsOOkaWW9/uz3+vNZTToyOCs/G+dAfi8Rx59
3PnAschar9vMah6ddGbwzvJI88BpnPv7JTJgmIacn4qk7Nw8ci4TtKH58o7oPet3+enx1biD7M6i
4AYKOHHkUmkSh9iKLdNNYdWht0e0qp1syRt507/KG99m9EynDMkI0YddOoymWLlTHFonsFlMvVHW
HJy7HUelfc7lozOE5WAoifdSQDdlHOKP3eGonPJKrTeDU2ulxrveTqbUyle7TbrbvffOuA02IbNi
JO7sM1AFeDUlGSECGlNEEqzd5mMWD55EA0SEso0KQtgZwXHEfMMOwOndW6tPuAKnAJmY1ZHodynH
X+GygOZehuGBNZjdryvr2EZp2DdSxrh7SAUmi7cuLCqfjGpiaBT6NiwrBrLYcRk1NiYVGJIzZ+Dv
zznTO6o/qzXIO/v0Px8E3UBZEPgmciBiJ3lRUooejaF3gOLmmvux/wCfW6xNWmv2Vqknh8ra2qfT
4QDO0PjtsVrepQVm8XNrLS3TPAMjQLjz49DkklxhP+RKDS7TNrSGA28zqLuewDm8onpkqhHCJFBX
IHzAiwjXlvAE4PDGCSXUgMNdEAoBkPr38WpIQ0b+PqHZk+iXGRc2AFR/y6CnQH7F6bayYK34ffMr
dmOybpdB5m6VliujbsQyPphtoI96u3IoK9tEupWpNPplSeH3Gd3TlT3z/niX7giKiG36zU1f3YFG
GDFlq8Pvz1AbCf/0B37TOWoQavmKLDKaIUURzojC9YVUKBDl7b9CQ9hHK8/H2lYRT1cRegI3zr/P
/gSmrKjsWufBmoD5z6/2KhzjthVmlZo5wCVwScuY+qq3O+RK55lk+Ot15XRWlPgX/XYlcfKCrKcl
LKk2anRhg4wOw9Dxl6/+QWRljOZwWJ9tMt+8RypNOG7RJHFVmmKZ6GQRNerTll++V9Y1HzUhAjYG
7y18DE7kSaqImBLreJibW/f0PjsxWr7pQE4bocl726/4wAsX9EYUoRVRGA4SnwF1nr3HW8kAISK7
XcOsrckgFEPpJBnjZiCDLkG/pQaHdm3D7pwTEE+g9CrNuQ8OgQxxd4JEohsqYWbVQzypIVqygPYb
1TU5C/7AjRxit9AWwvKUCGC5j3iJ/3R8h7Pip0r1DmuZ+fmX7lTgakXEnlFx4VVZiBUBmu+tBMGL
53H128TDHk6TgBnq+O20VpEp6XerVBRr+0TcET4XqqKe+x3ddNBf0LLCmxwasrOXtXh+wQLcHAjx
TIpZxlRTAEFb/8X8ijUOg71WnLCF+34jYv6EKyPjC8iqRRSA/uJm7289vTN6h155Jhds/7WMX1fs
SkYEzJyIEbS8G760VvKq6Gu0GYsC4DehVAvHSSILelLksx4N5i6XUxndRxrsscVa+/lZH66+Hw2M
Rc6n+Pn6J3rKrWkECdRjCUvel0xfrYDwvmSPYRsPBmDOls8ctC8vg/p3o1gzt95jUWuLIYyJNOZZ
N4DtxtWF0exbLXcf//6SUwGUiKDwPHIdQBPM1uxqt5I4DTrM44XSzpRwofq31tnVvuuF1/hGCHEk
TTaWXdJDSKAXhrL7/1wCcRq0VArl2OLXcwQmrGaiRCqgY3XNC74rDMApulkFcRZ+FHZxnQEqD7Tj
6/Nr5ggmY2OW3to0mEU7cnUkhGHvJ66H0cJ6Zt8lBeWWW1j6yp4tmt0rGYRJx3nQeRhhLa+vEmTQ
GvwV8D81YMLbPf8vpnEuGq4rebOeX6mZIoYNuBWxptB29tILYKFomNxeDvru/PN4aWuSCHOfT0XV
hzF6kdjnxOSd3QQMzFpudG335m+4Wg0fxHkkN1hN5NRquNustSKu3krCzo/V1ILmBsez3/qHzHFd
9Hnyufr8eKuWFU0BYAVYKTAzElKmWM6qRhBm5pDMU/O/baCf8zWU0pIQwAUEsEGhooYmgdu96vJW
iuQc7QijJlujwSAy8gG0rFb8iCVDeS2GvDRFO8IIoLlEtkLbMxXLPz7erCW9uhZA3Biv9iWqmSAA
OdKf8sxe/kSbce1aLvkq10KIa+LlfTMONITQiRo91Sr3nDvikdn4em2vkeqt7RhxUaISdXdxgCzW
YnaenTtr7vyyAFCYSMhTImtKWH3U4IH1HdAqNWHIRKjyTjTBJ3p8Kndp89kog+YT1VNEKKjqE6to
xC6KK4+bZ9FdOL16y7aCNmgFZqi9PnMwMe1/E+iBWhSwOw6JKGQ+CUWYaH9scgxncsHXvlf9TT5Y
w6Y7aDadzhSE35TZasNx7bTu2ol+F3olllCNMfcij4pkkOxedIFWoxMGCBZAJOk/z8Dk/PwkoA1I
tNqWURQRgENZ827vM6HzTl99ALHTYNYLOinHB2CnJxNP4Otro8egPFefnl5emMPpJzAC42cNz3rX
Cf678DnPjZLyXCsjbnbWeX1KF9H8HEJylGrpWQSItABWeXPQDAbH7bnRQUALfquurnopmvvNsv9f
6cRpCx0bRg0L6a+YBXDZmkyseQ5IMK33DYqmp3LuocystfLHoq9xLZY4bbQgMY1YQ6wHiIr8nW3A
XjI3wz2+PUu2+VoKcaRDWPC0X0EKLerHGcWJSba+A0rPx2LuAD7kERLvpVQ3LZV0kFNjzjEGEO37
l3YvJDrqIs/fKzb0t1hFRqvXiyJetbiJG0pIIIzHZAAkyRKVs70n5eULAJuP3ojePB3u+oxMGLDi
bpuKTzkzg5ILLSzQD9tgsG72F7BNXz/9bM6fZ+SPVx5eYX707r4R1LEYGod8ukDSFWKIhSjEcv8/
Lt7ll6JYQppKtmYM52DPRwFiZv5pZFD7xLCr1FD//ImB3gdNT2UXRoNiXK1Hhgz139jfgHb3qg/W
2Z/C+vn5XrV5y8YHRRAOjLe8gJf89hHnWD/JxxRJoNpgn4vdgL5CN7cCM3irHLO2atV3vD+ZxWmb
8AhMnJ7rQF07K1o0X7W7Tbv6CEKLoiHN4ynBR3DHZMcB2pCc0n18VvYlpPlmsC2fqDWZSw8yx3A0
vCP03AI0drvwopdzme5KtMdeai1zJqfn1bHSN0VvrOjEHR5iviTXoogrz/YUJ6ZSzruopk2O8JY5
gcaUlvLxI4EtFC6Th9ylbPqgin68sUuezbVg4nA7GfBWbipAX7cLDdwL9IVEmzVTsyAEWAKOBS4b
BSTo0e1GZgM/Rl3T0e5WEYza8v54eD6PK0wOC4ZG4GcvEyeGHgBgCW6lBKFcclMmDKCYZVVm0tPO
UJVKFZxoP6q8bL4+3rmFt+lWHvk2iZkUMgI/uLyVNCdh0jt7HE1cwpkyDZh/e/zCP3aINo8R/SWJ
pa/l5u6wCgp+X0IJRuaBoENGhdBQrxHFtg0kgJ4CjdY8a/6rcjhz/t9AGypzYK1gs2JkF94nALs4
OFyohc+ZHCJt4A2sBJKotnebxNyLIhq3lUCTL8Z0PtX2irBZ8W/vPXqGoDLAYsyU1CQEVmQyJs1b
vncVzJ7yLFMaV57B+ZQeCPiNxq7CuZIqer4eIWArqN3a23dvtfD13Bz6ysgZ0eT51ENWRKPs9S49
2nI4ml29zbWhqNT23W+tqj22Wxl8HYBXjBjDln2uknnf37zbDyDsSlMwUZUIweACR2F2bhsjyxMb
rVVrzdNRMDnzA5MN9XnC7agfusRutMGaG7PEfI1+9K6FALoKN4rnxV+aECTQbq+n741pO0oxdBWo
kUZLavivo0oB4lFdosgSo0it+Zfy0tSNyk2aNx2U9qXRWu995d4unvjVhxChSRnn+ZSG+eAKxw71
ZOw/81IDdIV2BsZKkRxOcCIvUqR1Pjho+t0UvzCV2UxaHbd6U5oT/OtjwPgaYJuPP21RXXCjJX7u
YmJE4jrXUQR4FAohLtflaDcvv8dmG6Sfj4XMFv1O4QV487i5M/KUUAmZa0aBiXAO2cBQap6FmuzR
oS6iNy33mp0SrTWPLO43ICoyoGQA8dPzn1/dsGyIuz5towEjQrNow9VT/DkGUbZi/hf37koKsXeD
wnmJxJTYu7jld17P+9uCCwIzFxrl9HgH+XsPDqosCZxCwysAbo2QJbd0VoUNtlDs9M7EGPQNa7EW
bXlnysQI9Au0xRz+6JFDb4BtHI+55e/eYmc0lY/W9J3CaE3G6s3sJ/gUJK1uHfy7M06hOZO/Pf7W
hWzS7bcSx83xA8eLBSxAxAZqDo4GRlQHb+8XzzHLqnJpe/5Ls1+j8LpryPq97VdbRPgVXhlxoQhm
Ipcq9iH9kXunjnPk7CiAsT99KhhYmccLXTz/K4GEj5HHMgNitmRwpS4cEZcPlZG3XeWIciisPBm/
V+TuCkmAroOLQsQ9JRZXsVmT+mE1uLnRbxqTtbInRqf+iKf5dLOffCeamVXbjxe4eG+vhBIL7KhB
RLtvBvtJ9d428rhQK6qc31V1IKhBzvlqHKNp/LHQpbceqv7PUomAKs2zWs4CLJXtc2OwhQbzH4Zj
Zfe5WWUI4wzWU7veoNI1q7F8nv8STBaKmHYQBI+DlaaF5shiSsuYGzLVrxjDf3M9/hFDPgbAtiRt
UwyurDyN+VOsyFpHb0JPZaVv/73LAlViTtSaY8DOP3unQRhOI6JjEch/hbiVqcfGTOtDbEjbfqpo
UsOrTWixZajDGDvCMGmNZ7Y0nITM14Ef1nnmqc7elfqzlBzq06d+2GHL55Qm8mve+pJXCfzrPx9H
qDdTUV0Wc7hKqWf4kVW3z03kyrw+9k5qSK0mx2auC/E2amW1wRwb5T+GAsBkXcknNJ0KlaxvKBx9
kfnoQUrzXSwZTVFpUrHG0Dbv8/05AOYLVBsKn7+W/uptoris6/gKr4bHX9jRFtt3kUrUwHp8i/7N
cf8jhngCPdHPwNBWwwhTJs+/od8GAcmpSY+1gEkFkS7A5QH6fJD1BLomQCFkHtBv+B+pZNP5caAw
qCjcMnGnsSGzcsfX9oB4zUKKL2W2awa3QxTBx4GWeaZA5c/tsJZQWzacmOby/7abUPsB/D0dQ7d4
FeLcjMJdrBzKMnovlCclsjO/2E70Oze9pPQmamyvbfWIqjeUvCsV6r9YNA/abgGgQlqUyBGSoRw0
g5CPMC9SOXzyYTfL4Qd9KERm16UpJuk91oFZaUlNuxY4+xRXmlY3Ch8FJaJT/1CLTxzdqDFml4dm
mG9SNlkRtvRWACSLHiZE3cxdL5+MIZHskHu4wZ9+/lUHDt3LaltKVv/1eFVLghB+zsE9wNESTxyo
Rwm9zBb96A5lqSONoDZUe0YRzp7y8Cjza9b6PiGLeUQyJm6gAM8DikpYhjFOGt7ruNGdcsmK23M/
pGY6dZrcbjhlqxTMhgt/lKw2Hq9y6S26Fks8gj7TcOATkkY3ZJ+lehOWlzg2H4tYUo8rEeSg1kkY
UO2nxNHt6kvfHasKsPfADBNelWO3itde16VzA4SUAXpgrp8IxJ2nQq8ENzc1uk0AGHGMsE96Zltb
7ls7qNYqW/fCRKCW4SszcJZZicQuos1niIKARqIEmZDK7NhP7iNnVSleeTfuDdmtHPKKyWA6DH3I
odCWK31M0qXItfHl8UHdRzO3QghT3nSJkIwRC9+fZ0uN5T16Q+UjvaIOC4BriMGkM1oC5nZm2Lg1
F0rMjHQXcQhSBxQ55C94PwOQ5YMxUbpfq9TUOfmFDb+p8TUVttL4PSKDUASULvjoDuIjO2j+BOFf
3pub/DK5sFneYXPdx0vTt71Wrm3Lvf7efi+x93kfhoLUT7A4+dM4PTd2rXeimrO66P/HGctbScQB
pL7Q130JSZXkBLITC6UR+28oQWp0RJuZuIIwWUjzQR4eCKTrJWgw2R2LRVFBPChYWZzsuS6w68Ko
utPAoa+jb08ZbWWy2de02oN6VUG/Pk9rvo9Ei2c1tNN2GpN9RtlnwPVqinalYKU0fW+b0LOLNCB6
eDBxSfl14K/elb6TZXGo2dFtR8Yz5KoEi0+Bptoujv4+1vyFIuBsLTAWbu4SQos4YQa5nJFrCVSA
Ll/hiR40ZjD93JDGkyK8TKJRlMdODNSYOlW+oGFijpA/F9QzGk7F8CcStlEQ/Unlb4l95rN3sb2I
nEa1vpk3KwqyYAauP5NsEPEZjNgePZ51Oz5mTUacjEYqw40iyPFTMDah/nhbfjGdty873j8A8dFx
SeNRIicBVHiV0ljiQWqHnggKhGygfvn6+uK1r6fd29vb+/v74fC5Oc8T8lCrSbTvx/IXjgXykcdh
5nsBoz7vx5UGFIEo9gozCW6wSwEaEq3BFMxaS/e+FVrNlgPlOveSWpMtOoyRH0WDtlBUSDbRubUf
f8pC1C9jAttc8ofJogGAvf2UUPFlMVESERwCBWiumtLwfCMzqPfaXs193/sCMoeWNcTgLNqAADS4
lcUEkRRWrSS69CZ4x8RWGyXxA8ZA2dVKZmEBZgBJaEdDL6DEo2uTeCxHmos4jH0TgTFD92wLNqkL
CqZ/eUzewqwv0DGsAsoX6pgQyWEDcaHhv5FdF1Ir9UUBLCb4Q/fVk3vEZCNQ22qjpoTql+nMLfqq
a6owKy/1k23bmr0xDEuNsHiM3Fl5VxcCwtuvIS5+MPUZReeF6EpqaOSdXp/B0hC6ka1pJXjnE2ST
NqstwveG7UYoCU6ERjPKMGALEHC+ah/jV5kY3Bu3mw4ZKrevDRDWJ//0WIEXMnu3Qol0AB1GCMGD
EvsOKuGP/dE8HkFidAw0ap4q9zVvOpByMqfmTnXQse8nkCx9sqhm2c/CU6v+xwPfFGb+IDTfIEpR
MNaQ0L0qS0R/HGoRzRjty96sdklo7t5YUzGsCQhj5i+QAfHPuJGKlRBiPlPSql0LJqxKACwSQ7EQ
PDE6q+V75VR1Vhkj/jcb7vJ42xeyTFglaGRBiwFWQJoMIwalLfOQbnDDUrRrdMq5n1RPfBr8vfcm
hVr0Emzj8fWx0HuvFFUzcHbNkCv8TbZ0SkNE9eHgy24xz740zoW1BttZujc3Iman6coyZ6EyZL3n
SRiBwW8U3J3IDA1K69S3N1/jbdDHrLxFqxKJmzrRccslPujYBpCe9hqmpB6qbXxmXlg9N6GgdrZf
ayD+NX+EpvAKcAGoBSKJgprg7SpFphwBEaixSgBJu22gKUapfQV6oM88HoWamjmYB17QNrsprXrf
Y9rTvAep5au0+YIhfnakg9ZIsCowI0Qgn4yA5Jm/vsV/FRbanjHN7W3Ufa3fCk6yp5wGLe+eFjil
AWI1apVHYVEzrhZEqL6YVmlISZU0z4Lwn8/5cQ3Yfcd2hFs9M/QBfQmCdPR+E96yhKpmA2ZCyW10
XuO23hP1UpjgaERL6WTHH4E+2f6mtpi32qxUeZsD3xCojdVYMQ7Re2GxDzSoEbxDv/6uzrKJ45zB
4GizRD5spqq8Pc5I7sJMTkIZCP0RvUwflSOZ0441VB+jcDXv7fEtXEiNYSuuxBF3BOLSZMoi2W2N
blejam1KBvJAqmJ85uj3j6xg5sBaHXu2AOO/lUvcFN+rA77isEwRXb2Nkx9CwII6tTLeSqezuoNn
PF7ogj2dETQIIRBLIIFBuEZTFcp1lAyy61mRztnNFgdr0na54oKtiSEeME4uGWRNIQZuoD04/rMC
/r1Ck94fr2ahmgvs0tVyiPg0kREnlH0vu5cMLcCBGT97jvLi78XdTJWQqRKeSCQ131cbIecfJtWT
U1B3AVWEoiCXeKueIlz5PBFG2W125UbEzMNErwxel6zxFP8Rnh4vc1Y+UhiYxpG94AH5lMhGdzry
SlCqB4rLlUbIq7BQKKL5mTqt0uYseLMzp/m/JBH76TdckE9+pLgK5kRqQuBrmEnP6XF7Eo2e0dgV
l242YfcLE0G9xM307TKh/TX4xpopzRQ320Un8cTq03+1c/8SQFb7m3xkRm8WIO4pmzGpF39Hm/yK
si/FGwKPQAMIJkGBESHsqOj7itSJpQK4H/1Zbtjv6id6yQz2ZbWndOl84CUAiyLJCPJI9t429fhW
anoMzcas35foj9SoyJInah+o06e0snmLxulaGpHjaGKxCwWvVZCeUxlaZUs1x6RbMDlspQMda9UH
F6lsqq5F+AsP3+wK/WuRxEsetZTssQzEKsfmGJ34b+Zvu0awv2SgrmUQj6uSFxITxp0Chzbo1P5T
OMjH6ic3mzWGjCUVxxDqXwA6KAtI2AETeujQTDNwZMY1RuL0Z4d9GnUMg613jAGoYnJ+bCsWEkXA
J6LuDdYwUEEhFr+1TAndZZTcQCC9AS07AJKTLWxbvJ8BqsKAR4N4PgUGgAMpa6G12/5rrXdoKVC9
+QJib7Om8YcRjJngq8hV/1mVjMDkvmpLdN4OrJ5igFVyjqzyP7YlwEHMxTNgSsDXQvYMjnKVMpME
lkKJnkyPdcqK2Uw/VNObjzf4/kCVedAv9lYGhRlqNrf7W4llXbcFiBlppdjAD/1TTr5kpxlwfgU7
0Cuu9PxrNxYSzB8KgywGIgQGWkS4QSMXiyFdxKybUDDCcV9leu4JlcFyLac9Xhh/dyeQhhdhyDgE
+vCiyWIUBgi30ThxgktNB6bc0MVWjpxCUSWMLPao/8PZdyzHjjPNPhEj6M0WINleUkuizGwYR+aA
3oH+6f+kFnfUbEbzzreZnjgLFQACqEJVVuar73+F4daKTiJgJuxp7B80sFnLHqI0aiib/ktkf5qt
4T8VCR09CRVs/H5Xf/J8a5lPXUXF8hyyw9CHpPFdn9kNt2tonwBJX3EnSUnzGiekbh29RGCeogbm
9fFBYSsInStnilnChSKuBH+/cuVz1Kaq02x6UWaB6TslH6CMYiCNGBWN4CRhVG4DuWBO2Qz+ys5Z
sgy2DgAI0S4yUftd7hxV6xXNB6vQM1pepI3cxyARUuRix3ssMmhV0o3B4+ysWcNaoX/p02oTABBh
nwWa5jkotROqkkXIigF+A5yERATfJ2K81zJPAT30KQ3cJt8zoLuj08j2kXmfWTEtQVTdUVHaBgId
A6J9WMNhHF1eEaY/SE1A9eIfmW1j01HaEKoEQv6S/A3LU1r7FGnnJnlnKW010sTUPMhv2V5Tz6I5
Thy9fudW5lHB/93ew9dx/M8OBucc1OlVDaRml2usq6GGkALpuEiUH/B+qgDVTCBiVxZsW/B6sCtQ
FttxpYAyRePnOtFFOx7KJ6anjS1Lvkk1y7e7NPubTjNUWZ7TWkkN8AAoqUJKS1NJCwnz3e1xXwNA
JqydBWQa4tkJ5T2LJ5VA7vSRmYkHmt9kZ8lSeicL+i5IkhKK4Q1te1DmK37vWgXOGkLiwtXSiK8s
33UkAxyvBspZPAanTPL8cmtzhRdRNfrPRZTmpJbyc4Qjq1YdgYIuKfElY71+CIyXVW6f6+QLTJt4
uUNuWgXL0TwWVH1dKcVKZF6ab/wORN6d5Lbipqvt0OvqPeCYmv+tyit1i2u49mQWc5bAtgZ875zD
Wo9zRURLLfOixjIdUUC5qPNFMB7nbbDhIchmypbz7QgS/70cCK2rBwZporGwTSXwHasr67Vw8upt
oaJvGxh1MGrLKrLpsz2stnUW6hFnXhWryLRFnEKBU6OaYWlupeSD2wBSaMd1aW4sJo40injmgjg3
2pkD5EFu78zrJAFGY2FPwveA5AtCJJcnikViWDSA/3jSkxnQND4Nf0UOfT8q5psI7yzQknZOFjqK
fy+pDmcuoDm5WhIxvU/yT/koK1QttmnkJOgnRHXsa2g3WrTPNceQDppiW9aL4TGVGsLaOk7h6aXv
xMih3Q2tB+Q3kOe4HHmqaS3L0w476sXXScDw3lWO6bkx7krVIrx+y7vv4RCNm1Rfo0b/Idq5so3X
JypU+C9Ydi9tD0ont2wsmCebd7g8fJs9DgKgcSQo9g06KdptrD7Umiv6Noji/iRn8bF7UZ2ht7Xo
IFEwj8hEedCeU9PuwLEgTKT1a7Ds60Bt+rS/Bjl3SE2pGUGZM6/HvXIv8E2vOIqxZycNdcP6XnLU
Q/o6vilsa5wF3PqVDfY9beUz/RSGZkuFpgGcwgnEOuE3LpdKyaDp2mgm83gXO/l5KF+y0unZxs+p
7n/XwrEtNmXznkELRVGPwfBZibYubQzggnqNSNkGOQaQUETHEs8RsXCS1laFzTjsteguSZzIf8hB
uFE5QrxtLCIljnZWvlAh9Z+sxzraVTwG5o1Gwreqn9FVTRrp1OzH+t2wSM8oC3fhUzw0RMz2aFRe
OV36wh69mPzs3leFtFXTUGWefuK6Owgl4f1jyE5WC5rvMHotS5Jt0/i1yxs4bVKE79lDlG9jzR6D
I6tdXXuVe3v40tmOCY8qkOH53gCvFG5si9/rPjrPqkfcNiTrPSY7aOYqVRp2D4buKiox/vHVndF6
Sbwrs3ugDANcd8NRB2ngeMqKQwJcaUhaYQd1hwKF4/wlq+zCcMr+AOZY41y8sXIl4F3w4Cg06QDo
I0RDbkWbR7zo1GOioDOvjl29pMDGl2wH/s3WBlgrIXK4MWs6nPJ6I8VOB84WmtkJ2+sm1YeTyleG
s+SWLoYzBXW/kudJZuWs4z7zhlOqkthweWx3KKIHIsmDlxpclaqjirFtytWK6etw/HIhZtdXk8j9
mKoC8yD8lKbovKwKanGDaLrLM1JlIFZMshWb109+xMaI/nHZo8llYqG+nG7DRkWtKhZ4tXgnwPNE
Y38KmEl4ATxFRnqlcGI+ENDC7SUEza2J4xgMO8tco6S+BulhJMoPflue8mtzQdc0KuRSbZTAy02t
IzKqGHdaI/ebsjUk2g08O3IjMZ9zqXtgtVgfMov1dp4OPdEDSX7L9caig5jEtlxK+Vch+GtQ78UR
onMSzNmyCLIYY7Y1Oj8wwpQHodf4yrYKI9syKgooOzc2BXeDpnW4sMui1g7yx0h4SaqjVbmxAbjy
x20ffV1vQbF7ak+euikA39JnF7leqMqgozXR0zcxIE3Sq+EOJ1xWsUplfydrW2QM3+N79KB5ty1f
A4QmyxaMw8MCwqjNYpUWWAyZW0Hi6eVdZrkVOxj6No+hQOIp+mdknMCp5KPdQryrdYebkzSI+FbI
z32R20EmUcQzAJq+daA0HxKfmkW4h6mMCDVVtK/A3LA2WHkAXqWXZkNWL7e4pCaqgLgr9mQ9Vbwe
15AbdZwDxZPITlpFGVX7PFgJ8KcvMHNyqPMhEkHjKpK48+yEkAHjG4pV4lWARBx5vnJup61268/P
3EgodxVw6vjz0nBnDC/dl6Hsi7vWpGuJ/YV4GVkI9OsAjDRxsc277owq9XMFMvfekIx7Fp3UYS9V
xslvjqVXjqrT5e/FsG0pYgtbUP3n2/tt4YGCtzPAD9DfnHL75iyuSqHd2viBH3iVNPVXRhAlH0jS
uW1yAmk+SauNuNa7cr1fLk3ODlcymIIvtVbgjUFBY7khiSKhAesdtGHfApJMt2c4TeDySwJyDqpL
1RDRrgfFjcvdiQbjHtVpI/SUoEvsoBk5EXORCp0R09uWfj7VlSm89H44K5AqnK1lXnLWS0YUeXl2
GPQza0faq+g1k7+R0dH+tK2TZJDUAXdud9TNe6t2x1MPt9NwksmHeK2CuxCOTiQdSPziugeb71xY
1aiLKJKFJPJq4dT1NC9kmgqP2tl3hZEU2S69N1GSHAh/UDxLf6jQpF4gzdcTI1tZmuu6ErKIIK9D
ahZIX+RNZuepEPu0yos68ir1qyie2+rMhQcl1egQOCwkul/vmsjTeltBrVjd+xais3grNzKRc+f2
Z1raftOFAfwlaj9wNpcbIs7LvpPEDjApiE7S1mrA2q9ENXC5+biNjDKxESSsvV+WjILoF6zKE0we
VL+XRrWYByAgD2MvCUxzq7Zc3HXNu1S3B6CQRjzxImslEl7IgAA0NgEhAOQWMdXZMRtKP4TgDVZ1
VD/VYTcY4K5M8d5QOUmfegTjPHSkxjHXYMFLB07TIBWBYuiUHZuFWXLXFBEe4ZFn6O14kpJTHKfo
damrceXumvzK/LgZ0hTSIMTC72yCStOJg2EGMRIcARGVEJfXipNZupzl3yamz/orWPVxNwupFsVe
wCUimVB+BR9y9wVmcuFFzN4HhUCdlcfHCC32K3DHpR3z2/QsGNKZYiEcKmPPLDTjzsh6gUaJBEhS
YeC5C9IWmkRpuvnvZwM6VVPvEiiB4Q4u5zsGgTSKFo+9eojQMPvsK6UdKIxGfYHzmK5t0Wsvi5Q/
WnRQ+AVO6IqCws/bOBhzzBHtqpKbo+eA1JD72I/S+CiElUCaxohthlh1KzUFkGERWnUhahPatVCh
c9wcMycGxt5tuP5lRINyaEIhBHW6LK/thOmCutpsKDch0Y0OKrTIX65MDSKEIh0lfI700GhIu6JV
j5jKHc/R1bxHa6rIN/EaJ9ni/sMSgatikiFBOu3Sqphrg6IOWuxZKbfZwLdW+SSMNM2eketWKrfB
C703D1y00fMrsrUoaDqq80mjh26qjVoilATkS/O16MvFKBcQyMnb8CTkJlqozSR5iNTAi/1QvM/G
fNxopp/Soeje//NeRP4CdTcgNEFQ8hOj/zp7msLioi/qxGvCGN22B0Wzu9JRIZ9R/HPb0g/d0Gye
F6ZmN4nQZ5YfKzzx5BN6LndvRuLWvvPavIVUBWIlcdGEuS9iaoAIP72PYjJs2b2+Wo2ezMyHMcki
wFP+KDfMTl/rp8oYh0nqIT3N7VyWyDDGJDH+uwMEnPlfM9NX/7WwpZknadTFqZeOEbqU9+poB/Jh
hBrUWq5z4R0FDPO/pubBrVyyQGxMmFKe5M0IhutX8x2aI6YtGBA8QQosdHuw3DyNTytfdNqZV0uJ
qAeN3AaICX6SIr/mGChC1FZhkXqAmzlIuP8ZPH6K3O/oHoLhkW0CXNLZ/EE/MOQ+DvAfa8HXgnMC
WPrfAcyOjjboITCEWepVYgYhZt1KHBYPmXt7ngvZFCzwLzOzuIKpOZD7RZ5C0EX3H5rOLkkhO2ZG
CtMV5C1/lqu9nm1XrC74pgurs8tQN3mlqRYmZ9x/VZ+gj980sa2+9RSZ4F1FlT11ho/zbaMLvgI2
ocMpAZUPfdSZTZHJDBwGdeoJMV6Ufck+4DSyjd9MgnZtKGyaTu6pmuVrgNKF1PP0HAemBoA25FSt
2bFEBYehUNQkXtKUwX1U94UEV8zUhrJCkADG0srRfJpyby9MjIea9Eleacciz+ucgrU8fQlY1H7F
gsXbL7z3+IBUdNsIoOSwzCpA+0gJWuxKUovKFiPdGE9MG8EjEla80FGM6KxPQUGs7PZxDsLIIAXb
jpT0wYfShyy0mz6q4lPLkz6jeabDI6hanXX27eVfPMqASk0s2JPG3hzoJuetppVFmXjIJNRCa5uc
SAz0CP7ZsGh31FCwNim0O5Ogo+jvRWfr7QFcabXg9ab8HsDsCQG8UBYloD3xhmjbaCIgpE2okzTe
c0YUhcYlMT5N2e1d6A0UKI24ASfaQWhA3VP/rYS34AWrnNSP4ENNtZBY6VOpn1Bt+R+GCaizhqIj
An3wP13erh0aX4ciGhNvFL/DP+I2OgqBSkK5csPGbjtXr0hrEjySaMkaWmlvgn+XAondUqtKaI/g
PN75voMyZSzTKt61/a6CLA70aQwovD2vjHbpJKsonwPjC7QmXmaXo22QIBfGXkq8fNiW+qEpIaoG
3fYOlQEAdpXvpgudGrn9NpJIG78N0Gj196HcY3BERwGz3JnKizVQvUM32+sQPQ6AN6R2VQqkWyu6
L90AeEPhIY/3/PR0uxyrEFRhN0RW4qGq39qs0Qu7TAefWFhyB+VUnSRJmm+rSlgjE1p40kxIQeBU
poYc0N1cWk6q3C9jXcUq6SLb8l4BOZoyjHdaWhYrznkpBkDh0UC9GKz1cJ2XpgqjZFo1hrjQFUkF
1VMzOJGVv6DMsxfjcq1csug/ENTKQPQhBQRymktzAuLLsAGPiyemaHOSLDdqSM2pXz/rA3gRnfA1
Hu0hWHNbV7A7nOXfZmfe0TeD0I/KJvVKnejlg6GdGvFgujigQnwo+s2wRiB+jeKaLE6+A8AxHSDw
2SfstZJLQTCm3tAiBwFkEfH5hwywOieN/IpiiPkQIBqKHGGwW04NV4QnBajfinby+Fca9r668tZa
CK4xIlTLdQPQGVSoL5deLCUhbAQBsVFgtftuAFRBqrUnWeDaCdSrwUHKS0ZFIQ1pA8TuyvNyKT0A
RViw3OhIVyExMStMxIYfxJoMSUyBl0SP3owB1T11Kxh7Rdlkfb1J2LkyuRPWaxf5NLF5bAajII2a
FJigdH45cVVKgSJqYbnTSF+euZjZ1giQQOTEbUorMadcf23rI3r5CUtdTYe85PQWLBy02Y8SCnmB
m1j3ZXbXhy9mYos+Nf4zgQTUMbBdpmwNXl9IMFyOURhqLZJSKfNqP6GCsmO8BSfGyVrD1yzUh2AI
L25rSk/qAIlcGirLRjeLWMm85Fg9CTvIxNKJshPkq4+fFZE5vX3hL+UEL+zNdl03Zm0NhcLMA2Nn
4Kp/p6aNx+/x7iE+6uS1IAr1ePT/4b0XTvyF3ZmjgY4CN8dIzrz2E++AWD1kwZ/M2Gh5AcqMcKNW
JvG1Ezi6xP6JCwcfwynsJHZ6tA41h7xw8jWttYXzdzGi6Sb+9UQQRlX38ezMPBTJpy4BKL6LKXZ9
T6Tgm/erZCGL9gBVEzVobk2qW5f2hiEJDV7A3tCjfXI7MYLuwLf51OObA1lPRUILqI9HxGlLSrcd
sb/Sg8/Jy+0dcM37OW3tX+OYHb+0RctxYGEHHEBDAnZ9BQVhwiFIid7H5n3D7WMGSCvkTbyn7uN8
Xku/LqWCL+zP3DjPWqWUymndCeCsfkCrI14teQTG5dzH9MG+64b2mX3cnvdSpeO33TnzUDg0YJkI
Me+GDhpBkz0e2TTxnWDcQBr0trHpW86uuAtbc7eqdmFiBpijaRxaKSZR/eAPLz37XgXGLKWILkzN
XGlqxmo+KJiWcg/JQAuZGHQGtwfe4WlLKvUu+qcDRPHkr2W0l2+uf/fRvLCiMYagIsCJHqRtDj3r
nIon8UUc9/E3kDljbAugXcmd8knWV/I1CzHSxZRndxi2T9clI1ZXVM66BChd5PY9lVeD48U7a0pl
g6QSwIk5m0bV6YKqM2A6NeEwYR41N5XQ7CBDgkCAWJ8x1XZit/ojv4paQ0XTtaI75CdTFAmtag1X
N22Z6y3172Bm11XWSEnQS/jOUXFqA6fHu0agseCiDT4BbueQ2sJaXmx5F/9rcnZjTY9ekMtgnRXt
KEVuPcREfQOuWFqlElkI7fFF/7U0u5NkeawiK8NecjMbbY3gPL2no7+9fSiX6nOgqURFZOKUB5Rs
toSdmBRSXKiZ9+LmJLoPbH4Ke1KnhO6na2fic+22T7QDBmrF7S6AcHDp/jI9W0pLMBhLjOnStd3m
G1U3dI1m7kjMdpdts5HSv8kp/+gKcB7HnNq3J77s9H9Zny2v3nRdnNWYePXJnQLaqhqc6jNVXkR7
bzVO5Z47ckai3V6jeV2+JFCjBw4U2Ru02186vVARAqg84jmTgNwZuWolt3Xwq0fQDggfTfOFg1ex
TtAYtcMtVSVgUI1WDs4CosLEkxH8BUDBosA+h8MZatINmVilXt+SyNwAbFPzE3OA3cLxpcN3GrtD
ZIvxZlR31iY+VfdVCZ5f1dXNXXaUvsfUQSKtPkThNltrRFu6ycA+gLwSLlIUFWbbootYK3exmHqW
VKNLNEf+ohwymI4KMH3UawDFhXesCl5fnDMVTGziHNYyIMdU6paGzG8/bMc0yQiwSWc0qW9ub7gf
hYb5ZYVVx5GGLcBoZydNGZCpavU683T0KH60BcmFh5QRC+XHF+ndL4n4zYue8o4UxT7eVYELYPkY
0vqz7zdiYRuRDc88pnai7hmKP/I+fpWPoJGVH0Cn5+Oy/8tSBz4m6M63h77oT38PffZJ/E6J6yZo
4Lp1GzxUtOyongMRcRIrdPcI0S4rSb7t7tfEoq/5PhCXmdNmMKDajLti5tXCeDB8ZuAO9HVqHC2J
oMZjh639kFOVauD43NQEKa3yK9xwz4/I0DoyMNz0M+GEH0N112grn3Hp0XwxpFnQjhg2CNoeQ6pd
e3CApv12d/rDJkND7WfxV92iAzV1Ice6aaj8ePs7KNN0r7bQr+WYbSFoJQBKK43wdzv9HP95U//e
h4/GQd+lx5BWBxAY1s5fym26T8Gwqu3uJMruqULx765shyu3yNJzWcX9ZU3aweiD+MlO/notiCCD
qocyzT01GOJyFxkNGP1qX0nfWlDfvdTh1PeihENZUV8Os6dmTMWXoTbTt1yxErbiT5buDZBHaKBE
1wDf+flwv0YzAESg4T2Ve00dQGGe5xmN1fST16L21FZiT25/jGnPz74FivmoA6rIV6CddRayW70R
NRo3cs9QDHVnhhLeB8hf2IZgaVQpzZQkVbKWH7kmzwdcByT9k2I4cFG4hS59hzxIsVQ0de7Jia1r
pII0gm5X+VZ5rNCluZGGR9UuT5V+UKStUZC4Qmxmriz00msFinaAvQOSCIqzeauwMgSDrBVN7glb
XTrJFenAD3Ms0bA/gGSZNra446qTmY7cuGNBik9j5SmxtPNwicoGMO8oZwF6f7kMasBkI9DK3Pv4
iMHAkP6TP9e0dMOP2994AX1pwo4FUQRkPowr51BksjKKAWYK2BvBRPn4XAYlqbGbSqSi1ZKkOjpY
NBozJGMqRsfR0V5iq6GlFq4t+4KnAjUX0uegXjI06WrSutGiwpLh24N0Od97+yfB3gOsThCkfL2s
dDou3fkgCgFIBtxGugHveLnEVRuAMUQbcjxJEZggBDhUKdEzqt2VPgRojAyxNlkLyhZeF+ipQl8O
IlH0V85fF8iACVIjirnXiQUE58rBIHIjqdtC88GfnmcDMVqFOQAMPXcW8zdju4rE+yFDmR1sHC58
bIQeJkSvZ86ulcrIx8nHGHxffEU5SfjKeqCX7Ez2UUiSqjywCAIo8PR3XVgQKwdV2J0fa1awKf02
jm0AODJgtfqEjWCfa5roaCkhIN3iEMuvWaGor0YPjXEqBrzjRIW0AnyGkUtH1iWiRSy5C178QtZe
qoy33E0NQfWUNitM5/b2XvJlAFBM+k6yBGjtnGMygchI5VtF4eUBjXRHKrC8o52jV6HIqFB+yO8Y
jrCXQXDw0EF3vpGo/tG9la4OFC0A0hEouMDueXtUS/Ex2qQwHpQ0EAaqs5t1QqRX0AVinqUWG8OB
1Dmoze50Y9MHtN6zXWd3hg/eemdUVhLAP/mmy28PkQc0TSI4BzM9yg2Xm75smGrGfRZ69ts/g5Pt
TqNd78CHBLYzLAS5n3ToJxX0wDZBBfFJCH2CLtWZ7n3S2cfjRJPVggjmHbkqqAueIbbz9JTRpwIy
AxnEuvb7PX1ae09c+z0cmEk2CsUYjH3u98DonJaK5fvPUvmedQw9R7s4eAj6lcDn2t9dmlEulybw
c81Eacx/bkTNYckdBxIW7KU0HQ9KuqZyt5CQu7Q2u31YXsLxxLDGOnugxc4ASw7/WxxPpxMUeeju
+xNFtX7fU3Ic/8YP2gpAduFkXNqfRXkSEsKdONm39U0dkpP7MeWgkZ1UHx5eRWQCdQRUaHihDWlW
7vnra/7S9CzIM+XYNOLJtOG7avFXiu9jTV+xcR1IXtqY7XPGCpbiWvGfAaovG3R/rhETLnhOWEA7
MKrTU7lAm31Aoet9CHzmwnMKUapv5DHb/R3ahb5OEKvT7LVi5HWuZLKGyHgqhqM/YbZmYqmzVqka
4Rl8D6Svd2AFJYNwZ5Qftf7aaSuB7+IXmjoV4aamjtpZ9OHLlToKQwtrGugW+CY1XpQhX7sGr5Nb
ljg1yE8dKvidk8INYwcMWiYIYN6PnXRjHk2yh1YXAAUrlpYuEKyLqhkT1wAeWpcnWy870+C9Lzz3
qCz1oLfjCuH8VKJv/vbNvnSF/DY0WzeFQ+41LGAIpOd4uymkVUWi9GDaEz+TZDUZu2ZudmNx3qjc
ryxhkruJHzsoegk4wXhff0oUTI10rx9WHspLxwohKQAxiJcATpytZKWUSjKqmGBigWFAQDs73u23
13Bh7yEAlKZ6BTQQUI67/FhFwutGDlPmJXr1WoXVsUSzAgnC1LltZ+FEoR0KWGVMB0+OnyL5r9eU
aURd1I7oD854vpeZdO9r8ZuVhR8KWFfLtHXB57tyrBayUlML1r82Zx+sV/sgUEy0ip5ckE5GNiP4
geL0945sdgTOFhpw/l2CN+3TSrT70xozc/wXpmfXlVSholp3MP32JtIX3Xnp6ACSPI3YrruzHAzh
43m6/5FvqBjJDqqtk8am9QZZQr49FLb9dyUzu7B7L0Y0bYRfH8AQFCvS6pJ5YWht9dF3Wk08lr1k
p1VNOV/rUV80h0tmelUBaTkHPURSAT6clDEvRhJfdsJGo7q5jesDgHQr18CScwXRiATcCtBLKHrP
piZDXrruVTTjNvvSpJxhQRWSmaTfRff1Q2ZrPuU+qRM4WIZCHIT2fPCRqn+6siL5O8p/t7f6AuAD
aMFf45l5D6DwpbIUZObZjSO9nSKVRq5y6v+C+oBRfyXGnKLX+U77bWz6EL++a88qLW65hU7kcVM+
tkdROvzRkEjSTkOxEsUs4NMwMRk9TBpasCdhz0tbQl+LaRknwVTWPI1Ekpzh6+vwkiA39dVtlTVo
61LUdmFvllOP/EBrxRD2umjX1gfJ8OJD0LroTYfqVuhvkR8IRwDYEzsJFFtRD214L4lvqbWT60Pn
iACwCXsjcwxNsPvsGPvGStzz84C8Wv1fKzJ7WwxBMvogGw88kBGWxHJR9AC/DEF4+cX29E76R47s
mtTO9/P9vft4FDbJHX0622+nw/ZJ/QjvIYJKt77zZdiTFOW2fL29FZePxr/jm3PjZ4pRjJDdDjwZ
JNJA/r9ydHxCexuYR2Mfabt8Dz0pZCJ2sp2cB/1UPqMJo/9TPwoZHdArHTzcHtBCwuliC2kzf4Pc
SBh2HJ9UM0+1/y4JELy0topf2F1teVru5px0CnJPYmVXwB0WtmIb1ndlnsyWkcRfbdld8LFAhCBh
jzc6OijnHOXioPdlJqYB5ELNPbggNuOr/BBS8a0D65PvQxtYXDmxS67wt8WZWxoy2UrrIA88o9qi
WXzgbmJnwz9IzYO67n9ZbhQilInm3EA68/LENsjwttqA5S5VV0mpnNrqU3UXAOxoOd1dQjLbCO7R
2mBEm9EB62AyUut5ZQxTGHZ1RqDVCrz9BPX5Scr/uqGaQa9SK2/wyevNqIPTQFT2EfvTMVrKyO9m
0Q4F9o3sGyQROdXWSpILyb0f8DY0xxDfwBXNbi2t1dssyWB/2Gik/JsDiUVyAPEojd0Vv794Q2Kx
ketBC9qkcHa53u0YMGynIfBSIXUZf4lHJ/UDoF7OcniIdBXenoYKGKjey4IwwRYNUKS8rCz4Ukz3
exCzuHgsLDHo0zHwGuMJvB2WuZWio9kTM7eHcxych4HbUh7aKqpyOxlPfB1dqbfHsFCMBR3xxE2j
w11MekiXCxEXo5SMNcaAUqibJrZUk3eFZnfZned5qRuDUzeYON1XtRIXJz9lktGOBzD5vGm555oJ
LgYdNx6F4hL6EATqbzet4/zR6Ff+saauu+ijEOT8P3uzLx6C1r/sNdhr9nZ/rJ6zh9ipj8Y2P+l2
8KfaKnfjXtjcgf2goAkIz5sPBjbytU++dMbQQQTBArxX0eg1O+cVqxo5TXjoCe1TItrh2agcKScy
2xvWXRof2ZewV9bg4otR7m+rM+8XBlrUVy2sBgp13/45BZ+TPCa6PyY/+IaXebYbqAEuXD10HoBC
JQOUDeidd2eiub8i3tPweliT4Fq6XYG11jQVQeckm3u58awirq0UwEsvLDZB/Vw1h0x+N5RD0Odr
MK+FnPZEc4dMPlQnQYI1b/6NIbs0JoqI9F7nhJC0H04hAdEHvYNCi0al/8V34mIB5/EE6wR7w2xq
VVpWSiyEXt4wR1M/mUEU2SmAZ7cst9EfgOoMuSPkf+vyuzymkR1AzEJXKRrME2vt8T0Zm93qWF0N
uV50YeOlP1tnlMHKMmRoQbXqjZ5sJfHcgZ5XW3Fg0918ZUVBJgYGJA3sd5dT7iEfoCSDEnltvRcU
WoPW1RmCB3P8un1fTX9nZgdwFfRJAjINrdx5MV1WAf+tNSHx4qawe7D9IeGjNrvwVCnbUEbzgxrZ
ty0urB8orCF+AUJrQAXF+b0hQfAj7oG0l+l9vR/cNVWZpc15YWB2A1c8GvysgYH8bjxktvwNapyK
IN4jlm09r1NoLk9o4iWDmgaS7bNPVWYIAWoV9lS0MvBXNNRm4x7qLbeXbaGcgsQ0WBxwt4OECP1d
lztCStNK5mWUei/cAUCstg0SgdC4PZZEOuJNPZLHFqjyhww6A1nm1C9Qet8/bW+PYjIy3y6/BzF7
cQYAOLG2wSBA9uKoYw+9uY/bFhZWc6ITwsZAbDr15FxOs5MbQ+o42nalHo573IUhCHPLM1vZhQsT
mejrEKuAHAMaCdMwfsVmVeYnxZBjIlWbvhhibbpSVa31WyxFYBdWZpNpLUkN1HpCKFn3bbtXjn4I
udb0LZFOQ/6mjBtAgQlfi8Wui39oZ/o1t5lPbCq1CsYiQN8FjQ2IjP/l4zkC4wt7ljjeQ7vVVvaF
SwQRLuSRkfZAHmIeelR5aEH9EZ2YAN03ENmI4sehf68gaCs3pAjOa+/xqz2CCxGG0MEy0TCCD//y
47WGnJS5nmdeOERQFErA9ME26LEJaRLLKxvl6iKe2Zp9QhVMtT2kjzNP4oYdtRa4pNyUt5vQ7+1G
/Ly9+a92JYwhiJ7SkhaaNqzZVZJnxsCNEPigFpcVaz/ain/dtnBdFJxMTMAHtOAj1z8vVRZSErWS
1AKnCGBFgJpQ+/Ym+TTSXPYgHw7C2ma8CkuBcMDxAsQCvMqAp8++lVKUURgnaoHyNy6sXWsLwIMD
Da4TYzPSzkYwfHuG10//mcXZF0MdXu9jQSk8NPscPhgJNy0N6XfktmQcHHpuyNeWxp/2Kvh84etN
ST84NbCiTLyYl9syD/0wjlhYenjd2P9YB18A3zdhsv2n3liR/bVWb7g6dpgowBQmEssAw+Gx8X+k
XdeO48qS/CIC9Oa16OTVMmyp+4VoS+89v36DvdgdieKKwF3MMYMzOJ0sl5WVGRlxb8/xElG22yaz
eDNBsRvEzYKroqk7/WlnMsoPseXI0ujl7kcK0owSLFXedyhqp4omp26O22NuOMP03rhkwafYuB6M
RITv1JhfiAqxZFs7PN8fc2bGV5hIBWxuMyBA0qGV6vhIRCt6AM70N+HsecZzY4/ByDBz6LdDkUGG
w/q71W8GhThRCHA8Mmx/8V1+N6J3pdhVy4/aPEHXq9b/A3MD1TwNiRAe5LSjwYmQZixT4C4t4F4l
svY+ssQoeO0Ckq6To4mgf5+JUx/zWhggLMGfsAgk4VjuV422+bTwnCa3UF3rCFjn0tCgQeC5l5C1
QqMsf4auW6JJNhimTyV1DH/6uYjyMe88+obRzqm9qMcTsMwtMCxUzhYasGlESldVUwAFWkF7PslT
Hu12xKM5TiWptjOlza3ccBbhOpxbwyk3cvvzRx6TLlyZS8QitzJviXNNtK0hZ4Qu3tpAW3Av0jmf
26RDyH0X1Y3mb+QxhSII2MSpcitWtoJo1leKxe7xo0Nmr5QCsFkylwqc3TajGMWXUiEoOWwbLtky
lNZHgJ9e0DoZGf5XyhK+3idRRSLIZcYABhKGClTuDVAZYfbIPERLGDzAxOjBQNIGkfXozi2bAAhE
KiosxjlGrRaC30ACGb2tls3Cbw69Pldjf0TM4xakB+IIgLJx9v9yaTc+ATF8B9oRu7Da/AoSddYK
LwJSktEAU/d3MpG28bppSL+SDQ6Joue7dyKeQXMs/BF4snh0h47OCk3XnB8qSmGl1dUHF4gm1qco
JTI/Y2fiyhBpEIJCiQ4RzQPbD8B+kcwkUWn5/rHnFmANzrfYSODibGeqM39kU6Pt+8e7D4AhqjPy
+N5FTiSrKOTOLVoH25nxCZyRZDgrzzpvfSjmkI8Vi+yLCr5ZEpvOPlZV/XjKf9bXjGgBaWYGPhV/
4HOQi6KBp4THH53fPusUwW7EEpQOqhsZlBFlerzx1lL7i5VdhKQye2UdlEuhX7AQAkS+ndL4nfwb
XvNgxpk8piOx124/ZnS0nd7z6yaXS1yqYIlYfzZ6DZgr6Q1QdBFUPAi0N0GVrUsEPV3aei51M+HL
oLWIPYBAE72u9ChEYYpUrKm0q6xcpKAeoHDgF0r52VEOl8x4BwDpiFfxgDREgHd/CeVNxNkVNZjp
c8IsKBb8nUvPVGpSRLoPhuYFdEMkiTi9zjdmBjA16BvQMlJ/yM3FBd0Sv65AhO2+PT9rj+weoGlA
fxc7aH0O/x5dFXjM+5UUsS0IEIl4tCm9M+tc574CTVqE6GNzTNA3dKnaZJue1ZpEZ7h9CGJEeiHF
WhOsAQavzI7R0uLbBguTDiZsP9Ht/jtg+5mL/I+o/H4O7791NIdRGCQB49CtVaB5F+e01N5RNRiQ
Az36Nz39HK/TnaCeQhWRxPfziXrk3xhN1GibIsvoyUnWt3iyvofqttORswRjtPY5JE/PW4W8Xzzy
9iGYjGqpu8vHjP1HJDbso10cWT0U0vH8GiWlKIVvYzkTWoRpTUgCKKpFgB8GOXpnHcPRBOh32vg1
Y3aY0vGU31odnY6IU0qZF5TWKttdJyA+C8HMpCwiNHU+n1/u8Rzej28UpbFCz/NegfEZETH22nun
gtdM79EqVgJ+oasbZKk/WWSwI1NRcwKWc/QMr1V4azKXp37sRRnN9fCtN9cfqH1aMWPsFkzv8Ya7
8OBb7xfHEKZc+KNMLbHhnG90w2sHlA00fZYV9fHGv5+M0amERigHxSJ8gJN9M+AihkwevwkqHrzF
b4GfDsDP0Jm79SfPF3r+4QiBPQcj6vBVN8OmPCdhaYbCsAnzZbinl/cl9VUufUMk6ccHJwENa+/t
HUdCE/y6FPBpz/fAIypomHfwOSEdOUgWjPe44HgK28tOZ8F8F5ItBGHPwcohxx/+2zwuw5OJXkFB
ZT/53ffiV83VuaL8Y+fW8AWAJoGRYiCxGfNkUKAL5e0o6qzX9XW/9dafnJHt9ihVeeSYrk3T3Omn
jqxWH8VyZ61CyB8B9HuY00cdlvfh1N18xWj5mbBkE5sNMQ+sWucXEL6QpPJmTtzUgcNyguVhUAEG
Lvx+tQE9SCVQLHWW1+t2Iekho+jP1/MxwBpq6f8sjI50XtiJ6OYZuMci8ONAVozjcHAD02EkTYB2
gdjNCc4Jj7HjvcnRyWU6v1XADtmBEOx1u0WxICHr7nC9bt9ddX/Otmdc8Rp4oo8tWfZkaS8dcubW
y0g1CdF1K2GI5a5w2xHlZXHyyUqPd2iOtX5j9Vt7PjlTnpXj0OOBlky0h44zhDw1FGgjHLYGlNaN
cPD795TXvUieWeZJO+AvxNsBcFnom98vs2/3vR8NZypFLnxIfcoIrmgRAIry9/mIpnbtUFhHCw2A
XuAKu7eU2lxad0rQoV9aaYggoGFQZBtSIwP6/zI0JpUvGsxdOBxSJXqz2XVJgzrm+tzE5Kz9G8uY
sBc5niKteL+zpAA6kM4mwsOACS5OOlerm5m0McC4rgRHwW3aWRXf4oEV4xzGSY+WI3f5fERTx/1m
dR4oeKFdSHUSDNkN3lQK6vzJHIP91FigSYcQF65z6Ci63wCVzPIJHeadVYOnlAkBHnV2kB95Po4/
MPTYOd5aGQVCjdQ2bBbDClJFkIbH4+S63dP63nhJFzU5tuvjsVbfav3tg2fJB0009Gc8/4TJWPD2
E0auE9iJ2uZzbMBUu4I3CmTCoJMxjP0RV5UJMhnuEJPNh55opwVwFKE64zqmlhLpdwVtPKwMfMPo
SHcsOgf/9n/VAiSexEQOZigmplfyn4XBs99EAhBtEh2/xQCLAJgFVxOd15SZQ+j9Hyv5z8rYYQgR
KxUhrHj+IiKv22RAJ+yXR1BketaxefniCQjjCMRYtB2ivWEu0YMx4x9nhvrHm3IzVKnxFZqW8RHl
4B+VH8EKHeP5fpkygSIe3n7/zaY8OhdM3WaV5HQ4F+jeLmLBsDN5mSlzePGJlzSKhcD0gNwbaQ00
Ct2vWhj4PFexdQ+8SwlumQQoWzSfa8tgS/QNC6XpfCV9pOpirrlsIrt5Z3hcXRvodEShhGGO5K4p
fnjBuninX7Ia/DZmBkHwl+Tz+ZROhRYIEumhWxOX2l8kebNqNJP7JZcUvRUBxNTFOg9QgF8d8U5+
D/yZ7M0wbWOHAzvo5UcLKo1H8v20xl0WZ0XD9pYM/r8qPFVMqqUcoa+Uf1C4dBVlcz07k4+9W5Oj
lfTLOEmiguvx2Ft3oHAFXAiq5++cdjYci0QVKCYJN4cZ+tvqDwNFbUhEhgI9DeNcQMPGAYSr5d7q
A0MJjaylCTg3tYi7eOAzpDdVBTmnOZTWRP2BQcjwz+pwFd8spVNBTl7J7N6qwUwkkrjWASKWeLWu
fhlViV68FwYUANHVZhfP99Dkut4YHrnRPKwzmk1hmFVevBXDkjB4o5M3lzPzFQgnnxubCkxvRzna
RIlkg/YwHow5h4ZyiPCTJmbYHuawJdwQVD8u4qAMO0jICONqR4DGWifihN7abgt1bSCLtKjPmUXp
JroYVc+gNYtRvzpD/zhEcBHVIjV/fb1aH2YuqckBg21j0N/DQR331jKZzXmNovQWMvWcbJQLzlVj
dbayMrmIN2bG81okFa90MBODF2jfZaSBI4iJosrKa8nOHZHJJzJ4IulB6h65GGm4mm82a1ExHpBl
Lm0xZLmk9KOjn/ef7xAufd9/LpfHJchVDIeaxSU/3vgSwGwomSFHhzKqPHpJZVUVVxVoZy26Zy1K
SFWBm/Nyj8J82IBIt6P4jnrgoEJ0P7QEKk1ZXvmNhYgGN7GoKp/MGjcxiffLn3jxdYFAOPBzg3Li
aWHZxF18rEDTdpA05/L8rEzkX+4/ZTTLQBikUugEjfXKEW4P8g/CGHjAAUIUmUBKL+mleXlDj9yu
2J8O2RxO9RHHNJqJ4T6/WWSZkqK4C2Betq7dL3r/1T1DQIIOukxyFDdfF34vkrfdDtzZxH3/RbX+
+finV/vfSow8Yh/whRiUWIm0u0TlPpNmauUTu/h+fkeerwR/mOTwGGCq5VptXA1e7Yfuq9IhLzrU
wZablbpYfMu6MuNyJ5z9veXRcZUrupHyJGwQWBagnqLxItUUR4sgDxuCyEUCxX9ousw+F17CeB2l
s93Gj+7x/gNGN2tfynTfBJhbjlyD3TuKMa525hbLJeE1U6eNVbo6wSPORZkTsdmd3Ycw0+3bgBns
rmuEZuD5Co3zz9G/6DZZqa6+oF4WaJZ9vo8mkvv3RkdPpYiS/IhNYLRRhYporfa+/axP5+BwTlbL
pSnolxDJ65jQxhuCQ1IxQwkezItzkenEpXT/IaMHUyc0ceL9+ZZMH45zo7+/l2eFQOcXLydRPfva
0YzXJNps3qDkuYMPJ0Af4O1kfs9swbnT/bdFb043q1RZksTY/NTi9Qq+iwyxlagaS1sr1652/JH0
jS6hyx+6Z9bqoGiHmdM9+wHD8b/5gKqtuyhysSrsttTARIboDvcHJsEjy5aY6eIF8gAXXV9hBsLt
wTVnXtCPN/P9YozcW9fJQlRTsO+ivdBu1nJqMaA2sWPVz2bekY+cc/eu9K93/GasvqxUrTK40kyP
UNLb8vp+qbPLF51Z7VQWF4k2t+lnp3fk3MBXn1ZQS2ksoBIEg9GW7skh9RAX4F15BNxps4k0OO4V
Ovov39DuFI9zff0TaeT7KR65OSmwKc9jh9MOUoP1AFQAWoFe5RssdLCGr10Pahovl0ulyaCQ0LmO
DHq20EXfpwQQdSz9YjGz7H8MWveR4f1HjVxfEEeZk9fDR20bfY9cI+52pD+P5heB4/Ne4PMd7PY5
MtC/Z8MTu3975GYP9IpLRcFgF/yJ24ho5WZrSOi1tbXjsT1uCHXAVgDKDu/SmaM2s9P/nPKNZRvM
OnZAwzIHpnbkq4wuTdZeCUGfoDeSmtWf+9sJ2MTdDI/hbnleJG6Uwl6uXbOPLbdBPEjMxkCJ7gVD
PDmGNrOoE2+2e5PjqA0UpFQQwmSq2VvbFAxvZS/4vb3u5vzmYxbj3tLIbYXR/9xgQ6/WdltvQGS8
38dapDrE3pgvSLnFItlx+gnbaD2nBTS3lCOnVSptkSjDiRIjsyxMGx33Ua6G/ZIK5m6riTLU/UhH
8Vcg22maK7DVmZrvkSuuqIwYKD9hoMvji6R+yae3BH5Ms34PoDdYz2xbbnAPDycGjNgcZIdEAZRj
9zeE3IWF78eIkvjt+lohtZmpxjHYHuWz16imi4zOYeka5Zo7omoB4UtQBqvxYbisFnI/YPZmgZwT
kBHMyc0njVY/czw5L318UnfgoQOmbuHKyVLqgR+1jS+yQ4rupOItMDMVk8t+Y3a07GgNjLKIw1KA
nkoT1VR+i7xUtTMTUm7PD+8fiurZpI9WPYFsX1gruDcE0h1qyLqgTILgn1U/Y3SBYunxN7M+59gF
S5zq3Y7VUPyFdg7qRKyRv24uHGC8NMiCavKTl+TILi+V8ebvhJUOkiDtgDYBdkttxG5ukoa5f/bl
oxuPDV225fmogXAsu6sC2qIYbq4+P/0mw1YcAO1QoRlXRDI7zjxFHsImZKSkIWJBNsrG6Zf0fgdE
Gro6dPSwLGIUz9bO5yKbbR973AsQ8qMVUYKAIPqsxvWlPmOLGqKOKJXQoeaX5bKyqVyl7WgHDSYS
01KoPd8SzBAf30/sncVxoSmLa6bx3bizNIolwY/vqz40zA+Uhs04Y+rRu96bGoXqHXiqAgiCdgjV
aVPYr9eyut6CCwsxi6tlM6dq2MoP40JdFh5myH+NEXZMnZR53WJcoB/3MoJ+V23mNE2gJzEeOK8B
JqqAxnCU8/YKdPt1PQqxoNcYmu7f350FaAl6cun2ckV26qGfU4Oa8FFAzg9abeB2hczuuP6koGbX
+qXTYw4rvQFg7HN/7BeiVhjA+SZLolq+3pBfX52L9yZuYaDpeTRGgCYIbQvjPmY7wIuCqoTO8qtV
1+ipJIKaaFeUgHSB91Uqv0DYQOJ0Lqn4eE/cmx2FmTXLuqyXwSwypzp+OoUgc+NDfWj5fHc+cikI
94ZGoaOf5VLtolvdekWSLdb2yIcE6zN48tDzp6wL9bMw955eqAyyjSF4pffLjc6uV55mgW7YtBJD
XNTmalWbu8w4lSr+WiXGiSY06dB7OwdkmdreoDhCumzoMgb5yP31KZbQH0oFt4d68SleZ5mleEbQ
uDNbfOKhgUm5MTO45ZvokuGLTMkbbDd2VR0yiByZXyExdX03FKp+T6GuLkpjcVp8BFpoPl+QKVeI
fCBcMQ8pMOz3e9NslkZpxMW95diOWip7mwMezV9TXIR2SHnG2MTDAaoNLNTAIQIGkkRh9HpXbB9V
yAR1gXhDrVOQ5GELUHg8HCX1EzW6i4xVtAm1RfYkN+ewUMPWGvuqW+OjxWTtIs+rEAleJ1yIr6mI
YEdClpf9LeC28gwBSDlLPDHl929tjlYW4sxK7UQYMLNp0cKbLiRJ9SjwH+cc6VANvWTS4fmCTnkQ
NCBBi2YgNcNTZBToME0c1lzI1JZ0gcsHpXFiZLzGK9vasqMl7vTn9iZm9c7cKNip8ojKnJauLX7l
a+iJA+cmE6lU8eK4pl3OsGpM7NY7Y8Of3xwUPuyFMiwwNl6VKKOLtSy/ZvvSmanTTc4hIoMByYuS
LRqT7+0odSn6clI2VktDpVMUgq3cQJrBtTtBr7KcWjZ+xBAeDNZR5SqmwHfU3DU+7IzRbsVBgWIC
+NUGRO3oGgdCVYQSk1JbXgsxO1NIByZLahVd2GPymX1yDYk+n6+kOBE53JkcjTryRCatbZjkaTPN
36pPivnkPTX11nRMmEzzAuIxS7d9o7HMrSak2yw+pOCxjc1W2Yb2a9TtS8ApBXDe/gRKCb7Xldyq
bbdN7COP/xvajdA3o7F4wqF7B3WB2Bpur0UQKspUTzbD2KxS0pz6FYeqZPntgzV3FdNqVl7c8EsU
vuLmKFYq1yyFAmr1NqRt9FZaeqvMr8FxUqogdhW7zfNpeWQlFEA1wMJZoakJvX3CyG/UbYUaSY6S
CZ+u+1PBqJRR8fugG1qqEndVtSBy1jkZ3OwvMVqwLxDifP4FE5fz3QeMnAgSD13IxR7SHo3GdyT6
7dxflKij2qzEmZ0/0V+AwfLoxEdzCIKuvz1yc8I4Oi3ZEpeRxWaGQNJNraUbTjP8fW3kRmyGy7Xs
qq7RryPLNnrI2G451TYiPGFP0nur5hB0NnfUzL0xFQPefdXIyYRpS9VMh68CveVVsMkWsNkBPkvp
VwpEfYW3rlxTTa0ZXzrhbsCpAz0/0JVDx/kvS3MzGZGYiqATDlsr7kVsUVqNKwRHSClnaNvzr89X
eeLAcxCXB2RWRu87ZAzufQ4KsHKYNFlrSSXlvdZ4nRJebO2Z3TxRPpA5BorU4KwF+BvgjnszgpK4
rC0Dpi+FyaCVaYS2prSuBqqmtCa5ZPUor6JKDxWxJtI8qIF3jRo2ksp3JzFfFQW463Jqkbo6wxnP
Z2DqpKGvTgEYCWcNHS4jB+TLDtMFvdRaPrqgWiOPNryQkkPm/rDgwkCxEozCeEsXmk2pWWY69MxB
m3iaQg7x5gPGRz3yPThkQMejVzB8Ge+NftWcz4AcfheorCzA6wolOfatpknUrfFf5nJwEycdLAAD
YBpYLDA5je43Nquhz57jOZUDu45skd1o22Bh7HtC78V9s/FeiqW/Wjyf9gkQGkZ9Y3W0JcqmB58T
C+DSujRCICZIsMsIZ+yN8zEyf0qyaYzNl6QC1tosV+3WUmc+YOp1fPcBo0cB5gLhKT+8jnEPMAYo
fWqt/WAdQLROM/fq1Ayj8A2tdMDeINY3ula7hKZEp6MRgaL/TEChon2N+3MfLTplKclzh23iRoUk
OxRb8HpAf9T4eSwiVIiLluktN1K5a/URAEaB5NsLEbWvy2VX62iPBXXizykPMNK5aZ2zPvz5jfuS
XCqTGwnWy2wLDk74TQ6NP0SBhFXHgWxer0DsEiwkV2XPbrZz9ef7aqJEC2YmwLYhWSMNAo2jeysM
AjFIyw7QKsnIti5DZOcXQIC1i5dsaG8cYd/XC6ckHT1jeWKR7wyPB543EviaWryn/AXLrByRsPJG
4muSsKqbzLzeJt6I6KSB1ghAqQJ0IEd3k5KlFSXneFaU3Kb+5JXfvD0rc1LjE3B0vIyGtIAsQREX
4nf3a5nhhciUCm4Hjrx2aqMLV/9b/G03jAG2e1UwMvLeG7VGq/1GNpsPxtieTUAbejX9wC2dbWp9
84Y2h5Vubjb6R7dkdB6yTctLr27eVqvfw4wnm1oBXgIZP+SewRw01jST4ppu/ITtrDA9gK5SyTQl
QKdNCcEZBM3P99lEWQhSIjfGRvssR1MrLXkwtt7uxY9QA926RaRjufgyTR1d0SCQpMC5zl6aWYc9
8fq5Mz3aabXCVYBgMp3FmhnCIo98Guvv1+2gAhi+Kubqg1oKMx5sylve2RxtuKZIY7sUYDMi2atE
rv5yy+zSV3/GfUw91nkgsCH7DsokAJVGdkK+LKi+xrQmSIDFWqKKeHOAUppe4gFbIP6yjVKXr5GW
7aml9PItnEF7cZ6T85kohWF1bz5jdCfWtm93boPPAGE8Ax7fXYnJZVf9Vef3lFV/oteyRfMeOF+X
Jwb9hMLM9hp2z+ghBgg6folosQDdwGiJebtIMAs4eV3yU/i7Qj4+375/YNpHA3hcsOjOfkSg9n6P
YmpbtBbgHO/1ktP6Df8qr4DdFwEnCDWUC8xcD5ZZrkmmdUJpRNF+B5EAkKtRLzUaGEuoB3VIncyd
4umh//uy0b2MJ3BGR23ZWp5EF+vAEeSdIIen5+Mf5u/J8P+w3Te3VNkoJcekOYzY7BvLOtVrFiO6
RNdSvH1uaXI4aHcD1H2QhB7nVp0OjQtVhol2ffeUyei15+Yu/DkTg1+8GQwnFELt21VrvVadGkEA
Aku6T40/TNAmWqL9UOTUt9UJNernY5s8rcLN4MZrxbZUz/xZvrKrrcGhzywxj56JwF3LNP2Nxf5Y
/CrLEFWVucza5BL+sz1Ol4sxJ9dZVbdWLQqLBtqVyict9vrzEU7dszcDlEaRG11SLfiJsBmd5Ke0
Nam9MJ7hu5H2H5hBywmS8NgpD0pybQECn5prWytNHVUuPx3OqNNTgaf3cztTjx3EC/8MjbZK1Afg
UWG71pKZQo9idGsLdk6wgxISo3HbBXA48JBM89lfzpfUFMx7dY3ylC3wRia1S4flX5U2mtnBg9WH
03jzVaNtxAkAwys0lrJHEfPMFnJguGEOoGQJ/InrZsGhq/nPnJK5GSjhxFsb04GqB3oI0bcpDCfr
5uREkAaxBQpd0UVaHhrW07Ps0PWvQsyuoeE9E7NNwOJR3UGrAYsXMNpDx4noNqbw6s+Ql7ULgGU8
TcxJrAAxTgqI6PXffInWvlV4KcHkArqO9leM1J4D8+FMPnPyLh+IMYb6Ge7Y8ckRhFqBcA1QwNlv
5FxthtdCTk/qrc99SLzhtxDRgapOr1xnNt8QLo6XeSAxG4pqMo/63f1suy5b03bt0AB70GqCNPGW
2qUkerEv7kwOZSqXChpL5M2gYosi4ZgiIu7a2onZqLc05sKA1OTTrFDsjklxqWZ84EQwhhsUQjwo
EgqIk0cBCxeIfW7HqGX4y7JSW60AAq7tSHice9mAOPpx/oCeRserABYGHon2+/mrgoIvgxRBvwLF
kq3S9raoFyWSwQbojRmZhFnJumrW23xrhKxEfWYtb1+7pK0pk5bjViTO8DAkgYsjoSacK4BGthap
5Kfl3DI4VzGEDdEjIfMOoR2A39WEh8b8URKdAqCjPEMewguTNNzIpeSJupjySqInEbK330EY2LQB
NTlKRoJVTjxV5gW603K+puN960bCIDmGjmV9aCmNjbgCkpWwXAnSBQWiEBxxgq7ztLZxfHHZ9I1y
4KI65PaJlLThmu8S1tnmrpdTmuhSNkcihk1ps09QR1mDWIH191FcCvlVSqQ6eal9L1eWbQm0pJkX
IZfiahc9YET7JuQNpQ05BrLkXZev2Ei0hxoCa4tblqEzNKc0NscYcVg4Z/hAtz1FnRcWW1cQXEnN
B0ZokgsZCGeT3PPxylN4kJ4rIu+VL0HUpL7RAzFWmVGiyLnG92mH1owugvqdZ1MBmHjYkK50wWY5
d8HkcuuB1imjAyvhwzr+EoQISHbi9siSfUZsykLLLLATyt2hPsCnBzFqFH4htSDmP0hZ5aKnrMs5
irAlmyV6WEhhh6nPW69X5SZKovcYjFWi7iFhUHyVMuvkX3xRRQ7Yq/qCihdVwivNyqEowX8Fo43r
6y66YMNzEvhskJG8QCcdFA0iX9zVtSR4FuQXHLSxoQaEJnolaFPUe/JaQVLecSppkOUWY+boJE3V
ayF+n5UkEyr8M1ViqIYr0PDVm9SpnXWRIzHyGzqMFzarog4Fd0dVlSi84cekgEdEUlO/l1xZlpCv
i5Vz2IddR1qIGbJ6VkVhotkZCJl1FjONL1J8qd2VOeW6etX5rGg6Sej5m4pVXOiEsbwdCBskaChv
bec2HW+pEAkxEw5Exg9Fh/ma6/mKIlFdJ63eeUns6HRiF1mkFnkiBKqcoR8Y9FdF3OVnB+qGnA/l
FKWJT2maSv0mljIIjoRsG1IqT6E9asHFAcvpooRJYkiKZEWj4VtKZ1lCXzUGW3ccM3pF5Vy0zhI6
xuS5TSlALRVRDYPWtzKQW4JmSYUiddFE2TKKGiZ7AQNBKAHe22Vdt7A9qqBPgtwCMtMrYi6/O40k
+Z99kqeC6XSUWKDwIXq1Xtuh0qks69WuwYhOwGGpuJbf9SJYknA2qmzFuJ0I0oqUrWgzLPIwBmNL
xihfVBxBEIF2KkfQeui9/ShI8bgGVCwdd+/mqUvtmDxmAj2MnKzUKdlrE4PxWDrNSU1TYa85aEaR
f5s4pnTQtfSXFtQ+DlSPmvbn+SUz0ZUJNd6BZgRtvCz8ySibGmZelLQlOpWQ6KmIbevyCki/8BRu
6kV/pTKzeJWXosasI1kVtwU0NMy21SQUlxxTLlYlOsxT/dU18KTzD3OXxUSgA8AKyHogGifJjDD8
+U284SQtYD5eTVt2JuZqU2fILjMB+CkwhYRtbehg9qD+81oqmwlkp6oZEIgE36sArkjQirP3ppU+
C+KGaWi8Qwh76OVjW6C/uPuUVnlgKozh8Wr725pNqiIVX+68s+vNxB1T19cglIekFRimHziEeDbL
gwCPOisUwkbr66gjbIa23NSu57rFmYknESRiUNFABCCwaAm6Hy0twDUCckn/PW+RpgIM8b24pmSV
ms/32wTachBy/WdpGPXNkhYVWEA5OqKRGKlBYwOqCzL8rtJbzVmIJgQYVdQSCcpZXk1WAJoJJrgw
qnOn/T7/kskVvv2SUSTihVIslgK+BDn84SO2aPIyX9D1VGiblY/utZl021SS5G7ooyRJWuKwx9x/
GxzYkrW6JsiDDeOrdUdVVegfzuRFHmUQsKK3gxydIL9wWM6psLCAl31+Kjtz5WgqyDJnk2yDnxgF
q3eGRm8Sr5GqqoVbRseLofXr1OCXaqTVW20uVJ3aqqjzKSzOJXguxh2Pgh+lcg3sqpUQx1Pf3VzP
L/0xQJ3aJkOHVqV9+zNOcsoNiQyAGjxKLChzjBYu9O2EzYuWtgyBUpkj1aurAzunajZnZLRSIoJ9
IQthJFxCAHGj4FSoKOkr2sy2n3jDgXDn32BGCxVKVNGyDHwqhEiSS/gGieNXXzm4eyADQUexhiAH
btbQ10tZdyXCz52CqY0iSrhtkI5XULcdOYAmUXCBdw1joRmmtEkAaU1QjoWGfN1ZajDXjjC1W2Qk
R0EGigeAMCYpF7NMlhub7ywqYZZJsWYi2ng+oVOZbbTh/zMxGlAmiZHQU1xn9Sc7AEvYx7uB/sFl
vga97xFCLkTZQsgtJjsUJw8IAr9n7A830fjk3dof+bEkoGSIumGIsiXk6LvR3s+enpiy5plBsxoa
vuBcFhR8i60L33OtbnMTPDobNNM2USgDK5iG7U4Wk0VF4bX+fIjDCJ6NcHQ0ihTHssklJPAdA3yy
kJNaymlmFHZ2/g8MoUQkgqIQTcxjgVohdwW+53wgwdyhvK2Uv0lv8PzyuRVuasXwsEemGgiOoR3+
/g70Qq+NEtkGvpIjuAeYa6de86t2Bc4SjEWRyqBzqXnzVF1PCQRmu/XJKl7UOZc97MvxrN5+xWjl
skCK/NynQHqTHlxhS4nrZo66Z2rhbk2MFi70GOD5wSEOsFJCAqkDKqgjeQVuQW4uWTRkFh9Gg6ob
UMggvAYY5H5OS49jE+j7DnkF4RotmDUw+f5ntASVaAiw5ufMEk7kZqAy8r/mHnJCWSO70HIFyQee
UsBuA5zRaujzXCYqsrkbcJjo1pu9v3whYIPizelQkVk5p7lvGCVbm8hzIr53UUHttpkE4qL0QMua
g5pEg95OofjwKp0KZtXKpy4QPH9pZIkgiAB4yv1M830dIG+X9JZXws/4yrr2LZxIybOAaiSKsG3j
91o+Z8EnEPwkc73ftk01xf7xIihDKL/PV2IydfXHlcuB8xkQ2dFhyqM+BjR9AMc6BlUSyFwzJgAo
MmEETc7M59YmNjRwuLi3gDLD6Me0SrHC2BSUGmgrFuXI4Cj5VZA9I6YrX/PpLjKeW5vwrUiSQfgW
8TKi4rFEG5cPKfsatCedL2RaXHqODqT923MjU7E/kpoAHAFCD3LHv/akm4icKyvZp10QnoQUKKlQ
wKvSHVNh+krAeYSz0KN1uyQo1ZR66ICET8m1RJY1cZbRZirbjhImAjtc1BDfHXcRACjrBAGDhG+0
E1+dAWVSraR8nRh+vwQDAfqEqUZVNkFOujkQ8FRpZqDSgfdABV9Eie9+V0thGIp+VtFW/V+kXdeS
69p1/JVb9x0ycnBZqvJGZBqSw8GkFxQnIeeMr3djLOmQGJiwjnxffDUSF3ZeoVe3e+7YUxo9+RWP
F4Dwwzn2oZfWHrwyXHshf6r8ZhVQjpmPzMzPNaBtcaXKvpWjP6Y6516qCe6XMAAPtNRfO/NwwAEF
JoxjkDpFQ8f1Rw6DGLEhD8wEv9s9A5r5uoHH0b13BiLhCF5wCn7QO4CfoF6O3s7HhY0yc99cWp/m
U3sX8n3I5gx2V67r+1YisfREU0bHHf0SLbbFkurkDNEQpF2wJAJy08hP/MhKp3LTNIyIAkBHeilQ
O1fRHd/R+/CORo6H93ZABa7ph5jVWWDhF4Y78z6CgQNYEcQaI5nT5GIJRNqvvYoa+ZVK/bkztLQ3
I0oHbTNwCg0aAfXbBucaWq4MTh7koU+GThZc2u5yoDqBrq1aNW1wlYVa91aHA5EjtQCyMWveXdfM
sjuK2VOcJiJyFs2WNwtfR2KP7xTVXarFzNz5Ijp7kIIGU/eo+n298SBtQlVUDOo9pMNfZdAInMtw
oag1awIYAvjSQCJBNuzaRFE5gVI0OIAxoRQyWIrdPUb2whTPBFnIG/4yMllTKKbWlYh0Hbr+Co0F
w6m/jk082aKqGYORbZOVsDVaUYVGBjZUZeIKyE/emt4kO99Yym7N729ogaPDDloFYAu7HjIq6g3r
ShltuxL/HtS+zparog11KvqCMK7YGgH1WfsG9IdIsohQmYnDRNx3LFigUVr7AZmQ0qQLuCGn7baj
SFc/+4SuaZUWSRgBLj0QJJ2IlzBG6g2Eyh6j4HB7LebKeyIPOlJ0b6GIimfuevR1NMRy4mEtnOBU
i88ZkvVm/Si7qudBpIE/cSgL8SUNWU6z9CDkoFX1ngOX0u3PGK/Mid8IJCeCUeik0OggGq/ci9cP
jk4m+pFI26xIOPqQPxaK5q9KT+Mhe9ovILfHPfzTGDKZHD+S+U15zCS5HPgWGXybkQHTxznieCTI
FyLscQ/fMjJ5JPo8Z7uggRGlNDvxEYzzDN715vn2vM35XZi4f45l+mCGTV6yPEVh//SSKikvVfMY
BxvPO8rCLur0Bj4Ys7ptc3b6Rh+Pg3ooSv+TkaWdxCA57jE2xPaUu8Zd+PlvMZIfM/fr96dDqsIc
fQR0ytqc64o9KWneP9K0lLGGS4tRQnx3SHqSBMlwZtoiPlGQUuAJajNJrgXIEKD6oCB/T3gX0t5G
22eRHggOiD5bBZkdPalDZduBxw4vWMDAN3aqGrHyAKVWgdByDq3szAHbpB63VPjRxVH96qEW35Ku
GPAiIFk5uETuYvlc9f0AuJfbhwHxy5ZJTEZo2krNEL6CS59CikVNsljY0w18Ez3mIv4xZRKZ13qQ
xoJUW/Cr1Mz6wTMCcQBVryPk1HPRFl1n3F6y+W1yMaeTO65s0lhByRXpnqpEYkuywOmEfOeg9h7E
D24bm0vFIH39zw3yHXhfHGa65fqcagLGLraMZpQQk4hWg+Fb8qfBqtV+uIfw8l2/lUGL5m3qhwCd
EQtfMOcjXX7BeOtefEFN8+jtzcctSh9kCgq7KEXtBW6bR3o2HFB96zJLTmQtKgw6f+ZFRWvEROOd
Y+8ZYQVOBfmgREvd3HOv3uVHjXHGxUd5qYBip4gbISp1XDz0oEbOE7uIMJp7wS/NTF7wvqxQvM1g
BlzlAbeVPL1RTA45zLhcOKmz3jpgq/zYcgM6uGkcpgyjkjCDhRaIADEt1As2aMeANkGMCzUAlJbe
8pZHWCtaB8f2DYKv+VjLWEyvz2QdsOF+fcdkZsPMS1K0pDN23GjVoYJi5UbeJgPRUVN+ur215lL5
I7oRpZORmPKH3iLtRV3dpwlj05BxNdEfyTSohmnK0X1eO+/lPoOUxclaMDoXcVwanaypM+Rx34sp
Y3sreGUlScRxiguAUTR539hFZkRL4hmz7xcHdQ5pBFL/wGqzrudAOThjkE9l12mi1aXOeguv/uyJ
uLAx8T1cNyvjjIENSJnSRzHR6cROEdaSfqkzbfbNgpwPXivEa2hUuj57WLNEKNEFasuR6URvgrih
0wWvYnz2fjxbMjcKwMJ5/oEBrtKh5TqEi3aa6jlkC9D75G4zkdAHoVv5SwyeS9YmU9d7bh1xKawV
jtkB1753xgRbiDbvbCGnN3ufXIxrXMSLa4seqtBlG1iSI62CC+wd8kBvmjd0HN7e5XO7ATA+Ce7w
CBSaYk7Zone9Cm6T7X+FLrgQKx+IvpeUBgm4+Dvv4aWtyaBS5FzbpC5Ye9jTcCYUn1DMO4fWLSVV
032xzpbydXMb8NLguJ4XsyjWviD1CgyG6K0IEosTnqPP2/M3tyUuTEyTofIAignOgYkazK36sH1t
NsmjzGjeQv5jNmC6NDRxJrIWZGqCC0NCDiogV1a94dEB6XxxHrBm4B/v+FN9yr2adL64uj3IWU/m
0vgkUpC71G2iNGFtT4Eal4bFg5Q4g/rKEdiUJUXRxaFOHAkHDEhlw2KoZWFElZpGKzc7UOU62/rp
/UB3alQZfm2VixKx8/tlZLYAqQZ0Isa/X+wXvuTzmI1K1o6h3ThmdzQZnJ+8VWT77iEyhAQwMVeX
Mw0oJNEYFiG3c0lPiQOdCLTTvwWAru2zZUo5OKNIxFVqUZ0SEEZonSroXLpmApMWtyW/6nhNOSj+
QuA0V5cB3cwv05OjQrF9UVUIWG3h3QgtwRhWOJ7FFrpI4G80IF+fqLkagpBoJR15C1xA0ZrdsDRh
8Q9lUia/HVTgJivz9s6bexB/fRZwqNczEggQ1EDZA7oHEN9DYh/NBbcNzJ1fdJAARw2s6Qg4uTbg
UnnWOW3B2C0yq2bmaW1G0MjuPiDpuuAgz/WbodUMzYJjFgZtUpP7r09BDuDyHXxRjXlzNLCqrlGb
PI5iRv/6oPB4oO4L1gxRmhI/dn0RhW7LMDYwTW3YWI6Sah1b6m0TakWRE8APQRuyYHQ2mY5WGIFD
zZVmfuh8ZI5EN30mI/gGx/0AFGKvlwfh0QFsVw9Pm3Sz5NvPoZNFlAcge496OmqJ4+65OK8NxzVD
D5zgSB5ebHetGUkkN1RX4+9vT+isA4pCM8iCEcvSyP1fW8q7IgS43GGgcvzaUp+UtGrdD7FcJXpm
FoHKehpN60Wh+i9Bu8mZhUd6bpNeWp+Mk+LLXnHS0bq4qVOTP+fuUyivCncvICu82GU8cw2hMw5p
IXR5I/s7Jbnv/BJ/6n0WrHDhoLLQRFNIPjxziY4GDiDQkSfSi10SWvF7mesnPtLBcwsguCWsIB/Z
uV+JOxJgv9xeg5mvGkWL0RiDYgiQv5MHsBxA85SOrWwKovgh90HcvlTQnzuhVzYm71zdx43IJrBB
lbzRUrHBU/xWLO22trpiF7i7jtK8QlaztDXSfM8U//YXTN4+qH2w9RACUZH2KHg1ZjEgUi95vYN3
xlCbynE3TQ7UvVORsu0MXolXebmAvpudaVAsgFVA4hGLTLYbeHjKru7o3u655rVzJJUKgoXFnCFm
hgT1hY2JKy1LaSblA2a6N3sz2Horb1XqrxC4wz9mRbp7JJdW3+zT61NNljLAc/UGmEcZE7CY75N1
fZ4BDIZUeQfoBvSS3lw07FEq2BatUDUBGbFHoibQCFieeVxS/pp50C4NT+t8fQUEkKgAsVJDcF68
k+pzmzxH4kJBYcnK5KzI6ZC2TYFdVMV+rCp5fShj2RoCpNzomjJuH8z/YzIBW2cUYI0g2HY9mZn3
j8ms1Urb7faJUZq+PpB7gtkEe3m9AhfW8WOJvXJumyLwA94N3fejovO12aCjhR5MXUCsiOvQvWeh
q3x7YN8X3SS6REz0TwtT557huqBAVgtFWdL2qryDHC96IPcP2JyQU35UdsquUyvyHqsd9i344zVW
71agb0dZ5fOJUOvKFFRGRXZdpTjSLuXv54gRrr5vssxUVAlu4uP7AONEfhFZv8gIjNRMd87BGaW+
9DsQwYVGYcZGpCN9i946ykhUOB23Z2ruJb76kskWiOVWAaBmQBONa/EqSDle0ZC7G+764Hc22+Wa
TC5IUSoY9JqjDhxjyOU46RiyvPK0hgDuBXZv8GnDS2w3IINZ8HC+ncFb+2HckRf+RojbJFbEb9uv
DwNsg1+JeKuYwO0gWPSOHN5rI9MbUlmf2yewdhF0UiZqtHO1crOIP5t9rlDAYZixcA/ywcn38HzJ
cY43jJ3WBdowrPQoa21xx3OnmGE0gDNqmYTgsFwtrPZMphcaa7/sTrwhSODUchXBLmtCQPG5/HQU
ghZfS/s37YzX3MV8N37LtW4IOyGpDHqtCQOYDVvysWBm7raUwFkAQkMJdfwpI1kD/Q42F1saZoT3
PcTzTIjl0YE2PKINDKLPzt1CtDV7XC4tTgY2oGOKY1pYzLNDIqDthVfbCOlENOM3W2+nCHfOEh5t
LoaX4dGh0YFFvzrKjteTSdG8mPMdQLa7RkPq79WHPOFKEUmNfhV9YUbnNsilrUmk4yMvLLNhj7Ct
JrvnVkZzvjTsNH1RMXyG+B/RBkbEyjgFDLyV61HJXu8oecsAvU/Lam3m0lbBKWTW8cok96NcrlEa
6leyk0HpYR433MMjf/eoaGmJq3BpVcfjNr0eIEQDGhVwsgEUNA1Wy2FIGB6j3gXP7lFSmbVamaN8
7xcO/8Km5WYyhBj4L2OTu7+VIqd1i3E5N4Px9mq81mZrymsDW/f+XlEbEm0OD5/6k37O1afC7OxI
tSJd0dzTcrw5B++X8S30qG4tC8IUI9F2chgpFGoBVcMnmz6MtUKJZKz5gLZD9GysBbb2NGXo0j1N
uSPFSy9twkRMH30xoVcCSnNmQA/SXZP6Y7tZ1pposZL2Jf6P+LWrLNxgsy6LLIO4Bz22AvyWyQ1G
Db6XDZQz5hU0x5RowkNUmNYCS8PbqKyO6dsXpUGnYlUTWV1Cu8wtnawA9oAKDtAeUxg/6ANkr02R
gS8HfWDeOOahpwyPZEK/8GAtGRo37MX9KQcx5zlI9tuNZL/ydab6zTHDhGZLlNKz7vzlkCbzGYhc
iiEhjSIlBEqB8EdqlH714sWTiYAmPohkkvAgbzKVosiH9bhw38ydvJF7d6yZgAd1upwxugrdKIb5
rHDVSNoJ3CcfgLzb99Ff9/VNnoxOuyZHxZGU2Zpx9ZAfHm5/xOyeQn5gbLsF5h5t4tezXSWZE8lh
xdiJa47SB8r5qTTMCkozoEp1X+7W66P0gluHWdJqYmYeMPCngzYKmFRch1NPWI4pThoKgAfrdUgg
2F22+tBjvsGnYx25Q00W3L255YYulIS0yzjpaM+9HmoXyhHvj/O94dAr3ZGn4mvUTIKiA0EpJFEV
Ld8kKrd6tKzbkzz69JMrVkGSDoHGSHqHdq1rw3mH+4crWIBQW0NJXnP3vWq3EcR10LnBBRp4UBZi
gHEktwxOjpDAJmiYRKLNDt6ZdCcxhSbKS2C/mWOKQJuhQZiJhmZcSNeDillwfqU5bMTNrm/0QfUH
IF4X+AvmMEdXVibbkxfTMvN8WBlK1V3v/WNo0Tp47N5ZxYUkkGjhTbTi9pHO9IXtMpcZHDMJSNEB
N83imbgeoC96vK80uG3lBEIc8klhtmmsx2gCTUje1VpB5aT7BJV0T6lRaS9JKM4MHZcDuJ7Gzil4
rVPuBj/jmbgZKhbYUfYovY9QjFA3GemOfnZ8YgGFUOqOPhxu79UZSZhrs5N1HXiPSsDSytpJcRR7
V2MTgOp2iiG3VtEQGSz5mWQoGj4h9s7CPY08h6Dx2+ZRCUEcu+Cd/Lwj8DEs2tIxfhTSp8JqjduW
IWJZFu7fyifeZqEQOxOLXP/+5KAghc61UQ3RNsAliSiteN9TkVpUhWGTFCdehFRcuVMCLe9X6bCr
mqU99vOgXtufTDaSEF0Tj+Nje5I+dYdSeHBCzYnvQ+c8nENxL7Wq9JGCZQb41dsLPeNaX9ueHK1M
6hsuFzD2KEIHuNGUGaHSQ/eUl1YBnLTOl0ulhNGBvr6WYJEHQg+VC2AYp215NVv1oQBiL5sLqwho
TbqJJSLVEVpzpVbkT6HD0qe69Bstb4ZBUNvEE6BmX4DThfA5DWhhEwtcb3S57G+GOMwy0D233Vs4
tP05pePhI5XcPNZvT9TPi+76qydhwQByBFYRgRAqeA80maLFAbcdehuhK9VAjhaszewItMOMuN0R
6/mDQ4RhqkxO0YZn+8ITn6/k4CGujdsD+vkcQUgQ6ojASo/MIdMWuzqSWy7pmxEDA3mrMlL7vFxR
XqhJ2SMXaW0Uq2m6lAL56ewg3QXw6khSjoafqUqrpNRKXfM8QCJhEYCHJzp3jUctuI4zPgWssKip
gBkFdH7f8ceF75i0fOw6vsfaYgl4f7QuC+Lzu9qDPETkGE2TB6QsBk2uDT9+LiKzjo8xqPOE4H2J
vWmm+IJP4TgBFI3ISKMd5Pr5cMuwFsMmZm1nlz2APE8TdHAqZ5tS02Uy6AlPuAVfbqYEDZMj4hv9
cHg0pikBypP7mhZQquuPKQGVM8QYeY2569S7UBN+w39DFhqt/iPHPgPen8m5QNAkSX4bAUQASQEd
MMbsgz6zaqyCn4OBsjCpn0X8h/ftU2De3sAzkRuqkZhZII5A74YG9Ou59XuRcig4H7aXEtSxQEVo
OatqI4HFDjJ1lb7+zFeA3dsIHVe3Tc9cYZeWp2JZaPiNI5fNOJtpQpXKTBrsfS2gm/oASrklRpyl
cbITF4RihzalKIyT/sq0/I7TVu46VtFn7OwLnUfjoYMEYmWGHsmX6mmzR+lijr8Dh4ujVMkDHzsh
bGeHriK1mWjuhkM3p0p7ukqBlmWD+VXjp99I+Vwt7tRbruDB16EEw1KmhWdejfZCtxVU+gEORrQk
Vz/3CiKvBNkcpAbRhihNtlJSIbkmKx0QKt2ma9RGIR+uYGSKBmx0652HcgkSM3fBXxicco6yA6NA
n77BswsAP5hZWFC3aOIW5AnCut2enad1hBhkKXpfsjrZSUh0d1XewSq4zehELWuwnP/WyEBIIiKc
g8D59IqnWrauwoAD3oZ9rCh+xTGDVoE8UmDtnCMytYpp+ZVJvkoH7E0GG1iUY7XlwhMwrtfExxDQ
4giIJ15RBozc11dD5IVpRvsJZ7dqt4re6pVrYD6XfKexMnDDynQRM1A2odUUVkbFPP6102qTec2f
0xXK+EsJ/Jm4Fe89AteRQAH8ytMQva/wzESgA8SQtNgCixqbqB3Ext7bd/ndZonCEHHD7oY9Wsk9
gwPD+X2yFO3N3HtX3zA6SRe3QVcOQpgK+IYQ7TeK6vsHbu1AKPRtkfl3Ju66Hu7kXfEjOpDqcbgg
6BY/TNckT4Rbf6VQuy2XilEzx2JkBee/p3ZMx14Piyp6J+hGWztB/1jcJfO/jhhOFEeg4jco+mLS
alZ0U4VLORCPJw+sasQWqCNLjTb09AXbRLv9NM0FMxjML3Pj51yYK0JJBhB3XCNSGOVXawJYjeeQ
3tfbU201wW8dAn7EcwM/QwMwe21PkJk8C5OagwJKQNp1w+msvAve/CPIgQh/aIp7etiWyaIW1+xe
hIoU2irR1Aza0Wu7NeRumDZsWVsDKeeAUCVQ7zzS2e0JiaPjEl5nBmQ25qjwCkAqHdTm/CRGrOSw
7r0qA7Ak1jNaCxXVqX0toiP0MIa6G8kaGowxB9ss80mbpcTjjowEB8xr9aa3mWjjDesIJNllalUA
gWTbkIWuxqllVL5QxVcOAmK9RjcfEeooS0pEM6Q5+HpUGZSxzI0s92SyvAyo6VaoWfsRxGyksVah
2lg0LkdEeOC+Te7ZjVZKyBeDqun2fpxhDro2PTnIQZsLYezizemPLMTsC63SnGOjKUTwCfdEF7r+
gtybyvvk5cW8a3bQpluiTJhzicdAgEWFDH1zCA2u90rnoqlLYfG8cwRSkW6qOgyIfdEPemx/I5a/
MjWZadHxgRMeYOpR0575de6SkCLMjoaDZln8AtplRoMSk4usojIqqSGemlhD9k1yixBPq/BcnulH
adNpzQN3F+oPkmpuGZATgWTvWNinE2fbBXQonxJrC1X09ekImdPbKz2Tpbn6lslCS13PJWitBxwb
jaYg+zIEHsvNL2Us5s49aExB4gDsHNTDJpWqRsilsJcHzq6E+0AhcWK6egfXMNH90L49ojnPG4SX
v2xNHoae6lgH7H24ujU0xygnKLC/+Tal98Y2OUPafm1l6pe6YHUu93ZldXKjNqh2lEHLcvZYAgBL
7dZZi+vmAcIGB327LaBjeR4G1bMEtfy4PeC5pwpMScgKiCBLAKT2+pz4TpUMdSgi0pDVpnFJewra
l9sm5nYJCB+Q0GQBfRG+A+bL52nwwZhXYnBRD1CuAlbeehvEa28hZTjTUzaGLaBpQV56zDJNdiNb
ubIUUxhKi3ay/tF9QuvwoQTVR2MRKJi/Y4MiJH6HCiilv3El8XqTWZhNcW46L79h4oWWAu+B9lHm
7FQAtSVhwzISzIQblCcl93K7CtMeFIuC9Ck6ilhrae2gW5ynPGnXuQN6AZW8qWK9ansQKOZR3nNE
COFiEDEL6Tc25gHMSRsUlUieU6Wgci5YIdFH4iTou2WCCHkqV0jeI5GPI0N0YkkvqPptQMvJXe/V
GdS2i6F+AR6/Xg1MV+darFCCLbGl+ABm3OjApkWDlEXFZrkKqtk8VblE5Fy9BKLJxf/v9S9BKhXI
lTJZZlF8DMeskhQAzr1A3oUCF1lZJA2Wl4nuByug5qvWvAD2/qRKGDLETbWWE5ZaRRlIIUnEZFKj
ZmxUJ2iXj+hWTwq0YRJQCQA6nXjFmY7agiZi29aOikbd8C3GVJVk1Gprfser+bV0EDO5Pgmt36Cx
E8obdvCQywA5CycFrJxsSqiVt3F0xTVcbyEhN+vyXtqc3jayWPYJSq62txVV77QPNPfImAx4ISI9
MoWFgzhT88MJQQUZDdQ47T86BuQ2SpQgcbA7dW+rNcYOcjg5gEkpeRb24NY7pxkYSTUxUlUqNbWF
12J+tCJym6ipjPQdk8Mh8L7Ti13M23yjNdRxSI/hI49GoYLQK+wpiQMVVrmru7t+CRs3/vI0bON+
WZ6+IG7Kxtkg+LytPLOZGhKuMNl0mzZm2RwW3IHZGwC+BZigcacKU4gHekLBc9slPALuZ6Xf1Q1A
AwvVi/mb7sIGf71V46xnfYGGjcLYbUAuAjYqT7v/dAx320BYaG2dvixp9Sgvxr+zgwNkkmeAqUbs
NP794iqnuIHqGXfg7Y0PM7efidFx+bFGF7898dhqpI4lbvzt3tbXtgcA4O3fn3UJR7znPz5+4jlJ
QheACgcG5MByTA/Awue0QUmPRzlPysjAHdNaJEq6basFp+3b27w1tsnTlIMaNs5ymE713e51bwCt
RdoceB/wWG63+erubs0S7SQFBBLtt4c9641fDnty6jo3yALXo/mx7WDXf70iHiG8jgah1X20MbOv
p5f44W5tA0FytJBD+K1D/2vWp6hUislorg0w9OaZ2e7HAMDRIFDa708V0I9msLCLZi8ZBGzw+xGe
AmQ/meoOxNkM4+NKDYF23EE2QtAqvX9Yg2fnw1liCp3zTC+NTeZW6drAHXoBaQReD9eSGt1bzMvt
9ZtB38EbBUYDtFLgWwWP5vWZS5rQrZw64pGqMLINbajW8cNaUkqezTUhpEe+AnJeAktPPVCcC1mQ
cEP6hep8GW85SRy8C2/KZr96aXTvHpTfdyq4mO3GDrXT7THOeYgA+o0EWlCyxRdcDzGS6piDWBtv
B+Jb3p/79CGmzj2r37YyA4jFTF6YmYyR4rgkEksOt9fzeGt6anMIgJjKydsD1LxxHnhCttRRJu1W
rVQxBC2qDyUYCgoxYIWrUXG4/UGzuwfYEKBTGSAqpu9h5rE5zfYSb9Ov1D5qTbFepayGDgpxobY/
b0iEcJqCsBHLez2/Eguu61T2BLvSZNHg3mjHShK9Ca1sieSN42ZucdA6gHl71N2DJty1Kcp1qSyO
YSrVSwgdUafBGDg1Wr3uIOeUndC0++mOyamIMMfoS4cqxwNIWuMDupJ9DaSR9u0pnqtmoN4MHiSJ
Q2oY3GzX3+PElMK4HraWtmvVXbFNCcr6avEUbeKtsPZEaI4vndgZAWrs4gubk+dZFhyPqiLYhKOB
7Afot8gr3piTgW1GzHey1atc1a2R3PeoPS4MeG4B0HQE+ArQToDPTq6LsuJHpgPct9QpixSDi55l
754DTVCX6OA9C7oMhO8m3C8Ku3spCT/7xl5an7yxvN8MKS/349B3WnFQniQarb9EDtQv8CpaC2Md
N9P0WYVXII44YeTHpxm6QXY6hvJF3o7RDlOtoGFZqIknaWHQoC9c1rpAq7z320Zn3/JLoxMfqPb7
pMzg3sJnf3x2doBykd2+JKvP9nA4PKXbLafeqZalPi5dFzMOEjgDgA+A/w6eNXFyisM8cAKxjAWb
/QJJSYs0rwaumm5JHnb8/smkXpmZnJiUd6OwgvoBsi1DZg6BjDml/EDtHVQgbs/lXLYF0G54sqAR
BNPxNGR3oWgoDE0u2MhFkpGL9948mGpBvFG/cbNwNMZjdzUwPG6whnMBARU8MpNXJhzovI0Et7UT
OXI1r8bA6tarF16Zn4nX0Qwk8iAqMT6n0360Fpl4oXDlxu724R2jcVa8Q1r8E3Rdpq8Ku6dK57VS
U5rjwvCUH6dhYnhy9gRfCBIw2rS2K945xYY6VSsuXvmeAVRrU50l9iPuVU8Vt2i6SY3QM96Uc8Tr
0IuOlBe2BHmkFt9Dl3qX2329Cv0n8FNErBptPbNwSNmgO6PUSrjNuvuQ7tNIbbaKzQRPcqx6GkQo
i2jfZaaQq6UPOjArO4n5oWAqUqBBjSKBlZyhW3gsFcNlEefyVoY237UPEGiwjRmtZbVYDVGjhHSQ
SwRZbznAUdgK8qnd2L2/y4WYoDEIxfaKegKbCfICvO7t+LegXGxtH4/Sj61ysYbjg3oR5yiOj2K0
LDW2gIb+R8iochWItrcMyPzwMdJRoPTS05e06348098LiJoUg0I46D2n70bo9Y00LiBjeHsJuSoH
mq0Ld+aSjcnt1aQo7kPXorU3vInut2zDLp3p+W34axSTBwgUsr2cuzhmkEHQkj3ExZrHEFuE5Bvn
vHB//LirJjM22fJtnydCw4y2CJoFhdTiIl043jkkI4yaG+2GUU/KvyzqNRoFBAYxMJw3cOlfb464
F/OyokMYrcraqJ0oIj0TdnrarooYiKOuggquRy8xVv3EhX7bhf+KHldAU/nJxMZpEEMJFEsXBK/0
gH41Ft0wd4nPjHjikiYcGCc7U/zw2W32Se8LWYNgBeHrw+1J/5FLmXzGZM6Bm+wTOgnasdqfGBTK
4AWG7Og+6jn5PpaWdKy/q6U/DiOKOP8Y9+QwBkI68F2F+eZzo/KIoECLwg9WBa9V76lApAHSFCko
31TxAOn4eBVKVvrOfDZQWEOIrdMfDFCE6dPtWVhcjUnoV3p+nUoQ+MHWSyMrrO8FRvXe3OxBUWPo
Cq3q59bfhpgSaHOJWkht/P7+9if8jOyxEhLYGeDqQRIGxdXrjQgZMAgeZUJrl+LGF5EjPiQHhVMr
KJFnL4KTkM4SEhKtcgGqHWgZCYhyz/hPHWf00NRC8yeaXwTkclvCBSbX7kR+JSzibOau0vEdHAks
4YRPs/89qmM8m4j4yIKI66DDAorHhF+Jlel2ZuSvQ+G1VA4Cd7o9Oz8TATAKCoSRKYOTIAk3WSAO
UWVJiVA49HBx+/fl0KlDB2Lz3D8E3Gsn0qD0WReswUCbnYKClqi8FvUC8nUaCqDJEcoXMnr1oHVK
I7yd7N2QcqRSqNFk9cybz9ghckDkFwSWZmrGpl+rQKr1VmigDWTn3ANZpYm7BFAS4fuf2xMyXg8X
x+jHp0zmgwKkDGj+gbZpwNq5sCUhfQcwtxMvjHkaA0wNMZP7kQMFQxNSMFSA4dBnPjrnIOcZAbed
LhSCUcVqvOFqiKNXr32dGLdHObmdfhifOHmuPzR8WtK0XaUP6dmJTwO99hvLZzSmMkRqIbk2eU1/
WJu45AxNyRXVY3lDFHPEB79tIchUa3Gxj6Exdntki/M6Oe5QuaK7VEAbZrKidbc0ctpKIMwHwp1A
rXD7W4LeLdJrfK/WdNsAbwFiBUYEV8p3wH/hCjF+0UsDi9VEObSRTQj/GAHotKFDAvQl87bEcDM7
ypHSCFcFJJ0A87y+1OqABikqoPh2wOtCpAqVFawUzsr7A5xIL/oqFbPAi8s47wvTO7eWyDHTSBuC
jQb43WvDQ5hL0EZG+xlXe86jWPet2bGoqEEvjSVc7PWvvd/Ej9DqDFYMLfVWTPVow4vSl3govkIm
bs1S4tNjBCzcfkhZ4JZo4Zz1QWrd/tK5g4xCODqZOFbklSnWuYtpL40cfKhfGjVeQ48xU42TE/W2
mWm67Htzj54GECTiiJWauKNN45QtyhkgBC001InU4ACWzkN8FPXgozUrCChQuqBvJcNfCWarxSva
yFEqA7npMdSUFeQw4K/7BrXkYI5HeLojL79rukNShnU4Dt8lsZ9iHFmNUZW+3iGt47qvUoswhktU
4X+t/sd795/uZ3r4398v//Zf+Pd36CMWPojkJv/6t/+uy6o4R/45+YPUxee5/iP9+uNUnSu/rPz3
8r/GH/vn//hv1/+K3/q7Le1cna/+RYceQNUf68+iv/8s66j6/gp81fjf/P/+8Y/P71956LPPv/75
ntZJNf6aCzW/P//+p9XHX/8cMU7/cfnzf//b3TnG/2xkX/Oj6X//81xWf/2TYuW/AHGFpq+x7kOj
tIWbt/38/pPE/UUBU9R3ZwdCX2X8U5IWlffXP4W/jGAK4AtGziMaCirwFsu0Hv+EdOtfcMAR9iNW
xmZjAWX5x6ddrcev9fkjqeND6idViV++2hUQSkLAhLwjmqrHAiNgT9fHF3zTSQARyJ7k4K3i1MGr
qsKs64RP1+4gBNXCO/PTHGRhQHsG5ig0+IEa5tpcRklOHVY8iAfDshc+OpyTAdq3UC3kTy6vFMPC
9TQetl+bfhzeCFSG0Da4joC8n/bDA9kaFn2UdySn6OQeyFDxIffFJYD9tZXxfuf/h7Nr25HbVrZf
RIC6S6+Suntutmd8GXv8QiRxIpKSSFHU/evPkvfGPtPqxgiThwQBnKSaVLFYrFq1FhJt1CwwD4ps
JVr//FWwx/BNUtBe2TR2CTAUXTOgK+t3h1de9d9P9/pTnQew/1pZ8yEfCGugQjZJEbQnGxZ7tU2Z
kmCE6gmAGmqqfhbTgvJDmZCd9tvlqlBgR9EHbWfoJsITz1dVOUsUJJC7xqFO/KOIwUTEq2GP9uqa
FZSZMRiB2LxOJ5xbcfpYgH8FotPS5+53Kkx92zXTkr937wIoLADOB2+HH8SbLK41FeVAXODJVfpQ
beXJpPu0bIOgT3Uya1TRzMi/vm3z3NfX7wUcJMS1Y6QBuJG3vaFEeaaph7lNtVHuHSV4Twy2lB9o
D+3Xd5tCiMGBAlABoL2ta7hNTXXdQzdEV0OTDokC17/AKLiVdbXTKbz0QswjQfMIbKKQN74YQw6a
UMXQ/4SQp7Dytofi7U2IOPHgay/5NLY62rm2r/jHa3vbRugM9lcdDrAHQdGluakd1pCDHEKxY+fK
10I93EEbDUXxy4ErcFlgck0HwHVUhg+ZlIuc8070y0+vGPamna5tIkbJYqByMcwNfodzp09MG8ZW
ziYtZrfM+6F1P/IwBHgGTQDoXcT+TlJydXExCiBAH0MBc/vkBVCOxR34T8CU3/soBUj3IDo3gsAg
GNff74qrhBC4mlAtjrYzOA4JgpJM1KRzS0Fr61bhRytRc0nqot05YOtl8f/B/fcBA1L8/01tnhHD
EjWtdbCqYNGfOI8g2Arp5GfQQfgPo19C6iDuf7y9umve+NrkJiYOviDTWDrYSE4xLday4Igsp9g5
zletYCoNVNgQ6rmA5Nmk4e1CeJs2IukfMaEhMwKg+s6w+FUrawcIjREMpW0xjCxgvuFJZFJtwVjv
TTqEJKkOT2/v2DVXxyDyymgK/C2kQM5dvU0i0QoTmpS0GB3PYqTGd1VYs3/qxvKvCeJV9y9OMrZu
bVvi/+hvmQ0l4VULJINJOyRmp2roXwDt+tM1brRzIV/bQEhKoSsCXwdaej11r659dJt4MQYIGZyR
KBtrG+d+hcr92xu4QTKsbg45SxROvZXPBxfJ5u7ikE/uq0C1qfFaD5y83oh5awhzQ2a6OKlRQ1Uh
DE6MleXJC7qRpGZQfbpQf08k53K9IY4OHjXgZ/+djpyvNxE1HYYBt4yjugrVKOtze8u9vrY7X3Az
mvGfJaMwhztzZZrBo/bc0mSLmDuTRkdL8PKOVu5wNKbxvuqh/VCEZLprbaMPbamd1IP9bJpLnuEb
dE6X3PYzMTup0GWkSXC54kSuo80Y3dj8nnFGfkSGyaQNxTAwSN6SGkLv3Vh4+Ugx35iKdgg/276r
p52vf7nnsAweDCiRAw10kR7NrjfVPaS9U+hqxFmrZZktHoCfb/vY1fW9srJxsXlokqUwCNojd6BV
XKB/NRpGQIVfpHPyojGbkL9t8eq68IGxcYCnQxTt/AvH0ag8ZJQQNpjRUCTJ5GeD3+0BGC+DD3YP
yHfoy3kgEL4AAWmXlTbqTFoWSfhZx7M5eKUFy3JfyT870S7Ht1d1bR/hskDBwhYYTDcRgZUaL8UA
N1IoR7/JBxOTe5fRIovj2n5whznpQJ2KLHDHS/bsbvKJsC8mYzQQeVWt2ns5an3b8H75IKEmf98D
cZnRUjo74e/a5q7ZJvhokMCj9HP+Cacmrk3VYhy8FE7woyP91B/cZJCnUSW0gbYS6b6/vb3r//H8
wv89IbPW7ZFZQ8H03GLvFSPEBgqTosaicmjftlCxAmiBqOn9aSdS6VVsE5JJAGwGmxMB5qClBMcC
GBPGvjpQyLAfpy54fzL9G6SGYRsKnipUB84XpGartY/Cb0qilQ2rxBxIKaMnasoAPA57Sr5XztwK
ifuftdWLXt1XY+GGdgoRraiomAMCx6gMM+a2y7zjGfHld4pAfg0+gbXShn7CuSGcY1FxvkCzb6D2
jscEhXtV0ztdo0HdROHwdRoJAdJwHvne1MuVo5DQtSyC/BoP8m2ZLyqneCk73P4L6ZIvlQncT9CK
7oGXD8ytbkNQ7TYQ4NhZ8RXPXBkEcEMADLhCps9XjDdJ2HkOsKnByp7ceAloXxzJU0GHPdKGawv8
/VZe5yQxgbL+lFdfMW7sbP2iQULF9XAf9qa/rb0uuBOQ+LvpWIReX2XsHmfxlU+KEgfqDkhEYsyk
rL71ymrLjbt0Hax6feiCZk8IsFAKbe8C7fWQJdAyVXFiMyMGsRPcLtx2vXShWOliPgX9oO1IHsYh
VGMMIkoh4yZ1qfKOqMUMO/2Xiy8IK7hek/VNhnRrG1taNnntuMBnF9FBedL2csnxxK0A7o3UDnPv
tRUhuiD9BJdZDN2U880sfTR9g6Zr0jJRU5Oaniw/B+JW0c61fnVNvod+NTgfAiBrzu2IRTbxSHsQ
sznlnNtm9u9p1YNMeurtzs13zdTKa0E9qN1B03VjqhuZ0rqGGHFgCuhvDTPJm2V+4ZrOO8nhtc1D
LoQjALGZBHPC54sydczF5DbgXfWpwKAOcl0+cnN4+6q5YmW9ZnA1YvPQgtzURW0R8cQIgRAWLFNK
Qwsghq73iKKv7BoS6rWeBxvAc22sYCigcaVdB8ODAcklAtVBT7F8YqZYXt5e0FVT68AabhzUord9
msitDSdFiWl307NjV3YWYvQD2ECcZKe7d23rUA/9n6X1z1+FCqVnw5ZZNmkSDs9xpLyDclmz428X
yQc0JVGeXOMf4i5qyedGnG4ytXYINPhCTR+MnMyX2hv1bVJAIi7V4zSd3t6/TYcNb5LVIthjEw+0
O7C68fDFVLIaDSz6RYINNA4UsZUqM5YMLkSJgF69UdNQHGYRJCdFjfsPmcmdDVRz5N5Yfn7751zb
ZHzI34JZv4mPztdfqKruYwbPiRIoQpOGoBsfq7/fbwSQZBcsOXh9ohZxbiQ04yJsE2iozbSuyOZR
hl1uadKEO4Hq2teEYgZqOaCGAkpodd5XLsP8UlFvhnNCe3DKJPcg7jSSI0T/bhQ6xTvWru0dmAXh
PJgEBrBxkwf1k8U41aCbNOoCdl8Os7ltEEXz928eGGIxL4aZLcTETZyKqqj15gIRUdoaAOqe1wcQ
G4qdcuyVtaxE2SBGx7NjJQs737lSaVIm4DlFnhrxj9WY+JkjAv7eUhEaTVDfQi0KbCWoWa7f79X3
iZcB8rir75fCqz/U8+TmDVO7jMLroT3L71czaEQFEXopeLmti31lpg4XHdAaXACyZ+KBzLF3dMBK
pUe0a0M6fIzH4HNDKDsYHrF71LvvMJnU7NwvF/kVfgRgrsARQr4FNCKbyxmKsX3SFRUSgXBwnUM3
case/Smgw0PQj6OXTWjviluwkbp7ZdorxwD5OZp+QCUB/rJN7YjmAe3rBPx1tfTKjNNwhlSNePD8
ws96y/D3d/soLh8wWwKggBbZ9tbu3WiqF4oo4nMOMgbrtceoXvZOwuXVAwLeCBUyeBAGHLbPAdSc
i6mN8FlDDrhZBVmIW0hBgz2QJXsUUJc7CFOQevfw9gYBzPZBtc7B0zbADuoyECSfdWVi6EFyB2Kx
XvCLj/XIds75GvfPnRb9WRc0PgCYY0puyyzASxNMhfFA3aVqkvuJCZ5NPy5/mj6CBJCj3D9RBpnu
G+7pm7p19wiSLt0VgA8kBnjpIJNEVNucGWVoMYyAMtKqBZlOGP2q2uhnoFCgMokCYZ2/l1VehpzV
4kqqjHYp+Is2p9SOQgrXMTpVxMWj1fT9zSpXeXjbNdfwuNlWMJhD7yeAf+Lu2YRPV3Ze4OsVlCdJ
u2QgFRU/zDLXft42zH805bCItIw5akbQtrd7d8QVnw3A1YonrI/+HV5159vaLk1Uqgji5KRi5hgU
5dxlCXP4V21bAIfeXutliRdtJ4AEVt471FHwJji35rmk9MeO4uCH9hFxsfzqMNB3DX5bOblvefCl
BJQGQrlstN3RZYxhRsha8423vtpjqruy8+jHAgwQI71e0QnnPwbaaF27mBHB3nAc16Hv/hxD5POK
Tklazaz8YONnxxT83VcZNgFtdFTOAAxAl/HcLq2TKjANPDmY/UpnXcG85ZQMzu64zbVvi4cXwA4e
npOY2zs3VCslGSAOOi1sz74Ns/Siw+wk7L4Tfh+d3v6214wlKFuhAgneaG+Lp+x818VYUwlMHyrr
d42j+4+jighIqvX49W1TV4Lf7wl1QCeR1qAOcb4uh/nBHCmsK5IR+yU7CO/EXTScSlVVN2ho8u9v
27uyNNToAW8JUBGIL3TbKp+IGoqtiOs6inPC0cBs2wIddfw3OyfkiimI0KJ3uS4N1eKNb4iwbgrb
SZDKz34LJuOp7xnafsq7dVyFWuDbC7sSU6FxhoUhymEk9nd74lUeIicVVkVPMD9R1zJjmluZEoPG
X8Zi6/7q5nagJ4O7ZufldM0uyo3rFO5vMMnm5PXd6FRglIfdUaGCM/XC/+jOaDS2SvBvo/b1QwwW
0J3k7treggYT7WEkX/iH9c9frXaIBr/uVsJ+uOmcM4VT3pTgsIgiG+6Ucq54KObOAByAAIeHuaWN
hy7e2EfDCKA3g4xCtjIJn+ZwiG/6lsl8VAXZKbRcWxqe1Wv7BPViPBbPl2ZG8NtOcaLQ4vTDW5cs
mJYpAuhLgpd5x0NXD9zcVyvME70GzDdgLzf3sB8aMKnMQI/TQlQffejk5NIP9qgvrlrBvRu4AbqB
GP46XxCtm7IOQS2XGlkZDCbS+J4TPr67Fuag6YiKBGaXaQAaqHMrlqP1Fs6g5jJVMEUZkG3VfONL
9NXyGQIRZidEXvMKVKjWdwySCkyInJujdAnbXiBuka77MnTLU63NCFw+spfISLPzoa5ZQ41vhVCh
TIx33bm1RlkIGTQ43O1sijslWu9oyyK6pRjBuV/Gpd9Z3ZVPBsQqKtGYQYTNYPOeKCMXsq5An6Xj
0DToy3LqDnmhgZ/fWdgVZ4eJtTCGGq0PVcjzhU0gQOedwDmehiGq8xrYgTwqdSxSIVj75e0QeWUX
sYloTaLTjiHErTFMkE4KzEEK+H8eQOCdJuYv1fqgoWEEhVxU/v09pqIr0RE3NqqlyEmQcm+v7UXH
9cQnV6VyECwrCRQgXSDxbY+xMp+1UzpNzt5I27U9RVINSUioz6DOtG7Dq9jIO4m5bOIjx7TQQkU3
8VDVHpjKfHevwL5naV39K0thA1gYUEEqbfpODLcI1V11UHM5QNCjbPAp3/5+1zYTwg4oeCM3wZ2y
WVjdtXHFraPSblq6E8gYyOMCcqXcBFB7JFMy30VGsO//wigGV39DkPBa2hht62RcWZ4w2jNiEwWg
IJh2C7/xULVHGhrvOFru79i88jxD4EdWjflAwBa27Ic2BrOF9MDQDuJqJy24ukuaqfo+My7/0rVX
/wxq2uYBoe2tO071zpm8zKXXrhBCKDJqAHy3h5/6Opq8Sqi0jybnqXchqlzxtviDMNN/WGLCoJxj
7AfS2J2b7zLqrO6Kk4I8GgWF7XWkOj8RHeqTKQPt6ie0NIqD9KT79PYHvYwCeHVC5BaoV9x9SM/O
nXaIFNRX3JVVmvX8ZwGiXp532mp19Nmkf3Z9UPzxtsXLDV3fuSiprcpTaMtughzvQGVFW2QQdSfq
MTVCBY8JxDQxR4u2yjHwFEbbVAGeK9YwuYdauGb9dxYPeYloHVHarJdoKhwfaShtGl7lEcHBRO0e
sjgYB6swUigUg2J0M9GmvEGx2Pn77dVfBolVTwiAcLQlMMXwm7bhdZBARwJpMoKEO5XeLf76o2z8
8eTyOD6+2xJKpKgMoZXzu8B+vlK8HdxkqXBLKpZEKldLPILXr0RP/xhCj5HvhKPLU+rBjwCYXeFu
CAybjbWSlGBcht546FbmFy6QvBxlmTslQwWuU/pU1LN5acaoOcnZ85/fXuzlYYF1lNLBKAI2eBTE
Novtw7DsLawDOSYh3RNSUNwr991HcrWyClKh2wOI6SYRwAmJgdIekSGOJLmTs/9xiCdy+y+WgqFP
nHqgPcHucL4UC6wfASoNGzkuzSNA6QzzRpQOe1iwKycfxW0XpcooAXRw205C/zSowd+p0oL6QZ4Y
YOoTpy5ugfeb7mKMd707JQUOjq4caFB/wutok7XZwp21WT8RIdI7VENcfQxQ9zrUxeQ/vr2F13wR
yEv6n4IlcOnnW1hLQfHeAplaFI32lkro9qGYUOfuPFa3jW3pnUG//SloZfPCI76neHolxiCNw5ai
6gRA/BYbHFTlAOgHkm82FcQFz1ZiHv24ilDHnKL2q+uSANznvjBffVHM7c7iL/MCZFiYlUCzBxVw
MLyfL16TpXEDlF9SZ9H0BR8DE7LKxWGE8HtRgf0RMMPPBZmCfxFwYBj4AnxkhJ1t7b8TwppiwCNg
dozNCH7h7RAv/IcT9eVO7ro57jh5INkBqhAPAMRwZHbna4RUnaqhzityOtogd+LKnhw97Cl4bIt6
/zWDWVpUEXHot281DB7VVHieyCV6FB2ErPOhWMhBU0kyE1r6Ef1EdVd65JFNbMJcopM8sb57pztf
/IxNRPAbOnZIbkUu2rZOpyBqT0gMx5OOag/szMsB861ditOMwhvAjIe3D9PmxvptHQC/BJgKVFJR
wTnf61YLLcBPLvK4KPq7wITzgRb9cNRi2GszXPusr02t5/r15bh40RzUg8j7JBGHzgPTtDtZvXMx
bgLf7wVBBRmfFNncOuN3boUMvAy4kByKTm003lGgYFlm56Zsb71ZJvRL1HTsndncahRIepxGDDNh
JDteT+2rpXmzb9pAJ0U+Ml58CABvytfK1U6yemVpK92TizEIzONAy+vcSo9hEUZQYMqTaY7r+96p
vPKm8+rIvcFcGMTSRdQg4r/tIJuA83tpaF2uSC3YxmPk3KhmEeNi9kVeT1QyNICbXixQh7Sj06bl
FE1J1sV8GE9Fb9Btf9v4hcugnw/fB1oBYHvE2s2V3A5d5BOm/CwwXXFDWzZnIYCvO1Y2Ed3HXC5A
4kij0Kb10AveWIFgEwZYtOtkhZiLIZu9Sn+SZkoOJJzAiDLjtq5Vo46euxQ74fzi+MF0jOYz8HCr
IOx2GDWRmrISCpGZQzV3Ht2gGcyz6DqX+CkwLrb7+faGXrOHc4E7H7ncOgR7/jX54lcuI42bzaUP
ddJxAdu7dDGP3C9t/m5TqN2DxAGyyID6b9sFDSa62hKQmozh1XFgRi35hHsZIc20Ox9wkxGsHxAo
CLTY8VcE5pKNj8oyNKD9HbEqS/U9Z6o5EbbUmQtS8c/dgB4/G3uZyXryHkYvGHc+4sW5XM2jNYKk
DsgdeOr5prokSZADcxcMw0V8ItC4S/2wRWGagtfY+Jo+vb2zl6fCW9Ut8Tf4DBa/+YhNMZVMMoQ1
tyr9m7JSw8EI3u1s6uWqzqxspYHKxEuIKT2WoaMfZUUcglBpAvLO4cnTMHjBTpy5Zg7V2RWcjUEK
rO98EwOF2qmIwyJHEAMPy7Hx2xnqdTyovApshgqqcuowdxBXO75/NwEcQhkAqT8K35vd5Cg1AsPv
ksyLdfjCS7QxtX0nHAgfCWO1AEWjooMmE078+eoqPVc8jKmfzVjOS0K1AmWdanb6E5eOgQEIiJ+u
YxkgGtheQxKz7cUooe/nuuj6BLHQoAARzu17NwxW1hoRWqIoTG1LU1Z7I29iIvPGd5GZYeT1KKjd
84fLSAXNLwCoAIXDWCju1vMdQ6mezZ6JZU6GGRoUYHo9itGRN+CCmHa27eKKWxFNyKlAEx/9plA7
N9XqdcpWCOg9YlTsr6Xs669BUJijkcGU21iTuwJF1B1/v7Y+ICFAk43yLOxv1tcu2ODCYBel4AYt
Y0DZrauidCLOuHOSr5nCicL9gvcK6iLbo1XxQWD0Cx2cxes+NVyDgWyInRcfAMN3H6Z1eg8YJFTU
17Lexs/pYsTc9HGZN+OiT4mt/mm9cA96cPm94A9oRwD3v16b23hrPQcj6phshQNG87deL0u+EJ8/
YO7VfqC8qT6ohbR7vbHLw3VudRMnWAj9BJ8zkXvOsNwMjehO2g7uzduH6zIXQVMTFTRcm6vE7rYu
GEyzKA3Bo4TEvXisy35J52hSWe037r0DSvw6FSPzbnze7dGOXVsgLjG8bFeFUgCtz4/BtNiGkGnC
eygMpzzs3fKh7OheJemqFRS10d1HtRcDa+dWAtkD8cQCkUfuMBy9RpfAkDl7dd1Ll8ebBoEQKiko
gQTbMouOaK2cjsuc9gvrT3psrHtcZFvWN6Z2Qar59ldb3fpVcxHLgDkMpICpAa8ovCbPFzUUyjfg
wZY5W4x/KkqzPKlAVLls11pV0g97HKFXjgCqfsmKRkHGcfGteOf7ZIhGmccRso2uc9CzioiOb/BQ
6Y4DcOUPQ2TtnnbolW1FPAboBlZD3Jmbj9eRNfkyA3gOcfkcAyWXWyZ6lHT1Ksadv3tTkfxDq3gN
/3hVbTY1UXSOksLI3HYdlG4G4By8DOiDOMxEmFh+U/pa1O8Oyyg0hihj4YIDH0W8yeX8aByt7fs6
V2iGZqgtsa/h2Hk3i6eHv95e35WTgMYVjjkKxWjnbhFUXR+hC8CHOgeOPsoGZwiyakl+/RsjqESj
zoFRsO1zmDoN5EN0V+cAQI8HrijN1ZgsOzfohV+gfIJrDH0/1GxWoOu5/094vKG5KHWO2XLzVKHs
nlPbjic+O+H3txd0ESDh75AcR+qB8w11l3VXXz21VavaFVxtcqkD7ysDMovdimXGkGuuWUuTHDf3
GPPMHxtT/pRjn+zpoKGFevHp8H4CVBIJ8ooEwYT7+Y/Ac67E0GdpDnNAS8yBk8Wr3OpxqBZblFlY
+7aG2JuolypJMT9pZZXSuKbg3nbQumPmkAjq1M6XpfZm/ocogcXwb8cqbsgzjxQqFN/ZXEolbyIy
WPJL1ZKwOCOCMiJTUQ6qlAc6FpR5GZ/VYGjeDWj3ylOXyNb7OkxNQnQWcj6u/z5fjPdiIl53/zgd
bcbvIL4KvY9tHbX1L1P6XZ+5/SycgyRaQFJWOh2EbPpGijsayVCiOSaH+cfEVYcGueqLVkZH1xeg
6QJD5DAm6Spg2H6g1cqWID1exc8o77j+fYhZSvorsZh9+lbiQejJFPox2lEZdqaOoA9GZK/w4/XE
7ppW1l2Gzq0avzgzCTEuqTvJWF6jSV5mcu6S9tvke6381OqAeDdVkjAUCLEWHbyYau69JffMOEXB
TWuWYvEO3SAnAo5TWkFp9qblloDhqQbUKrXI+Sd+cGYRY5i2TkxSp/PcMJprzrz5s+4XR/2CoEvo
ilMHShroSOM5C6qoVjfkI/Cymn3sRLIA7Nw7VuChMlj81BDIkh9OX1AMtXqLUsuXJmyAaU0KUEcc
JktNl/VRUMknu/LQ1DnxSJ98D9gc2Z9N31a8z1BkUv0XqyWKrumgZAUVEZewxLnhnttNn0MB3ki8
IoqlN+hXSkr8ldK27Zfv4RRVBbSW48GQIxgExqG6rfqh50/RKpQzpBibif2ncYx0BUqpqhhnma1d
WeTYkKGd9PcWzIMU7y7VJN3zMnsjm1IxBAsI5K1XVH/5uLHdIqsJiQubL2Mr3Rgdfxr0X3TIafC3
uyx+UaIobQ0HS3YxRJJnIh5ax2Zzb0CwlBeJHguYx0FOvoKdrAZmvW/CeDnN0PlRLzHUgWSZAi/B
Z9wtVR+NPxErBxfiY71fLo+mjwGDPBGbzNZLXanaoMggKOD1EEiOF5f9bVvlBnBlFlqMLYDMzqE/
Yn9eLGbW/Wlph6yQxMwvDU8W5250G3/55qu2L754CcSjvmK6daryIGFkzDAWsUBSjnYMoktazPRD
HRcMA/8oxi/PFQF6pIPmUQjj7Wiih3mWof/cybhfjjHTiEAZYHeW0xyjRE5BwPpWofOaKuPP84vy
axzUY01n0DSkUUkXQESUJKql914LgY0kW1vgCc15R7gdDpTHKAOmi1uiF3DfQyppSTJnqPvlV8AJ
ulhQ7rVAAaWOnqn2j4AIqRgTcw5ZZieVdFHjCxCWRBYppsqZenDdggClCp4fwJLTWcdF+Udg2qkR
WVTQhX4OeQPyBEztzCyR6dIBItOnCLBB/1ctZwmtJuIWSdtDXKkcrL2LnMr43cdS06Bqb9uu4k1/
aieMBttswKMgCvPGC1nwoDwZQg9cxIIrftshWktgpJ2ka0D8V7dB5vqENGUm+jFu3NvFqxG+vrEq
mPv+syo9UyYHq5JodL61TOPtg+wO1LZy7UkSiE91yzTdxwANWffQQIRlTMdk7p2DtTNogfKEjLJ9
rKWZzY0Bn4eQQBR2ugSjaOCOya+4dtHzOHZyDv/pGjFG9w4tLf0ZCddCzCHCRD5QfwArAXiIQVL9
y/UQk1N3QLaQjZMYhnsaNhH7OuOB3D/TTkOju6qK0L23MfioMoQv+mfU1SA4Ev3c3LZsqU5jwByQ
RIymgBBqMRYfQubyTwkmD45ulZSf0Fdr0O+po8QGX2MR1OUB5aZ2clM0vTX/FDbDiOHdxjM++eF6
qH3/hTUJ70cXSouyQE9IcsLPQsvB4WU/Z8AhVN4JcGta3UO4iQV5OCJNz0qZuOaH17sxoSmpa9M8
kKBMqs9uKSrz4OAGZo/GF9P8gHjX/Fh8Z+bPhUoM+ytaRFw/yZLE0VNn6AKFIiaMPlpNRJRzpxnm
E3LVuUuHSQE0ejCkZn/rxDrtI2Croj5OhZiSP+GyGj7HHMBdnlpo1KpfCfNliMHCFvtw0MvQen8L
f0B1OiW6deHV8BE6PQVejfYUUXMXflHzYpY7TqSP0X5/YlX5zIq4o+rGH21ooyMFt/nk3Ex4KDAQ
qo6xbP8Z4nmkfw+lb9SY8s7xe5JZCAG7f7rtNPUeJujVFC45JjSGVXW+00UxpUnCBQQhR81XVGrL
PTPZLJyVUX9DD4TSKtWxsZiW5YXbJX8YX9LmGQoltUDGoOHoPAUybAndDKJqHohue6evO4VAGk/t
KY6HCjPo6HuYD4IEo5cCKAPKoBgKvmMK6IHtX2rgQtsUM1SiR2h0SicrgQMBxtLRBI2kSQvAimgp
/Ph5KtA4fWYjqX8VqpExqpUVhMCDvnGeHYKKWebBF70sMkVb/2X7Jf4MgBdu7ARsjdNTqMbppsD5
Yg8l91bpoZ6bH7GDxi8u2KF8sQD1fK5mLX+FIuhqcKNP3lMzjuETBk+L7ve18FLETjthztGGd2o0
vP+CTCFGSZoHSX0yC8gtTiA0Yd2BRsyfMk8nbXCzWNBFpoD71s/aifCx5oXctu1MnRy1UU5T3oDx
IAMQD3QEkDmv5FGGAXvA62au06aulj8Ewf1923Su8Q8NtyMg2B1U6lrjlMcwnh3/6FNVnPD4AGtI
M5cNBaiNGZ43NaQosgGg8bxF96I/jbjeXjxgMavMMNwxWVAO+ChirsAMNADV2mVzO/blrRVDNKf+
EAM7BrY4MMI3YhqHXMzETncFaC/mVEoV3UBtq5tAWTPGTk4JrqHUWU1lvXZLYD6cnvlZ6+iQ5N7k
Tg5AdgX/jHDnfreeVkPqzon95suo+BYUE/uHo7Pz5LSgP8GOEEKPXGj0kWjUUpwHLcGVnMQWySqI
Y5rwoWH1VD5pvSh7cn0rm9tJY0bn2HudO30rMWluct9ERKQysCPaQBquGdqk9g9sjqnOJP6bT+t3
QCV8LvWQdYy54Nx3wT+W+wtyEeAS5xqXiIzqIQ1V7/6RjEF9X3h6mXIgm6EfjqmczjsJsoBl112E
/KnxaUQmxoocPUx+B/i1CpCiIGgUYH916WZ47NRH6Vf4R5RhkYMXZQwNQU86xXNbSslu/IKNbhoh
UwEEQ8aJhuZf1XwqqzDmx8iV4LRJbB92Rw90u2jpJ0sJIbnFamgMDED2piRwuI+jX9PgsICn+vMY
QbziS10W0snGkMguraeosWnJzTR9CKKiwah14SVFpooxcnKN79l8NAt1b3Qh6+BWe9XE8B8R6MeB
3dlZUg+TQQMUCDsEM7sIvzqqeiCfXECr9J+OLiHeEyNmpiacekg+FAb/W6+MkvIwJAMyvjASQQGk
uIruk0pG/gk5bkz6tEpU+Xe5eNMIocbS/qirBveJ5EJ4ubJJ0h67paBYiwM9BGRLPqgfR8A97tjU
Bs9uMNv4TjHMAWTcG4rPS1QomjZA3kNqniG5HMYRSd6wNImbh1DcmDIQTyWgXeSTeJyN6/60fsIf
RKVrP+2oV3QIhokUmWIDAuO4ONB+c+n8k+iSJSkBnZfz2e07UBYEgDjUP8rWDKiNlbbr1Uccy3kB
2eKEmw9qtZQ8cuS1X5eegNqFalfcayfok0yDYhIJf6nLIi8KHns3+FTBcFx6Drl2ifzh84BxE3lg
k+hYWqBHzW/ESEwINYliLNMBY0zRkXUM5eCFsBrSlHpyfvgjWQFRmOaURxQh7SHxBqBB2cTZaXEH
Ch6ioCjqE0E+3UB1whvTJo5KkdmiR+xCZyMq63TEiGR902Le9RG1N7fK0T8anFsTdeB3NwRvFpyv
UPwfR+exJamOhOEn0jkY4baQmeV9dZnecKrqVuOEByHx9PPlrGf6dieIUMTvQugLkjQN6yZkPA03
9CpMbQ2vpSbeL+G/49RrwB4LI7HDY2Ap36H121/P3Yv/yqHf/iP+pfzaikbddgHaPDboiOFxr9fm
tcuFMgeHA/Wx+p0zXziN371OjXComa27+6fIhCxzDp08EYeAhsK/CF3jNle+audXePag2DPmfaa3
fen85wmPnT3iQBoOJbtduAsEt1aGjJd8rFzJuKIZ7BhQtfLDR1h5winIKS6TExp9ZzqJaIrMn7pL
4uZqkQ3t8KKd6Lgr1kjwQVSdvxwH8uqqNBSi/KwLnPMpojWnfa3JN54Puh1z/4JS3N8hosix+Pp7
iO1mTYjM32uyAhBSJP+cyTP/nEUk/2YZMNnqOh9ttjoriebcLNxnCOwUWz/c1jvmAeM5updzYKRx
2/Fr2zacLkXpt006J7v/A1nCDLQkbkOLLKY/cR71321nhX/t406/cJ0wZg9uGE9sIYtBgU84V5oh
Yzco2pOyHN033eeaz6Xfi79hN2z34S7zr2Sx4mn1vfUpEcnWXAx0PMgnlwBXcdRCOh2rumYrBGtL
q2PimjhPS9b53G2jMs5Jyc18R0SSNmkg7PJT++QkkPTS+eEhN150oZxJOwA3xf41O1JjlR/izlzq
Zva/t02uEZ4e23+xdanbj9Ea13de7Tn/vLXd7rUABz/54xx+6ULVr2VASgaWRjVfr2FBixRApujU
ovHRlwoRrj2MW9X+M6MjvrvZ1B71zdqXqmcXXDr3uyof6mqU0Kat7n5dNU8222zSNEcrpFIoN9V6
I1ozsG63s+O/IpT5X+sPxdPKFf4YqnL5LJcgblPNU/uJxmW6Me3o0ut3vPOUDBbjZqoR9IFKlWfb
rpyRLTjSKkJvy3K9TybG8LQ2zcJUZcvzmBAH1aPrtaY7DU4VgMi7JBqd9Gw129PGKoguYC7dz3Bp
gpB8klk8yCngc/ewXUYAVczwB4OtfUplZNiGWKMkiGGbhE3YB2OwcDTG9Nc7nK88bR6D/dEbF2jP
RS7LRVTzrNNkaZcw61dvZXvKHHHIci3lQz7G5RvKC/W6eSs4EIPfOqf+kIwOGfg9NaQNY/PcqCL4
1X2i7ra5motrUwpfHpOYJuY0mTZesmY9MypO7hZX7hip5WRMkrxyp/fVQQdVd1Pj8F6upl6Ff3vt
iztTiz04uXFZvhc0rOs1C7yT5zLJrcH72OAxAGMJ8syW43iMXRMRtu3KjjhrOcj/4tE3iIBYNX8j
92l/k9s6LNkUzGFH5JEVW2p5MxctVOR20rrcP/LCWHNLtQjaU+I13rGV8bJlI5IJ2tmhYLjL+fE8
HZvYD4Zu/zVo/OKlmTD6ptUyBl5aCHqAg9dY55+q6vYGu9+5hINehadJV0OU4aJZHqPFasJ7A9/l
AexbmO3Ysh7IdfNNVg572KU6FuF4LGjbg0wo6VwFeuNnJpggyIJstyhK+Z7lDwxf/scZ5PwukdP/
hSawN4Vaa5MtpUre4033/4EEqsdpHdrvOtj9q56fOWWw5Iy/BpaItAw0/+jgtiS/8rtZxfy9q+VE
iXzZjrnjay91ZT7yZKkZ4CBeMD8rwj0Y9j1UEVTPaHzUTKlbSpBv7d4MVgR/tZ2Duyisz9HgjXz3
Iyi0dJZq+W5mkqdSo8A/s7ntw5ayVysvndY5/oJhpkley6S43YPRTCnZ8v0dqdFOhbXKrLfDWtCk
OO7qHmweqR5b1yjC1DJ3fAqkWZ8xq834d3sDlhCEG/2FHOq8Sa2eWOcWYitl+N+rfrxgy912l8fn
BOoQKnZJx9KLimwu+3g90jXZLpPzXn8g088fvTXcdNoyH+1ZW5y7tlHq/rILySRM9RBGfVb4GPav
48lOX5628jXcE0ntFnv31HdL/B4UvmuvkqZoXoel7n8WJNZ3xEf09lSFVWLIzHf8D8cApKYeNzDm
/2p0n5XuuALykuhMSmwYPZnOid5Xf2CUQ0Us30qtuTq23uL6CafGqOvFqf0bNTMk0/v6/Uq0uys+
qrgnmo6ZIWcgjSVhTjNdy227kxyeDlKNOuUTD7+F2FRxLFn7dYlloOOaKprmofOZJ8CB4JQv1JjX
t+zETpaLnE2BV/HcRL9FK7tr9Ot0MUrTYrhLbF5BlqPxgAw53zITi7g8xMGAgF4BiBGXiW/+roJs
+tnUkoSnZem9UxBqOvpuqfcq86Zp/nTGLXkMEfehte+IJEmboFVTlpD/eAOVyTIbiLfqpWibZciG
pfMUoaya3ismOMpPF79oX9ZERFvWboO/Z4t0za2MC5twFS7Vc0wSL9sGh6WKTn68uife8bDTuWF1
br1ZfCIuwu6O6d2bD4EK5luFO267bGCJXiOxTeU1yZFcjiVtdZlSi8RlUjpGXzjFEEWHKYhxqQcF
RUYCll3nrtof5kWNyXE3ZXNjOzsFDGABe8sTYeeHagu51bqogMZU69RdVhFE0XFHefgR5MP+NSbG
GQ+8w+Z2NYvnHpJt5nCrJm/fF9EM30mrJJt96FB+IBnsXR1tS3lgZu7uF2OFenSIYliK52QABD6Y
3l+IgM/Xavp0fctSMiqAXO9l7hXhIe7i0X43u3DmtGsWvgLWd/AWHFp1JsPZb/yLswDgvLZkSn7C
oJrYmTjN+/a55av7EkMcXlrtlHw4u14/+nZLftq1V+UpdrvujfB0+b72op6yzRftp1Nx66YOE/ef
XdQJwUth0p/cKeSUJuG6qaOY1yQ+mjUfqssJrHtOvU66+22hEnqWnbH4JZQz8KJrPJIBfABsdaiG
JjYpcaW9OcZx3TfAHH770hiCE4hP3zuRmqk0n4usaUO9yO2iY6v4xxx6PfJXm3iM5oOzW3NH8zwy
y1plx6wF0auOuPPbFkxtGL+E1WFc/Kj9DClYZxyf4lrE8dEjrodmYxtZf7FXQQcyFa2LkwnL8l0u
lYGFbz2c9j/PRg7Rv7yHyrsMkm34O+YrSad5tI5+BsbMWGMjfwXpEWE/XM/SE+zS4kICHSJcD5SY
VWVt1u178LjWW3OrHbF1B7NsjELFjmwvK81EkHw5LcN28jx6DBQwBTLgdminBoLGdM/1tHoO/3fd
37t+Td9m691pTzuor8zCrgqfWoVqIDV2HUDcmja6J5bOj9JlCNf/MMSbNQUMcVjOw2se2O4i2Iw3
DUnxqC3BOClASeNcaFS72yEwJHSCQyfxxNHx5J3K8/kZUqVltrd9557Lt/qqjFwp00Q18ccruulU
5K5+9XaZPAwtG8QukOvXj3NXuN4hICPiaUkIcCTTeyH1nXVKHnSVW650As7sueK0JkBGb23JPuLD
Xhfazfq+q/a7RjaMaqwgqts0XtbAHIddEN4p1L6pm2qK3ctpGBadDvD/ryWnakFZo+ISrEL2BcWY
BTBphVamSA1yLwbRMCgu1sKP9wPhxCzxC/J6KdKY4PE8C9fcfMlOLc5FyZR6BabqP/TRFv4rWUi/
UreKxWYzByhKA6V259TsRbMfptzTr1sgWpGyvdnOZGNIFUHCVFGbDe2A4NuSjWViRBf+vgHzoodt
7jcy1IIMnnYb6fa3+A6SaPqTI5FzIPyBQsiz3XZQP3eBCKi2cRfssZzRj7oVd5NypfoWZbUDSsqk
ec1h6IdjG4nEZoL54DExNZ0T7qKpTB1n3sGZrWquct/D17sYaJk0IJmhO0R0rqyThONreZN7zwBg
ZDBlQT3Il2RymavZWtI8Q/m4QBiju9IIrWuTLk0MJ2WjZXhcK1reA5nczVXblPQYuhB6POit1N9e
bh1Fv7cNt3XTKvfKW3LxOu3Sf0L7u7dpsOQJCKvTTdOxhe272/sAAKwsguXP/0mGNNHJ8Outk3kQ
Xb68ibxni2gyjfVv4Ddcp4M2+/dmxfTg2678HXsiPBgO/PxhsF1ICcp7700rSWavBn26jLze+8lX
Sh4/lTMGL7qvh9V009+oEwDz+65J3FrjUmFJJsqFvLY6OHLPyQcYtPmZUXUfMr8I7AciafG3g5ng
IktKM6dqdUV9R2IpfFKxjPqFpYKlRe+/s/pg8KLpd3LIbKFbD38FQY5OxjAa33veVoP0Tmb+I0xL
Z10uq3On6nOlMWWZP3Vcn0u2La6+gRzBfYuQORJpXs1smDTBLkOomVY9GdfS7/JXdg+eESHRhpr7
Lo40xWpi3dnzGHf1eDPnkWcgmFodHIpIAVMSox17l+soicoKSFhh+7jb2X88oXOxotVssgE49c3d
SsDSZmXaSgMJ7FEQTRJccgm64NptDhHu7W3/1JyTBk5J59lbyh6LbRoyiGwaxqL/l4tWyqwz5cgo
rP3+uTbJvGXw5WwGSmRH6ItnKvdpogVxshCVz+NM+z9RDuIS8gn7yIoz3jgTTXZhSIDP20GzF8yC
+QldRfZK4gj8jYO6lmnrrrLNOCT2Q6+1eC3ceqqggqfpq2ty0FrN1pImXY0eHkPiSX8mbp4HkGb3
kcze3nsc0cLnQHZtw/qNM0Ns6s6d3nOQP+ei9u362Dru3N7k4bLv6cjnFZ4wI8L/1eIcenzOGz62
80wv78dVUqHmmUWVIbEtv7sGbBYT5cRAK6amgSYamvLRww27HqdFT8cin6H4DVI+nq/1aCom5YRP
jds0I4+6oFfoUYN+Ow3E9LGbKcWZrQ0nNu6d6N/iO/ZZ2lXPN0MccuVYPDduFunAfIGDRzKbESFf
hETflleVRB5/vubIxByG3qf96wtwO2JovDwD1t0/aqPdT9uo2E2114gbTO/9bxhtAM8EPRO4WkMB
v68q0lGqnBYOPyii8aqdBf/ldtIjLa2MVJCNTRz8g/cIYDtQEZzJ4hbPVSdnxiyC450fsBNg8Y6i
prMG+tC7tVPr/FFCjt5RsBynyrZKxWccOYeMj0rw3wNZcv1zs/n226Dk+uQHsaWFYUN1xwh3SJjJ
Uc/LxUZ++jWAj7OlPUfohW6pU4fCz4WT9fEu/AvrLv6nE3TVGyrV8u8KNvtJnKdbXsBTt29jXQW/
096XJqXpccD84ea+h36UdyaJx206BjpxfxCOD3vq5TUhAGyjkM2V06jtvduLKbj2yi6fDgtqEA4y
xs5/fI+GNbTFCE9caWVp8VDejMewEeVwnKdK3sykTUA3mU7+5n4LEuD2cX4opy3cTlG1oyas1sAR
TAy9mIu7IqhbfjPMgMgM59We+nX1Vdby7q47t3fgkjFk/jbDtjwNHauGDyKf8yCzwNX+MegCU2eD
o3znZs8V63QJJgo+hWdghLoi9pZTzQD7HDXCHbIkEMJeVVPpvSKHJRnAcUt6g6gnw6VfXNCZ4twH
pEWeDw+q8wdFcd+6FzFBj3FLs/Ej3d0henLmUBenTSzt32igO8qqDrA6VaIIuM88Nbwuown+w3MB
PtM1ax+l09JhvviQJBm6d7613n7bTCyLYGNgDtqkiyB6QKs7NIeYe3iHao9HipIIVux1mnSIU8EC
F3WRK9ap3XiUD5DnclzcI0uRqte6KSxwT7CJ6tijS5LAeR6w8rCEe+bZFfWw2+zNG76ukHW/5FkU
/PFpP4Sdty8pVyQcx8pN8zsToisPMD7udbi1eUOGZRJeh00sDID+Zl5KHuXbsO+YjE2dVGwra6h9
mS69ksjhrh+HE5BQ8TiX53wOtYXum3DK9R2/B59ft+YIUGw7mPlQyniWWSEGpBgyj72rueb7+0In
QIGUUQfR5fkU24Y2i4+z8ybWz1ZADISbII4kN3FmiK3CcWE3UOv6F2oh943bIMqP0jBEpLKxyanT
i6hvA7vlYRobx1RpoUkmylQHoHoZ2zD4Hdjv/N5RUkoeQrRe9S4t0SFGAyWf90att1Y6fXVLdxbe
boMTdReB7jRrp4MWUQ2dA2iN62p3OrTaEwAwe8HhKYOg/9TsYiwPo18VTy1D17thJsDiI3oCDvZ4
yP80cTFY3JR7FGUA/9AAUL3TzTDQppxaMPUmUyxWW7HP+tO9u279j1AiqG6MFwaXuK/Xn1Cr4Oh4
5TreA93DeS2YIi1FaQz/Jbqt/rNwq78K9PVNDiHSiXwg0Sfzm4LubRlpzQ+VHuTDgtwDhRgcLDlK
2hooBy2bzHrEkBO6uU1fUd1TBNcStJybZImmrG6qmVexRRz9JR46mXblLN8SpEdfpXLNmzNG8Zq2
Xme+OkKi3UNdavFEP7GjUBn5x0dx+0fKdXprTO8kKbXaZSu6j+4E5ZicaFpsMVREHoXdzuy2z0ta
EQAD1ECCPDDXEE1x6q5GfgXuIv/4TrQ+ScGAms6xnn88p+joRxiChkMOrXnV8gNp6fLVv6loScNM
VXru0ayQW03Yp08wrR4QWfDpt8MFd2H5HcktWIiXtrtPztNYhQcpgqg65DxAN0OWG/Gt5pyDrPL8
CtkymWHw5wOCrfRckzGt8IJlOrFW6raLgTth5JrhjYAp9V9j9NSjwt/VQ6foPI9WFwO0FvRue0hq
Lc3J1NDaownbMbNRI/llOS7R455zwcCNx+bv0DjNFwMBPu6qFfur51oH14oYt1dZ2PrZs9oFNHI3
WDiuj37I0GvATKt46R/0ko/3rfT8P1PHpP8E7OTLbER59dfirPssetu+zGFDi40CvEYTVuX+WxnY
Hge+rfx7Ac1dXrLRcfwqdX9WIDKDNOlGjNtysTpdI1K9JtwXwq41dBJk4msYImqpS2Iu023sll+N
4eJvyAha0G/4fJ8+TQLdBBxXcuzDrVqycd6LP+7iIiYaYHTOWzVK6Iqg33jOVUv8dLqunvtk/M08
tSwnO29HlfUXijqGELvo/wzK4jYt5/MpnmdZ9Zf70HQfPYQwBzpRpsoEwICTwh2USQroBBS1h015
Vy5DF2WT9Cbu4Y0/dBpLuZas9ygBx5UjrLpkBzjCobkwy1Mx50gs6rPQPpVyY6ln563ig9lcPfgB
UDdPvhYPw7QUj9hpCM/NXbb3eu4CBjydJUp8cEFAQGTTr/EhAlR7A1QcPp1i84Jj5ChwWT1V7j2a
yS7M8JUAXDGvhbDStRvZjDqLeIPWq3uyKytiDmL0eeHlApV84BPA5VGg2PsQpT+Yg19a53IT0O/U
8MJ8xUOQvwZ0MTynUKzfrr/D8pPgWbFmxg0sg7rYyjc3r4L8mkjW7aEbSYw58SlQ2JDmcVf2AUv3
YGD1WNC5+xN4UzuEXBW2n26FpLak0VIszWFRctxTEdr8Ab+FftZevHxrucjp0iUz5KZTUPF0bn0O
LSmDL3C8jfIXTcVl7+OwB4ut+gtnG1H2GCmGG37qjLQh8soys1iufivOD38DGe6n2WnDf4MsVXgU
k+6+zuWBKQ3OgyxvOomrKDctsYbwpZ9jvLn4HUq/6LihRAw8A0ZxrybMBchjwvx+jxQb/XaAOLQI
5d7rQ5L3xUBLJKvrPehAsIccnToABuqP0yhsc98kPZdnO7abx/GZfFY1wzmReeP0ihkqbJ6dxdQ/
W79Hf0v04AgyS995n/eRoShQpO5IU6K2KTwHj2GxOjlteaj9d05hfYsU/8fksxozvxvo9qKK/jza
Y49EyE45l7U3oGcyOyQnBbsey2Md07KnWjCJpjV0HWKjZPOuEOWU8ZGkO3YzhZ3wvzrEcFQrn2u4
7rRzWc4jnwTAf/I4e4P/OIBAd4d887fP0ePW5PDJ7dvrWDeU1k0d3ugZ7VfaJX31tlnoMjCpLbjD
g71xwhFXlscVYd9ENtQgmeajBhYjnFznmhc3odVojHhtElMgZDsLEPuAjUMXetQsBNd59zlhIv3Y
/Lm/75zK+Je1GpxTJ8wiLyiuY5NFS7+UEtUEkCDrgMATlL5uOvhP98wkoqmL0whHqb40SdDCN7RV
OFOBPMBeFqVgdCArH3pb+w3fEy8hn9AxLUEI8aHju2ar2Gg2+8Djd5jKQA8604QRu2Um9LnAEqAV
3BvlctRDpPwTm4KAtOvVnz762tt+t447iEQuGOdDvdjxhRWyQt0i9K1uaqpFm0XbeaqCY+YfgVym
KtKI3uuDHFJxg2sRGjvat/pLlnL7hePjb52auUkO4FYqfphkCyDMhsOdeYD8W1jXLg6md3xwQ3BT
Bn31B9HBstBw6WFFMlMJNCMGK0uTTQMKrMsCSG2+xU4732mE5msWA3ftl2xIHKryAa7VeK8oLPZv
Gi+NHt5EMp/flqLBCnKciOCKrgRU/hcp39uHKXyzXsDJx/0hYSpGY7EK0iGZrwG3i2gXnwmRaMR2
xWFyX65NUqIGK2Oa675/maHxEVY5lfMtkEd0h71qgvyIOCRBGsVo2h7kjEYIpvv8AcjVElbodbEe
s5g7JaTDjlCawfQlr0s/xk/76m8OZOXOz8ShPF6gtN3udj3vwG87leEAMbI+F4imV/ghtxnBNOPm
rSIewT+sfc9abgcVIE1m07JT2cwBJWdyG4b+GGGIi2RsWRZ0KaJsoBgExwb+lhjHZtij/HIEW64I
KaLBzXrHgzKEguvCE7FjA9lMRKnFJ5D7hrvJ96DmJDJyMuOmnXG5m7QHacWy1heax00fSxJUrwmT
cUFYnE4IhuOZ47sZh1SFsW5tnjaW8g6PCOBzRSo4wzSCkwht1167X0HjNfiHO2I0SVvVjTm0vpb/
lXtHDRQV22hS4bdgtEmNBjhdKdbPkxrVH4SJ/nBkqjdvuijb8krQeMNtVIP/FBUeCVvGHTiRS9gt
Lqyh695tNDdfY63jF+KCE8RHbCvKjyrZsXTuvrfcT3Hl/S17LwoOdW2cqz0o+uFhSvrpabNd4KDd
iFGw9+fWvs39Zsqks6IKoyMXOK+7cH7vSsWcWxMLSpFHxJkfQMblE+UADgmPGZJcv1NCIH4T6yNl
ateZXzdoHIeaRKNt/P89IJdEp73TL3eURnhidET5B04MdWlJVjUHBA/Qg8h8xk+LP24+jAjexmv2
pjj/CtPF/oUjwPgyYAKXq8QJ2SBJcRHx0d18xk+Cx5f/2sKbNxrqpngjY1c/2XLS3DBDWHyNi7X/
igiZ3amZkuY74ZKejiEfFkzEWMcjETR1hC7U0nJmnHjIblkKvhtcDDR+jN7NDxh999UPUbWlLtHw
b7C4YDTbvNi7vt+SL7JfUPPAGAcjLMBeI1n2Rfyfqtv9u2K24le5Ck3b2kZaZnVVB8uZzgt05lSR
+luR7criHnfHbi9B6mA9q7OnY9YJYtGu31vEJ47Dyy+g7a7nzXpL6kTeFvAdSFGiMqqL6RgPCbJr
7hZWKsWF3IsMQna8Z/OYYw+REzq3QdGxbKByN9Vf0D8272NPVaaJQ3q0egOlH8Fj+4PctH7E17qg
M6y8ltXawASPC/WpzGjzXca0ql9fPLTifwa4m9cghEeQ3I63ba/851r5snsa620laieptL30Ym1e
5nKeiUHdJ58YoEEt+YXt/fp5HfwZ5GmzmFass4M20rsQmrp7cRMfmZJEeKxkz7ho5jGcDt7CV3Ms
lspQH5Nt6q46abwVO+4m4wRsNaA+BP7C/1xi5/kZqn0QGVlrPYkGtWvr77hHOHFBRIbO7zQzDoKu
KNfPBt3cr2Q04FW75zCXrgBrz2WJnMyigEHesDjqe5tM/prT6f9HKNQZZrVmkxQCesAjVhz/Ez8I
So8We9DnWBku8mlxk4tRbQ0sKw6h9tKg73xmVhlYbFx7M/L5AHPQ5u6jm80KJ2LaeJ5SKEwASQ55
jk2GPjKKHsGm6TYDXAE39YT87lCxYjKGPFi5nhDX+G+eHatvE6PszZSK6HJx/01jNjpx/tjVEp0R
nT9NLrRr2Zx6vw1fROsh5FkJDXmchbvs2Rjn65Zif0PNNERO/9pElf0br6H7EkJoOUc33x1xKJME
coLdUEWVNVNLa6qE3z258RI/s72x/3TEHCBY6vvCy6iHwIdsh+tusaSJDl/z5H+RJ4/gEzluezVh
vNJHl9z3JePf47zmeJ6v933r0YgAoP43N1Xx6YGmoagdTVvBxHLEUs9vhUUpqM+6SwRuiAOQwL/n
nS3lAUXSDg0fxcMFCnv+pI+2rufeg32jOUaSn64+OWnHYlqi+6UOhKFUKzcA+6vrj2loqtckb5JH
aEMQly3Pd3EGuEyfxqHA2mIqSbtvqWxfNA2MGh4qy3TpMTukGKvy77AEqjjNyVjLg0ULkaDzWuy1
3MOWrAvnfMPUzqiqo9QlsKxC0eEf3TaOHs5zZ0BRWferuZ+LKctXDbZHfpN3O+td/ikaqlhKwGXF
BiLGklM8DbQzhDdP/zYMf7fV2C7eQU8OfHkV4yrgSXMgs2AZC5Xq3YoPDIi8Y2OJRI+r3X31TURU
y4ju0gMao0VLt6b3MN40XfK0NPkepAzrJU1D7rp8EI4n/myVv//JK726CMLPODNhcOuXrGd/zPYN
HCbb2UCRn3MFLYQbmNFja4dCIJ9lrE6tH7l32MWm+zgpEBxHbktnX8hoYVlUMmyGSg89780Wqnc3
zZafEIrK4lK5c/IkupIUjSSBsb/x9QabAR0+H3LK/ozFgrv+yqtlItJ5YZfy0k2CWXSBdj8yrHY1
NsS675886yILQDM2Y6LJHfguPHLrcTSlHQ6TY1yZxTsW6Mw46/ql/U1sx22d3PqUlEnDN1UmIZ0W
AtQd+VxR1AcXSLD6zxQAM8d1F67O2h4DPI2ZbZBcJKNXXZM/lrR3m67ix6Bq1Hjw9a6wafVo7B6w
/EBqr/gUeBij3/7nNp07n2y55+ZgDZDVqShpjA8uT3E67BRxeosalooHqwbhggp5+XM1RvQSI6sv
BEJPTRNi+VZ/VWdYqF7h+3juF0vCy3kNwB0LEZYPNLMSErKfw7sxgHfO/N0OSIvjoSaLUeYuylsq
VyogUu7d3EXyYkBSUeJtyLIPCv/Qf30+2D+9cusHiSrdOQsGwY5BYyMG0X74F+ea4Q9cF6wQ9JCO
qw4gbJZIOX/p+LYlY0TpaEH1FD+4gz+6F7mM97+F2Jw7LKbaucFM5v+3Ba5/BmcU8kx2CRVXAMPl
Dj/qdA+YC3wXDb+/ltDsLDjIEAHxRUWmdp5Klh40WS8dXph2nOB1nSdo5XENoXcbZ06urCiW7WLj
fb/s3ODmUoJmXNWgJ0+Lr8GQyDhbbxFEcEv2qE/u6Q64LpQz9zrdZ0CMi7gaJwAsDzfBC5ikogXp
tYdeqmvip7DtEcNy3RQPo0JJnGqe8jsKdf1wHvSQ4jgKP5gQ/fyITzL/aQYQ5Ez7hglDmlghE2Gl
ymdSWj7mYihthD5LAVe0NcG6R9Lw5I8CbCMZ1hvK11J2C5Ovk4yf5AyFCpCtUz+FO06oIPIGSAk3
txrQpHfDq9ujAKDIor+QAZnHaTWzlPzAV2z/JjbcNX28jxZkA6oNUOHQNqKTlupZVngZMlio8DuI
p+iJO2j2T31ewHNzdKejsxQTLf40+EN2rs725NWAO8faLMDYQbwjjCzj9uF/nJ1XdxtZsqX/Sq96
z570Ztbt+5AOhgS9JIovuWSo9N7j18+XrJ5pIckFjG6pqkQDIPK4OOdE7Nh7waDObjTV04GTS9Hq
25CM9uxFqmTWUMvVwqEd2DW3aVkqO5OYiGybEMxzhS+nSrptKQb82QTi8VanWrSzR4AV/bY7En+7
o/YsgNtUMEr6JlK10kPFqzOuj52eVZ+5FwifBYvAKGmgSgSfryeccruxkr5mxVEVOQNyPfphhckg
2Fy/wCgGEkVTm6oGNf7FQDXUIuViFRpOQiE0Bs42JAgPACieP4EuHdDbsChd8pWKWh677Ge0aM9X
XC+8D7+TGyAeAPUndA0iJGdEIVfF3Zk0a1YN8IeEsCq/CH0Z2H1a9xsjHac7QcggexWCkKHrejdL
e2lz3vy64Hsxj1Yr5fgmNLZkwU5rralhbTpgK7lN6RXXoQwoc78VQQkqVHdWt+QoLPuoqeFVM2XA
gs8bX6uKITCHdVkUyToq+sKfcmodnTBdI3VX2GnAlus1UsBCypEF9FJuFTGwJqJoIZXZ5M9jblTU
iHppAdqEQwwB71rvni880br2fP1EK4oVAM9B3eQMR1iq+GFSmG4SWrLDUelzzVEYx0MuvKEazcu6
UYPfy5w3RUEEQB5DoOEzIQfwJNaFnlpTALw9FiKGC+utpLxjFqsnPHSvciUu8pBwK7VzIcCOjGhk
2pZ66Z7vhTXhxmJtYfgwFnZTMDErxq9qVAtk3kGCAAc2v6uxoQCPo1yKY+GkTd8R+pUvkOh8NA2h
3JN0bZmDkraivgAg2ZZpSx6eckD5TgdmwjFXAovbidMO9Jy1qQpqt0tF/zP5h0XiUAdprC8zEPvS
agaaJRWI4F9I90GER8kV4d+4+pSr7AU7IkGkts937fuGntpbza9ZFyhMqSoKDwtx5EY7zocZu1fg
MRSw4nXn1mZdP1haFvrnLb+f2ViGfEaD1NhAj2p5st+oHdpZK6VYZWajkCTuQ7CtbLxV+YdcLW/9
iUgg04aKDII4p1YwHStWzYpWRqnbawv0zcylPUn58dEAb31h3rxfF7Bv4z7IHpMQZDRPzZmqFVi5
wExtOnazjtCwQ8TxC8U10vZ8971fEyo8GwZq5KR74Pdduve37qOUq2mmmL0hqOV6xwmGWizKh2MH
gCdVyQ3h3Auy6x9aVCBiogKe0oQ1e6HEDbvOe9Z8FQnjj2Am0GV1yRJJbKL0DrZG8wLPyEczBOkE
k0IIE/qnNbv4iCKESuaWbAA8F6OTjHNnOpXRDsX/YCoiQQQnvKSqjNqqL2PA5Jwo6MtjbdRgnTsL
zNFUX7DyUf9BVy4BnkIFBUz86YiNBjjdNMJKB0JAp7TQOm6TSG68iRgrGXxiYeenyEeT0RIt0AMc
y/BmqxWml40WzuYyRaTBuh8LiEGcKQwNweszDjUXPMmapGhZaZZiiPSiCmvEWqaktPqMMzCVx40U
5t9iEnrgQ1OgK8fq2myLRZJY6IbP55v4gftiY4CETMJXIvwmn/bpMTCPigZI1IZTgIpOyQg27Uy8
VckTv84CkyiEom5UBcDjheZ+MJqQwJJthpMJ56KuDiqDHJeRWbPS26A3v8oUXifsxdKwRays90Pq
o73zTf1gNSwHMqRZFIktae1a2tHqwNhl5LKAh7oazJZ+LyiXVMk/GEVDhtFNl2Apgvp51SzoasKk
WNZcIKfSBOo9bZON0raS6EuFCBo5TsT5VgL/G11waB9aZiOghA2xQPjST4cyAPc/daiB2YnZc4+m
GCZwg5a1QZCklb7j2wG7jpRyBhcMf7BMsCdyuoDsGnzb8mC/edKGkneDClM6Nq2mfVuIgwcTrHBv
EUG54NE+aCP0fwoCJiyVRS781FSdifJx1HKq86n9c4UGaNmkNRTexiSQ7itgys+pZF3iK/6ggdbC
DY9+kEYERVyNKQXTcDAPLJJYgkBHbIAjUdoSbEKRKoU/nqQWmA8LlQ1kbyDBPG1gQtE58SQaGEAI
5FodOKax1i7xvb1fCovigojIqgbjm76mBBQHExWPGh0YAQKB23RMwfNFyXDhKPaBlYUbjz94Tyj0
V+6zp14lLzSL7ccAI1pJhQZaJ9L/eFlzimbJyXAoyiLsZ6c9NonRMHF8B2QBaCS/bSDXKd2yEbpL
6+uD5uCYJdjsRTY5ZsKpITJKalgQP7WPI8ykcS43DoDFC4zD773im6QofFlIxHP8WbVG5sAyTgVB
Tpqb7nGe8ezFLfiPaqLq36PCupq//umUg4wXsUYg6toirbLyGzGwbuIHnJgVpeLKFpmVX83T5J63
8kHDDBO/qIpsbjr3vNPeG+FvDZu05ipu1aQMs8i4Rkym9U2jj5xqCi+J83xsjysAQqac79as+IMs
9oZBXAcIgtCS/0NOlOxqEFJpk4hJed9PjfLjfBM/mCA0ERkzdhk4/99dveHHp2qFjpyjIqZytyS7
UHbHP5/vcPIQGNOUxetaK/ptq9WpcafowO4zMbgzJwqe2iSdL6hXvj8XEIrS2EoM9kpK4ldrN9Aj
6KYW+kwFaTuQ2rCyUDUzPgLZtzbWaFKDm4YTKby2yzfnu/GDkeO4BV+ghlahRCzldKYMsRjXNYIl
dqmr4TMlQNrzsbfU1s9KaDtsPQVS5J83+X5bQZiCrlwyOeye6007GuXCGlHRtgOlOG40UFkvmUBG
8lqQuZ7fBVTwSnZZR8Rzzxv+YMqY0HqaLECT9bfmmkX3kgMsfIP2AFvVTaKpud1W1fjH51iaZ8F7
KVNwBeX3av8qq4lafhPgl5WZxYa6xgCSN6EwWApZlmsXJuhHU4etmWjg0qOA5k7Hr1eQxAKnyr3U
nOIN3F5g67JYgJU+MJIDfITzQSNot1E4XD/9eXcadCNqIybTR1um1m8nESMmdh3qGuh/wEx3EpxP
Xgmn4oU76kcT1JC5E3OG1Liqrs7McD5VCozzIJP11LBbAAsvygSrJ/jbekudSLv9H7SKqzREt1x7
cNWnrTpCp1JSIsjsVMsqdqlyr3RgXpBkXZiNHzaMW/5y+OD/5uquDzMVsFAYGmBwCaghQBmYhElb
WlO2TXNNbB+OVP5cioR9YHQRSeHeQ2eyha82hqMMTLk6Umczo9hGjooSrhkcfAmvTZjn7vmufH+S
Y3JwQ9W4p7IrKCvfko8pVbbQ6lAS1VFc5MTHqc6eqf0y6okK8XmUL93q3nRRTuPBi2QKNyuTfuX0
sBq9KbeiUCc1YVssu9yLh048jBMMYlbcFdvAJHUkxXW7iUBGogEokJ6yw9kgIZjDkXdh6n7gbyyI
T3Dpio5vXx8voxFkJupQJdiaJvQQ0gXCF8IUf76XP27zb2aWYfhtHSZ6lw1igPpNcDxOut30C7kW
UpGq5uSK1d1qeSTsxJH8mpnBWFtlpKIhLjdR5UnECzpVH80vRvxvYQU8w2q1lpDJBYZKk0Ow444K
WvVVaeoUSJgY7oeWO9r5xn/UxQS/2UvYORdRt9O2q/oRbQpoGW1DU2p416ggMuZ8vNCqjyaygZC4
BDm+wlgurf6th0EGq9nUc0+AQq/+GiQhecRaDr8hvH3pKPBhg7hzLQzlYHvFVQfCjgxAQOLA0SAi
7gYNiEASNdGFA8eHVigqwfEQ+8B/nzaIuqagkpFNRSY4jE0fmiK1d7lpUQF9fnw+6jnke9haCbwT
fFgd4xsO9yZFrRgSOtEXQKa7RjkY9xUVw4//E1MQP1vLwRoN8NM25e3UdpbAIFVTV92aQReR4TSB
8YImGpNP/wNjqF0RguOILa1v4dDZRLBDc+AdSMD4fd8hfAlC3B26LPfPm/porDiisQFCx8wOv2oX
GCZVb3NCN4qi5fdQWZg3ujmYF3zV8ilrxwlJsrGEh9gh1lzMRTboc3xk3hUtuEm7Byu6wzmOnyMi
VH7VU+1zvlkfzQyCfUAUQSuRw1ptf0pH0XiukzqDT6twkiPlcU2CSBjn+ujCYL1vG9ESlUnBxkck
Y922UZWsrAVTvVRTN5soqO9Ls9kDldO3YhMPFxr2gTUT3mXkE9B8WeBmp/Nw7BUBtXHS69oo6Psw
t4QnpJ0o3ZH64x0UfcGF8+b7+UFkXUI4h3OETKXrai3Hog5gXygpaifH/rWSjjMxN3l8OD9cH1pB
5ZBlTCiDnOdpqwRh0Kcj7Ewg2mBgVYewuQHCeUlT6YO+W85CJFq4HBB0Xn7/m6MlXE91lAmuvhjm
4U6SggUyQdXvXs1H/YtcB9mvP24WU5AgkwxbPRmeVbMUPWviMOJKAMMYh/Vc/hkXxh9qVBNY4D6g
4pZw6Gwe6yOlLEA2URwHrnelAotuC3cM0WW1cIBiUKAmMmYXVvP70cKva8hvcqfkiLlOCNZDRQXO
YIHny+r+2jgmwUHsR2X8Y+9OSYVooFxu4N1lc+XdzRy8DwCQFGaMrvTyNH89LlCzRk8uyWC9a5Cu
SNzADZErsox6+WpRwfTbCL1IIaJUz/HXvBQqL+2iP47PY4WrKceJRSyBBp1OP4CgoL0N6IYbynBr
Oy1MqHDGeUyVw9BXwPaS1gJER508ix+my/pinuyjdi5ugxs5HoSM4+kTZNx0loJf0EtNBlYmbpTo
Wo21/E/3f7aTRWOLjZmdGdd4akaEHr5XlzAeZWGmaynjawHIeHt+bS1n7ZMthYjnIhey5MKt5d9T
I01ctE3X6i89NcJVKdzr8TYXDb+UZBvFGw44FH2h13BhTr6LLixWKTYirKsuhEGrMQRLCFvvpL9M
/d6KzOt88OQycDI9cY/H5/MNXJsidiySfUAkh4grFdAr5xHDK3EEGkpVsD6FN7CdBE4/5sOVAN+6
Z+YBYDJ2U/e80fUMeTNKjp+cpswRYx3aS2Ad0sZyimz4O9J76gMy72jO5gUr6935bysmZ15FWYT1
VuuNJHQIHTBNiyhzGgGVCEsoFhYlh7ryS4CJD4wtYiHUoZHxRiJj5fWbskSmTFvQiFGArbEyH9jQ
2DGnLvjDiU+7TkytJr6mB4FxrDFFbeJIEUMebCBX+dMj22KFyA/aGMTV8CQrv9j3UgTyHnZGnIy2
Gckak2w7Gv6fzgSys1RB4KeINhEfOV1fVBwcE02nODGIq4pbbBvBsJj9qecl83NiZbWKuZDACTBx
eYQQNLDhzfoqptLX8y15PwEIR0DNijjHkm0yVqMyZUInh0eo1BAt0n9KE3wOGQW6C6+EcUkq6W3q
/u6WOGBgjBAB2RLyS2uFuhGOBHUeyGKRRYdFhjOjQLG20V43Ql7fAL4t/U7v+y3kr7IzxYm8gyU3
u+Ab361i7shonkigt8ylhnPV4ryGYT2PjGcrpgKghmbRmfT00mnqQyMgPOhTMja6uDYC7Qs0wuHX
dK5zy1NqRdsXaNVZmz8avQURo3IRIoWCIfRPVr6iz7LJivRptBHDi0AuV+YneFMoIVWT6MIdb9Wi
v01xykWqlRw2coanU14JjDgtONzaek7xd0sD3T4TpEtOQjy1Q0KX5BbdpioMELvkOrnAjyRBiqT7
q92tf7t1fd+2/auD77uuf3D4/uDyf9d17C1fuYcrf2fveM3hwLd71+V3W3fP77w9X/Jqf7e7dbf8
9sCbd7zUcXZ8mr+x+Ug+fnmJX/L+3ZN/u9vxaTYfZ3vLr/2d77zwEh7Bdpaf8DXfeLbtbJ0tdnkt
n3i3ueXjr1yXj3rhJzvP9jw+8dk92Lvdk73zHN7jeZ7jOY6zvMzj/Xze8mHONV8caAlP9LCY32yd
/Wdvv7zU2+9sz7lxXL6m1dtNSeMdns73tteO4+8O/vKgPNuGdz443/jULS/d3zxut49LN9FRy7vd
wyG3F7OPDj8+PwffApf/WdXvRmydqMmTplWBLd0f/NuXnf9Eozznm7PdO48XLL0Fe85ZWjn3rm0y
uWNu+O798/fb0L61va83jmhfsKMsy+acndXpoq3bivpl7DBEz7uHB8bZob8Zku3Vwb1ynAvZ/lUc
8X0Xrm7kgdTVCUzq9wf35YnZwjidHyMQLheatCy736534LOpP4Id6XB/5V8tE9o/vP3h79sXn7Vx
y1w9vBz8l8NtbbNwDi8vjKV9vWFi7R42u81m42021/YNM2zvXG2Zzl+vr9+m47Xt3GwZb1Yey8J1
7q8cm/Xp7e+dqytm3357wYVfnAirs7oqImmZ0F/us/vEuqHHLs3qt+P+uTmw8ndQ7VDEiIkr/+U2
9FiWLPfbZcHTbQ/8s7M3fLWs6tCmhftfW7g87V/udrv9Ndr3j5emyFtG/NwDrbeUzlSSfJmUt7un
W9/5td3Ftr/xl04/+Pg49/GwuEkGhoHwbHygs3zr3vpP7tPu4eA+l/i2jf189d3nA2jK7cbePN0N
dJ+LF3nYbZh33p55XtnezbfE3j8y1K4r2+49E+LFsj95N3gS37W3rnePH9ofFgdzfqq+XZDPtXN1
tkpLYVIkZioO+2A/43MHm+f+uvHth789M83DiV457pXPQ3j43fNPoLydQ849wurgdYTacB6Xrn7G
vR/ohcPi1w6P7q3rXO12eOvtC6sFZ43HZ5fYeF6Ne/V9+pytZ7vsAu4zg+O/uLvbWxw28+b2IbTt
L8winzFhl/D2rMJnvPbefvNlu83udvfwugvt14flQ78/3b7E9tPR/h7aO5wdfuj2gW9fX5mN+Pyt
c/OIj+Xv++2j97j95eDyt4/2E7vIZNuhvWGpfrm+uflys996n3b77c/He3YK557twPG8R9f+ds1G
tL2/ch9Zora331/js/dbut6lV9+6mZb/orvZXLHI3rI9sC8frpytd8NSf3vh50d+vDiFR/fq/vmZ
iej8vDAi570XJ7dT74WsUikYbDHsklf8x9zdHFy2PJa+7bj7vzc558I8QKrurNNEzO7UbDoYxlBi
Fpt0x+GW9c9SW6wuu3dts4rs78tej7tkXexsXoh38B+WXZmBZuD56oE37OwbDgQ+Xy3v3e02N/y9
faTT3L1z/3awoVv9ZddkRd2wcndvx4Xtfs+CXKa6v8zBW39xp5G9ZQrR/Xhr38UfXy3D6G6fD5x0
3O2ty3vOD8CyO/xnQehvhz8QOW9nTJTJ1wDRY1nC7llEFEBHMsS4ENVcK+LxEo5qXVXxtxlAH4sm
MlkEbTXM0BkOwJoEqhsHrdkmUz1fQ+7b32h9qG0i8hgU3E8a/BiU1Y8p2nbw1/ThToNOz+Gkfen+
tbobvT2ODkJjuRkRp3yXJjYLGWZjGLzKecrsVk2zqwmWKT+GcuBwvoPf4PrrHqZ6QeY8D6aSkOXp
VFPVHEWOmeN1lDRPPTXXMJoqm2OQblGS2Gpl89LH40svoWqoBo+F1j9PAANngnF1l+6QC7qUPlrc
7OqBiK+YxFksmeqGNYibylfIUkyUi0SpsZTXHFr+dF+0gM/uoDQvUj+Nj7n8AFVv/OMYIxJyAUT+
Qefruq6IIMjBscKJfNohQXOUe1jZBxvEPtIKelm6lHVVbh0l2YWF/sHsPjG1Ok3U0ixH8zLtok4X
dikT4poYYX/hDPaxFYurEwUGS4jitEENbCNBkbGG+mMY+bI1CX4lQwF6fiJ9aIVotwQyC2yIvppH
FuJXGYy4zKMySV4gq2lvhEHQH85b+WhygMBlSZC2AlK3OhyBgw2rIYfsJo2lZDPkHJcp1JVCL1TD
7lqsINuS+6raK0MyfPpz06bMhADHLb9fKDDeFNKYw/igkDM9TJI2fkOuStjBwKPd5ZD9wmir63dc
yS+VbLzvWuoZCYODIifGiUs4HUBhBHEjNAm0aqZaH5K0KLeR1V4CwbzvWhNgFkMnmiJx9zWMIhLr
QRerfLZhS3gQde3boJpPwVHfDxDrQaXfbQ21uXC4XI6Op2udRLEMiRPZb5nKqdXRkrLwkWxIMUMI
AofUs1Wh17KtJCXWHZj/qwgq7TYEGwNzevL5/HCe7uzLzmJKhBOAmYKKAem8Mg2mmRr/FNOmTp2c
MgWJV1ZR7SFBSQ1q11xKCH3UVBWcCgVTgGkJZ5wO4iwdAzWUoSlsR1io5ClPvmRhGPiUvyVwThjV
FomIS7LM733ZgtICOU61DzNnDWKIkICGrwbaa3gmBScVS8FN1dbyK2hP3fP9+aEpUilwc0AxzY59
2j74c4/IaMP9B6HzKLOBiKnoBVZc5L6UHCV9e97cuzWBFDIYV11lyi4QytWOLUxQ2pgahbHaBKWa
0EA7WqXo2Z638m6SLAWEmFiQGRpK9cua+e3yagXcoI9QgzpsQsfRSzqIotxMj7SflOybUNRWieqf
N/muH1cm1/2YwctgIjTlwMBRuZKaviaG1Ll5nQ0XGveuC9+qI0GecroCTqiv9oXoOEciTJWxE851
v4NCLnco2S4uzIv3Vkg3AY4Ef8aWiqTOaRdC9j4kRg15jJW2mldHwxEiTf24Od9r69XF2YVVxbpi
lssmBPGnViiYl5DiBIDcB4H4MFkDWpZhv5sVY7DRhZwehnK+EDF8Z5IeI568VNMtxXTrUHwmGcqk
tNS3xm0juROyMppjlZ1wJ0F4eWuZ3UIjPHfe+YYuw/+7xyRXSXiSIpu3NU1M8rSh2TT2g5iiz9n5
sd07o1dulIPsRhfMrAJDOk7j1M5qz+G02Ot1hp3KfflcuKwA++f+7tv5xryFic+1RjltzaS3EYQM
WJE34DxtJNY86Qb2PRdZOkfzQETZV429R9XInr+ct73OCbxr4TJxf1/bTZqpzaJ0KmxVZ3SoTbR/
GAdj/6f76ronlwX/m50pK6DpKrCj3gebGrajz9SZ7YMLA7bevddWVtsLLElJJiytOfpItjnwOTuF
U11Yy+/uSWsry5r4rS1K3EhqsozXofa+p87Tq7b59vnxkqC5tAz7uWmxcrvUl2WzFGOm9qgGcqCF
sj/DgX57dIxP0KrvLsyEZS6fM7dyuRZC4rgPzI3Od7j47R+Fvf/lPH6+YOYDh/H70l3nTPK2aA0Y
2pdWQUzqkMNzkHJ0TFd3v22+tu4nKBwvDdgFd7GuSyd0V1nRYnNwudixwGLvy9H+8ekmsu9a9xt3
Ajuykwsby6XxW9c8KnCnydkyfrPz/eiLG4RKvdaPbuJdYGeb3r7QsadR83e+Sl55kVSF2gLWh6WR
kZPzR7UhYic8f2n+L0v1zERZI6lVAYXICECZvRQa2kNAhWrZ9PshNS616dJcWTkN00has1gWmqk9
98E2RsKiktGgLVIY4i7hAFdhx/cduHIeiSnIGjywf3dgdot8lmv4SPM6n2I3dokqzzhi0f51qZWr
cPp7wyt/MoY5Ek81hpVHed9+Lm/qvfI9uCMLjBpK9W1+KvbxrXKnPV2YMZe6d+Vgwm6K9XKZMQpz
BkIs5uewjR1Yd23DqbzCC13TMR39gpN+F2xZ+U955WlmuUizdlkY4ML8eCu5T7lDYDWwK7q39GX7
4j7+kQMAp0Vt5UJiQHndqcduUzMvxGXK1h4SmKwPxbU4OaiOdZU7KCvft3cIjWyajXpt7S708kd+
9Xfbq16G5m/OwK1wVnFHT/+c+ZE/+rOb+u1O3l6KmX00pMA8wJJQ6wBWcXUhSNAPSeamau0GUR5R
ghQF1lB1fu2Lxk2O9+ebtnYES+KMOiYZYCS1l2BJT3tV72I5iDL16AhKp/jQViJ2ITUx0rfz8YIL
V1c+B1MU3IC/pDTcNKArPTWVmbI+yQOCpgHkQVelVRSUaSnZBR+67r3FigqwiNvAQmKyjquo0owe
UwsLZQdZyi1c4Ma+GbLWEWc5v02qPP9Ehbl098e9SASHaxWHdrBp+jJ/fjtNlPBXNW2FhDY64JUH
XT4+Ve3ye1SEsktzcXFhv7tuGsgdjsAN9ZEaVfGrdYBIYnO0DGF2jGIoLAdKsvYTnLxQWzZaqaRP
mTR08PDnRjXaAA5awYayOr/Lkjn4rHVFV8LrNAzDrs51+R6Qb430YxNXpl2JyFme75d3h2+gcECW
wCCAMrcUIEWnHaOibVZ0hoG2uDQMSMEJWTjjDZESiNyp1QMKWHRtmBIf4fnhWwMg7EfYWqHpSoC2
jn5SKfol4qH1+XJ5JIX5AeoIBn7kJU8fSYA7MxalanJQvkrRf1BkG42w/Ct4DA0i2Wow93Mls+3G
w3TBa75fbAqDRtUA8WAi9G8Z5t+mCQT7wjhTtOs0nflSg6n91MEJeQsR+qXinQ8sLQXOOuhIogpA
rE8bGbaLErElH2E5TnQQrpSgu+WcQOIOfOj1/CC/X9eEMIl5weZECa24RkqGhjjlJQyjjgFDodc1
E7qbdXjhjvruksOwQXahUCkDro8tYGnxb30XkpxQkmM/OIEQBfaE0Lud5KFiM6HyfdwfS8/IgsyT
xUQ9ALLMXrV8li54sPdLj2cADr0UkYP+X0fa5uMwhmXN6jKR2NC9sAyERzUVKdWwOigKd6hKwLD3
x727+DHqrkFgS0TqT9uda1GulFkA/1FbQkw4q6mf54ay/XMr1JwtyQKgoBCYnFoJx4Hc1JwMsO8h
sw5BJeIP5XwJ/fm+/1RRoSESkbUFnrRaeumspEYHXteJx6o4ZGorubEAKeAIqbub91Pg/2mrFigt
hS5kQJg56mrOyLPYZke5Q7bnGIf7pBSOuwCpvAuXhPcOxZQ1qDRoFCm3d7UgkLGQ0pvN1jGEuHBF
EVrCDO2crWhqAkBabYSwf2qHXSC0/0bK/68f0/8OX8u7v91++9//xfc/Sjg4FzT/6tv/PsQ/Gsb+
V/dfy9v+38tO3/Tft8Nr0/XN6z8O36r2H35f/PzWxWWxfs/JR2Dp30/ifuu+nXzjFV3czff9azM/
vLZ91r2Z45mXV/7//vIfr2+f8jRXr//660fZF93yaSGP9de/f7X7+a+/lpve//r94//9u5tvOW+z
XzMET/L1G16/td2//tL/yegTsdNlinTeGObG1+Xn8j9JxpHYsSC/o/CEHMFf/yjKpov+9Zcm/RPc
q05FCpkZ+C4Wah0W1vIr1frnUnIG+wGQRxVHp/71fx/rZKT+M3L/KPr8rowRkf3XX6fnlCUHQjUP
mxBBPsqj3pEOiGoyZWzBkENrM+FlVCrzsv/SZ+pVAMm7Lx/bzW/98u8H+N3g2w35PweHf1tkKyb7
vFArrFms4jIsR/Iumt3X8idVSuENIhEjJE+w6jzKVn9vVpCIo3Lwxeq1H6gkPyRx9X3OEYuDPMVv
eu010rTrtCscvW6fS4h+PBCvoae25oXMJcODw/n9YamTIDSIj6CKgEFcn3L6OQx0MQiQKgjHo6Pk
aIi3ep3eRLEVQYAOuZivq1Gy7cxOfmrU9HifxummQY9rkxyPnxDO1NkaCs5hCkFvGEq5IU0QzIKs
bW8yJfqK8PaiXg9bLQy4CrzJ1n2jKq6iwxQMGam8P5q3VBd2Xp0irTFOUIR2huINfTh8KopRcTUj
n10UDLbkvZPBC0KUz+B0nwYVPYr8iIKBgGySIhUCWr6JHbbC9CA3ZKX7Rqk3R6ul1ESeQmSXEsMV
oXOioKZ8yY9m70IwC1VnG0HUCse76UYaCAr2HeE+DBaNO7mIUfirlC2ZCuhQj4jJZb3ooVR4A2eH
6Qc50WnoCWflNUiF9LUt1cTvQwhiOhmBBdQIPBEFHejL4scWjQw/yosvUadaOw5Mz0e1ggi1sctQ
6px2ytI9kh/JJunFdGPUx+P1UoCyS8bgs4TCHkpp6DfX1GDaohU2LjuYsOk5UML/W7deOAh7a6g/
sUuL1IRXo4cSbkERyiAgK5HJ3xH5TDbBrGwYP2uLAEJ/S5kqvNhDoR3iXN0hUfpzhIH6LrOC+For
ROSvC0uJNnGMhE1KGdcmqeLNMI8Kgiu1qO00KzBR5LEC9cqcEQWNs2P0WMuF7JVB2zikv70uEVRk
jYPI6QYTIQBR/RSn+SaZU2tnHeVvhdXkLvyqR2curMk5ykXuSRn3d4R+vb47Fi7lIRCuRk15o6Hz
ZQ8U35B2g4t/SOGNj7K+OmTzMDmFGfxK4Jf+CeziG1H0DP3BDF22GNqMbQW/7P0xyBM3DyVIrXVm
aGJKpVsbjeJAO5q4zRCFPjWjPwrkSb/JpvB5jDLlVmlJEIN3bDfQ7CtXkRR+M1D9eK71VnxMEbR0
IpJNqR1qQetWSqgeGkr7POrWoFjQkLxyCqMq9k1Q3VhigNDuFBhb5HUQMqPM3G3RKNkJcVW4wiyl
ntpQb9BU+m2USMoTgBKok0st3+UNOilVXSY3AQJBfppZ2nfE8NAprmcNhc2p8RETuSu1rPMMjRRl
klvWFt8XfqrF6aGE5o4FGmZ+081bNAe2cYS4GVI6o9tIyAwETZV5JKm3TZOjXQyd+0OmIuOq9ZW2
Qfm4vBFE6/h1lo3xK3K06j3R1saD4TcnyEo9xkaO4Y03rHsilv1Vo8+NnSPbcFApmEMsLDLdTIbG
rEOdRbEV1ICySbvVpYaAc7aw4EaUpcvzIR6NT+qs/FSVluBCMRobBFV6T0tFeMvlpOvuB+QZHEWo
fKUx1Y2oj2g/jQYxcm7drdfGauyiIVL/HCbBQp1I1b/Cevk5n7t4+8YAE8aIgrVaRbo4HIPys1r0
31AJrW4k5F63RqN/gbQq+VSHenvfKn1wU7ZSeMAFxQ6JZclLUdHwWhK2t0VnlU5TzvKdeZzMl1ko
kg15nf6+qqvquoqL7E5O0sExyqh2Al2bPTkGuw8jH8TgQfUtGfN2UyZl9yuIaqikZyO81dRKRGTA
IEsjd+VzXUUvyBTSl3330AFa2EStpl7lGtzxvSDeduH4JMjql0kTPyOdgg7iGFThAe7saItYpqw7
cjJIDy1aGkhBytJOM5PWzXCQr8gvG1ekZANy5wu9vVFJDVw8FbywNtzx0i43ambi0MdXRhcFKCZI
DcKWRsW6biG3j+22VrbIi8ybOhEklA2CNNZAH9Xw2dZLlY6CIKCLll//1egaKfY5WquIh0bIsDiw
LohP5VxO9GxT/FKrPt8eO1nxRGo5k2sjlDadEZD1i7OfcjfLblyb5ZVajSW6Oio3cMsIjO+aFJY+
Ol8BxOgWmnXwt8ZejgTdPtQaJE0y1B2QUtIOoFGr+6DJ0ls1y+ZtiMLTLgw4oiPSJYMIiuvJ08w+
eGoNWNvjPhpIJkGHfxNAeb7vIMK4DxMEPpjWO6oAkhQl0EqxRa2ZfUEsj24fTfCP60gNejnwATe3
joLXRZp1VzZBvfRYtkcm2y0qS7PzSNNtBQUnH8XD5JBWVvCrLtUBtkl9tGCkkymhUntf7IUj0p/J
CKu/OqeooKY9lffyMbOu+yD6NQqt9blsWssT2OO/wWZeXsm9OlILKxz7K5Sr0uqm6vVqMyK9QUG9
lGfuMR/y2yoJ1O+owItw6yC+M6nDo1wXwR7S7P4qJPDiVXFy9Cqrf43yMLtpuXd6SKBKfpuN+8Zo
Uw8G9Q7NJtXyuQF/aRq0zsE9VahlW2W0neMCXe8M/uxiMpNDJoqhOxeDjpt403JBT/S+FOTOQ49p
gl7XRM5OqdADgABg+qqVoZ1pIopJmeVbeX0btcf4Jh3HbjekwbXJDnTgZJBw2l9o57KBTRL8Vepm
TTY+VkZe+Qj5jghhDkCKAit96HJCRiyI4FrgWvRF4dzhVOgL3mpmrW4h7d7mQ9ogctKNc+TBh48U
HdSW13WmSLuUAr5fvUHlCkiY8kpoI0TF1KrZlnLyK25NZRdrenmFpon1GZHAasRlC9MYuW0/181e
TKpheojFBklYMxS7PUAlczt3cCo4gRJlqEi2qn88RpQetvp0UGsB2Vs02tEIk4BGHS0/y6e7WWsL
xPak1nA7MTw0kVRB1CFbLkqigy/kYH3UtGdXqzSVLUnXbsZGq92sF6rnYzyhDgQyctuqY3AVTUFz
HRIM+gLr89FvK7NGsWKIrpphgr69tvrJN+sm2ReTUH1XkQu7GlO9fRWmIEAcJP8/zJ3XktzK1aWf
CAp4cwtTvr0hmzcIdjeZ8N4k8un/r45iYnRIjTiKuZkIxblSs6qANHuvvYxoE7Nu15tVbC6OQdnw
SLLAw7TOWdw04mkdjeZIABsZ9LZu7gOrWaL2mhDjrI6Oobo5HXyOn2TG/CMmDrI4t7gV3vmr7+IA
bdkXvJnGUxNs01453n2eGkFUSeIjbb/84dh9unO0Uj94WXMofSvfzTOWwmKqAkKMNjagsbUxSUzE
4yx9c1gKEu4MWX0p4S1cMjt9VM3gPa+1w7w/r5qTvZifTbu2p9GewMhq67UDQXsQizpUTG5IUho+
BzHFrbpawy+knxCUSPmeFQ+etthJTprTw+zPIxeb8v1bbtLidZm5PEdLECxT9P158sjXgLh0aYLC
JdZ27G5GOZiveS6CL/6UkgNfbEGkxOrLuCsa9z4zm/V+tTZCUhYhsxjT/SAjrGRewMuK7uwExRi2
efHVGzCOGs21ii2/z8n/qIZbYxMUhFpVcHa396lRP9ujNkYmM6hQki2wt2ayebUtfyo7Yg2qkTER
lq2TR1aYZW1fizFzw8kNqmNhzMuuHdwW//1l53TeEyddHtVeHiSOx022ZMXPDnfEmC7vs5zd7wQY
Pm9t96DoxW6q0v/oXOv7trrZcxuAJxnCvGHA8EywvXaq8+xrZcvJjfhmcR4YZayvfh4FGkb5Yc3i
W8dR7Mp+WY8FwWGRY3QdQS7OfMjTydnV21bHBJ+Ry9bL7k7V6mloCbmiuS/CapRupAuD52Xf8yax
+N+Gm67Su8fONEn1q7lBbZh/od0SXuOSwNBB2SH5i6wSf+BjsehMHF0UUc8FFhbT9s/85DCDWvrs
2mV2Kd1U2ztuuROGi+9/vxz1caxvKqeqkQMyxlAz7nrWWNsUo755r+eVTYZUZu/WaakignMPwvBW
4NfV31Widh5X2X3CLcJDf5tG2iYvmvRiCaUTEI7uWqelmvRbI7BXTMqVlXjCI0BYGw9yyCXpEvmp
IHFyRwKvOpPdh71Yow3ZhaFK3Kw2DddI7ldZafHVzeihIn3Tx9Et9mzNvnSDVd9nORNKA50lOVbV
dBpxKbuGhlXtl2kkObrJSR0m2fYzmNovqmre9V6tsYUcPg8xuJfhaurLuyAo+Crerp7MScwtpmMm
CxVT0EPTDT4cm7lltEycZbxV07KFk20R2uaImZDH4BDM2gE7rxYPBH0mB70u1o6lR4up0umnKHUn
QezKcUxuWk6Kh8OduGhbPIz6Wz/+XIWUx6X2/Srscvm2rktwJ0ma+dBKpeJpaFfytao+JCGT7AJD
kI1KTOo+d+zHsXanyCZnbCiD92bQn8hyFieS1rH2UrSR0+Y95eB2B6YvxleJSeO+pyWXtfsyBT4G
Tk7+ra767Va/nnReUBENVaRyD8A5J3Vt+8yZA7rZkFK/vQS1cfS3rooImG7iwGw/R1xGn0phEtrT
OPreFuVdxeaLuVkUY2OnPK71jA12zjfr5+DEd3pzt1fSbbcdUdd3NOvm4+DJ/eoSzUCgzPbotF69
84nAeGvNki7ZF+4el5Zsr0+bEdrFtdWUDj8tMMiAUPRLfL9lp5MzREw4G7brhiI286lm4/EDkkEU
pw4Phx0LKHGzotwHkhJYl5fVrIrdSB8eeeljsJXlDXGEXFmB2EAD3JfWI98Ui694g8x1yRWdq9KD
KfQ5F9Wi2U9EUmmv1NzzZbHc7Vgju/7wJP26S7bIydIdMszK8ctQzievHCToaQYWHrRW3NKfx5qz
dqfCLTozsq1OfxlJJCbtWtduFPjGcVrIi/GG1gkretkfytq6D2UNxW4oYDv+BQH9V3Dhc1vzv19x
v78hh/93iOL+R3uF4MZf/6n/DyHEq5v5/xlC3P8Y6u/N9q8Q4vUP/gkhGs4/gKwZaoAGMk/5a2bz
TxDR+YfPLAA7D/DAq1L+KsP9XyAif/RXVAPu9Fh8Yur0v0FE7x9X6qCPPhc/Kf7e+X8BERncwhBk
noQVhoPq4xfYnnTFurMmkv5SvKQ9orXcBrR5slOcqnKbk+0GDFJ+UNaMfxhD/h30ZlQASxFZA0Rr
hykTbg5/Hxh461gWmsjyiIsFZb2X6fo7kRyplwirg5KLR2YwHWd/An2qZ4JM/uUN/Rsw85dx0PXz
Lajr8J0D7EawfPpllDAR2DJ2bkEB4HktQYnEu1qR747tvh1l8MIpUv2wza0xY85XmqepM9r9NOr2
H1DVv480/voeLmAqnQwCj99N0bu1WzkkxiLCX8BenklW92MHa0TtZrKIp4+X1pH3//m3/32299dH
eozBYDVe+bysy78/ejyLq77fCGMvCuWcdavMvnJRrSe6PSrO//xZv6LUPOYrxZuBJXxvUNhfFtgo
Vwk4Qmc5qWr9qxLhtOdyxGFyyjW5JxZB7249Nerv//mD/92PtHHKwWIVnB5t/t9/5Ni4SHk6o4y0
Jh3cW1cWaXEiVakaQk2MfzKY/zc/k33M/sH6io/71XalmyeLxC8LHglhxuelkGTNLYYeV6L4rAcj
OJbXR/2ff+H10f0N4WYwhUsPzgNYN+Nj98sKlgrMt7L6Oup0Rwc0aHl5BefFHz7m943KxNkhd5Zh
BsKZ31bLljNYKwdiCilQz2M9fhb2PM07JakACVDbaZsaSCRbm+YPR8TvrxAbm6sfFmIRjs5ffUQa
a8Qnq5PYRjocD6FWkoucNrP6VE1W/2mq/wuh87oreHF8zHVcwJDj1wMBsL1sekLBo6Wwi1dvqV0y
2gx93htGPo+J7KiMyeMGfSBm2CKMcJ0mIi42T2pJ31LXAIA0658iX35/BvjCcEpi1sEk6je/m9LX
RTthyoFbZW9tZz2tNzIvgnK9yUlt+MNZ9O8+DKUX03FuBHjNv2xWBYqdSVFxJnarcwYKz/cO4QgZ
uru1e/tvV+81egX/wOuEFfsbbrh/Hce7nHYFC6mN1nwO9laxsnrrrhPdfzVcvb5WNJNXVQs2jGgj
fh1aTakhGbAJIM21WW6KTav2aiV7qVI9FTxu1OJD12T9XKfa8if25+9nO0wlPtJHWIDP1K+Ug6kZ
odd1/MYMTtp7P+eY05nKzYl7N+nubmbEZ/ofDtzfT4VrLANuMpxHDAZ/3TS9QSXcpG4dZUxq7jVV
Va+cvH8ySPrtvIM85HP4wFeCQ/Sbg9bsFapQ/OKwIZHh3rdxWEt73z6V+UwAn+13Twab9w8e/7+Q
aXmXHEBYaiHdY6Pyqdfn/S8UDoz2F81a5DVcm0DGc2oJ/wCG1JFjlSn/oFVqE/ul9Ks1adorerJV
rsDSrm4Oo74o4DTdK61DORd/tJz7a2/87TTmRSOdcmHlMNv9rZ6x2jKYEDCSXel07Z5gh2LBj9rB
RNwwmRB5jVecJ9lg8F2LINoK1RzHYhFsY1X+yL2gJ7BTOn2b+Nac/2lf/3aGY7BMKo+FAR+PDhPw
vz+4ReYKL7daRROBlV+uEeDfFBQxF+S3yh9U0Wj6TV5pLMyrZZoIDQXvLdmUCXROgfjFIV3yYM7e
4sWoG82T56XrmtjD7Il4rAa5xZ3qOJJLx3RlMhQzhklzsNpFyGt0CbLsmvKzHVhM0WKWi9pt0p/W
Hawps4s67K3T0O628aqtkzgWu9L/sdRGIw9j6hbFTrbE6qLUxFQsNDeYRLB0yuoktmDOd+K6twa9
EOCmmeRLBAwVJMj8PZylZmfWBJmGOi7IH55RbZG+khEY+bLO0LbxTNIw1xZ535aKGOhMWv7ZFOSI
hUtH6GE8qdov32i+5G2uW/JPEpZf3wun+tWeyOPlEIzDf//+XhiNElZJ2Eek3VbLrm4iq0rsuHX/
xC6+3hb8U/+yPm0m4SQZQdbEkZCg6l+1xIWchykgcAHMncnhdw3PMcbgkgBQ8mlzzPbUMGJB1jBq
UEC7U1xM1n2aDyJM9XTBbWgarAtGb86t2wjGesINsns1orEAL7KkqYVobmGKrWuBCbFOJimMQkXY
KRsvS7JaTZFq6mpvrrUZeiTsDmBF+TcFxEGSqUq7aFxzlwnoWiW57PTv67gdWlC9rwTZCAJw03J9
yu2lESGllg9m7etjlHUmc24UhUXs9v3D9UjMd32b2geczrr7nnTp5ZLnJLZ3AELDvpj0VCJezzj7
xZxaNNyWF2eNTdudel6joiov1yudwvce1m5wGDohUSw13d3NmaYPcRpofbdHx+Lus2yTO8S5WHwb
s6G+WCI/dsAs6jsv3YjsEcNNtNKyGvfaVZVIPuq6DjtiGZdnnYArHKvnMRo7jN3naSsejKWzsnDi
W8BP7l3NPQTK1056rdq4cKrxIdW37rG3vfIJoK/+YY/zyMgo60cvNCqHtHvRFXKfzuJuDrre2g8V
WcEh0F3wc2AO1rLVNOdrujRyixhNM/rPLQkSZzERJCRRzgB52MMS21Md4erll6ZPnZMGr9cdAn83
oPI68/D122azMTW0NSaDV4A40gxnGhLR9PZ0gC/zg8HaNxiaG63kvAZfB1bUY6YBaEFU7AlSzVfA
s9Ww3ia9Nw5r4CvSwGGXNqt5P+gG7HtlfhqFaJIi930GFETrgttsuLUHA0OWa26webPVbnGua8d5
7AJjBUabhTsx5bs6cmrO8FNuXuvDqKUo3i/+bJS3Vdp9eJn7lBejH86DuW77RYI3hraq8F/zLeO1
I6BG7FNhmkhDO/2BWGEwQ92RsSaYjYlcfQzrQj1GGHs0LrkKu9KaH72qm5KqDPo9mXKqvE7O2r3d
FjDnWYhTzKk1glDOPEFiRt1k1LTpZCCNq5MmLdM0ynPQe0MUz5mZTuJE01Idy0G3srhucob0JNoX
iQKr/ULMkuJJlk7FiSEE14hGkq8kseK+Vpq+Rxinx7Nhqxsxu/JEm+2yufO3hZirsC2Gp9RCqjeh
HO9na5fp6nUonFeyExjRwr+Gq9McN5nKZOUeD1cOrtDM1i52tbrcgc8ZTqKWAN1nEaj+mncMy2S0
GnkHMLykWK+Di8nSQkzprCrJK9mHqpRDstjCflikod2ZAyP9aupIoRRWtDjZS+M4xtELxFPXT/0D
86X8M1vc+ti01aWYxucgd0Ts1ibL1PneSfW99IaqAE4sl29UO5+BzeUmteWdFET7a7Epj/Vs20ep
ANGXpUYHKe40SD1nvbe1L0Wq7hzprVEp8jdDfQ5N/uKL4DNbIVHgJ3naGEVxSMHBmZfEm8Z9r4w+
Dty+SeRovwkRLFHFsNzQxjwCqd1h3ftieVADa12eMcS8aURKeLDbvgjNsPbOVv6cNyfufPMtcLp3
PctfAuZGoeu2blTPvR+NQn6H8zUXYdltH9R3j9JSzz7a4Z02gn+Yhgb4TPojCHPdh8UoLh1rrALL
XAbjsU+FH2VcvJe2xl3U6CbQYyYFQ1uIOHONu8reeEMKRklWiAvlZ0XuUwvM07lmvLabdltPwO9z
vVYhNFKLT9Cdk3QzPWbmZSEiaG1GBFrUC6u9bYygCAkRX8PJ6jx6IeugNSXGvlbxLFZ3T6mjKBCc
PpHskzkHk6468WRa7CG/ae/KTSeQcK2phPMffpbZR6o3x4+H3rSZDxjOZ0nhAcGq1uTnVDnTV2cy
0Aqyzy52q7rIxv7C6HK+OoyIg9Ytd+VIyMKimfLJ1oYpMurmRd+Ws/KGIRmCa5MBETAyHYKsO3Wk
mrhR41KGQQ9cp4wurtbATiqzPgOofm3K9ITVWbrPJfb6xNsmkw1YBNoRYJcoLYww8iyB6w0ZzKte
PEiJgOCGzoupvWdIThoEn/mlmIyd5oiHivorBKWQDIDXh7LwP4S7LRFnrLho5G8nnZZ9jKbAQt3k
RGwabwu9QdRRo5ECFpiluCm67sPMhlOflf4pILESXkDz09fIveaz85+0h0QOVKme+FubfU6pas7M
ZkHJ7aB6sp2pekH/zksxs4DqRlOJ3sFgm3DrjEtR7lSp76ma991qIjhyzR8m035WHZ3/PG45VKrG
P+Ja+5gZ9sFYl6e66S7T3D0iCC++ksD4kIvcQavtbZHZ+R/GVomkhWp0VMtgAi5tReLmaRmSRZ2k
FeyPbMpvFafz49Avj7rTZmGwyr3rbpENg8Lq+4z1br+0Jc0FofGh34v7osxOveZclFwezKznoJuX
W9Mub0uvw6IBP13MZPxDuS4/W4VUgdH9JRMG50bTXBZzdsJVQMqxNf0n6ULM9bEjts65RX6EY65n
5MRu2Nbk05vVShKi2Pc19v1UGd6RfLsHq2H17zAwAP+/vvB6evPEMsaetPcaBw5J3k1W3upiRdak
u6GJSOUlmOoPOpsstIdx1cLSbEkbAIVjLSpYRMLbbvtxO01DoBJrDt44wJ2oy9W3a3w6CjvBJW65
kPzIr74Yuanf2OQphyaDd9w854eV7JkI6KImFQZXhSxPWxzEsW0Z1KTFWbulEFOK3RLkSc9cJPOR
Ptkb/58pfyzNgJvcWXXYWfX3VQsIW1LNp55rOHPjC7HzCUz27QZVjw1vclysu4Y6OlrX9Nlt+otb
Ma9NTbcN66D7LlbjvIhA3pVpOR8cYRtxYY09HDDty9K5+U1Vb140d9CP2jpNDACGqi6PevWceuKQ
rlu8LV1i98Y517MbYuKgGQ7cxk0DcyjV8JEt+zaeUmiUVf+ZL9mH6+VHcX22maueHf0aiKVs77g6
Qwk7ZeAvarCqAVF8XGZoVHrl7rss32twR3bOwIQHwZKjP/WOne4k0Siupb2mdG1rMUe4cN5Taeyg
iCGgKrsYROPTrJYTwrWz0rX9oJtZiCDkSr3SdkgMdovn34Mqv5Ch/lk09s6ZnATkKLHnPGlb74lA
wTs1OlWo6vLNGxTup+tLy2w4m7lhx9ZI7MW2d5M5lDtECPfgp9VOzhBwzBree29VLhhYzsB55nVg
XRy3TTHeFpBwiskdwybjfLfS9RBIVkHeWHvcmLdQrMNTD5ty0KCY+eBpoQNHNPS19lWffDf0pH6p
NP3RFN6tXQM3Eap4NtqpSCq9nE7uhsyqWWwm9ZU4Y9Ld7FtH8YAmrcGm1g2+5aA9SQpv8HoVOLEM
tvttK87Kbxgmy+V2adoPb3O0yFuL4tL6VORU01/8ur/3/LW5m5WbHRzUPKjauLrJaBlMLT9YW6q9
5HQlz8IP3t0Zf7/cOy56/+i72rOTatEEwTSSrv0z9/yFNtSidfO8b1BqhzB3Ie/BokNjbKmb3Deb
yOQSoMRe3sC6v8+T74Xp4HWJ2/jP7grdKzPMXdtUai+VLE5+bT3DjHvKMs0D1ugfmN88eEK2t2hn
hki16pu9aqdhYjaXufBEKst7lNVC3TCmaVKL7l4r8yoa0+uY3vWOFGl7crHHXSAHh6GHA73B8e7y
dPEisrj7HeOWh7Yv3sthdsNNy+7arqLemiT8ZX/sf9pG9VCPBoc/OFKou93rqJt11G/dZ2utD0YX
2MfO36wXzcDW31wnJ6pgFkezMcrTsqq7yYNdqpkC1oMoalgxCL1CP+u/F/V8MavuJucCO/VKS2OL
rifmviIQAyywvGHdqbPMl7cJClrU1MyD6QQjxRF68YIcL6zacIkZytoPbSrlaZoY7ntZftdP6V0z
5qd1meewqwsCuduJW2cj3Vaz1zIyBrRmhp+ZjLCJZiV4c4CJ5aZxMZRGGBT1a6/Gg+dLjjNOllDv
vQSeQ3OpnEKF4B6xmpuXttZ+KKf373UxZje632+n1uvNXZ3zmiVknKRyV3FjLf1OL9MjSWx7BkPa
29LwwW6l7QOEf9BX13TfVNp94Tc7f9xexTK9tkE+Rusmjp437DnNYn0KoApK69JO40M7m1Vodv3F
UmkSONuEExoZXU5HkcNM9nEOvOe2kKSSqeG+152vcILvghn6da0bx8HnMWk+DJlqxlhFjC+20l7I
adLPsAMfVl889kb7WM8Yxpcqf9OXfm817Dvl2JelahENjuZpcJibqyvHtbuR+kBbQgfDVb3LJtzS
tdbb2fOwX6VMwDGOlZoMLpaxufWd1jSYRDfbxRwwbu9hneV1+mDYjYgWT5YgJukx6OqdVa+vJBH7
saiMREIc1mTp0ykbP6dOXvduB61L91x0VB5kVFxBPKSCqQkxpSfUzqdHNUuYycW6ujttHYY5Kp01
eKFhnJ7gEEMZ63WtrGNNdiiiNJzHugr+q65unYoC+tHNB67pbSLO5OCUS3bTj1r5IFFU/RzbhcNP
G0ZKxt7KrVtYZi1oVj7Z2imVYD6RaB3zEyTHedWWWh7gwq23k+WKaW9IT752aQHDM/f1NNKNXKt2
OdF892mnpVzWxpK6R6SmqNMcs4T0S7Hdx/q4zkk3G8/tks3GZXYm79ntpuye1DgRzwKXBjN9Dvzt
wQDhf5dQ3OPe/85510XF9m4N6m6Fph3mvVmcXLER/2Jk0FN2uq5Pb5IHxAqDfhWkrUvHmy0PjlnP
Ow88SxtpForsJtXEs4ROpxq+t5TVY0rzXKn53hTBA0BwE23DOkd14MAVqYA+tra4MaVWppFIx/Td
gegAJ7tL2sIro6LVo1QVfrz19ns/+F5Sm+l6rBgSc7a3q80fKWjZGms3cgZumWEVJ2UVxHu5sr1r
m+G8zMuXMieCbOz1+XnwzLfG715JdgeEqxqgcHzK3gvpaPQcqYHEolDnPEBXWHjZl6x0etDHQV8O
NWcJXCcHFohfPdWd+GrWbFjWBkyHkt9kaxAkvGqyQqq+XoVp20w+wIFB4yn6zIqzBRZ4LZoDIeRH
zeof89m6m1SLNlma6Znx+nuLCcVe5Jt8yjqtXi6znJvv9GXivW8G/x4Don4nc796FJ0JspvLKN8m
zWGWsD4CUMab8E/Z6qp7uYxtpBE3uG9nrJeMgtQAVF3FRW+E88QG/z4O8j6nmr9DGYDswA9ayKYQ
EV9ohEFcYSBuT9s0qCPX4oBURGueu5oer1KquPe8eTt5Kvii9EY7kb9zL6zii817OLd20yYZrPxX
za1ZCBRt8MVHX38hOYkko6zMkpWIl5dAASC4ee08GULwE1wjUyHjviOpzUEsHXe971SQffi+5344
i7O8zpWDPHKyX3tD989ZXld3hdCowx1Z3FR+ulBKMEUnD1kPCwQcpMiYZyKn5kh2jgP/ZUz0zGCI
P8oPmDo3vBYmaOvwnTFzFQ9O97D27fq9y0Cf2DG7WgY9WJudnRmPNMnQd/Vxaab56LdVfciXtDu0
nbO8WHJLi2gI3K8mjK6kp4iOKKWMnQ31CCqBOSdlUJeJFwSwGIEv7H4zD1bj+tEiN3eJZmbs+qae
3CXPota0ypPSx2XHBiQy28HXznMoZAZ//IoH7c/Canabb6VJRa2ITsY0kzyzLPJWN+K2t6V32ycx
6LUW16Y73EydArGyrEV/sZ2Ue8HscvIJggKBcLMBqLg6nF0MIc5mLvU9QZrgZ9o2R9k0328WlXTl
uNWVEdzEk6MHVdgPctktejcets7xYlmvxsDxXmnHdnOL26F2u1MubA2TzAz7/ta1RLT5Qjx5eunc
NMV80WqzjjGeq96qKc/emrFwZGiMK1lJnad/N7Ny2CGHt36gszIYElhyCWeRD9+DoMjsSzGmdsIc
vcIgZRiNj+6KNNMvEafXpjOFCntH2JE0s4IFuaGMCzdqQcpFuUGT3HXIbgGQfFibeHjCUvceWj1v
miCcbRbkYRsGkAoN1Jr9vZKyIaYi+K70ZYMk1aksoOL2RZeejCwf2uNCuFkDSg22ezImI7d/TNO6
sHvRL6Z440OE/QYncli/WsHAXWCUkyXer6InedHV5OZXutkoEvRF1etYT39NJchNTeaR7RUWpt/p
EZcEs0jUsgApaKyNfd+nlnPkrnBbWiBX5E96bbvvohbufU/DLw7eX+ME8v7G4kh5utkUFM14mHXE
8Q/VQpF3soPFs3bpNJbrgSjW6UvrViyqBr+29SAXaSGe3ST8AoAQTytOmSm3Icq22bIy2LDSlqd1
2Kr61upteV9tczHsrFm3DtmyuEE0OFlKfwXuCJ491Jv+Tu6XHtW17rc/JlPDjWtbXLtOCqe2HUZl
0EDjXqya3A2ynfsDsHx91fC6upYwvKyDkJtLA+lZuoCIaNip5LiCqsaDZsa023tDaQ+bLUFk/f69
9rw98QRk9naPci3Xry2WqHg5fmhrAVA43qHP36Gkc8GFO46bwOgPCxDzgwJujX30amfe9ltGVZst
8w9/0lVSeqt6G6scXRho5DZCRywV2B0dF3hDsq10PpNc3XgrAFyuTXy2I7oUjm79bcjWQUS6qzE2
EqOxo4uH6L1YqkRC85kH/mHR1m+GmNzb1l30sAzkTiyiv+NP7Ccg8/LZQsr4itq/OMyOfPcnm6s7
Ux46M2tNaKGyOax6LCJavmtYlJ7PKwamTMbBwuwqLJcgqPa2PrXuw1pVvhcXwcJpIAd324/24iOX
IgCbLeL2tXWZPb15FzZOkFFZ5It96se1tsAaruPWnbEimjgUY05Dbzvl4MdNNtEXtJ5Fe0LfOM+g
O1Wwb1t/sy9X05E26TtM76JsQLiTWGvveucm10ayRhokaTsWjD/urGWR+tmrR825S+fFcw9mm2te
YmtQDNJGOeWNsQjdPa+dbrVHXm+uDsZimipGDs339hDVCMQrzCsOsDnEukPlbpYPVMxSPE/VVlnQ
a3WOAnfR+C+yJSZRut4GV30E4ZgUMOllsIN02skmGLNddpUMcbr4wochWrbWpSbazXoqrXUwzsHk
jNUB1rFaDwikyw6jtL+OicUv5vrb4rp9fm+PmLXflD1jHejX89gVodWJUYWBW0OeDNzOzA/8yykA
xpBVZ2Py8TUmr/NO2AMdlumRdO20NVeiXY53rGE17YbFmrTEgqiwvs5BQ67IILs8DLRsPEDsNmFx
A2/clzo6Cnhk63Xm89pPo+GHaTcG8bAyvRTUnbekDeZHZnE/A0994UqlyaIAP/eDtd1xeE/n3HbP
zeJXhzoL3D10hSvzYwXLsZxpX5utSjKVtdGoDXZk9AG1UWOvx2zUCEe6Dt83zLxoOdzZ+pz9Qtsx
M0+/po05GldYLftaj4jlUKbC3KHLH4biAARNbbkM03ZpBvLZIQKzFhz0refKswCCssoNbqHfyoOZ
+yNNV1A4tCFNmqRtuRXogDYq96u91/N1rLKbyY76KmEds8wtv/notXJL5sG5iLQs3/GM3R40OM8P
y5iv+X71ywENvBJHpetPswmrX3P0fAc9wwXIqeBim9WYRlsfjDsNidMJea3en8jS1fbmXKH01oq4
DNL+yRxMuhoAOZtfsqmV9m/4FvDSnjLGJ9/KvFljvQrGeGoIoqs8pzJCLEF5plveUc1uwFtq0O2D
wtXj1BipvPfoVO891l0UmNYXu1HoBZjUmu8VKAKDM28yYyYc20vJoPU1K632oTS8r7iBdvFq1H5S
yyV9SNO5k0npb/f1kEKF1tsq8symu/GHwQOsn/y7MpjXFCiP96RvVcl0ciyX4xBM1d53IXCvqOn3
3bK2F2Ntxlsr1WdkbuZC943/iJtdT7s+ezX01Dp73fw+lGaVQCv8H/bOpLluZFnSf6Wt9yjDlBi2
Z+YkiSKpaQMTJRXmMRND4tf3lyLfuyJZj+xatlnfxZWpSB3gAJmRER7uHmdhniyXeumDHSeGehcj
Rz6HXtTRYRq671i9oDhzelfvy6ExGGmB7utAN9HbV6JPcgTLnn8/YsY5bq246Z29LGtWWDkH+nuP
nxvW5InlUvYX+YeYxt2XzNfqy1xFHBOefW3xSVeeswbvR4/OEAlGs57bdI7jnaZl9m4mFTlIq5l+
+qKX182ayQ8WnmKISsGNnGAOTwAKoFZi8ACKHCaYZ9uyXb2vWb9GkNgxPvVa3byTfmqfhhAegBn5
269bZ4TOXRd2tQ8g6qQEnjX7liUIna2stRMkIYi1RtV1xNVohMiFAGszZ66Cc+ZerBmYIUPeXGCS
2p23cyds0P0ZCcY0RNEOE+jwxrMbygHYm0xRFDFNvSxxj1nlUrOjPkE0NjfrAd1Qf5Va03Af6sJ7
h4ry12g3cU+ttJ5R06SIKhOV7zwkHGdN3S5nvVGcijIWF44RoiarLY5+j5p5o4xadTG61U52yKWS
qddXzDYVH5t0JvMwwtd1baJ3ADjRpkQaO4n1RP2WH6RtPNSQz8IJsW510Kjrga4Y6WveHlj/0COY
2Hnoq9z7LB1hKrdEeGepYCVulqUNPzJyq0FhUVRn8TDFp67AmG0sQhC6PN4Vkd2es2XPyiZbv8Km
A9VOwR7tIhiuLR85cUbaT0Uri/IGQZPzZRZu+k6U+cTZ7GbgOIH73l3iTyXmVvBn6ro4jsLJd3YL
twA6XoaDalxT20n3hAW6d0yycvywdmNFmlGhOqLF8cubE/mTwbG/qqJB8dmP4/cJRcI7JIk9Xp4j
DNRQjlyHnh7N7mVrG7U2hr0ZiU1RnetQHiIjo6e5fUC8dlqSZjoTQbqCliIzcud+64V5h9Op/ird
othDJLmr6/KHUNBMWgu9ie78DYLzy1bEvU+6AF8wcS1yIozdC4hBtULhZvIby0KpjzhkC66yXJZU
42hsluwjUHiD4X2FaWu1maI6D3atpJywRtqRWKTE5+1is1gRoE+ntLZ0diGHPj/E05RewPNQvAhi
YjzHHMA1GFY1rTcrKohdSRDdY0fjbKtZQqWy4306+rehXdxjKh6hGHfSHQ3BPbmXc6ccTPDDvDiv
Y/2tk47co0Nxflkt51Huzbm/DTx9t0bd7Gy6HFtnDoFV15t8ibJza63jz0md1ACWoc75F05BrJxq
WSCFpTAYZ06yTS8a6wLnTiDtabZuF9mpc3ec9UXK8bwZ0NeeYtA0QPhFvpd9BKAUVsOWNnF2EZVh
s80gar6Lqg4MHdhZ42JxBFOkCKHsQkbvwfyLJ3tb9HV3m9sWdCWCKoPJa3FoOQUP/uoWe23V4a4D
e7lC+wQWbNdAgrkjtygU4wvVDJyCIhUfGfStL1c99ncioYhlAlP5xcK6XmvrvNWj7e6mom0vQbG3
thq+5aOoP4yjiC+CAjUTtlzOqR8seZdEvnMx9HZ02aZ9/xPw2L7IrT69cJxmQsfKMHMrLez3MLys
ZE88o+tAm4ymT9pshSrqU6chEcaRyRnbNWeDeuVeV018cF1LKPoWQn0Yg8Z6F+W0LVIK/9vO6iL0
c0D2uH1ymKerEYjpqv1ou933yJPNpaw4Dg9ST+0p7Npgn/u62KpFq/tY0eWvIFVvKO4Iz7V7ESyU
XlcamPtjOmd0htc67RHRAfWeWxNQo0kZ6QC12Fz0qOESO1yOYCbOeThX1iZL+AbNAAGrmEE2sQGQ
8jxYlphRpFpH522pkAuSk33TRJrlxK6OUcSVVbotunrZZaHEbVuNVnvSi0MMyLEL0NDVTnWI7TDc
BHZbLobhczKQYoJ9RPGwm+yplBuQO/tiGSz/PAVTcbfe2KPVT1377yzS8UkN5GSTznz7rhNo52ff
t+6afHSvcC4Yzle1fi76qL5aKLGuvUIM53UStB+tWtfZpktr7ywI+3EARnfXGuVmGu/QjVLZ24tG
tCeqvaAwtDcTMH57VgUo1TfBlDrg1+kw+TtLpeiEAmXj34RW7If2mmzcY8yV3GVMnfjbK5OYnorF
WRBFdBqUslk2Mp4Klnze2pghoKa8dTst/A2sODfa5W0vyIEdeaGkLI8ENHK2SqxwwKgbZyi/oXOQ
ag3BE1aInAEIc4m07QODPbPotp6JfoGGGYeTlhe9R8yPCtRfncH55MOpIHkqgvQ8ahrmgaox8E5I
PjVjfutcbZYMK4edv0yi3WRTh8ue44/pL1sVE33REJpWl5XnLvMF7j059+cMeSQ+CG+hi+Gtl11M
DzDF2eOqna3ks7uu99nSRHTk6X2Xgjg25/llWYbLO2+xy0PYWcjGs8BUyX7704/mM2V3CVLg4qoN
x685ixw0ccndbd5mE8QkEe37BTeYXdJ1db2FdYWYGsZUikPCQNQj2z45idXj/YGuk75S0W9TN2mP
TlojUw103fKdAiuEghT5mykIfwDj5Yehb45SiHmfMfrwqmLIynaoSpv2FRIFKNkBMz5gtxSDiA+Z
Huozl6Jh6y3RjzhMITlApjzWvaM+Y0qQnsVtkmJ4oPrhBBzVs4EgQlDsWhvdL+kHnjc8Ivh4F+VS
LHBP53Y6rAhxDmWmAY/xb2+sTHW7lS6GdRHba307tdSeu6CeI4cfNler76wforjzQOV1aq3nxFV6
tCHdYzIoQC/6oz7NIAaWWn60X3JVnMm0IUfnZ/ZeEqRpINe9DWIGRYWCJD1NgecNO2HP0z6FWHIA
/rPGLQLOjzNtxgM6A/pDoQ8JaxHfJk8Ii8PfrD5XhCcqLPVlbfL55HhdReIQNYhFJTJwVL80VLvW
D78MwoIrGA66vlKJKC5me+E+SPoSel7Uy+loTztrkteZB6QpGfFKHtq061luJOCvM9yf+yVBuYSl
E9iMycATDcf8ZxIUnGgUvkHtI51+jQa9bOc6CIoNwDykHp8UgZhlqk5cIc70HKnvNOtDGsGM2UMg
E1MFn+YkqVixSwPBlWi4fIjpSJKNFUtTblblje6uQ89p/aqVpjlTjm09P/CH/7/s703nMPyT/2fd
303+axi+/6/LX23z60/xn2uI6w/qP8uxkeuxDGIkdqCicMP/9/96kP9B+/rLw5zVZYnEAQRg4zT6
qP+L/4r5H2PTEUeg1ApZOY8eYsFfKH6EERRgOsYUDCzp/oWH2FPBB6qhGFY4vHUsR4W5v2e88EEr
tKhrdIYhhfNd136rN6Ua1b3jZ+0bYp6nuoTfl8ITDXY8Nneg2y/0WI6DYUC/nA3Cp5MK1ozNCP2a
P54/lECdts2fFmX/fBHjSMsUB2Hbz76P2xE16dKcdU6w7uhIznvrv0WwTyzz/rzIPzw0xpQJ0Cr4
XJi2PrvIQuRZ+3o+4+Gqn4Go7BMthPkaekDyhovZ869jpl9hqYtYABtfrHWfCfWCxp4ZCd2eFUg3
W9LAqky3HRSl3b97ag+XQd3l0sexX7iKKtxZOoYJEQOVdwuthA6o3ajT6xcxT+U//HO+h23MN9HB
InPku4RGUfKHdgOu6Ljo2T+JetbHEZII04NkoKpdyV0xnaLr3zD8fPnwAlSHTNShNDdix2cCI1fG
JPH4XAZBUm8ZrAOkj0h//++/FVs7xNRPuBygzwj8NDTmTNbeacr90lALE5QGkCihl+W7aCjfelP/
9BD/czmIbE8fYlUP6wQV+mTR0D3YhSu2qqvV+2wd/QNxpH/D29klbj1/aUa6iT6XR4gKDyfFP1/a
GshgbJfmVOFu861FD3bfMTmr2PqwNCA55I5OMFCLyg9LgI/fziW9phmE1ODOTqN03WlfTMMmbarw
a4d/SYBZT0Il3ZQx/Li1aoM7SYOCalwCn45taU/fS2ZIWdfD4rpcVkpQptff2PPdK+yQYIebJ5rC
gA1svvIf61DFCM/yfjxlWopjGM/DVY2N4Enj8nf5+pVeviy0oMxyIhQRj14YSQMvDcyQl6cmVfYe
v3waM4Oefum2FdsJCvdbRq//9M24DFLBABNGBJtPvxn+DI7sUrwo8hBodp70EU7JfKrspbx9/Zu9
3FpG5YrWiUXP0Kjg2TJcCkmGT7coWNd1KxtGKVWYHW//9UVMBOfw48TgPHj2osayCXSRtCcUCtbR
Dy3YbHPtHF6/yD88M4EwEOdwFMKB/zwquV5uOWNYnybVdmh3IQgWaQqOyZSeN2S0/3glLiBQJNrE
I/NM/1h3IsUgwFraUxEN+WUBce7Qtk23r+bMe0Mm9w9vRzBdw8wkZ6ETcJ9eqde2C8m+PmGS7W/S
Gqu2PMzGN47zf/o6LkQD7NjJbJ3nsspclL3NDI/T3EQN/iCBPGbK4QhpRv/D66/oH78OqYkrbDdE
Svns64BzMFVSVycrzmFXzF6+G/z6rblyT/WM5nQy38RFDc+RESE7fvrMAnttfU8VpzaMv4uuojQP
8V9EqhR8bNxJ/3S6pfv2+vf6x0v6nOyoBYXR9j69ZGan9Cp1cSpXzCqLNGswJ3HqU8DM45PWgNEb
y6rbNzYVqRYf+/QcJhf1As5GugHC+R3y/1iHMEkU7a3qKAMnjfZTMNs/ZAtSuJFstnmXlJNrLIEY
JxaPnfrq2UNxT3dLQKz1WjmAoNv2u65t5vd6LtGzgnYMYDXB8AUJYtFsI0KQDbW7o902+zI5TBVK
o31WypgBoUOc45/ZYUd5LTPXB/QNh/FDMbVTfnCqppSQvBocbuAb2iEa3QEKd5yAk/ag4FP2XRQ4
Kn10cx+hJcqgANyxdxMEJQ6WZYCs8jzRPO79kFjtrYXNF/1mV9r1DlXXid4/JbbHvLQr2x3tcC97
HsY2dOr53HPXsIeCONbpXtbJhBUPsMAZxv/Ru9Ypkq/gm0nBaIPJPQNOwtnOF9I/LqXSX6rRD9HL
YQo1cTtF+gvLxGaXyJG+Zi3yEBul1JnKXZ7Z+jJqVYughkngFUKOZQx2ab30/QnBVjltun6Aj50C
aPFCwjJC0tVrgnhfYA63K9dIwOf06R5sizAAtaB4nLN9Eq7+lwmuDb8ip/rvTOry3UA4q3BiUwnM
X53QgsiT7qB1WvZ4IizOT59WtwXFKpi+YifVrXvHd5crxngh22ziRv+0dDdgDQZMW8AjQiC9sYsK
0y/t2OVWQ98Sm6RvVHBKQYeaHc3cosGXSWTY8VWN/jj6wfg1ZkjsPVa8q9y19GUCGNjDdFsgzfqY
dcmM3m1eauGderp4OfayswMO04PDXE5hkRcnLevyevWZxHq1ZrOFNY+DEccQLZWzxTwsOg5dfxtY
OJyfIvRhRwREnX3oxRzMm26S4zFLlnCCHj/rj0xgBE3zVOOdq6gsP2kRrd+wp3KuomVJP5P149uA
qq2UezJ8waiXsalv00BZ3kasffil1hHc/ZATPYdEpKhkunCw6gNSqNhmQSp5b3xUpt2C9S59nCLI
v49ZIX5KlWtnG8PEXTFiarv6Au4tW7wWg4TLDcn777TDM3UrKwxFoXLX2fcVZqNzNnUM3bvDCoun
vYoA5SO+AyV0iGoobgTsALij1JKKws0LkaURUuQmtWeMCqMsxaagx3HwKg3dCqPfWlMbIdNbdiO6
+GUX+4N1JB9Krd04GZOiEBvZXTKGcNjQXlbuJqUZvB6AnrtvGQICNpI96mNGTJOwzhwbDnmV2w4e
tI5l77IoGD4HDia8J/iAA8NxdRV9wqZ66WCmw8w/xP46ZvtgKuNPgORLh8dWji9Um9owK2CjlFjf
elV914X8KxAQB3uqIhz9ZY/DZv2jXHR+U+WrkDA/2OjvujDE/TEMav/vCnkXiIhsOv6/7ga98RIE
1buYd5FCC4ow652wdwS7o2P9I5B5Gmx1Bs9iAz+jquBgSFxcmddU0BoKsknt/NaFuhZ5ajl0eTit
20HT0dsOSYoko4e9PX9aps4X8a5Dxis82iuqSC5xI2YMkk4zN9gMjgOYG7hSPZzA/wqU+b8zWnrf
/Wpu1PDrl8K7/f8BtyWPzPV/Rl2235vvP7//ibeY33+EW4T7F5kcRSxeM6Tdnktq+l9wi0/18oiv
RN5fxnki8kmPjAeFmbfyXybtzl9k6wzPwZXI/OBf4Su/C6T/nLZ+SPPGY0iuMRqiCg29Z4d8jSN/
1/gRsSVIG+NMjOQMdJRMJ6JhheFImqIuo9/f31uLWKGI55lbNcuB4DDmn6Y8mFtmiog86tVOwW5s
6t2o3ATOZ9ovc6HPJjoEKLkHb4XStYnUSGtjW0Z4I7inoC6lzI9+4PYhAGlVz14HORa/I3RoJPB9
usfIGd0bAQPlvo23Iu3P+ChTyPccvH2duNN5vSSADnszVym89sjHIjRC2pnCn7RgnBYn+MTcHR4C
5gODobW59JKlU11tNBU+vy5EnSr3ZMkyCW8shjhIJFM9ZrnOxeqtzRgeSw5sXxwiMKSuvkobtLc/
Ub8643xY1dwuxER/RKG97ZNo4vP7nm7rdMkxgEv5WalUwt9Q6BVcDS0PaoNj3zk2tzCAOvkWqtjc
wbE84FDmV/KRUd4xLnbU7Pd/rMZ/wKBYfH8kWOaVY5HuAv74PmmxFz575UOpoG8W8/AJE7YlDc/o
0ibrjF3qPAUCOXgbqGxPx63U81k70mFZb1BLzCSfTp3gufgG7mJqsScrkOSW8a+uB0YUABw+u51c
ZIo510tyJ0EhWRpLgcdCtoNOQacTaRLOXnifzxnzo68t9B/BdLnkY5Pmb2SeztN8l+fC+JEocJhT
C3AGq/VZ0QgpNi/GToZ3YVti/f0OHmAzFcdhKPPAv455IQmcgJH1WCE7JCtucWrqJ4ellevIn/UB
ubz5Y5p1jAttPXZCOe9DMiPPel/TOI3uW0+NaXnFWHavvIrq0gneQESeZs98CbBaLF3YziB/TCJ5
hvcIHCp75L76boH8miHfnVaPx+iPcxtzLHqYR0/nsdXIdnnbscxUvE9eZQgE6IFkEVVc+zeU/GcJ
iY+UP2arl94FdTDq5Hac6jLsD0oyTSE/ouo2Fw/zyewBvx1qupm2Jae4v4LCJxvvXeeuCzsiy+k0
p/tpggEOTR3RmVkXqZUNajdkTljE79sRDaQ4BmNjwsk8ZS2fGQy9Dt2N66whPgXthAr8a1KXxdJ9
7DCAZRcjEawQpsRitHBQRmZesskg3iUom7TbCrNxpay4TY04n0+OvW4k7mjMSbmjWkZmV1p5bmJS
Yi0BL9+OWU50yyZybUkpG2UQpbp+NHubBozmZ4x2NJ9C48l8NM3E3DC+fGkCi9GS8B9pR5LK7AYc
WPhZkcfse2bBmVaV3zrg3T8wzTVkAxpXUBI2LeBrf08QbXjCjVyJ1DCOqVm6XVK5gbNDe2xnmrGs
cW0MBxT4WZefaRSQQXjNPIGSV9IAq8L56sqxCazv7UOArEJS+uR26aFudl8nR1V8tIfRnCs+22Wk
CueyKty2LE9F4qIawtcABzoTYNdJ8atzV5m7jvyk43vFBQMSbvxJmagG58LcZ2/ls3XTdJK1umtF
mGbFFtuUAfREV7MNryzHOUzEG0QjUJ73nZy9/j4oFLO8Do8fRYardPBePETURaUMDoZGLOd9n1Jj
pEeBsF+5t2Pbm5ebi8Apqs9qmqMI1ms4UzKdl1lj1tmsxjjAt9vWkhjToPnnkb4ec3+7RT3dGmB5
MfYEoMwUtcZK8c+tkQWJLdc1QqgFoxx6b7Kucd9sH2Oe1cMvt03WubJo5qbAMRwCbD9zd4+/4qG0
7aHUFLWyrrEtNIe117oDb1HN4TDfTND1arkbK2w6w2OMwzkPvINMERxFjWgLVXnp0dy4KZzFMJPh
PUukKjcK2ZFaP9qAZikuuBDvg8s+xGrLWSErdz3O5N7DAep6EqJta4cpF3j4C7Q5s77bh9XuTAwn
cN4VlNnclvBxG5oZF19PrINBw5mzPmBSiBFwQF90QmH3+fG0cxZX840xsChGlMJWbMNdsjr4RhnM
LwRZ8WYI8xRmRMpkBds+NEU2uuFlOkaD/GELa2bjOkifOGMh8I2dtbNoPsvgXJR+msR4wDprsxxr
jFq94FDivM/jFmjM3WLz+pt+5mMDZ4euGJ5wxD9MvYjEz950V/seMUmUN2FAVWgfqNUxk95CZral
uy1EaB5R4vt1gTHDEld9sYmcInPEhae9mai8Ghzb/5enW0Rjg0MNdyX6ee7LRA/TV1fkOh/uBCUs
Xx42hfmjkn0iYzQhk+g+EnyjlnitbGwRf8RVHHb6uGCukFk/tI0fcn0VO7SXsJOnYY8lBIqLidOl
XhpFG78fksIPr6wIq44z7Gohgr2BUT47opkJiIWVHTIfjX41jetnz3YRszXSQnNvHD30qbVlgN2a
5hhSkNv2xQERuei9M9ea1dwdB3BG3719/fU+y1bMVEKfdJnmJvgOm/l5kjAMDtTQfr6hEViG4rPp
3wuGEcQOJIpjGXolYuYsGBTv2ol883YpAD391qC9l/eBw5gIuAGfSU8vnkSJC0WNoVB38xAbXSFN
QGbnc+wfVGIvvBaGz0Czw1h8AIPZqaw2ee/rj+NZukEVg6KcHjBtBGwJsXV7GtaKclRDRqnNC5FW
i7cVR7WFWgqtRuNGfwfQv2R5UUC7CdOr1y/94glwYTKd0DdzpngKz/LGVRvWfQn/J7OQUTcfCBYh
x8lk/I/U7jH4eA0tjfbMQ32iPyWJI6r2jSdA6vw06wFbBqlkV2FZCl75wrgK+nALzzjubtqMcTDO
O+9hg2VFw9s7VUoRzo9R2Q5st8ckpq51M0+XWZsUM6qORiBRPDhlZkI2Vk7khvmYc+RlSpgDwe/E
7+/08MEeiWQmz+ZKJzLdzhkmuNEm6ztLLbe5ZbVj8V4ltWoZgRSW9FTPIj/zy+DCbSaTaMyJH/T3
wopM4jCEurUgf7k+YqqPtADMKu7sYSz0ORUSmqANAlOSzkOR2S63AiPfpD44ddX8YQUIVzmpHsJ/
MbH67uWwmiRHxnNfyMsJK5I8OZaObQ4Nx81TL4ALaONriNpFru1ds6wDZ4zTrD5n/MMJiPW/VmG3
EX2p+FkJBZKb9ZH0q/liXU2ZeGBiiZU4ny2oNeW7JmmVs1wlsNg4jlSR8h0PAsCcp4xvBO5C0K+T
BK5+EiXJFIP8lt3U7+BhLjC7sLmGMLZdi8Dq7nguLSftmpuXfaCeLLkFyEkZt9A+5CzzULtwf/JV
hThhE/BzfsYcPiLecWYUFY+mm1abW2Fuo8+NVZFYKQPpuGV8mFi0mQLkPpSqFruL33z8Bw7bmoXS
cOZSTJKzmQeceAwWyI9k/zk5Yp05pFST8gev2mHj5y9wLAfMLtAFzKQL5KLdEvOH+7CiZBOYREst
zN7OrquOE97eOyIhhO5JCMxZ7SyWxeV8/NqH4bAi4Eky9NSNTkWJw55fVtOXJXRLnV6MY5srbGqq
Ikz6fT625CO2ipnPepCIIee/+yT8nb07CjsFVNJtW2CQVZSJzcCnZlIUU1basMYDLy/MUMGHrYHu
DZXVSa2l1ykGpOA7F1mXjBkbclzbUql7mFG5VUTZ3zX1ALZqdDa9WF77lVoXZuDGscnb8LRYoYHV
v0dyq0085cSOT5Zvr1N/bhUcS2h6G7sgyR7QLtvjIZF1ul4EbVrm3bs6Qd2mb9gxeCcwsjHxkxjP
9ipAor+tXb9f852VUMrWZ9BfzX6yQ6V4nojxGA+0Kyav5XuSptHg3encK7lQCKeVF/BY3Ty+bwch
BOlR85BO+SI0n/J4KlujZSJ3HGqLR/KQQv/L6AlnA9aGx2lquwLz46eBu696Z0aYm318OD9ADEjt
IH7Wy7WYIb5i5R5AejZMgTKjjmzDib39+j28ODxonXJsAP6arhmzCJ/dQx62xYRl5jXNjmq5zuw2
KK80qjSkwo1HrXNo4qziWHv9sv5Tp0FODa5GnmbbcRTGAoPHp9eNOpxR2nBGfurF66rvZZY1mb+b
KPd7dVdHYkT/F4JeYReFH4bD4UL7K+YNVgUg+HyYbPicDXKoqSjktl5rOftnPsrj0D6yir3iO4Wl
iQVrPquufR9P/sB79OzOiQncQy7IpDwkRhHtqBX5hXsduGuEYFM7ZqeKks7GeoOVsC8PyTC6Jqme
Kb2Rtz7kj+mULSSVj7cltYw59v3CMRGhsnBOHG4ibbl4iy392LfVzkFSa9MvQLvmO80mIaMvwn2x
RqvjU8829pC8cT7/fox/lDwgYYHn0H4nHTYUF/cZFFFA1RQI54eP+P3A/j4y8DiPC5Alt8ORePaZ
1COvnD6TdCaAoPuwpU+EpE1cxGWiGHEYZ6hr0tPcrWyqfY2+KuoOTjpTH5wkkyB4UtlaODwHDo9E
YdjiVBg1pVoMvMC+sLNiZnicj0UHk0nCbqTKpKJ2qiNc0LRDIO0xB8h+o9T7PXP1z+/tsrACYBj8
HUFgUHA9XV5O0M9zGlTjx7hZA2f4XiyYN84/8kGObCuvdbgojbx5ZIE0uXbNe2wNPZlBLIMb3aol
9flvgGUGEHBsyX6A6mvzC223zEyms3UCtRqoAZtnpLIPH4wWsiiGc+yyFkQRsTWw2DZByZSs/iLE
Xr/O95lKSRPPgiTWLJd6ksywQzFgmUPf8TCC8X8h6g0WxDxrzp2kXbdkw07mIFnz+dLN2DftccAY
fKQNM4d9su0y11mghPeJjdfp9dJ54KMngJR4sg7weiczoUzGI66/G8GxDmsCzbU2b7lTyfr7u6vc
sQ+EyDpo3ijGntcL1NlQJ3y2vM1sgxfodiGXPE40gy89P5+m7gvASblcrxCECWkmNeSQzIpJ8DQW
FDbczeuh5nmEA3DGcA1EEU0p8eZ5vdL2HGka/tE1m61aP2FhYEIqXkUhS8DNqokrUicRev/1dT0m
pzPehIHtSPCf5caim4N89lf/2vZxrfvkd9LA5bOLgY/aYQpDWAkrAXH+jedteKR/IoD4f9NNwJmb
7r1pcjwvj6osb5ZhXtfrCfYHohhXoRpGhvhQFXAOZG573iLDxliHGV3YMHygidcgvBlw46wlSIJf
hMNZmy29gxe1JN38ApITzTiZvP6MnhkiU7XA26NnAG09gN3Aafh0n8aLXY+572XXSxKNFONRmZmF
4A+BjL6RahVIIdyiToa7YpJAY9sm1UvxgzJ7pKR4rPiSbo4x+8tyhYpr53md1TPZsQvNg379fp/B
9twu5SY8DJ4uXBMA86e3i1tJES1NLT4IONYEkiDPzCpafE/zt+73+ZzPCAfglY5urY82w5ZZbaWL
21b2xs28WNiuG8BeoBg3/wuf9xBMNqawfZ+um2DM2Uv2SI+RzrWQoZm/Fq3kEbKZ8/XT6w/BefkU
/NCn6ISnxNZ6ga7EyLXXYfCJNGFvqbNmmAzK3TQLYxC3rhIGpWXe2oijNSl+1pbXj6ltKj1zYKhY
JmRdc6RN/YJmb+W2H4HPukPNOILGLAZvhlWTjvk7J83Q0OCfV7fkZ347lyL/+/Uv9ZuL9OTEgHXM
Qcm7NVRa8Jmnrzb2YfmLqZiuH4HvuGtjRKhOr6Nsn4dr0HVmnBpqyR1GDH2ZnnJU0tiTBkiE+VIp
ShS+jRpgZlsbBl5lVcs6BhX8uHZ+iAkZ4De+cQi9JAjBxvMXHBsPfYBwz9qEzEUsx7NQ+UHpHX1l
UWPcTR4sMWv/kJO5+LHxRHI/Mw2aAezs9x9gDvJrtjJEBgg4lEW67ENtd5V3DKzcF1BvmsBmFC4G
zPDnzsd+UtbN2qrKV/ePr2OFEUF9s47o1IA6oep5VIm+02JtEWDjVA0HjGvM6wDIrFnNj5B9tWQc
gbuRXlwbUaJ2nCmXldea++th+Or5SDkdYeqM+y3ugIydrO2uRXENaQbP23BCpPnWhIYXpw3tWFyS
wc+F675cm4HIUqz9SnU9NYhLXNzXALjv8T9lli/jAXPzDLEmTNQZo22ZXPhG8H15ebMpHBS0BpEA
Enm6isi18oJuSnf9iBj76NM5X8oxCrh+/ruTiCsDliNbTI146W9c331xA1BxIW4x+8cnoXixNxmv
XOBb308f0iA1xWtRkb8BRXvpiBZHzMm6xMg/yHjHix5khxforj5rZG/FfUvt9lgCW+5s4NmRgMx/
xOHKdEuah9bLY9Wk4fJYN4kUgx1uVJNOuNJiY2qu+riyar8yraQhHZUxcAmnpp42sa3GItgpB2M3
JglGiRmeuqlyxnVYb0TIF4EKnhmcUHAp06Z3njfWlyooXUmP/MNjiKLq83nlj4m7ByrQ3zPojhgW
BGaQyFYHWWNUk8ObddZTKqQf+bCMWA905uCp+tAHny4MiDSVwLxrua0bZaW4+i0115jLsSJUxxHr
8fV49gICh0XKt0EZYJqRMUjp0wvOlghSfHdSJF5J7nlbVArUxaiNAQlJGVv8cr7Pfoi1vZKKUa+b
ilhXIaOygYKwXe3oi721OV9UffRGeQQmH6QF8/LIwoVRwWyus9s0Tk0k0V7pcdyXtCpJfx8StJle
3HLdWSPPpF6gRoLG/z5nONb88kpkejYnL1AQjzFYBSCGzC3z9h4CZZ0yw+BTWKC27o4MLXfdj0x0
pssPbao2Xe2HBLQnd2YXykCTjT62D3PmXXNXQV2zJCo8J+D4ZHLCBTWuGciBf0iIoveyjxtl621q
hZ3YSYZ6sLX7MB8pL5sxrymWp7n/DScNcMWojPyaQRfbaERT5m6XB4z09df9PBdg09O7h/dg9DnI
Tp4trxGDIzumHXPzWMDXQ6iYXZnbU3IAAdCQ85g4YXb769c18ew/p6Yw3TSfrp3N6ibYvshB3E7n
URK2TGhlRPYCxQjJIX5J9KDqEnrOfxN4Pjx86J+KGmDtpxdjzbguHHmPfQR9/QXu7+PTHbUcqR+y
toWtwiAJf/KgkYquG5qdyPwJ6nTtKgMLlsJm/aRphwPENhGj+aOrkpZfTGgf88YgrS7WzQOuMzke
hpvb5HefVGAFyF+Eg4UdNEuCRvAtcBFxCqaw2pCm96C+pn5EuRcn2QVjcsYCsuCMmtSFIhebj+Jo
XLkNqG7ESEfS/xowfMOH+NPsMF542U/F2iGPqC0QRMZLPNyolY3mi4WLa/5xktph9S5jBC0Acj0P
AOC7bsXdga9HDYMZDDJuGXPNh/5qQ/9oYEDskOIndNc8PIiZqmjRn7FNi0L//3B2Xkt249jSfiJG
0Jvb7cqXbFd364ah6tHQgN6A5un/DxvQH61ShHTOuRmN1FJtbhIE1srMlXl0nWm2vXfKBrXY7uty
DMP5MiVr4PfMZ5PbtH/IQJX5Ao3f96OPUkfk3LNirJUSJE9omJqD00sGqG43u1QHmaR+D+vbgFl8
P4fQCyExjwxV2FVx9oJVctXY1fezeMwgU3lgu8JQ7bucMmBP31d+yKj/pZXYUpM9QtkKoJdj/J9G
H1JI5/BLWsXqUvBfDqDJBGgUR5J5BoRtAiAeKLHIcP5o3uPEFiHYcyOWMe/Oveftnvc842HbrUeM
lzIAIE84O2IM3PjU9e2AocidnKRa6pSCdlKP3FrVVwYdXUrMN2ywZOwCR2Hx5NnqVSHRBkwYmyXE
4JUq/Fw8z2frnE6br+JZ4SAHHMBxk+Am+k43skLHucK741akW8YfGp5oHRgJSO8Lm7Jbza6XEGen
bLaiMXuypYswAZfMDGj9RmyFnKPnzsZML/+Mg0g9Di9uKNQgLJZLE3cDXXqwbHeQtazMu6Lr1Xqv
Yl/9N+ltiX+cim5yHk2RgrCCkulpnZhouLXKZM3OGQbrYfGuxEeca5yLoOOf/uZ9vh5B/9o8aMzZ
snirPSa9eIneltx8OmogIgneSyoBfzjtCJQQ0Q41YbLNoW/aldLRY/KsR8l8FWMY1Qb2K0rJsDGW
HyCHrcmipsZxwy7roxciXwE6/lpSlg6ZG15oJXSDGphGHAIV3+OYU6d4AwLItThF2FYTHSqf9Nf5
bsVoirsr4f0UjTT26kAw+jccpAFH1yDlGCrYkNnvd63YC/gR/L1cjqjND05arE5/ztHNMryL6Q5K
iGyxBGQpRE5C60Pf4EFF4ASDORVZv1Kh5tVEyHV2NgR+XzYVZDu+VuB6QOpF0xF7CEm9dNND5Tge
tmvmH24uhg+YhkysWFx+exlt/Smedp9fAs+fYsaoCNpt/jRlXOZ1kpjw1QtqiTGYxapHSKNLvBwX
eS5JM0FGeOPGqRLX4EubDu92kixwCSBppUOg0pRJn3OVxAOWPJF2zLGZfxjUTkzIcLip4tHUkOOe
pVaBELmeFabG3lm32bswnOqB1dklcoKjMfWjEYXggezv/XvMYQJM4MQ2KpLKJZWQc4wmx0M7jAcl
LoE3QAQb/9xoW1JdvPbN6vEQDYFnFEYuhnJ8mdGGIumOXp4izjtMeK1gvUiYSNec3TFg6uyuERQw
0dHwBglLbvOQZlroFn43hHgdyfvhTQCpYUNkWBc+26ah/7FY8/MppPaasndkkMEinjmZyD+4cCpx
B84jaAS3CFJRbTp7BYf0bN7mpM27GiPFkc0MO4C4FwEJR/Y8z4+MtlvNJQ2Dkn/LnVtBmj1JuoeX
D/mOpSFtQnkBkAX5mqtC6Q6XbVCfoNjD9UPkIwBCD4PfMX+W+KmCzZyUOEg08+1UEOuMi1git7Oc
QRwRWM2D+iHh3NGkHsSYO/2r704UY7Vf49JzJttMkeBNHKnODKclC1QfUaFS76GM8iiV+qVU4IW1
2ABBdNFX8RmNFtdY2rzt73hT4NkPDX0yXsRRgiD2Ibasgb28ktVV4rZmHkaZ2JSl2KKIVVJiX2a3
UzifHYxIuhiYpdn/4EHGik/dgjj2TpeBay0UdV8ogQrO9zVanf0yk7DQ1mfDH4gJiVlx3GZrhDVe
eQzdg65bO99WXz9YLSWDiOshLFrMtNn62tMga/qK1hJxvqwHewfPmB+yvVbF7VgmqlYMBdGBT77d
bfxZWNmUERDWVzTMYJUEIAhqyxGhOibhZdirYnZaXZtTKsKgKD8BYVfJbZOkTrLhiDVcoSd9wRGZ
b1zWhBcVd3tEK8ln2rYauLmp3DGN/EPdVNVACauyALCEwy3JcjH78LJsfhfYDVrdm3hhuMO94Bzm
Ax4vwlfYdxGtGde16Zs3N4nk5BaFWLEAi9AgFtbFLZhxBGlvow3Ybpr5b+5tmc1Lkn0o5MI00J1b
tmF+l6NM5ozv9pkglAcWJUmZJ9vy8TO8YfPvKQ22xII7lx0kLekIhZ1Zw/AyhCSDubzVV/lq7Mmm
Fw9blDZcmNOyv7q35mYiTPExDo+hlHDq4+2OedeH3VLVgPnnrj2PxDV5/EefuHcI1/ZdGg1Q+0nl
KqrDi8KO61rjWvGF06ow5uM6hVH3kSDMNQxPuomJmlRpQNgvWWLmN221E/l0ot1VT33CHWNF7naV
8BgiRThWnNm3uLDg6H6YNwe7k4uMgU8/dYBpgnIqcAfFTYWYpshHLHj6xnsIMgenR8JqriyZeRkx
UCWP7dD1mWN1p3YjxTB4yPQDW0NfLTLdiSYdvJC4HWasa8noHvVam+Xu36lhkTp+cP0dz5nt1Irs
ejCZA6PCL55b4kyoRxnjstmQLgC9RdAfx7z00k8QGM5i3/cgzFt4tjrkCu3JfONgGboGw5d5Rf1I
3EOjtiSaQTExtRTOc/NaXbeRhdeS/YBjoFvX95zJTKgRQFNmexo/VB0H2HoT5Rl026Gwa8xhOsYa
e9JakJnL5HmiH2FNTjJQz6uMQ+xoPiwaILK2Xsmn8HNOVFseQzkiJVp4TC/2tDsizAlnunI1UjLV
oubsr+oxd98CNlagRAUzO2wo0EzYtKmdeoNX4hkbDTIu/WrvsQR8J5pqviMXYe7ePlkjXznrenu+
27sxfo8SI8BTfWnU5Tilr5Dd5Vpy1CnYKDhNtMwYR+cRQaT2uXUqNJ7oc1OJ40ptDQXjLaPvxmX3
Kcp4ZPZZMN+3NWcxz1k0339HrkEHue40ttQbKdIB758HQ070aa42Jq+pnO1S1OGafPXF4LI7uYKE
4sMUbn0mif4ZI+6qsxLCRCqmec0WiwwOL2AOd9iBmw5rORRO9b7jr9GSHhz9Lsu4COFfi1aoFeyB
9gfRHT5g6gsin2Xm5++B+D5+Z97JaIdDZwYoqPKBP+0YM1JLv7Q5iS4RsVgMOByoBJhh7YMZVW4s
VoWQiq2v2Qoyvi1biO7sh0ImnXgIKcn65n1Kbgdfo3cwd8eiid6J/2YqM0PaWKEtZH1spVsyqbSR
Pjnd4QWe8oTM9dT6THOvROGaWn7nfTTPa67Q2CBEm0ufFomO0FIbdg4jqcYmSuTq02Wpc3ChJyMW
qzKvV9ukVpDJLlcLdGkGKp6PbdKTbHMpesSr37LFBkRKC0Ve5UwtrR/WK3SVD5nSCywahRjRRrOm
2Z6vN5mtn9/FZYaB2mNdzzuent1Ky4M2OgoBg47YV5bLchPmtXrpOlmo5JZM0eKvFa1h/7olexvj
Wq1fE/MFpxi+iVVj11epZdWobWFE9tC/mi0GAJsXwEuI9ObH6uMyrRb1yUiGfO6+2bHreQn5ylqS
IDRo23exeovcwrK5fBkiMG3eS78pOQRlW6vXztFkS1V56nM6HN34IbM+IAkFUE8BsZOqXwxzXQyp
4iPwtlKyUNM89qJTPX5AOA6Vesb4AL9rQwoHXvOyVqf/HGPIpNjhK5Uo9A64X7HD4YonbZrd3P35
uuqiaEOhTZAaQP3FteKJzSHA3oIPNQRo6WY561OsPtiXq8Uf9bqqTyn7Sb2iVZV3HPtRWEneVIyZ
1b8OYff3l2LFpT+4G9k17fXeReWDbsV8b7OIzM0wb3bAyBo/edQUWbxGDSvLfH2zCScRr6HH3CUv
YXnKFnB8yhh8HrOI0FiEZHeurLh/l0UXf80c7BzcWwBm1j6sU2dF1WMw1BhWovQnAuwbaCybJakI
GFv7FNl9FH7x+UNqWQ2n9DL1GBgUDMekRIpOOJJYJBrMqhMOODwAJWIgMLXpzlXMP0tn9WjcDND1
y6joHTLk6iHgFxlHCx/Cqh7oW/02JQ35acHrWEEZjceQN87ylfol8RlMVBion65fPSYOwy9KWsoX
8+JVvahDEHOJMFVcLj5K9Fon5DLYOR9C4tG6P6q5UJCNN8QKshn3Va1cjSBQQIz8xmAGmUaEuqFT
B/9cFAqmmvxUoYe/7qwV2PfvbgJKFRYAvJlZdZeX+w0YmFcDOVZT6z0vDPNiiVBV0VrioSy4Na9M
oaiVM7oLIQeo7UhCLHEAU+vu11fxIxMB84342o3pntBiRxwxCrL81wz5oPBukSX7M1nRSher2VG7
oviDiudkosLW7D+53b+n/X/E/vl4F6kBTXjkoHZwf0ImpcRHofbj9dltfMXPzURicqcNBQBIRd2V
FbXNZSQN1iaq3iewmL3hf0CZuu7bRwInw6SX4/nY27jeW3wWgUlEYRaUNKMs6Pqpmmi9lx6bPRLa
reNcY0ONVXjXtiAAyTLxoHI8VunLoW+U9Mj04OgH06h8D+tM+YstIeEPaNNSoYSN5VW0mkVXOehs
0Wx/nds4q+VHIRrVoBndaAGsGNbnDDhq+x3t8NNdR+ah/HRC8C9exbcGFpGdW6Fvje5T7NXsEWa/
FDlbAL3mlR8vV6nKzkbv0rVmxhF/qbfi1yvwR1CcJQBJD9dgh9hmUXK+5VywKmD8AF++pzzA+x3h
r6S05li5NoH7Ulz332ZRQzi//uCfXkB8jEIHEyv4Ds8B4/px6btTzIha4s9Pga6yogE4TTwYCnfG
A2r4wxSAspiT3P+W6Wbt15fx9vsrbQVHesQ4Hej8T2qFeXHkmNVL9cT0kUYtc5wHLkDYBSURLwhD
BSez6n/9yQ5Tsz9sQbx+qDpcHyoWViB6C2j0ssjQ9KbWY16Tur0cKjz1SZKOy77DG3UiJaF/Reup
aBGyCxTAMMe9OoR5adVR7hP1ln7GUb9Ez/7ra3u7RBm84F4EvNKJA2nyVjYRjjsygCi1Hw2sEmhx
5TQnNGl6iS5NxiZl2CC8+FTlEPxPNqnrSvj3Vu1CFSNWIYoZshat3ttNkun0GE3/8Cik8He0ufqe
ILmU9sctm3p/Ps3ORPxGJUJVzjje0DhfSaVvsPlKegZhgKEzHAbLWwJ5c8/9jULn7VIOHdcPcL7B
n44L+UmgwzEjEewn0dP3oTi9UDuL0glIKi7pk+KCvKMnhlSRNDl7HXCZv35kwY+SJuhb1+NGxRGv
MoqonyRNlAJSobnbUzm0FWez7Mc2Hp4SmRAInK2rhTXJZG2M8X0gaExBG2a4uQjRjlcHAQPoP09R
sHXiptt7u/1vR4Cu+JpjlImF+SEcHYnUIia/gd3A3yzFiLdZjMZ7cdyMfRhoEybHR7LFTzfVO5YF
ajqMMVAlNDVoaZutckI334Dx9q/oIBCIfddrmD2dMJqWHzkvTGouByuWAfFmMaYfdMZ93BOkCw3L
QPbOeohjqlCzWYRkeVifCLnDbvvIYF80SBXW543Y60AZqNFMKTY1embL3sKivs3yea5vsJlXUocs
HtVKrtw8z+1zFFDLklYYeOM03Q99jlrtDAqS2y+/fnrOT2uIUSHeOQS5IFn4g7ypR6KYHW6BKXwy
KHGnvz6lHw0x2u3QTmPmQJcqgcUbIIUYWNNSbHNw9XokVZSzOsbsXSjl/u5PSjqoZ+DM166hpYhV
XF28LU59H4fp70jItxwkY//IO9g9mEBCJPRWsOYxcg4AbA+PNINdQFhBluVE/zAIRHdkZjDNtNze
WGoIgVFO2lG95eUyUgqm39zft5VWiMWjy2vqhagNudVvNhE7tYGPWFOPSx3He/6nFwxTJ+7QVfjW
p5g6m0IzQhhd/+WyibFgV1kmNJ9TtpLl+bxGfr1g9kqlgCGFufilalXDg9w3jr/QQ3vj3c6Gyipi
sjK1psuvv8OP8gjqM5QqIWNdIUNiWMi91euS4RMMEVTbY7Rb04AwYExrLztZK7gXsZ3/l+ogwjfR
w+MNqk6Naztv7hqcSU9PHtSPhlA0FXyv63N8BAiSO/UhQmf3N9qMt8+LbSzgkTG0hOLM+6k+F7JX
wo2leyzyMmKzrGm+wy/fP7+KEIq+j5JRMW+pIxkSv/31zf7p85GEx15wLUfxnw3efPMGQ1tyEJz8
wYxGLGxqqqf+YWqrdogEbe96l8ng36mUfroAHjOCJyZDmOSyOWJ+rI9C4OMQS4PxHiXddQf0r022
Ofwya1LIGusPs+SbYCjG6M9f3wD1Bf996mLhgyYc5QIHS/LzoSbWBd9ilKQPJRvk/jmO5zG+5GOY
AvJw0TiuX0KXYeHfvKhvvH4Dl0pQOaGhRKIyZM29+d4i8IgVqtvhgcmivJ+fI1x+tpekHsr9zpDp
DWYZ3p+TMyhWm/dGtbvo5VXrUqRuqfDvvpxpXMcIod5+ZFQGyI/s2lqhXYatpxNQpxTcZM0aYhDL
puCWHsfjcCh9NfAFq6oUEb++rW8rK+SxLGxEpmjvqP7fNjlpkJI17jrlw5RI73rquoXA45qjWvTn
mRj2oPw++xVs0CSvM0N00lY9NoLG3zzkt1sKPrrU/QQ+cVU0gW9bkaWaksybiJeNrnIess8gtXRl
p2HAX3/5nz+OnQv2jkFIRLGUdD+u6bIIAjjMPbjHliQCKCtJ3cgxYJIUsJPf/77BxeHwzTKmcKC5
YRPDugO3wLcfOeKk3yfUiPdGAFxe5xXXrO72l3lcFNem5uhl9ZCTpRQ4x6EJR797dudp76oLQ9Kp
PTz4HToJ+WjQSjNQFWSo1sFWkgFAda1SUCajLGrTBY82v63a8T3pvhO20yE/VR0MG7oMJuPSTVFY
3TKqnoNKRa3dKqwVOZancDcMYSHrABW86vErLfEKZqnorIgAcY7/Kc8G/nqsFVP4yKkOoUQxCDTb
phVYRaHr0IaoZ7hMSagFPLp0qUYjp1ClKQtKvRH5IIsde/G0h+I7MkaFKqjQxJts8MSCT40adaFM
tihYcmA2jg8xTUGbNQGwpOxm9ZWUS8T3ESnMLRVAb5C0NNjVC0cS1U6BNeDFzeXojqJSLeDrltUh
SSGD5WfTAQv2YQtvxpqJnOSOWEoGzjU4Y9vLwvcu4UgIRgoyRuzf65tlmhWzHZd6xtgAZ4YsaFev
2V8M2gKuqbo794r5aGwYcE3hxFcNqt0E9lbepEwHYjmmJXOmE4zdRN3MqJdqVNlwoa2PGzMIwhVk
/rfOzrQFfuMX/ocqZiUx4wDC6VOZAWN2/6VCJtV+2HEA+UpSSMlcWZBVuPwzqhUwWFTnfEuw0eK6
XBvH5QZaxDpRUKMPGJpLx2uVhPe12y3JQzFH4/y5xCMCtQH8QrAnJ11aMQ7UUIjZONHV8KHYA2Te
sRx8H6CwZ9L/K8KnIjpOEC5hf5Z2pxDyjLwc3pVtymGsYT2sDDE9wkx5CJ0AYPPcVoKRnAN/BII5
iZJknSFrFK/aACkQu4ieZA3+2jWrUYXW5L3LRMhc8MmA8AbqcjVxbmDodEaWSISKL1VpBgThPw92
v4j82O+z2P8gvo/r8nrLWb7VqDixy8jLPQ9eyCTlDsKtz/M/gBmO/wIpLud32OPUnXshuNvaXiJ/
X63pHdN7Lfs+8fGKNiZFdx+RM5a7M1anUfPAhiHAXUDpLxkpurJNcaE6zQi8msVKrxw6lIVdSYzL
IYJ33PFnu4oB2A3ZC24IbgkH+SGKxUSYnUHY2XkV1jLoXcAUcMkW+sWfdew75Qe9rOdw5ZXFTpL/
lTYYe3baZeyO7VlOtlqGWqxAlkK633aWa0lxlFrZo1t1wVAoC1NrOkvXLQNCwCJ8LfZTR2ggHAFT
dYq/MBNdYSmWbDjbOPfNQLhVnpFzXw6pfI6Ely0IvYyes1lzDlvzTfUSi7eQMTC7gstmNHP1drxf
NJqqX3WBIzsR9sEgvXOity7D/ZFS0Kjt7zpdOV11rPZ13tLcJuMZMJSVGhMRHFV8tmZNgHrBJQxw
X8U2O7GRrpKJPYPiY2eT2S/rRHUBd2ZcD7Ksnz51tRvl59YLiFj5TnJohiqMVwV1zste8QBBa9Qd
2lfmLFAncGdIJtYs2u7aRHU++JrpqPtZ6ZWwNA/5+0om2L8ao59pgdkNTgM6Jzb47bpMI6B21Ba5
o0iW3iEY5Cko2nDHb0ZvlEWTxmyi9doGvIyizW0S3xviOwr/kFg+KpVev2yL/nlXtmPwSHv5A48w
nu4hLbeUqF9Gph2bVaA1TPrRfF/b111v5C6wyUdo47lleqdkUIPLc+JByZE4ZNUpUE654rw0fW9E
BVoi4zeD6n6IdVdLdQ6vh5uGjgzX7l17QLM9aJBxLh31CvpYRfBcQy0NGcB+WZdNP6YV4TRdV/BM
k96KSgYmG5p40i6sQc3E4AcquN96E2cW2qdKx+lAtZAkMqpe/vvs5ZV9//+L7ToAtGz7yHsvG6H+
vqeBC2zj1A1odEWZVTZryzwg214V6OESV7kXH8txK9EKmWMO61JqmiXe1blmsB/RTle4XOPq2+6p
pSEJxeHA9CgzIKuEtiia9L7SORVKvsusGGjrjCYxsFtUDpPiOqnTIfT+6tJZYfW4WzLbdDK/czSA
v+pP17UbeiLVOBgAX2AMwToSbKh8uXRu2COZSVWCokhP59BxYuBZWvFmP/bhlWrrpi7+MjBdlf+Z
QS43hxmYxCIILIzNpHVVSXWqG1Kyg7PgQDSQ9uJnlJPKzgH5RjkrZwDpSlasGb9KYOjI1AoYxAOo
S7OkEd7FCtEAtkdfS9iJ9lCnnN8t6jwBM/Yrsoe3Os2IWAEAnMfzbNuY8ZwnLVzXyzbRPgSmEjDH
PYZJ7AB3Re/OKAHxidubBFfYlulyKNPas/YLWefq+fKEuHCzIZvC0Sx0wACF2YtNiaAMP9sMHNwf
TIdYBfWmuGMtS0osTA0Yx+qYg3JRslxr3FkXVUbjxYiOkhslS6a2TGYO1YqBMeO9Cxo3oNDCw0/t
s0TaziwYpDH5+mmCf55anHCvQzuD1vSkLt1ceygdiE/sMbyMkC+jPUEEpqpK3/xE6kN+Iie6wkZr
HKf5xWjDul7SdcRaxWNzFHBVIxw1b74+jxI3QahloQmGgNG7ky6eBl0eog5Ru4VhfjPNs2PdhPZF
M79mee7FVePYL8piQRekGqgadWWL7phw4KPMHcICDw6KJO4kmzy4111Z870QXlixcgXSq3nOHNWN
l/qdK5XAGbNjNB9oO4nKFdy7eGr6trgUdhr6r7V+2G2I1vxlKnFFwMkgR2P4wQttRbh7MstG+TnN
ZBO0zCSogX9MGJUcjBZACQ60oscqryB9oClpEJq6QkjIPXUxGfGppo+Gg8cpv5Jo51Lmv/LjPPqK
8THDLqXWoDmUFzz/fiQpsn1vL4XH3HtdQCWgeBMoamF2r7u1eceQze/DfIrjYq/COwNWWNkyCRyP
MabI8Qku5RXJ4pQUzXGSbEbLcbMhcmHptajRqwLWq/ocjCAO0ZZV1cQ+dRUOmOpVrJZai2QrqXPX
3GQzgsgJzTzsUcnN8vV51BIiBlLJkT/ThKwkY/pFlY3l37/uJ99iFJgfRkxmwFoFWJD6b4FGXHzX
tiAU4b6uOsTZCLF1Pb8rvnjTTJYZM/lffTCTQrTwwDPA/gHk1VsorhLe1Mftnt+XVd7HrxudQoTI
v8OBBSeKnpzV5txwVLDN//qD35IhQPw0tLEPbwbr4f+kgrWsGDPMuslviabqYv8OYHUiJCzBYwYJ
NxKHGSfn3fUHBx0NDsFj1Rz9YvNwswk5Uwf3UVy3lsnGeUS8QxE4L937X1/kWyYX+jaOAbFJNUj4
v0BIP/b5G2qXKOqkd2OESVqOuBq7uKFUkK8d46ptXbCducaepWscxZ/WSXZdd9NWmLyRUVsPQPkD
Ccot4dNUPlF0qFkGHj6R2qevz+uqwneoqKymOszBUK1YDFGpevm5xs4FHFe/LcGVFfj113Su8Oe/
MDK4cydkct6x8SdlnPEtfEL6Y8XalO5lCvLdiimdsob4kjQhjxsbuwlLgx6nqYLa/7gvyZpmZ8x2
8/adq33kQo+Km/4xGhzr1ZnZVDCmuhIqxhbP6LHBN5HgHuoIHTixjfiAWNMxz/d2eBrgsklkqaM8
90vmZm0199Es1RzhCYLbDZ3dMk85FoV0LuRIGuga+ZQizn3ZSQYMEyYYXA53dUa8Gl+gtuqa3jqi
sdsdedNhqTMWcDpj0D21lIGivgH0Hd2vGIyiXThvQe1FL2JPA4ZsI9+aR3FOJTGR/kPvpoiHbvYZ
j4Nn1FhbTQODUqerDg1ZpW15U21Jkz6RZangdI4aaxlOCHS6ZHvehjH2OsahC4UaBFa8Z8hoJYan
2509Mvu2nsgnLSxxNrVWMI7xav25bdgHkensDTizHloGja3P/mLb5JvR8ZH8fhH437jRTREHFXv9
sjEMwKD1Pm1Vdi7kOEILXDUGtWZUUiadon+w28nLm4wWpAe0Ew3Deaehx3k9pjW4GnEaNm1B41wy
6W1tvMMnuY5Rnx0nb6OTP7Izovq8q7EtmofP6IZ2RqPsPsHM4gPaq7LocUtqI3vE7nfuBMbn62K/
Uv26BEx1+GBnR7GmpMEdOyQPMGfGvVM3TUWczzyQQaTzJh5l3Cn7JD2rYCxNTS1AhLQyNdZ9m9xb
NeA8iU5V05JBoJk0GWsJ5vrgUuHJ/+gXKSsb+L48ChfGDMIN17PhtHitxMaujK3y5TevGDYQPwJ4
YMCAwGzt2FD7SAbeEmOM7DXoCLrgTrZ5QdYRStasLT87yCrxxWQnTG8j/HEC2M2qbSrievHtcNPo
dqmwQj2tzlqAhxH37Zw67JEel2XqwOZmJ/tMwji2OIlfZ8uTS2j7eMxXP7y3uQczLzPnZSbuEbuC
44ljlUyjfZoH/ltOaLiw2nelwFbn3upwvbqZGYsoTnlbyK/pSIL3xQuKhSk41xk+YoNQqPz4ya6O
A8kDG7MBobvchWg4qwu56Ul36nG7n47FtCJIPTmTWMlmT5ru2Yq2CFt1pn2iw1zny2mhG9zxgI+7
E+hMm9xnARM1eOo00SOmAQSpL6iJY76siD5Vzew8zYMvFyZTPPeLEybFfbUGY3gAJSqfhzqZT8NU
OC9rTXKzmIavYZ73L5bjiufKt1bnsE8+IpADbGFaS+y+coxJH4Gr4MJPa+DvRXIsvaEe7UdmcKz/
JDLzbvA3rE8b+McZXTO5EMEY3/JdnbNt5exBLfjH5xBTlcOIAASjrmR/VCnMBN9X0faHXfn7BVbf
b4/SqcZ3sui796nXDU8ZczcXsU3Bxym2CCtO7Pbclp1yMgQ8eIDMa25sOoeTA3arrGWiJ5yHstsO
Q9PPdhcEf29unP+RjtPwYYOdf8ywH7urxmESB1SI/qktiJTAxnM/h2vpo3ray/XO9qb5oUUL9a51
R+e8L0N5FqXvYlsmu+yAsGv7Txcv4lM/+8v72rene0zK8uclsmuBNqnszypv6oGJquQTrlvVvZOl
wfsYdbR/KHFzPaAWjx9sxK9/VAGRTwm2djcobqwjOEl6Gwxzx2kC6HYELiKKBmty/9aXYfOpm5am
PSoN/sXbpPU1I3j6MWk7EA+axk8os0m87AbvZola98n1iCdYCL76Joa0fc3CAm+eLbVOrRQDoFTq
vDo4qN1G7SZuvSLY3u2uNT2F2djdECYh7/KlZIwp3Tf05EVcHouh9d/jVByvZ3yOGz7FSc8WvetD
1/nboYzjISL6mZAPlMYvSdjOr2SlyBt0islBYPTAkFfAflgI+7PPBny2VhG/IzY1uvX2osWebOQL
AAsHn2OKeUbnF+ZsT23cNl/nugyKA5PR7SNLkzYh6RbeE7dhuAtTMuoL4TxmGMx8XQvfuu/dgekv
2p27gO3kQ9sWjJDip/WCx8xOPKssv+aNIPd1cRvU88HSgJSk5O2SDixRCUviIZAJNa9sqLV3cPmF
WJaUO4gBsOsdyAjq/9qsaL4EzKzeibmb2TPyXXzAonD6sHDYwMaPzc2MzdUhBob+FCK2dEkFaR0h
jlYhczpk8PNVXkjSGP92oql5zinWztYC60wueWQXhwxo7sz858tS4ge4zu2f+e5Odzja/yNH7yUE
98f7W6wXa47EcU/c/kLj01l3ztSL5BGsrr7li1XekfKoe6aiyJML1GYq0QK4HMm5Bb7D6FrH9tqg
gT1AVtlfUVAQuZkERAT4nfW3lU3kiXdD4TcHrqr6T7g3wW2ZW/5Du2/9F8bWrHtBS8PL5a9Pme8t
93Mxlig+woDoizLu/144Ox6cLQj/wKau/1Cnve2fmlxMl5BEihfXGevhlKbWcB9NQYRbPwXxNyuv
8w1NZDfhtOFiJHbOg7F46ldvxtQmHbtTJ4KoOSQRU8fxX5D28dEdhw1zQO7w/Sxrl/DzBWk6kWwf
ybi3zrNb5sUFFMP+mMEEyEMT1ylfqGUvQcz7kXF864ODB9y31iPBQySF98gsSlkcuPH2/YIf2jn2
5voz45mgbOsef029NvtDIGkYD62SqJAN45P/m5TBpVwdXNmLlOCgrI2LLyS7jLcRceOv/oh+wE+n
CEeUhe4w3N3qQFR6yqvJyO0Fg7/+nrDchoiMGhTMF+mpLLriP3GX90cK3/gDwc4J9nB+dlvFO0m/
ciSzOXCzh3qX3UNfbM9c+D/lGNb/9LvTQH7iEtgKj72796Yz8tyCfwVHdy/8KXlmaMk/b0VA5m+/
ZPUhWIruVAZW8Oh3a3iIOvsL3jr+wypWZgArb7pZEkdJ3nl3T8XQVX/tvpvj/R20I9qbiXx7Ylw/
h3gQ4aQmRPFsZZZ75BBuPzbDKm/DxNrviGv2b5ZtS299Prs8RdK3PuaxlJj7gXtWl7UURXNDdmte
ftPqelBCpSjeixinCLE7yjOk2Am7wqfgOjLW7RRqxbHAYZwq0k2ygnkt0y5qZwmNehjbEaNqGxel
T/polOyCDYV+TsOe8SRygEPm8jBIPU+4/1XJca2yZS9eIgZnqWNLMiD4K4H2tKK4Uk2p5vN2/GLm
5mB3M4NTB0AE+Dlyf7P+zzRI6pX0oiv5l+wN0g7KfqbS7pImaPx/DPYKdYEV6HGscbU9bbOU+xPq
mmy4Ja7J6nCnyrqtO/DWhc1zWc+TnA9ZQsb5ecbMLz9b40B8sGU1ABpW2mzxNxuLyPQey3qnZohJ
UOJZ5Bsslx76vfngL31a/jUFWTsRpoWdTvERM8/UcQBmReXaD5C+axDeYH+Qkd1MUE+D2fGCgf52
JuPcirG86UV7wPghY04rXUoOrgPmG2ocalxh3AzDWSYVI3qzQ6Vz0ogReefIDPt977YExUtRT98w
HBYzAkkGEoL/fDehc7tYPC3wy9n9Zoe8YnHUdjepSCHZwd3EHn6lIIuK81wus3WDrkU0740rf71D
jbc8jgxuULMkCQI4IoDTnNsY5dIZ/0vPqmQ29raodmENagXFMHfB7PGzLo0L21IwmqEXUPXDAB2Y
UuvHD8ZCzkx0JalfheGZRKmgGZ6ppUDLFzPMpIkTsoj3ujzusTVu2Q0OXx2fqYlFa8dC8E7jg4oE
wb/qypUYrTAyJKVfZZ0riRjacTVaqimJXP+ZoWPM4FW7uMqTPLcXRQhr5bnuI8w4hB50lXoQrC8a
BbHRBSno2l6YVsEqSM/AGA5JX43wYp5to4XLBj00zI50FHPGwGjaVGrziVfnLo9kIK07uD6PEKEk
4ta0N3Tf2+C+S2U7tP+dkjAaygf6YkbRDhIG2O7u94wIDnl0GQTtmGLBh56XXGdWNFi1jygMcz0v
FbfQ4ow52r6iLtIIBQqgdepY2IEPrkSRgeO5YCT0xkyNtH2spjH7fAHuNRSoxutCO+ammxHCya1z
KPnMpTuYznGBheM3DNyzFsoyjZsgYvWECl68KmeVEiGP72jWsRo9tCSGYEuwLzvGKzdOO8wbRvsa
ae1JEFsRfUSWdLHFu6LHUk/6StfdUUNbrQC+PTQeNRHzenoAxoDInuZhmrZTHNR3Da9+TN9hWchq
ANQ6bXcoKZkn6oGmFCxV8FgKnyDs76hjdFWpm1FaOgsFG4bEcq3lTb0wb03tk4qBILUCW0guxXeZ
92Isr4EKhOceLQgwZkvVcuyV+uF10w6G8w5h0jJRtORZrQxnev8PrACVb+SEfsbOj0VJ58C0WbDG
M8aN14E7w0Obob+wl5IeZfWT3O4InJqC9WXFF2x8NWOcbVIwMWyUFSOoVMFVLGO/jRieXPUIhCEm
2wnnx239UrIt2J9tHHw7duckL+sLo6VSfvl/pJ3XchtZlq5fpaPusye9mZjuC1iCJAhRvniTIUOl
9z6f/nwbmaomAAZxaiamYxQqUtjYfu21fsOrLfiWCpXhjnq5o0TvZT9ukBzutZI8fVUWof7Zx9A1
vg9MxN03Je8x83E6S2qTyj4FtWNevfYSOAeSAWnUX1C//SuTPm26ucw4EzHaiRaXtIEYUTWuOShm
ovPMsW6PKHEcmliSad6Iej0yDnDaAEskJqI8E+64ZNcaT53VK86PzCeU/h4ZtXjolxN0bd60R3LE
lAWqXFmgOqDci0JQnUNSf58MmZt8y1UkypoFCbV+kBeDjqBygDW9qFfMUkQTxgYJY/F1ILC34xZD
dRAxrpXqOe/Bo65T7nSAPqYhKqMoT0Sy3h5c1gLPx/7rVBlVqsxjpPRJG348ykRO9YPpxo4AWnFw
pb0ubnvVPjLkNRIq/MfOlUXVaMIzTWf0fM0PFgWb3IkG7bkywG0k0LxxBnicucswgwTOZSoDqYMl
DAVilFnVfuUBrjY+TkcZwsSCWTdXw6e6czUlUGTkEYEXdBNuP6kr8YvNsdThYtoDqmsi25P3El9R
6QexU/MWdbnmMIvvlAmEmWzhTvhOEj+CMzgtE9Jm4vrJilx0fpIixvFAXD8zZyNL1T6jGNKqSY/j
yXQQm8AF2O1QhAXsB7y9YMYELVIc/soB1cx0TeulnspuYdAJ8IKG+db42WwHtOx3/UC5CzXQiARw
QjyfRaFpreeqV9GHkC12rRmLk4DUoIh5pgrqkDuCR5QCBsjwh4yzgJN+5g1MOoy/dVYHV9R1W1i0
XGTdBLSY5m0mQc2TPRH7MsTu+dyi9MRxY3auuJ6DiVFhZdaxIHCsQKKe0HDipYj8ScjRQ2h1CH6P
0g7lUcxBH6O2KW/cIK20Zo1oDFZ2t6Q/7aLcKhVqKtSjHbPvUaw0Exb/FvWuSIa1apHNaW+jxBes
wxZpUSD2DYgE5IQWkRbD4r2Za2IzPFjTS1HPARctolIo+pqfL+M0zusfVaxkjfpBw5pVD1aG3A5W
t1GUQUiAyUhDMjJTDT1rHcEF+Y2hI4AX1fOY8PHRPF45UlyJixZIFwGUxwNUUCKPOOuZ00hILD4V
NUIxgIgjiAggP1bDMC81GCt5UsucLi+qZCb0aU3waSkkTqJ9bTamFowxhDuy/AY8B2JytxnKvny1
8QiJ02t5FFznhMJzvGolnpQrYAd4MD3gicHTdOVpfm9Fq9kXYeZyOTa6FeqnEK2j2AF2e9zJ8zKe
NnTqt7Xm7r1A6kcwQeioZsVTpYClWmeYwbTDivK5Ti/mSEeb5j9IJEurv+N4clxeR7ia52UZSzty
gBola9OqAsZKxtyVDTFzmGchgIkTF0wICORRBCBrHsCoxLsSBZguFgChrCnFDg1dXxTWgt4S12xe
HlVAK6onDGEphUjloESJYSzvlNJnufhHkd1Gdzro1jNMYq5DzzAhCp+i4D4z9mb1h1nwTarQHYWu
NGmdzricHOYA06zpMk+XxyhCskp7yAj6MMdLQ5gRkIK5gvl3XpaMwo08jBtS9D2eBCI0kF2Pgl8N
YJIhSk0EmTAwqYmOUGvroRpLyzEC1EXGGVRigs3UMYyeoYWQPHET2rWSJry0fyvaYYbFvCiTvVRB
0MIXm2gy043YOhCvjDsJ2gXfYCZNG1UiitUDXkDUIcNBj9TyWxQZR72BKbQlCYOJ6IzIzMqhYpHN
a6bMVVGIB8wj5G5qt0Q9f2s7LjWGbQA960gOTwnHiMrEtplAZHYsi002jyvS32KnAC4Q27B3a7F7
5Y7jxFg4FTIe8qov8y5JltPdRipdYC0GkpHd2tLkMc2ALWohuqjzmplfHoj9Hx8gFSqQu/nYDyY5
zBlkia+EINrOz6QBGd9KWaWQi6l/TC9SL6sEPq0O/Zoxmy75eU/jBzf1nTdxuCkmwb1BsbCf4Y5z
UX3ZTKoA84EtTXxzOi/0A2b3sGQCIcxoHWuCN9iDJk7ducaqD9j6lNBm+UQEQI7SkXBsxZUzH9kg
kcTZ3shouAHhnEjhcYisibGadCUBNOj5FtCV1im7/Bh9z+hAKddwTrrzA4WTb92gWEZnpoGelpwD
QpExmv6TOsGCJs0XdeLb/57NCTnplZWYfFnvyTfhVi6eUmOFcgT0+0YQURGh56oeyOI1krkYRgfk
5kJGxy3NFx6VLdL4pJywJp7X+jQPWm2LSZ+wTaXtCQ7vhK72ppB7vsgd3k405UwSDPPfSB+IKZox
WoBnxQWtVIZvY7lg656BtMW0KYoK5lS4+S0RPiE4EPIRyzWdSPH+BP8tUVMnggK3KdHebxTdhPyt
854UwAy4nGCEPsI4TNGM9ZogPLgciKU+3QPmlNAgR3n09BpHAViqtEKMvTz0Qi5CDKYArEzscHCE
4qh1oDkw3p6aiZfYbGLXKpbIo6D3JbQ1xhJRBeRVSW8gIdw2vZiMgSOaD8vIYPMpsxj5rCUxP3pH
A7QEX2LS2m8mtn2D0QifKZ5r4rscY5g5WmydDrDeSoj6Aoyr3c6rgNxMIGveX+BaMJQRh399jNim
pI2n2WQwlwbZQQvbBa4b5obHqNAfmOUNEolli6rCUZez61WB5JmC3fnqxpuTKFOf+FuFj38UYdgE
LAVLTnRfkNVgwZjH1MiEQ5xFVKYoqjqig5Mp0vd04fu8CqeTIgqbNic3SnjjSrfKZOOF8B3vnxkZ
M98LlNqO2bJprc9jJ/laL862Y7pl3nFTrNkDCaEfs1zDjAYB8SGgq1P45MKtLr4DM+fJb3GQiemd
0l1ykB/TZJMOyOwDIOdRmxLgRZU0VgiO+k30gFSNPHbLQu4dhahHPGeysBSAtSnUpqYgYDcz800b
7XwQslwyEkRAf8VtCqVbhLEKKFlxM035OUMLRUwcuQrLfMIocpEPQtfZw5Pp86yzMcs6gAsV5/v0
FLCnU34eangU4jr3yWIx65Z5BPNbveur/d4mnSj80ycHS0UlljdWs0jOjIicIaLzAYTVgYhLpvzX
9ACSeoADezxuFIMccaN1mT1fIkmlCibyb1WKl2YLgNaOm24CJYIzEkNUaREEzJT6HrDVdI2MuKBw
/+bpTkAi3mIi1p9hRYIVza/8xvlMeES2Ka/EaTnMKUzsHAdkpLAJgMOaHDFvc8ol98LaUrEm6OWN
b0riPpzxe9NCnsSkMXKrGTwEmMScTGxA4kQDyLwmVdUsslTCuK72Ccd39gghIhkOcYGyu72YEKtj
WQrw7Ez3mW/HyQ9mNkiYRduCgmeKsgbHOJbtrZInxCob2G5liyOO5AnY53zuWV0mMIazUlUxaa78
xrUeYzQPviW7fM6nZDzqRFhZtmKrzk8lzexE2JBNRjDzYTXLWc1ch3SK3DLDFopgPuAWAipVroX+
Bb5cml1xkcIvy7dAFsQ3QmhN0AsUw/brHiUVNyLHNH/bygngYh9muCyVZdEhzxx6udyi7W8rw4oc
ndDVjoESsS8nVK8pHv8M3ySwhe0Wq47cGFOtodpHr9jEwnNjAtdPaYEZrTltIisk9c+jtNBFmFHK
phD4gWMvPtVKUso7qxnmXBQcZVzU1ZFkM/PWyJeOdNcYS7EU5sCknaRiximSAoQrQMRCHkR8pmw3
/INqCmtm+oWEc6hFRQyLcEVeTrQQd0R5S73pjNoidJzfkjOmfIoPlOMTv2mAE3prv1D0OvrAcScC
czSXxYDbsi6mVBkojJAMxUTUdkF5WLBk53PcjyHn8Is11D2yEpN0wczt1nURROcRLnTZAribONxn
GPq8KSwPHb/vDjlddt8MeHYnYY1qgoaWmLtb7MxIq8iXzwmISUVrxpc7feU168Su4fxRdzqGonPK
eUbdC3IuU+hPUZ89Kdd0U/IwnUCXs4JAB3tBl5dZl1ZD+1nySfLyorRTRelvRwVbF8wmzCRuxn0O
7L83HqCLIT0ncqWjm8f+c1/KxFAbK0rV8H0dga4xt75qtoYNxUnxGmyGLCSVFwZZ5KZZhmY9FM+e
mmdtv4LBOEYPPLWVeGXmWAw3XyrkSnR7pUJ4QU7WGEfNWucuyaHt2Fq5uRLZKGVfhch63bUFoCh/
68S8xN8Nfttou3RIs/hzyjL6ZUiUdT/HZuO0G7R2R+qaYTKYpOOBTt1mXdF8lfOizB5gxbnJ1m35
fqCoNBDdGfsOxS9jjQiCviXn5zfv+pK1tUlUd5C3eSZ3452KKswqykIVRH2mWsQFHscvcBPdyYZF
Dcu7WcldD/5Lq/zutjRaMyNTw/tOuU/HNO0geOWhuUHcxkH9Rx277M4O4lEuN3rl1DXFEhv/s2Cj
x52EF1OQSc1ewhUgHpZgc0H0LwJKgL20MFK3izR8zuRUs6jWSmgELpux7AagTnZYtZiSASzT+2UW
4PQTLgJ8pcBv+5wP5kpmG2gQ6nXZuHeBGavZQvKj1nJuUYoKanOhtYrcj6uWmlV3iDMzKb9lRgqq
xWl9o7uDRdpkG4R81RQnuli+CZCjQNkZtsshR4A23xVkPPW9E1eZdGdk6GD+sDmU8x+5bJohOVAJ
jvpTMoJ3itZ+07d6u6iAmedkhlE7+G7GHTUnchhfoKFQvloYs+TWEd3MEhGQeoOL26/JNZpjsOga
S8uejJHwSlDcerJts2nOlDi0FM+T7kHGqOY7QDKMzKLUnSHT8KeIqEUh9U8RKhgSQ7/xhNrpsEhg
k6LeMB3LEiAWztUZ/D0HylOIP7EQAqgb7RebTDuPgylEyjxBCdxO8jPqZK006bJPaOoe9nq0n+DE
04eEU/2S009wGKZPUZTRok94KlHVmWsZYaJ1NjuMfeAOqwmkPF84U8pzKpG6KD8dz2b0tVisFkh6
edlkpLLB/yN9glGMOo7GJ7ctStk+9PqYSvY6qhWKF0FgiSfSqID0e65wicqAER8D0b/ebCI46pWC
062Ce5F9rHPbTb8HdWS6Pzsc4iFIyq2cPNZxraMrcSxvTr0d5rzT8T9N6Ppg6AIyzEYs1yrFoCr+
bHGTDeuM7GJjI/Moeb22QpZW5CeiSSMnOEYlHp1UwXDgTR2k90YT5vZ26Gugma6s4rh3KJTGi+H5
Uo3GDacxeE5U2BMrXUVIAfv2YGqpO35tCDzwJDMBUrZLmGHkC9ZaHcEM+abGaqhI26yKA9Th3lsV
H28VN0B9FKe988uG40+CSzn4mYMYdhB4mFYui7xFnbpPZCNfN2VRFgtAU6oElQ070oe8dwrAT0Pn
hYQAhh1tEL4qN0bd+fHWqQfgSegBWA7AdV/9EMlSIT9UMKxWrVH0lIzi+M8I8upnxLujm0y1mx9c
PnW+skZ5WLuO4cLdGXwajS2/viOJiOJ92ebdcxuQg7vhXZe998liPiRhq93aYduum85hI9bkl/Wf
Oe7F6arCmLLc+m3c/yh1IGULe1S7YNlVTf698HL0WQYwQCtY3daHErLyHTqo+j0iHlq6GLvQHzaq
kRQPptGH34GLFwdOt5hZDnUfAcVE++TnpXRjuZzzMEaH9kaNlQ4uNo9s+QlYNKdanGf1F2J577Zi
8uNy4WaNZq08sJ47lez3T5gX/S1irD6oj9KBr0IJgsGL8kr9TgkiMvYqz7wU8e8uVJY+Be1iUZYB
GXLFbM2tZxHpLQLKWubOMMYgguRieyFgMLX6PqYJCCRPNTXU0qjfgaOIESEZVIhYaigXe6wTqBan
VqxGq5AHEnW7IttZSaCtQkXr7kPXU77acmY9oToU/Aj8qLkF+agdul5hlTmmu3FyVQa/FOu3aldF
9rImb98vVNktb5HayP7kbuNmaCEt/SkperrxPfYdT71PDcj7ry7vIdyou/BdKjvJplZrZ2sYcr/R
UN1/UhPV/+wGhrk0nCjYdNLovvdDsDtWp8ZUYhu1XyLpUjykusaRGkh+uwJhlxRbLbGCn30mKR8q
u/L7ddTK5Q+wr721AtlIAlD3pTZf5JHHyeKiYrksSniQeC+hnRVLUf5g131ZreVGTZJV66QaQFM5
aLfQxLtvocNbbJV6lbxUdbcFGNLrdyHCzHuDO/5u9Bpwg/5gfFDSIt40oYtxPEr9O+TuPDCRdde5
O7CbjbfmXMo+2M3g3SP2WtnrnAjusfOC7qea1x6vt9amIq+FeVWu6Ij2QROup+/kHlsiKtGhLS9z
FJH3NAtp1XPHTdHWyY9YQmL6Y2i3OH7zLza2qA/8Crgzv6WSnLo3stSazSdnAMxk7O2ut2AU8vwe
HfOjYTNDfbQUvxJ4WwTUAfQCWKeACslJany1IV+TuYq2HgdSwfAs66Q/wIeK6r3aQSHZAc/JlR15
tEj5Pgz4EIRL2+ls47MHzyJsFiit0sqiV0kZ16se++zkIMtqgloSiFEk+5NVNEimM2pQALHQCw8B
hgAgiWpeNMSDt4j/cL/H5dCtktRtrH0vhzKV6EyW5ftu8Cjtpi081q06BOO7DOkRayFHRvUuCB04
7tgYqL5TAlAEkrYIZQrsNwN0ugwvCWpFK7xOaggzjVfIO5ZBrL0Lm9gYr9oZnuKEUVRBpUMjvWAB
UsHyWuCIX0jpIUIyKAZIrhvtSFmcH4g1N9xsB/pfP/r/9p6z2WWj+vf/8PcfWU5eyPPrs7/++2OW
8L//Ef/mr985/Rf/3gc/yqwCmfDmb22fs4dvyXN1/ksnn0zr87dbfau/nfxlndZBPTw2z+Xw/hlX
hPr4LeiH+M3/3x/+4/n4KR+H/Plff/zA8roWn+YFWfrH/KPdz3/9YaPz85cZifj4+Wfi+//rj83z
z+fyW/388x8fav6o/pH9+sdxCNLnKkBBaGri9+c8f6vqf/2hmNo/yTbx4NUdlAbgi/zxDxCE4iea
9U+OPqbTsIRihjCzTrOy9vmR/E8ktrikHBPRLVkTFJkqg8PAj/iJCSuD01eVFdOU1T9+D8fJtP5n
ml+aqZxKR9h8gMOtypMP3SC4PqpQs3ixogItzHDLTqO9DPNBAZ3q4bPacnvEiQqc6uOL0Zpbf9na
Kc59bo3LEX0i8i2afCY4g5WxIg1hS5QptUhMa2tdvv+bLVhIqOlQ0REzgr90tKx70Z++LYq8wSN5
T9IaVmxC1dsJYveKwMnFqIGLh5ZqoJwDmF/TzoSsSMxKPP/iep8bcb6IGkNfF2XSbNFA9dfFmOVL
m6f3w9tdO9PSY/SQ0OT/IegpWobvcDpXdZAGeYYs+r6yGulecdNfuTXEPNAce1dClVqViu7tDDgy
K8oxQ7lAHKHnWDObxdvf5MhH+A8naP4mgq8ga1ibyY4QgHkxyo6qEcTWWrmv08DeZCOAcpeS01cp
wu3ZJQO2BmSgb/RAc1ejI1kLDzjQtrNbZM3kVtn1fRSth1iL7iwDiVdo59o6HYr8BqTT1wxELk42
RKtp0dg41RoYn5N8bO9MpXTfu1irkpXws3pZuLZ5L0M0vKJYemZs+Lt/WGYh78XG0M9GOrZDvJ7T
sYJt5wAMNbovGbkQwHyqtcq82gPhmmuPTTbYCxLl/oPBilgiteYe3FAzyM8Gw9pSh48INmRfy0If
3rkE4ytE7CniZu01sc1TiqD4ujonBVlTC+Ut5NXOpgOKDVEpJ8xeoXYHQL2xNgSK2rLUOmdtAN65
Mv8X29gSOq6on9loulK1ORseZAABVUZ6sJcDlGNTANsEl28vsTOtONGn0zbOthi6RHD/DC3YV+vk
YWwXxqZaxitvLS1ZFwtlqa3V+/IW15bFtdV9OZrkjthpqu5APsQM6XRx57Jkev1oBPsAW4DRv0c5
f2HYw92gX1OgPPrOne4jmkL+iuNc5rw6d2hVazhpsKyDPXjwLVz7j84hvTdvWe/K1/A+Wcjb9L4/
qFtrk2+qT96zs3ceH/IHMqqHeljo+Pj9gjLnHoIro38q4DQN/svvdbagokJPycePCPV1d4MSrfMU
wf6y3rrdiAENpLDEXob+FdrnxaqyVdwpYTFxqiARaJx7n4wSJLom6Pd1kf7SIwohLtmkt5fVxdwe
27A0G0Iae0YTcqUvDi6lqXIySHEP5ivE9hkkQ8Pxo7/ro+e3G7o8rM9a4gJ/2VIY+iH5IVqCErHK
biEOrH4YSwrHh/zKZXQxWbSE5j3UTG5y1VKFZuaLPnlDAuXLpaVQL5bYy266Ylgqw7d2/BJU7ToG
vFhYh7e7J3bfycI9tgkhlFDEBkh1Fjbo8ai5bZr3pLxS6D0RaFN7bfmUiT4A7lkaxZVr/Vp754ED
cjpOi+fD3nddALzZvh3Tjaf8Mmt35zn5Xo2uNPjaYiQwwz+U0Ej8cTqostpSVTezfg9spN91WMUC
/rfHK8vxYuock4NbGP0YCrqHztlBimZDE3dGVTxYbbHw/WpVBPbKkeCt+AkMF29pZ/6ub6srK+Zi
NI/NEvkR86GHci4/N8appvfgQB8kJ3iUpWhTwy3CNHZdqNmTE5NLJSf19oJ5pac6TynEDnWEBaA4
no5nYfGUd0VPi1RZZ3irkXPZVIa1IRm8xLrssTHS28rZvd3qxXYHMG1xKdvETGwM5+wSSYLSqbvc
HB4C3V2Rv12T3KFItAzz9MfbLZ3RpFGVRmudEpBG+GkZ/N/ZVNrI0eo+/nJ7fS8d9NvuIbo1jaX6
0eWy8pfKNl+na52nPK/fa3J74qNfbsapadEoiXcYpGLsXxwAPZQd1QGguUdzfsm1uTJgng1kbKpE
JzcsX1k9rzbH5Q8lXNd5hJz11GnRa+g9Sdt75BLCDo6fsY274Q4SF8W8Kzqr5/vw2LcXjZ3NIKJO
thXkx8awd3pS3Pdvz9vl50/C1CwTHZnw82lTrbzWAtmU9ggDN+sGoPhiGEilvt2KOA5PZ0hHlRU5
aQ1JdCQvz2ZIV0olUFExe0gLajUI/jyhJxbfhEhZbN5u6ZX+0AoBOI9HzhXr7BLNdF1ORhLDD6Bx
g72vpza4d627sgTO9xWnPkI8KJbyIiFQOgoSvlhxnjKMAYJx6cGXNHMbU4T4CPlK+R74vbMt5Pjp
7U6dn1c0hywr6v2EtiRaziMyXSAKQUiWhxDPYsX3Dx3sRHlQVuDzqG4qi6a9sp1f6SDP1ON08S4n
QjvdUnnhA1Eq2uqgaTHlb6XbGd4oL0jG3RWtdWUNXqwOukecqSJUaeI1e27TUOG0QUaurA4IADzC
Z4JUqlu3iWPcvT2MF2uDy0ZTAL4QtiPep4pOv5g1jPoA02lVdWjiDAG9O5RCt/+3Fs6OBnL4IaR9
WigseznKB9Q3rqy8V8bKQXqDZYwqFyZ5ZzuJoqqltlQhDxbBmyTfqtVOgrD3djcUMb0n+1WM1H9a
ORrQvhgpXHpH14loRf+UHyxcRb9EJDKrhfMY/AijRfzcuassvNK1i3P1rNGz2NSi6pklGY0GCIUG
wI0hTyEeiAT2lYZe2U7sXRlJVKE/ixbd6TqoHKmobLHeKC7zJs3e6a4EODCCTJCWa6lWikXX/nx7
SMW8nI+oZXED29zHuqqItfliRH0Pq/XKGcuDPSxVWMkPWnhTYaPoQaRbVs2VU/DiAc+J4QBkcMDF
80Q19LNww0SfLHIMo2QCjZv8nTcunI12N95Fe287bqOdduvcjk/Sz85e5M/Zl7f7+to+e9m4WF0v
+qqXCZZXsNoPcqIutewd5dcrC/S1GUS42RanMHf+Rf7Jzbq2TWiB+wQTODy9En0FBTXg5Bgf3CF9
ytLgyiH8yqZAuBidLqA0qFRcvJ1I6NlqCxPr0CvKKh7bdxi53ldKtVIyfdmqHalDfVNGTz01bjNz
4JNDQkt3b4/t5f4n/42sLvcO9ygRyOnYSiXcPAumxkGB2mvh+1n3O8P5+XYjr3WVG0dWHdSPdMxD
zpZPUdp9wNAPBwXuerwADKJDh/9hf+0foFZ9bz+Xn1LpSoxweeXQsxdtnq0ajKQoEqMAd1BSD4He
TZIkODGS+DCuKBedySsRqvLKRlRK4d7mBYczx+kYFmNARjNXxoNQJEbhtFgk4FF+Wk8tYjXJqrrX
Po3W+u0hFZ95uv9P2xTz+mJPQPlVvUgexoOvKSu5/5JTsXy7heM7960mzq43TUFdINbl8aCRKtLu
in2/kNbtkvfinbSTVsGuXwRbSvwBqJJduU1+Aaz5aKert7/GtY6eXYFVlXs8Evrx4PjBrdoDo8yv
PE2PAfZFR0WKBMYxEat8dlGMqhU1Wl+Nh+FWjhfmNvvs/2zLnQ8Rrlx02/iD/eFBWUuP8g+3WUiP
0iMaKJ+jj8XKWZsL9665ElZcpDqO68lRQc+oYCq08xoC1oumVRiJfIg+k3UgNZevFYSqPiB9Yf15
7Un36t5E4vqv1s6mGQ6dig2KaO1X+9PQdkaxdapFlS2QVuFuRkd3uEH+7qrhw2snz8t2zyZW820d
yCrtJr+C98bG3+iraIc+/53/Ibj378ZiIX/pr2zVy3OeXeM44PwIfbE5O4t2ZLLmgyfRpvxLt7CG
uUl2sfaBy1q70tCZhPh0Jjgc7QyrZRm2c3b6NIWRcWuZw6H/Wm+Cb9bH8Ydzl72PvEVwJ38aylWV
LEsWW7O0vzY3f3/LUA9SKNmQBtH0sxk1UHWDoOoKJRZz0UtLdbwWNb4SD/AoetHE2eRZOtp51KqH
g3wL22fVb4Zf+X16r26xHtiFO30b3RT6WntIhUv6orkScL12Jrxs/SzgGrA2RubNHw/xGOPN3ksb
yOrm/6YRhxVKcEzWwzjroh3jiZeWzXgAFbio8JGpii9vz9NrOwBbkb9aOOuGlAgvmZhzRxC6EZyK
B+umSOQrq+GVe5BMET4mRDdkGfWz0y0ArlAP4hhvnAdgl033pUzXSn7lthCjcXaGmix2rkGeQwYl
vNP7CL5jmAmizoPn6Q+DB+TiE5jtx2G8dyT9yt13GfuKaAmJfmqFJrY3Z+vbxpNNCZ3UeFBDBylf
/xPADjm4c1yXAiW4vBpUYXst5fDKOWnikETswoxhLHxeW4CGXqPK1DQPRaMgDoWxhGNhuiD9aqTd
YNVrLIvXcZoC8f7eInMFtZCXTrt5e8lcTiYlNMQrEbHEgQrju9NhNn0tx/NB7h8CWM93sIw35P6L
ZVBUHytbula2uIxsLIVVIzwQsHPhfjxbO/AwKglKindwBZysr/V1Jnm7Ok53duxuIRghhxA+yaq/
s733bdnAo/KuLKyLTUJFBwsGUyQrqO3b6mmP3TakHOrpCMsUNntQz6mcoGa+0SMvuFIQfrUpB0M3
cXzzHD7bj1oK4TYgWH8QLP91DK1oIVeuvQgzdAnfnseLJcxLm4wSsBOK6jbFv9NeYUkvB40nD4du
HBcylaDefw76T6MR3stJuyyVg19fKTG82qR45zOdokJ2dp7phaaWAAmGQ1XUC7LDN4I1E+jaOzIo
ANLqHV7327FrrsRvYtBODgaR9dcNkGZktrBLO5u/LMituHe68tCqhbocpLa9w1tsXPe+ry7CUH4I
elOB/D1kV7bKK4uXlkk7KGxZHYu1s2OCilfh2TjX03K0zQLrxkgNsgA8yz0DgSGXB1Yob1pvxcLb
tq6tLIDzXVm9r/SeMeX6cFg3ii6fz3NV9oNvFeUhGiUZHcJEj9Zx5eRL6snVT0zZIALWufKuBY91
5f46M8VhDVvYpZMCg/mAsRuvzNM1ZrS+3ERxUx5K3BL9BUJ78TazIudgWFm6Vxp1uLMcf7wb0HtZ
5k2J+A6+3Cv6QdLCcpDuGvwvgxRqq7EctKXktvoS06dxg/qmt0RAuN9FJTqZFioM27e3x8UFL766
OOKA7lNQOX9RuWM6ohDnloegc5p1l4TBCis658qOUETy9mxtcqAQpskUGWjlbIT0Ih/7FBGWQxg6
hEm1kq9No/kaRaFy19pdsNLH8RGp4HLZhZqNv3lZ/M0arZgj25CRNwHLxB9naxTAsesnGCIdzDbH
p7yM003f2fGV4bzc+iRExSbQyHGQqDzvpwNkwXa16lBVpr6WUYL71rnomJvD0H3ApatBjqcJbuw2
7h6yQo/fvz2br20C9iEEdY4dURQ4XYglSlA1WNPq0IW6voVhCbY1Q+g3pxingDzdAH4mP6dLw5Ut
ID74bH45zjUbZzz+vMhz25Lb+27UmQ9RTQWncbRiq1Zdg6QIStpSKGs3ZeT8eLuzF23aNMggWwoX
psn+O+1sQlVL8S1PY9d9l6R90LlLdA5WSvy587orp8vFhXXWlthGL5IAfZcmUpO76sEJEowZ9Ttn
rO4ypBX+N10SlUZhPYx+yGkz2ejZShPp6kE3FuazR7YR/bF98+XtVl7vzH9aOVslptPWtRwSNbVF
f5NlFp44t743XnlcX6xFhszhRAQfolHAPK9P8TaKXHwO1UNXbszxZtBue3QR6rWSvYMu93aPxLic
LD9B/aI+QIqPMJXb73TcJFSBZRyi6dHXBAB1vO4/e9ru7TYutrZoQz8WZEEwAok8bUOJOqeqGbiD
DxtlgYrsJ0gKCLJYQjhy6SqZDKRa3aWld+Vev7xeT1s+h5cI6UllxCiV91FD1jkLboiTltL4o0yC
95lsbauxWqmmtK7HJweVgwG94rf7/spW48Vh4NKIMKnQXT7tO7e7HXl9rhwcK95gMrX2nS9Dh14d
lBFPu7IJLuN/0V9xSgMVJP4/fw+WBKeWHxTKIe6VVWeZ2zyM15WPMEkdftb7r9ALv/rZB6PLVx12
PWNT7oYs3rzd5deWFAEcrHfKTnDqz7ZimihAzvFkORijtKqqJy0JFlb1U66kK2v3tXUFToMIigPL
4LFyOrZj5NhhWZbKQfsQtpumfCqCu+xn7L4v9AMQn7/fK6CyCu8ZbuELx8hAVgaYqIp2QLrwPfyT
u66P9nWZfC0j68p+eeWUAaPxn6bO1kyPIm/g9PAnsl5975nqpqn7u77vruyO15ameLQAUiaSYQxP
hw+lmgad0ZGTOUTb3Qudr27bBItabz5rUXdTmME16MtlSoa3KVGezPCxOnmFnzaZJ2kTREpRH2Ro
TV/jQUGno0zGW031h6WXJOWO4/A5hry2tiI9W3dps2799t7IDai5MleVGyQrvOuL/RCP/j6Pqh+Z
EgfbwKjaL29P+PGdeno0ikcW/Heb6Qb6eLaOjahTFRdeF7dkqy11O/2zgHu0zurWWHolR7JOKHrX
4pgGl7+W17GVt+sBD68FvhowFf0OicsmkRZZ7KhX9tjl3OGVwOsMA2mFqMEUUeOLW7XkeujyBA3p
qrWdtVqH92Hp69Cm+nGtmdKd7Yb5+u3xOAJgT8eDfBa1PNCmABh5Jp22iUJhjfIleNfOHawnz278
n11Uxx8GdCe9BZn47qlPNCdbjmOS/JkhnGYu6lCCFYJmkfWhL+zgwZb0FO1Y0KQlnFE3/BTFofSU
F7KS8OxB+hxGpBM8aQFC1+hsIq628FxVfYQlLQON9NXxFqlm41HPValall5c2XBMYx+HACdyP6JQ
IvHBvTqm0MqN6iGVIO8sFCWI/iR7PoSLyJasJz1Uu8dIGaIIIljTfR8qk8ouRlnJR5m0Nnjd2Gw/
Ax5JvnddU6KcWyTeoe8oZ/zNU4WSLIAKLmBFJNIxvjgdU/jbFcgRszhwdK+8fj2oCFH59VLptm/P
3vmZct7Q2WbvJLlDyoSGGlte1VIL1/bgQMF6uxXxdV8ukfNWzpZISp4na6FaHQwZDG2B/1iVXTm1
xEe8bIKcBLk77jgcN1XC5bN0j25LSp0qYXuIk/DB85NdGzjhwilDc5lEZNf+XocotYJ0ZJfhxoJc
v+BxvNxnYQqELY/b9hD4ZHYGGQnaClniK1vr4iIjvUqChfeVBb5aOffkbU2zbxUpAKTh4+lddUJA
0XqPRssms1ChbGF5O3a6HILob64K3lk0bIq4hNLqxdPf7ky8PIqEx6VuLrISzWtUblv7SvfEIJ1O
Ga1QnSe9wXByfZ4OIu85QGxaSpJDaldqc7CVYJGB4Pm7U3XayvlUBS7SLWbGMzWM03XiuF+oPXRX
zt0jZuGiL+KJSH94Qp3nkBtj7GQf8vmhq91VHFoHLEgXdf1MHXcZjfk6NPUbhJo4uxBacJHAh6LY
85MOA8NrW+Fy2RD7UD2m/EbZmnLR6bgiRdNkyEP673opxjnPvI3wIxojIFJqjQqovinqx0p1rmyJ
i6sH8gtahybm1UDmafm0VX1w9IHSUfDOpPAGc7e/NbCq13fJl787n1xtpB4EKlwkeM/mU0eFSVER
N38XK7W0kUeT0rihXkv9XeRXeGHx/FGP/KQj5vD/UXdeS3Lj2pp+Ip6gA80tyXTlfUm6YVTJ0IHe
8+nPR/XMUSmrpnJ6z9VE7FDEjlY3EgSwsLDM//09nQgOPZIWOjep4U5oV+gaVT6rCgp4KhXSgc+9
ZRLeaV/amRdLUlanCuveGU1yw2viA49PJQJmHk20QC2/Lwqtux4ovfahldCR3uXlCafy1ChHpllT
UHQcSrW7ntzoWuQU+Nt05JzYGx8NIkzt9zclZvybn/TGLZnouJQTMdxrI7K4NjO1qB4VVIBPnMLj
O4D//npZCvIGKg7l8Ra0cXqcMvl9CO1iW49JE+Sx0gT65CTbuq3rzb/bilxrOhJbuDxAydaszt97
xKjMVEDtrq8ja8A0/6rF4+cDrEv81qr8MwDVymwE7PHxScY3t0qVnvdriQKXm+DHkCKKn/7fBjm6
OaemYAdoDJIUiP3Wz+NyXwP3+nyQdzvg96f6M5Mj61BkoonUBA9AK7+NlFEmy3zCzh9bveNvZfy9
GHkdW9UUG/V1WfsTDdKeyUFNyVJ7YbcZTyWzTq3MOt83O7oE3wVilY+WGw9aVnnleE4A48RHOzap
x1Naf8SbQbTKmIt0Xf7qO/NZDrXp0YI+nnovn1qbIxPg5EPf0ZJUX8/Dq0HBYXLqiXDqY63zfDMP
I6F/VZnM+hrWn6fkN7Z40Jxfn2+wU2McnUUplTxJJWNEM/XAzouRP4n+RMT71BjrFnwzjxVTay8D
WyzNaTUD9NPIZ3kyHX1iOY4LTselTRFqZCaDk/gmSoa1mZzYWO8M5d+n8bj1SbZMoqr1+trWkOq1
0WOmjlqvNkb1+vmqfLiDaQ/QnbXhg0ji319M7cKY4keOPU+LDTg2X4zf7NnY2O5dKE6kRD5cnTdj
rf/8zeo4Ce2XBSJu133j+r19oQ2PFliFzyd0apCjs9KAIZYj4l/XGgIQ0tirjuJr/8nzj96AP5/t
6MB0Y+Y27e9RdJhnovZbRfcY2u+Lf7+lKaAkvUEgkmS5cTQfS0E2pFVUjL9V+WbVowIPOmY6McoH
tplgEtVEPGhNnktHHmndo/hbNW19bcBBpNAQ7Qwoa5o3GmRVUdU9cRV8sEgMxxuGmjiCEu9ScLUR
ko8f2d71Vyh8aFKjDGFvP98J74KqWOe/Rjneb5OQUEQZpYaLysvlqrrJbtMZrIbXDl79fbmMb/VT
D88PpwYzcfVOyWgcdyOjeqMretyzXq5EN378afVDYMriRHj6w2HexB+OrmvbIUJOJgLHI31BwgKh
qaus//H5B/zACP0V4zi6sHVTyzqButx1Gsqtat422mPbJZDj5Ynt8PFKvZnN0XEyWpSduxZzNyJs
oJPO8xZnumxG/Uspo8AoHbJ4/Y6E9J2w0SV307PBNkA3R//e7P4146M7ykbRBAmh1UKlsM8dPTA6
utdVfedUxYmh3j1If+/ON3M+uqs0Jys1WlTq6zb2RRMUodc9tHf2PnsMJYrqAXmwMvfLbZif+Nof
XF9vJ+kenfVMUyTILgbWUhl0MvSG+fbzjfP+bfZ3dMw99lj7gpDJGh1D7MD90i+e9prVXtbRcxa4
0TYXJ6Z0Yqe6R6ch0rRydimFuDYm9LfmSx2hpDQrtp3yH1muP6t2XHqZgGQB2cFIiV5vzOSszoat
lj19/v1OHG736FLO8x4p6N8rVEx70Z8bcXtQ0xPm8YOb/69tcGQdQ6XVzdJgjdR83GlD4y0WbNp+
9JTsqtGi3edT+vCCefPd1hV8c/drkNkUsX63QcP7z9BiKnfVUgau+Wgj+6PTKdyju/r5oKe2xZFZ
GZb/PSh17JiV63h8dKbnpT3RbLFahaNHIF+SnBmN3WuH9dHcXBr3ir7DPe+KcpsJ1SMU7VkUOdtu
tSVOd9Uvz59P7OMRbTy21Wuj/vLvr1mSp6vRSOL+rNwgTNMLJAFX6SSqjZy7zEUWCp3Ez4d8Vzj+
j736M+bRbdBFCRrVMW/pwgTCa3yZGhslpWHFe2zLEuEF/aC5G6M9M042sb5bR7o9qUy0oGpbDqGl
o+nGyMHKVldQ+6y+GrIOOrpyS1EG1NZvPp/luw97NNLRJF03dWCvRNZVo96A/zsYLRNMeap2yWNX
2QHphe3nIx6hqakYOBry6LAjVz9aWsiQ5i7Qz9onffHJma2qb61HIYln76NN7pOReRJns3Xn0DZ0
ngSn8hnvMny/fwYFPLTQaBo9Q0e3Qq0UixzAX1wlT+3L+KsJmkN719xHt/ZdtZEv/aG/L28YnBRa
cDL9/eECvxn86L6Yp3EJLZ3BrcuRkDn6IRqqaL7R+sN5G+Q3004+loU3/TwlH/J+V69ff629pbAG
l/O4LDMzclSO3di6mppgAPSFuvvKwdgk3SbsPBHol9aJLfbO7h6NeHTvq3IGc1IyYj27t3rxAGN5
M0VD0IRPS3xqWd/dJH8PdpxuBFUc13G77me6wJxm49gAiF31hHE/NcrR8kllgQmZMaWy3UZpww2C
yqj2/fOD8uHR/LNSx7WeI5XJBkRBNmic7xAd5Knl7o1m2jQgPqy6Qf2xOfFg/XBbUnHOxkD0hdzp
32bWqZeGvFgoriSqy7lE8ToLFHkWn2ry+vj7/RnnyAQkEqoWUBJxlUS0PRlXFcp29YkHw6m5rL/h
zQUMGH6BXOViQ8sHmcMmBcfu0GBViBMG7b1j+3vP/ZnN+kvejLSEqlG25MuuQPiqt+737r5QveRC
P8jX/vv4BfEMJ0cH8MT9dOobHt310M0RGicPflW0m7gZvWwBw6c8fr4HTw2y7tE3UzNqLUorcKNX
puLC1ku2KUJ6qb75fJT/g1H68wWPTISiUobj6uy7ttgM5rVS+e6L84OXj/WsQPxOtlZ14gR/vjt0
9cj6ly0V3DwFxFVd7gz3XNoPLQ0H2ak6klPDHBmKZa7MWEYskogqH9AbVcBfiinQ3ebEJ3znbv61
B9/luiDTqKkxs1Ag0BMw4uAxaAzfoVmiKn5c+p8v2KlpHdmJTlXUMnP4ep35PbTMs6p+5fXvj40R
fD7Q+4cyVUwO/p4rLPqG3nVm52Zhg2icxNVE/146+Pkd0qYE66GcB5Z3L3enOulW0/OXb7sOuPbv
0w9Covu43cucKSNvyA1fucZmrhQCt//BwWWENU/IDYzk4tFmd6kVNxSFEdS4DonYyXY7l4jy2Zk4
dfV+cHzfDnXs4yi5NZgxTUZXuYWCaL1ZtdKN5Nfna3RqkKM97qyQopoalisV5fIMYVerrfzcPrXD
Tw1z5BPrKXVNxsBcbHv0TRIPavJSDqcaZD7ecBS6kNJdGw2Pw1mItOZFV6viSrvPr8InxJ1R1tBe
zUDMpCG8pvb0DuD8vzfmLNSfUY/sbLnMaolCsIAKRmnSQye+WKdk+D7yu/8a42jfrQ1Qi10u4opK
tQuhe+amuLev4qC5l1snQMn6V/oidoafb/VXtfPcr+Vruf9Ptsr/TPO4ytUMKa/QQAJdzVrP+9QN
eJrK8vHzQT4+wX8GOdqPpVaHGQri4mpUnub4Zem+/rv/vuDoOrxBKXnWqIOx1o365k7MajXskqju
b9p0kQHNgj+VST3VZ/iu32Q1DmvdIVpwlCG+K0VBRrzVZKsNN5mCgHDgTKHyzXGa4Us2L/1X2H91
GphW3zynMicc2sdmwsMhzEEi9NH0lIwapeWz1MdvmlWJyacEI5IeFCD32aiSOvUngtXI6iOwVXi5
0nYK3fZ1d8KHPfb911lQ6avbHCcKP47FPNzeQPbZlN1NDBToYSjqwUubOieSacd+oeWHVcbzxFk6
9pt/j4lwCPeFi2bf8dVugM4ra9fobrDlw09tTEefCtjEK0ZEJ0VlLF8zdXicDHH4fF8cX4qMa69p
C436uLXe5MipZUihwckZb5pwgUuezi/xPOre2JNTQMIsPuHBfPBp16/KDkSZkdfc0TafJfWU4yLG
m9BBcRQx9p8KB8o01IfOWC7DHtn8fz+/twMeGeBUIMJbG/Z4Q+4k3oxSeXBzC+DrTCtW24b/8inC
11xDBeiCUiGuInb09ynTHDiPkTqNNy6EJz+bm/TOCsenUtrhj7YZTmmWfLB4FLbYVGczHhUURwaY
y0W3ZFSMN8JGFciY+y6IEIHz8zILAwUU9YnVe+fy0kJHGR1VqlS0kbQ5LjWLhGirWHGMG2n/Sozo
TqDfmVXmPlPx20I9mIRzDoXlMq2rC0jGJ9by3Rmhgo6kFwoi1Keg+3xkw9zGEUpKl92NMaffJrON
DrMadVAbuicXqp2HUrCN7v8pBaZ3bQ7M+q9x12V4YzvH0BrlPBnMOtWep9ncxsI4HxWdftTKW8rO
aynFbdrwkI4aJbCTQSNOccI+HN8PYtVMoQOdSqZVP/W4RqaBEqwki23diEx1gtIQhTe286m02Iej
sGkIV5q4rr+/xJuZaqxus7ao3UglrHdFbkgcPPo3Pj+T74T9VlFd8op0gqK5LdTjDhzbKY2+7JXk
dpoQwNdzx0n9EOrytbuEBXzbvLBeirSlsUEmZTx5UnaO5ld2UT1EKGTeqqAXdimQgKgtsy009/ps
SZX0n2vgX+m1/9+JsV9XP4v7rvn5s7t8qf5/UGRn3T9RZG9eiu8//1Je5+//o7zu/hfFwcghWqgV
UST8WybpH+V1RfwX9YRr1xtqybZjaWvt5v+SXhcIrFO5AHwdU6Wtimz/I71uav+Fy0qnJ6FjDceV
zrJ/Ib3+t0EUps0pscm+07ai8v+cI4MIhCxswopAhhXXU7afVgqNmQn3rGjy9iLLevWUcuO7ERE6
0NcKR0p8Ecc6lhtVc6Xq2pJEtSyawjdiGmuhlozgxcqpaaqtAGB/+2Y1bv551r1VfD8K3TAvmjsc
FNlZivV/x129JdWhZahmvTdZC3pD6TDnZGomdLK9RV9sf4oqGxoxQPmNpPjyS2+WiunNkflrMhr5
OlZUKvoRlbPPCI6Pzvbzn/f3Fb/+OqqQEWDlGUrjC4mWv62lUfZWSO8VF0M5L6DpCkjSQbi01rXQ
Spo8Fzk6QSHK+WSt6Xq7/nkFMzIyaOwh5CDYaYBdVuv2xnolvWWncaOUlHQLKBklda+7SBoLqu1l
3KuHpFT7FtlzCij7qGq08zoBAelLs1U0mh1qKm7nuk/knSClfkqL6qjf5fevW6UWsascEk7HkSdi
TiZyMFYJrT2k8chT6Ii5acx2ojA8SxPeaDn96XCIkU8SVjNbO7zN8leJmofqZ/i633rRJbc5sCHl
Mm6TSAlmS3FPiXig+Lc+qf58RuqcuV7RXqUEWXPwYo6j0bmTWO4k+BipCMUhiVaGkaGn51kGpstW
mx+lTJcNGmrNUxyN5mtdpFHjmdKmlccp5MWcRuKrBVQXye1iaG+VyTb8dJaZDpusqa1DPUTii5Eo
NdS7JIY42A5Ce6HcaO4QPx2k72ZzFu/qyJVxMDlAXW/G2QXtabqJ9rogTk8ROLrWyIjRs15kN0uq
Q0lS3NIwblM3X/SN0aBByhMBOrTu6QlMpdrr6CoathIYVnoTW1A/4fYUReqFiKy1ZKtA9gjKTy27
u7cbQQF9RXXiq630qgyapIam1kul2wJrz4tdN1Rp5ocwnGA4azZVywIYFr2PXdkcmr5qdcoAi3A+
LCgDoJdVdmgdygaIkW/Zg9KA4Binl8iOqbteCpfDQNbOTC7mhBJ4z1gQ88fg8F9cqpl37aAOZuWF
CDXdNmAAA9llIvdTiOOX5mKbzWWRwF2B+DPxpzJJai6UzIpGH1wpbThqY/Ipu3LhVq/dqSPwv+hl
4+VDkk67WVHV18gSYUKzz8JfjETe+1JWDZilMarPKghE5ha2biwfhrZrz512RIlqzHgvXPf0KSL8
XdbyCS2kFrHlyHV+yHmhHk40RuznWk+Nfu4u9qs6N61ELSB1pLeCk28ss8NOE4yG2j10U06FTKwL
4lctJg0yg/rdaSDBbkGkh5dO5Jhba67mCNXQwTBRAUGLlXD54i/92A2baYaDbS5KxB7UyW+O3VQs
Xpj28e3iGM6PpBxHtKwSvLWlLSzEfDXtFhm1rjkL0wyqtZYKd3rozaFElMEoY3ebx3gekVvUNyKa
isar9a4gvEtKdQ/23rqvRFUil6cMRNzSPBpvHUT8Z2+YokzztMZNxKZohvJQi6raKVmnnRnSeclz
BZUa4OcZL31T0b9XVthsWyLKP+ZUiNpTrAxT1RjzpG0EtNRNQm/f+bxY52PVLT802ate3Xftzkj0
4bso9fRSbVL1waaPa/HxvYDPDcvU7TvCm2DLRX6IrL59FhBCAqMLIzwrLQ/ob4j9uO1KmGED86e1
C261dKJN1MZ17mVKOWzdDHIeGQj0rSlt67TtlFOP6LVOih0fW+07zeENjY1JqD9rRRzC9cwKno/l
kDb7Roie0mHuiS2q2T+tLkoflNR0f9UKxFC/4993VxIZ2JyK56LHczUBIYhk1Zw5dmAWKJ+Jpa3u
U7QBpFd3RYpwqJoFSeMM0WasdRszw3LrXjVnkbpRIxcOJioH9N+O83Jmz724N5dUvCYT6roNsFnf
qolhRn1hH+qkKy/K0rLQkFJFeV4JHatS1hYp8xLpVSACaQFSTfZmtZ1rTfkJLaS5rG0aAXutqmCB
lGF8Nppgjj2n7LNfZbsg/B0aWerP4K1cL6MVGBBk5Li7yS5F0CbNcqdmFWwY0tjnWQQcekpbJb6c
Ox7D57JWMiSNpDYAqUJ9utXVZlONSev6hcrNpaLjlAEA4VbruvFLZdhs1tCKjEu9je1t29fRDSjO
ZJdmmZp5Sti1G4hP+m0WLV3AlzH2duuYvtmX4ql2qzLxkzlxEy8ulWXrNhSxe4mul9u+Tp19Gkd2
5vcjRTS0pYA9r6XoLspImgejUCETxqUOvAzYoB/Lor/n5pevjpUYl6nWDCguTmF422kLvGkeNjQt
1Ite3+W0XjZ7Bbbn7WxYseqrIF3PxQAq/XzoingzzNNyoxRT6gmVXh/PUSW2LG5rn128fDOi1uy9
ojSt7eLa6+0TlaZzm/VlrtxSGNBXB2RDFnfPhayEh4GjkAdjO8Xbmh3L2c7Mq9aG1LcCvTeDro5B
asXofwDDDpRWtGeTFDfofxxo1nkAy6ijFDfPwM+6nZ7pu9rWvlPZcVcRR2u16k4r0QHMYMVF0XWz
jFtzSW4SpTMPYq3WNOG4xB69lL1n9BE2NdbuZWVddpqabNsEPcpJjmdTTpxJkOr2a7swPDMctY3G
aX6EADlta17E26Jy0/0wt1qwVjYeuOnsQImS9CfwtHhjKlG9Yw/am8wau9fBrKfzgSGgbrHDN43D
dzQdo36CkB3Spagq+3hepnarNo4lPWFAngE4OvczBdludd6n2pB5jSorvyn1HvpY1r+k9bLVpkJN
Lq0868dAU2J1aydjAw+RDxpGL4qYQLY6yGLdV0kUbbHPcXRIUsvA1TJyKfZhGKnO5QhWz9m4Im4f
6JspnvW00vjCWb4Zl7oP79AIWQIzQqTHYxOuWE/qL87yotXxdTtxQavssqUqaWp3uBqj7zaTiEkU
jNNVNqb0iDluPzYXxlxNm2RQF/Jyhgp81a2HGqacZg57aBXk0qwa9302zMr2yxIeng+gblY9tVuW
uzTkm2MGBaVJZpyLr3Vvx3QE53HsL7W6aF5Kd9MAvly1Hjmz9UU6q/PoA8G06TGhWTNI57y6WTBA
29RA33sztJH84USdsX4jezM3GlJhBhh706vpunmw8e1dr6MlCk0mcumUNY6KeWsrSejL1M1+VVqk
PNZ9lfSbTCbFoY2jKNosZgaw3LZb340y/XGiBOpLrJt5f1aX0Kj8tEvM8tCBD+LmGOZxByC93pvF
UATTELkBdJLmuszzIoYEmcprR3Gnr4D3qju6c5oziBjO7cA/viRg+DzQondGC7l+WRoyetLnkVwx
DczaN8Ez8Bw+lruPQqn9SlvDfox6IH4NvPXvfFnxtdNC9ZyFWwmaOfdekEO07PxEiubZqksNaOW0
kMdSehkAgnud9HLaLLzl/Mzoq32rZ81M1Cmf4CARpdpIUzHGPYFi7VtFYS+KnRkU2rq0K88Z+J0Z
JMlim5lDx7kHQbqsIYWZvsEzK2+HXV+PWTCigr0BqZ48pzaeH4hb50zNo1rz7WpiJRGOmbemIhD/
nBDcuBgs4zyJ0uEsDxsEQBeLP2hne53VHsxexXHrw/4QGmm0Mx04zBtsF8I6GnGjWZZ3gOzGxZ8j
YziM0xRtEAF0bkBQaw8Z0sPneafVV7NdASiucrPjyVS42wzc+CZcEdeLOh2Ueci+8TRF6dkdp1uX
WwMMNXI3Gzs3V0nYoqOCGvmyWhi8iHgz1j8KOIkXuTZo58DQ20fk3rR9Ops1uuhdDDWwjG5qNTuP
6PyyCcRcVHOv6iRmw7PIVg5F2mRfLGSSX0TYl489zs5OSusWVvgOJ46C7bhsdyZF8J5jD/Ki6UXr
VyodNzEtWVsgr/0lDG87EIuecqFJ2m9lLrYSoMQmVWksz+q8ejBG3uilY8jdXMykn5049hJUDXaw
iy5sWWkbN+r6KzezC3+kMeFctxFn6mrH8TR60K+NLAsPo9UDbOxHCENt1Z1Vw6g84HJpQSMK5XwY
Y7pHXZabda+bNKjj2A7mxtSf5qiWO8eolvNxZS0XvXiNqzjHD+nrzejmwybPAFBmofGzNpvS3fbZ
km+S0AzPawVGMsAR14PFrV8r+Vw+aHFbXMJSRCLLjBIbxTMDb3qm3nXps3HrrFjVubItf1LmeZ/Z
iggqpZ/PySC3D/GS/QLY2P7IRzcLomFySy/WI5DiiY7kbj+GuypK5Q7crYK7HxduYBXlRR7nP8A8
Q2o14uLctBYqHHWk+zqjNr5lRogSRFVF2J22vQJ5vuonlHRFqVbixwZlQVaB5xEuvNQHK2WJ6Ypu
zWy57Z1Of7DNON1P9VBs5VgjpF6hln3ZA8r2ir5Z/Dat2QdGk6JJOFffXTzDn3YjF68fNO6ZMNTp
KAuVS2Kd2W5uTefRNUPeTl0nx3NFVv0GTuyTs0TYXCFyhKKLxB9cvXnWyg7yd5ieQWZ0BjoeLJ5W
2sDVL2uVQKE7RhdKM4jVK1Y3ST0tFxBhtS3gtHvWZPJiA55qGIfttnfHJ8oAaPieJ3mYZvWmJcm4
MRQuaa0s5q3M7V08J8XGSLq8gsHLFgHDPQck4DEv+QxvYkwwRxnPGIQZ1IckSYy9git1cPAveNAV
xndpqfk278c7AxruzF3gxs9qotzIKFm2iu78JGevn7Ha2sbhajm4SbJzq37eNHV3NctpPMcW8HQb
lRx+qrnsM7OTfqzr3KUThTq9mGe0pU0n90PX7jduvQKKFRCkqsv1HnG894S+wi3O8dfcHpFmJir7
nKe2e1nPA54V5W1QwJd+a4+rYnzmvrauc69DnfCrMG38qiLhqWmy3Fr6vFc4QKSjTONiypz0RyHl
+DwSupXeFE3TwRkbz5iXgiC5zHN/tDP7Ppyrakuvfd57Vg4kCs8n3INn/5KIeNm2ptHzGBP97HGB
5Zt6qKS/GI7VH5zJmkzUPXqotVk3sIT1ghazafNqMmueCADZcT5UWbyGXfksp8n5ATQ2PedfzK/t
to+tQ1j34tKMqrTw4qYxv0R9aZ5ZQzlcKVLML5miNTcj/KPWC8cZELMQL2alWp1vOU11iWiA+YL0
dXVjgSY9q01Y5I1eGDcmBBhfLXleAONVb3lQirPQyYpdVfTVGX07tORESgx5tZH9mVI442WXNNNt
GcvmqqY697KDE+z1vWLcg2xVCG2Y4ze4yNprPnZ5oCpd3+xEMWY2dQnZvHezIjO8lojXgdrmlj94
CSA2MW5q3LrHCrGcH6FiLhu3d+Yf0K3bHSjoadvY5ah5bazJ8zwsWl+gE7abJI+gjRtmlKMQTNW6
AEUOl27CaUpAGrfglGk+HftNWAqczqVzn8tFaivrWxU/B6XtO78P6/q2rWT6BO9XOEFaDf1taCsz
Olo2gdAsa76H9eTuM0pYv5TlWJ5FhfihJLTX0N6OQBRVxA+47fdyEMlFnfKi9SxjuR1JYD/HFq5s
XE39nqLq+DUznexnVVXYN93CzUIns5Rqezbki3vRNQU+UpdVD85QO7eqjaxtyqbZuyl6a2NKQdFU
UX9D3be+K5F9vtPH4naaqzgwRX/bl7r2XbZTRCNHOV5mw/gVtQppcGEhOOOVk1K9uqo5qDssUuOX
GZzCgFeSiCnjmMJ93isVBdaiDsYyU84jK83IBcV0MvZqdAnxwg4sqRS1B9veOjOKaQSlm+cEcvBi
TYRjJfu9m2BSUdLh7DtUGMM74LdZth/gcCvbpZmmXaXP1k97tJZNTVr4sorK+xy6c/k97iYTeflB
F4V2Cw1yoBWFsMb1kEkRbkZRj5o/Nap2pvVNjXfeL7qzAZ82mpsIWHL8VBN9omfRqtRXzQXptA3l
2H9zcbwyJGxrdxd2PaDJzF70c3SHzNshawgv0X9I7Gw2qa6DZ1oBxKJua06zhDpPO4q3RPDwjvNZ
Ws65qIdw9HWIfM7eLUK3OxQLAZeLSo8IpZUISuqeVgs9BbSpKUHaObyytFFGO26+mW4wxB9vMKdF
9lIjj0OYO7OS1Fs3rfgyxjyFruJskNYvInBZ1fA7BmQq+OAdxtNTpNmHWyPH5fYyq6m0a9OS4Sob
NLTpNsVr+TFoRv6g8yCAAiX7OzTjpvDcNkf51FGh8MTrqZa4drn5bWkyq98lhSOWK3Uo9VUVCakS
IUbzqueU8TxPdREH9RQn+QYU/XIZlfPUHnJiiTORi7C9aeigKM5sve9qryz0JFDMIr8oZKXMSJDE
q7tZyqnYFU6c4GoO0W0MzBPqdU+MmK2VTBUNBJX85fbEXAMqvizxCOO8Q9YzAenDzoXJvYl01DBw
nbSu3rQjoGuvU0yjvNLUqZCsZ2MRhicwme3RrCGD0Og6f79YFta1zV3yJ0tbTzcDxA0noJjXHO7i
RO/066lt+euU/seFnxHKewgrtudWG8AQeNXYjs0mWzqt85coNgffDhvCePHQ4EwUs7J4g4JayraM
1uhIqiswA9PWRt5Cs/tnEh7jfshiKe6sUnE96hwV4HsC5B/3BsfqHpEA5xKvPL6MIhIQvtFPNKaW
Caknfy1lVf0E79P20yhDq9tGfouWJieLVU+CbVdxJOBUe4uWLX2A/G5S+R0eWOCWyWjfLkZi2oXn
hIl1MIbEIKhRGeNNJCKFL1MgmJtbS1b4VtqpLWaFZITH3TI9pDFIpyBZLDNCPXbmAhlMBG0PSzGG
XQCHDZsxldWP2Gy03O95cH8dG1RFWsMofnS27J8sfXSJgVewcVpVaz29tCUl/MsUemmRT+OupxHT
3Asr1NpDLK3JOZRNQ5w2bsxy9AZwdxdtLTUvxq260XVjFn4/FPKJHg/9eYaccOWWtovCa125Bhdq
KR6FOqvSb9zJ5m7uY/tlqUd3i0hsyS09FY7lOZU95M9JV4RrKXBrJ78GdyBkj7Rln+3bEXFdj/hz
kW8Jw7TuBcVFYueKJq68xAnnacsvN16GwRWdZyihw46fRbLpJ5vdZ2T6eNZMS/JFX8rmAdp5d6U1
WbQjzsCWQZbCdoIO/zHad51YsvNlztTRL6sIml9pRLlEtzjnKKdLbui7fFJxrKhP1G9EbefG+SyR
bPU6S+jyoOhJ0fvKUNtc3CFYqMAmGj/7sZa75xOFmjoEHQXD1mWt9OXcibM+6Yz8TLXwEje81djc
Y4q/H1iiV78lYnU7Exqy7s0uLgwqVXtOhcrDnTOHIhkyygOmfpQ2LsUc8inLJHbZLV1iIRdotbir
4dTk+6XJs6vW6Vz9GklqVScgoeFaVbOVS19BYZ+jyakcfKtSeAbqv/e76kTxzylLdWsDHa+4AiWB
uFU1kOV0Wq2M/Klvym+tGI3Wq0dLQ9mt7eQ98VznJam77Nus1zHp88qQTzpOZ8VhzYynRSUW4PXF
9BvJlWdEF6fh2uH4If5Q2NMzel7tGLQuwRWk1seCh3Wr8AvtXM+sTVzKTnhpFKZ0JBuRemU2hXgN
BwLPOZWJqt9HHUsXa5Ma7+xRVNJLBtxuRnRzJTDMEIihmI1qmzkl3mtaK/kFOcy5ovnMNK9Mt2Zq
vVTV3dg1CvnNULE2qm1ERkAZhoIg3ICc3EHV9XbcFRqFiTtVLPRNtk1MdmUoBlNuSgo5Wj8fqrGk
bhrT6GG4pL0B9UvHlOti87iE+4A4xxRueeDkxUWfjuNFay4O70S7s5cvlpmX/83eeS05jmRp+lXG
5mrXbNlGggQBrtnMhbsDoAqt84YWEorQggCffj9n9WxHsnKC06K6u6zTWJFRQQWHiyP/85/XHjIr
uuZWEyiUTfyj7qoKUh/zNNkZhYRHu9+p0s6Ku11t5Zkskow8B0zKdnt9yGL1yShJFsM97NsiJQn2
klW72XkLv3DvVp0BfmSIjiRrO8v9mzhqDWOuhSddgECQiUHQzO7jSW+F+KN2fT0LiZss7HKXZk44
89+rmRHKceZj02XhZLYIWsJF0N7YlCeZm32nyqYc70UW0whaZgWqDg62yW69KQyK4fIqnXnmwCbI
XxPlT+dtZaAZArBGmfDTdL2BOWizim2gVG+NVQX9ZTSrC/+8nNYcXjPp9vV6SN9w3QuHZOOqiq1o
P6dJM6lE/Ofxlv5C9WavinKQ01ihTMqPElb5mvTZIL4HyjPsNf+jsXky9tN9MRNGt9kuxtWorJ+H
4TDe3xtw3+MEjHb0SDXjdmY5NjGK4mayiXpwZbq/7qieNXKa2fD2EQEKVTqtiPu0mwKdQRIlDBZ0
CaHZcrvLm7gG+4umeJnsgxA69m5XJs0lUfmoukqK0LjbN/vMcirgcp07zCrfpBu52ZgXzWCwxZrz
Q2W3w1Wcjozrxk9jFwbB0YMFNP/VD4ebM5N23ri/prkqQ3//MDGzEAu7opDY32fzvLdNYfpTsjn1
1J7HmEsXhQHrjpGPhjk1x3trjTHHlYx82CiystYNUO36NU5gGRbpLLS8YRAUl+Sxt+8UcbYf1d7v
Qk5VT7PwbVtch1EezVa7JrFX07yYlmoQ73ahHIDPkTt/0z9Ywy6cV7Aa1saspnAt2FtArGabpwpG
97sBpq+yaraCFQeFiga++Z5AHzgRMBkaZ20f1QurTTUF7di05gHYBWMJjyE9a7ZZXirowus5wsCc
41aVuSBUkr3kQT5FgDe7Ab1DhuMUPVQEz+P9JJoP4IsXsb2braA9gwEL9IacjgazZR9Q1u53MRDg
WW44076ubdkl+02sJp05GZAI2Yy8ZBvsb4JwMB2Sx0qHE+GXBLjs/aSbb4kQPhs11dx0hY8vOEH5
QFnBFqPSCioqX8Yz2s9r5CJJ7zZa16ChQPIRRilIS4cphIl4um47K2axk1lJcLEn3kpLl7witWr6
fSomoxyEt1Fskpu9uQ0+yGUj7EYtHluQDIdg2nPgarJMgAgGbVDvRD+JJw52bbrc1fmYlrUxBC8F
9GMs6yiWURtuaDVBzV1k283TdD/aqqZoyrWx3/uLUbYlOTbaPMDolKJ7zM0gktYoy0xnH+1K6HBH
H3Y4ic7zpr0DS9ijCjNaxRPRWpM/pT0NPR46OZiUcPbWO1NZpd1Q2miR7is3lbmsO0AS0/GguQ36
if3cb3fZegTE4pJgKht/vytSl/KDIei/gr0x80NDlBtwL5KhzXzsK2Oz2EK+PpabdrBzrWk+paQ4
GRbBSzKuBksSb9Juy5zug1FYesF+V9XgIwYNHTR20VTs8I5l3Jk3w85O1iBJMkg8hrYlkKeTucGc
ka3G0b+cNLCZi9zcZWf7TT5b4CBv78k4JKqOG4MgWxqQp9/YIXyju9lsFaVN9q0LW7QYRPfZ3S63
rfOQ3iJPM2hdHJhLGxERoH9IR4MdEd0alRpmJQGLcTwMAxqpEMgSZbJdmQM0eZ8aU9/1h0YJuVD+
MaCtIg0H8pr6fSBC8v8Eu1HPUm8isR/MiIs2k9pwmHarl2YI+X/jb7Il7LTbRWVAr7+1d+kJ5N33
2BygHQA34QwGgmsBF6UJ5/cImRJ5CWdYgMylMnkjaPlhrvYbWn3uTIN8G82RLqIdfJ/qa0jQ9yCp
w2VB+U2BftFGBBTj0WVhpe3MfV+T0E4Hlk2NXk/v4C0xb0RqQs8SYcH6e+KaowMY9TscC+0K6SBA
G1rqry3I3Y5utprOagDkDUpooqOZUTYkDzVEeAkQRHXpBt2uue02kH6nI2xqwBB2NCfpj8fXxtN9
7QTU1bz0NGtocaDCIc6rVXX5g2lAuLGA84VyPQIzUWa+kG7Ghs7NSfSRxNs+IvlNH7y5OUyxD/po
VL9as4wUUAOVNd28slmazM1tlsK8Cj82hKj78Xk7yps7Gy93J5Mas/YqKym09Ixhk9fzoIFeyqmh
zuudeLehQHRUm6TnIhyj4mXWQxqoprCxIkU5dITKQOjfzsKGDGoR1YPFkO6NgOV3u4KanWm7p1l0
Or3uxhGI6xhf4WXX7dB1QWcTg8W0cscDjEtZ+JPxREX+QHdqHSQbaqyBpUxVGcCRvbDDYUspbpX2
i+l2iM/W0Y0K6VkW+XIUTwvyJvjXD2kdFqmCY3jwnqQ2zFhp11mWR8YqfJpuU8P0wqi1a2eyGfWv
W/oEDuWg7BqoKNquGjpR2wEMoH3sVNU5kWgczaxDBBAdG0gKyJpisU3qPMabiQkcz6yyhAU/Rs3Y
+x3kGZ1dAnjxrayPVZ7PSvyxQZh6flIBmMvok5JAK1k3LcGGYEtYYBTPEN/AZkxKEZpyORlthzO3
6Pr9Ip/1w+4XUPWfBTO9zcA3JMfI0dfu/75meY9JENT/+T9Donrv2fkz1YzHX6VH8/+/q/rPw8v+
e6ae6+fv/gB2FNb9VfNe9tfvVbOt/wuMqd/5P33x394P33Lb5+//8e+vWZPW+tv8MEs/g0p1T97/
HoQqs9es+rf/tXp/J4Xp/+9/W1Tb5/StOv6CP6JSp38ATazbuiHUqNnQmMNfUKmz6R9geqAtqYlh
AWc6kPE/YlIHo9EfYFDkM/hUFGxoptsqa+rgP/4dN/EPiEo+ANacjkcWAOX/moc/4jOZQmaUGfwB
XnP6PaDOnoJ31fX6FAOiDjRT//eCCIMmwp7BTZ22iTDbVeTPw3JFmwM8gBqnMlFJerMl6pITQpgM
58B2SC9O92SliZkXwRLKiGIriX6BogA30u7n+MLj6bK03Unj0M8DOEeVq6K6aSNvPPAGG7paOKkl
zWKdGICzcLwInkbLMl2MsfKni13gbBr6EahpjfO8yveAI91NOw/7W3jLRXUWrKz76jZ5657Nj+45
9Qa09Equwuiph4p0c6Ijw6E+8U+i+tczpGfwE3LTsDOfkMiEVPfAqb7179ZD9q34ZtAx4WH43gbC
ehnlynrJvmXfmvc0EEDa9i9dLYKbRPobt+nf+1BlBgpNZBjI2XwXAV94nRI43xdetD+rYMiKqFhc
1LE38udm87QdYJiNcNcC0UUE4U+onwOc84tbso9qdclUVuONz6LvrMe8vLK38yHh0MFdblxOpuJ8
/zG4ou3fOrnd30Oe7WDcx09QrBREq+msW8hhImfgG68J3vXE0EpZki7ng58O1Q/25slhHqF1/0HD
PLVBjnsR/A42yCmpYGs086c9/68nFb63Gg9CATY926LcGOIPigu+n6BktC2SaTIdE3MvbAG4Ziuj
sSnjzRTyqPoUi/apqx0J6b/yaseVklonAN7XDTQxMKZkXr+/uXKiO9q14cQjRuH1cudMZKQixaGX
MwcRL8G0SlOGCodC+co8IZ7oPsMFjuTT5wFYR/IpITaRb5Jg4k28nTN0sHn3jaScC3wuUC/zEWzm
mla4NX2ob+3n7o0osHFnUGTV4dqKAQ7aUMTL/GYGnMiX/t4rbTF+CZdJJ8cbNeLZu+TdB/onaXzj
ZzK+G5yPLVGvwrshAGdAaTsRv7fz7fCPf5AW6ywQQYRaySiLBofciTM8SSeunKgW9UZOb/11/QEc
Y3A3OIuudyH8VGK89C/9p/1z3qlmItPznWqv/YmEnm0NW9W6vJ9uJdHGtQW04XF0X70B37joH3Yr
XyXXMEDhm1/HhZyAOjbF7djFtPQLud/CXYTpLHeBu3+KFqNADQCifJCF9j/y1/Q1f9Xd0nz9H7mC
6fnb8HyM2qVFxYgBy3F+RztS7cXReG4gS1OR0G5skX4z4AWircIupUODADDpbXIVkthfDcEIyq/F
++llPpLvP5f597jMp6SJrq/6rEv+1tLk+7DCL5Ja08ibtDkmYngcVijabmQH/XZCrtp/3xmTy74r
AIRb1X5O3zlDDsaTU5RJpy55pBz+Fpc8rn79RWZPRzTXMWHitX/FQmUaMQHgdOJVTi87Vcnbh70T
nMs/l+7qVxc6Ug7xX3qhQ2/BYyUwpZ52SHtO3J1j3ojQyALDrooJvS/p7TG2ySamVkTqmBgsIf/O
rfLOn1uzairHhKHdwV6zSUzxjMuyJ/I+GhSKUoNk0Y+DfBkMJkM5Ccm5TPdBQaUGkhfMS94CvbUR
yREUB2oT33bGBKZSetuIr6XdodvXV7dzpMNTDQ4ow2jiUTOfyIDsDkQYeE17UZQMQRLr8FO1DRXK
rBVDeFIeu5AOBJcojk0rJjTo6M7S520iLJXF8pTS/eEx/TzdR+tK1nI4ixLGRyVDviAmlS+oNtgC
zr0pL+zH6dyeG485voF9sXtpzzqvPAtPVKifWvJjNovf+ZKbR/rt773kesd9sSPNI8GcBYA/jQFm
XvFcEIMiq/pcNSI4O1Uaf2prHTMP/BZb69S9Tr5XQn/xvR7Vv/6ibmgJbcCyAQaM2O73F6pawnT7
XTzxHh+H8uLCF7V4erq7uTkRlTgszvHifb7OkTjx7XTazvR1+qV/XS/oWyWGy40HJGHxki/KxQSz
fSoxkBcAQoQ38EhwCKKOYrfOz1Px/LxUzsBzllOeHGGZ5uJhIqYiFeeQFojZSaP+mCznoDc+D/hY
vpQ06Cgy5AtNc+Jr5N+GlPnVzA0uwdTFUFDJ4QKULpja9Cpf0hWLwpuJhAZ1c3eqyd6psRzIhz+5
t9Ra/mZjObVhDor901j+0g3zQwPh0/wf0yeYgU8oMmHDtG6NElxW3yAyE5k3AfxB689TnW1OzvFR
CAFMSjWk7G/i1ap7pR5idrG9LUJpwogNOChU6Lt8jB0movk4BGR4G7cED2WhNIUX7lJ1wt04dWIO
C/Fpov/hJ+bkihEf/mw4/7UrdkwlcnxCD8wYnyaomjazNg7ZISmk4d4Qt1hu5pOJGn0AI4pFsleD
v3qXHInL33yXnJyEI7n6t5iEHwUQaeE1Mw1i/poF60g0jiM443dVDnuv+paJb7m7886+JaJWj26k
xLvviAo2MfviSV5VzljMb27OKdASvZqvevk4V/O7SMy/NlcpXWV3/UrB/GlQx0x326a2q2zPoIae
JUqFopHTK1N0bnA79cgytypo+ataZisIm0X9OD0r3eFV9lG/8k4w0fOeo1+7Y3E/cN+K+fjJVI2c
zTeymMeicOy7Dc7J1ca5ut/K0eXU6ZfES+aLgaRbhJouCKTJbm4rCniEJflxauFd+iJyu1Xgvu9l
61DToXLnvVyBU5rcXhKaGjjYzu/Z2UZNLmvxPpDeIvYsBzoluA2l81SLmK+Ppf1mq/ct2s6RpVhW
auMGL6jqF9+r3JBvnYqRF8rXS/NMJOtLW1mO6SxmaChLgkIRU7UVTuVSxbQASMrTE95RuTMZept1
+hByyakyr61zHS4becPFQ/RRLxv3oZXdkvt5jeXrVK2fdurh3BYPhLfkw+V1Ij3qCtapyBZU96CM
vQdeWoPIM5dLxxa8fbzc6tgbMNVFKpbnN1dX1EGL2qXxtbOqHP143MlYrN5gdxSl28hSVU6tVo18
uzcQ/ZTCodwj+WbyuYRP0TZgnYjWfVw14gzsE7sOBaF28vFsFS1KVThEhy6C9QqwGV+WK1LTi92y
fSw+ekpsMrGT/ZIWpIsGnIIk8yOaZSQHbndpED6M1v1yfKEvq0e4kRt+7mMx5hGLt/Mn09tc2OJ5
/tGI+/vhVaiiTgyFKNZUUzPHuVOp4aPzFC9qZypaJ1s8VapRO0UrUNc6Y5oHshMLX3i96MU8lfMd
93fiJGjT8KuDcGTF580e2L8+naaonC13yg2cuYvMC8XFGXV+brreOerS8qi3WT5VC2e0ZIhu7zpS
nbD6TkmKyZHJ/neRFKfm50jRl3VR1F15mB+9qTZn1sXOORsIEJ7y20jt1Uwkcvncr6Uz9jgDoAdd
/3K9XN5cnZie00LryMz/KbR+Cq1/TaF1ZDv+lofylHw4Alj9lvKTzo0/EOaktabU8WBuUcv1vU0N
Un1DsR7CSiuzUg09rR/hoHBpIu80zt7d8zu579zOJfck9Wv9skBL1of36YyUfq2Xezd7Thcjd+Ta
y70y5EiZruFQWuTETuhEauC0c+u6nbfzgZwqDBo143eIRW1ekfExGmmVbnrfKBg/xLpRTuuYy9Z5
BpKobEdr0qkXLXbO4KZHi7aKalGehQZYkafBZ8diAN+lkKbnVNaIu+exfKbl1sHFx2jw3hNpX2Zo
x+vYu7yeKGh6eFxnkuJMEa9n58Xr2NvLNZo2FevL9cPTlKBAIOZbzIf7jA4K+4PWRk2/re5hLRHE
MyyBBQggUFw14k3PzYce0M0H6pvXd7yujYq3tzeyoUsZObHru1svwXgFLO42bu7oaQlUdVeo3p26
ico9bRTYkr4Y3td6m/U8sdZHpnxod6Dey4zIP6vXMHswP/CjV56aRUev5ArOawxbvYyT5c7JF+nC
9vJFp3pn7MLX4gDjlTlWeOiY863rO4ELCEulxNcTJ1AxCz5Wlgtg9/Bc4QXugGBG5IZOJbe8zrvd
TIbOfp54Ma928/gMn5eeK8OLJMOkGbp7TNDYLdb944C+B9CFXIy80tm51WLv9ApLf+MYwnA7h74Z
WNM5Nhg3w2PEqIBqcxtTfnoH601ZWNyF08hkVTjji6kHsptA0HbRurnaSD5J4Lhkg8Vu5tbSmOdS
puBpnGAuitvhYn8Osm9dLIx17cnA8VUqCQCLPcMZLdN5KATmuQP7ops47m5Rn9fnQ3eo0iXfdHal
GmHLYJnwqWxls4W16UkVp9xiSGIYyvC+5W9KHVTHN7Zkk2tB/0P2ce3UTMWKuBMGKPWQju1M+bG4
IYx2fXgIDMyt9WwduvOZbMX0tr9oXBEu/IUMROSdIoM9LSqOvLKfouJ3KypGQy0Kjm38T2rh2Nnd
NJNBHNqIitatEBSVM/VaBH7nbq66PyqGDWeJuoHDK+bjxtPyYaSGTs8J3HhD2YOSSFXkJt5AvrY4
rGxaZwGaO3uscAcatXcSFbKfLQ4hpVzeUqVn9dluMX3s2M8TsSEOu1/2F8AOFKfCd1J3jPWMf8Hp
7SXJf75ycjEU58ZjcF3L7XK2qL3a4/C5Yw/01SI4zxYk9aV9ODlIO+drkQoa+sQ8HflCVHHawNTL
iTcmJKBPdCPx5M8gSWC2Gsd83butylGLe9d83C72SKUJEnKstJzUj6kcialsvK2ioSJSFIYUVXmR
GzBvPv8PVwzNijZqozp++07m+cvQ2bqVV3ijFy17YyRrinyNVOYFN/pzcM3xOd8Jr0KUL5A6VZzx
OWTv6EV/A0QiLvUPXqBYGwdGAjVgwttV4ul3/fLO6l2/I+MRuPpff7l14fqaFx6/uWLo0KDTSxh3
yLpsXeiC+DdmZLGTOLnLmLjHFC2wdRtGoKX+RgXcR+Lxc5Z4+n505MJfRop6Iz0eV/9mnNxJxrv0
lQ8/F1pP6M8hbM/beYLI1WLXwoCwCCiE8jJeJNgM673U9gPtjq7MZbXYXkfXk0fo3BYGurU+r25H
y53qXNsjYHMwcjo8e23MmDxGqvFSVmEiAxmj5RoHjYH8pmmHlx1kdKbq872DdJdauxislz/X+7Fj
DYacko1Dkaos5VBRC3ptyhEJhVgFzuAydGOXQnlHRVcUPImBGqDeteoqUAilu3H6+dbzUWm926uE
12qXSII2KCaMtXW1qoYSgjiFzf6yVOSk170aybXt5h8mhsVGBmcbjIZemJfkdpe+uoHqeOBtifKk
nn0deaFCzW/QaxuJUdJztpySmTOZSVIyM6JAECKeWZ4pZ16xoEZ1bXk3ZwWqskSNnVFRIeHBVNAW
qceRa3LTFRNUOTnbXp+vjRMCfordsfQBQq3mq9liJ+71HdpMDENm+GrezMnnonIbDgijVaXTqIzQ
Vu5YVzNGMPNmjkD1tUJYRA328m6+Qc9jl80JhS+qxXhZrUee8Th5nb5Wqn/12ZmVitf2up0v8Kvh
YNSOtjAk5lciVoRy1NnefXRbByYTGWB5+h4otcvBkg5YjvxIkQ8fH1t59UY6Xd7cnT9H4u5uJ96w
+jYsmGzm0d30XK20tQfZkLjWIZZK3OqrFPxPxrUAsguLcI+29e5n81IRBlF6m8FDM59d+qywzUwV
2NM9W0svqals3l66xJu83TxbZSyMloV6tjYsTcE+oB+EIi+E1bMGeEV4b+eOl8F8yUpqczxj+ndS
byay5WyhjYwkxjLboWe/JgjYAjtTWl62sLwREzdeTh8HhIZSj9uS54YyZc/ErGUw1+E94cw8Z+wk
F/7FR+ZQruBt2PsUuLM19S1oQU0NGAuph0oZKV8zOBGygCT7hEg9CulMcjvMKSUgT3KI1hWOcfBJ
9IHVFqo+FGRQDv5J96h9D32gs3OUj+vPDcd096q8pduZmsjReoSAbc79lcXf1JtCEiP8+UTqszuV
Z9pMNde5+zISzR1STKUXB0sVqablGBarCxfVsvEK5B3W61V/13g0s1DNWeWNBNKO9yEJvdEq85DT
SOYICQxfLxIbDJoTE9uEt+7wwM2Y0W74orsyboybcN08jc7Ns3jtL8zz9iHzOjHgUzNHh0iJrF7O
8A20LNRyeCQYm5ayaIbYizm3U2ThL9894C9/PRElHhO8n/gf/dx3bQ6ZXiUdYMS2Xo2cTgb3O5d3
Ec5t+czuklLlRbdCMnvbG9/Ro6znBGwVgbvawYJN7+AuxcYmLv2weyi9RhXYnSHyLeb72QVO5NmI
l4hD3KO0Iclyn0spMatLtifrxAoGXvVCDx2eM67w4zj/2gWKvNGCaCi7kHCptm753bp6pSnHwtxo
MDVqbF9tbOg11wZ7AZCHjnL81bIRsRm88KInxjngG1Nvy7mxEY88HGhbkU06rIrsYjICdvWI+HiD
WT1Ews68He5W/nEOFtK11jpIax3EmI/tzkvKEBn/4m642hJvCLF2zJr+OORm+AozfA5K7zlr+rjO
ENgz3FSfGYGDnTkbXyYPiLnFhlYne71W7IQE0aYdXhxPEKM6gVHz/drdaRZDIZHgHCcIt3gcZmY+
4CutJ6iWFgGH+fBwt8vWq+VskZ4PAUum9+3SPGO5dNBdBM+DKxS5s7mZkhxgK51vlL3g57AVbeCq
vyjUTuQPMUPQToR5bqsxP1q50iV3MbhGMa+Su3berbRi1htOf8MA12RzMCowStxUhXPtDO45RC94
3tVCk/LRRRHJtXH0akQIbcNdG67lvOqNTOmzA4sdLiBGB1NAZeBZc5F789BNpdy+NwSqbVa3IRFC
EyE2V8hWrr2AUmch39jHTJCe7ck1FenMs/aQiwc922hFnB32+q1WQ4Nb/V79rC2ruf5/cxF5xrXW
nNobDDzcKLxB3i3ZdicMwpM+9uQo+PvTx/7pYzfJZRamdfUf/z465U4cheth+a5hXCcaF2H8asVR
YeQ9azFpnJ0CZZ52XvRoPuW3fzovP52Xn87LT+flp/Py3xWP6gjoV1Gzo8zOaJAk/kyLb6AGxKQX
noVNfKII8NQ1jhI2f9E1TjthR6mCn07YTyfspxOG3fXTCfvHO2EnreijRNVfZUVbJ+TxcYnGcFjE
yawjU0LL2EPeI1/oxHm6Hl/oxKpGjpF/FAQryO6ahxxijm9qETeGMd8xyGOYxJr2xGF0fPuXqBE4
PVu9vuu4bCzfs5kYvj3sl4S3qZd0TG9H2ACWNNkBesyUD/xNB2R0zOOXOOtK+8encF8n7/Qo1/H7
vdOT6a9DJv2TZ/Qvmv4aHXWf+qW4A9AIDRXob27SL+t7D3JXtsbIaGu9+YnWEa/TMbf7+7f7Xr4Q
VM0AP9zzRK6Ipq+ACe74d6xD6zreRxxqsVcv13txUfDWShJUvx2IC6AEy/Qivag8+7J+MC7H5+Mz
2knd5k5OQLsAOWKRrqoILYnLy8tXWl2IS6KaW3FJKGq/3C+HCzCpy71XKJNQf+NmREcDdySzRQ+Y
tVC66qPDuQ5cwadbsV8+0efo6uPjJhA3pAEY60C9herqgxwABLQ8AYAAnMe9hm0O3NX9isD3mk45
8u0tkmA/yPwR/b8v1T3BO+KCpr5hIJygQhr9W7+i7/7qnrk4zBHfXLv8wzs0qODq7evM5I+j6J9W
5si3hwh+FttxMwGrrB8rUj7y287pVCYeLeHeUojz0ApfXHfi9lDL7gFeFs5agH9Zg6C5o0bGoVWN
golQ6LRdS3LFhZ2bIF9IYoJ7iYi53r8BtekPs/YB9iVyPnrx9Z1oapdfG9Wf7uTIqO50z/nOIB8w
/ZY/bt6BWXu7pXUTPtPN4Mq46i4rByrYLlAGEMspnUdEN4KbUFhn9g3FgRMDyhBdTdO9ZK9Tknxq
ABY7khVNhWJooqVxNXVaiFmfvh73WEf6fuUMfBr3kaE+ayqrzTecjf58FJKnfdcp0ES+QvMtFBx0
Z6Ev7yCdd7fOQMU38Q1dHYTO3MF+6OmYtsYHfz2mQ4HdV2M6MuvrEoaoONe5FTJUE0kmilTI2K3X
Njgunc8DECOq+QFrAs+/qEcOXIiT0cPOXYJdomKKzCZZwOqQlIE1VUYMFUwMOaIdKcztGTkjrKbU
M58oUT2xFeACOjGnR5o9SoOhFQ4Yv84W2IxXJ2nJG5xpyE9PylZnB3R+KAW4tHP8aw1fasnEbe7J
/YBHqy80Gq262/Jbp7d1khnWxblOp2s4k05/a5C93u+hTMi+e2Xu+BM1vvJvy9mqmKgCEkcCz/08
An5dkcGsVLjuiNI9Ty/2zlxDfmyZo+5J/LKKNonTirxf6x7SaQSh9YhpZXCAJc1UDH5tcqHxCq0z
Xg4xEVISxR+5t1u9vW2cj4+79XviXV+msUhTwflDRoWKfwLO4M0HXMQg1HR0XMe8td7X/+6IfJO3
JlHQzPXfOgukY+WkFwmul4d8Minbv3J7GUc0Fc0kDTf9mC2fiOEBg0C97lxP7+5uPKdXONkzOlfJ
EFGC4F0ukRg3uexFLu+G4i5Rd3c3mUrcwx0iE6/e3mgbcpCRX5+DH1uIfzqbhwLNT/odZu2wHTcM
tLjeQjOO1QXSzGu9TKPAvJJF2q+NhxMXPaUtDxVin676U1v+vbTlyf1wlLX5m+yHU8LYODKe/nGn
5ZTYPYCIP23cn2L3n0vsHllI/2Ra/ZShdCCK+LS7/h6G0imj0zgylP5ZjM5TZr9xZCD985r91g/N
fssyNKOYiY95JB3NrPAhHcHUs6++tSB3LrJuvrhIb6qz0RyQt3oHSeFsxXt8Rkc2zIpINXfA6GW4
xLyYJ0uwPQKwD+7daydNrwJLBmeVRw/Ks4xITCQA6rVn8QFXkUpdZRDc0VjPC2MZXOVeloroqizE
Fdz+a4o1T5iyJ2/vyD/7nd3e9IeJbHtojUbDKaW8xxSAtKBIwlobWMNeprf0u1KTB0s9atNcY2E7
hTEuy1vcDxyQeB6vpgesaCGbM40DjVxdJtLCXiPqXtAkc6txe7p4QEUXgKzc5GyGy68hRw0Zcg24
BMoj4enmX1pFU0GQjcRu6pkjd9Y4XxtyJ2/uyFr4Xd3c+IfI708rd3Tu+mHs03qwha/DItixuron
rnH/iB8N9m5IFMTzLidEXFp5iE5eepdXOeUyI4k/csKd0GrrV87qp5EcHZFiA5PR1mQkF+5iefP1
Gp68zSOd+Rvepqln9Kv7PAoUmOMsnDYloZrC0VjS+HxPkMYNkV4vOvjysjg3xPPT2vOpHw2Xi3NC
NrDT8MrFC2BH3pZJYmg6rNA738ZetZi4yaWxns6nK3ue3Pi1yOZfz54e0VcjPtKOe1rYZXbHiOG2
dVcE9L7++skP3fxPK3+kxeo4m2SGhfQoZ5BBibiX8f2LLiYbrekKw+8UBCYN80BoaiT6Vo3m7mil
YePagw/cQF1XiRx/0HqU7ogwvIwlPN5EL8Zye713aFEElrndOZvrrwd+Yl5mx/5vRxP4YM+8JFdP
lI5dnXKwf6w1/jQxs6MQfE67KjpDcoFVTRXxHlQobFkyI7ZHCHUgbvXO2ON7vxBXdRfCo5It5QnT
faFNhnjnv/dLuG7uSvGUY9OWglFS0KYjhAFe+LIU1+hCCpxuiON90FYXWN7HidUd61n4YvccU70P
8v0gGgbcBFKlZ/CPM/FYEADW0eJvZ/qZVtHeDvmui6DWT3rxBl4p1NeLderczY7E+D//uZtpSfLJ
Uv5zz92p7XskcJu/+fY9Erq/z+17JK5/q+17QjvOjmTwn6UdTwngQyTr00b7pxHAPyTMs20SUbpD
CcyPRxI4pVFoZU53E+8loDyp8jKIewg2PiDr5A0myh3yTlFLoZNUJyoXRkMtMH4t2P508SPpvN3X
RjYYd9TX0hb+PKKiaE8tbO+cHZi9LhJnPE8B22s4/4xiqg6yKXCeNyaFUC+r8sYvBX3XAloH4swU
1HRpCQ+nxnjeKporicw9Px9yH4b6iLiL1rNX9L3Ek0moysnUWN7Q9kH1C5o/EUGOCNiH7nBO/0Xh
U0VCkkYHWiPHmMf4P4kbOQkQa16k+sPAgDbUUBnqWdvRBS98LWzh3TwxOcb3sqsvQlgoN6yMsqik
7imm0RJ/RWdTlAAcjvxBK2lx9m14qKbRtTVUG/OMJR7/K4ulq7A7asvHrtYR9GWlNuDbjE8WPK2t
Jl2JoysV9bd9KwSv/fIILvV74A/GKbylBAwQv4b55yQzSBk6NLwmk061oewo79JZdii39N/A/alI
oizcomKgPRRY7PgUtVOpmHm/oPdp2YmC6uCj+XrK/hv99KftdKSfEn+UNFnMdhriJRXixReLQl7f
+ph6mIaVSJWrn9B7JHHSxbdvD716GEuY63KMnufnNxhs0OGReLv6WIbs+lzSC5UtcmptT278I730
r7Txf0gb9VkiHSnVotykbZ6wigdzXkcq9EMvmjbfIvd2cUsNEbVEFJAfjP6Q9b19eaGhirj6uL+H
euD93Yb7KcYf3iy0hUc97Xr58fFBLeHNXH4MSMfqxV0aQp9neUOJHk3B3Jw6vNSjwE3na6PlTeD0
4oTMO3l3Rxr993V3p4XWka7/KbROCq0js+QfJrROWgpHPubf1FL4oaE9G9FfazYbGeNDcOKTebXZ
TMNtT2tnDy1Vcdx9XHi0VYZIWD5PXVrgLk/I6B9SztqfLnl0u6ExqKeRwSUDa/TWDW1YKeySBiz1
yySg/LQdtV4SjUoVx0nipns4UicjqEYnsaCp9uNuB9F+QSNsOaDJetIa9AMsZJv2ND+34krMdu3w
1Ih/aDD8acSTI1MuiejptKkQnDCRtNThAskJZL4Yi/6M+GBNYe88hwbk7lmDEpbnPvz8JzTwIcr/
K4Pu0xCODLqktCb9dMIQcKy1iL72HV0op+nstv+Pui9bslPHtv2V+gEqUIMkHi+rITOdbnK73y+E
7W2DEAIhECC+/s6Vp+JWWuX0OkdREXXua0aGlpA0G02NOUZxoYW59A3WgBN6gOzq7Y8OsBC/zwHw
JSv63QyCrElvbgINR5jBy8vt+K+HlxdCxNdn4PSbIUO5f3/XFg9XfvLauodpx79/3R+ZzH/31UE+
MRk3r0kCX43OI2RygAsbD1D7glLHCLCCsQQxVGix3W+AyWcp1uMr6OO7pIa6eOgBTSCPAJDwN7Al
l+w3g7I/VDkApPTjw+9X6te+7snxCEL7JpYkwT1M8wNE66+XDBOyMkg7oaRxSWk/HcvlAHxEpnhz
IVn8RoFY6ELbWL6yl3vIpbH75ubdJRO4TH291GMO0Ij+4cOPtz9+P9OrB/my508czr//IF/d0iCS
/oe29JqbvMiePV2o/7ybvGatgV/XoAa9KgNnUBcv39zf/P7cXBk8xDb/zwZ/FJr4jZU/4iOeHMp2
I1larRCSwFomMGAENCVATHJQL9uPc3F/6YKXh+7VAJAqB5RjwK8BdF+meAXkDBfE01+XF4fPp99/
8TWbDpG//zmbRleSiJBE/t+RRFyJRo+L92TH/g3R6OohCXys3iXjxl4OSXoAKrEagLyQLUEEmA4X
6ttLTEiKP7cj3PnLDEB0Hgog6ly9AixiCVjGt9Cbf7iSmVydU+hN/zfMKfCv/05j+h+JZf4fN832
Sye/9H8rnP3+xf1t+PG3t/OXWU6z/Pb/g/QlQpABPa99edv/Jb88Vbp8/P9/SF3yv1OEOBQiCQU2
8UfhsP+SumTi7yjPEIjeZnkqQBsBUst/aF0S/vcUZHCzHKRZc9D0vVT5/6F1yf4Oeq0XHTKARVBA
x8LTSSBt+Tupy0sW9U//m2AoklKeZSLMrqqtGpTM2U2Djnn2elrunnz/m/8a4W/9P7vYnxs3SBxB
n31hU7cBL3XWdE2x795/BMHc7UoD5HPDB6lwyxPl163np8aO1v6xsj2t39XbPvz4/fR/Dnr/XJYg
2c/1roQDvboTMGVO+4NBGtTSGtJmqEhpqnFByThX59//2HMfE1xuJtj7dq17dtomIoBAKSVQ/R08
E3/+fvyfg8T/+5jHXp4nnprnYwoa8p6dHDL0JUIr1W/XtE3ZvRdzv5UJ35kttB/NH7//wWc+KJRN
NSI1C7/84NLlfLsbGgeSpXRyjbwSoS8JzS9OLQ8cnJD7ms6OZKdVTXy9Y55U+GDUhJv7TDUtfomc
ciCbMY29B726Dq6v57RvFnslJ3rUwvjVBAKvb7ieVDb57OTqehkPAouSE/TDKDKuwN9erwtwiXue
3A9rjdTJ4WEQfZHUAuv7uDUOYmFXe7102QpLIHB2IHb4wbNVXvm+5zbw8vcnJwa0pdgq/JydvJ/4
p3TwQ1Etrr2iaPTc6IFv6EQr2URsdlJEyu/pMA33fSKVuxKanxs+8A1DsmZmbLLs1M18+YDWkRZb
tfM4z/P4Kv9kaWy3tsbgMTvNQ7IDAdyWLCAEbIaBR04/8AZ4q5HwXQveYKCuPXjGQH9wHMGUjlEn
5xHg++QLcOuTfphMUvaD5+zNJKdm/qDnObniO59ZfxZcmyaRunTdMlHuA9InX1Ogbd2kmuyVBbqc
8F/YHguMPx8U7Rz2Fagzil2fV4vMcupWj+RxlA3NI38mMHFCh0qsJuHlPDs83/Rs6IHkqEfddjJy
Xrc4U3vElz3ZjXFYxopsGoh1sdrfKeub1z1n+bvf7/Vza3XZoyejr2oTaIW0o8TJBtiYyXJyX1M/
jB9VJtR2Zame23Hy8680ojZKcCNK21F/m+g9fZ3XyF5TiXtu+NCgK+lTWBzgaeQjBgmEdqOf2T6Y
K8HkueGDWO8WPnCRMngqBGXVd3NXA+2jS7gpfr8Fzw0f2LOTpPedb6GpagIBmVPnxQa9aamXe9wP
ZMGtX+VJNuYbrH6O9NjfGpT168m2fF/fRH1BqJ7IsScTSjZW5lMjP3AxTW82WY/XmvsuBvULe84C
e9b5smatq3mpu2ms/uBaj+4DGfc8vZuTJucPvh4Iu437lsCqubckh+5VXhpCZ3kz72TLi0bpNY2z
5yyIy5v0I5ux5aWaakNvJ40XUbSO2mux+eJGf7Vcl3P2xKR93dapXuE8jZU39tjWhPM3OtkXdlfP
lVanrca+/9RpQf50fb32V1buuZwnrDF0W13xYV/B73aiu2hGThWHzF7lkNaJeW3pXPRzuwOdYMOM
Pqttr6HxjK5keLukM3ORCxx4A1+xhAuVVKXmiTsSufJS8O4aJhtdrP5Xyxt4g2yZNzniMS9Jutvh
tKNqmU9Zte/djckJ96/rSQ8/TEJXfUN30WevNkJw/xJzIdpPQuEsi7TrwHGIvs3MsIICoeHVRA5s
z7+bbVvHOKf9CPt5co46SxjyW8tLm5i1rGdEu6Imov4rytDC4qlDlom2rWlZm018ziCUvprSRMf5
7McK85PJj6Tu2yTheZl1cJM5OCT0Xjhp/XTllD1jZTTwE5McfYY3K8rZrxW+FdTa9OtmEFhcg5t0
KHrpjC7wzkz9zeh9wpHbEvgPsvYdHCLLSiYq7Qoz4gmQkUDBHRkuaOA/drqr0THLT27M0In5pT7u
bLj2WPVMtAspD1mVp307bns5uXoud9CkLZg17RUf9Nzoge0zlDbJBqGhbLHUBzyj9lj5AUceqsD0
4dYzCCSHvcRwbyzSBn3sa3ota31u6oE1I2Z6unWgtl5zP790vk8hFxgb1Madm1AmrWndbIj1e5lU
Or/Fy6aOFRG0jLLm8JGamCUzs4LR5wqDeCbhUzFpJCPnHmQAose7WDhsazJj4NsmDhQMFKdxfvSx
gvvEV7RpYtO1moACAkngSs/7+rBkdD//fmUudvmLeEECe+2rrNl3lKzlmmTf4dqpljOdlenLeeUs
8gsCkyULX/pWVWtJwHD/yOehPSE6qLjrOCE/JxRzD6nQurO1HEBq+lbkmTu2vo90NyQwWTTrrhJ7
68p66ugL2Wn+0mxd5NQDi4VAXSmFyFyCdmqFDjbD04E3m2qOv9/cZ4z2Eb3+5OhkVT2pZIcyj+nl
dqfmer53VXVNjOWZ0cP+PKiPJgty7Xy2rl6nt2RNRfc6s4I1cecmbFxUSC5jveANUkK3H5TJPvvc
91cO/nOzD4w2axNFhaiW09g1qCCTw8WY59dgF8+NHsRfYlqKq1YssPLJZ4shv+vzrTpGbWvYwqzM
bpNkYv+YOsUjLrKFxU798klPDg3JROVEg5ZTvkLRGF9Gn+IXJrBWlQKPSDfB6FubNwcHtC4FY7iN
PDGBtTY0E0OKUxid4u+jpECDIevIylZItKA23QlZw+D57kAsgucWbl5si8sNQr6JbSa86rwCSqy5
WoH2ZcEFAsqVuBCF8p83VTcG9wNJgctr2ftibeR31+4obtXRJQl9cmKm3c5maFbQ1lIN6EzT7HOy
TDhy8MBO0yqzxDfJfOJjCtJMmwQdc4B0RVnSI9D7yczHKd9ayITdqWV5U7BWdvDwh3nk6EFs5aRN
apnkMPXcoZcTPI+8qXjdxT1RhXxV0LKGewojlzuyw1TsvWDZMZkTcU1c+Rkfdnk6fLqteNxy7Uy9
lJ7qHjhFiMlKs+L5W9za45+HR7LCdtg0RNZqArmbdgLJGNX6uGT48X78ZGedrQypfebKOSd/ohY/
TJQ8xE08SIW3ybfa+2QuZZO8Avf42WMeWStMAzvNpdQc9Xwu27URR9dk7wZVDXFO4FEo6cma9GpK
bC6cKxM5Axql5fccj2ncYU8DO4Vn4dVMm0hOfbf9JT36iDN9BaH9zEFMg2Aq5FonEK99CcNOc7Hj
qQFwxETqONebBna61JlrFLVzmed5+okCuFQWk9xRXKaRBgHVjR1Ou2pwpR4sNHZs/GsjTRW57IGR
VqB1zxdpXZl5C0A9bWDq6trL63MLH5ho3jMqTaLncrBz/lJMNXrZJZX5GGVHaZD94hnPdrYSjmNT
NQXR6ycuZOSWBja60yFvq0aBwkm2kAKJ7XM3ijcx86ZhQxld6bZKAmMn7fSOOv8yo9PLuKGDSDqs
VVXPpAZljyoBVai2upd7GlcfoHlgoQgZw/cEJyeW5q+155+F9V2Ua6F5YKJJA3m6HWBNuqZ/GOrh
XOkmypPTPLBOalZPNijgn4Z9ubErfkGzqAhKwxZU47OZDQbudkzX92LYyt5WUc+sNOzHld28Nc7B
pI1+vy+ggcI/xJ2QwCS7vLVmV7CJtFFf7ZY/iJ1F+SkaNmS7cVGbX9lc+qlF73Y/47J1ZDrGTTyw
SNJXW9/KfC6nBKAEuFc3eZV/ihpbBFFTdXLKOEqTUyYhu01S9gV2JC6wwZ3w5zwFDvY4dimE5Eay
rcgmClo2OV/iDOexKelJTBbTAtwA2QK6m+ytHY4CqthxaxJYZFM3Ix0bP5dOAJhjJRO0+o3sXdzg
gU2u8N7lfV9NJ9SYm7WDt/2RtHPcSQkxXda5VCUdDC667A1x5pukoEYfN/EgXOY08+ko8ulkNXmT
wdibW2LHDkwTrZITsiEoG2OS3jtRt3cj3VjkqgTRspno0kE+Cwcl21mxp+37jjVRCRYVgW1uuaOr
ysHygStqbg8prdhwxJAByTjXEkK4zKppBW81c1lT8yVZl4/w+PA+akdDsNZCSGoZgXVxrgY+Sqdk
QQTmUXkEDZFatlk41KM3mPi2vXFDerctY6SF8sBCWw1937whQA2syMsOAIcnARxSkSseWKirLWAu
3TKXqekeaAKazbaJS1I4/dkh2izpfU30VILsLj6sGtkDou2PuO0MDNTDi8Ik9DwBmoF9rqftTvLs
bdzQgX1udq6UwIktPeoAdj/w8dzrNg6GQUNg1ZCtfb4AVqiEJ6T92O/DK06maxiDy9L+a5UeCAF+
XnJnMLROodWWA2BtQBrc2eRFsqT+j6iVCSFVa0LAK1IHO7r4vybI4LZJfI0bOoieMwSexrBhKhWr
/9iMuU21jjuHIZBqqYRibUdtuS9jA7THNT4mXf8tbt6BccqdVpPd1FTmjTko6l9pcS3tvJjgLzYz
hEytCdSDF8Nt2eglc4XlrH05MrMVa4udP8TNPzDSTPVbr4bMlp0kf3YN/ZgY9S5u6MBEN0A8doxX
Fux/mW6WyaICLTTuqY6ywEpr3GTSEgwTB6pmvSR9QRPzIW7mYQzdRqNs2kxlhiVdTztxHhrZRNeo
Y9wPBHZKm7oWTnRwJLfkQWr8To5xd3EawqQ6mY1wYYahK58/zKl8XREW9QwFNfKfvUsnfKXHBfpf
SaVxmQg8P6B6lVFIXxriozBf0myRcBKrdPeFt2NJaCQ6DR74fp663qpk3qbGlkBMABRPCz+Pax1X
HaYhFmq21Dmaw5KDe3yxePyiy7Y4Gwq7j/K17lw71rbkVd0XfPcvcivj3s1oiHTK4ZSkG1a2RMPy
hqDx3qZz5LwD67QSXifYmozlxMRHiexDp8a4S1zYQldtVKvatLZksDJFDiD0YvRaxPnDsP1vJu2Y
tEMOzOgcur0tVg8uyeNS0BCKBGIije+zdCxrSXRbrFCoOLk0YXELE0KR2jYHVFrrwW5yrw/CMfZH
J9M9bkdDKNLSZqwCrB00IucWH9BEX0EkjXs9pyEMySW9GLJtgOMy5DQF1nfh1dQUIl9UXA2HBnku
YIHTvN56WPu6Wfmhh+JZWVV0jHtHoCHcyCvnhNWVKUUyKaAJWI3+4XK+Rl4aQ8AR0jila56Y0jZ+
OuqaAR3S1GTnqHhEA3PlfNtEuqSmdB3Dh5QBiJ3A7beIGz0Ip3MHCLyJ9KacKAdmRrRj9UX5ra8j
xw+i6SYts+sGazM07VDIWb/fOhQX80K8UYeHVSfcwbr3wtz4KZ3Oazc0N1ErE+KNFrIQb0D8tGyr
bP+YDhUIdXNhrsme0l9nkCSo5BLwkxn2sK15X40gHuMEoUVWDWyMW/kQcwSPcWrozQIrT6b11lrx
vhm7uNo8UJv9HLO50hgwxtaUnM5vZT09rGp+G7fulwV7Uk2rK7+SrqvHkvf5n/2woqKh9Bq29rlV
D/LeEUrmInHalMS24k8Ojwo3Tukl8sgEpjqnyeZ3koF+OcNA/AXQlyLxCT/FLUxgqtYn8EbfwejZ
4kHUB5k71V9DMT3eQn9xoQlhRqPcAF4n8FAuTNVVAa/FLTgbLjd1qHVeqxtt/PrW6am7JRNJWDk3
zZi9gxY3Pr6Bgv9k3+ZcsxsF75LDTat6CqLfnYRifL2NIl2Lnbajfb+OOHGH1I+9+jI0TTIeGCSW
+IgyqLWfuHGbO3YIqmQHBq/U260bEwFy2Xxr6G01tKs/oBSqCZ8SQPb6MyLtBELpfIMx107O+7ke
82aCbju8u7PGeNuP06JJ/+fGKa3ezJQl7dcJZeNYih3nS2k3+N6jmffs1KZLBurxHCN1YJ7X7qZG
Q53fM9FDX1g67vgtFjkI82Bmb42c7F6mQy78edXdQo+LpXV2WvhKoYTdNQs91J3RQCK35Lk/CCsJ
L/QgLXqx9lWb33YEzUBYC6u9HjKiltt9T/Qr2y8pPdJ0WfairWy1v+1QO/C4LCREewHrl2PKkaFk
WTNA1ScpcE3yOH8TIr0IrTwkkp0pG6a/A1HP24rLyHkHvnKBl5itwzDvzFXllHd3VYbiioOPtExP
vE22ADIFQQWpxHm+FVWSA8FQh4bINQncpE1rwhQ82pU1bttiU+MP1tq4pA8HfrKF9tal5+lQOu/M
K+gGkzcDmXWcK8OBo2yYTF2P2VTWVtF7CvkrIP/d/DnKlT3SDD1ZdavrZVnMMpRK1O6DFSOQIOte
zJHLHnjKsZcztInkQ5lDUbnIcHvf7HVcpxkNQV4pmHBGhRlKP5hKH4d0bcttTGXkLSeEeaFeoj0h
cCJZrbPthKfegXhYkqnxGLX4IdRr1uNaJc08lPBQ9QPUge+yZIrr6KCPJCFPNtY4EBUaPR/KJs0B
RzZPfOsOJG/xj7i5B7WCJRt3sjhsym7Md1HwYSTwxi4wjsNi0EdlnicfsJq+Q+lWQ4KQIgpM/yvI
y0kZmSCEeC/D16rdawjh8EZjD4AoYweTrGkZtziBza4ptEpnsh+gq7br7hhZsrlgo2Vx+H6KgvRm
avsagEwDuOHe8bumJ+mfcKf1caXgEO3FNz3ueoJ8FUpZ221FK1fydOaRhz64h2DSuVxeolMrdX2Y
1rEu3Kx1nMMJIV/Ios1tcE8uE9+T7w2gzb/v2uk45CcNQV8ZJn3btMqUGeNLcqvyHjQmgKoou/J2
+ExfHQ2BX9DbCvQ9nejLvUPEvjNKLsOh4j02x3UaknfQcPYqSfKuPUIWp/JDncNl9NwkWTbE7X6I
D4OmYJa6FvLP1Y+NOCS6BQIK3fSmi7tGhwAxlpId7iwXz1TNqHqhZQ19Z3708zWiwEvc/UUGHULE
9tRZaK/FfUkIkqrY1nalRavoEplgPbLePnFNbNq17TH8gHcYYMu7+wjo/W9RriMNTLubtZ9zt/el
sUCquNXkxz5nsRMPwnE97miaFNcl5LbnDqs7jKe4EkAamLVOkrRegUGknOkyHVRC4alh3f+IWRQS
gsTmprM1Wpe+rJwF2cQG14XOZFyoBBKdn++5K5dD38OOltJuyVfdruSbTSDcxM09SJmnlvYD7ZEu
Idd6xZf9RTfWV7hcfn3QSYgTqzd4Z2R26Mtpw80d6qwoajmsUUGMhFCxVTEpFkV0SZQYgFJLiPGu
4a5vDnELc/mqJ1ZEQRubsD7VJc960GHNxY2iyEfFARJCxqzp67rKZV/mwGJ6P1lND3xul4ffT/1y
a/hXD0NCoYp8VX5ZEcT3bqcjpPzpVOenLkXDcGJwq+ujciwSYsiEZxXoX9VDmToygyxHNrcX00rz
ISoWQ7P7z1ugEzmNSy7hbGb4rZvTP2pUxR37EEUGTBazSC3MHapr2VFaKOXvDvVx2xvCyHo4jIkC
VOAJcVv9sfjEvO2bLK6biYQwsk72yKV46i4+WDwYTbJylpmIW3QRZM4gcqLTSvcdPIZDVWIYxUNC
axm5MME91/m5987LDhACQOF0gObD8fPe5cMSOX5gtEBIU1Vmtl25W/4VakcvNW8+/t6oLkP8wqhE
kDTTJYXXaugQhKbVoWqLcXLL95WMcdQbgFr6+axLuL71TXVZdiMqKDhO4laz7JoE2HOTDyLrgFu3
7RYmX9UNlJ0QBilxtUVGqBBSlrOd+2yC+htaZ+SPvQQ8wqHt+3aJKr6QEFImlrUykNl2JWqYP4o6
Td8M0M/3R9TOhqgyzyRUuNYRRI9RvQ13bYrSVxibzF2Z/WOx+xdHJwSWMUrwxpiDo8Ncpl+PCPXu
RqpltGe4iDl8Bi49Nh3HrNuG+8TDreDe8HbUnzEi9OwY3m85TXxW5HvlgF3BJ0q91j2oix/0OHp5
2Oum2r8OlZfu3BuIuQeXtds3oil9sZh2vvOyWc6kcisMARwYIKegJd3fNQj6Wx7UhafiXS+FmY5w
YaMgxKTtemhSQH6+ak2T7Ef470m+JLgalqhEkoSAOMA1jvjSkHyqK9S+WnKV32OJ68gAywNHMyQq
G6A6qkq8pd8ZHh9yVL+JOy6Bj4G7ptcJW1VJdsDZdpje4mG6RqRx8bK/OiqBl3Eu0fU+baocDXB1
3Npp79Zj7gH1cFzhhlDfspx1TVR1jTyKcj5JcdCYZ4wumSoTk7ATVWt33k1Xv49bp8DnNL5ycEck
qlwG2hyTav84t/jaOl328VfrFKQGKK2lU9apknVOvgVUNX0tmnr7srUouVLZfOYnQqBcCmJxNTYj
iLVtRLFjM492lMViodh+K1foaLtyqX5my0MOMoAn1G5hHSjAyVmps8s2UIBsk+4k9S7wARDdcVUl
EoLo6gZqJ5XtYNF6nADQjX0ERxQZwFiQNyRAOAKFgF6VCJ7jZrKeZ4KuOOjnduLy9yfnlBPAcu7Q
g3tU9cjn27ybsvMgcnj3Z/XSpVHoAsICu85gbCYlT4CmA4gEode9/pSPPK61lbDAsCefj1J625ac
Z/MZMNeiqBoUeVkJgXSLhFIkcagpJRX0bBavjyKXcfc4FhhyygzqOt5VR7TIu7QiBR1Y5JoHZuxJ
2k3DDEPvOz1V+XjWEsfdD0MMnQfWNTnlqjoqiV/wLHkxsrgqHjTJ/3weAVZ4IcKV1dG063jXTtNc
Jhl5G+U2QwhdlfFm8SSBw47q6WSMpYXPO3qOGz2w0jRXtsrSBJQg5GReAOr141j7OHJYYA/+eV1q
xutkwU6Wncfd2eVzf5OOXRwUlYQwusRv8J6irSxl245H04j7hNvpFLcugXlubTq6iQz5cdZUbmeM
1/fGKhVXVCQhO3sz5PPY0R50mpfxlepAP80OcUE8hNL5ZttqXUMi1c1OFr3r08PeZVc87zP3hhBJ
twA6f4cOPzCiaQGVl9weDANG4ag1D6F0O5D0TMtsJHQtaVBbrs0Awi22z+MAaSTE0uXaQ8+FynJo
tBp2XIiusi+GTcm4PkgAsv583B3rq56PJD/qFVRK1QOgAK6szOM7zy/SmxBLR9mOgJyqbkrkE7K8
SKXOoMGoBuLQd8CUNJQyy3fQcBkXnZ0YVNfWwzirbAE6TsP8eXR5Op52g2r8RfMML2UliORRFXgS
ovC2ZETAuzFfrkt2rm8lSYU7NZOa+mPcuQgCcS/lzARq+HGzDQMH5VvXH5qMIfIt7gcCY7ezcvtS
GXdyQ2NOWlDQxstpVKWZhDA8SNkyYoh2J3Th/VqzETq1KY/CVxMahGLDFzpVMwy+OOBuBpX5sRg6
HIfxI6FyEW0cdMO73p1wi8yBKNQWUJH4GrXoIQhvUEKkKanm04IbXYgkgQaujaZxcS0E4dWANU1p
QubTAMiaYlC2ftVxMn+Im3tg6XQ1hiA2zqckh1cPqvb6JH0WuTBBSJZ2RQM8xM4n4KjEb3q9qa8s
3XlcGhQC8PasWcfZLdOp71l3AOZqYIShVRzrCSGBqXb5THYisukk+WbPWTUDv3ii4t7YScj2RVZM
9k7N04msGrSz+fwO2qu3Kz72mdAWkn25dQTKLO6nk+doL1Sq7IGryFzlopLw9MaSKccSMsKq7xro
WtbZ/0htE9dLCD2PPw+e7EaPVUfcqYbumWO+Ns0B/HHc4z0JsV87tEFUcoHEihv8ddLkrW5wXHs1
CaFfjYaS8mCoO8nUpsVmcHWqKoDR/d5Kn7km4sBKO6RGrAYizqzqsuVN47TUZ89wZ8/UGoiCv/+Z
Zw5OiASrFlJR1MJHZFgkxwVn9aHfXBwSjIR8X6ap+DwzGL2ue3kUAAM75IP/K27qgbmqFtwB4Bnt
yWzGH6Qe2+Okq7jAFyLBckPTWWcZ6J8rt5x1I3ABBMZ7XOQLkWBeE8Z2u9rT3OzdGU3q/Y7aLHJL
A3PdG033AWo9JyMaftDd1h4AkhoH+ychEKznns9cVOaU6MQe2t30BTE+jrmJhDCwitLOopaZk5zH
5rBnujsIoMk/Rp2YEAPmkIeSs63FuW37/d2emu1Dm/bXeOufMaUQBVaRdUUOwMqnzCLoR7kkHAaj
azXC50YPAiso3EC52uf5mSZQOl+Sb0PXv4tbluCmqxBGFehn8DPwfFVdseyATpybbfoUN/zli54U
vFA3kGFPbX7OjO4BgNturLlnqOtFnK2GdF9mEg6yeJOf8wkVbY7vujQyEwvBX0DENc4ew9CaQvi7
4CH6OEAiCZFfIAYhq4aP+Xm/UB+pFdEDbcQalxA8Yp6eLHqbds28+4EegYXrprfmTcri2ARJCPtK
MwAVEa3pkQH8oe2Te9rLh6ij8i+QL6ARaizp6REzp1FJTQd9182q3fu48YOg2hs0tp0b+JkOaAMK
dTrRu0ur3jU+wcs4v7jphngumShDxVqxszbJdDNXy6JfTTyt6xP0qfLqttb72ryc9+q/cbl+7Bj9
1Y8G5ss9BnHrduzg2rqt/XZAneywOSkFVtedm2pTXTEOGuRqip6MENu31tue3w6dYY0+w8W6Vbro
drX426bySfWFXNQMyz4FSKsqSOv3dS0gyTHjvWJImJfLVK2I3W4J5aMq7N7ViSxSkktSF3bmBhKh
gcHWFVk+DvUXYxvtUEEVl/qW7Arono8eLvS8PvpxWe1BedJub4FCbl1kkSmQ+AGaby+3qS9Q7hJG
i9wDNby6QUYxoL7XULME6VnoK+gcTHDiQ//eYA0XmZa34oc2Gv5s3UiXIwO4LykcrBAody8rluXu
3QaqSyolU/9lgKItd8VmQSZ4LTLB6uZzL6nKv+nagdAPNHLug9UFsH21/tMFpHdjdu23ogfSqOmw
rnJC6sihcbI67fBkg08JrrbpUAk4aflhYavP9BEve5a+QGJh+VlmbtfQFzYO/gZUAvoDZ2ZhL9vU
SXFMJVnJoeFshCxMaHEUGghwi22s2dgDfrMdmvo453Df5weokGz1ADMb/y9nX9ZdKY5m+1d61XNT
LSQ03dVVD8A59vEcdtgxvLBicDKDQAIhfv3dJ6pud4a7KuN2rcyHjHSYwwHp0zfsYZhlqqiQ4I2s
9UWRSKSNiCWiX67wtsaqTmeFzC7VcdT1+dIP9PPkepH7sG/y21LvgR3NPPL2bp+pEi/VRKW8Y65g
7GYvKrWUebeDo5IctV9iKCLsQi7dLRgaCu/L1LXBzZVk1+VyJFA1RjbWk3FvL4Ngm/86qb4ey2xc
0Qw+STCQ9Pt4kxAjzLohgZNYqaKzDGS3dIOPwGLZAdqCgo5c1uUQ8C7H8UQ5Gmn0JNpBVWkrWn0U
bTVko9h8P6ObEiK7njPL1V4TePUe/IwYdSfGcmnebxstB4XlMNLl2DBut2wsq4RCJbYKXY66plKf
lGPDeK23HYVfxcmyzak3Ds38VCsuKTIo51DSZZoz1ryLWzWLIwRW2u16oD5GV5s4aKvtGDO7tQR3
iwQrHJCcAiJrpFu+0i4CZ2ZeZWKeJO9jlVeF5c1X1D6qw6bpk3HNbcNHe9cupBTvAc+a+mMTJGhC
eiQjv9p5RNubuPLt/r0eunEBY2aOxuRuwqatDoOpAj2ZPm6mD1XUK0IR3tpS8FT2iTZ3xLk2/po0
RaFCWpS6Ly+8X1d+ReY6GT82XgSeQfOegI1eemRmkHbmovtWOF+2ZdpOrfrKmZjMB7DL9yrDdAln
F3geY7gFqs8q/PIYJd/GZl73U09NCO/bncRxZirspG9NgmV+WbZ0v3OalEdCJ9Xcq3mR4kBUbarH
qa22/cGD4EEjTKKhG6DysxKxOFnvhuG3FpOb6roREwsX49h0xcVEdTxfL5OWNGsSdK8+KUET/T32
bXEHCnl0hTHS/g3Ulj5tPC/zEgJBUb7Vu/JX8JBYYV6sBfvY6TrRuenAdHwnQ9UNd3FZ1PHJj/US
DtFUNdulDjMRF1JsLflARNEWj9WkS1ihBhdBE7Eh2oJE0wsY+a275fOtJbsjJ2aE6Z5h3FGM9wvX
sjqSqh1l7rZmRez0XM3VEfjpeL6d9Cq+ddAEGLICLUN/X21kRiipxs0fBB/dXOYE06r1um0gcHws
ysWAXhPJtXxfKauTU2+MEakroll8rSrdmKwcbOuaVA1xQWB0lLDtZLveutx5SqLc2YHG6dDt3nxi
TuMOck7KGHKGG+6ijko7p80W2eEwnCV5Ugja7e3d5EFMO3AYgn6mJHgBe7VygC4nrCDELdKl8rXA
FpZZ01W0z0Tv+fghTJiwQOCo7yF5lrJ23+uTd2DJvg/wp5uLtJqc3BDvd+PHMW0cjmmfouO92m9+
WRl/gQXHjAOhhVqNfuxwlfOLNG6ZDzBxxKTzMHja8xTcz4FfdDrW7WFdS9aFtIyd2q/9Zkt0LTbY
WOlLUgTkiGCyVdXJwmUtSve5rqMnwduZ5lUilii3ZI11LsO+Ny8z2Vlzubrd64ulH6Minzwtwg2D
Wc4DiW1TP6FzREOb1l3n9BGq8aW70i0qmLuAlpg6Jm2N884VBYdXap9U201fkqbNxn2OXZaYWUbg
Lcy2qD3Yc7uNHx1pe5AxhsS5h3ojkl6OGBk3dyOU7uopXUMCAx3oiqeTn3V8ipm27p7bKRq+0HpT
3Y3omMUaG6q+q76zTu1YCT0k22DzW6p6PeKbbc2B921in0W7VsWVLeuGnUCiFd3tMlMYfB0QjjqR
w5eJFa87pJKhaW6rhl/asS5LYJvBwMIaUdBRuqoaF8ylaXoGzDAFhpgcrIHrYbq6MNAnfKZ6WePK
bZ87iMaDk65pNSbZBPnFMosQn4psK8z21FDh2KXSBlwXPgwAq/brrKIswJEclnLz6DcQSFYZZxgo
qOoBt8v5/eZDWV9GA00wOaqLNlre9/0+DleA7lY7sqJh377h1LBDC41UQuJ350kNIxmrJrnf7kQn
vUUk3kNxUg1ePYRmBdzNbjwC8nQP9ws7n4irtLvcnND8fHJvFTQBSjxGa1OnscsJ9OrKfSmzqfYh
vGN663QK1zQljjLpEd/SlvlmvicuVtOXfbYmadLOrRs/hYSR7S7B6q8+NnaDBQ2+JBuL+xbtMP+o
WjzEq50285YPbOHuEud/ZEo8XNqvB79L6UskT27c8TLncj2uvo36ZxkH1z+seGbr1dQAFnrfrHVV
Z0lTjfbjZiTln3oqg+pTKISRweBJsa78PkAzlTxAtT7RX8ZE6Pbz1E0tRX0FQUSW9Q1t5GUvnQ3I
3yqiBJzXoyXgKOw2HB/I9iAZKyK+ytxCpGEMwOjJ6CtU5UOSERzqzWlfpva9XLC+Dy3xncjqbUfP
tZdD8oFT4CIyFlTRZKhFEwlHxFEuF7STXKwp20g/3ZlqqkA5jiHfeTS66cZb1hsfdakAA+tLM05u
O/K4Ttb7eCAz9HcxZ9XvEzX46rh2cMp5mGjFPioLl5fcJgVaAaqOnLgLgynkkcyNp/eYP7HhsWul
3a/jZphGBMwEewOweADV1EULEdX5tug7bbZMJUn5EIB8ibJN1P36aHc/gRAN3iv1GWQMizaTOq7N
fWvRY0qrvuymAwvg1XZHUNTigyrYMOQzKSjeRF118W2ymLOTq7Dn5EcBWlmVmVYrp3m/TCRe0nbf
wodGdVBNSvcerMX3BuQ29lJaMd7Mw4KMK6vKJsriBqpwIUN0X1PpBXMf6ALZg8tSeIPzXm4EaToD
gde4NLAkcqcat0DeLePgZEa5mPI2VMtw0W7Y6p84mf16pLLtYjiTzJA8i5OaqZx1gAenlsX7UeMw
8i6dedHYuwXQKT1kvehld9PaItyrcDZA3eedXVulWnJQcLDZcIwi5cjnHQz8F9+tUXlqxcDd+6Ur
4vVxmJc4w4xkop9DV/g1K3yVXCJdg2tmCxbNiE57Om9NdVk5A2GNBLxqHLYs23enTTrCDEnkbib0
skQ+8MH3kl2XkFLqU6GbyWZVTEUJzVZD03FMGnGlfBm+J2D/NLcUW6e/2Bu769spovMD8ZB4RQnE
3E0pFN2RO8XJ/LBGBrBdt8lMgEZ+i3kOyNowL2VQIwcN+TbMij6PPioPLW1Em/b95q7XttP3pYeC
ft5iGWd8W3xGq6K+hLqHvllEGa7KeOs+h3JtnjTr5qwm4l3H5/6ZN3rQaUmMBexk6dp2SjdSa2/T
EtluOAZY1YVLsdLyRcSbuXJNUDrHchZZvy/7dhzmhl8FwBeTZx8p+VR2nkGWnbpBRpdFL1ffpQVW
rgJNPlTke+2K4J45FyKka91vClDOePUhr896AKcubDtkU9QcBwNn3WmyFHVMzcYmL8UaR1drnICN
DVqpJ1dzFRf6zkabdccVPH/ysouOikyHZHXXS2J4+RmZaz8duKMRvTS1qZObZls7mL2Ww9qlPjaz
emFLZ8j9xBZmDpBpCAMkCayoTmO06u5TVMFLuMl4qHmdE9tULl14jVRUu0XW2dwhR/FpwSLGujTw
sNTfNsXZdLNu47p/hSmVRzpUOcWxujvsLW7SBoSh5gAVnYJezKqrm3dbjNr/MA4J649OIu7kqGhK
eZrO8LvDJHvK7kGqafg18LMszmO9cX2KQZvafqsBxu7vF+uUIVnQ5Vpd2ckyIlIIiiiMR/eGduEd
SmNJUQUDsrlfW9tZxIVqkD6+NT225FOLYtV/anmrT8mIERmzvZefYsva6HOPASvK5G3kcFxEE7rK
sDqQLKXFsiK623mBi3tfzuqDAKffvSiP2P7R2knTJudyinBeFQOP1ifh92Yr04hSyVLnirnPdME6
emd3tYXfEtD9u+9zDTbbQTWwLXwMXbVpCA7wcX6AxzNvt8OwQt31QtcRHR8EdhkiImHzpBCeqk2i
WVgNoDVfNoxU/pK1VUv6PNlnpABpJ4QoIQM/ov5AxtdMWVjNOReBjYvz7xo3z6W/0G3Zzi+djcb1
ODaR0ydr9cLxxnbt53yi3bZ+bjUHF0lUrbafnW+n9WhK0keZbpf4up7KQmQTBuHuJjRNUuKVyBpk
QIsuezabdUJSOgnIybwse6IVCNJTcTOWdLrwxaYeJ0aDQ3bA993ch67r0hneoClIYeXC4C+mmvEY
vOIhK2Gnupx2ZlGgVXqRqXV+jEzqFuftOxl7Wf22wtpEHfaWkCoX/nyupqWFx8RlgTT7poY0F1Yd
i3t2VTTwZ702ZRg/aIWHkDPnkrhLSQ3Iw4vt9iZClhpIdLHtWNcXyANieeVwBDRfvGf1BUqAWH8a
IXEuq4zrktSPZuVVBUnouBf1kmKRcZYpRNWAai4CcW6XVVzfqcaTPZux4Z/bmPeHrqjFgK1WLFcj
QQfjFv0Kxh/UsIn2yq+z/opOzEekHo4KWKoIQMBHeMTQx4GWxWfoWTR1XvYIinUzt7fOEWRmOwRG
/KmTqsrMHmA4AloHuazlzLrbyTHb3c7FYq8XY8bmCwyi3Ws0tdbm2xLhNSabfGmX5DzcaRXO9i3x
LwK5hMvLfUKuDlyT29LOy/4IsrIWaWN8idwAo8oVZndqQ78WkdCiv+OaOw+WCRwY1bnTA+L3/NIi
GUspBwL9hFa6tjdsUlP0wCRAfAAFyaFcT6soS9fhpSyBWDC6i6Y+bISpRh4aJep35QRv+EMM9sr0
27bSds2iCp2rz9BqgBvuzJVNDkNFA8XSrOnTXKMeuQhDY1PaIICadF1muNiVdKm+Kd5b+sL8Uq1Z
6G2Makcm3bqlzaq66FNdx8VXdU5NLtUGlvlzEObVtZ1LkO7qKUYy2yftcqnhCaIyLeb+deTYsqmC
ZUcGWxCSHDqdqB/Nv5bteAhBHaBvWSQoZWCqftyo9PKjKSMN/nGtC3QGI91DGckaSBTkSEp6f8XF
OH7rug2yb+hcVM3wAqU23WR0rjy7bFwSvqN0LvfruaPFa191u+bw/w4rvekrn0zPUUEEf41hmcG/
o7Ss0BlpSn6jx7lF7CBVyGgZT/5h1oU04HVgtpSUoiQPdSQEutlIPcg19xAUPep1FjTf3E7YYRWr
XdOuX7YnaCLHyQcz6/VdFCX2gypk/Azsh9svxgIkoMtoRGG8df22HkSiIOi7N6v5gGfeXg9xC1ib
aGDADY2TZDyNldZTxs3Q+9RERfsRTN0tnTjIW8YkXlzPm4kepPDbrdB7pY5jAemFQ8fDdjHBVuIi
Nh05JfBkRswbmH2pdMnDvSlHsIfXFXo/KZ+Wwj35BRKvnyEgguLMBp9UH9Eahi6LWAOeA/VNg7Cg
WcxGZBwS/GNF3HO1CSSJDK2EskSW0fAI8rByj/IZMHh+4KpE38TDXh0+JXLe6wtqiHmB/HrTPlI1
ggS+wYHhscaNpKxeY7NkCNvB+XRGb4zdm7aSScYMbud5HAs/HpupaKqMJtL4r2es62kcur6/3qTc
O3xGG9nHNk58d89K6ZGwhZodlTLReAkIpfTv0IoeDggTw3CcOW9sTqu1iwGXgzHsYfQEQQT6GFd4
F2hHFIaPBuW2B2h5DcE92qhq1mzgS9xdRdHa7xeQH9u/Rxy2SWkHa8jrch83bJ9C4XG0nhxanSzZ
NDl/xcYYCWdVD9fBVPwR6OUJDAHoO6LPAaEGlsjiY7QDTn5UYMiEZ/SZthUHkSXxd6fmkkp44LQ7
2gO2W8xwGjChqD9X+2T7DG8KhHfVVsjMETG7tc+qqTDQL4d4kb6FRJqSmfbCLKdtTCZ1IeEBDmvU
YhWqTiMO2cOj1+y8CaNmLUu4K06omBB82rzZrfYnB1KGTum4uQ7bGPOu1wVnZ3EysyNlvkJRmwCJ
2dMkfhkTZGj56vVcZTJZBbg+ToT2pRaQqckJ9Obrjx0aGknaD0tVPZNtR/Qoo0jEV0LGPc96TTua
j+iGrdk4rGhtpSBBbWXegFxI7hMzzeodDEHqNQ1QgTaHJRR8TAPdE2Qw2sTuWzTDVSHloHrod/Cy
WeVFFYyX3wS+lP9gkaCKG27jTmZJJ1v60JWeQDTZoCioatv3jwEE/vZIG0v6kHKQ7Vc0MKthL1Go
O7QcsKg3JIXwaC8mGGtrW9xWI6n3U5yQbbjVBn3aVBjmoZduqvmVcFZXd3QvBuCSCtIOl4taI/oA
3qQU2FMz2z3mP0MwR/g3+vkIpJvpM0xV+PJ18L2NYJC4O3WKOrRTPpKuP78hgcInj2dtGpBRUYD1
dwv6h20GfoWzSwotlpheE0E5ikvuouGyBs5i/epp0DYvhCjchUe89vnMjWkPHWNqyikcaVybTnMf
qiOqwU5fFwnk1wC+7M72YHBLG/OmqvV2VTgiVQaeSKl5DiUGgg1VFz3m2RiFjuWVWDe2I2dxJrlE
k2DEtH5CbpeiDxu3KQije5NPWAbdMdmWeHqVNW+7CLVDnDgGv1uImPxm2r4Dn6vFhMzhMO2RJyZZ
1M36QlBDw3ZqY8XUCzSje3fjUdpvBl+8TpoEOcjGxnsu6277EOHb6CitYsfG5XhWs0ZBuqp9Te6W
cwV9XURjuyH5Al4WAlOhKMv70McWxcq8MIENnrToWckMsxaOapXYXg/f6oDqGti+IHvyOrs1mpAM
SI6CaXTgNq5wqxnnK6vHRd1zBI8SqaJq9u9thWnE56bxY3tMymSIPJ6uYQO8mMVcv0uQ7mMvUy0T
fjRIjabXyiTcq9TFGmrNXiaLeh+jP1fD/gX9f/dVz8nSvphoGaOHscTA5916LlShWBBURzO5TtA1
Bm3OzN2p6jH3wiJJDDvOEoWPOMBHcZmuwQAsuc92zJBGVLr1LGuZEy6cuvYGk6QbZNdK3CAtSuzT
0DXtfCVL5sdTtMCY/TMjpCCZOOdsx2XsoyXtJPXRzUigTvUuWuxSI8bBgyLTyIyHQ1h6Nd/V1oHo
0nMi1/d7B0hjpojFkKdm3QCJmbmM3DclrCneM28R/Af4GzTrfhXtsO9Gygpdw+7kTckC8ilYXGex
3NxyGcZBs8sZXXZ/0bViJy/oKnJ+VbeYBGaG9AAAHMAnJrPKsTZ39LbOHbXoOM2ULhkTfROl2HO3
wtiQYNbIIY9xJDGg1dOxjmLMe8SAEU9IO1isqTRMm+H5XEmeXLpt0fulSbaIDJB0o37R6OmV8Eob
Fx03NzyerX3hFqrqr7JMlv4GiW0tjx2vFv3kPUYzeVeqpgQ7EYC0h3oYOnFdlN3QPnmFB3MdqGrt
FVlgqXO74l4pHM3Dzh+aRfbl1dbMun1GoVcXa0YWZMtT3oyqR9s6gUZbTbIFm9lEGbQ/RDA55oBS
6WMLOOBZwlh+goIhsXGmNQQw+0OPUZBdTkjAZjxYJxszP+CcHtB4BhgHozTkbjo8MTx2kKs0r9r9
GdOTYjuu2MlHve/yBkW0iK5pVGgkdoJAvY6ex3iKXpBGCHPRNnLiN3s3gnkd0zC6T75eNEQr2gXS
IUdXmi1UaewFl5hxUoCuyGTVmgk0Nuznfk0UfRghu2Dp8Sz1GqOnsXGYu6t512uT6d77Ng/9fHaU
c1bc8blIhhOsfnZ/OQ1mYXm5BjPcUAudGrRICeatY5jlcqzRxI/TyMZxdMSM0tV5p0qNstNM1iBD
Yn3NvmwSLvLXxV422yMkGRKH3ntVzPt3NnBWfjXtSLoTYaA6ngi6vtMtVANm976DJDVym4En202c
RDb8FibemJsQysiiwbdRle0a6UiK/vKC2UptLcB+k0tuF9Jbn7kA49DTjFto8mWntM2AjReYmSfJ
GV67qqMGsvmuW+EM/Ex8W9rb2e3xcCVhe7ef37YswHXQLsAZ3sqk+Yo2X8TyhqvIWIi1op7J7IDV
3h+QWbc4IBFIz2W+n42/19G8sixEUTxjs6hpBl3C8PMT1AbtKmQSM9f3Vq5dBLmBWtbfl/P5+F0u
kE8Al5yXp2nUIU4J4l33xOaZOuy9kveTS42yYFWjxQSjKFmRmuQAD0aA17ByKu5oJZ0/IoxCC3Ht
hnp9dc1mtptxlz3/MG+LSFC8TM1yFYLctw9K9ma9P2s4skvbL0XaQ+xmSpGNludmudlWnLkYYD6o
ELS8shWYBncYlPQgvCM33tHamlp0rTiMKxPuvoC4OqkUxCLqD5swLbp281Q9AiYRIyNaYcr82ADZ
iHMRHhvQbtSrKvSLNEQDaT4QzLPWi6GYp9GlNfh+SToq4AhYhtn3vLyikVSieYuGDXFf0K3Y6ygV
Dulrk3JEWYceYjeC7ZFCpB5153EDPRTmQMOWiOoTGNZhmdPFw8RmuuhXx+sm8xP0w5GHErHxOJ9Z
BShH/u92dpDnjbi6wKSKuYwAEWTTSLmpyCCUzJ4Zfju6Xn1VmpOuzr3fEuX3Zs4xMynuR2rnA7oF
+wKQdVREp38vlo1swSbdJYS6ty0nohmXdA8Vv8fAalhyUYD8/a8hmN4qC4mQDP042O5A9McmeS/W
fw1c/1ZQiHdsxbgG12X1o0LToub/IoXmrZzQCLVGXdRSHnFMEjSR9EpuLaK1/QWH958IVkGL7Wck
HVph1AGRhslEhP03VWPtrnsfjdBAtLNBw4muDWwBpJ7ow2bRukWB1UQkG6MN7+mPIVRnvOE/Qhu9
wWuXGNFsdTTL4wg30y6vQWq5BXhwypCvYfyIWZz6hdLAPwZTQYny5287TxZLjTFxhCDAJJ9cGIsl
NyXy3NzjZII6KeQfOmSlWxh+8YT/MciSvlUnaoAPw2lC+VEoeHI4yM4cJvSaf/GF/tnV36DPDBz9
rKw0B3Kk/9rO8YtXpvgFXPyfXfsNPBRp+tSbsuDHANuPtJrDqV469i9e/A3CzMWxG8ZF8CN60AcM
Uuu0iNF5/OMF9c/u/Pz/f4dULLa1dlzX4liSyOJMX4s0rnD6/2tXZz9fnbaGAR2E50L3Htq8TsNl
ch+f/vji/2yF0p8vLua492ZrsFwqqel3i56Sz4gIFL5CivYmNQvQ2JcgOXHzL9nzAd/y80dWqvQS
mi38CDtU/iGZZnvXxGiv/vEX+iH4+D93N30rUiSbwNAWKpNjr3SFDrQegsdwBf+8htiJlwSZN/7P
kMSDuKhN877Z6/cxVhq/LGy9VKhVyuoAd8bv28pg3Zw6iZTsb3f3H9+2/1O+jg9/uw/71//En7+N
BsV+Wbk3f/zr+7HHv/95/p3/+js//8ZfL17Huy/9q337l376HVz375+bf3FffvrDAXm5C++W1zk8
vtqlcz+ujzs8/83/3x/+2+uPq7wP5vUvf/qGaYs7Xw3KYMOf/v6j0/e//Ck+I13/4/fX//sPz1/g
L3/K5vGLq7/8j994/WIdfln/OUkkFTqBKhmgTmexAv/64yfsz4nSSgPDxFkMm0islgGOp9Vf/pSI
P/NEKCGZJILgPxFd7bj8+BH9c0JYjDG0UBIALShp/L87++nd/Pe7+rdh6R/GenAWF8aC/O+VJAll
sSK4kGDQkNb0rb7TwpNpWYYajCe6oecjoiFXw/wrfPYbNZq/fYwgMcMjECho3loTdZj5rmORlJms
4+VRAMf2MgkSkbTGHnmcNlc/nt2cbnc2dMDBugHt75UgxwV2ZQtRJgmarlkYVkA44jADzQCqTXTN
B9G/r9rQ9dctF5j0opXG77RfKyRrQwfY67hszXhgdAV0G62P6FNfxPETdLmbF0wXtuUieAlmStU7
/VSPQpIUitkkL1AAX09tDKAAzjJ1rxaml1/EvJ+P6B/PRCuhKfpScQLh0jeRNRTtwLsxbrK9wDxm
0HdyV0/J8FxyLLX/Wo1/f+e/f8fnk/jNO/7pg96cDzuKh9hbfNBULh+CGe+mTp2Lp1R7doiB0FDb
dgUhq198v5/DLpYTFNYxflGaq5hy+VZlqqzrZWUDKVIb+iFbR+0PJUAgh6WQxTFZEX/RNPgVOTA+
R9jffdkfn0ohwaIkheiIfkv0nohICu23IoUJk85GvdaHtpND5kNPH6a2xzjQSnRJPKCOOVBt48UW
EpMDAaJ+obHyg2X6060AbUqx62mstNTkre4bCkQFiNIWpagKqilf4bp9yxkE4NFg2SaW1iNZB/hN
J/pOoTm65QnAf7dT3fD6ElojugdcdyE3MY9dgV7/HD5A0bB4TKZ2QUsHxduVmYHfytYWrHm4WQU4
WSfNgkYm9HWB1HEKtmWoRbo1q+aRv2ygd3vMpRtgX+NJ8q/nIAOYXR/HmCXMiQiHeWzCI6zZ4wFw
AcylMol5xnEcudUpSkmyHaCq33yuCPml8vN5Fb59WoKjFa0kV+Bxn1/s7xINqMiihR8gjd0bhV6G
EtNLKKLw1Wz0V95lP7g+bz9Lcq5UjJ4p128z9d4ZK8oGhd0CoktmtFMiA8zI3bDI1A+NI5iPSBFl
VlJyF7URiNvdNL/jzbhfzismH1nko+WGs2q8CsAhHUbWNPnWJoDw/fHefRMkQEBC5xeHhIKtssas
/k3iqGS7tWG0JWJf5C/6RmPUaPeozkcMdB47mBiPhz/+xB80qzcPJ6E8IVpRImK0cH9+EUuFWgVN
CcwVsb8eOaa4rwXth/VzMDM8pdCc26Z0IlV3CXyeBqROtIU61NwuX84STM8O6UaZrVERTtNeg7vg
h7blwNL263MVJbvOAmSPf3XEvDnIzg8K43tgSYlgDHHnTeGzh9VhbodXit2Bqb4FaodxoAl/8T7+
R1DjuDgVCnBYQRL+I/z8bpWGdWwFemcIL0kS7t2yuYMO9GmKdvdwxm5gOLi5X8TvNwUlIik+VFCF
mCahswwg189vhJeSRXSBMwIhIYZHaxH25gLkDT5mqPDNp8QAK5p6i44wRseYQl3YQBwOFcGa93+8
Ov7BY+aSJOScfvCYv6XQJGHdkVCcAbkMHwYgKOwt6uVXSplvtCj+9o0lRdrDkaGA+/SmuOx5l3DF
TQTw3EpOnWhHEGYwIc8qVkigeMsk+bz6rTsBhwfIS6u2HmGwr76Z0dR3QHqiW7OoYktLWdH/VW7/
93tD1iYVXj8h6s1xGsalZRVzWGkgceV8IdEJ6U35v/8UERMqOI2RG+I0+/mdmxLkgUmjt1c2sXuQ
cBVKMXRhH/74dSKPfRt0scUpdg3BngEI4OdPkcqJeP+/zJ3JctxItm1/5X3ARZnD0Q8fgGjYi6Qk
kprA1KLvOwe+/i6orr1XDNIYlrNrNapMpRAAHN6cs/faNLJ93cBrpNk9MLhBL49Ri0GDZkJ8NMxR
BmuJO+rjK59sSrYxzZ6Tlr8rPIQTp8ZyygKTlQ0MJJNcVpe1MKEfz3jT7jNz8ULS9+obYdvas7PM
c4rdI87uP/4FJ6eovy9ywyFatFHoHfA7Xt98H7diNN1txZlTAzl9VYRdZiZ+Svzng8a6eaTJGh/6
0Zgu6Ht3CPv18ZjrtgohhA1QhuflxgJpxErbr+ewou/M/HxhPCYKSXRfT9EnOHnAY6Qu0mun0+9y
mI73cY+oLSgwGF27BZK6/ccP5L3BwGK4TWzs3d6sNapCAFgZtISZZ0u/LZGvmZSvflSxVwS6TmI7
eTHGzYIC6vnjK78zq9r2dqaRutAl08vrN4EzSZRWbcSBMbbsxTqDAdnMU+jFZoeYp7ejHcrJ6Mxc
9s5VGYAua4XD7tRyTgY/xqNuKtSmBodQ6Qvw+y/zVLb6rkOMQw9bT8c0UBN+sI/v9m+228kK6+II
tvm6OQBy+nt9uygtynm0W5QbCz05Bl3dH3utlfrBtqv2Mq7qyNrFtkCpOLAXu2zGzJgujXLU/iwD
JX+f2Os1PraTEH9SGWXxkYRDF9VtXuLoGK04a8LUW9YfKSJEefTGto98K55oKDiFiRWRs9g67/XC
dT+7sYmPrldsf466OVrLRS9L0ktVufZ42gwAn1c98CRKV3VaHkEwe0vYYsX7Il1ljAGCT+fWTUgy
OGCBlky7VWaPlHIcDCmFSd3Zd1Tudf6ioA3uxnLuz7CB9He+FE7CBhJLttsWgq/Xj9PwtGK0xMp3
7MmBXt0879DMTAZ72jo5oEBFE1fmIkynYr7WLBMn2aLEredl9Mbztr5wCau5yBLDu20HIe8mY+aY
eead8xtOX7mDL89AgqSb8nQ6XyA39Agq4kCKyv6VMafRu2mnM9S8dyZV1+Hv3+g2tsPQfv0kTK+j
SxJn7L6SpkEo6ia4G2c7bhGDobBB17FcU/oy7NAdXAWhxflnQQN/51TX8Tj06ZYnWRy3/cN/7I/Q
Z47psti0TDJNf6ad2AdYvuMzYIb3NvAcqGhMO2TdWMyTry/DMa4UnJ6pJzSWvTeLufZ1MeKhjEww
HNY4Jf5SNt4FXFZ5sGSX7pGup58kwnBisnKJpBuT7deERE28YasIPD0xY3/JkCZ8/OLfTqp86SZV
Dwo1zDGnfZLFEzmoTVbYsnJYKCpj8wKK7Kmp5/h2Rdt7scTZkxqEfWaB/Wt+fz3kEODr2xaeK0v3
1HdPe93z6qTX/CprrWMhY+uumrz6QiyxdfRWLfaddLL/UPKhsxjHPTDibL7tajQmVpW0/wxguI0M
fo7JMYanwR791Ku/6IiwcYWgN9OsLizruQ/KRZ7re7xzejEZ+pZluDx0kzn29ciwJ1NVkY6IQeFR
h/oUwzruFtzkejvJQ6lXeBg59r+suogaWn5z5sdNuYR9KmqCIIRR7UxdeGVAZlAigrQu7qUDIalq
U5PKd6z/+Hh8vD328nv/HkKlC6TmNCxiztOyHgaKBPNc4/+sN8yv0IYgtVR+Lnrq7YJnUuYT27FO
2oY4ZfXH2Fg1feHZrBg378a1K1JcgMaXdhH2l7Qu2VtYi33mBt8dh+42GZguc4vzZptVUnzrlGAc
eskXx4zavYgsZmeZI9EolnxNgJUkOsqi1UVAtaI8QGQ9JUGu0q3/ZzdnAKDvPXLO0lQ7KTTwdZws
v5VR49zgSOWruhek8ylKUVozo1qfU3WOT/negDSpAJlSUg1iUj7ZZRgI6PgSeeiy0oyHcVYLPstM
tWw5PJF4+bGWmpGHxNh68zFOI5xrJUGHRZAULnlMQlqqCF1pgtHED6CevSJuerxvyZDdeW3lpfth
Lcs0WCw70Y8fD853Ji9UKRRjKJNIj9t4/TGVWqw7+chvdyZ9vp+yLDvW7uLBgZu6Q92ZxY2Mxiyg
X26e48K9XcqYKyh4/K2Z8+BOLp3p4DwkFWCOcUYvAqrT69chK0FPCW1KtfsBMu91h4LY+i2Mef2s
Jj3rwo9v/52DNz8CZ7LO9LlJvk4mk8XKI9Vgh/FHIBqf5zazQgq6XuSPqzY9N0WLWTbXl+xLO+Nb
zyyPrVjUJOLMDuedZ2GhLqM05m0F+9Pc7XRpMHnGKH0x/a0v4zxk9r6vpX6TTlq/HnCHdfFOpe10
EXmLkV40nCeaLx8/i7cHf5O3uFWrTdcGCHny0dCk673eSWOq1ThdGA5VqJb43BHknU/TlhxIXUe3
2EaczlCo9JfBxQLmzw7ubRTSaI7ZVDqlr0ETOLM0v3NLtmRdosjgeJZ9Cr7M6ikXREZpfmdQyCAH
WE85jaaIff7xo6OsyTNDhcd6fBrAgrYrtci95ytCFHKRVOOEobJIz5Sb/8KXTtZ79KTS0ikWmjon
sdcfK8Gm02KO27SG4drvmnX+mgDjMy7StO6/IVRL5AWKWy9cCr0I11jPGj/W4l9o5JCsTEPx3R11
CmgQFf6QRNViRsFHgqNg44ZMtcT3sTiiePznD4cCB0QtfrH+BgFHLdFyFwMZeqFcHa4Uhmn8EeaZ
ieztEcGkLEiBkPdtc+Q/2Zai2aXOEXMVrRrtoGf2PKSy178YdeJcs2ftzxyl5XZiPX0ZVMl4DfS7
8P+dnGjbBEE8G18NLRo100a12pOUNAEwhY3EV6IPSctIXdP8I8u2yKdwyNWa+elsyJCks/VinLGx
WblbHu3ejfet20nf4zyMW864NsEd99fZ0HdnNtbvfRKmxYeuM1Y9DlWvx5BERK83TqT5NQcjjqAd
lu1F/LPM879bQZuWKOsJ/SEHhMvrqyRDp41WwTm2BsVw2QGK8x34rruPR9Z7c4ml44JknefrPl28
1jhPTZSQtF/qyAs7lGKG33io9eBN6OmZueS9i7nsNxlf9PTAWLy+JQVBpuyKRfMbwIPXIPu7i7qn
eGTWsXdmY//eO+ITdwy8OYJl4eQd4RNs54rIYn+1CCcFTdFfEJVm3n/89N7ZK9ouDRIqzpTnaMm8
viFk0k6HhpwBnDoAEDyn29frQJ+4fwD8E+JSb8+8r7f3RUeGz8XVKXZzqjsZFVafdg0WURwJHF79
3FTNHcp5dWaEv31RluVtsAeP/S8H1G2t/Y8DKnEoOtUM1rEJcgJKLSfCqrnqzk53kvjw8TN87448
epHM+swDHHteX2vM9C7R0E8EHI1E2Lpa68dtv56Z297ZYVKyw6ZCQZXBLk9R6Hi+l7SOqjiIpl77
2RW28rG5xper3c7HMTPR1GRF9yDyGDdcmbRXVraMxw1OQ7ObzMkcaEuod+PPDd7xqBBH3JgSqkYv
quhc3N47j5+YcdrwNrwXiq4n27piqo209BhW/ZBQQdfwmlArmj0asJF8+fjxvx3CVAaktE2Tr5+L
nTx+nBPUP3SqIb1wGt+o6O8tml0GlYF3i6Wvix9xYAznEIDvNC9eX/fkHjHVj6quGchaTOHS6ozv
WYPpi5+yhkOZuYdqFl8mFO+67yyDfedN+fcy91aMNFpe7yNHAQrAxfb88eNgnWO8vV6U+GFbL4nT
CGKH0+yk0l5oIntrivg8aZt7ZOua9kU0K8GsHbm+2eNaTbLAhxfrf9ye7zHo0sjOQqcbsubeaiYI
DF2nidsKao61zxLYPj5lW/cRx7NtHnnxhXMAPCK/ZhYqdeRFuLIBe8U2JvXGs3b4ZeolqMWqS59t
SYL3vIlAH0AXSNhA916XX06o1q2Q/pVsfcc1VO1jztWzcFA5OBDKWeJ3b9XWw+hxhsIxMY/3FKQy
ZCNxV/2caj3tr4bRgtpHB8nM/UgZClYFljQISvBQ6uvCobrJWru1a4daVpsFJFueDBskzs7rdOzm
cQRYjOckmyvqhHC1USOijcnXfP6pZMuX7CIt6fgPPesaJctgY4cYFvZM2lzco0uZf3eiQEnSq6Fd
Ng3+2O+IrYaGvExRNu7EiJjaF3W/PKHa1x4iHSv4rByjPRiJOYCvWGuT1LIeg3I4i8m7n/U4hSLX
1rUR9BM7ft2dHTyWDQdnAFfTaoR1JY0Xp63MX33f4ORCh29extEEzw5KLapn+B6h0gXieeqBHVuP
3skdP+qH9Se+/ObJHjCzZ50RWEkTSX8EWXdPfOg4+d1s9F6AdRnXLSGF4BhgncB7gZkA6Ab8pfsw
JzR7/E4lzXxI3cTEFJsmiXFIurR4KAFLPvdIM57VUt4DussuutTuNqJG2f2GP6D/JKQK65+nrZ/W
IqvzYMkG65c7K2UEeU5G1W1DC6EMK4mtLjC1qe4vI4NjYlBKu6Qtjmvusz6NDnVnp9e/ViRlsu5X
DmMH44QHWCwCUnUzpHN+FdmThbYH0AOObz2N52Nezsu9rUfad4G1hOOA7mpPQ7q4PzFdkFNVuXHy
iCdj0YNFAQTZwm5NG0D37HxbKtfpQs2rVxyhRHOW2pIHmFzXaifStHxu2yI1wjzKqgm8RzzoSPe6
2PYny44el7mQ0i8Ak13Ptl0XIJ3EcDuRXPcjz8r5Fj/igB51AckCRCC7aAu2gitWH8anrvePdZYl
OqaxNLV8aq8LE7qh9KulrjtnZ9mjLPzGqJtkD1lC2LsEykK2s9F/1EGFDVIR+TEmRJQOKa71uW2i
76ZatQQ64DBie18j+jKMvxIaSpMclKZy28draj1aoD+GYK0cYCuLMxdxaCqXPLxszKZfVZ9l3+BK
wN9bG2Jog1qvKHlQ1Gq+FmVW1WHR9qBXNDqTP0b8o/Hm7+rAcMSmuwZ4b0z7oGj9lH4ze1WH0j9d
yqtUtA0oG09fy6NGnNT2HS7GU94BPPJLfTGuCBiTyJtkMf3JdadC/shpE9egNY8BPBx0+LR2nXAl
yCDxs7lMf9eejsXAEVr0bFdxfV0teOQRR0XeN4EL8tms3YIpYqW4jQBWzQ6hNPjVMZoK3QrwT5R3
kPtAJWmJHD4Lw1ifx60kMXY2ZpiE0FMkD4MsEnKd1uGraGej4lxg9Xerbi2TH62WfHEwrXxKmbXH
IEGq+UA5YL33FoxHjDyTU1FKyvhyQJPAih0ZoDcuW8yzDa+8w5KdkIR0V/V18XPo9WQK5wxXo9Vk
ph3GqTbfw8+yfrRT0d+Jue4SvyFj8MfcjoXDsJ1zQRW8hb7Rs1IFbpfmf8bOEk9LRhAhW7E+vke/
hZVBQ+ZhB3zFFo+4ccUKg2VF8S3pwTwAPKCEqKsJpHGGpeVSNevQhWZrjjfFOER2iC20nfH7jSXu
hCwtPmNhwxRLRcv8rMuBWc/GZ/Eg3DaBvWdTMI8i0/0uKdk/YfgbHk05qfUoHENiYnEoY8KLmYYn
kVTR3+mnZFZnougcG8pUnIiV8WFo0Z9aWcvTgD4if7ThvD8zeXvutTA5KuM9beqfA/765OjgLEF4
OC9gyQa7+OIWxH/vIz5T9cmOMesiXZkMebfZmPu9JmdBOOPmLfIzA1BHkCk6Hj7ykfIaPmN33TKW
r+dYgWLWSBwGcwiCp+KTITnlgjjpgqyJyHZ4ufUov1P7rVr0NXN8FXV5X16SPd2xEuF/DzMv1W+x
dbBWDZbR60dJIipTBXFVdzSoI9jsjocKDKKnOWDadQhYXyqmznBMLedm1PIU9FwrNjaCtsgaiI8E
jqXoFj2S60dwKKxDQCF23if7xB30egetIfkyu2snD1EPPyWLoEBym5cx4D22Kh0NTKY0qFyjmzaS
PjlmpLBm9C3H2F21296G3xbEY2X/aBOnHPh3sr3TG37+TseAfLSGZGMmMWIw9yod49GadOuMLy1p
H/IKl+WeaSBlB+EAGvHL1oAlMxVO9DNmgv26cnD/ZWpOLo61h3sTT/IsPw22rLPANAFK7liWWtuv
6CSlQeUVyOh6PDVTwHFtdQ/lbLrPsA+4GyzQ0+jTo3A+KV2n76pEVPCPKwhWfh054rprVK2FjdDq
uxi0WwoNyxrEQS7dHB9HffKeJ+mO6UXWduoG3KfbQXYrau+2IPA4LOVQ4rT8qxDqrcoEh1bjZyq9
BkVejOqtDnDor7af5+sIV1G3MEXiWmyjfWtqabYBVyZ9F/duMV5jYvF+WZ0zv1CxNIHh4HZ69Fxg
Bn7RAXbw8XuU39kHIqUtZ69nRE8mNlrdmo3vC/wD9IDs87QgLoEQ+Tb7TcDMmstUG40e8eqAluSt
3Y/enZYNw0MTJcmtvbbxXZLoznJZgUX7LBekuqz+unroqg5yhMLckgfuhHIxyJZ++caGz0Vjb4FQ
CiMxs0gIMsgnv2nVIgK2Jv19vBTyJW8FkXfxuuRmmI+2c1tsjEXs+zOd60SEY9N6fzCuaN+xfi/X
YjM0oXZsjTTQWTQjn/Caai9TNkl7w1j0o5V187BLpIaapSPoce8or2gf7F4o3HODnOIHvo+kCdQQ
R3VQW8xEfh5r7ssMoaq4bOCPF1eFaU6T74KYzK6cMukQphSi6MI+wX17kVsCIyAWKACaTjtagcYm
ovUlcoLuxhrbqGV9K/Ny11qFZ4Tt2FbDQWoAZUC5VGlzqdwsl9QBsy7eg8awsgNUCxOVE7m1vqeN
6kvRadljnUpP7Tp6BwVQI82EFxpX3RdRg8wIzNWadDYqOVCKdoBktVNWli/hSMTlExIoU8KEqsVX
q3Tiz1atSnkpHZVc1ooYitDKG2g0ubewtWaofOqcPOnQmbrZ0dPB4F26BL/cVJTJaEkpZAM+Eo2x
CucVS4g/KacYd73dgxdyTNCUF2a6qmOV4/YLAesxrhdLc65zJfRy5xR96VyDGveYA811ZL+SgBuB
0Nt7D3rpzPAz2Bf/mqYhdvarKuIC4pMlq6McLZTLVe1C13GyiN/G7uSmqBZxa0VyCybaRAthMrvy
J8ul+srHZKnAQBR+v8EZqI005adGTxKYCTLqXkTjVXeosfNoV4q5PdTzlDe+I0t6kX2jTwoiwmDv
uhGkTkjtv79mLhmmwGrEUl536wgVbBWRTrDBoJojDAFgFubMLsAXiyVXvIyL0+87u8xBKSBCg0bg
jDlTUh7rY5iVC7v/JoIE3VGFAwCbQ9ZtfXNO1q8I49tbvLMQVcDJaMCFwJaW9/mc5M3OFUU0EYQ0
tVBqwM/imk4MczlaxsJ//1/x2mF0HpHvgAqmucuusA3iAWN8QHcFc+7Hp8l32nqUNBzX2ewD6Fic
k3JNXkCjmOTMGrBYDbrj4deYmJztlgRllKtHPAfXouA8ix9gq7rLREz9ZdGo6DcmxuSfV3WwHwsH
r7GzaUBPqlULUq6qK7uYBqZMDo2W97+dvIqCtDLj5Ew5/20tmVO0q2+qMYRQ1DFfV3UsI2I7bQzc
OEcxP5kAOsx91v+pNCDOtLjl9zNP+r2aCeYJm9btX2HuyZM24DoCLqeMZNq0hDnpVSyU2uoNxIyp
X1FSzp9tQJx7qZftl1xzm7t28czdaEkA2dGawSTB+w2IQlPqAMiERvbHv/C9QouNcp1yLtIT/VSA
gyZT1GACECnH/Eo1Af/xPQXfdp1c7dPQoK8Yq3o5MwK3d3pSzaCqgHBLeFyWHvrr9+DErI58UVwV
rsSVpnQgDdB0webV3rrvHZsau2uMa9ACljhTc3t7bQb/Jkx1wId4tC9eX1vGHjGhFdfu1my5rPPZ
PfZT2b/0svrONjj6pEqKA72m/WNThUXaI1oO+mM0sOkKvr4w3k7PqGeLjYw2ww9fjBJfcUQAG0XP
BCp78UzjOzvzpN+OeLSuqG1ow6JE1U9dbVqne8W6otU04sy4xLbCyWBl8wNnKrnmXxSHj8fTO8pM
JhaPmcUQqCKosry+S02ko2obtI+Q4ep9PWTFLjYjIBqKPSZrmh3poaNMVkqasdQoocmypKDdTB48
0Vb7FVXupY4RHXlp6iXBLDHlnxn07zwUlkFmQIQmVP1PRXwzdK4mIQSeTQhU5zmnQC7q6yQz9qLV
f515IG/bSQiuzW2ko2tBFrxVmv+jaj1rYGdU5aB3mur62lJ0xoM+MaBlOIm1JKEB/EIGg2fGT9Ai
tZgaEvGb4L3cyj1Tpn/rsKGKg/mDPqaO3h6LzevfgpzOAnW5CRpATJaXtVxtN4CvZD6Wejc/aG2r
fwNwhPu4YvUxw8WQ7K8wVri/NE1454yp75RbXejKdAxcw0HEfJqRlBrwEv76Faask7u2WE3E6ewz
mjV378ukprZdJs0hroEGZO26hMVotHvYW9Oxy7LpZaIMuBubPgo/fmlvB8j2u+g8oXvCznKqre6k
8oxlYIBkRVmEakXF4KQLJiiI+sdibc9JDN/OSUhZaTdgF0HWSk/19XsZtEm0jEca5tXsPsFnopQ3
DAAsBm87GcQLm+xsy2QzLFf+syCTraXHHTIf0VxhZqTf9vriTDx1TwgAWtq2LsKBQ9oODtU5b8o7
j5SRx6eAIwZ75BsxnW1nq76pCxNzNT/nSKc/dXLV93219heYrZZz9pu3Sy8LC30wPhSUyXRyXt8W
NOgWgBwr29h28Z1VCjessgp2FczHM8PlnUs5tNpwdW7mNeI4Xl9qgqijDya2G7S0a4gtN9spBDL+
2kbq3Py6/V2vl06uwGBhm0trmht7fa3YwWQ2JYK1WiXllT1WzVNilkVDS7Fyb5IpVpBWtbm/Lj1N
HOdV/pFTWofoKEXQDNSNR6euL8EsA6satXVHpSba25BgsWLkoC4KpK5nfvO7j0caDiJftKV0WV//
5AkOaxHHfE3UrLLfNI6mK72e9X0q1vXi4w/37YxCT5p37SEj5BNmQ3lyLcxxeeFWSUCPWpR3RL/3
Liki/fAbuTg8P9aY6RtR6mt5mSkzppkEeHj6Dq06H3bd2rUlsH2EX6FB50LeN6D/vDMbkL/ReK9e
IWoJl0mYYzw+EQS3r3+jASUoKgSA2JWu4PIUpyoG84xtwyMMI11USDzyUhxsvUrmw6Ckt3xBRdSj
Cs6dKFSOJVSAFqKjY8EUv28baDC+07TjzK6yRi9OA0i7jYtBdvsph6Pnt2T1SR9CE3I5RWTLfFla
RndD8h0coqGI1a6PRaIgUkWC1oOWq+W2V3KUZz6Uv4vdya1jCtpa3zwBE6D461uPopJTax2x+WJ3
d5i1VlNhIdz8GyUIQHerO5bZjrqhk8PDNotmz8o61yFCwOUGQ49artsU9JYPqd957EcnM74VtBke
DUJkfjpORtEw8zZ8rD3w6n02YeO3rKwllYbJXArwvGnS01RMk8ePB942Q5/eGPOoxzfJ/5zTXSUo
W3BZppEEmuC853UAl5pumc/IH9/urpAOcEwyLHbPbCY3b/l/biZ4Ui5MURIhsjFqrrNy9NShrxZy
3IrS7A7Eb2jrl6WLKkrcaVUeOzfrxyAdmzqcGhqbYH8tj0hekITaFQWPSO4mV2XrGUHT26eB2Q1N
LO1K6VnWqWbHpsStK7p5AQ0cdYjHni4X57zdP33mfOhMgy5uru1LOhlMlEasjI+VWlIC4VFD3SeC
ac3S5syo3R7q63eLOMTBEs0M5mznltcPXeOfyx4wb0C+axJaqa37EQUTInSAdxyyWNlXU6cbIJ+U
2V92Vppb+4/v9M3+AGcAzxMvNhoo8UbbMwtwzu3KLzBJgtn3pti4gl53TZM2nqjkDWpnagTLSNqD
nz6+9Jt1m0t7qKE4LiGCpRX/+uYVHfcRsjFt1bldgxmzyU3a1tEDk45+r6K8PKPGeWfobIdRZ7NN
gTVwTx52xFeOgpaay9Dk4kIV5i9AVO6ZN/pXUPf6lW5ubQ5Emydz25e/vquIA/FQLCDOUhvu1RY6
lO8Tbyvwd+wakl3Wg7cOQZdisKH/W027Fcvo0iAImykxocOojemuTvvxpwb7efBN+ohXzmjW45EG
Q/FkOLb6EWnJyDxQ9xTXezmvD8jYJIHDzuDs5Zw6xGOttdH7lJ+db6rRPW035vlkhivflM3Ho80R
Dqd+y/iynHq8q5cGrkKBKpJWf6VpjylSwOi3WxjtdMQoY8f7claGt6MdG+HeRRhchLmGNiAcTDLa
d9SfiZeD3Q2IhIVecQpjpXqSEabqsGsaeW/SU6o/11SBlisl8xVhuZqGdofSWnFM6VVBSkMzlDDm
prh/XlFl6SGcK0uBt0yAj6Y25fvDkK8eO4oVlKSmQfQKp6WnYdXzsdyDAO8MH89289PD8RIdE4n7
5aWh43xhOc2AlDNJ1u7fs8U/YpvcpD+7uq//DKfkklewk7vmd/U4dL9/Dzffm9M/+b+QccKJ8T++
6Y2h8opx8rjBR/7P//3TpT8pX/2bmrKhUf7+Z/8GnRjuv9i/GmzRKFZRittiU/8HdGL/y7R1mxIN
+7ZNbv8/lBPg8/9iUuTohqaZPTb0sf+HOdFAoHgUAajqia2ft/11/4BzgjV5Kxr8/8+VcxjzALv4
vwWjbf9wsuyZaU+NY2JHzdxbSsKm5tbfckzQBtFhH1+kgoDgT1rVO9eJIVYScIxWkWcXxVbf3JKX
YZvXNqEeJYO8UzXkYHPRsoA8jfXWBLzg3rP/YquHXoXGwkNumt10DZp1ixARaLSPMI6yLZAkji/l
DCy38KGyJV4IM2uG2L8Kyfe2VNCiA0eT6wgSuV367wUehhmFQAkg2w1VpMX3wClXFVpet9jfBBlS
jRdsercYmCOhCMiH2mhRd4ZnKLrla2VGRNB0ZT58mR3E4UGL0lsFinyP4q6sy6I75BV01MeNE58/
yJTU5x+91jv3VlzZ4t4aqQtd2nXbqxA9jlOFUlclubsTE/gRL8Dkfh5JI7RwiE5ujZlhmslyL+Oh
yY6D680rHeIhqsuLzE4n72YiLEuGxrQ6znKziQ//CqO2TbmvCLuKb0nfoacYcHv18mLByVsvZ9UO
zW/DTTwaEQPaj/R7kdRQKLy1nKFdmasOudyHgNjLY560en5P0T/rviVQaPvb1NZc6lc2wR0XZWMQ
Q+iOPUhNfUSD+nvJHR2NjDKQjAq/n2b89tuWUkfTUNiYtloIGuz6VIimAwZEFvNK/ihU+VaYVit4
yqjWmYQ3FLsJ/njQGy++q2bTACyxANywUX5NaC3odvJjyVmk5QQBnz/f0ZIvRmRxtxMRIeuzNnoD
bmSlKIFF4BUp3X+jN9pHzygWVPuVnXhdf0Ljs5sLrz2sffrZ8CzzKp+N/Gvc5MNFPHs0iXPn2YQU
/4v0nUgF2jQ9Czduwig2k78D9x4qTE1FGbhzUs/zSncVRdxmBEObrJQqPmVx7RhPBoW38YWw62K+
wkg3+JQJabVtfinAkpA6TPqVhAFWNF16mCWfC1VXGbU4ghNgxa73gLabPS+VDbeWCCV8R0PCTouI
tK/eyvk5irYgpuM0s1/oQaNw8cga35JovDkVtwAwOvFp1rwojsiVsbUuRJeewneABrmM1+mSpuIA
8F6tPxDoRgOSO5Vb8jbP0OPckbWZyycncseXvFioD9FOHWEEL6VxqL1i2vOFRS/8UXnIYJHScjEl
2g6AbXF74xVJZ1/StkTBIUQ3DQ8aVSWbPI8hkUXmCyq/0+OQ16b2jPq+n34spefNv1yz99wLYZea
dSRqZk5vWrg78k8HN6Xe69qYRpc2dpJsl4hlhNGoEL4Od13f1MNx1fryAVMK6WPD0kY6Q6/NicdZ
enpIY9+JnZgcUwWmM5WcxBetftEm4hHCLIcnCI2aqeO2ifhmdMem1r+S+6H7s6u5ikU7d49OtVrO
3jMJZTNrZBaB5wy1R9BjbSFzG4s26EYtu84X4iB8Pe9zA7zqUK5HVAHY4+mZVokvmtiVOznX5fNU
jgTZLKAUrzSjmz7VSwn4DyKKPfoo8IpNNmBVzyMRoL+j2rSvdDtdg2lM51+1dKddzEHsgQzv5zWy
lgeCF008C9y07udJpO1nSR+3zDV7F4l1koFqmT/5IZpLooWoLyhm6Ie1nuZdaqf8slLr+xflKVpr
aamlP+No1p4qKit3A39nmNt9uisWY3mg1lEcGkpphzYal+tKFuXnGMXVPRlkhryMnP4PTsahY6Ne
cULW1ualWb36Czh7dwnEoMs/k9SpmnSWbfjagswI1L4z70r0E0hb1r8BaVP8RwyG8+wQmVMExHTi
7VsUDUakoMUlJ3AniFLX+mras1oPK509hFakgsN8J1BymEonIfg9au+AaDs7e47cfKeLDvFH1Rvq
99hNX4bOxvDqzFP1bFai/cwMIDtfhwra7cpSyy9Giti/3GLyQD6bcehaVQw0XC43BYl232Y2SjrN
2WHeTZQ3aHqTOnCHJNK55zGrC7skXqxvRh0TZe2O+8mtEGxUsTC7MCYtA5M8rYOgalFOHBsox0/4
p904ZK9ntwdnMs0H8jWRnyCxfq6EM93E9IUO9FDhhiZ999KJedyjq7f3CCDJMTGNnjquEsfJ0S4X
l4TUxGg+i1y1t7OJLutu6bWc4i1SPKMpiZiaO2u5Gjjq8v+HIxhO6psCwutxXCpxaczC+oLI74fZ
NhVtgQ2mDbqKBBFr+Ko3gMU49Jk3NJLvcpDdn5t1XcNFn7pg7NYkRMs7BFMaXSMVtQNrHLr7kfjD
K2/dtgJGI8uXNELtJKWtPcz9koec6Oo7gaAolHRiX7wUt1xLRtOuFZb2p1gltRcPPi7CPETY90rU
bX7RLND2Fxpd+FMQxOw1BFLXBLv+IfTvznPSiwqZzkuky0/OnPePZttquyztzKdW48RhpM2tUww3
aMFGrOwNPh6tLsWfKJ9Kv+uSK7Oj/qy3ZvKVmhbgP3yxqirNC2KM2C78N3XnsSQ5rp7tW9EFiApa
kNwyk2kry9veMLqqumhBggT91evJ0Qn9mjiLIy3/7cR0pQOBD6/V+tQC9UXShP9m7zGbTTt3aL/C
dUqeKWX0dpx837aT5AQ/+9TFKTlQ31M0ZzXVu5p6KgKudOUpSPbu2misEJwMeY8mzZ3PDDnBgQ01
vJEU2+ylTL1XxiBD/Gqbbky/Z7FYIaHUNbIfLLjI0xBebSkequsoKZL+raoIEtt2Ig/brRc0Wm7J
FxrwuPtpd+VBPaa1g6R9Sz5aq0mdEg2T42cWSKG2Gn08JRRX5UIvzK2hrB+V4lLfscvJPyVn/m0w
iLeqMYoP2WXszw2X1Nw3iVJICAk5O2rMD0kfWtuRnoEymr2MDQZxFlmuZnsh4avceCJXOz/s+2he
5vJGqiV459EwlrgwHG/fOM6AkCir0l3DrPlKRk9uHKtrQ94Wyt4XG6xXQ7/zu2X5mjMEcpTI501/
R9Jvi19ItV/eXNsxncrLZkWu+AsRMQ0pvSlG6gSu6szOsMNdoX0i2hdXxbS43NlFEaQxQFhC33AD
utFWyxKhQZM3wD+8n7To6WNbb7xkarn1qbq+odCBhreacq7GHhu1EYZv7QxrGmM6G0kOZ3SuUCto
NtRITOm0m1cbHQiZCTdIRwihzmflRl1aTt9hUdZPdZnXHwF1Uu+LMbrvc5L1j3PoUdOX+mu7G80l
eAs63R/Gsax389B8EzZjHtqiq6ArzOCi0I1eGjHpnR+s1Tf5r85+KF3zkJWTQAmKd81uHFDaEfmq
J4qB+6HOH8fJJb4iM6xdMkn5YnvBevJsz3rLfPVS5WbFjBxAYRbr+IeWBsRAlf+nYTXsR5ylNAlj
PVVAQtFYjo/MCZrTNHcl/Aa9NkK3wb1dJ9mxoBfk0mFyYrKbUw5bM7mUjf6TVx6ydh6AENGj2z52
/JrOSSNn3ephkG/0jxnItc1qPzZV9jkxSh6yJeCJQwldvqARq/auljV1ooP7ayJy7FkXklxtriIz
bBq9sqC6ivnUr5fszp06Iv9pd2koMOq9clP3pbcpub3VDGeIcTZeYf/QnzAcYXIJctWzCUND3Rn1
kLlv/VVNyelfToh6bDWJo+LazSW9qxkaDNs9do4k56ymjF1HbdolxilAcaY2lGgNe90n9ossqOhi
cSqEfkFKzPdM8vm7YXfejyeW6tMGW77kYc+4uLrdr8Wu7e0qNQqsriCqOqLtVv3GIi9PVq2Rpa3Y
KKjhcM04RXKxbREcjg+y8jNUymJNmek0kVuTezvCte8tswxJaZP9ow8CdtubFmsbVNO7xnUTswd4
PaECHtqVKus6Pwl7NUFBzI6V6HR+7dMnVAzlpS0gVQdF9J2F0rfcdAauQXwkpUeAf1Vtqdtab1xY
evPSsLYhOcmT5SMtFgHt5jU2yWXFTrchmuZnurvYtowlS9QZaZZ/yNrAeWwNczm0TUkn69jloPE9
HZUvkwIUjlDJoy/XLl6FwbcQH+qstOa3QS8XRGAIPC2jrDImbTM7LFntxMww3r2TjLSUpK748tCk
OhFdk8N9wD58dJeyuMHtkH76Wgb6mJqp7ccl2vB4cmGOo3IRbFpl3tibPCzmMqK6uVuBpjzKsBxN
D22IeunDKAKmwEp0zynx3DvoH8mcAovw4wa9jEWSFEeDXe4tpbTvcyysPIa2H99BUuq7wWV/skSH
Po7CBLYqvD/EDwzp3dSPZrJRdlO9Jk6BC5UTZgE+W7JbtwyHOCt8Ly68rLn2bzjmbe6U/m3YuNNv
alAplGyFi+OjyZGyFx5RkzTXdncVm+KxS1r3BhKxfq6DsP5Adc88rdxeNtGsevWoFB3NbV1R6GD2
5i+irqiHKRJBqVaH8IrzJ/l2VX8lj5PpKXA6NNQ1uXXRsuiraiwr6IP3emtfivwrpFTotRzRnS6G
k116oIgm6mRSbCkt1I+WW6+HEXF7we3eL6AfguDU62ZCqbS4Ecisd2pFADWNqvAtQ7V6pNFkeSL/
sPhDh1lF26AznFsqs6PB7JMvLxXXzjqNLFPOJQK6yebgyeFuQq5LD0BhFQts1r+bUIUPeWImO9ho
HQsrOOIlG24qgT+sDr3SiqiTMjegje1T4MrkV9+38mKrjhv3NOQ3mcw5yA0yVm9p4VBInA5VUqME
1vQekCADBfTLg5E5C0PDJTipFbdO86RXppYIKW2zA9sjPZr9ewkiXDb5fqJx7mSlA5lSaJM7Rtqu
enVXPTmYDTigfdrTtz4WzZL9W1oPYWrrt7r1EZ6LZpmY4Ie0dDdWQkg+gLIIH9JUNIqDVlHs5tCn
fCyAT5iqyfmNZsQMh56xCTcSvmAao7sZqq5r3Pdh1tOLwkngbah98ew4ba3glYQQnCt1MYfHq4so
PC8rbOnn2uBXPxQtQ/4UytI5um7ZzjuTS57eMyt/V5ou3cTU0/1YwzdFYxv8mDQVf+i8MvV5hpYq
7hrLA1CCbFrNCOwYAXdXflKUMs/PxVjy4M52DijaTulbmCzicCUDnkA+KFPPZwIpJzs1vaPjtaW/
Mbt0OUxz59HKKGl820hIZfJ+IPqpdCTe5nTNOgJrbsPp5qo4L+IVCA5N7Oo4uzCB08yb1vumY63d
J2VTTHGVMY6T+bniXsEFDOpbmX/EuoCCNKYNH00RyUZbJOfuuJ/iMGCNWy55A9PYb+fAXm5AduiX
QOxOPjTHZUVnFy4RLN2WS6Cval/mzs2DiIRfYK8whYKQufwaesu79j5Q+emLp5yyy21H7MQXqDUE
J0pjWlCd+Skr6BVlQnWwlEh/g56VdM4iLx6saq339uRgJ8Pvg9rdnZ/8vi5v+aTcxAxZfgi2ek0+
PX3IHTVTZYT4srxdAnB62a0q5lwt0ghtBepOb1moKWwbP4KKZn9qijzf0YtZPIomyWjrqKswzhai
iTbcuap7YeQldT/kfpsXy0+ABkuLbEyGgdnxT4SMr+YjTVUjwFuLR+wM3JEG2zK3M7gDYrEG/DSO
4Tx1iuqmeyNRAxc3VhbmlMguM1f8oTFkqD+HVJJmXnpdSzch1WRY3DrRrs1rHrB9HID9s2KIgqSc
k/feG4LOZBWKxNhTQZ0N4VZxcU/3VeGX3j0pX6t7TPyi7KnfnbjJ9JRXJufMHpcVrWnOq2a9R33M
rIKfqUBY9wveJvEgjHs2p7jRjuhuRrpn77k6uMVLSc/ZlcPA+kGxaVAEO4qxkuCScLFNHrzESZod
5cXDdFwntsrd2pe8ao7x8LvmstxC3Bb4OVD44M3DaEXhm+VztZ0jbCw4uRDXJlacQK6t0YjkxnnI
ZKGqQ2HRphfz2v1O+GuISn6glhY9bZ/vJskx89hO/rjuiH2Syd7kafIuow56qgpL+OEDIR9OdgAg
kv65alxr2Dv4A4o1onjXSh6NwOPFtWEawTbgg6Z7oMJlPFLMI/t7Ks6oKXOwLy77AtGFsaNtG860
17Zh3EMjhvQRM7+Qlblou7mql0VyQ5AuFT4UQC3mC2C6YNutC/pGuUZRykgql2fch+vM6679ClL7
75oGcMwbfoKkZ1lujGmtmY7d32FmqZM2k3DdULKVrkR86ebGt5J53UiMGMFO2FyuiKuF+YxST4p7
PVNFmgwCjDmxAf9aHk9uJ9VhdZO9mIyOAQnvC6l7BN8RqQBfU5J4YkkpKP7r03ik/foFHAMHoNn5
xwH48IjW2TqLZe2OyZCU28TmGl/isEOF332JnuyIYBjeyY4boi632wsArP/s0UF1h1IIjn1MfATj
FVe3u7mvv5G8vMyB7Hmt4L1bJHUya3jKlT5hEkoiqmSA7sOxiZm6cIRkdCtjIkArg9fgWoomENFk
b1clRjQWmB2L1tD48Yxu17srmvwszfbZrI2DP+Kl611GsLpHRlhOew3pFvcBEg7lkZGXSHOJLJxw
Mci4de+RQrihpdmRcT4qJOUeHjZ0prZZgqqwgS8EysRBbeW/tUMppDezy5altpYQpd7omBfatItD
VvlnY9Qp1bmNhHWlAZqu20cE079zQVo1bKzXPqRBYu1HMy2PYnL1kR49+7kvhfpZApHRx2xNlHMr
Wd0TnMTZRaUPbtpmuFjD0H64pkWnjLarIzM+NiXFy/2aEAMdMq92tpJn6pzm7fwT1Ejyak/zYAvs
GftEWeKTwrSbERn+a4Ug/21UBpXclNF/OUnhf5KWCGbJF/vu02ISjTrLn7Ad0h41W+OtZVXkSMMR
bQDMqHx0RrCmcaSf1SAuxmwCd2eq7E2QI1jse6vFgdK1E5OTHaakbgpaMEX+xy1rcczb5c4BUYQl
9F8Qsqgtgexs1S0yJHfAnRHOyY87TsXRymTw2XhBsaG6/r615Te91uhvQqK9cRO/DSThRmQdwDJO
TOsG0uHz6Hfq3pfzb0Z6Y1NjTYcm9Qil8Mr0Pg+WYCss8Nit7w8PzGCfkoc2UglujnUu7iv4GwyH
OTGKa1a/r03Z1XHlWn1M/XX7VOIyrbHSztUjqdYP1rAmXNoGM16NSR3lkBpbt6pnvEWmtV2q3MKV
Xj5hq0XeCinfbZFfMVtmWv0mpeZx7Z1Hoh9flrI8iNqC7uibd4JBm3MhxSG3TNIgS9ZV4UwftYVB
AtvKie4OpFmOSzY4HXb7xKopMaec+SLrgDJ4D7yHXvjpSJYE9x6VzZFFUM0+XOv0liJCkrEC608b
9oxziBeuGDCmJtEK+sic7ivv4K9aUK6T3/rtJpibQwOFvLH7kFyFlnmrcMM910Z3Cw++bKnUpS5d
i3f20PFjUNOJktvkmJfduHGGQozx0Lo+9EChD31IrnZlG1tsyGSUzdKpQWHxL216e3TuyEnGK0QG
rye5Qbk1delDnW0tnhca5xKRn50kEbeOYNmqNZ8PoUPC2zpWbyTvcaZ2ifVikgIC2bdIHEEhpVwZ
Jr5Fdl7UevUL3tz3tGNlkt2HtohUVDwc1puk53LDj3W9sRW0DeTVAhyW6yCnN1u8WZX11QhCXkop
uKK5Qu6ZBWQ85rV349aD8R1e40gsu8k3avKbzZo1L6rkJ50H+K6NBZBHqLC2T2IsAjCWNn1by4rZ
byagJvcdqLySJm1KfeTHCIEYd8ZV6EXO40YVsG1cHAvvwdEaxRclQCt6bXU9CJb0m4sos4YN7z5j
ccrYBxXruEnVCd8JUpSgvhnKpH21OmVRGgxyXSTYODl16oOPtYkzwjfm2Ew9cRjSYc9tBn991vfu
FoYQVWs95TeDFMMJdJA9nB7qua70A53c3pnfsP7jrkUCwFBzSUE59eIOg76ZEGk8Z7R3upFRzTUf
rZAQDKDDP9fq0C0lRs2LvWDEGdwyADSBO8JFl1GUaDoDnxdxg3vpFEv2SGHjrxkQ+WiECi8uSKfu
Y+ppiyikPZTBcLCfBOzhVlrzJ+awcN0ORpegFBuJ/90O1MKh46td0ewn33auTX79G5236twsHJYY
2tUD9Ha9KY3cZ0QHSttQKBdGTpbjGRcFQ7RR7rnyWBfb6asX3KnLzllrFm2bf5M+QDnZ5D5g1H3o
jTJgO0pm/ONruW6RJadbeiJAskvc9G6R9VfHfVkzg7T21lTBV170ZEjCRySxppUyZVrq8C21blU4
G1upPuporosL4VEHDpXGVCuJMoV8BQBy9W7MB1Ch2RlJPBA4/RZK5HbLarMHFZVNHRbO8V1mVuah
dokG1aFV/RnW+lTQmQ30bi7nXFvGHfu12C+IlmKGVeqGg8R8RrLWk2Qxjf8i9uzvkk+P7A7fDR33
mp9kuhb5Jn/X17SSzCynXjBF2uOBG9quXK4aFkrl/oWU/+9yIYTLDkEwCIYs00VA/U/Bx8nkId9P
ZIGgsHbbEyotez4vHhGR/0Iy9HcJFgkkyCCcqyjJsUzvGnXz90+UBMtUKFnnsQOd6sfN6JNAAb2S
fIwNs+M25EulX84Ls2crFd74LzS0f0V+/j8JxF+vfw1fsWlLpU/BEdcv4n/aCNogTBoR5nFeGxhH
6e7lWublKBfczHcoQDb8UL3juCnGC9Fo1r25KpAGt/WSLYy6kd2koTLDi9UP2vsvzdb/SVrzv6gN
+t+pb/4/Khe6xvX8d5vLP+luNkhtut/VP5Q39b89/lHDZ5V//U8NzvUv/JcEx/YR2ghQ3b/SpZEF
8wP/Q4Lj/gePEEEBJBmSeWle7Sr/UOFYFrod00blSx61zxHr/7cIx/4PfBVIHhEQePZVBS/+Lxoc
2/2n3F7eAGvPvUbu4aFDb/n3BTjowm9pmtkTNioRHfaTpx3j0Cu6mamhdg9uBxSnHbVHLzP8cldq
jVtudncqCJs3yx/nuy7lqMPw49e7NLHC19LNPx1YpARMYNRbMeZi73NYb4Ht4MXyzvT++A4mLU9a
YvvXX5zBUrb05n4u3Fq2C0lEFEj6QfOWzbLPjzQbqqM5qPk19VR/03pO+Qi+TsyLBZhK3oTiXxcI
f9a2A9FRq3jBIL28oj72NzwY35Qo8xc1TsSjvoK+qh+dyyQyMuYt/q25zHUc0jCEi1VvUXH3d1ku
yzvA+e+i6H14POIRROXYx0IxrzuV/pakALyhxe3vmh7ko7D85o1x0r/NUOjsh8wYj3LJ/VvkcPoH
oeXnKI3seP2XxsRfNEvHeybR/rvtUOSNKqxu0oC3PE28+Dwb3g8kon/ICYQ+gOp/+ilf4Oo75V0X
rKBsf32MrPbFQWV8T3+9S/ay8s60W/92WtT3BETml6vepoS0bJE06i2ZC+JQU7qJFL33ftzCbN7C
wSU5JbOn/m6wpHkAwizvvBAixbau6hqfv4A2/YdflZIRqk2zo2kYuo805PK+WtzyxTH5mhkTzJ3o
x2mXSz52en3jvc37JeEoYZBcyjvCWWooLlbc7SpsPonB20cZaJ6ZPEjdW0RFK0mXceJhWJzjmtzi
OkL6P22dJLO/5cDfnMq/ru6eQaf4Xz9eu/RE3DR+ub9+uUUWiMM6S4NkOYizn8KvPsGUeUVn+oYv
+ew0QKRNUcfx+rXWTu+DAPCR64Uv2Gnl55oSgjsavKivUvETBEv3AzOaH52GH6RaMp87ov52ZuZZ
1wOFJXfB/YU0gG8xGG/L3pvu8UITkaDJMOF/faUI+t6qrg3u6DdJfAxyLvjD1FZPwEZ+XGSTf2fk
bXmmVYhMWeriASQHgE+ztDoyajqT2LUliJV2AvwfVDWnImy4a9E2vUNRYnB7osK+lSYhRth5zwIo
5lLWQI++PXQfeTlPG+HO+TF0SmYRzxm3FMbCLCAoYxBlxj7Ufj0nW89uEiI3AufbIXs5i6iQpJKu
G/qG3uOO+lakWRfqh0kkaYL+TzFRBeqPqD0pGAbwcDs88djz9N3Egg8aJr0lnDGrgxV6e98txUNr
Ts6bGoLpsXD9Ju5SIhgRoyzZ73TkQVhX0Z3hT6xDygj7uKR+ccuqH96IbbNiGl3bcVMO7bhtWjMl
zgKsxWeQ3lkSLkloELAotUQbN/Zk3xpodR7Dxs9YWn14j9653LYFLJzgMnQpyd26ZRrvoimxna1b
jj3hWqZJltBIxmlHqxBm7XA8ZOZVl0iaW7DPnbWI/akQt70YnDvS2KYnEwBy1waDuUHDk+KnpqKd
0thZXCZqST4lL7sj4sE7DrL5AkyFfGCrxIs/zt6pkh4RXDSNEelpbOuUynCr1c9MpM4UM2126BQT
J4Zta3mHdbdzRh4JgqS9LTEK7tGwswQnr5xO+PpemzZs7rPBsm4L0eQvJYKLE3pi91OTD0EIkW32
5GqYZBNRKVyepLYFpoY0cI6Wsl40Iq434sK4mytxclZQbAJ2smc/r5tYGH3AgjPABAFSD/k64eya
apzlbq2TV882QGHLfoGVb/r7QWTE2cmA+1EiPYpwHDBNBq3y3FuFcUFhkxB+hzGGxO8RcZM5MPSI
CaGNLox1RwtkzoUsyKtvpZI/XX91dRvzwSHsYrvQ//s06Dw8DIYitiLg2YcuM4pkZ869jmwEYm+6
qO0jJZwSIQpWYxKw/FgPZnfL9z+QHYwubkPm0R05fcxYbdC+XHXwkZhBvbn9pPeI7gxM2lCjoPnz
B6hxfs5QQ/FUD2HM9dmMvBnD4FzaJIDZLUxmN2LvbOzOh0dPf6+DzWfqSOUCXeu3lCG8l9TKORHX
fYNHZW7K0xqs8rLiosLHZdvHgQSpbZf30HGE2ZTRRIZJ3Mo5jGkrO6Su4vFO+vFrdIcLzchAFZgJ
o8DwztU8I//W1YjCbQkPKqnmnkfUa86VlE7cDUt3wRvPz8HFEcGfGh3rnM1hR3d6Jinw62wWlOW1
jxlI0IGhZIK7mBdYrmQ6duYo3iDzZWxMwfRlLEDl7aSe9Vjnx65R8kVz33uF6wjOy5ya10fCuSW8
Ef4VQaB96q26JXMhFWjAwTO9hzzXpCSshndEaVjfJAsKTsdDjmPbSbVFNVRzE0z8GCdhdZvUAAFB
pmlv5o3ERhiwtyLQ2VKeYx+70T/ptXW4oSfhnU1EVowcDaXA9aTivCuOduYWD0aaPlbDsNym3hSe
834tv4cJ1IZeD0rrm/o5kZSyjZY9bZRjyz+ptdQX7gFzpNEJInlxG9Qpa3MvK/0k04Uc9EYk/k6W
yfTHIavv2tm3FHQrcNk/hFSZn4Oa6hwTgTHh1IbyT4IXjFLQybsQD8R3QdfkWbtB9mqL+cOAYT6b
C/lZUeIO9Q7BpXyotGhulpRNDaUvDV9UhLAc8+YRkzbNjZ1FIC1JTMld37QPM/ji3lYZHT1u+5D7
8ExtYrDau94+ePz9nWfI+8GY620+1uNTPaHZKQs6zMgruFOZ91ou/nxvmERawHVyF2lTYmlCsrXA
yt3VkReeVeLHSL2KdOCeJr+jMEApeed37b12OAByaT9nRb0Vcv1kgl22CRLdXRN6v0KwonPVB06s
OpN0QcKvImDJcKN8qs7RO+w6ImvixpvNk1wML2JMM0jy6vVrMmX+mZ2mjq3JsXbNQHxmrcrxcx3n
5ldZXNOCkiDv7lbPwusmE/dOE+y+QZEZPgL3h3t4XQidMFt/urA7dcTSPFmeTu5aOzdu0RyOsdva
6W5MnWUrW845QWLAHmaxieHcuwPunC4ejcqJs8lZdsUinJ1CBfLl5AEQY+Yvbbw4ZERWvX4RHG4X
SZy8ihLQkKNr0/8X1Q3ZVDw1NvGAknDPBRncSzBL8bVYc7WrGXw3nq+zWIcIpBaUyHtiZ9pdHvjz
jnj8fheMAQzj0CC0KucTcjnAvoFH+uR4/SVb4WqRCopYC9M7EZcj9wgCLpWL57ztRE+Wja5vDYN9
Isi1eHF6+YY5e4rJfWzj3ncNRIW92ns42aM8W2SMede9dhF0GzmSbiCILJtbSCInzHNcqchdUUmV
KJjY4tLGWw9NbSy71ZXWZlx6d0NpKQ9aNubnsUWL07rTcAisPtgr+Ki94bbm95KVYk/E5BKZ2lli
PlNCNtqA1sGu1vuZoaAu2/YrRaEAsNP90qGDiQQ+C+Lfr/dk2rg3zeJewxeDW+Vld8bK7GbN2RQV
ujaf4DjvepGRwmCn7aYZlmDPwYB8dPHtMR5DQ3+F8+p+kDjefyXZEh5rNbK6rmmYxxrPtkUxwoJ4
ivgW59KXiQGijkP1qpQfpjOSgg6Qq3LueWLV0Vpd7xKozsGYafX5u+nr8sYzs+Y2GdFAb5bFm5/H
3mh/52oluMpuMko/2FIGbVkbqxmLi6ym9RwEEmgaKhGoNKd7ORpGq3303K5+wPxrfFhO1pkbwlCS
PQmQUC6cKshiXLte7se0NR4HHlGyARsn+fTQmh+YCfWrl5A2y4i0LkcDySnlErV3l4ei3yWF1+4B
JwpU/EXVgz6pILifgBUOPikHE6dR3z6MWVjD5QswyIjenOG4Sl99Ih7xvzko1qOXjyMN4CLN7sVo
r3v0y2WUWUiRKsi+12mGzPayjFoYcwSPo8BKHgmzLe4hFhXE1UgWFJCeU1yy0rtYRpdtha/XUyZb
Isu0dw01Kmy0n1yVHg2r31rkZV4dzkGUKfm7LFS6lVqP52AGzfEzihpmgeweMWwS0a/yPut82UyG
9SJJdNjU/vjd8Z/iFI6e9buwSXNO38CVufFscDuRq0Lz6ge/sUyscduNwyHtsvHGTc3qZkz73+Ug
CU2yBmM3j0zjqcGwnrBov8ee2K1Ujo/+qvZBSU4a7/UVkKzb2FN5SgdxlfVK+Beovl0oBzQRo3eZ
C51fY36nz1J05W0Fnf1jhcp6mNI0vwntAsy19hnKlpxuAceUB8afB8RmvxYLoY6Tj+ll5nndrsUw
xcuUiBOZJYhK2t6IS8e1t/nQojzSHnyx0tsudRvkLlhlFKbaw+KP1mvi4Tgg/k5siqvS07P7m7Fc
vtk7S0wrWXCQvrsjrbCMTcpQKyN8TTr5jK/4SQL9o0jVJUGDy3Pd1FvYfTOqx+llln6w0Xnhfiig
7XMjC//eWZL6haj5JLJ953Udxo9ErvX9gBiDe6AFLs2jcFEKy307fOfKo25QWp+zJI1zHsJxOwQ1
41Ynhs2EantXEDv6QhScJINd6WPDvLtr14IADHH0M/hMUkHLd0qGN2Mxr3cgCM52zrvPJTc/6+ss
lRvOM11NGhkGJmUm2xPGu3Yze+Uvo6zxLVreE7L1nxlaA3vfXWPOH83UjDsxT/dUpRFH6uvlBpbD
OIk+SHa4wOEpLNiuJOPj18kSDZbxZoFtR0yAN9MQ4KTD+8120xZxqEsbElYhSV7d5lSmTJO9qbwT
wDSAhauqPYKpW8ZSYlVMGlmKYk5iE7dCrESqjqsNLZP1w43jjc3X3PhLSY4VSqHCI1ks5JBDToCo
xUj94BysY/iLsge9HeHS47FKT61pc9sPnS/oeCgI+ogBHXcYzy+lJ71rr8m4L5iFN8BAdJ75w3Fa
nDbqjWKJkma1d6S+sI6H+lyI8Ffjjk9rR8IL5RyXPA/PYz7+TN7w5aRiV7clqWce8XfMFNcu+5um
Ts55w7kJknObhcm+AgYynOJctDM7myllDG3b7KDaXymRPhth8aJzNV1ctRik4RVQNXbzI8piN3T2
t2esiAGCbFta3OQQX94OsFvbbFAdhEw2xr1lvbVmSIJlSAOU3WLuhBMpOeaCgeC8JiAXKyF8rCqv
8ZWGeBo5JIl+5SxNjQ+6LXEYhKW7J5XhHa3YVhpWAP0qblOkU5FRpFyth2afuP5dY0AC2wEBeQ6+
7m3VV5LumGnetEEOM6nXHxb4yr9ZCOpsTJJq51eFLOABpnTYGxBhhM5fc9erF9NK97Iyiljm7pZj
+9Xowxs1VPPJNoc/4HNoKtXyUdWuJo9DO8+2kbxJx1gfVGF+NLpju5r0u2W0D41n/ZGufGvD8HNa
0p/CDW7wNUSpg2jVCX/SyjoGirnbrrDnpbLHJ+Fmj+vQ/ya+ZTpPK5nVmXKGnaiQMPaie1eGAedg
WeVdjyeRWdFMbnzZFLFnOP62SrOSQVPjW62EHaEcDQ+ceCpCs0FHMkmsoROg1hxGAsOM/ajkadbO
HlHYSdYptzpDIFdfv+t1nje8HVpe2vVcJO0HX+ZTX2eHRja3dZDNcYaFaHAqjtXhmKedQHZhgAiU
XUXGS9buqroRd3B/m4p7Gnmz1lNok0xltePOzBUEj2mqXZOHm9RXjyWzeSocYqoF16bKv+9h/5pQ
EsUniEum9ZxbBcm0kGSh6E5zlr9WK3KrJdMRnPJvUTgcIqbD1DftAZuSF7+fqo3reaigbfjO0VcH
5vgHYzUuPA97/sqjWIs7O+90DFF+66Lj7K+h3Rgh3opUP46KgzJpzp7JIB22wxbF9ItaU2o64L22
aQmaod3sAUEBsp1yebUJGCSp7s6lrTVJHXNfldm4CcvwmKVlsgny4SCESp+dOkSgIIYPkegz92Gk
GvgRkPhZ2UGxle1nO00ipX1WLynSak/jMbW7NG/+7jpkByX+rk3vG4HeGKWtHrUaXwAJrb2uDOuU
pZVJLafp7sta03iY1IV+XY0az/BVsHLCbGdw+QmKMFLXCOzM6NdLE9jBcWjM/sqWofNDdEh9Xg5F
5gANxdc8rhMRbOEfCLMA7RSMnsz0/Nk3CFB6irxObqjHC5Pqf1J3JkuuK+d2fpUbnkOBJtENPCHB
nixW3+wJomrX3uiRQKJJAE/vj9J1SOdcW7LskSc6EapziiwSQGauf61v1d/QLMu3JUzUobOW7Njj
+u/QCCacNWqq6idfpenPuKusDyQ2sS/rwb6HGtC9qA4PV64W+Ep9zoQeme5Y+sV8TKSIBjp4bm9J
vrIz8de+5PhjtRz3Ojaq0Sz7X4tlwK5Er9wCTeUDnpN5Gwfwa4MBXwnPie6RRPpNNAJ5e+1TS23B
+I7UH6jlSlI7vszQEjZ2Gab3actJGTtz+F4M1KZkpjeGuG3aV2DF9TMgzOIzmYt2NwWy36Ylq5Kj
e/toKm08kG/g3ZNkyHa2RbhhRTat+8hVGkdePwXFStmBZCttlyTROIaZQ8/sXvnjmdM6gkOnGG5y
w9Vhi+rQUJ6+yuo+g5zgxk++3YRRqFtG1dXU7ju3LbcjbmRiAxRhEGv9RalefOFPig9Uqo3EMyt2
GkyvSQ3CdTzU+BuOrCjdqS4D3Lz+AMoG4K317uXMMTl01JuUxXc7gx2LtGEjkzhJ8ZiG8/yUSpkc
fL8tv4eh9x9Tt3unLtruGLQaeCsMJwLwKYgNt8uxqe0HT2EarIdZYihJuLlbFA3FG/ok9zU/NS4l
ZGThcUhX87RjGzN8LOgGJ4+qrXVtV2ovWkWWoAcJa/tWd1KJUb6A1uY8bPHEbmovPaeyNM8D698Z
UKqI6OtwjkkxH3I83Ss5uOCR6mY4FEoFa2LYxjU1c+xAit2qlz0tDseWqmmvfWkm5wYABPdO/ZyJ
3n4cgcGiNdcyXQ19BU2x5MCA79XtsXlpggMirw9lFWb01izFWXmy4DHXl3ufKtUooEO7WlVpPR74
tfLnUozDKZYEiFI5QCpIbl+sqnN1TBSuTyPnc+DK3CSxZ1101yyAYPVTAp1iM4CoZjWf4lU+V+6h
9qscC2kuoeLOZQR3NVmFgaUJ/RH1EUSojhl1jp9UYVisuoQXkttTxe695jJNvCqHSr22gsTf1HwY
25h+iF1GcO4YOCw3CY7gK3SH54HJ+GPvZClxGXM6yLke2S1j9fbL+KGfXUxeM0SkiiK7Y9v1ElQz
no8805xCQS3sgpu4ij9lWt+qYdZLnmaPXLn9d11SguAxyse1zsyEgY0fZbaytoBVnwg3ESyVXgFr
lPAnlof6rQghh3rehKU059tAspZRgYkpUn5aRqNjtzu0FsYmnuHeWS0KE/aG9oH+eu8STy4oYTlf
ZFeQYCo855LXTnW2weYIpTGEQMo5wERrd43pI6Bw5qKFu+DpGIoj9699P1p6uBLS8bEb9Jj/GZqT
CE3LrZsMH/i2cNgVXnCOa1Hvs2IodsQcv25mwUjOgKtRJpfk1Bs0r/Zkar6TvKO5u6J75TgTF9+l
wlRHaar2wigq37JB3aJxbcax7be2GHDsGPUS2eCUseT3wdZIDBfXSQOmJ47N3YQKcUK0NDc0eWbb
3C1+jVnlnPqcBCMxeLhrZm594eEKNsp1JnATncCdbOEH9tBnGxO7XrC003FsAN94egminmfDFoh5
Tbiq5bmeDsEFDcZ/GR2q75K4sSOddt2mYRa0xpL/qJqS6HCluucCx+wGfjPGMg+kuMwDdZxnB5xF
WQ3lIXfLT4aN5a4tTX0Z+bfXjlli3zB8e98VpvtMBp/MQ1nGW+m52PD/ZmSDZpkULX7JhChQ7OGt
Er7R8UeOnljBvzDXrE/eww2qSLil6RJ20P2cPY1F2e1khS299MNsh4HI6laLbOoHnFRMohzHe7FG
pmZWFy77G1v0p9kPzV2LB/KXMTDJtIzRD4nnMxSLmRhe5mZpd4A8OIahqdwvWY1a4fsGyi+ksNyq
nYMnF+cdagLyaldWr8AX6A92RfnqcfIhXo/+zNsM7+eMKRfOlPJYgX6LlnAcX8Z2/KY5IbmrOvYy
6Pqefm1GY7prspzqhaX7DtO/TnH5JYNHq4U9+NiEpEfGbOEWvzdnKssLZal3UWbhvWOIikiA6ZJL
IlVRsTWHoPyG0R5UVeuNH5WedQtmRbskbwRYW6xiELHsgfeWpMHviU0RemvGOw8qQlEdOacjlJbp
FZ9QB3O0kj+mNDfemrHv95RF9MfBC8YPcwqrB6uHcbBKhMCUdnNT1y4cbINZ/MctT3Xxw1Fc/caC
WUm2IUNN5sMkk8rzzUfmwAjkXFTSy7fR5NNjOPebYngiLvMcc9xkwCkmPoGkT2kQo6iP2ZCerG/h
8nK5N+U86pL8C++HfmidWh9qrD6b1BDmrrVnJsqO2UWhZ4b3hdLxIclSWg0r0iq/kxQKXVTNoxe1
U8j2CnQ1GOqaIpRyQdFIuXQIcHeR6w8lMR6Lg7Wa+T/W88hHNKWgpc2q47/O6wQoQ9/ep9QGX8dQ
xAfLR08deCYfHFOJ95bY6IY7j092cZqJow9/L5Z5+bZYg3qvY4aiq6G8vTcJCDuagokJsUYQvix2
xTEZv06FF1iVX2Ov84iZEL5HbH3rphy/XcnFElYlb5+YDmXPvd8cJVjNdS6GZJ/4lXPloRre1y7v
xcQMNK5tpeTX7DYOZGOvahvjgZfpT7ZLJm6dZCZREYerTzK0HnBQL36/u30q8AGTe8IV0xw1FT/P
Rgdll7DHci90wEzO+WqXG2lb0ro57ObCxEqjrQwjuhvQxOvgxIyWiTI8eZuVm075BfrScpaodSb9
HSPtrsMaADZaTmjVH4zZlfuYkcefLqqs/Ybtuvg9V+MQrplWp+256DGjRjHhjpuJctbqLpya/NdS
99W0dXOaYq6lq4xIB9K3TkR0FrGB9uqmj3bp29cmNuljpajDwj3LJnfckH9wO1aTpeS8zHNBLNtl
GabXGBUlflKgUYfICJLHPINDxrqJZ0xGlTZYkeDlf+PEapjIcgdRVDVUi7obiA5aK7vr1LtZJZx+
Ub7L14VTD6tptxhvVbJo/632RF5tC3wJmr3uWGDXt9ltzFXjcSGGPSHCxs/Dd+0WtrowpnkZbH6y
aCIVn1UCJfIOppgb7CYZDMeAfC3rW48D9zUD7k/uriA9f7BDC7uqLnO1dvlaXhbpcmTGwetufJrY
30280p+jO/Z3hh4NZ09Xog3qmC4SARI1Kf1VNsoUHaKtH4IkMdfMmqyYEWzCg3Tvc0WdEmw6kcX5
lCx+wNgzuml627Ds911rnBZMfisN3E+RoOBcxAiSYESayGw3l1Vwj7jNM8Kdu4qzjO6ZN7PPCI5C
kAx90108FTuhC+LLYZeCmNCMP8phh/RRMxCVfXu221YhVuZe2WbrYrI7xeTOgvKUjjlWSOK4hl7J
iuwXW7NhvKS8jZ79r6iJLuCB7KkH8rxfMXUiyPdacpAr0X6pifHD8quk3wAOuG2337BXPOdqFzKp
156dNr9daievRmviScYOnz+GM37ZreMvC5MweqofwWRNJqZmZy5OTE8bD6Wnya6NEAlEaygg45Go
GvOwPobSUZs9G9c8XhDq6bp+EKPtR7QnZXrlSD+hGShxjHLTEbTB7NypG9vNX3zsPYkuSS20YUXW
r6Zzgd/VGGG47cgm978nGcKcV8yrfVdnEfffGs7wHBmxVR2cZe63hOW9K4pItzNkX58tOeTbHjMO
Dd/pbkmb/pldssOH1ue/OJ7U3Wrq4mET+vOGrZ2XsrcoX9mjXRZ0A0UGnWSHNx+ENdEj5AbhmlqV
cS3bqX7g06TLpJvfDYkn3Y/nB19SgJSVSOhsQfq1MTg/mUey/ZX9W8tKfBYMxNM5FdvcM35AuCHh
31uY2OP2Ww08LBoencCCq52lO4wLOScT1OvThAiCR5WASuM5T5VS1ToTwUFA+IsKlxMSlHF0CWkT
UZnX6YLqkUr4CH6wYmtMlARHLlIaHPrVkHQYeYt2uzRD+DH7NQgwC2gxcd5+y/fnPC8ui2zlBc9L
Ilq8KijqMglQRnmMMZ/a+BDD8BvXxMMdp67XrcWJkGokC2xhwpuA5dKpYqaBpuKJWGeoQEou9V2G
M/mtYQSCnNR05blp6/bZHd3qks7JS9WyOfTn5jVEoQWMFrraAOdK+hOkQT671V0Q+0GZokd6DQpR
bJEbULTNFB11BUsh3Y2Q1nSPaDAeF8koku1Ptut7d5MmMfFsq4Tgph/cqoqa3L0XS7NHMT5QcyRh
z+Ri3ZnGPeKYWsPxCdn/qoeYhqUoIPVD6L8nPIZ3X69LFT7WxFkZfupt7yy3pK5/NgOaR4zUug5E
C4npe822EFB368VGbhPF1wIBYEvvS/1kQu1cNTfemo5ne8e4z1yjBJ+GySx2dY6JjjDIQoi/Z+vY
donHgGBhR84RyIySmejxkCT5Ldv12KSq3yVmkxO/9k6kJGl1sedDYpUbA3XwILP8TYgKvkKb7JEB
UbTihlK5kNDwwJNTvjIr1Z92JhHR+obAfpC9GU1anAg9/ABWmT5OFIEADlLA4UgNQY9jbKbNbufR
c+aE2JPbxT7MgesR9md1MuNHZWn86G2h950Yl12TO8Ov0I+/rSJFkaKnK2orBoOl07yCbxUH3bnB
Ha5ERLglLc9lXRi3gWMTOV1yKA1n2mLftSPbZcIIOHf55smUIQTjrvDAFJ4rV5l0GviRQuShxzHz
Nh513DEL1TCl8iyMEqUj+eQc9R539FQPFjYUV+gX17XgR0FIZZhCgrcz/eAqMgbOvZg/g4lDs1NT
1+Pk4pdDDQVWe1lfA2u51eKBo+BrBX3TYSwZp8lakZL79CsSPYxjmXnZfwU630jo7O/WwCefGBt9
l4ZiUzFNASJjToRlXi6pXQdARvwXQ/gTCz42Qjw4jCKo//yQhe3vhMMUY3b3qB/GWk7iR060Z5cp
g+PD76K2z6oOfwYDVhUiegvmmYrtCm0kz/nAUMmyMnpDjI1FoQkhZVRv2C3kzWwoTKfODsrDLB37
jiz8Q2WPX3n+JL38Sl0B90UoImS2k2nmd8Lpx2jOjXs7aYx91c8YaJzqywcHATnx0lHm+t6M8q0g
dT5nio0iOWVyKGABVRz/HPNhm43l/Kxcm3nk/KiCAFkr8I+WUncpBbebmuQxpUE/OAhHINyh8+QW
AUxkGxGGYNKQ34LC2GaxJoPiuGy2nJAgnMsO3ZPXnBw/1IpqPlpVIpEzEwz5efA+ieY9h+C8JqIu
SOTm5OPolzpPyuQ9juGWFCRAAt9OqhVB5IvLoaQaJn21vezquXRNJcEhpawTQEl1WBCkOIaMnLXG
rzBv0HurNNyAKLlzyxyB2lcvsk+PsJgjSu0+HTZ/BSG3FRCFnx0hnjGBJwmTF8qtWafXuLfXpZ2/
Jj71gkmDi7B/CE156qz66md6vwTEcfNy72T9XS4b79RBlRM0C2FHp+yK2hIqoxOwCaLCqCdrxv+Y
ZclSI2EAu3mhMWqHdz5+UKWuNnI2tksnjv1Q/MpHSFyyPXHEgecU1HmUG95IZw9XfZmi/wdwSGU+
fVlTwa4BOXsTO9L94RQ4h8Y0zdYxnoYVDiRqhXJJhLaCwsO8zt4qA0w1Yqt+DIfEOYzaQhu3euyO
tKNgGhp9t45A3Z29obfuOsG6ZXMFQBFz40HPa6t33TSLtJr7auvjIV0Y6LSWlCe74kYLU4EXxrxV
aQRZTcQsvipMNlddFpx4MIiEBW+spGAporfreRndx9ItXgO2++v0xs0NOIEYtWAp5zjn8fQUS3tW
rVhjqeI9qlsFE4g6TI11jIaaDgfml+NVKEesHY7S9wOEIKerNZO9oln7g9ueAXAE5zJvuzX4k4eM
yObCKJyzRAEWrRjEDgknOA4QrHa6m069o+4yy31laTtBGfBXNoQqcksm6VOStvtC9lwEWlQPvaOd
+3YkC8/HP66DIj5Dudu0Q7bncMJoEmWoiJtd2ioNQeELcZpZQ95bayJ9pFgCIyLMf+h9fTZ6hQqU
XMzFOci+fGUlwq8GOrAi7lQCTp8GjWpD7R6RqzgOvkVA6Go9kBMdNlhl3F9aONklD+v8zHQyvFCY
iFEua8nwjewJIwrZxLfnsI/L2uo3DUZ6jfOElq06Y+fud8EDvXrIUXMRR/hyaQTpm+BOMzI7V4H8
T9jsvxVc+D9LJfx/xwQVMDT/99mElzrrf33/xymrk29Z/WMiAVrn/4wkWH/xvTBww9AyOSBydiJ4
8LdIghH8xSOPYFK3SJOOx/pEGuA/Mwme+ZfAs2xqRxwgla4r/p5JECE/cnyTKAGahANO9N/AgkIa
JXHw90gMEggMEEGKn9/G2+MF/5hIWApUE+YT6Tq0MValeN+UH2xpAOxGfF9GaHBCL8OTMpIOtVWl
1qtVtRlJmUYcSjP2szvYhgGcLWn9phhbHo3MSw5zOftbnAjZc5Dohl2ELNUTWLFpR5Md4hQ4NOLS
tnivdauY8N16at2+iWENuLP5I5v67Idn5RTRarK3b8TJ6hgtnerTlY3uMUZtSSPoCpDI6Ow8bYgn
XeT0tRVhLanzWvKeyaI/YbJOnLEZoXxVnoV9kIXKHm5FtpIgpdoMqBIMVeMq/NVIcvr7PnETLD6x
IZxNiKGJeQQVZT5z7MC2sQB2ut7U7NVbwqHV5B7QsMbg0Q6prISSZ03TQQAE8NfZ2FXF0fTZE81I
Wm2kK2fa4RwOwpdYuBlBjZK9Yh96t5FHOFUfKWrCVbcA39n4BcaIhIaoutjBzD0cGDbtns08Xio3
iPO1XhKEVmo1Jn9HQ2C8iW3GaetaJ/45ly3RSsuzfKbI8ejZW0pwMYqEpZi/+8Vk7F423uzu2EX4
6j7VsdUfKLrkFC5qP1ScQObySerQu9p2M7EFrGVxsdHV2N2n5WRtbfbE7JszUX/AIaDLTYWNdkEV
LTRRdLPzZfWcax7KUM8EzlNKy9ZuRxiR8Iltb2mRIxncF2lzhYNUD8+LnOQA7JJFhPNhFXaHvunN
L9MaqPuMU9YOd86ZGwEH8PVJ5Sr4SAVmuHUeJ3QlLt2c7B3HdF4WS/GghlTfP5AOxZozSC97DntW
afrNjPqnblz9PaZe+w5HxbwIv8z2pMb9E/WQBI8ZxlCMqsORQVNqesshLBvjuWBm/kifG6NfTcSE
pzgN4ixg0DIy5KGnpqzUNkZJXDYY+JE5O50Ur9LiaKSkU3rU9ehuDwgl4ASe5Dpf1csYf7pVNv2U
bFk4WgfdshukZLzr+KoaI9gruOqH3G9TlnvsOYEx15+g4wg/g1N7xQaFJb0MYvlLxS4yfpP77ClS
WdE0pbT/maQuAQnHiuVDpmgnU/TBtwwGfP/ahnAPVwQa0UrHLMSUO5hM5iFblZxHadLMPwPDsocd
kkG9VXrSFypJnPuClgy91W6KIw2WYH0JOhcNpZy7oWeInzQuerdbXqjHnc0tcwnjC6gdJriiGq3m
3+ObC1q2yFGFPDQd0/Op3vrjQ6viZGGKHoR8qSJJRIhT0v4fnuT3f3sA/kc9VPeSqWn33//bHyOR
/t9ewfECjFrwyXB//PEVuq5osWnxCi3ZqMXfm0n+//gKf3rwhs2gqYvlFSpiv/wNft/937yCINnG
bXUrPGAN+ce0o7UkHZcLoMfBR1MRN6bcv3gF+4+9TGRG3VtHAbDIgEXKdv/6838IVCZMjdiVIO6V
vRTTBc+P+bQA2nrLEmFYJ6ZZDfnpnmi2zd73Uoss3tiYkC9Y5dw2Cpwu97bEu6u3qSUBS4e1OS/v
yuKAsUf7UdYupjp8OpvQIKvIKovG/heX0h/R/PwFXD0WhccupTqC5qA/JfLAkDH+aH22u4t1Nvvv
ICyOQpobqcW/eKXbF/r3lfZvr8TQwnWotmDxNv/0hYO478gXYyiz5+YZVGAOgWF5ANe0RP/82v1f
v5ATep5w7VvU9Y/f+1LWXgUI1l6JwYsYZKxJLr1moX7/5y/zXz8536buSPgUh7hEJ/90E+LkYEBv
zfbK9KDdkhFYl3XwMdXe3sD8989f63ap/vGzo7PDwrnD/1D54vzptTK/6IWZgSEYgulQ59sWMi+D
SXgKp9T/Fz0Rfyr4un1RTJ6IiFJv5vNP6/aH/8NFXXgwO4MpFSu4C+vSI2oRsUaEBr3bwac/Pqrk
eCs47up/EcO+FZ3817/zr8x3jywqV8ifr0YtGvKdN5NOa7vDs2+xZb+BhUt/jWJ/I2qHlMEzTva/
OTyVx6Svl0cHmtCGToGWYSg1ZADJEUyvuRSevYaWQo1PSmiKnZ07GO+NrkAuug3quM2SeMqtoXmZ
Q86FK3fI++d4zqyPeOnCH5hm8gz1jckPYmAbZ5GF+4rCcoxW9SZzPD1HImlwZuSh6Zxzuq4PMmB3
t2rBYX2VcFE9TpW2fqEoe/LXqrW8DXOT4NEdKt09Jtjga/INYpmOFaE955Q02vzqmya7L4uYg7fh
xC2GUw+SM46Mjl7fLMwenSH5xfqAAWsyAdLdsnBMipOZmsUo8GzrScNPsU9D0NjeMZyS9qldtJKH
qXHVdm6M7jubk/7erVMJGiat95TDlhvAeOSh0nxG0MVJZavdOOARcITuRtZg7NnrlIisuQpGib+k
vzUjbidpNV95ZtCUDCupYeM5F9V0ZTLMkTi2AclVah4/4wBaLvRXB4W4NR9Cpkn3nH5lJH3hnQMc
qwyR2E7hYh7ynNIkU15RjcZqO469OTwlU+lnMHxapg30U8vpAps+0Scm7iO18RbaGA7iri8AUdrp
QK1y4fszAGqpnxpK8zB0Z0HxEYIQynne7V05xXRcK+eBjWH4hPu2dXZWQmNpld5CD8bNXOn4rwbO
4LOhQmTtKh7wxWQFpUd8mfa2a33mm0E8HgdgUCg96oZNF01eP2vumg318N60rQkIifMQMnJc2Tb+
pHPP3GG3BJ7x2tjLiB+RLOpmBFqKSjB7Kr1n84DE0ZEG2Xo5mgG2MqkuQw/JhTbJHJeuo7KDTSWz
fBz6GaV1iudwOOGU9q5hGrQHautZPOp61vNzwbXjIATkLZbD1KoK9iply3jhuRdZuRnsBAhWX3vR
1DWajFQnuZYxashgm8wUvq/YIept15t+eWz1mOY7tx01tdLUEpv2VSOb5z9H0/Hgck1xb+xnNyz1
E6GQ/LOTRihPBFf9Q1kvdRFBES6h4Veh++wRLszOvUNh/SrMcPNErafyH+3S59BDxdCFMaxd294J
zmTTus/70sEfpXzjUCs8g5Fkf/lWF6ES28zuboldp98yKAmfUlEVOHLE2OH3svtPuxTpVpB93htM
Pu8nKhbZPovmt21psc+pa91mdF/vc6WGz6A1yQ0kONBWEPAxMTMUC1XEKA9qSYa0sodiaLx0cY5P
tdaV6a/yZEi/b23yj3GM5w3SVr28Kcchjes35QKhK7flmjxEvQXQDeXOxjzJrWt527GL+3cPTNTn
PLdWvfKnwdkZXt/fj8Mtv2C42YJg01bHzFOW8UlgBwMTbNSbb8oIiwjBbSqJdkyAPzxhpnqd8pAb
6XgtaS1e5jdZN+knIBAGVHW+/ATEGAc7XVWh3HAUJl4lyFHrHQmEWwa1ibMXJNUEVbcz1M6t4htr
n4d4toELUv1G3gdm1Tg6fBw5x3s7M2xK93Qb2dnXlJYFat2dJpuZFakeqLDIAE2DFyM2WblT2O6N
TC3myqP7mFYAoVto1Xk5vFaDq2OUOrMUbRb1eOcis84UfjMe0QRGaA0Ak2dPz7xvnF12oD/NfBqb
j57T0nqoBI+O2tOpt+3HfDZOTu7XYo/1sCGqDUZuB5lc7+xYW9DI/Vx+e1KU8y3goY4EsAx9g+gv
G78M4dCMZmeQS/SrZAs8N4PiUrkv9TABG83r5khCImVQxWgkagP84UHjeMvZog3hYszLNDy3ChDZ
rTervsetnu4GClO+9ECX/WoIKQzdepgsnY0p08B5KQNauOopaU6lSpS/l70IrANDJ61gtM7LrcJx
mRv9xNkvX46lmWVy6/eLLe79HjzwO1NQ3W5FZg/ZA2yYamOSAMYeRi/5j3JIrZr8ldsK6hNMsKNW
OT5wAlvE3iIbFu+x76Xgg2wKN0TtPWIQtAV9cs1sr6nugTANbc5gsWvh1TMFUXyvd1DS5xojxsxs
IR8WK9lPup3tV0oQGg5aqNwnH6T3XnZNmFzm0XJoGYxHdZhtQz5VzRgycNV9Vp4Sd3DHCPk3vC8T
bYebyWaSf5ynqqTq2AcPtrL6ZLhRuFWHCTTGh48vj9z+Nod/e/NzBguVA+6CTS1Hv8CqyN2yHwvP
9vasDWoPfk1WdyqU3S7D/ImNgAAqc+95guxmjXQtaKt6S8DpvS88APxtQnvTtjMCjCs8bcdDS/8G
d4kHp4BAc2oxBVPDfY/m6sP4TmH1inFOrG3RTbDmJJjWR9EvtJZzbtw1HXdf0oOgIJsXZ09O0Zkc
CUhYe7kdb5YhAB04s6vYYWVkxkvNGduRW5sAR/7U5QnmL5bcpbjfJ9h4vnPLxlrWuQg9TRTXknH9
KKTwm00xjOZTlbpGvetCvndmTCr071xnTh4NDin1VjcLToaUQVtMKDpKzXFo92D28DMURRLqOyob
sDR2dXuH0wV/fpZ0RA2kKtVwkjanqK3t5YgElKHwrmEnzyymAEOQZQBdx3OOcc4sSsRutlZTQfDg
hzGVJfcddeZoOp0uyk0Npp7Sm2ISG6cd6v7LMFprU2kcDwhVRMCEWw7Q02Odu3viWUYRWSq3iHG1
Scik3gjbGckGjRhLWPzJSZ44vyV0/qp7iwTbBGUzuPOsJa9OaoL7ywQtYHg7IUcf8tjkV6hxcd+X
0ESHwKMld6Nl2gXPWlVAAeggZB8S3AD1kelQHgWt7tONU5HAfrRickMMFumcWZOkVhg264TkrLew
g2rm56Cru/HJxD5mZVl+DJJWRTXaTKQTZ9+abnpHaSmpBHgL26SnZCO2aNpKuPurVTsgyJeEDfaT
ifJWBq5amIbjpiws4LG/W0w2t9AaOlqbuTeHu1Gz1hY5GQg85OPDSAdOsYlHuyCo7vo9sZba/Kja
qSl4kAzNxljG+VR1zSRWAZP/kgEDQbqt9jrGlRr95OZWrWy4vnK2znbfMWy3MzGezZnagwvxExvZ
f8DekbO4sjEwwuRQF2RgVnSgeCcQ4949RozqfqIIKPjUFHslr6FZN5HdLQTv2E76H1S44GlxmmVT
0jnDZsIwPwiJBsEadbh7mBybmFWFY4wJjBUgOgTYeylUqYx1C2sDR2hM1BZnwzIdmpHt4laS4amP
YjHir4pGzrVVgSD44BiFU1Jk5HWefIJkPpoTzqUVn/38iQ2CkJnN0KX9spiCZNvBr4whMstMVU8u
3UH7sW/xlQ4Kj+HBRsaNZBFYkOLI925sRzKT7MaJ4hqb2MswV5wTqsacMXga8cGgLaZaBSI2gjMr
BgkTwJz5yhdt+7sWBTtolM3VlBcHYH6wSKoVsH1HbOrQS7sIhKZxKOa2ALGdwocM8/g6Qat/brpt
z1a+QxliRA/tYwVctq+IIfco1RZDEIACPJCXyFmSmOMGRe8P2s5bZ6WXLrgL8OBRoOK4d4M5c4YS
1fC7zJg7cssFO78pglMXNvaWPIXx22K8z1VuyvmgTUL5RzdOW/O0TDhdNzz/k58eVttduyyN8TKQ
biPGKYPYhpRr1dZtjwokY8H/S41G7o6vTSioscFUQ0M7rZEYcI0uX3HMUoS/i+LclVhsNr4POBNY
GlU8sZri5ZAty3ybzWPoXVtdZe4qIhkw0sob8tHwwLQdVN4m9Zn0sHRWLhftewbLvVwTU8Lx2y+D
rM/FsOiTTG1nPvBYTA8cqqgSLzvHzDZWruefrAY5WLeFFsjVlJr2MWlv566sq3jVuk9JHY1gWJJe
r6XZeN0eUnCqH4NJ+Ihjnp3fz3nZfrU+2Q/a0dxd7BdhFAM7nVZ0CcXyPBiZfjfHflQryCeaSlSq
V3sem0k/geFfGOidJSq6f+xj8EbPfQ0uZoWfbfDBaTfFu8OhuFizFxkfp7F0Howp7n4EnWUSQJq8
5ZSkJmxHtxS4iu1ErRNRmfVl0dosuI17lT56sWl7LJOCFJEzGDP80QRsXyvM6a6AlXxzUSh9O5sU
E+6GW3lOM6qfTZ0NV8NQdXdAdSy+sGFhBRtvBMQ6pNdptuLi4rbp8uFa7M8ju1dM6RwQRJgduvyN
AaEN35Flt1yPaPQgI8eFeGfP+tOv4s4OI8MDd+lJYuqJ0/nN2ck1/QN5yD4eMwh7BiqJormEOd2H
OEFglPYgTvLysaHKZWOarb8ZnMABdF2bwS4c0+RHjrr23MwN3Sd1DM0OXnL2IIlWvCq8h181nvor
9YfGppw8YqOIBvGHrRofgc5qT4GdYRVYJC87NUnbbESqxzeS8tn/4Ow8lhtJkjT8QptmEalzj9AA
QQHKqrqksVhVqbXOp58ve9Z2SAAGWM1lpg/ddESG8nD/xZ84A+JIC8bp1+j4DHdmO/Auh5DWr3VM
eQbEEPE8GTJdxecN666XDJH9nY9CKkomtjqu2HKAxGKQwPOkMz/MSgUxTW0dJDxKQAdS0ux700od
cUkGj5RNRQKka67XcEx4Of50tcFLk6aQigy4bqzNtq/2URCBaKlgEXSZjrJy1hQHTc3kc6fHT25K
mmBQ3UAeKACC5emxpAcrivEPB43cheg+6yvX9LvtQP6O/PiYpm9V2eT+mr+m3wGoifJFUlrQ4DAq
+7CFFYGTKLJtN1qyAzlXoTURlrxFXBT9viOeq2wyIKYZkqcVNDCtUrgyYs3F79RCizQnsctQ9uI8
eFWUyMHHMvK+mX6tZ1u1UmBERIWZ7gI1txdO7JaQjjwzOiiBjXQF6hePZiG9uaF4PUynId53pZux
6KQl7zLbTDYt2O7H0kXtSNBQgn0dZ/f1pOFiRriqzGwe74AByyaBimR2P5rGQP3aUitzg52zQVlH
Fkaz8n0RWctcKKA/uFCUWdfzA+bAOt2XwuztNWIGygJyj6T7N5B/F2p4Az55BC/eh9uyd+j/Z45W
L9KurXbJoPfPDq2cAwL/dFg6A02nJRh38FAJHNJFSx3+qYk7cz22VZ9CKG8TYG/BEG3wHqZikYGT
w6mqMiH0SHRnO7TPZ9aQuQFMqaaNIKPFDbJIQN/pfUPbmdSvGC9Ek/6gwArlmVyUe71BrB3lAJi0
CNKsjY5zzZDo5c5oOfAfVU6SvMZDqEbriPNjQIQA2xotH5xFx4ew55ap4msoHQQ52ro0fntVlC25
6dMf8IzmdWCHmHhJrb3NxwbXDJLnFxuHvSeo5wlwMMhW0QeAk/xtKJGCXSmjLeIHPgfbp8/bwUJH
GOOZurFj/ndMEJ0cTfBR3VQbJA9A0X+Nha2FLlBYC3y7PGm8IzYvOYypiy5KjYfFCgwTQAXyV3Up
wFhDF5OFhTh06Uarwm+5juoCcRvXBJSpmw+6DBFtqHJeUjNERdt907J1UCRQ5y176qFKDfu3OVCZ
GhIV9Yta9cdvDqh0sF5IR1EE4y3phEBsbXaXpFxZNcjcFxFPaL9RJ548DZtlFyAnhFp3uCqRIVmC
33aDVU5fGrMEmKjjsqSfhIq95RfGXAkk8ut4YMVz/Ce8g1kOsT7L6Y5P7uwLKqMpVP4ndyxn+auy
p5EXJmshc7GtMhrvqwj9UERWRZwHS4Cuv8BSuSPWPIP4jf43CleKCzUqlbB/DBfPjw5BcjqT0sZb
pEvL6t0C7bMWFrzDosmCYTPUktAd6hnsbNGWB1XJ5X0fM3FOhBxY5CQdgP8AeHICbfFOh9dazIpC
RyhfpNVo3CIx8Zzlzbtll+3taKvDo946wX4c9JFTFqxluTPW/gGnvnAzuHWMSJZOPr62SqP5BrLV
snYC1DqnbVZkt9TkB9LDjEcTZFE4KjbvWN5PhfnK27DbdXbaLfG06dsNdhP1r5yksp4Zjo2qSc7S
mMlONAub6hS0eYkxm29G7WtNHvwzzpDc4nLn6biMag1+FcJ3OE1ZgjfZbWpnqbMpyzBo0IPoG+yT
1bS49Tub05eUDZGQcBzSFyeRPmp4lPrve7+FsV42GgdHgXozMEQHhNKdpsXZym5rq5pjOgtkM6VJ
+1NtuiBYgzZsEBSKKwd/hnDSgAjNtZ+30bui6TbmV50qd+4IKHbF42Ho1kHh3LMtD/ibmTMf8XbE
PSF+bZ2y0Y2VgxNFOkvJk52VRT50i1skaEN4TCBkcg9SddDquCNUNMFxcnTfSp48zlxt7A4GE1P2
ishtgSkCIFPtEYA1fhdtqCPlwu9fiQ4xnAU4LdImrVWrYRH4bgciLdYpDGqdWd663mD/oqD5O1OT
g+tHqPJUuEbcD0aQydVIKz5eepaLRE8NGz0o1eCPFkfo2bgVMMulrSQ6ugcZHWdcWJxkP4QRunwY
JHsjCNZJ1tzDIeTdy+1EzHn29K+6C94Cmm8U3kgNr+IZkCqpbdUxF826GRUI4HZXlWiwI10MSklv
6mgZe0j3rUJU2aNlie59Ma+F0mKDFlclWMrAG9sVDWYkFmgIure251gRfih5VEE2jrW9EiBFCGDP
QxwL4taIyIA0kZ3xSgPcdWUPwQd8ehgmEejZfagjV7WA3jJYG20A+bgGp2K+A3GAy5iTOZkLxwO/
j3nDGB08WdjPuYk21RzKardvrIbfYeWeiLZOFynKvDQosnhQLnMzBHxpKdaCmn1D6Z9PhphKVXTv
sJY7dV5oRQGRQQ/GXzUPrfihJe/dppyBPQp9KgT7KlfVg/SgIYIyTOWzMmW7aINpEtUpFF/mdZ2m
6Ncr2G+5ZvUE5NWgbl4I+XsMNH/Vo0WuzBwjhfhY9VreQPj2w33Md1/1WmlSgZZiRW4S3Opt7Y7r
GI34Q+WpzaYDSsAzqnTGexgawQNpXXeHM27rzy3Z5xQUhMW/Zfbur3RoRDmH8gxRkl6tV02EUqNf
iyzp9BusJ5WFbyIbl2q2QBY0Le09sBkoqHZNFf6xUScCQ8AifkUUhJTRG32F1EB6yWvZDNGwjAqI
R8uxVeB0Nh71UyS2vPA1KCkHcDabSjqDqLcYTb3ae7XLwWyhf8a9a9MByvp3gkWoZyh28QTxvnyJ
k9ygs8aN9VtPQrTkE8yEUs6Ket2atr2MTRNmSmJXfnKTUS58qrHBAhKOPZm6D4zG+RPXvFxnwm1Q
2/DdSfAbw+IhwKvJA8Ltwx1EIgYh9k2fRmBfst7yt2kS6Qqfps3W+JIX3xNjMG5dxMK2CF91TwJh
TW7XeNLi+u3kE91JqcpV6PwKLIQVjVLiuxpTOehJQOO5mYpMoR0jxe9Kdg4I/j600T5K3VC7iWC6
voWun5fLoIl5mkEJH9Hb6pwXqoL36G0+o9AVZfD/fBcWl1flzGIGgqTu4Z3KPLxJ/AE2TGZawFSq
obkZUgohe+HqjrfSnaEod3nd1fm2CdOUlgFTfafXyIYA721RIkBXpUVLUh0V70YAUkJSMh3rve7i
5blixqGR0U2PYlQVwaVM1JNsAabFd/mRPmrn/UDXCkRJmSNo1CWPxXTpevWkxWEiqFbObXb3Dxp9
MpxXqYoYOitVXwal7EkwgeM/V0mY3sPBJxOMqDvyqXi9rXpqo9EanVDuBSyXeZ51QTmEOylb65uM
1OBG6ZJquC+zetK67rUCboMvd54TQkRJuqyAfEE/4mckizRYleUYd295Ts9ihs2PH6zLXOOyxVYs
W7aK29Gqo2pzyLt2vPHhgkeHlPYcI7NrL34AAWsjj6fW6S4Oh0wBQWkpL2OVi3vheWMxEwllI5hN
iVimYkQQf1RNlUTHMfvbBLulN01MpXAEXk11qaWxuWctuSvyKLFyhrpJd30t9Z9knHwhcPB5uaHX
9YKuO5pRWHjV1qxKKmvEoca260UI40B9LkjF5FxFxjijsDg2xENIbk7jyINKKEx7mJm2wnEdm63y
mrkoAIQWVyqkxXj4ycTJ28CqwuhHxLBnahKoyhNN0ZjmShv5I4U7S3vqaht3AJxZKnRbEOGdGyHE
tan31G7rxPGizejlebn2KmN8DtGbihdx1/cv9aDBdB88bT9Qrj7QRQ9/oFhVbpC4ShDoQtYs2vhl
Cgqsx1IK7CA1ysRFjmmJE274lMqhsOEtRhn682PnPCWCdOA2rpUufqwz14IUY8cjb+PWlsMKCEMe
r7BpdSgkpl4syEYs848C6CXe1l1e06xJOB/nmoM0CoY7VfYzp4kzvCj4RPiPlZtEaJU6noaJGGIG
4cywy+6lbfFBmPTy0peq6x1y5Mqmik53XVFmaUDZfIVoj+IfarfOaX3hb/Rd87wEEv/obzCTRNxR
D+PxNag0HdxjHz35Rk5dSXc7V2HuTBgB1DlEMQtRW0YdK+9ysa87TwZ3kYER9KPvT2ruIWvLujG4
srdJMsgAvXk7403q8/Vn+CE27yA46zsZdXhyasjVHQKVc3jeFXXyAHe/etJ49uszU2nzYOfC/MUN
TPbNvlPVdIUPnvfdJBGqZm3vUmsMRYCcoFMN70Vko3IATQkHB5S2Jm8K7u3+RsG5rJlLHZs7FIyb
4EGDojpuY8MtMshVYXcXB6bgNe5F8VsqQCDMhKzq59owy+fBtDTawGauUOwPsh18cpTFRgwU4ZRo
DXrDw8gbYp4UkUoxKW+SPQW9+MBvV+RCxz1E/0Dkvrxp4aE+SJPERNWL8TXHEO82Q6IbTVw0nuQY
tzuTsgksEIPOgYn0JzqZ68GEaTYbtNiGbl/g89Q/ItVM59MSpXoIkRj5pYvc8aFxau0KSritItcL
6nqBlgDkWVqP1qZiv2xLI8RZu1etHxL53BsNGQfK6qXAbj0tXLDlmGMkPAQDbaUi7HxoMQtdq4GJ
N3sSDPqLW8WcsGg7BGurLtATbXgT07VMKrlRmwnQHyD/UizBzqI3SnPiD1eWBLial/bCNcL4vWrK
8hZoof+Q9RGoQpZViv4N9b9skSogIfGsqfPmsVAL9aEKmgAl6La/E45Qv8mylvtJXXVZ5Pypgu69
C0OsMnDtKWgh4hqZr4YqG1gleoosToeyyVJrMTnc0frp36gUpSsyZ4Et+pDXN6Xme7eWkVuvojFD
2gxqc5d3jbMJvIh+Z0wPmveK9Cjg0xhLyUlp/P9iL7nLNocdH5YNlarY5Qd5qDl6iRT3WtAAocxR
qYRh7WlvjSC5FyzNJZhGJMJqRKiTP65H7rcPOrCOOwy3Kx8eL+fxhiQdBKzfhWIbd27yFMqq+6GB
f0fjxewqsnrPKbUHP3DzagOODyOHWjc3kNEnU2482lnRQkkeB/ANtDPDIvwtVHf8rlYGnRFBp63c
UK4cXopR1OLWpwPIt9CT3N12WgPitnMC7bfGNly7sDnLhVbDg58hqhM/Ym5G1QEgi3zsqGGSSVF1
myHo0KYrXLs1nkV1rEKh1uwXWJJQ6sy2sQpoNNh/LNoE4aoEhbV06zqe4i+SxsqVFRkFelr44w2b
NPbG+Bmaco+BC2ZWKnmdMxsiTrlVxpV2A+6vQS18TNIHA9+N28GVyD1ZqayQMcUti7xlmriVi996
ek+d0/Z+tGOhslFKBFpHQRdhgaSed9sEFWBpbUjr9tXMSLMcb6hQXigUo9822MFQdbYppLHFCx6R
yihxJPZoV+D0qs58WrpjXLdLEx0Qzovowe2tKEBurUZKpsFtl9JKf2MY1vhCt92r7gIh3ZD6oeZt
6H96z7kSsK+6Bik2aVKkBqjngSghTw9XVqrwhOVRz74Y+WDNXCF7XvSjguDE0PvlBxrBXQLRom5/
GKHBoeUin/lQZUizYUoVwTyh8J0tbboS6SP6NDQvhzS5wXjQuuMJY943SEEdZDDg5ajC2NkObTJJ
1mHC4tp11M7HBn02cvoYpmlW6RbaxEayaWzO4bltCfFI44zCb8HfyrC1gPU/cNm0u9o0m/uuaME3
xkUJ7aw0bOTOoJ+CpQlcM1JBXjTZA5Q49RZtA1+7AVuXIeRhQmVGz1VkDwr+fjR3WrYKnf6At0ZR
3nulbrA3kBMJyW9upOuP724ZdU9lDZByBoe725dOM6LZgaS+MzcsEqwVVqA2fiwIBWypXKuvyDD5
b0DOByr0BgpWiV7Id7zsxpi7A2n1hz7voyVy7K1NijYgThsFpfOGY3m5T40RqXOfadFWpZ7gI1bW
Sl7MrAZdx1jE0T3seAT7SBOkTW0pxdYyo+qeHuhC+MMTSIK4/EbaU1ZAzQp/g6pz9KcSAsf0xNFa
/4GnvN2uG/IZqIsYec5Fi9zPrNQzO1lObVw8jEy7p0oPDOeRYyACuSQy7o8hT9blWKsvlmx6uoVd
tuSLi+9A+xDFbA3uP3XBS4aEn5u74xE7GpQj6JnGHMtJG7r0hyp6uk5Gu0bra8WktE4CAIHa2IdI
hO9hCxSYcAGMe9FyT3/VNZh5kaX6v2yVn7Ip9T6vaEDgD8hrUVKZ4hf3/s1gV/2bM0ZYhSITWool
Jy4OzC2Xoffm2KX9y8OsJtqmHWzmW9CJuG2RwKM/YOQIfA4OUjczaXfDtzrVw59Bn2rvBUoUeOZE
qf3DB9lUz7UiR/hDNz0bZnoK2xueRW9RQu0wsFLAVHN0KSVtIj9M7sN6gAoBm5EyIrTtfNzAnnAO
lDCBgaieHTy1SSnyu8gVXcc2DA0SFr3L23sociiJyrb/ENyrv7Ws8Id5G6mcO5mjTuscCchvai71
p6FQINZlZRC4myk9s+gWUlpCrwqQwqxTUxnuwaJhZOCiFCLQB3LqbyWvyZuw96Nyi7aVay0aDuph
FrY0kyFaqNNJ7bVUD5Lac8Qi1wsvmqu6ZiAmNLrUviNPqV61ptd/+ikJ/hwinstlwtVa7wIk1c0t
vfP+UEeTrOD/1D3Gt2nZcoQHkZYtsPFu/9hNBbvdpwL9GDWpvZZmE+6R44blG2KaW2pCfL8MgT1F
9aLlDzDVkSZZlNCPgMpZJ2GjNrhqqtXjEKi3CRvXscbt5ShngLb0IoVNI9Q2bF2fAN+fsK9wnF1l
qEO68ao/F8pjgDuCk93Ry831h8uhzmBdHcyGHDD2hiHwZfkaCnxWHlcJFd3R58Um3Ococw+XQ5z5
Zo4lTKo8GuMRx+QmQ8uVvokIoeWH3HpOxyVF/MshTlHQNr7UQgNfZsDJUo+QyZGfgYXxkb4AYI1H
t4YG4FoAkx197Qo82D7BBtvC0LHRBqVuS2Mikn2eGsT4NMcNMrAkORJglPW6QPBE2Jj9R2LvAvQo
L49MnoD7TT6ZqjpgRECRmxM97XNAnF2iEpytjjLnOG8pHgq5S0s0wm7D4NZDyJR2r3kFfH06YxPs
GQybatjSFMfYdUjPsscgj85F+6hmDVKh9UprlpdHdrryHAFpxZCgrC1TP14WuR03QWmSQkvnvm9e
a3t/+e8f+0ypkglixcEsAIlssmW/frmK+qnVl6aJh12DcAOqG5jGGOa8RDNypurgfXNlprXvavVa
8TCmtrgNQuuKfdjJeoFlACWDwwLdRKmqx/SPLAHW7WAJPWjGfYZ5ZCPqxyE0IYYq8kEt0Caqk7sr
Iz/ZDlNQW0AvE4bNDDpfR46SGNhLjCNmTujclcVb3pENVHp3qBTE9VMVDRPzjoYcNUqUhhaweB56
G0lxLdqnxbipPO8WIZ/HK79q2oRf6AP//CrN4DDgY8Af+PqrygrHNhUaz8ytfyJWfCPIwYxQR3Iz
u7URNfZ69H3S5sVR43sFmf800X6qurxCYjg7IY7gwe5wvqr20YRYKt06/CCsWZEAuTSwO3Ni3Kmx
xbPlJqIEA/rn4/LIT47zaeCfQk4/6dNxrpZoBhQpIUt3lRtUPIQ/62i2NWW3yfwre/dkWx0FO5r7
Hp9g4AEEQ4yNngUCtzBHhiun0skBQRB2lmWoOqcSk/l1RAAiB8QENWsmBqRIvGGd43tbkAte/nCn
6xhqrQW7lgPCseHGfg3jWUpdK7XmkrXbD0Mq/pi2QW0kqV7G0cpeLwc7HZODXYSAGe+YOoakR2PK
0bxSagNzYyUQa0my5GntK6v4yoV7uv4I40CFVJGzg7UzjfnTYshqT23rES9jS77W4SqhV56CEACd
3Hyz8v/zs/vo/9f7nT38e3d9ZtCdLj0SCQmJZqLswN45GlSntH7tTN4gKVFnetBsW7ddRn1yiJxx
2abj/PJHPDNjXI46S0IK/v94dwWBTalPqoieZT9bU95hyvKY4jCvp97NX0aCIsSaYFAOH9E5djFU
pi5VGpqI5lbWgX8z23gtZqNFqNkLv77mmTjtmi9nF1ewqllTggEXHIra11kTZV82IPHYws280rHS
+NPBA0kF3T9rmbTf0ExYXh7fyXKcIuoWS8SBeW4cb7GmwB7eE0TMkOsxAmjSxm8XgfO/jkJ6CQFd
YyvDVTsaF2WmQUXAhyZzf9fn3w0c7KLoyhV4siZslRg2c6WTxQj96NynkZXbUIVJypS9zSNeL3dW
/DY0V/avVE/niIHQIQLeo9qmcZQ1t7U22DLGggikj9zDRa4XhVX027hHVX1ojD+u1tVgeKk15W26
iSZ1oZLuzVLFZfbK6jzZd4g0S5NaqU2pjwRnOqU/7fIOtWent6QxC1W9AzhAv91OdO1Z09t4O9Yq
hQgMNK5kPKcfWtMFmgSGhUyAjWrB16BoXUOCqCVN98lGvPxQxbhyo71rPl9eNKeD03TNZMnA0QNJ
eMyh9AajGMsaIF/Gx25zHBQD4yaZ5OBwsHL+XA52blCsTR0LH0sn7tGgEg3zAOlQDIji/AHu5hbK
I7i/bt+qyuZyqJOjmUcQJ4kqGJgJmXYa96dJizwtbEcPy48kjhaZ+1oVxYI3+xxE8jKtP2gKXo53
usU1gxsL6rRJG4n18jWeLyMt10Lfmo2tXt4I7JgWdA2zXa8k7ZXT5PT8IhQOmrikcVuTjHwNhf2N
pxsVEuMw4CNULyP0V1psp/vBRMSXhoS586yhvaEz/mrRGL9yzJwkJTCTWSnTKWCp+smK6RF1BaTQ
YKaCdrepQFUrdpe/5ek76SjE0cfMsV2xJM5YlP5lis6+MiyMIUPWDtDXvBjovWoy/RUpeK91aXyv
NaL427tv+gUOLG/ea1x+6tEvSGLX9XXE7WdykliGcL/PzIzbffgWW8XfZkbEAkWgmTx6DV4VR5kR
KOGBUh5ZXlxjOa7shHOboKWGleflz3pm932JM525n7YEAq/wFCVx6HotOnnrTvr6qCWgGXg50LkV
gqCZoTkkylPt42ugwo0jr5F0YlE5OyDD94EX1pWxnNlukO245iSvQcn5+DVE50fg3GJeRSVgtFml
tXNDxT/dN4orq/2Uu4yy8edIRyuhh9aKZhpfrdFh3QQPIwvP/10rOijGZI53JjS+9wrsqalcC33m
DCM0+rUWxSn+4WiQqBIONbAa3pvyOfDuaf/pYlNUD526FjTX9GCftTvRr9G0rMtHv9zT7G+cFZL0
Y/Z+eUr/qYV8TZqmz/Cf33L0GfSwDpBj4TPwW4Zs7dV3mfjholOgGXtIiKaxDvqn2L1xw5Ym6dKM
VsNw5Uo8s6zICEwVlJnJ4jq+EmVraplZ8jnyUkgqvjkXFhiKywM9s0lMfFnlJBZEteH4jd8AEoUP
TQ0X/ssfNTNW4Hd/Q5xbFqb/96EmySGNY0Yl550Ujj7vx8LrCj2PNBPd5vKtDYZDXhk34L0+0F9r
rsQ63S9khiaJjK4blJ6Oa51Kh0Iruh6sYk1ZF4X9oUUqTGPn+99+PcLwEFIRNrQksLKvQxpagEKD
QRirbveTnhuw9GWQDUten1cKI//c4F9X5HS0oCgiaFNb/2b+fzrOsByoirz1qTOEnWUfcqr+W0/V
lO4trvMCo7eQHsqS6rj9pmt1H9LwG7mtlCBCqY0qXLCFqGm+xhCzrVu3zLvfqC854x7qAXh4i+Zc
skDgnCS3RpbYX9FNi/8MLtSmBfq5xiummcWDKGNnx5Lpa/LQrn1G2BIaS6+ZKaWqPI3Xuhb2AFP8
oHyxzNF7roI6/E4zo96Gad/8dq2w3sJZ6MMrB+Tp2fFPYRNJF1I7bumj/WrkMWYUAcCQpPiJp8E8
tH8VAfJHxV0Ybi31yol/mkVOL0Wb8qJqsZb/udA/zQUJrAZmAotVxcYJU3MP9O6Q6WxvdW4yDYG8
v15mSFeok1cdkg/IjHxdZmhu0o+vHKzTKjnzm6WhdStrhLefXgl0euTw1zWH3rplQRgTR+tZNcq2
MsLIQZLwu6ZjDXVlls79fV69lNHYAGRzRwkxXnDgQpDyB8WR/azpcSNK/fr33+pziKNvha94C8GB
EAKODb1JrDSweWkWNcj5y5HODAYIFXU4bbqQNfXouhpBrIdWldmcMRV9W1RStGshTk9n+gGfQhyt
6npsuw7Klg3TUokXSdR78zATqE1C1F9WeJo9Xx7SmWuPfiILzWSGVIt+xNeVlqVAZLFqc2YA1Gam
lu9yzC6oyaEvAXYEQR4QLM/IGTzqYY/cLSyQLL3JIEFb8AukGh4u/57TfWbS2oGybUGJcSzjKFV0
yjGM0Xl1ZzLVH1Gwhg9awvyuNijQfrNHeeVRczqjjBs6Be0DywDzcDSjXpSbitoIhfZvgHpjZf3p
xnq8cpCfXk2TNAxPT6oJU5376KVGP8LNPKBhM719DzIB1NxaKVp2ZSZPvxxRTJD4lGJsrqajnRbl
MIUxc8WFoZIfdZ6uXRi2vYIDBSQ1TDcre315qs4NS+MqpFQixJROfF05Y5MOrYJcF5ZKz2kOfzaw
0JC7dkCdbgjMvSwdMSpgvJp+0t2x/QibGof+h9WG6DynwTqVOWIMWAuhNC6vpGCnT88pnM1BZSL8
cvKqjl3Fqu0CeRXfRlrN/QbochlV7L8Gd2uOSWRn5cz0jcXlb3k6eV/DHu1CcFdoawC9QKi73wFF
W0HR29nIPfQYy3IgXCn4nE4dJ76mSo0nLs959SgcogUpJEWEYkG67qpCQGAbuptcVa6Uj8/E4aok
/3MMiz60drREdJTm0CCneRXiXmVM8npiH8XfLn+76cd+TZOm+/g/QY6uMMhgwxCTvM77oIvm0gPg
XGHghvXISCoYu3/8vny6HPLMm8mhsc6ZwcrU5Umm3gZ5B+iwD3iUBQcfYV0dohS6xR9Seoc+akEF
izfAuBTwikWA2+jl+CfLxeHJLlAGZT9InGmmVfwpG2kglcftRPHFKRlZ+s76cFLLeC+0Bp9aulGL
uEiHl8sxT+ZyigmIgDeSjvqZfXS+9B1EjxDX+nkZIgxoYl6w4VzGn7VjW1wOpU4Fni9TSixSOqLh
sU3XYvotn8bnh7YBdEEG88FboZcx81PA1CNmGajJRK9N3AN73sPyusFKkE89T8C29WszCVcYd2+V
5q50f1vW1uiuXBfqyX0x/TDkT+m5CIN/PvoIYzl0eFaYwXxM4aZSAAvJyJy0AtsL2iy5jYYsMOfg
TIG7BwoiypssU40HP1aVJQbJjYv1he35u5JDaMABxdUWQBNVHGT7HlfvdshhgSu9cmMjXabPZQTI
eQ7vn3y9SArtW2MFIPZoQ4bNlRPo5Jx1hMZ5wHNN0MM66TTGrtr2iijDeU65Zs8DalzknZvjG9SK
Dab05ubyHJ+NR4mNjUuVj7bI1ymOyrGVlQnwyfHjnVp/9wIVZYeV0K8k7meWLS11OhOkuGyY4+du
EENqQJ2IcQ3FHTvzA/2XtafYV27fc8OZiujchiobxDrakcz36HMbhfM4/CGNXy22s9qv3L9y1J2P
YkjWIM9q+7jrFwQCQ61ADeee2NbjrxElBK9/CNpfl+fm3DfTeRHQ+SNn4fD+Ojd4THMNutgmhNwS
ayUwEkR/dFzFnSDMriRH6jTRR3v9n+cBNxHPnZO9joFEkVlBFM5VvxOvKEc4qAj7oTz0gwCmOYAS
RS9QUcVPZL0xagAm+BJDKNsnIHmtByjUeTJvRzKfNR0+0POWqNxfFXIIzyOWlh+WVRkbZBIAsg6t
bX3Xw0y+//33osohOJKFpEJ+VK8uGvZjJ9xg3uAo6frA2Z1s4yCifTnMudn/HOZoy6SqG1HTJQyA
N+j8G68WcwNF/tF9/S8C6ZS+TbrtdGSn6+fT8evoBYpbusJ4Eovuf9rr+pvEJ/uRh672MZo+B+Dl
iGcuNOKQclHDYW2Lo3O1ckKNiexxkMHtEN5Mq9wyeT/7tKrhO4h02VFLupLqnfmc/3708vjh7fPP
Hf9plIprKwVPfqCXHVqERTdPeAcMdrJxu+RKHnQt1FGKYo/USIqIIkWUveZQvkDbgjH+5utXVsiZ
jftlSEefEU3Y2sAkNpwksRceNntWHWya8a9lSal6o3xKUu44KvnH0foQgSj1EtQ1X85eNLK8cyGf
Iz+2urwo9NOTAfsI+rygCtFMs47CaG2ZhWEzcfHCtw5zPkN7uhzgzOeaekw2iSl1Nlo+X9d57uaR
b2YYGSHk8CfA0SBDiAPE7pUr6Mzinlq9KDtxuvGqPdq3mF/ZvmICKEVUYU9hjZ4EgmPpL1pc0ISG
K1vpNDcFDje1DaRAJ37KjL+OqkQ4LxrSCLFrmGPoWyDUPppbkXJIrnCjg5iOiGK59NO/X3zE1Sl4
kkHoyKF+jTsWfuoqORQLSPVzLTIWGZ5zniWXlyft3IUB+FNSg6FuISldfI1jTn5TSYnhZBuTdeHz
oQQHx37R0X9DDIDeQB0sC3enees2e0UIoLefSqQ42/c8v9En6P6yb+6p3F7+WWcWK8U6ARKH7Bis
zNFXhwVfGAEcNbY4tuIOPPnqysSeW0asIqYUwiCiEUeHiIPRZhFnRLC59gfoWtV9TUsbVZDqGgji
3MbAZFVITuLpWj7KZjzLND10CJDP8fINJGM8q40tUqZXRnQ+zFTwmZ4WxnFuhotVpdkcjHMvG+cm
fVwjMme2dn95Zs5F4ZzicgE5zLvlaDCq6zsAJ4C9d9XemDS6Rhz4rl1gZ6afrgp5s6SPhfj30eIv
oiIXGEWyx5tmY8AIZP6uZMxnxsEQTN7sVJJMDpOv674ZPUzTS8Yxuu0rSiurCsiSiK2/rQ0AdJ3Q
Esw/7W/zuAJX9HXahJoFuL12FrLZjTW9Anu4sl3O3Ihfohwt5gHp7LENidIOaJBQIWjQLB0U4H/i
ymPy3GdDGBl8Cy0ogJxH049ssRzsPMAyxoy2CjQeHSkRtw7Wl1fZSRVi+mxsfDYomdNJBqOVqqvX
tR/jvVPCl0QEgk74bnCQGzb4kHlRL5rmz38TE4AqQGuqOMcnbu2W7uBhZDxHEHYZtGTE21weyozK
VfKAbNrlaGfOH8Ttp0oLvfypQfl1/VH5Nkz8s9DBw4kDN4Bt0loLs+HiBBRrtVcu/3PTRr2PAodN
iRYvlK/RCteGlmHAhPJGezc5UEjbWKrVldfHuWU4FXCQV5dTgepoTA2GzPiVoEggMnM91d7CJJ91
aD0guHklCzg7oE+hpp/yKd0MdJi0jkkorXSeYzjn8Sw3xmFRmkP54/JMnTuM6INy1pFsMGNHo8JL
M2DQhEItcGsP1j0iVVcWw7UQR6MZDL/1cpcQZd47j6NXhpQQPe/x8kDOT89/BjItyU/fzB9AqY84
t6I4osxG3gQ6XbBHTfkvrlba0xNGE3gTzfGjMwIVHzGmcEtQqtKfJlBM67ibUfWRcY1uNcW+Vr87
d1h8imcdPRgHG3Ucz83YuDnUyKr0s3nWetYMH9fvuDutvMBb+1m0uvw1z0adfIOobVPoOU5Rutgz
Ki8o4vmYxTt6i3n8W5X9DJZOosl5Y18Jdwpy4kikLfD/8aY19Gn21C61UCYjHnq58wHxLAV5NqkL
BGmfOuM+ocJuIEYULi8P8xRaeRT3aPnrEmkXTCZi2qXjGkkVvTgMGrpu65rRAu3IqmGOMNKqqbao
cF8OfvaQ/DTmo31hupPWfUJsuiasHDQBRa88DLGHfUUHNzD5++Tmyzc+2iF6j9Knn01jVfeeRBa1
QnsROvLlUZ3dh59GNa2sTzOJTr3XYJSDHgJ2f73xL9LOa0duZOnWT0SA3twWy7Q3anVL3TeERobe
ez79+aiDf1SVxV2E9h5Ag5lpTAcz0kVGrFir+ejrlnYbH/HgcE2K4jeQUEgImTaZdTp5iKjBiJ4a
S1B97GqdFH5jQD4btFB1ldZ3xGboX/Y+R1d5u9GhMIMdQ5OvZbivom+eabqd/7XLV86feaWcfYrt
6DPAAMyj+EDsVDBebdHwhgjrn6kN1UJLn3hi+yt3w6J/j+wIq0aDXo+cPkOW0ILtJ9WVEB/Mpg84
IVdC7sVzGxw65R+CO7ATp871S1IesG+xPqXRQTUTsjEowleMLLltTicD+aO2elYdIc08pFCrwykK
lZHtF3dG4t21jf3296uSwMeh9AOIwRb76KyiQ9a17RI3jszssymPyXUF6+NdoDram5HGXy6bW3pY
mw4vL2A/REDomJz6Luhm4sFwhAgVkuWuuSYPm3fvJiHfeNNK0HRa90m/rb39ZbvzrxUXIW+xOfZi
zmhMPDWbI4rRtb7M5SSFd/Av6Ye4HuWNnBv1k93cBMnb0KL9aq0i4uZffGoYcKhCEkElp0ncJxgu
HVSbQw1xCB+aWyjMGutOCoavUq1B0kJJY5O29hcov6cvTV+M2yYakeqNw0++pn30iv+m2VX8IJnj
dIg7aDd8OmRW3irnq5nvwzNAGLhOZfEBmUhyLc29TJtS+9wUX/rs62XXn9+Yp79fOPeytEYbIVB4
ZCuHWHqzVAjNnpP0YNjbwm//etecGhOWlx5lOhxrDMZLtrIfQP4JbRPUQZeHtHA7soA5zXgJoTGo
i2gEtW46KoskDoCxb3TrzUBOWHuVMiRXjbtYfS3727rbQ9Kmxmu1fGVhvuYiE/A8RA3neszpUs6s
Lk9KrTE2qvKuxNvEm7lt4Tf9ZRkuKKeqhlbT6HdO/+rF9d5z7leTAfr5bpr3EbiFuceDQr+wqCVY
c+2hY1HTn76DGCaGTKsMbxodQA8NAdJjC9VuF7GNTReBKTfL94O6m1rowLe9/oRsfR1clYS8owe9
fY/QxqGjTXh46SH0kOcG6NgtjWDf27qLUicNMS96dTUiSTfY1Sarv9FctI2l+6b4SPWfdfXioGzs
HKJRPvhAKahwJOlLa91k2Vq2cyEeOx26sJrD0PKmLGHoNLdD7wajNrlIRHECnZbWLXBTRIQ/GfC+
XF5xC5voxOPCpEfDIElJj9lu3Lc9VXL8+MJLncXm3/EQX4lVViZYE2JrCJxju/Yxl8P12dDkLyc3
8QA5TOeqCpJG4w8ZHsjLQzy/8E48K+IcwqLpYLTrDKgtTNcvoDsGhxkiWnLZjKqen8jzJcALhfTP
3PRxun+8cYToo8XOOA0ufJP0aL5kyU/HuFHaZ8uSNpBoTzFcW196VI6Rr1S1H+TvN/0sAp72G4nE
ZKHd98OhhkZNkoqV6Pf3lStcGScfOB8AR4Gil9K4AbcojoBVp7FvIohWMz3FHHseZpf2ZzIqm5lh
1vKfpvAjL8ADo+6MbkI2OO4YQg3lPAOvo+fi0YaTsbIe1Nr8dtmP56A3GAR4aBjAhTWL9KNwCJCt
kMexxo/+pG4Rs3fi1zC4RjpRBWMUwRumW59sUuSU8pzyC/nydvgBV8iKtxZXzdFXCPtRRUvCij2+
QqaTQPd+lGA90R9c2X5LB/7JYIX9J9twFSVeb2z6ytE+ZZMiz2gf43YwpooOKBhaW4RE3dhTyV5C
O7lrW6/dRLOeTq2F9sqDZSG8x/cIxzo2wGa6pETfy85UwHFpbJLyGSWhoLrW9AQ+8XRjOdvW+Wrl
7zLzz8uYP9+MAZ5k572vwA19vrwKfh/1Z4v16EsE/9PvomlazZfU3QTn2lULpDeLZzLzGwdifmiI
FSjgJPVRrj/J8t6fHobxVZcQiI2uWrLWUTRu1PamotxR27vUaNwIqrRBb2jJ+grRF2/N4nD5mxdi
0Nl7c8evacAZKuLP4YrqLURSDYDBXz0VbZ53SQs2Va0fBvAiXje5aMFXoOCVZuXwWVytTNlMjgGX
hHhxQlBl5l04GQjZIC7SNmj7plL3A6baZGXFnr+G5jH+sSTMi297sAFXWAIBwTuFHpRg30AeZbbm
ypjWLAlbQ02ZNC/Gkq/JW4+be8rInSZPersSw/9G1J2vtX/HJN5KENba1hhwCoblrEoMKST/mNwU
LdyK4XMrRTuVo9JX3El6UOSDqt344a3uEBW9Jc5XrXiz7Il/+ejHe8rhNPY+Zk7qRuUuR0cIWnDn
eWWhLU73nEGkEY4S7O9tfHSSm1rigZzgg03JexgCSHwrCypdFIKbQdvHqr4f5IlMjrWF2vIj9r5X
6D276GEdJqdDK3mtJ3B55R99kHBuTIFeDnSzGZvMnPb5WLiKDJuOc1cHqovQDRmd21p+6htzY4V/
f71Topr7SvAHlPjCMknVVOpDtJs3KFuQr5LuvS7ZNUmxAkhYGiJ2LOoUcxnpDMIr1TFIZYsLYTCk
yJVQzNigLoiOwAi3LbSb0p7/1zt49F5CwMgNm8YjYJnOTlYGvBSoz1wnc/aF/Lst9rGiOzBGQcox
E8FpPvjaFuX5N60xt+qQu05uvKCjfA0V650DqzLkTc9mrzyGur43unglRb/slaNvEWKKNnbg3TPw
fjsnRYwDwliyeZ9DzQEvrta7lZzeoBPYpitbYGEHnPhg/vnRDvBKuggz4EnISkTXidXvwynb5c3f
F45tg9YIBsiRR+lYWNcJEAQlnIcXRzcQKLtOs1INWHbgkQXhPFU6xD3ljIGkzoNvfRm06zq9ivsv
2vCc5jegFnX1rs/XltAcZwsn3sm4hE0DVskP0EQlFLRelemLJ3mHRL6RsqcKTZAGVBlYv7Xs1uKU
aTMMy6SnnLrR6ZQZDY9oc2Skusm+8PSrFEbuPHNW3tCzw86GdmRGcGiFJM5ozWYQonKL/hCgI5VB
7vYpp9cN4uWVo3iO6i+ZEzxJ0K/Ch8ctFedPSrqXonsA4qH/E5UkEh+wNHMzunn2Q9FRhu5XIo7L
LoWA8NSlSZQmSpNw7Gp1AIOl/Agz932X2P/NZvvXpZasnJpBj46UW8IYC+NT3TxG5tfJ+3TZj/M5
8Z/dSHfVqYk8lAO5HZi1eJI2cg/9trRiYc1XwvMszhsZTgostEFw0AbeuoN/M8shXB7IvIrFgYCx
AQdCY+CMQT8diF/Scm/LTEldabCzogpl3ytlAw7mVjLXMBpLUTIxwFweJWejQbIlWEM1wagjZgbd
m278ZQTqVdZclfngmhG86c6jPEFYNRCTWAmNngfZqg/28OK0qKr9cPQHWfuRWz8kDRXKJ6fJtnWe
b/X+VrK+2Wblxo26EtMtHXcnHzwHfUfn9qynlSAjyt0Vq/WjGo0kZPLmu+bQc8oPYkD5afgGbXZ2
G4xT6Eq9/GgHbbLyHQuzdPIZwiyR6OKVCfPiJihJRKhmI/PGaLvrGKYvuFhQsvWbaK0Dfj4KhKVx
YlQ4mfxUtdGfxGg67TISWX02bqow2wETdVso+mTt1bZWWd/mzXlmlRDxd05Nhbvn1ON6PmiZObAg
jb7a1DdRAkunBLB7az8k1mM2Vr90M/1UmdL15Y2w9LTlmP/XsC0cTn6nJQlent+Sn9v+XVF//WZv
tD/n1XUTAfOZ4PC7LREVa42VO+A31P980ISFcy5GPsshWG2ueOivGJtmKNJdYDvlFs0a+U7x4Kjo
ILbaJFnfu7oTvQRJCqdsPwUu+h0qkRwALsVaO98WTh+c8eeDhLkP1LYmsYkzTNr20+69B+fUZStH
3AL6zj6xIs61aZadN2Il4q7r0O8Ixze6x7n2tpr9rYITNsg25E6tHGpj2Z1iyLwzFA/HlyJqtjAI
581X1SGDmmym6evKelheiHNlfW6bdsQ8XJ1lRVqMzEnevg7jbaJda8m+o+9oQGFqBBR+m+ouzHmX
zS6l5fDJH7Pq6fqPJxqNHJSrN71DknGWjwx43IW7BhxYVW9tWGtz71sXQdRV0VtJlchygbVv4B9P
pE8QJ6uWC5dbRHqysW/rte+bJ/5spdLnRUwkz/eGeBKB5ioDCa+Yer+dVVPjpkNG+wmZ6Tp+H6eV
JaKs2RMWopT7CWIRuCMKhyuSKUrYbwJlXxToEt6ExWtnvxjGPSTrwdCSkrxH+gNN6J/RsA2VZ7NY
JbiY3X9p/MKSNSczVbponh7ja9ZO11Uy7dFI3bThqyq5cfs26ipZjc/lyBet3NVLSfeZ3ej/nC9C
PSAfMwaFVmKyrQ3BzV3iFXvTu/coiKU8l4ofTgB7yEq64T9YdWSSbDN26vcdeXQHSlzPldVoxmZK
3p1E3hjZV8i0N1b5atrX5VC7lvUi6dLKYMWJp6EQuh76BggVVIITIf7p5J6WRckGxyJfQ7Lv9mAS
jDtNeau6T3m+cgCLuRsM/GbrAL+tyvCcCXGJViHt3aE76HYtEMIW7l/VaTdObOy0ZA2HJN7l82Bm
M5RhwfieEcUZcIJn5AWgBM5kr3LzMc4h4kceqSbygSnoMFlTeO1XWbISFi8M0qS9EFYLmn0gFxQG
iXZrOevYxO4AR8CGVdZuSdZ+RYYmukEQXtlcPskWzUEqBYcGADH99+F/tGyqNkeIGjJuru8PvQRZ
jXYr5H/KWub7d/boeEviUHpLqNrOF6dDOvH0xPThoZ2lDWnXrIAEmQgzoRKYBZuJipAG4/1X33ut
MwjKv6jWgZrKqL4gPWmbh8vjPctziN8xO+RowE08OHLr8R1m5G1s1dsn6HylT5yTenEPt4SX3Vmh
myo7ZHI2dnjnSCvZjbMtIzhCOJvrCcT8qPIBOiLpbm/7G7DS6DQgOZrJ8Q7G9V2lGiv7dGE5n3hf
OKA9VKWMCJZVUnnBLipuKgg8kmAvdVfS8H7Zw4umuBspJtPbdcbwU3tOq5YOOwfCdDJah0LdJVW4
Vbut560cCPOaOVtTNGGBbQMKa4qL145zS/crihiD8zg1oFO/TGuplGUTwG1hVgR4IL5SI1nvsnLG
jwdo/f6W6v2V+F8ve+wsqP29JkES/58RIZoIqgB5QpNXi1zTykZhSK53kua3X9POSXamHelXfjzJ
L9mQRPukKPq7BoBUR1eDFF7HqKWu5R/Eh7P4QcKxXgZov4W6zKjVrSW7VQBEwd4a3q2FkmLw7ITX
JbzwrbNFeSo03EpZ+wAxAfL/P8DimqRaB4BfSA6oTaxPVsoHWBFimYqbSjsNDT35Hu3MHI0CVJic
ito5BfvvurES3Z3dpaJ1YT6kUR8NRF9pQ5IPQfMwQbqqhv+AiO/7L7K9T6p9Xa2MeHmd/Rmw4HFU
6couqxiw5n0k8aexuE/1X5eX2eLGdP6YELKqeSlPSEthgiqsXH0H25baj90EmGENN742mPnnR2es
nqJ8kOT4T4vGh7z9kBx5r652Hy0epEfjEU5yJ9a0GMJ9rDS8PFFB1Q89uqs8hWDLtpyVY3sOGc/P
mj/eE47t3Mliw5i9N0xPSBnozoNp3g3ZIQRQ0txQxrk8WUsupBWXdif47WZG3lMXmlqZoNfrxG5R
PIf9Nz+iCrGWN1mx8XsbHE0T0ohK2nfYQH6bijQi2GgFkvG+PJKlCONoJGJgqlLH680SK2mifVZ7
bdc2W7nr442ireyhpQVBQhGEj44ILx1Tpz4DAKEjRk9ND4yBX+1T6hPj1xb10da47b3D5WEtOu/I
mLCblMQwh07BWO/1O9N/jmgErrp/LhtZ9N2RkfkjjmbI4yAiOMOIxe2jdvepuUcVG0nDtRNvcTQU
l0FuGnMjn7Dc7CbzUSLnJi3AjeTfh67fjOg9G8quKtWdHbwklEsV9FinzG2r7ag9BsO3ao1wdHG4
f77iN0nE0XABUXWhVPAVWURny7fBuNFQ5l7jWVyyAlMyYT2UCzxghGXiOFylZgwUH9ofPd469oM0
bO21LOqSR4ly59c3dXvDETxqQuNWI1KYuLWPApPzXgMX7aMVaMXvVKx4KsH+A/sAj4ZZTeB0gYzw
D8jObEWRqR+2STnLWCS5fRVD5Yb2JXp1lEOmpNr5sd3e2/ZU7OSoH/P7wbRq6KzsxC5/9hLdekDg
ct9R3SkKkPv1E/WnXCdoigGwBQ6XG5lc7qHIz1F6t9Omues6bZAPSWoMBAiVXuhbXcv8NWLrRTdC
kEiz4Az4FBvTywAR67EGjy2VzkMfqq5C63bjx7u/32gkkP41I8THSY2QUmPix9HTuo3WI6Ro5RuY
Nx6jNrn632wJK0OPSblLHba67N1ObrP4Pike2jUg62IQQ+QEPxTJMe0sResjMVdrTKFrGtHPFjqM
Um43SGrycNYRvq2eoGXc5jDpVWugz6UNBlnaTEVusfpFzookUxWpDZmzUlG3mbdLFSAyUKj9LXnm
HKaRZ2GQNC/ySBKu5KJQoMS3GGFZ+e2+iKxfSWHoKw/kpVAYVnCblAqWANGf7jCv1QMJLDrvxby+
DQHp+lmwcm8t+gu1h5kzDPYFMYdpdkFbThP9ikgix9th+KiUamMONPQP5VoX5tJwEOoC5EFHH/ka
wWfIMOXlOHKjxIiI2flzlzxdXt2LBma2aB26KXgdhMjddjpDShIGY8yg3/Y6ar7/Nwaon6NSyPkt
tkA6fjT4jk4LJLyCP8h0IXQWrOlHnFWU5qWFKAGJfuYecnth1vNKTcsqQvttqL2DEu4clWRAukUM
VTPe/GgW8bmbNXGhePtvRvfHsBBWdIVPe2xCy6VVZt/oS3N1X10BnSwtt+OxCXeGUicofweMzVff
4enZasNOso39aKxESPM5Jt5NoM0pI0JnzBtdWAmUSiw7mgCuVJbiIZz1fajId/Rfqi56cgbfhHo6
uZNhDbjswcXhAWCCGg9CKUfsZk5NR2+8DrNjB0OYUmrbOLKQqtfeMunHZVPLy4S7nU5Ukw47sS4L
JXqamXMvVldorundWfnjaEKLd61qP/PyyjCeJfWz1a1cIPMePXPszCxB2hUyahGXp0M+SyDHCE2E
P1XQOdmPEnyvHR/0fn95hIu7GSkxjgqSg6BVTk+/XO8Cq1QxVTa8smqluvL8aK1uumZEeG7D6ZNx
yWMENre33pM/WzBBXx7Hoss496DanONLUUZMGi0HyUdOpVFqf5Z+eF1AmAs2+sruP8pqrZN56SEC
ReK/1oQBaTJv7T5nh6E8TiAttzsynxtk32AF+eJ1zoNifLk8vsW0Jk1eAMWBwdBVMjvgKHRGolFK
QwmTaDg991Pqohr4ikrwWyYjkUd/iZGhHJsVSO5oXzVn3Kqtvm3tYmchkX75W5Z9/edThFjK66Ix
SUqOMMfo3VIiinpAxLY1ml0yrJhacDTAEVr1ZrACL2VhedZIl6Nby8pBm2lb1EiGbwPjyrTSrW9/
IIB8eWBr1oRpDVu76ZBLZd/xXjan19L/OvgqBQieTM6NmV1dNrdwkNERaTIwyIq4hIQ4sS4qY1J7
GvfAgxxIv7XSD6P5hFryyoG5cE4jykFzAfEvDfEie4w+VFJYpXNTHcWy6rPZw2Zxk+lXSoL+lsrr
uVhJ2y75USFlq869SBDQCgOz0xZEuMepmUxPQ+kG2XCr7tCo33VNvdJmubAWIUYlEY22EIQgInuf
LJmVL8/tnDUCzQN31AapP9ZI6m+82Hoy/xqPRuCAwVnLSAMjAG/C6T6c/HzwYuQ/3QhG+1ayNw2V
hZ599vdr48iMqJdR1WphNLMZjxA7qu+L2vUKlb6llfN/6YZDBsahGkb/OHAyYYeVjtE2xURj51RU
oG6hKIZtJ1PL2zHRn6WhDp/tcNS+e6XZ7MeMBvYgMttgoweIUK9sv6V1imcpyjGV7AnhUxBiVhAh
Vbkmho9Q/oCCM5lmXPSNQX+5U2/CtRzc4jo9Mijs96n2yjA3MZhDU9ImCJu/oj+8UfPI7dMPJVjZ
70svNrDGfwYoBJ1SYKtpg0QQT/C7wq7B1jQwv8xxLryRe0nmwKZs45TfLq+ltWHO1/PR1QEOKh26
gGHStvVc5hw0gfmWB/ZBcqanEh24PluFis5DEUKYk6EKMajhDZ5WZ1riFurPodgN6Dfr175zZznX
lv7oNK9tui+NBOH2695beW4tngk21C1ARmZdUeGqbPtmyv0cNzeyD0HBVWNp+852ZXqP+jW2kTPM
0O/zgPcp6kB0uNNce+rc2B+8TgpxrmYWMinqsN71/QhQJNVTWja877ofFfTW9uoNTIMvEiLc295C
GZoEsMMlHqTXl2d7afRUzxFIorbMM004oJweHQEj0/G8ZyNhAEFWdIjqvS3FhzKdDpeNneFk5uEf
WRMzenmk+U0RGuSnssdWQXa9rEpQ3c8cXm6Q69s+jbZZpd6Xwb5QtqprXZvh5yK645BGdx3Rhehp
2EpbJVr5sIWQk++ay9GzgAQklKfTIiHBRUoNLwyUJ+OyeORqWHH00vUNVpO+Wt6qNiwjpyac2Asq
qZl3cxxa8XbsYqBAo9VfozFZhqgqO83LZW8vHiDHJudPOtrJetvEKqEncedMCFh+69pXc9r1CuX1
LwNiwIgGSu+XbS46kj2Es1hPukgcCoGiH0cVo0x6BzXH+q731nB3i45Ef5V8Eq9xRwQzKZ4ST0Ax
0GGv7+Tk1ho+SerB6Z8vD2RxX/DmNygjK0j2CdNl51pVmvm8L/zsKdakmzIoX0YbtuO2fQiQjL9s
btFvKHyY8ANpvKwEc3Lj900K/tnV2rK+rc3cuTOnNbqE+ZeIpywr8F8jwnooIhKDQYcRwxi2Tlwi
KxJvS3Xl/lhedjBDUh1nt7MQTpddQtyVRTGsCJ2ePle9Qj9lcR32wZUEm/AU61dt4dz2xk/LWQsJ
/oPpWchgZkDUxPZYEyUj5I4dYuRW2zbhuyKhLlep+y7w3KFND6nx0efDwVfWyj9Li3JmxgIaCVeV
IRaou5IisZ0B4ZvCKnps/Zr8pjzF92WnIKDqN/XKS2dpKknign8CFkQvoHBgkbM1JJBWJFOgWPTa
64nbIfh5eU0uBnvHRuZFe3x+DFMt9wFGOslxNkMBwbkv7RID10az2PJwmMiAZZHzPFgOwh7hj//x
A4RdkVPdk5KUD/CldK9nB2t6970HfTw0tb9rq2dV/mxrv6gmX7a7tBmPxy3sk7pqNDvVmEwjytFp
ONjmsL1sYSnGmqk8OCKBZPLyOfVs5Su+Vtcj2x0eWE3ZKd1rJB106aqFBjmhh/SyuaXVSXIIUdoZ
C0ju5tScMXnQ3AYcmYpypzi9GzXwdEQfuRTuLhta8tyxISFErgsj88GsQL5fZC/tlH3WsmllLEsr
n4rkjEHmrj6j2Qt1L9HsjggqaL7a5JPLp+y/edgfm5hHebTuDblJyvT3y6J/5ba06EnnTem2vtuU
T+Uad/Ti5BwNSFjkTuzIZegxOWN8o1QdMhcQ0NnRZlgLctYMCct6kCK17WI8F3k3iv3aJfdV/ckK
VuKcpfkhTUwNhMaUc/KmIZrsyfRs9mxi55tOei+K8qr3s5X7eWmlmcAxEdNV+SM+RL1ANibd4miw
4whtbk9p6aZQotfL63kpj/ZboHrmWodAVCyoyk1kZS0CjOiOSB9tqR1USaPNRnZHaGb7IYCD9R8N
DuRyrPZO6+98tpRd+G7S2ivrfvE0RngAtnxY5g30mE9XpVaYPcW9lCN/amhTD7thEw/UY/UcbH2O
Prvj5mFJy3y4oVvHzae1Xun5UBLDh+MPELaF6ZRJamVzvouwIWv3sXWboYQHQsBP5V2b57yX3Mv+
X1qyxyaFvWF4feQXPrV5pxr2YfNPHR7yXttOzT+X7SxB7pjnP84V9oaROWNozYSJozGE8J1nm6KH
29KqbvwGkjNao7ZW8482xYe+z3aRGkLO89ddNPPr6PgjhMBJR6jA7mcH16m3SVTS92hk2j8n43tp
/jMG92i1uLF+qNv/IgGHTB/lTBL7FGkFL9vaGMQU6zlSlejKt1CCyr07NXpp7G1k/hN128vOXgqt
j80Jvi5zojKJYo/rB9OXbCx3nW7SB092cc7DKX+ryPvbq7MiIMeETiAv7JuwCSPHrqF2ROVqO5bb
vHiYZOh21ihgFofFw06j9jwrpAh2gnDKWz3ETpm+zJuiKw+D4m/t8t5eSyMsmoKUbiabBhMm3udF
lQZmFZUcBbKCzt+VJm1TBAG8b+Hfyr/PzpvLWTTymmSfxfpwONpDA7qeyKHZNQaEMs9d/CibvWsp
d3WzstuXro5jY3PUdHTvKmFc+IGFsayrs0MXKTJiezo0ay3a2JfX4JopIQCL46nUUwVTWv9gjd8T
6YlofcXG0uEFcxoRngoxNGAVYTg1ddU8YkEUbbmJ29wFb7JBYmnj/FejObIkhF102TiTk2PJb2gC
1egt8x667v2yy5aO/+PhCOs7KjtdzjOMGHpI1/Gnugw3inFQlM/pWG7q4bEsd5ctLjoQ8UPUdsg1
nzF1cdn4SIyRrR+CBz3fF/J1mHyGc+9/syKsuhFQdTuUWCkyRPAUX/qYkukmVNTHJPDWLvF5JoQ7
dCat58XGeDiQhKM2ACOhRDb5c0hCdxVtcT3EemaZbFoo0BLpWke0lOvHuPFpFPVUxTXsauUbFt4e
fAIsE/BZkMYSt/RQAPgo5k+AdU21dl21LYzrDv5A2freraLrFo6qufwI9J/EGvTGwkZT6yGvp/lF
kBod7E7SHvm6z7o5XNEOcJv65loDyxyEiA7GsXTLzBVXkJ+nm25SqqHVNGYTUN+uN+0dGfrL62Xh
6JghdrNAOdT4sOieWsjqOhkrjfpYIH0U/kM6DpsoWclJr9kQ1qSehLKVltiYeuiz7I/Yku4Ue9hf
HsnC/joZiTA3fRgbml+wEqoop7vfTcrrUHtR4KL6X+zAXX/qsQn2XwWydzi29W6Ty48AItqocNdB
0ktuIydAdp2/zUz/p4ZUqoylVvGsniqAVZu2GosYcjvF2XoKyohgO/Mg36Vt6ew8cuLXQT/01wMw
Brh2tOxKp4UBIJRpzenLAFkdu+wPUxBEe6y1P2nHkcNNFZQZrJuOhyxgFZGADIcJ4uZ0jAH+Nuw6
66qlkgEOKa+1XZwU6saQpuGL10/ye+TX/p0TFuPH4CeW9xy3qvaut3Do5IFEPriXLf9gJ4r5wwvj
6clKVHpDJbvLDkVRZD0oML+P3GlAR+xQeY3V3TlVLJV7rY6V4KD4fvClMrr+i1SVmgZzYR68F6Ot
hBvJ91BJsxu1u6IwmO37qIqclftu6WABGgXUj5c5eC/hvpsKrsFUIWXqZc22MQ4V4WuhXw3lXaHv
UvvT5UW1NNfH1tTTufajNhwjFWtW2VOTplWtCTY2yY3LZpb2yLEZYUnV8cTyGTGjQKSXPsfep679
Xq4WwGbfiMcW1D4g5IhRoeWcR3sU+lSeETgajIxuXX4vtK2aHjT9MQ6QUSlupegAkMgpn0xz5RG9
9KakYfyP2Xn0R2b7Bn0s3gNk+LQfHbRDefopQZPG7HaG0W1k/bGWdg0ECWvI7jP+PeLKmbhX5fik
9ARs89SwXU6NBDArddGz+67nH1M37IFH+d1rG9c3pj/ubB4Es+jIQMNNbDxzlV5PQX4zatbh8gwv
3FAnnyL4oKnshLoMn6L3igkhsrGVjALwcuO7bR5fq/ka389CIMXAuaFmCKlsiWQJnulloZ72qZvk
5kueIEhjF7FrpN5DK+W/qC9c1WP9Uuj2j8sDXUKHHxsWyRKMVIl7SekQS8una09OCHbs1HIbSW/u
ZbODrqTI4ug2mmorv4kDybuVrSSkv7aog1/eqMmS28SmQnI97Z5kdYyuotRG4lKHlE6l/99r3oPY
GN46n7r8JtKD8iboO+NmlOXkSY64kDM/X8GXLi1holIKPgC5DMQwhZUU+VPdBN0AwknqOtcD1S7b
tcGpoL+j0hLvqir+TEbmyUgOUxlrG2VYE+FYOInAkoC+m7FHYDyEIwJc4yRpoZwSEKRfNC04OLX1
ZiprmLWFkwgZ1Tn5Q7aBkFg8XvtoMI2S2Rv7aWNS06D3rQ0OKfCKy+vkrH1/3pwUMxQVPI48g8hO
N2et9FTE7DF1S/V94IGpw6u+rZRtOt108ivUeLBDBsGVVg6bhG4GWXtMwuvAv5I1V+W/Xf6ac+/O
CWte71BxcbeYQigkJ9EksX5m3HoKmu2qHTM3Gf76lIeU2EDsCNQ4q0mkuGmDztIGAAZojZDrDbeD
8aGqb8Na9+h5cHpqRjhqCFq0ss4xk8J70OsPoxOveOv8MJstEG2bUPVAcCwEp0YyhkpqYCHX2t0o
v2bTFlz/IZngp7q+PDFLg9Fm5XAdTgkk0YXo0TQnj5mBrRRZu+apyUKKvU2argxoYTFSEdVApGEE
3JsoemT5hoXeF2bM8dVAHDVQ0jenz2hPSV6cGvw9rTqJ1CFvXcE8Mmth+pvGCF8a9UVvo3tP+TxY
hStpq12h51f23B5lUsZB7Af+eeHgodqn6ZVcpq6fOYizanDThdb0SOJ2AwHMrpig+xn/Gbp0n9QA
ooyXy+5fqHWe2hcWU+RLRmc2VUpRwtl3ZbcpRwlFWSV4mLxfVR3uR0mnQYvwflhLqS2tMspJ3F6z
NiT75vSAyHNgKVNWMye8YMPuXk23c6ziDbdTvFbvOT/2GOYfWyJkJOzpCA5CbGlTA4AWIpXhVgtv
7TV01+KYaHejdjETk4tpQkj4SDWbhAE0M20UOac3Zt+OD0nzkUmHlalbXDpHtuatdRR2DZ1et7GF
Ld6ShMg/ZYUQ+cr0cle3/pnIN4f6PgeFNHy+bHhhjLyMQJRxPkA7IlYzVMcOa0vPM/Bqv/xM2qgZ
FyX9g9GNtSrCsmiLVz/Lgwwif52OUeqrNIvaAnFktaZ8dlDVg1xA8l63m+bv65vgnMF0YsUARSpG
k0Uzlqo/ltiqD6ZyP6FHXQ/KZmpX/LdQDjo1JOy5QhsrMxkw1Ka3cXA/FYdB+6Hau4GcpdVuuuyW
EoisvuX5tV3v2vj58vydR46Y1ymtcTtDcCimbjLDSXxiw8z1jB5AFK3waE33c3nSesnqwoXsO15r
21jYfyc2hftX45hXUx2bk57snWivpN6Vpd0YzVqBa21wwqGCPpoRFQPdZxoanFA7Mqhx08bfFcPb
NnrnhvI+tN8vO/T8yXriUF3ITBBzjMiKMLjMIgV209TbSf+Yap03tztE1fXfW+MiQz+NMIY+7nnL
HG37cZA7ml0U3uF5uNNo4Y2rO4nEW1wO+7LtQVi0K7fn0iY8tihMnmG0IZLJKH9KSnGoh29SSoOy
be7DIN1Iq1HUojWVByXVj5mSTdjyoN6iIK4YXzPk2zGzoKsB7j/mW9Wn2WbtzXw2d9BAaIatgTAi
GCY4PPWm16t917aKRPXTRQ9sZh0LTNWN5Hs7euYBdXnuzqKd2RrSYOBtCEPProcgNLI68bAmOd/q
lMYl/eOygbPljwFAzHCKIO9IWKWeDqfLawt9JRj8M2Co5C+75qHO36IRWTW0C9L6qujXeBnWTAoe
TNKe55nKHPnjR0LlD1rpHGbCBOzlt842XGetr/wslhfGKNx7ajs1XUYuczMMD7a619ScYPtw2Y9n
55VgQwjLvMmfUivARsC56Pl7p4dibNiW+spmXloQvMTIXpD8Y0kImxmUK7zTIXaq4nOipW5VrCyI
ZWf9MSDsXTNuxinNZwPDC690RXle5SZbG8O8QI4OpMYYtShuMGEH/h7dj82kr62xFRNiZ0KuRGQ6
ZjfVgbnR/TfZWZmHZTeBplbnNwjNhadj8AbV7FBBZgxRvYGjuao+qeany2vqHB4wLyqbIh4IcfoI
xcnWG1gMwSPNWlbx1i+huKm2k3PbtW6kWxvTegykalO2EOvVW7lcWdGLLqSJC+wWZAzwuZ2OUPFj
8/+RdmVLcurK9ouIACQEvFJz9Ty47fYL0fbeRoh5FPD1d+Eb57hKxS2F+0bsp93hSiSlpFRmrrUS
cK8bgRveVdmD12iKDYs75uT3FUeL+r4X0HnH0TYChEn6zegF5nSX6pCYunEo3lYxEjnjvPuLOg0y
ax+augLy5ZsI6zQ3Rboz/hLdwcrmB750mOSAdRpA8socYMCCSNzXZEXGQ+msRXhf/XVxYzaJsh1F
ExIOA6L4H2uqtupNjCoBrs0MRuuVojWocvbXXXBp8k7NKE6QxSDej22YMe13F2wprP/3uoEFL0A/
NSokkFnHC0HVWreHkkMOBMiWqvliISdZrUd6GPy361YWdiuswIvnkiCYMJQQgYi5ybmejCClmxxJ
Ql4nKNPw1XUrC5OF1wADCzjyIKi2Kp4Ghj6XdDmk54T/xXefTK4h/7kYBVIeYMVHb7gDxltk4853
JJ8pdtEUxlfUuE/kTcI2JPzb9YYJzM/M9gNgu/9bxerkaO4jdKXXMucroB/M9JkSze/P/nJWcJh/
H6kLaAg5zEUp83wIRm9GcSYLvmrJL6t+ke1R8m0u1zzWGLrwK8WQMleRH8LnINK+sosJyNNj7H6n
6cas/3bJIVQAfiQ036AnBqGnsj9IlpuQhJdAeNu/2njd9brC8sI4zgx45xOWtcJiI7rYV477MIVb
AHFKNBLpyk0Ly4IsMpbbQV4NMADFc5Mws0Knna1Ud2kIEWJ73/bFCvoOg+44XnDiU1NMffsMfkGs
AabAYEWLXdcce09zsyyNBlEzwYN1hpKqx3FacCq7lmBR6E9aBl5+EzZAHSBZl2i87GLHY/lPLc2r
d7JdcptNKAvDUgGVMZGj+KAj/liYLjy7sSjomEDhSk0Rt1L2CW0cvsrw3Ei+ULYRtaaWseBiMIGm
ZvAkzhRBig+j3Tn02hAsBSn516NBVIJyXTwXEBy9fjwu2gEAdi7B4dZylb3vedIv3NLnK8NYC7IS
0Zp5D5MOorCwJMg/o28HUoM2Qa/7+ZJ0MbFjNnXxCrJIlvEaZ1+uj0L3+8qS93aX88zC75fJtske
2/LX9d+/nKVZORspzt/vsYsTOObSJ00doZlA2O3eD9t7j07NoS3QH1ENXFcVXDQ3V83RJgOYt7r4
OKqHyRegJKjGDWsKkNZtY+z6yNAclJd7Evl0wHIwNGxIWw1lm3SCuFcXJoDNPli8QcF5K8vHzm62
pfy4PoPzYXV+x8AUpIMYqmPoC1BT90nloAZIYQoCZP5TkpvDk0ybm2lM6n3RN/HKHuUP0ozDTRIP
P6/bvvQOaLqDtAVIeRdE4GqjlYzIYNQephP0M6vQzTeNrm9/PvDV0VHcXQgF0EyFGsW5f0eiYmnO
ZooFp9u4hhP4bnuTlPHX1h1XPZLVLiQfPzEovDWRnsYBgaGdmxSkiznQ6+hGrx6FVwatrha+tGK4
PWdtcGC8TdVA79qZ+N0G7VSQUBFQEFgP/iOq8aaAopMMQl3PyOWpihzO3AiAUwhQPqrEg30mat+r
0FQY5o8TalXVU6d7gV4+3uZsPs46wHspuBHU91NpF13pjRF4AOOvbrgywVba74cIGq4RiEMfe4BL
K1DVM6jiNbvrC3a5qc9NK0FD2Q4WBHRh2naHw2ABe8kAbn6e/roB9HyIrpI8stJWDq3FweXppQFL
vvK83La6ssWlc5wNRr026jCWopEYzGShRxHtGWAdeG78IYDqyVtkQfSulkEjfc2BdekiMDuHROBf
Qkufeo+UsknMiWJsYQqwvdjVxVv410nuef6QPcCdC2qbyy7FKuqNfrZR+azfS8f/FxjTh9YYyz3i
ju11p1gc0B9jKiF875MEsQqMcfKvY24mHBMR1Tje5Uv4fERqDd/lDp7IBEaocRvSdc9uBRiC84xs
a/vYWJup/Gkb364PbNHbTwameCEXkz9aIWz6sZ2v61TcOf1I8TAujA2wfDocgW4elQM4M8N8cAuI
fJjkiYePVY9+HQ0yQmdivmVOwkruCz65UYyl8n4gIkPRM3AjTeh6SYU+L9VMJ41Oi7lFcf6IEyPA
MTlUOhiH498Z0P+r7goatF0wkH2YHpz41YWuXmQGUIOunAeaApQR2K3mSXvZR6N8xby4J1/h56QE
Gh1fMUBdjQQ2HwIbvLnJBx8eMui5ynDNoH3X647nRac5Gb0S9PIa8i5lA7ujeLEZxDP24JpeA/Z/
3TcXNwTMQLYdtXoAqJRZbqYOPAch7BgUeTqKcVgM9FUhqhMhWnj53O5iWmtomx9Bhnjd+GXMheZ8
dGOgi8XzcA0przrA+5zRsmE7qbwjUGvrFKkvOZDvrHAPUadzqPnSPI9MTs1Rtd92cL2qGG0I/qSI
79x/y8FaR2FAm+cSsMI6r9e82Ga5PEi+vj7OpbX8M07M9rkPsdhsRjuC4Ry6RhVhhyiut66NnkkQ
JV43tXirU4hM4HWJ+PLiVk+7ZujyGLY8lGOCnkyB103gzU/XI6TfnHLYzP+/bsh9YqV7fCvaeTVs
Qot75vQblOsdNbs2TyW+wXBF+IoUrbzJWI5H1VT0q9wEhYU0omkHNqrxWMZ2/ZAN9a7F+0tD4fd/
TAY60v+3SKU+Ti3oCyExgg8xGdow2nXf7YX702i3ibONIF4PALPEJCHZNuiOr8tAG85GkHEFt97c
p6OseUVEDOajAkdkNN4To0LLs04/fNGt0Dbu4D1JZwLGc7eyR9/PwBmNaY6/g9UuIf/4Mwz9E3EG
EBFQ+EBTPEqYynUijIEYRVnPcYZz7Fix5x3gGeMPjd8uzRdgFziEXBTwLxQE3LSMLU/MIWGPI3YI
vbfchVa404IPJuxS+0sIch/RZiF6GeWPoSy+NY37VNEQ9C8Z+RK2lGhOp8WjETSIwIIgb4bsg3IE
96mBi6lGaThpsk1Iwmf0Me3bqYIwGgSbwviJdtnGGbJNlGoiht9pOfWowiMNCeFZpAata8rSJmAc
JyCRWiXlY82GXVzTH+mYBFn7PFnt2or4v5B1mPO4Pep4ffneCtxCsrYPjZMgULMD5r9fX6F506qf
hHXxkNdl+E9tYx/dpqraEQ4dD5BY6Z8yMu7AeRCE4XBfAPAaJjraiiX/PrWoxE0lVB3GcYLFUkwV
xMHoujHT9xh5E0dbNZ8n9NroFC+3jHYabAlbCaJpX8aBW76VUnMDLd13pwOa98BJLFE7Bm8sH0ZG
HMFCVEEcgT3qGHI8fjbXV2vpUXJqSnGgIm07Do7DZNWg/67JN1AVc+PvYRKtbYhKjVEXlJ3m2F82
CU55dMniNCLKbS5kGSeQwsZhG1awJFZ1Yh9G3ww65t+HDERd2UNiTBpu76VzY1aqBxATZA2gsDuf
UyOrnZFbOAQJRcut693HkS5GWlq2eTyAIMw5KLWjoijNGKzGLa5v5o7lYzb2Eo19ODCcdZyWoI2I
WmhzNpAI0lzmS04JgRhQsCODj5e6cgDVZYab1OyhCTA+JGTbQgdIfuYSAbsXrhCfUpSGlFUz20Hm
sSOhgth9GNN9xL/E/hfmba+74+JIwDtjoyro4VpUbsPJHcYUNwl8w4tfuq5/EzVQKXLSeP3ihY9O
FBf8L8hFX7RoA34URuYwIsTz7xy+YcmNzLdjvau7R9PZFNaG4I3Abq3+9RPjO7GrHFV8sDou+TQf
H/nWT8SBVM9FZmhmcekIPh2d4usiiqcom+WJuEvLVU3cf2ejez+m+couc3cbl521rvJc03KxbBdN
PijugVJC3dmOzCvSoNYPFp9sFWfeTe+y9TgZD6GRB7llbBn7dX0+l3Y1NvN/LKoNaGGbxT0BsGxF
imjliXu/0/VGLt7upyYUl8TjhlYsggnPCwFFxs7a8Ogxkl9LtkJ5yYaEWdhqNvTSEfm7md5CORkw
dWWzhU7pNJNw4CY9SsnOOygDV0Mi1wRdTXE9HFua3ZpyPFyfTI1VdTLRpTEkQDFhpMPDVIKq/9Hm
b7Xx2NB9Xa0qXcfW0l4/GaSau/SJ3yXoK0dHnQCM54YTIA75J3bCqQ1lv0HEr2CRDRs0aaCUGDiU
BzYy2vW4HlsI0GnM6YakbLwx85KxMmHO5R8pervzYaNV9fh9jSghCIPDz9X/uV9HLQuQJGqrBnfo
qgMxcLy17D56h9Qf+xmjcXfrF1b+MhRecu8ObT2txjoyHlDdRVlMJpG85VWa3rSOB8Lm696zMPaZ
8NaGuh/YTZEtPr9gvRy4zBavVyRgDmF0bNwh8HotAHyuqqqDn1/neLDiJvfV1nkoT9YF6ZEjk7Jy
bg2vsh+jzLlJB4knW+3vxt6Wa4QvdwN4kwMuikkzzIUTZ6aoABAMUHOgYJXjgBV4+oARGcMkwGyB
fgqXxfWJXDpxYAICZoCZO2iOU67zaKrC1okQkxXsxm/3Q7PxilXqvlNuAsWzGyQew5pK89LiocYI
3sGZRviCPy9lJGtpMUecxm3KdgbiToBQr49r4XhhpzbYuYPUlomOpTbHWV2tQU0xROspuwvjL6Cl
BGi/+0QoAVJ3lCABLZkjTWUWm2aMWEfwHo2tI+XHcvjuxZqYcnHW0NWKpx88H7Cy8xFlFY05n2DC
s+DyP2V2N7aaxyUImRY8fo6TZxJk1IFVGoxWDPWYgIscKJ24+jILQv5wzKR/g2xMCSrA0P6eNrl/
CGNh3Lu5aI8is7KNAChkHxYmP0Sibt/pEJoflSjCvWlF01YYToRXBSvIruijcAve7e5osqmnweTm
03syguGMRUMaB/1AzRJEo169zkbR3bVxaq7HhpWruOnsu2Z0jYe6CocW6jjjtKusKvqwhZXesawr
n8KyGW6piNvH1Kg7vDZ5Caa7JPNBR9Q10Toy7R/elICsOqdNaEMXrmxfuy6ON7Tt43vHrZ1mHTsx
CJlKVEgB5ucuuAEniNi8tQxkPpg4+dyXU3SwnMra+CECnaDrPLrn5VCUSDlX9W1MyPxloTj00PFY
21WXQzuYcpCl+oXcVsypt2Yu/WzXRVW3R5ZRHliYxdHKnDj5EqWTd5SsGcDxMOQk3oQ0HcuAZia9
tUsz3EfSB5NU2ZhNE3SYxK2EONfaQZ8W8H8sM/Z9l8aA6jq9vxWsj3fZ5LNvWcuzI7KPxqtIsv77
FHrhQ1NKujEsTjr061OSBjGqoXQNQVaKvkIzsb6SyfZR1h7YTZp11keX1va/tIjNR+mmYlPUVoyA
GZCDdG3kRfo1S5iswOdcpP/koTMcBYjt34TV94cit6ZVLcfsDv+8u+Oeh8bz1CV3oTFaKKwQfvAG
W9zZsVOt62KKy6BCuverX9nsSeaRLyCBXJMSABwvldswi6J0ByC5fSjspn1KBKm2QKX57UoQMh7R
8CW/uz03UeutkSz2oHK8kwDH1QEFo+2jB2jGfRpWogT7+3yGQ9PiJUqy/LnIJ1asRcnLQ1dU1XtE
GfeDyqrlB+0FGkdTa5yco83T9ptAf+RWTGl5DDuTvOZdScID5F9jMAPa0xPUjvJtlozOyggN98lx
q/DQWo1j7noakmhTdVVoBSxH3nVFRTL2u7Rphqe07Mc+GFI/vJWOkQFpZHT7MC4NK3CHqvgBoA5/
JZgXHlRgqX2JLKfJ17nbp6+FoMOLDWq1734JFtko9c02EKXIX3PSVx9OiowCcEQMcBCe8OprIVP/
KfSjhgV5SQg4z2l248kh2kwdMN5p0chXuxrtOoiMuvg19HLYWCgovtosBqAl9VAsCjK7AAt0Fvv8
hSQhxL9ih8sgQnD+ao+2sS3CjvDALMwUPf/hIN9IHclDmGa1H+SSsRtZ2uF9RFps4MJ0BuwiNDPy
rOxvpEzM9xGdT4GdVBSf7nhhBjbewr3PajywQZ3jDIcqjA0cHaxORij6TfWR1kbyOIqpKwKIzVSH
ymPJNnda5MucidfIPjgDsBwi+Qd9XfJL6frdIfNSH4VtJAEfcrzRciCU+Lqsi/oj8kJ+j9OwWxt1
Nv5wM7vaThQsTqTPBx40bglCjmkco5u4jxG6+iMLdxUV2cuA43prisbuAxiKDoVfVls0eiR3tCzE
sxGOfM84cbAdEnAieIy3m4iAUT8dp34LTrjkPfMbI6Aj7zbgrHD3oJwAkxyLnH5d16OLpJ9loycE
BKrRlo4uJCFpJTexyOmm6BNH7krGan/lZdSZAsCIGz+Q4J1r1zZvUo5HWY3qsFOCojXoQSq2AcC/
JSs3cpMNs5L01YNsPPramsGAZDx16nEFvM1UrnyzSX6BJh5YyqGo2req8MPNSOry3aVhu+95mmzB
w9C8k8ho9xW0kle10bWb2q3LNZknnefG9JVanflL0sQLXDcpntAY4N5Grd/cQCZjOlhwRHCJG1wn
crFUCgBH4J9bTokeeWyMEPIKBZgUnqd4a6IWYbnvtv/VRD15YiujDJJxS3XSIovR3NwuOFMJIJms
mK3RA1VYcy3ZaHYV2ODTWtdYuRj1nFiYv+Aklxd1pR2BmgJF3W78Xlr/zCT7vgnBC4KEUPzTT9NH
2upA34shJDUBxPaRK0cD2fxSP7FaNa7oBgNBQzK3PsYHp992WRxAlyjm+yH+GtJ/RKV5iy8FKsjq
uehURE4FIde5zbjhoC6ey9dFeB/HgWTbttzJ5i7UPeqWwq5TQ8qUQtFp9Pu5qmzUr139jUSHTic3
uOQXpybmTziZP1GFNY/nVZvcw5A5YDwmf18aZ0hw4SWHHq+Z9vjcQoFGNmrP9Tdf3shx5/ob39HU
pOeAWn0rgSMfIFKQHrCLNm6ryRrT6ueS7eTdSi89tnEC1ckYOrL2+npsv7QkJ6bUnozadZsySzGa
0Hvx6CMUEy1da+8lkh0Moqc2lJcXQZSX+xw2wEi4AgMdQkRQZk7m2g1rsKwYtzY6C3nPoFwBaCAB
FVEGDpbcChIx7Eeo8w14sbXmdxdNAtdHr5lotX3Ic5MqbOZOijra+ORNdsgsHCNdM9SST0JiAHA9
tAJbF0rgrE8bED3g5WnXv5L6lddfPjGKOfMKkgBQ0Ks6WIiCmnBs8JrJ/E1VBS1QJqB79HJdB+Wi
r+CIQPe/B8CxKpAjbYHkRYLnLQmPtvFv1YOxSVNi0JlQTggTctOQZ4eJznvx+xgQibWpk0vU2Zj/
fnJEFEnde9TDk9krflXJJikehvL5MyvyZ6YuXswg8SklhlEiXKucr17xPcxWstbVDxY962RFlKdy
bNk8Yg7s5FB/IV9Er8kL66ZKuY2MCg+kkGKqqmxTQWqwcd6svybnn0+HkzEo56lIbHDKlRhD2xxF
97X2X5Lw6fpyaKbp96V7suJ+mKMbvIYJm37jKYQ36k/cCbPoAzpTka9DCHbuUqPZJaOZoUaVWccY
MoK4sc2/lmuZ5wlhG2B44HP11TK96Rl25bfY5WOGZhb56BlPnXMXoYGdaU7FpXjg1JKyCSvEzTwH
QGk1mjvK91HtBZQ9gQK4+Psu2HlMDNp9M6crUj7n82ZbZVjlApZ6a+3R+4lue/mZtQcmCn34yL2i
z/zcRD1AuMgKUWhvyzvHL4I2+8xe/2PAUcaQ5m3BPD6f7v2XXG4ZvynCHdPBlhZ3IjqoAJBG7zWm
63wYrhnnVdPNOTh3J6OtUSWB0F3US7chGEeBw0AZCCy7ShxYlBPgsBK1NQ5IeRZtEzYGYOmyxOb6
dlwq4rFTQ4qDQaK5plk7G2ra8hZJpeSYI6mxcdumeQTiM1zVPahje8a+D6bVrNnkbFMWkxV4hnUR
95Kz417+7YeoHttKcJK2ZComG1vXTbamPQBO/xyZNy0kxQZLk3VcOoZOTSk1jby0K+RVYGpu6I3J
k4Q4x/WZXbYA8qoZDQaEm3IOkRRE5WJOnbbNrizuSa/ZTIseggz+f35fuQ/8HCxd9YDfr/J/RCfW
UY5sie9uSKwjlf5Nb6PGwHjaAXSE0BE9/4ozwhFR0wKH2crrGYTqHDx+jK0TgVkROat2ctHq5QZ2
BF2apLhFw/L9iNzf1HTIjPWBABUwAQ9RLP19Z913oY/El2Yult6Hpx+oODHQad3UzXPRGV899sjZ
MeMbXkAh9FiVe6Jrvlic+pP5UA4A5BwdH3RAqCyiINbEbcDKEdDCfYQE0XUnWjpqTgemBC+5LwAd
GTEwgYZJ8qU17k1TcwIs+ulMu46+BNQtVD+VRu6AEQINF8K+5YmF8FtX/V3c1n8sqPD7OE/9Aj0d
6BOAZkHavDbuNk+/pc2tkenasTWD8ZVtHfqslpWNwfC43BcivoWe1v4zS/Lf+VJf6A2xx0GEGI3P
ul1BJPJqeZC6qWZZdJOmuHTVJzW1Qqz8CAgxSDHcHORayZr2L1Kk6//fkBR/HkvwKILGC9dmS9es
+JIxYLs9zbwt79E/86ach6Fpxa7fYN4isTfRBFo3d6O8qxgCKOj3WDufbK+Pavlq8wEmB/052BfU
butSjImktMN1Et/G2TEcHlL0HtvWV8iJdiDyoQG1VqgEB3gpfmbfzp1ZyL0TwPeUGc2HKUF+GqZ5
c8w7vjKR6Oc6LZX5Ry6O5RMjyoz2NB8NNu9c39sJd1dnDVryNaWzxQ11YkO5Zao8npzJgY0BfDP5
TGrQaZxPZ0EJCiNZlrFhwALmMgiNYtXrmmoXPQ+FP8C73N/yC+fxWgGFGFZk6LrKPfEqcKQGWQbd
NjC5spULCiQw3YzPqJx8oPvr8AkfnFUlgaaFfDvwtOe2q0Q2wmsHFFCd6CnzCMA9r7KpkMsub/vG
XeWD+VQPP6b2DX3xG2r8NWEnXiqg1kWgOqOG3Ys8gQENodrC2DNhJeCQdkdzT3vDgUp9mdx6XmF9
uT7iJafEVENEFwAHE/3Y5wMeYmnNVKhwSh5YCXjl84cpGjXba+lwPDWiXIuwPcQlhRFOfsYuCjr7
1CnxlHxturfrw5l/Sd1jp5aUPTYM1Rj1HcLjcgDzHygfATBa2SgSkfb9uiXdxCk7DTcJS1GIQbzo
f0TR3k1eXHdz3cTSRpgR8OCKBEcIXjDna2PbVdXEEq1lefjhxtDOQf25REXSDKT/QYxtFf24bnB5
TP81qDZDeWmHbuIGBu2CbNiAfgVI8mYogl43s7xIf8zY5+MqC8eq7XxepGTL8g2l6zx9IfQTB9XJ
7KmPfgeC8GBthxVSf8vEri81mealg/D09+e/n2RGXADVB4gY4UkyQBwNwq9Cdystrv98G4KbApBX
9XnciyYFJZyFPmX3pW7HlRjeapOimIg66CEeUSbSgYUXNyr6XQFpAAQfCNvzMUVt4SJnBYu+dRuH
wKOIbR7JQHYW4ubtdS9YnL8TW4oX2KDQdpwa88cBATUYeuY1Z8El8+J8mJ5YUN5BuTfmtB5goUJH
pjiW9UsRPdd0lVe7DgVixM7iaEVb8FsD17XKc82LcjGgcZ3fVOnoYbkIaEKZMasL4YEGt6QIMrcf
v9DYQMG5Fl4BcHSYo/Q3VM+py7IHBhBUsZp7EO4s4PvATEujWjPnixsccA0gFUB0c0F87dqRrJqQ
4Iv6F2FvGnlsfc2hpTMxb/6TbUEyf6zilKKbWbj3SQc+tVzc57WO43dxb5yMRDnocfr2XjzBTNOn
7Y3jygLBiHUUQ8zWjSOOnp9CQlxEN7QqdK+8xV1yYls5l2XbxU5fzrZJAW6lbZ28FHwHXhzAXz6x
R/5YUolshWh6L6phibdOUFMzaHXq7JrlUne8SwrXrQtYSCnC0XJro+GHZprSxOJWPxmGstX9wSrR
vgK3660314ONl+vTtLggHgFrE/BR6B6cB3nic7kQkL+pUIuKkR0yHVBlr0V6Z4SPKIJdt/S7OK4G
GIhs8U7AwQLYgTKUJLVESmYgB+gBgpDc9P2vNAQF4r0BYai22Eiyd7P3MbwrnUeU5K5bXxonYkMg
nyhkcQC3OB9nyIxcQBAX8yiaj5qjt3z4juayh8F5JUmj2chLOwzoU2CagE2gFwpvRYFnkjc3+tnU
BN/PTSZ+DMQLnGLF85s+WTftv9dHt2gQ1C8AdICf01GZfwwIgdpl2CJN4xU3Y/PegK3CG+65JyFh
H71O2biGULRmSpf8H5eoB1n1WYFaLUm7ePa5uQUYSULBYAfphv5m1PJALRoB9RfaLdDDDNrh83Xz
vaFDahFv6Zo22yacDhU3d03ENCu22FAC8mTIIQGUhzymcn3X0p5p/+bXQ5zejfXDBL5YXjf3YFXb
oNd1yyv+CBHT51E0Kz/9uL58S5sccGXwTwEM5CEpfD5I5k85q3wE+RWUEI3hti/+uW5gcRbBgIti
BCrByKOeG0hsWg0mwXXqhtNurtyVhrmNIk/jEfMFdbHDT8woF5hJoEHqznEJVHiDzkaXbrbtxAv9
BPB51iL/73CUzWwVFrho0Qe6ChHTxejDSbKPygJ+T1eTWtxXJ4aUl0rshawrQaCzKmzQy/sfFG2c
6UtLHzp3nRfxvvE+UdLz0MbFcHigrK5S6ZWy8826QrI+So7j9M1ke6v+RHUVqsQo2SPAcmz12jII
mHSEgYSNL8TKHUBSgStSlwhd8uhTI8pZz5IJXEQ5jGTMezRZ9+Tnz9ddWmdBORgIybMCYnLYM5DO
sYYHJ9UsxWIMitodVDrBAY6zR4lVEnOMI1ljVzbeV7MAVuhmtF+M7ovgTyBd5nfGHZJp02deeCdW
1ZcLR+yZOvODXyYT2mPe2toNSm+tZcWfXVfdq6d2lAMvqk05gCIqWVkVy3exPT71w9d68h/Z9DMD
ni9wkx/XV2zpEDq1qPpEnpAiKbCZEgfAhFlioHtO/lrEEA+XUyOKW2R2Y0d1iGH1/g4ssgFkecFB
SnSUlEsn3amZ2TtPwqbCbSQZXJgp8QJLhzHI2I9W7ktTA7RY7Mw7NaSc3HS0UteesXkQa11F48cU
YsHuwvIZwnsQbAIJvWMjoPpESQ8wXxDwIakMpLiaAfBFJBp7vg7T3jy2uXvfa8n95+VWHBAm/Jlw
E1RUF9opoVPIAf33MOFW99X8TC6nIOZdkAkCpEyFZM3RJflaOt+G6Jtd6pgUFpYQFUXmMSBYAFFV
SRxY31lZbOMSMcEIJIudQJeG+d3REWQveP2ZGeVOBPg3ookLM22LJvB2eGhp9avNzfX1zbWwnc/M
KFdi201VH89YyrQRd1BiASw7SJ4G17+rizBAL4rmql+4GV28g1FFA/L2spYmLMOsRIOrXrDqjdrF
hne/eAjcuXyBS6Gn+Icfy90nxnhiU7mNDWpIp2rt+cha19NLnTwFAYH+tmg1JfPFNcM7AXEtAyuh
Sg5YNnUWxbMhOYKp0+PbfsqO1RRpeER0ZpTxkKGOXGnCzNDuKvYomm3K99enbF72i00GfTs8fSD6
iIjp/JxqwwoaY2ieX/USvfrxxq+RxQFIJwvaT9RoIF+FHhHQMs9MlMqFAqlrbKnZ1MDlumN7Avns
VJc/WJwyNIrg1yD0Cwqn8/E0GQFMwvGQhQGUDuwdI3o0nUhz8y/tJctEqy1CcUybCk2MosE2os4A
ClRYu5AjFS4oSOvouPZ7H6CXAYnEuNCs1NLILEAEQZ6I0O8CUick48DMgP+St5BY8uusWrt+L7cx
mTTDWzr4Ti0pJ9I0uQzABAyP+xQIZXqb9/4hAvcgbprDdfdbGpSNejsaN8E2cvEQBtVJmPoJkqLl
AHlYE2xygm3G2tfkk5e83GZ4h866VXjFKV5euZ2fFjEyMX6SQwFjB/1I7t0wNxjF9vqAlubu1JJy
70NybgLCGwPKjS2YPQLm/uj9TU9erptZCG7BGfpnQPO8noQXlmGbEf4KM8704Ep/VxSl5gBfHslM
1jnLml9w7KdZCvkvgsRSlv8aARH3v7rdRupkuxYdAHRR/7GiHHFxYpGKz1nTrnwsusMISpJBcyss
mQCTDRI7QDfPNOfncxVnmd/JGfzejveD82aAotZsNJOls6EcO/Uga9x1sOHRLY2+SQsMZjotuaVT
B7VTH4T60NgCjv98HENqJ6ASw20A9OKPMuO3PYHqERHbFAykTuUFHvhjg+t+tnSLz3iCOS+GZnA1
BnKKWsg2wrjivgTI9l7gwK6yIgAR74qVGyAwoX973eTSXj01qSxXX9ppVJrYq1Xm3qPvY2XL7Gdf
WpvM97a9m2mOVd0IlZWjNTrTQoZZHYuyWLV0+AhLozmkffOt6M1304+KTRj79xn6wTSTu7ygfyZX
8X2I9SVDWmJyJ9caoMaFxBUoWfo1tB8+hiJ8NwvrDiIAmjaGpX2NnCNojZEHxE2pXMOQY7HH0pjP
QnmDZwMZkmCKV3X46/oyLiXM0EcFCR3AUgAEV/s+KICMA9DtOD9sdmcmbDWmbA1FzV1liJsseW+9
7OAAh+hE4z5yup/XzS960ZzIQgYVlAYqGzDr+74GFTKC9+Jnm2RwnHhrRz2utI/MEJqFXJzSE2PK
oU8cMw7BCoakDLj1SvaWTMnBbyDhYnwmqsbP/XdYyhngAIknWI1hjRyAatO7cXMXcSE0rofiQbTm
uuZt4E3a1ljdCOe/n9w3OT4JNHmwy0W5t9N6JZwucIDqAFfW3TCOK7TLPUY96GCEuQ+79iUr2YMb
yxYy0OmuSrrA0jJVLi4xM0EeNKPYQcV0/k1A06a17Obtg8x1yrc+eNPpGlQHgY4kbnGjnlhSRi/d
GiwYHKOnw3dKgizdpyiGWGIdRjmUPzSuu3iXnFhTTqRiBAMBmccVg8HEHL+FyJNaECG8vkF0VpTD
h8vEMZx09iQH/agbID8DRGMaI4uH68lQ5r+fuA1pnY5b47xEXfuN+O0t79i6D9+AhttQFm9i/pGj
V/f6yJZq07PayH8cQ1VSED0XVTlbHZx0S+L4AMbKldXnm95t94ieUV4Ra5BiPPc92XKj3HjRh2lE
jyk/XP8SzRyrEsFtZbAQaL85DW2vKbfBjRnvSkMns7MUDELVAQ8DEAaCMVk50d20KR0/wZsnch0o
ybM9AOu7z4zkjwn7fCHR8RyD+h4nXNNHR+FyNJPyt3CaNGYWj5mTkZBzMwVpC68dMRI6Roe6Ke+s
/tnKPbSBMI1nLhUb0QMH+U0KCAa6gJRJo37bGIT7iArBSQdFt8mB1HrgkDeXfhumbRc+ODLIaQ/y
h02jQ5xqrSvzyRGqNrTGQG3klgr6xPiReytZ3oDjN+1+AJGN/Qga9t5Gm5XcXF/MxePsZOjKLDeu
rLp6fiMXMRjKxGpiuyju1lH2JfchHr66bm0pQ3k208rtGEW85BleeSs+3Tv9pkSbq9PvprhGXPVM
jOfUXg9CUxVfdKS5w3HeEOQC22j4qTT9AjbLkB/yugcJe7PJPWPXYYjXx7d4Dc2EXgD4U2QrFUfq
RycbQxuvZYdDFBNxqtHRXYoXxkS//Q9n17UjN88sn0iAJCpQt5ImbM7BvhGcVjlQWXr6U/TB/1nD
JYawAcM3C0yLZLNJdldX4dhShBTZwDg+3YO8Dvh8xDLkUseWrVk1LvzE7fw2L372zBsDM3ZSfzXt
l/Njk5U4UPPU0VoBLXcTsgqnGzKuPdrpNswBqWYdury57jtWh3YfzxcgRHIOg0N+9Cnr/JkOdUhm
cPg30fpUOo2KE14WTBHUAQ+w8DWf+GDNsiczbllFkBXepTWwwGLuTaF8ZUncFZUv/hyFNAHX0xbO
rD6LR5OSEUnE9JFW35rxoQZb7wKRHAfV+V2nQZLLVfjQ51WFTaTGAI8lkGgRy68aNZO0jmAzKwOj
e0ppC47gi3pS0V2p7PC/b85j1xwyqEoipb64QT88LdUeCtmt9Xbea1RW+I7ZWGmyCXT6FKOxi9FP
KJq2jCdLR2X8+bydzx7BZw3uCZCr7rmic7I0gdJBz0dTPE3jQ6XfMRVv/+fNfWpCiF2J3ayex03M
7vfYvTDaMK4BZ/hYVVWAz2c4ek50E1pvv5XMRPhJD8ISbeFY4bl5iFvvUaeDImcttQCFGQt5Nq6P
Ivg1MbIkSiMk5Ic26LM3i/x1yOVsnpBDBD8eF0MRVn1ImqWbfyff3ZeO7ElU+3l0V6El6Pyqy7xr
a0e4uJpzBQzehNSXU4ZxUfixC0IlFIMsxXhk84XSE4o/SByBNU2I60OPi1vjIDPVendm/auYTNXB
KHEuG3EV13kXmRVXlP9u0QlRLRWuh4PdQCD7WYfiZ+KWnPzFb+sbz/uwnOyhJ8M+zx70sTuiwPE8
mCTUjRZsWjViBFM9C6Tf5IAolSDmc5Gw073bDlA5Qys/rqxOcRWtw1WbGgfC7P0C319WVfVSZg5a
InB95ADhNnyLb0JFXYPjYXKxmG23Nl8WNwJRTLlCXDSoiwJi7NliWOA1GaDfWEEsOfYta3T9dXan
yxgiITtvWAvqoyO0riDRQDmjVjZ2LxGSSPd2PVoqkTbZ96JO4kBk1gI0QkTDResYIY+M6VnwnvCj
XA+1db6kaX09a/3PKh1UPsLbdE/rMwTSc1AgNi24IgqupxO0QDp3jim/KGotZBI6PZzIcI3ertBd
l7BlHtI4JfpupwOgjKrV4T/+yTh8wQLnB2coFIyjc6fThhVXm3n0wnbSj5ru7V0dSFrb3msDeVnT
CVcewGnN57GJFYkqyQbk6vEQK+OKnoAlnQ69QqxZywh3ODv+PiXUN8Fh9dehBECu34UH0GCgSfTU
QjHGMyNjhKxttLOSC2ZczSBIqt7PW5EcUydWhC01V4kB+kXM4uhetDNabNmdR3fnbUgeFARGOFUO
9hHSXcJkde2arm2H6lBlz/sczQZ+HHtG4PbGcui9PIcSw5SHRQ0i7jnr51sgzZC8MSb7siuHh7Ff
F8UXyXYKXNcGLyBPWIs1MpJGkwUAIKhRzQ9UEvyS3ka6dj94E2oVc6gYvsxT4aLg8cSLzoTLnK4k
GTuUtfmTpjEiiKWU3bUHoq9dwmr2ZUydbI+bwl0fr+4tCK9vMqq5EIXIFQ77e5LF/YIFgMypgf0K
jNbpV0Q2TeYxAiHF3DhTjxbhkuhB7JTWs+aBIqfPhxYk73NeJVfAcMHp0ixHmdJAk/mF62bt80xy
EFX1mmt9o2NMQvDZrgOOtjK/1NlSJbt8xS/5Xe90z7WXGmETNZztrOqXXbw65Yvp9DbnsTGe9d7S
PljVsYOXaearHUXsWPRLGWaJtV4nqVWiEhJFiR+DF+1+iNtZBVT6/MzE2uNihus67jWOKGOQz3h4
m2NVBNREv5fp3lf2jx5lhNxowc5J9rMKxChJOcMiCAL4YcLr8sL8Z6NjTYOL18qw7Dz6QOKwGt4q
9zkZv0HwLkUOxrmxlPKNsv2NwwCVWVC0gy5T2HpTYS42ZCSKYEpArmpwZZf8zmktBRhAcu/BmQM5
LOSzsdFFNO1UgC8vnYGELgYPVG4XafM1o++Ouz+/lWT7FmAX6Fo7PKKIOaupbsmA3p4isOi0M+fi
wvHyMOksvyBf4tlSnG/SudtYM093zDqaY5a1sNavIBA3zV3h3rNZMXNyI6DFBxiZ41GEBTKTfI5d
D9qDczn9mGZnvqfu+FJnfa0oM8sdENIZKM+hOovWotPhZIDwtBN/ndfRBMzp924BsuZq9fx4RmVw
Z7qXIzpTGxVNNL+6i3HH8gg2G7SM0MEpXO2p1buRU2IWnf5lHZ7m5jLOQD7g59qL3h4N1VtFkhVA
JwBg+lz6AM03Yp/8AAG/Eig6+Ej/gr71mQR6Hkbprs99N3snRRDDqnNLm8N535TdCLZ2hat/ZoJS
cKIYJ+36Q+rOx2lR9YXJ3J+/kTCZqFt9yqW2/dSbBYhOeWt2012w6biwkuOGa2dV3D5kbrk1Jfh+
XsdAveEGHNAY6lOxc6R24etl8Q8bemtGOBrjbGFrm8BMhKbiZr6f83evrINo+ZmAPfP8AslCPrBE
EO3xEPMtEafOs/1dNfXYaWjV8B69zPM9+6GNngYITDuqRL8p8wcHwR5qRwQ0ZmK8N5g2spbwSw9w
nL3he82TuWLldhp76KJX9IJr1s0Qf1vqoKRHkn90zW3iNqjcHOh4pVs/W435ZfNUrMfKCdNKxcEj
c6bt9wn+6rCO5HaM+wAoozPdH5d96z6Q7nufKm4evzHZYgTAiQf2GrxWcQoJgYe0tDMSGzPRmglg
XIdiQTWDk8f6ff7AnCVMDOLnfbUrahy+xdeGgA4oKNgPm1zm82tFQTk6B7rzMMeKCC+9mW4/TXDz
wWwIyryYBFZegY0Kk79DaqjNQuI9Z+XeycIxP9bQYIvLsPr7FiyCfkuYB14KXEviG4IxJD2QiYJo
MLjOkTv1IyuYVJJ5svC7NcJP7s0jNu8ar0KDIS4Axpe+9+3+4JZ7kjxP9rGM7kwVQEJ2Edia4163
McfYYsfpAnOOnQXU8S1yO6NZzlO9jmTei6e+DmUAZH5R4T21Myya7Rg1oi3JR3QcXrTrYwJiOsv4
VqhYNyRxA8flbxwx0G3I6Z2aQmNsVqYWTKXZkxO3aOcEH3F9F4NrkQRoCDsfpSTrdWJNWK8pM+NC
m2ENeikrA+cj+vPTxPId0y+tr+DZBeRFERglsf7EpLBmGRqRK3uESbMlO70fwqm+0VWOIVmwEyNC
uFmnLItafpmKp9JnxSUKjphWH0zrI1NcqUzpimE/oWcWqT4UWU5XrKwyq7AWPofFUzpfTOltXxE0
6YV2vLOq5zSzgmT82VU/U+c6Wo8uacPJcnyi7ymoyNOLPt63UREaww6dVcFcDGDa3ONGkUMdL7mb
vL8/BFEt+fO5wtQgPg6VmeL3W2AUPICXjPbgsu+TRnfuz/PeJeEV5UoLf2wJt7GWokdn5beUiH2v
7bDT3lKkQ73ez5MLfdm16b4h156xM+v7HuxMSxUw89Gz34syOTSqI0gWfjdfAxHp04WCclk06Tq+
xsM0o7AaQwQ2sHPd78YLEJP70fQ+tPPBtu+rMpzmf6g4wDza5hyClxn63k/Ng7yadDO/mkbsfvae
zRUQkfpyThQHoHR//TEjNvNqa6R5XQozVfeetlMYN8eKVf+yiTdGhIBoW1oyA9aEqdS+duDFHtKd
oyIKlsUmjsvifRUuGKiEfWUM81TkvCydON+L6GItIBR50bogm82v6vptfj3vrLJ5Q18v5P6QNAKU
WVgevdeB740X7Ltlp9GjTZ/WfziCeevw/0yIS9OYE+TaG5ho2U0Rf2HOTqsUu1s+CqiWo78VySYx
1wT6+LUn2oTjYz0u1pueXbeqbjKpCVROHB1pQnSaCuuSjKbRri5GMc5PQEEv+TWqrufXQlZ5BA/f
HxtCkFpsaF1AZgT+1b6vXy3k3LtAs3+Z6ddhfChwLNpDqbApHxbeOeiJwgtSTBuyph+sGkCqwG4v
4vgjRfKIfDs/LNlJgXLTfyaE0zYydFoiFQ+W1mg3aUdcwu0wq25Xb2d2ive3ajTCInlLXCTWAFMe
ZNdj4zilXwGPPj8c/hvCTRuL9Gc4wiLlwzJ1hg4bLF38tPAt93Whpe8ZV0RVIOIzc86UsDkNl7WR
0cDUVP8wtMui+2hmPBQP5wcke80jX2aYHB+NS7L4aFuzCUoo0H4KFtzugJmEZIvhR8N45TIniMwW
L7nm1qXksNjRTeLGDwlTdJzKgt72CwQXaYCCBRkDvoDQi3H55YzPJkGJ+hIkPDXdp7pqxDxQCxOL
zjLbBCkZ2rnBXnp6KI3emsyTYSNP2EJGJfGL9MWtd0V0OVurP3tvBCnkHm/Hvz8/0H8A1Dx68KHw
IzbW5m3PItCI/g5TlIZlfxjn3fnFlMwkGmu4jhQUrTyQKJyOrCndZmYpBMkclgY93Tv6ISE+qm++
nYa4aGWqlJfER7cGf8e0zWPEMaEv0cwRls7K/CJrgCW+WIfrjChqUZKtfWJHOHtHHc3oVukhWQLx
deoigT373T8c8CdGhKeq2wx2VeFaGiRohvKigHhvk4qTWRI/QB+ANCSHl8AT+N83E5Y72lqS3CkC
lEWvu3qAelV21U/prub9m2OmmDdJ9D0xJ4QrMOJAn0OHzxXmz5ylfmoafqHtoHtOMZeqrlCVNcH9
WnvATaCCNdMJ2+wbkJi+1R7nPLTNh3z4OO/rn13CQvEOgQdXSzxCHGFouh451eBCk8LtGLIXEDEc
/arenzfy2b9hBHVwiFCjJg7uh9PlstcSFdA5Rv0V1WhrCJmW4nX66GoX5+183riwQwAjQ7EX1yXx
PZWtca03KewYxkcO5lqImbE3E5J/I9ib3ClIbMWN+bMfnhoUlqrQp9qAHDAGFu3a6jh6l13/BWJW
Spk2ybVmawlM4adTCLxIM1U9LK2WQ3BrjqJ07/ZRfGOQLNunHuQwmrKtf1qJEz8mBk0OzuDlz+fn
Vzpc6Ohy6QpkNMQiTdR6LSn1FHBPdtMBclyYD9T9MtshaxU7TrqSG0vcozYbvLQzva1cWMqnJvRw
g2MOZL5moDyPyfQ2Wg9Wr7j2SH10Y1EIKdSK0AVOYBEk3PW0W00XgNa7qPmHKitWEvU11DbxmsPB
eTo0a04q6OnCkO4GqRPYRuePI9jZdL8dPiLrUU+fZ+8WuPh/Wbv/zFqCA0FZN4udio/PAPcQGL60
e8fbVd5OnxRpDWlI+TNAEfBgxC1oB2pY0qydXdxM672xvJ8fjHw7bGwIh4yhaY07JAmg1JyXot6V
qAj1awepuRS42Jcx87XlYlTxBKhGJlx59NTVx8XAyEZzDTUAC+f5a7SqOO5UVnjCfuP7kVeVdsMd
JCVXSfY0QM88V+mCSr0dYRIkTRR5SUvw9qYt62j1YIPZfrVmPgXkFOQACbJd51dKGjI2hoTzJfeq
PjL4Rp6RU7e0HzG78chubX2mUo2ShAzHANUKcU0DwFYRdKVFQ+GtboyL4bSzq7sxDXv3aaxvgVvI
69At/97Lod4DCK2NigEKBsIMZgmJR5qnSJZk165xX9jv5d/fclCO2ZgQ5i4F52Y2LUj659V9b963
4wurg3W5M4e/P8ZQ90FAwgmNsrXY3MkG1D3cETATGt0X+lPGAkoDC8dMthzPu4Ns456YEqYNwDPq
Ng6mjRYfvfbuQAQ7qJvF74Ybg70a2U0cDYoXg8TXT0wK01holgWiXowOGerJeF/1Q+tdV6ryMf+V
0+cQr539mUMhrI9L3q0LxcA84+cyfoPuXeQ9suSxSI+RqfA96YhAfcZTNbwsI8ahYeoSaP6hdIzc
4wgsRtpBxPCaDIrVkkQiCA38sSNEonwaTZL3sBOvd6YdRs3zqMJc8Z8Qpw2Thj2EOgjAR4I/VD1N
ajMCID0yAcXUP4gqcyY3AGIz8LYhPyc+5gjFu9hd0dwLtTBIyptPq10rWv2lJpAw48VuQBpFeGGe
GPaEQfN9+rNuHh30wpzfNbL15hm5/xkQTrukN8x5rUokmMoHHZHazO/c4jFRaQHLlntrRnCrNmMj
zm2MI+ku1urVZX4WKTxKchxwhan/RiJ4VBJ3cTLnGAmtX7X0iwchdUht5kvuFyouQumqQI6bUsKl
P0RFbppbk9HpKNnb6bXVN0FXMsWyqCwIg8lxdatrDlSBuhFBBqRRacVJF2QzBP73zU2g7RuUBTyA
v7TkJbWeyQIi30mxIlIbwPTwFi7UEcTEVRytFctnAK/q+U7TQlpfk/LjvPvKTmaUjv8zwd17M4yi
jbvcamCiWW4hqTp4oQXYZHPDNEglM0iyqrqJZLHYpMDaohyKvLiYkAWmDVpBBDWGZNkzpwtNaA4X
S6g514jPDEy358cndeqNOWF8PcQ7wDADc7S9noxj6r66JFzaY6PCEsvX6s+4hGA5jRT0QysMDfNX
JzswZGYtxTNIOhbU+nkjFgefCMcYZV6JVhHU+EjzPDUvaXJhxUC8PmXZP9w5zD+GRHFCNkxDWTIE
fn05juUz7vBFE4xAYDqKFgTppG0MCcmH2KTA7wLaGjjJm1bUProwoQeocAFphPaQ/gcHC3pPRI/T
AZXPwO4AFye+hapWS0N9QIeu4jYtjTgbM4KnGX2WGUkMM6b+oGnvTAvPe7L0egbgM5aYs5/janu6
VevMyaqIY4/YClU4LbmiWR6S1DwayXSlT7dzVQGeZlbMr7xOURSQzSHBJYAzkPJ/gu0ezMxkreB6
M72r88K3s+OkAfd6cX6MMn8A0ImfQcgOUpFwMOlHsnYU/lAbBzP6NS53i6vKgUowjEjD/DEi8guC
d38A8waMDE0AjFpo0pvI/WK5B88ODAAmqsfMO3QqhUWZe2ytiq6+EKAiuNWuukqhw9n8fVMahuXC
LeDpIJQTcxetOa7N2sA9+llzhsBys+5A0LjJAubmDqhBB90rFT4pXa8/NsXEBQASXU65TVZ/K12I
VH8Zhv15l5C7/caGMHFsGkHhtcKG4VwkneFPrQ1w1X3R36/IWHZRWGs73dydtyo7Fgle3yD+QxcG
kMKne20mq4H6A4xGPZRXfECFsxH0fBqDvkxPD/ZkmmHTNemN1kdILC6lcTj/AbJYz9UbOKUPnhIi
trwoNEqGAh9g4WJRkB3Dpou8wteKV7NSXDOkm5tXipBmRqpZ56u8uQPoJRlGzxvwOm/TcM2qHQSv
mQ9xYtyabFUnqNRlNsaEMLnWVRHNDDU/vblfrLCfXnKqcBnp3HlcdxCAYc4ndjoeLU7coiomeAyr
QM2h+S79hmcmQK7o2EtsxfEidZU/1kTFK+awHiAzDGhJraeEflnb99hbH8pKv9IripMTrSmWCsUr
jSYbo+bpEIuYaWZsYIglkKH8CjX+Q04SXXJoikZrC+5qYqawLBvopicYlpV9kFXz18kntu9VL7aq
jUK+XH8sCWNB+WZOOu4Rg45enc53vICkD+OI+t6Xf9hUaGBHocPGISq+NyHlFpPemZEHADzI7W+h
dD/SZyDIx0ilECtz89/4cZTSDc7IdrpATk6XlJRYoBWMAHkz7diAt6H5en5Asp0L+h+uP4y2DKTX
Tq3Uul2BXnPBO8r9lpGPGThgFt11juIRLVshtKmhwQCNTiAFFELw0A1T3CaYt1i7HuIL3bwtpiuz
fhgcRZ1cejZvLQm+oANIMSQ9XyGjOaytd5X1wJWRioBYqRlCY0SbRs0OJlo25q772djv/zChGCFQ
NshKfJJ0Hlq6rr3HJxSstp5mhTHb9Ygc8cd5O1L32Njhr6RNyKWaVqCerGNG6VVmX1nZXusUZ7Ms
Lll/TBChqJDPDkSQUwxlHt8WD0nd+ZiBpjcmHwvqU+Zyq6u0UqXeCIiNDfyQgzKf4CYuXczJiDCo
ErUuawkc4yMB7b6ZKm7aUndEYpcCmAmUgy3YKZd0MDMbTpKvRxRhm/RZm3Zdc2er8obSAfFHKsaD
S5UYA4sh7uo4M+GNhXbhtB/UG394Bdj1WqbYYSpLgt+3RZQuUQtLk/kAFjirfCNcMCzOd+f97jfe
TczpQfP3vyEJFxu8hIF4jQwMidGbdax94rTBWGUvTWc9tvlwneoN+Eufzea1SpN79L/5WrruJvrF
wvtsadrd6qSBy7ILa1SxCakmgR96m00xFDZzLIZvA7tt5+0a60ZPwlZ7PD8FsgQE0sGQ6sPNDieB
4D0x8ybTGIGNofPXYvgYx2DNLnR2uTTB9PO8KdkpDYI40MDjamVTsexhLZkxUVDgBfl8Vxt3oEDw
zxuQztjGgDBjOdGaJWcwwJwizMj10ocFI/vxX7KP24EIp5lr1mPpDLBjp1/TcvVt48HIv58fi3RX
b8bCx7pZfbT+A6bJbSxD6Wf5+9zEQW4k6I1/pKoStnTe0MxoQVWDQgRbODeneMQLcIGttgGN5fvc
+TpkSlQlSamnbawIQR7iGROS3ojACbaOk+36yAcKa9DvabS36PP56ZOG+40x/vfN9OlxMRGDg9xS
/SYC6LsD7nzvGc9JHHTtkaWKq5RiBsVHdOVqAEUvvw/K96E+zA1gWM+xitNbekzivsZBe79pcU4H
ZTQ1RKDqFY9mjR5WAxTETn8T9e7F+bmT7tONGSEk2CnqEBE4xYIE6tcpRLjNt/MGpI9Y0Mj/NxAh
vjNCytwClUOwmh/WoPusPU7eq2U9muwtAWIJ6lO0VsV66Y7aGBVi/ZyM0LTPYdRuENuRF8L9MMzT
xMflOCTuTyhR7ZPqcXBwQ/W+zGkSaMNbrVfPI1qlWVaD9Hl6OT8RUrfZfJIQsLRBj+0mxieN2YRn
2VPToCfisdUO583IFhQdc8CfcfYDMEuc+k3Z9OVY9w5yIWaYgtmoXFfFHUQ2kI0FW1hQL86dtkwp
LIxvsx7O7oPhvoNQ7fw4VFaEFYwyTBZhLmJi8WsGQUSc+/38tfc+zpuRbTPUxmze1IHmXjGx7Ex1
l80MgymR30Apxrb2KyQIzhvhcy7ePDZGxKQyNRs9MVsYYWjZKeMnj4Ve9gAiqC676uosbEYVZ7Es
/m4tCttaN2MPveuw6DBwFgeDiR1g+kt1Pf3MK1VJSzGHruAQ1BtGc5lgTKuf8yGcxxeiCLmG1Bs8
Du9CQQM4TsEb+l6z2mVATshuu2cXzZfHeTH3Llvfwd6Z+/lEp8PctUuYguHrkjrF+1QzpP+ynZf+
ALfEtV1OezKvvQIQJoszXEMCWhJcK8MV5tkzByvROQCejhpyHSkYISIkqr5ljt+rZE1l07y1JUxz
CxShVkK2L2jY5KPmH6ztD0uFkpJN9NaIMNE4tmO6cJh9tQCWEBthXYy3pQYe4X8qgSMbbaIQhsc1
yA9OIxWuJjTp4hkHgxHaYCpOqm/nt510cTYG+Fi394KMxp5bwkBsoBEQsHMypH40vtbWzqhUwoqy
uAuCEhfqB+B4IyLN20CtRU9nixcsvzbTDzbtzw9Gtvrb3xcGw5LBcuOI4PWyJkFMujBxn/tZ1TMi
m7KtFf73zZRVKMJEJdr/gjq7GO1DpKMldAwKitfQ0z+MB3QeaDrAWYW0/amlYipryDLjnFqsLGDd
ngzR3nQVcUO6KH+M/L6bbIdjR6PZ6TASoWGMuodkVPVlyvaLC8wpMeHKwP8Lw6igpFTPGY4pwo4r
1OEqv5ofs39Bi2ysUCGhUbk2Mp4mxmHG+9L4mEHtcn41JLy6eORwCTqK9yFQ5cI4hsFGfFlgwUFl
obIu8A51hrt0PoAGi0YXTfuGHZr3hyaGXg72K15C579APpH/fcAnYl9Ny1pAqHn6Kwla6kfOS929
z+PFeTPSbfRnnCIFSqynEJDrME7DSHyKs6F48lRXF+km8jgNO+fyhADLqWtHC+lAfYLHfAVunvbJ
Ti/06qLudpkKpSQ75cG+/p8hMSaY9RJnCVInyDiZ0800vSza0erf2/JoqSol0q20sSW86KY6q4rF
ha0MpZgVJBNNqjhLFaMRl6Y2Z6tbKKbNLBO/y1G+uKbDNetDK/9aOIo6v8wYRBcht4JcJ7JCwjm3
xp5VDDwyzHm9T00zGFz7YljbY2d4oHSY/b5tFIVk6R7jaqsAgPCWLLGVkfRRmkYF7kl1GkRE91Ee
ISQFJdRdxC5s6qfRL1zc/Izd5ua1m4e9Si1D+hbbfgFf5E081Gg7GumIL4jrW3MO1zi0p31T3CTx
TcsOcfYY4W1yfsPJbSLRwLPn0AoQM0FAofR9Co2WoEQzwmShbHOfNvdae5U4HZgI0c1e5z66thVm
+QKKd+7f7KEAP3CaCOEkKyitysqBWa8i2s8mXzvkgCGLMMxaeVF1HEwK/N2BoakqcLOM4HZsTuuH
TlcdX4ZC5zhM/wKUAeMe0mEgoUFbixBkGXIUlbfyDi699qv+ndGPRsnyKNuoGyPimTcj721NHhqd
aDdAOFVHFUsxt7L4xgsi4OZHn5MnPjHtHAQ7cZ+WeJolfh3/GMC0kns/q+Ze2XAhC9cbU2KuxbAW
OqVpXAZzXITQRrlO5yQ050mRg1aZEa7xQ7bWeWvCTNQ+duStaAk2o4pAR3bCbcci3N/Nal36MkrK
wNJ2NLl06B0uVdmkWBzp8v9ZHBGuUiyrO2o6hoLXiO8y4rsqsKRqHEIQiXSj1CsDFuz8YSqR/4IN
y/OTfynDeqD8Azk1j5jilSSnes2aFqzJWty+Zq533xoaJHnnK3S0HjqzP56PGNKJ+2NOvIDkZZrZ
awSvHu3hMBvzw4oT4bwJqZtxpgSuxgYWJcHNHCOyx7iEia75QdCCmie7Kf7y1zZcLmsI3QPgJvEe
OQ3xg9PFNtOaEjpIS2T5S6Tr92i0yNzQqqoi3Z23JmkwBrbM5rraSPBxRs9Tc1D9jchogUbLKjM/
0xBL7esIhfnBRek3aNbcp0NyNIp70vZ7iJgoThfJMX5iXthT+mhmkG5uMaPWXkNqGVRsY+gBtEv0
O11TXFBkR9mJNX7mbI7PDv1DeZ7CGiGPPZ5ia78DL6fvJq8DwTmD5MR11P/Dhj4xKmw3ewHFbm9i
hpPmrokn3L1UV2+Tz5JwVp6Y4H67GVdMaF1qBcalaQ+Rve/ojiRxaOk3dvSea7u00vz2Jym1fZbs
kvQtyQYOicSLN3CBh0uvJueHHn9Z2DMdI5WD8afNp29zbKjA/NYKFckZ0PpWMlAjloCsvZYgGBi/
2et+auihbJ+tNYTzARys6oaTbFS8NYA3BGM7EoNiWkdfrIgZXKU2mv2MvDr1Tdbvz+8cySH6uykf
UGCkP1yxT73QdDITF6QPnUkO7vzDLPZL3AVzdZhV4oySgH1iSvAgBjgTdWqYSoyw0IAAPXrVYVGR
S0ri54kVwYnQm957rIMVmh9m864DN/z5GZMuCu7q/5sxPsyNl0LmrTabFAYyEwzZL+m4T1IFzFgG
wgCGEBVvgE3Nz30fSdKCinlEr4Gb6js0z0B3bVfm3/MoTI1rgp6gfF+kEEbTVSliWWw5sSzEbY0U
4FIjvMuBPUDBtS5DPfuORAKYoNMmBLes8iksNYneNDA9ohqMRIxwRTa8LCrIiKRqP/gFSGfRtTuA
WLL3+2Xws3JAsyJuEeFfryJQz3+MiuPUabbkHDdZrfe1c68bH87847yJ3332QszY2hDz7d3Y25Oh
wwZppmd7YJdZtPgZAPYdWrrynoQ9+WiLd8d4wj2cOdflnOwMivIu9fUcXYd2cpGOzn4pIQngvJiR
Dp2zHylab4Fb8Ue7up8n+y5Dt/j575bs05PPFs/SdEwMu8Nnj3gFmvV+Ml69NNQqRUiVnJk4qwFf
1HEHQUZd2KixlURNtwCOuzir9Zp6Xvk1hneAmc0iyRV2BS4PfeW0NSYjASPx+UF+DhPgxQf9LC4o
YIb/RBo1FaxEw3gKYEDxVOtXVaEY3eco8f+8+9yEjVY0YXTl2KRtlOH3O9RaPBYHmZ7vPf39/Cgk
YBKYAVYKqTKk2mHrNBjxiqYNATxwL6SPLSg+871ODjNUyuIYwNw7ew3Z6LvedR+wZ9vy+yCAVm2z
X1URSzZc6NQCMw5NLDBPCD7TJ42RLSaGy+pfde5c94t2WAZTAU773bp3uqNATQyNaTAxAH2EEszp
cFddH7RGR3SaHGdNfA3okg8jKZ2rpTbH3NeLHpDCnq1QyalJB1WVAi2Aa2m0JDTStL438Ky+Q6G+
S9FW6XVOSKbI3E1dO85QTx/KytcgDVn7PcuT58gduudprTGDRM/p0Ywy1WHFl+fTeAByAx8DcjGu
GPrYUBaOlbUoWVkxni8N5E8LrwCnukapz8zyemkL3OcKdJpl2j9gVzCbuCuDTRUQU2DGTmdTM2YP
AhHYgXXxETtXUXoYoze7PJz3UalrbKwIrgGFizGzeYcJ7R7zPDRakFwYL+dtfL7FAFCFLjbLgYoo
h2yfjmToALVvyMjBuM29Odg3iUcOTrTi+Kh9qkWKw0MWPHh7KRStocxMxTJgx4gWGwOG1ALT7LWm
bybfzg9IagGpKtwAuBDEp/AR1WAaTfjx5Dp7z4rAIaFo/JFO2caCcI1ZGCqlTQ4Lc/0wgkB6etKz
Ky/vfE8lJPw50GNxPE5sAl5sA/8JixONUJM0AcTN1ltAIHV2jJJdNfk2haTj7vy8SbgIT4x9woK3
UdxWHJbdsrA0b6blULIdzXdGfHSs/UzCursr07COjpSo1HNlnr4ZqMffN5ubIbRHABXgA9XZdYtU
uHeMVapusoCxNSE8/ZrEiyJjhYmhCIf5AqwBCPHQAci8vUaDTiUILskV8+nEyYLHPFZPfFfPVZ5b
FcA5Qdzsu/5eX9/N7Ei7uyWB7sMvSi4K62ujTSjpQ+pN/9bZioyYbB8gOuEIBXwPt0M+5ZspjZgT
ZwPBeEvQnKB3xx9NRXiSWnA5vMkEKQ7ArKcW9LVpctPhyCPS+UZ5o6cqTi5JcgKhArMIQi7Ony5u
gJZpOoOOC04tG/Wkq3J5NLyjlt/E/a52wtjLfdYBIYF/ilS/bOdtDIubIXfHuB9HGAYq3dMOBvme
9bfG8tI1l8bfAxRPBilq1GUL9n7DB9nE9b5bvjWreaklaXh+f6tGJG4xVhXOwlHbCQjUnPWuqK5w
/42c73p/BH5MYU22obfzJ+y2AXiPLtf5mFC0d792/WU2fTk/IFkYRquYzvuwXUDshODYNDbodHt0
/tDIQq2zTX+lo6n5Uw21lGSO1x3oYlSsI7JJRJ6MM7YD00ep4PKzlpDU4wiOMn/qe/CWB5r+Uhv+
4l1OKlIkyRQanKf9d+snGo6F8YEq0ag1B7Z6D1kx03Kem95Z94ULasPzMykJjQb4BZDa5mKCaGE+
3cixDlneCXwGQQq9S2NJb+P6HojpW81oLhtym+hkT21cB89blVDx4uL0x+yn0sA84IpgI36ks3dE
axXEV9wwTl/JYh41zbnsmuc2Tq7GpAtxjoPIwfKCBVoX2Qo5KffFypKjNViBZShen0SyyvgwuBV6
/HGDEJEgbZyNtVvBeWmNzgZtiPPLxK7/j7Qz3ZHbWLb1ExHgPPxlzT2qW1KrpT+EJFuc55lPf77U
vceqYhNFtM72NmzAgKIyGRkZGbFiLVndJE4YvfCanL7aTuKcQq3tj5E+xtuqbfreLdQGmddm8txy
ioMvWVXIHzJPjbyt3DdGcvTquIVBuR+am2zQBrRFR1PbWmpQ/NNGnd9vVSkd/klgb/438GAirvVh
HNw+NNUfVlcZp6wf49vRt9thw109PbdOpeAUcvzVq8vwxJhLvQegVqd3UtY697Hc5StN17cPXD4Z
Q2ngJHgyIYx26SlJ1Ch6UNDjV+obngqS9s+Y3yfe2lTVb22AWXbPpDj9NTHsxCD1LPPl4ds1ZaDT
++uqTN4EQdDds6f9r7CV6qOst5BVmHEx/LAzvX3Ihp4WhtzFxS4e4vqmt4bqOYlzKrsNhH6fq1CP
P5SJ1P4oHGla2ZIlZ4EXyAApLziB587it7KObAh9aGuUwoNkTurOLJ1TUVTVSdOoAo227bljrnfv
v+ARxwKPKu5HZHln34LHK9X83/3R+gmaQtcyd9cP6NLHPjcwi+GN7je2hKNvIDihbJJLheuF8iZ6
f0GJwV+SdUG6yL/MA7lUdmUbinaUbZa7to0fMq11265audIX0hUIGohyvBYFgcPspZOlXRn1cU8d
2u63ocShHTbXN2zhRuJBCEUgE206UlOz26EPkMPrKhaijpsKCnE0rVsVIszOrRRtxdbCx6ELbZhA
fYSizbxL2Ml6kXQeneggd7vsWzU8NvkuWhPNWtgzrFCZYNOEQs/Mx2LDCVV7FFayr6Z9H601Ltb+
/NlTKhi7qUtEd9geMleWdv6QrezTmoXZV4/kyGxSlRVkanwyu+iYF8frX335S/zZIxEgzhLtsgiS
chpZQ5n5e0eDEGb4YlKCff9AF+ItNmU3IWYsuG4u7RidUgRdip1UeZqMwfXt74324ETByo4t5B0X
dsSOnq0HRal6BMKVMjD5Yezu6/6L1H69vmULVfrLtcxOSmx6aj102Jj858gDGJ7uMity/f7YTPdq
9RRmJ9n5Pv5FRLtY2szdTGhEpdAW7qwj61lv2lLeFPmttvap1rZw7nRBPjZOy/I8+6NRPFb+4Grx
9voertmYud2YT16qNtio/OfJPub9BiTzWoq2eHooFjKtyCMWrp1LX2htNfT1mg0rHTDoxtaBdGx0
RWXNkj+PcAuEL1XysfZQ2wSh2yafmDq9vsyFHgeuInJuVOAp6Mw5yfK6BDKd4/Ztudespy7dA13Y
D+XGSx1XBvonD3fJ+4llDSQ1RfbNgaPUPsuILTOexkqxSE3TI6N88K3Y9bbqdtfXtpA6nFuZAxYq
J7Wh4MKKUb1mxVaf7u2ucOOaCLL30tfrxpb8RSDvxdiYoLCd+eRUKHFuy6CKkmpbVUgPWdRKn//C
BiQMCjeTLl7tl+7Sk+U4pYO7hNmvzL9rIFpZu8UXl6Fx4SFcSXY+h+vmfRX14YA7CLhCINB/lOvX
yP6X3N75Y2SO1h3swIqmCSNN8cmjdx7+TcHLOLcw3ylSlDFKOb1SWbh0Js32xlvje15KR4AWAGyG
QV60ai6/RjpanOke+E2j3MnDtu2+dtZei09j//IXn13nEU4pCEjZbyWwsxsDStsUTlo+uykfJ2/r
VydP/XzdxNKNIbhEQF3+1vyen8g2bzq5mUDeKMnXQrrh/bPNu91oPnvW3nYOsfrLkve5tVLqXbjb
sYpKFbuooAE/20IjaD2Tli6BHEEJFbXs0DuWPMTyNWCK+N6zBw+GmAiHd43m2vzkKEmb1GoaAyYw
212ula5nM83GDMwA/EvZAcsAUSuBmurR1Z7iH9d3d8HfL6zP0rwujmXJBqcBrnVwM/tBKVfWt7iP
DNgwy0HbxJw3uRKrqxuq5iyPgB1Lv4bhWQrug7XLYiE4YOCPmdk6mkBrwsrBjObfIbLYBUfD2//F
Vp2ZmGVhkyrZpR+n4Bmh6u1rMMD+p+sW1hYhPtbZaZIqeI41sVeUINzc+RV0qJYVK/3ApWo/gzs8
uHhyUSaeP1thqoolyMXAYqC7VoQ87QLGBjQ3yx54cGMP9m14j4v889B+9tZQXwsVpwvrwl/O1ohy
bhdJMg6XdtGhdqyPclfeCrosXzNBZDEPPqQ4Yn24vrULEfHC7OwODJPI5zHFoiftufbuEuN+UL5q
1TdtbcLy7TfkHWjBoaIjDE5vbZY/pHUPPaBsRTRT5cCN2/IhNSU3kYOV+PR2H0VzAUo9xAp4A755
EzRt2WSjGdO9q129vS+Gj305bnrtJKNfgajv+3G2AmmCLZSDOQXzgvxQpGZSFFa8oZMsKZ/j4Fmq
v17/SEt7d2ZiXno3WjNzvBwTBTDOSn/VWnNbj9vrRt5GvN+IGS4rm2sYyY9LBxyh+e77AUnq0up3
ZlRv+7Uc4m3Iw4LNSCFvZ/qc81JZqktmJofIl1udW0gnQ911GjRc3cv1hSyYQX5dlE0YCxDOfbkQ
vCztnBb4QNp+NpxbbUAC/lOrrLwJl6yAeYfbjkYW9Q3xzc7OqyGNphJ7PlYSj+GR0ntO5Pahn6T6
pMiedLy+prfH1ObF8cea+DVn1mLLiCZJQ5M9C8vY1YvvQ5Z8Uv2v9qQex+bXdWML7gaLK0QKnCNY
t7VZQI+iIvDKEnd2ch8ahe8D0Cmz+HjdyIK72eITMWQKqhe6qMsVAUZuckuwlA3gLgyXVMZ64qa0
/7luZiEc/ObZtoXINrDEWdgZAydVSoEHs7x9PL0G8ABFIaNf21zZA/6lULQ2NEkTjp9+mbnYeDkV
L4AlKnTls0w2mKTUCXy4ZLXCridX1r2RQRHZ+wA4kq9nBTy53YAp/o1ld+3W6YPeLRWbrJo3MnMH
EtWZeqP3Ug/d9FT3p76X9JfUq0lFQrkrjlGhxdO204imcmo2waHtE7QGOiLrXV317R0V5OqhVEa/
vS2sUP9gTibnbRqnvdqMwa2ppvI3dczt2yG061OLe4UMj6UEZn3SFZqHcSxBMeQ75q9Uzof9pNvj
j1Aajae89tKPAZ2sL0Vst7e6Ew97AxtPhQ3qo8gyNdimg9Pd6IlpvnZlALtTPAaKO7R9M24VX8oe
8hBA8yQntb8ZK7n7Lhg96z0EaPmpNSfCdtVb6Yc+q5rpli5r731wQJY+Mupid5seqsTGHbIgP1lG
ML4UbRXsrbCDCTRX4AegoGkeglBDK8CzoTvf+u3IANCkBtJjombya1xO3lPe1CH9E8soT2knRVsE
31DO6fSs3lC3CrLbrIjzGz6j5u80Jx7/VUs1T2FNi9NP0BUVvLMhDN9ndR3+qpsyUfeSVWW8iS2r
jXmX++2rqvfN13zy0ZTpAjv6gViDtqv8VkdaI0u0Oz2oKb81pie5113+7RuampgsmPIsYBIAPi5P
VshFFUglXMlqOm10uB9UqTlMkXwIoWb2uvTfSFprXC0dZkoSQuvagZBtXhQxPN/Ss5RTpsV7E/BR
O7wfYseizizMgnqRJVbeCLZUH+lYKRndPjtd37a1NYhtPQuxzai0+vg7UuBfdfgwqE/XDSwkmFAU
adwW6F3RopjHoga8ap41I8WNXJW+WZ1lfc0Cv682pZ1RHnUgwNynnuNzClOzm9wm8EJ128Rq+k/l
axHfL6xvi7Dvyu31X7a0dMhGyc+gt6NUPwv4ie8Nva8DjOjbz5LSuWaw0mhYuCxZ+R8D4gec7a1d
NXGu/iY26tWXWIXGEQSGMRY3mbpiaW0pM+c3QjuNLCGtWNHOAH1RrGpGLd2OFm9SHt5QeNMFuFxL
6ITEZ4FNIFJtVevFgeMwMFa+yKIRGovkk9ii331pRLeSsOjRV99I9lNX75N2a2grJpa+CTys/5mY
vQwdIKumF9Glq4dvsWFuoxZIdtbTwVxjt1xbzMy95LzNi15iMfV4VKqbmox8DYWwkB/ZVHTIkMA9
gPCZ7VfYjWpH3BMohGwP6+A+PZgfA4iVde/9VK7QIZyZmu3bkMtpPEqUKL0iPCJ2miX+3mi2jXwf
BO/P+i5MzTZuUCy/iz1GW/PB2zZmuIVhNclfdBkmd8ncXA8CS9cGLJqQGiNUA5p9Zqz0866tHbaw
LzZhHbpFgEbeERkq10AvOVpzikX3OzM3Cwm1EutjJmFuTD037Laj/Mvr3C55ub6qJd8jz6TAourq
204qLGetkRhARgLEDwAk2IA2lGmNm2nFylwzdsx82QxHktkItik7+GDqz+Yac/LShp2tZD5ol07V
VMa/pU8Lwzz0WlxR9lfuJyjxaBZ50cfrG7dmbubm4Yi8eZ2wcZr2M7F+Mme3KZgcCqIv1+0sdDNg
7iNnoGdPfxgI/2WoqzhOldcyIt9x76bGxjGeW/WjMlL5CLdBvm/G9cbhkq8LyAY4dxTsYEK9tOkE
cKz7OWAKLc/ERJ92m7ftx7Yv0p1SPXT0cCRnBRSxFKEcWPhZouxYNKkvTZI/9prVwzUg9Xq7k7QP
Rtx6sDVk8qmwy1d4ONZaVYsWf3MBwAsmBK0vLZpto9dlTNjNx8Si3aagNhz3ofJNjT0p2JR66SWH
dGjTlULawhUMaEozLZtiCJzDsycXnziLzZ62ShYYp7y9t7zycN1nFo7b/yNhNEFm0ZGarUxK0EHX
WyrfchynO2OCV9Ks6gEshvXvX1jiHcwsgiNGQWdrmQrHpBBMlIpyCiLqU2sdCrXcXTeytGFMngvO
GGZS3pTUlckOqrgSxG7m6A6MYWlryiMLruCcW5g5nzUhBSNrI1kRPfnoQyTvFe2Ypnf5+Bd5ukD2
0h8FGgGplfh0Z5lenA3ZaI8CU6kwRNo6myL4eX23FgIT/UdaUYDWgRfNUcRxH1mFVmgQhCg3an+T
6bvR/pUba8/4hYEr0V4FewNrvMVfs09vJGk7hiKlaKIw3zut3x2zzqkm18oM099aTmDfh3IaPPhO
0ObbKk/Lh75Pko/hpIU3Saqm+cFjvDtyy7LVd6rpJR9FqfxOjQaIe1WU2UGRG1Bw1n1fe26UM321
M8NwVCkchMbHxIE+ZkMTxDxFdV1WPHsUKVvJAsUqLmsVrA88NBzJFL3teS/ZG2Pfq2gQ8HIz5N3Y
Z95Gr2vp1DfCYNmMO1Xt9YMxtv2h6kp7c/1jvj3JmGdmBWZjmqRvZERRCu3DuKCtCF1JuW+s2H+1
RwAjmVe9X3QdUwLNCXgHAPo8HA5OpERZRH8xabvRtZQsPAWFabuM66zxgyytii8n2L4cTeVFfHkI
KM9IeZ8wahuMRX2b22bxpEaN/cMuNEo413fw7XEQU1IEVcMGfgtB/qUtchvHrDsmSIvisdRoJaFr
3I0HvZBWPtWiIQs0F3p/pqbOiT581SytLO5oMwNuHEOF92r4gBrPrtbL5+trehsQWdMfU/NZIq/Q
c3lqMDWacPzV2ePYFl+vm1j8RHC30Mi0NedNYC/1lDNXYKLv/G3qaR9iNPiCeFy5qRbe/CwFSDZ9
PnCzrOry87ShQxUvGemv9Pt2eg6TWyl68dWTwYh3iHRmeTuhkR49FAlwzE/X17i0jbAYCGVtrhaK
rJe2ZUmyujA2aBAj1Zy22SYN99ctLO2iLYDfpFCAFd/UfVoj90xi7yYsXtB6m9SnvzlLIsrbEBsJ
MsJ5P2f047yaKsY3+/gopwgXTMeQLOr6OhZ2ijSQBg5fSedK0S53yjbyMixsBfqPUdm08Y75kRUL
C6cHjDzVAoEwkPn/pYW0ZGww8IJsk2X3XvAQlveW86tXVx6MC+sQE16IBDAByAznLBggkpk1cRZn
mx6BR/3VXFO9WfjeBE4EprndaXrMY2hWt83IDE+2KWDW7eOtmj1q7Yri4sKNZAIu4FOIahS+e7lT
auLpJiWubFMqByX91NuH3PqimyfZePYMFFMY6r3+8RcXBUpDCAQAclfFY+EsZVFikOp+j8EuujOM
l8D6GjNQ9n+zMVvUGMt+m9vYmLJHr32kZB2FH6+bWPz2f5YxFwiohqkG2o0JfRr3ipIcR6YE3m+C
kQhOCH8zyzULKFavZyUsEtlGYng1NC1q9PFfrOLcxCxe1qEVUN7BRDJVrsO4c7fyOnn79CPFphSA
jzmkdfOQZRod1F1llW3MPHT17FP0SmOVEsfWpFMz/Li+YUu+TLIKSZiAgKEmdulauJyTtFWTIYD1
OHbIJzNNLdNTM+EfPIyeeZDXZMuWnJkFIjXEjAAU9bNI1kZB7hR5R5wxQ9Zzk0bf2zUi3qVYdm5D
eOLZgam0SuJVhg0pc8NfXf1F9rdRsOIIC1tnUf0U+udUo+jnXxoJetUbKqnn0jJuJTNy0+CjyRxk
4LiKeYtmVDmtxB3hWbNMGEgnmQDcTLSo1dkR7WsVgclx5Fs5HyfpVkc/wNxoDaCLcY1sbOEjMa/B
E9nRuQ7eiPHYepeRi8vZpmpHKMR5XeqfymGtKfPGiiANMJmVFVyKXJ2zoyTLTOWQowE9bGJmmLaF
krlWeLju4WtGZsGzLBSn8QaMGB4Ab/jFtOwvxNYEL4FgoMWhgY/Mc1xZ6QdzGCAmiFRq7dq294vN
9WW8cenfFrBBz1aMfs8uzqYtCkblaHkPpbPNyq3tPCuJs5FX4sHCbpFgMOqNTLeo64v/fnZyvLwq
SKMLKuFlgwwrk0zjF//dSRmD+Mj8UiHhq5P+zdYi1XlgVELBKgu0J63ttkaG/J6/EkeXlnJuRb1c
ypj0Xht5wgr4SVOWD0rYPmrWGj5p0YzGfvHk13klzk5lN/BmNCcG8brEuGsG7d4CPKKm7fvdGFVk
MjSBHBITeLPVTJJqVoZoUVDvtgCalZpLA+m6k725evgw8NKQ01CyUsifLo2oeZnx4DQBhRrGvnfC
HXOZh94Hy5NEz4PUb4NgjYLnTRSdmZzFgMguSmtoaFakoc5M9S4svvtes42ZtNOTvV4dYLq6vkjx
J16EUfIC3tei9AeqAyaIy0VaU24WRkOj1rZrcnYLjppiB2/DwZzs585Lj9fNvUXBCnuij6DAVkzh
aebtgQfJciuUuXrKjG2yK0za9oc82uTW5zh+UZSnIHh1/JvrZpdWySikjooQKQSIwctVkiP3YVpR
tNaqGz+gPyNaxrf14Lh5t8LftBCaKD7RaKSBwSSVM/eaLE6mMseUqcqnVPPu2iSGxqj81TrN0/VV
LZkSTRIZdBZXxvyxqmd53Rsd3mKYnezWStHe28HY3BV1KbmNP/5FpGJo0qH2RMdJVGYud7FX7Vrx
BAV0pZo7+q3QWVMtezfoGw8BJy2w8aSsb16QDvANvIcSF6z61ja2fMudkuwpVBImT7N8P2bZ6/V9
XPIOMNJibeJ2nz+TSqvqkkoIMNid8W8yDgcVFebJr2o3suN9ba6xiK3Zm+VK9VCDpQqwV6ThLzlo
ECUdbgYq8LVUPpnVu9OX3xv6Z3mzIz5muVUmMRtqZzDtSp+Q6d3nayyMC4HfArhMsk/XhDx5lshm
+ejAgccahlg9ldpT0xk7EHfvv/cvrMx2zk/bKo5EfX8I1L1cea9tU95r008/rFb6P0vroRYo4IIk
M5QGL31dm8YomqKRSNw9J73DKJnkBmvBd+GGoThH2Z3/UdCdX/06k9eVB+sQBFHKNpC/yOEXr47c
zKufyhBJ15V4sWjOwsmBuoHUn+sVjkMAukDMPtdTcWPFd4n2T9WXO/Pfgr54t0b9Ir7F/GaB14Ak
gMSGXZzFXFjpW7nuyDhix/kpJRA6ZuEKeHgpAJKeaTyeSNPgwbr8SBwitNtrYi1VopPcZtu2H7/x
EmGqyli5J5f8gfzJ4pEmKtLzp2GoAM/LLBolkXUESwgS+liryUrZ4S3lCkf13Mrs8jD1MM0cocHW
JHr6jzQZ5o03aNUHGK7Gz4o0WUyOm8WBpkpCbdKqb6OCaoibVZHzqDp999FMd2q/Rlj/tuc7+1mz
w+CEo+EFJouX4O9J+gMTHua08Y0AXa1tXmobPTjUa/fAkrfSNOKqge1LV39nEmfJtwLlrjVBR7gp
quYUmtppCts7LxmOI0fRq9qbWK/en/GJPtV/JmdJcpebo5f5mISXw2100x3sn423BXC1o5OYhSvn
cemECNQuRXodpoD5bE6bFFOWCI4AxfE+aDCSD+Xn6zfb4gFh7Bl9UvF2nYNEVN/InLESFsAhhzed
nCrRYdCUMnCjwvC+N0FX/M0eUm6C9oOXH5XmyzPZjWOn+wI91GThobXk10wubvKCkoOl3jcjZILp
mirN4ipFnRM+Lpgz55EmKKfBiJiK2Fg0BfRJhjUxu9Vzh/kLY6XqsJi/8rFEUMPgG+ydakUxIqnc
3V6TMBLbuzp3nuXvo/jnYLmS9lB6Hy11r1sroWEx/nAMOAi6wGzOtjWgrz3Fumij1paLdMwHMHp7
DzGZ6w6zlJpQL/xfM3NkTG2PvtqKQydX/s5vXiSaBWW+D8YJjeOVkLr02Sjf8r0oG8HcMluSb0gK
6p4i0RuAEtWe/Y9T9tZGaoYAOpr4cH1li0GMQTidRw5tA94el47pO51Nk4+vZbbaQ1g957aFIHXe
HxLD36tT8nWYDGQrHiNzbcZlcaFnlmdhxWtQtKkNfCZM0tde/jLF2lNBcXZDQ2t/fZVLbkItkYYH
iTP1sVkaZpVd5vkRpuLSiN3C0H85TXpDY21NcGspdtEyJaRY1OCVOXth2GgoAw5MTNJ2/5qXTuBq
q3S+i/sGQQSPKK5cvt3lF4vaIe2zBhuZBYAYQfQ8AkGvq9A1rrwPF52Dtz4lHiKWmAK9NAVNzjj1
E91ms2ls5aZxND+5J9ksBldHygCIehfVtmv2avygN0bwrAZqe2sDZn9/nYZKI1R5vMoZcp4fCiMs
WtuR+CFx1Xwmn2asTY22GSyyK3F6ccnAqUQFTTQd592ByFCCxC6JmqTBN5od+W6M3LJXB9+8rv9n
ctSXINU2ap59UHgOXXfTt1+WRyuhmv2mUPSGcsbQeqMvyHU2dN92vQlFfL714bjMsufrht7GMwyB
V6PrKV6T8wxR63qj1Rz6E159l5nfhtR3k+zIg5zOyMqa3h69S1NizWf5CvRehTbomFJGVPWcnZOT
LK5d6GtGZplYZxh1qYiWDkomfv3DkTo3frdEAChjeh9cM1SFmJWbxRCmPSp58Cnlx8zdmEl3TK1k
r0lrpaCFpYA3IkVgJouANW8cjgpJZaFQVc9q6ztd+YPlEZD9wl+5ZlbszJmYEenNEWed8LV0dINC
2tfSsPOMNZzxohnYnsTtTB4yh4BLTjdKdWmya6PXbWQ7t13HzOH5ar33ByuFLgtT1pSQIBGYv+P8
siJSJZD9h2bhpvbOtjZxdG/n4dauvplFsLeZCZrePacighIIDGovCqg3e+Z6ZlgHkRdi1U6ST3BD
vagFaY8sodDGDJDBsFvqO7vrx3chToiRM1OwUEKvNPeRTvOjpJ3CnNEfed9pP5KxP0xk5COaQdct
va284oh/LM29xAtzvx4GLDX2ZwZbyEl2kmfspuGboZLr7cq13vyawVk6kjS5B5QLg0FdulZPxvgQ
9cy4fQkte1dLr9YaYHxxL+E8Yz5PYEDmN0tr6a0x1HG+UYAtjsHToI5b2XM7ayVFfvtuYyf/s0Mr
4TIOVnkhF57JwiJFo3L9RXemjRdtJOM1db7Y0pqkzdtERGFJkArhlKxLm+2jNQV94FeEkdK8VcfC
1WC/vu4aCycbCilBYUsXQKRVlwsayoRCAzO9m8JWZXeU+2gXN1C3oNu0xou+tBhqxyaQY3HO5i9C
OmqJlKgW7XS/cA3jw2pK9TuBv6zKIKwn5p6JICAI54lOW4HBrTxO8WDUmVt4xq2VGs1eGqPHQJYe
01o3bjy1v1Mk6ca2q5Ok5p/LcrovVN+HB55TWAcf6CHppM3dTY4EjieRkfmy1q2cyLfUqVzXgL5F
/588hT253Pe+6oAwxUHObJC5L5T0KAeCMF7eFh36aAOQ6MjbyMNPfzK2keILpr2VcuPCl4dcgAlr
amUUzOZtg7rw6ECOksAD3Pid5frVM8RWh3e7F0YYmkUqBwDN/FymSVqmxegTCMjDvFo+mFDvr2rn
LaR7tD14HPO0s4DNzJPpNiozRYsxkw/xLms/W6PAxjbDcSoFnU67HRGeUgpkD416Lddc3EeelcI6
OcV8xJE0sNRCA9t6BCfW0GyGQrlNgjVIwMLpEQjz/8yICHiegWUVLEwtZsKc/k5iPjTBmvD6QtQW
LUEdRCW5K3wnlybsEjmhVCK4mdWz7j102SvEOs3wbNevun5svZXcZaHcgIjSmT0RbM+W1IyN7Y1h
lG+mcptXD/HohhS/lW0/3ejSN0dzm/6z1B3f75EU8TWeIUCsSGcujTKLm6cFQD76E/LjqOU3g288
htLr+63Qu2L4S8b31XnVBopJwJYJKo5GMu6qZjyVVb0F5rtyHS05hYamKFArMHZvytB9ZAcl+RBO
wYiKVv9L7v/+degECFUFH0QnbpYuqxEDAZ1Z49zyJ8W40dAUSFbWsHR+gNiJUS8gQjjf5QfxmMjO
aZzidciBZJUpSEbc1bthybfp2YMUBHzKbTe7SX3Tzh3qIeyUedsyagKJidI/xcE28/6t+m2ar+Sx
wo1mVxH4EDG7BvsDNXOx6jPfTrqqYh6dIWcNTk6rHVy1f2ryD6EdukkUuuWadtbCLjJwKJqyMpA1
EuhLe9LYGSUvm3wTZ2Ja1/7Z+VwumroGHlzwONG3BDUiLnJqdZd2Mk0pvCCURSpZSTdTr0Kz3Blr
VJ1LVmjCUoNk/7giZ7tnxyW7l4w5IiO3A4LSayOaC97AADBPDOhygY/Py2Vqa8G2FvDnS9WukCml
xnRDPyn1Hbz9qn8Y11Bqi/ZEk5L8FCaHecMNfIrRNzK7ZuXDTesMByrxrun80qwf5Cyw81kH+sbv
HT8mwpkI+8HE5sjc77NN7Lus7GNSHC6m5mj5PTLja4xOv/+MuZuzLEUwR1G8nScReqsFOVS3+can
+AAxRBKeQvm+ISNGG7P7rI6uPX1A2McPvyftoZseg7V4vuQq579AvXTI2Bi6ocz0fKN6k3SD4pf6
qJfGz3eHQUGp/N8yZzGq0mKFjWSZUSzvJP6JBNLJgnDsupmFV8zvFhzgfEArDGBdrmV05BGybXG4
SCOawt4oA7oi4WOZrzEoLoUL0ez7/5Z+J1Rn4cmopjAMUiXfJNp0THX4SJxoN/Xm8/sXxKwabSc6
JtQ5Z/uWxEoZtdS/Nj61Z8vxfwxVeC+T8cKWtJZNLGwejVJoVQTfPH4/2zywjWmi+dhSo+K2bf0P
02gerCpFjsPex3FzlLUPCvDapFShMn9QlY+mWd35teGW2o8qjleWvpTdnP+e+RY3Jc/uuuX3TIb3
Je+UnV4pN0aR3URx8KGmspGAg7TIV+k2BZCIrLjswgUEpyDSRfCrgPCah5y+U8e4bwAnZrXjpspp
UDbICiZquEklsrqv1z/0gj/ZxGsBgAMgxAjtpedOpl+NKTxlqI4h7WwcxuT71K3EszUbs5NueHmc
OF5QbKowcyfvkI3+tlwdGlx0o7OVzFzWL4tBVmpWoscHu/kqMVeUbINod32/1qyIqHZ2/oLCYSK2
ZS0mEnA+YIUTzz7V/nTdyvKOmYJIA1FkCPgvrdjKFFm4YbFJEGNXGKBPQppP++tGlpfyn5G5TkAA
mY48VeLTS/eZ/phax2jcDO0KGmLRnakbMLjEdN4bHa4ys7xosNgwqdZIO5pToZV3LSzbjOmrm17x
Dmq/VuxZ2j5ReGHEhFwHIPbl9iWRFUMCy1C2bUdUPp07Oc0OTqN8vr6BCzcYLCxUAAn5GJqjBsu4
jJSxKPEFU71HXviQez+uWxAPt9ktDXGeEBaDmVqwQF0uJOjrVq00kkPLDlO41CAGiIOe+fI6+9aP
UUtc9NOV+PfWJgS9zPlCgo8InjYvtE+pZDSOTorVhNvO+aprO6+96fVvrbx57+IwBDW0mNEh4M3j
fugpWlvnpDlF+zqYX73q5LcvlXozrQ1tvv1OF4bmAb3OoaZKeu5MpXq1YkL2mny8OI6XnwnJb5N2
MW85GGHnBbJa76a8aUyyjOF2aj6Y2UEKvlT+sexvC/XWr1fAnEtf6NycONhnMSj3s6itWswlxbgZ
5ROcygcv/CYNxyZaA/8s2mLyDxQiUCZ6VZe2ugkNeU4al6H80tjRUTemp1yrdlLVunSWVnKBtwdX
TLALoB6scfxz5u+G1ER+Lm6Kvk9dy9r39mev2F13u7dhT9iAeBY2A8TZ5swCedTZY96jwdzm/xrj
cxndBSMwkJXH8ZLPgdBmzpXEkKbIbN8UBTVHzRJWlCfTC6mIPF1fxtu4igA4QZXnwe/IMNuqVi6L
rCijYpNnW7NAi/Onrz9q0SlFmzVeA2suecG5MfFjzjwuLfOgbWET2tiT7obxybCeDKNwLflUr724
llwANCWYNvB5ILxmVx90tn1mBGxcifZGUh2EAJwRrDEMLFoRchLcSYI/cLZ7QZUblI2TAhGqp9GB
3cx5lqw1NtYlT+MK/8/IbNfsspeItBiZOJz5qQ5/TsqNrKyJvC1+HHoM5IvUYlDnvfw4WVHUVhxi
xo6N25SB3SNPU2hL/eGb1Zr3qu+lK0do0SLiz7RJ6aSAvb60GBhBZsge96uX/iOu2NralNJJ6ott
kx+uu/niHv5nCkjApSnI9Jo6ynPcYTxCdVf2hesYpHUrZhb94czM7LianlG2bY8ZL9mZ3dc2eC7C
l+srWdw0E/kSyouoo84haAhK6BVQm2Kjqk9dtG+MG9nxAI9szDUE3+JiCD4ykGeiw7wIEzBb32sp
i+nrcF+M2iYC4TMgSn59QYuf5syM+O9nQSFJe9tEzbLYxG1KbWwzhLtRMd0m/4tQKqZd/nc5YmPP
7DAimqiQ7PN8QH5Ya+2XbPL/5vOfmZidVGpjPuI4mOj8ZyN8DJ3HaVipKy5//j+rmJ2ZWnfa0hCO
DGnVPvBv2/hQQlkR6OjMrD6phbvOE5KzLZun9lBx9HWpY6zNAuZSezEzMB0k45vZ2tvGSnfdpG9L
s42gpOmO8eT83/ZznjWYFkNdcIH9Dq+t+qnTD169VtBc8fK5ho6aQEtgF9hIKmdrBY9y47jWGnxm
xcfnUNXSzHvE5DCi+Fun2XX23lBvrLWizqJvMIAE7okqCNK7lx6uyWMQKANW+uInmh/luOuSp8Tz
N1a8ls8t7hpwYkg+GFMjrbs0FehWDXFzQaCTP2nlLkn/tdZi6WJmcmZCpEZn5zXyk0azPVZjZi92
9mNQvsfOprM/2r3qAqi5HoSWt+7PemZByOqkJO913mCVBOVR2G6DYWAi1u2NH7nxct3W2sJmUaL2
/U4uc/YuqIwjvZtu+GIA/VC0r2px36l/kQszqPDfl5oFDDrlceXrWFMz/UdijaFLx3KPfMrp+qoW
6l1kkn8MzWf+gScX9N7ZwsbfVd4nI9tatA+n6Di029w85iHRPTh68hp4WCzgTZA6szu7cydlgL6Y
QdaNV8UvnROdnOGT4QmbTKY50UahGl1Wf5M2nxmd1aJyb6oDP8Zo21f7VH0qyh4l14Naf+0RZk77
n9c3d+W4zdtwoKPLWBbHLWuBDzMTWjXFcyJZK6v6H9KutLdtnen+IgHULn2VZDt2lmZPmy9Ck7Za
qX2h9Ovfwz54W5shTDQX7UWBGyCjIYfD4SznqJZSOHLA5rXXiUIMqd/tPGyGgwtcuMW/SOdw8YNe
Fdmq1OI/PzriSdmkGjMhL16u3eGmrh+N9uH8yskeUMdWKRzsqS2b1uci1vmBLW/moriPJa0Hp2Yv
OF3mxYmTTxDgseF5XbR73c+DRk/vgLQDAhT7Mqu+NCUmBKijOnE8aD1n+YIj6TyjJXkG0Y5VP5t0
vMrL5NJ1l0NpZYfOJ+HaVACidjY2Iwp/KfdhiD/BiYKBq9/O4GjnKoy5juYA55xrVliSd5Knu5Su
Wx0EM7TLrzF5q8hWSG0FVxv6XfGc+9DhbmJAgJU5P3E2KAHaeVPpFmBfVM270ovgSIxwsEFd2fn5
gjUdsmlLPS/s5uzLBOhjav5MfdVEuXQZMQuK1Cw6LlCKPD0ATjeYE2YkERcMHDizCP1xNwC/jayB
Ub8UU3D+MMiV+ytOuLUtAPf3gHPHeaufNfTCeC99Ha391lS9i1V6CY4Eub84YT0EjcUDqTBIdRjY
5WB90cjBsn7+N6UEJ4JxMa2mvNK+jN9da1cBvY5d6dm1n0fnBamUElwJ70sdrRqCBqB0eTd5/OTH
gMu6r6srZnzGraB+w3tgEUjZFv+YowPmk9iiBWb0wzTz9nX6Qkw7zOkSOm4KpCMUWNg7ScqH2FeV
dLkWolPheWiMHAIfFNgpp4Jtp7fHdYbgLCN7pvmXcJ93eedcT2mqOmyy++ZYlqAkEASrmlTwIswo
dmkSzfXduF4gY7PxtSBJLeCteZ84Asci+ScdratFk6YtM6jXl7+od6mNv9gAnpQYmLwqUGuZvfCH
MwAo0QOEutipqG6cBlYCzCNci60bY8D21fCu4qXeGkbkJSqUbulFdCxO8CW0ds1m7CGuRUzpWvsy
NQIgdnsJimX+lVdvGvpzdBzFoZCay5GSoktJy8FtTL6F2rXHdlONtCE6GhwVmpjM/R9rJ3gUs8Zs
2oAcVVjPrwUJSXpbLIpImf+KD5aP3Dt4FFEsA6rY6X6hNDImTosbpvbqm6mJ7xFxKa5slQjBhVQg
6fXqoUOA1cRXOP2btlc9AqULxQdCQPrAB9YFA0fCqM1AzYTGI8xI6em3nrAgVyHISQ/uHyEf2qCR
5AJXB4MrdJfldR0eMz/dZ0jmsrdee8gz/c4D7tt57ytdOnSJoZTJ0ZnF3t4KjQQeeLSRJlpeO//W
Uo12Sg356PcLW8NItUwaD7Ezx7nw/OxLWqBOntTaJl4+k9cAgqCHyjzaqExT2CMnnTJgH0MX1DvL
IHE1GmTjcGhTVW1Mbgx/BFlC2nN0WWkUNgSRBo+y5uV/YzsKlypfub9CBD9HEHm6WQkhdolJxzLw
MOQ/PmWp4nhK3amNPDjIgFxMqQr+rdL6YfFMiFl4H29SpmFKQYxmsyxcfRY0RXkx48l33uokERPQ
izAnBERTNFh+aGCp7DxFP3uNuZANgOGtCVAdQVdHmv98XpDs+cyRxTA5BrQtjN4K3qcA8odDHR/d
Wva4sRa608p1G4M+s+zWi8H6iWr0jY38VL44V7mtKq/L9ESfDjoV+cQq/j31fc5K5mrO0axije0Y
mSCn2ehz4QdjUQ8gkjGqiKSAiDqvs+RIowEd7aUofWP6QGxQM6qxWmIdtacyHktAuL7NC0Ytz8uQ
oA4YaFvlSd/fWLtiFnta7d6hIwpBzmLd0gn9QJA2XHrgODpoC9ikNKbdItnkXuoIAUJjzb9jcBed
Q85UBFkCLOf83wF7+Ceh5xVT6xgTFOu8zWIQykzoPdnvdvtQJEUE3GGs+hLEjq/wmxIXcCJM8Gsj
qqykcSCMJQw9M5q9hAbgpQItXd7OL7XkUoAkFCrxPMMLSjwrVYuMi98jtOqWCQx0aTIFZZZpkb5o
+3bJ7G1X+noAgJifA6sfz8uW+KAT2dzUjsI6sOyNwD1C8UpbnRDzMq4RNYO5sVTkCrJzcqyjcEqX
HPnBvkH1JVn6GxfBTlvtzKYDNQpAYeuL80rJFhQcBJhlAYgaGikEYemwdkbJoNTYg0O3NQ0AZRGH
PYO4x0YKtPqRlQAJrrspfyLdSBUPbtmSovXMA2QkBo+ARCgsKQOA68g09O6tTRfkazfc2kPfRpkN
Yqp1ZaNCnmxpMRZkczgHk+MEn8rD5NuUWAW0bTHKOI3Pfn8Y4ws9uc4GxZGQhcqYF/kjSpyHW2tq
2ZkFn2AxOw50ewqXOv1qD05YGPFLMXZ79Ci+L42xX8gnnsYnsoXbsuptpH+R+cJrLr+dQMud2PoX
re7CYiqDZnXdYLK12/OGJNtKjvwJBAkdGRTxJeLlrdfMvEw94q9DQi1+0rMiWhKFB5Bc0Whv/ivH
ON1CVD/7KTchx4vn6LqK6gqDS+2tVmw9Y3NeJako0+R9pYA+Q2vuqShXG4vRtOFsaiAYJhndAUmr
BfNNp1/Y1qWnGlKQiuPQGFhDuDixySi2G2r/Lq2MJMku2tXRAReDLpmF1suNT309KrP4uinBknde
T37KhEcJIKuQGQJqNvAkxA4DszUwR7kg6mnoFw7NAyxdoqKwkCp3JIP//Mh55kVlxmSGDJa7b8NU
XMZZFiLafkBktHfTLjA1NzqvlkykCyhaTlwF/naxO2yic+utvP9x1h81LfSTb+667+dHiuKO8iEu
86PHwoTLoR6NGIzhaDtx0dGSTj+sHBCu6Igk5vdSS4N4vszsf+5VBWklXmCo0iPdhkGG0yVt0mwi
ORep6euW6cNhHbLtODvb88soGSOEHIPPexAsJDBDT+WsY7v0Lb/djRm8mOZDkqFEBkQTNFhHRvKO
Agxe/ZoX2VQ1oiFbVKC58oY7HAdbxMvLSY7m8gZnnaBSBnrqDc2eiPs8OofEva/MDC0Jn7jjf0Op
YCCEw7ALFwSG35K817Cmemo8jJhaHKmxSTF70oGtUrGuktQ6jjpez/+TJVa+PZaiZaTAulrFjxQ4
vDSOqxBdVE9dkm2yqt4bA2sD0vhfPJI8nxcuuwg54iFay4DL+aG2ihLP1I8Et5NfTvCk9z7ufTQZ
Bb6WhFWj6IpQCRPOxrpieCfXIWwy3/1kZwxlVOYvbbthYDk/rxf/VaIrO9ZLCCi6tcd0Lu9lm/Rn
o/wOPI5P/H4UOtFBiWw6pg1Oz0JChsRrfPz+3qcPejq9GVSLPiPCR/sFuAyApiiIaEhn+jVKSgAT
jUpAJxIQk52XIPP3vBeSs9a4mGMWD3Q8THOORFfokiG0q2DpgQGsmpmRed9jIcI9DURI0+t4jtf0
n1p3T8vIWD0Mi5khZV/o+3mNpNt+pJF5ui3AP1pau4Iwg2mBDtwQS1dsvHTNXEwXA9oGPc5inzay
yJlrdEjdLAkahzA4nYVJ+aTn/afkYBYSpxLAfOLegKUDp4W393heOu8I4uBNgV7qSNd7Vd5BukM+
oGvh6RC1icGwRvKi7G34H590m8E55FlkDz/tpghI9WjG9/++RRw4AX3a6Af4MKXtrwD7rVy8aprl
ZUAGR1OlF2Q79FcAJptObWBpV4+WHgQ483cXSrTuIVX5bJUM4eSkKIL2VQ4Zi7P18zvTvkGke36d
ZHH0sRrCuWnISJBih4h5ukpzoJXtmzGyeoWfVCkiHBgbeOzGaEJKZ/Zb2hZbMDEHdOgU1izz/ABh
QAyNfk88M/lnHEV9rmb4w8ydACc78oLUfyrQFVk475X/6/yySRU6ksSX9UhS7o8LYltIaoDL7gBT
lzq7sldEXNJEz7E+XN8jKS3mnZZmxrJN2Xpne1owt7g3Uz1yrOJp0oco9Qds3ILClhNZ6zAFVZ1t
yzK/6Vqm+hhZ/HD8McJFsVh2byw5VGae/zxj+C1b620JaCO3Tg/MsgK4kB2mZ6OUfqJvioNr/P++
esJZS/HUGy3ea5Zk14y9tcDAmjcAlFjAc60//KedFaeqqzT2BswZI/XrpvsqAYRlhdapUQWDojAg
Tzh3jl4ta+1iNTHI2hk0sMYkAFXxeV1kLvd43YRIqJqc1sl4s6O93OpGaEx3Q39vFFd0uaCqG0sl
Szh75dTqK+v5HrH5qhqdoMtBsj71mylPb/PJB7HfpFBPmvTgyEaARMMbFl7+9Hx07VAvLe+nw6xO
vC8Xk26xjl9dmuxz0CEHYAexw8LOH2rfP5B2abb/vL547uG9h6AGVW3xCT15cWrW6FsKkzqFO3uf
aw/HMbTnnTUdctVtIFMX4iwHRWxkl5FWP1W3bOfcd8AjHHqpdmPpiOTtAamkLBzAFFIABG5Jnc1C
+oAs5cV5TSXmeiJa8Hel1Q19V0JTql/nzaZsn6tYIULivCEC3Zfmb641MatdOU2cMd7Jkbd3+Rhp
1ib3t/F0OZiKRgSpLqDrwhQFkoDgfD1dxmkpdDtzsYyTc2Esh7R+zufH88sl1eVIhHDwSs1JijiD
iCrb5ON1C0A+gJit7MJXYf3yhRdeIBjh+quMYBNrN/usaLAxgBel2WFpXlmCJvq38/pIAl7k91Es
4gwuaKEQDppbVF26urA43wb9HSo4g4pCU7YpfyV8KL8WRuYzfYQEot1O7Mrr9zSO/l0J4JYAUQKH
iGMwnO47sFOMaeXVtoQShuY1IJki/qWKUEe2IUdSxESs24wmaWZE7qP1dbBCalxW+cuw7s7rIvG2
4Of8o4uY/rRiOmppBl1yHwCJANpnl2W+1fIX37yp1rvzwmR7wyfekV/mwK/ifIY3YuQc8BVo3Fk6
A9kmpw/mtUk3LkbgFKsnMzT4clT6IQmNeELEq4146sCt89LOHPXrcLkQVaVatnQo6OBF7QL7DzZ9
aga2l07UAFBnmAIIG5zL4O+tdwaSSXnt31npm2fS/fn1k3kDwJHxFnaM3AI+81TigNB3Bj8ZygAM
+IJTGxjavV0mgb1oQWYrpopVwoTAojXRyVDqPAauNmBdDhd26Nd8u+iAxFZcf3ylRN9zrJfgSHnn
h1fwYaeJ3RBAuYHiKYjzDaVRHw9oBb/VEISfX0qZKR6LFBxrNxfTMg2IiNFmdSgq/+uAAWPTSlU1
VpmRwEaQFwcSPnpBBSOZVjxOEg2nmKGL0SieW/fZR2+mu9ezizhVhNbydfwjTARxrge61K4BYU2S
XsxlhbHL8QK8T/vMqgLNXX8aDhsDTyOqQRGZrzrSUhzTTkk+Ozlv+a5tLxjbJ5YYwZpdA5JYsW26
Yj0NwSrHGPO3E1dxNprvqW51AentsC6WK7dhG0rMKCfpF+Z9I04c1d6TRppd3hvB4MxfjOYxYRaq
PGBcA93SJwyKQ0kCPAuZiQ89OKZWmo2Ls8mc5KLv4bCz4Ve7dgp/LT2VSH3+BtHl5FGnLkDv0RJr
anChDnns44fB/NJVu/VHsrx8Qh0DoHY6h4z8MFw7++2ktSv8Z5Fb4YIHoe9iCFFVFpdqgygAtM0c
mFAsBYC5nqatBSnEKe7wLWEBhqUYwC60rA+DrroUZI0k6GD7K0+wnrVeV7gyhFN41hpBR36s6WvN
wE8+WlsUYq5XfXmMyZPbd6FTqpCzpYfkSLjg5QqmTWWRTHCopLz07AdK4ociXbcuVvYTm3ckSXBu
jamvIA7CstbFBdo1lvx1VI1DSJXx+ZAlYBlMzKef2mHD5snqKyiTpT86M/KqbdZjJF+F+iN103/F
iOFJU2TU7gqIIT3mZZo6ZHyW5DNH90iIYBX+4E9G1vEge35o54uyv8+T/Sd25EiEsPdaXSagEYYe
ug0FwGVkpGhXVjhH2WIBLxlvOvhi0IQLe5LQYozNGkLq9gpcC117laoYF6RPRxR+4IA4hB/w9U73
PWtIWbiMIOjx3sflMUndABwMmLG8GeEnWB4Y+YNHP1EeATr7X6ncjxzlr/BwWXxwvuBiA2nAQEIH
PdDnN0hiz1AIT380gYKOUewnaVFIx9mEX7WY8VSYeJ1kZvI2MhvdHYMqZyNxe+jpsnRk5XXE3mIc
Ny/O6gw9zqem/8Akc+QsxV6rlsiz+8DM389rJrGKE2GCdbss0Y10hjBaHkbWIfYI5llRKZOu3pFC
gnmDz2Q19QlP7hU9MavxZJT3BaZRU+3HeV0kAc6JLoJjm3uN9A3+goaePWHYd+sOyED5bdR5/vUy
mk9AL984ucr8VEvIf35kfs5q+NNM+X6h3OigtYHWgMdUuAj+7UIQfKKbcLI8b0yAwgrdEgAZUA+8
zYOqjUilh3CMRqTwWJlAj5yZl+jAxwyBD0VULN2SGO1EE/7zo+VKQT1Tg80Q1uDunOHKG7asM/h5
CuyBhrXCJuTrBshC4FfiWSTeRAPVqe338N7NUkdmf9lmKkIiWdgAhf6IEG8hu+883mONrEUajHPg
61fMDgHY4gJImRXBqIcoDzoqsXIv8VeqcHBTf9IGvYbUsrWD3ryj9FvDrqaUBQlTnF/FGrrC+TVZ
VvQtz2Q5AJafl52nqS5y+cn9qwz/giObqLWpbnqfS8DbzpsDlmzmfEcLDvwPEOfdXF2cdxWq1RPO
bIZSGlspBAJAF4N363qbzUU4ZtFsvp6XJD9Vf1UTDu5c+bSjBJIA4byMyDjpQaUrGrxl9+6JCQpH
t7WqfhgzHggt6OOMnOylq14HjPlN5LXKo8UIJhXkksoohGOMOSj0J1vQy9Sfx/hVmUZTrZsQrujt
BJRyht8/+Ol3bZkvACH2MjT29vz2qJZOLPoMIEaYVm7cTWJh6mcLiKU+AbgjsE3Ta6eKKuNgq/Cw
pBciEFSBcGujPfRjnhOXf2zABXpzEmWU7E2kaFzt3UVr/nn1pLv0R9KHfGenZ4SOIyQtHUaLujpo
+s/Y95EE4clZu+44Eu7OO0DButM7WJMSFSSR9Mo4kiH6Oq/t887EHtnlNwe83skNytSsHDAnj55T
xZJJXQMHJHfRFw2kecE16NrstpiSxVky7ky9DHQvYv3VmH1ptN35zZGa+JEkwTUQPx/HwuKntr8n
dmSTjd+oPIPcAP5qI3gGMzGyep2hzawhZpg2mjlsKmOjN0PQ6mHdzWAKAW40et+eC/qtnsJ5VJww
1RcIjgL4fAgvB2jZ1z8c8x1lzvOrKL07jlZRcBRr6a8xZVzD6jmZ730dNBm38fjI7Ij24GRoVE3Q
CgPxhTKxvVaxVYEhL0yAxuaSMF7DOQH4VxpOqnKFSpRwuJy5M9ZR57aIlJnG9+trtnydioOtgiFV
SRKOmIlpldntuaRZQ9fqZaalod4HDntnnuKASb0fEIHRvAqASKQ+Ty/7dl2A8IrxzpB4L9oAkgjn
bbBve1VvrvR0HYkRT5eRlX3Cc1Sr+x2zIdN85cSKjKrUtI9ECIdr8CZ9dPnjafYe0uHXYu3Pm7ZK
BeHo2HnrAJcXK2VUeUCKJCLjzox//TchwvlZrNabJ75OxuSAUYxifn9nJl//kxDxlqVdlw94KuNp
hnsoNzarZgdupgJiU6yX+HLuJjO3ep7A092n1HrNkl35CRQpbPgf4/WEWLj10Inp8bAHA96hPT1n
Uxt29VWRXekYpTu/aFLPdiSLm99RVKxlRlq4LWQlzfcYtDxrWz6T3ASdLdkMvh+1Ld3aDv12Xqr0
sj2SKpybYdCdcuUvpmR+tZonDTDXU+dsS11HVcnxgqooVPSSCo8gok7W6RTPHr/fhwb4/mngxxtg
SwWaqpNDZR/CeXKdqtMZV81Y9h6L6PyixHVXiRBO09CtFsF1B/vwty67r8o3ZYu1QoSY5G8rT1vG
5PdqPZbjrd/fW5nCsclFoFWcFxMRp4qOrTTnlvCDtKxjkOYXRfyE5qHzdia9ccy/MoTNGB0jZroH
GVm5PGV0CDJmbQsWB01Tf6ssVQOy1KxRjwfqFhCDkQ44PUxtZ6P/ycQF52J+AbBigT9upy6L2uaQ
5nuiyhpLTRrVZQtdoRj2sIT7tIvXwl9ciMvIN2s5eO0+rUPq7c+voXSfjqQIHsIuSiTgqwUHx7xC
vwxhL6mmEMEN9kPiCXM0YGOFHuioPV23uSsNhyZIrpaYKiMXerHpgTZosKhPdpbLgrV4+YRORwIF
/9ONhlaYGnQqvcW4chCXhPFoo05BFhWqi3T5jkQJZr56TZGzdUUThV/crVUaZol7WTLFeJ7UFI6k
CIZuwKb7ZIQUp9x5JpCcbym5sVWd6RJCCd4g9nejRM/jAOWd+RAzr0mEQcOSdIGT3rTNhtXPE+aw
s0sMmmTx5dTfLzlADrb+px40Lp9KAgIKR9kUbMUCxObs8EQ8MuQmu7KXV0flNqT2eCRDWE0TlXLL
Ri6UP5pSM6L0zR2+D+tGj3+01qZVTZJKN+9InLCqvZYMpIuhkmV9tZd33Xh0/EtlFkIaSLpAMAcE
JlL/Iv6gt5R2XfG96xcWTu1bGitsUGrpRwKEVZut1MoaFwK6YVfQAyCZAG5y/tzKHCze6EBP5D4d
heHTzcfQqJZ6CTyeudTVfZMOB99GO8g65vZhwGDJTUJADGBYvYoxVLZFaBvz0DuE3t0PZK4Gq5jt
VwwOw7l33Tt0JzHjslA9Y2UraAJl3MTkuYH5IsEQQNejNW1q8uNlRDEQfhJ7BfOduTu/ihJL4Ax/
wEzAHK+HUtPpKvbAGNYyDzzpBPOgAGuJSQAcNhVUET+IglM/kSLcG5Pfumx0IAVD7bdNAxTUttwC
4v6hR97aQeL6vFKStQPHjQn0CY4RA2DpU6XSoSwtj3Em9jHd1F3/bg4sdDSiyFNLxZjIOoLnGmSc
YvjvAi4Z8ABguZ7y5ms1oY9d7259FZqGrF0euU0OKw5jg83xzzgKy93MobaVgn869ip747VFfk+c
9OtaJPkmM8crGjc3Re681GgCDKbVuY4TagZkWNuAxa2/L3pbhSoj208DxMm88QsUIiKAwDQZmB9u
QQ/NGydnv16DanD0wEW8G4JAKQ1yRwXAJhXJ8X4wYo/1FnHsUuYmoA6kNGRs64+H2O7w3+sCWtRG
1Zcvy9GC7u6vLCGYsjJnyh0LshZAstL0opryoM9Cst4Ma2SadwvgBDptc95oDYlfOZEqWK0DxvS6
ZyXgCWjB8VmYm18bet2/xrG3XHtDZn7RY8f+Gc/Ma7bJMII5s3RIvE+IPt3NS1mhrmDoLQqdjOx9
feqmsO961O4ac9RB5qn5+nvaJ85mzhI4lgF91ywoDbO5iIsseUoraymjVhvSbRZPtiJvK3HXmMXC
iUSrIMZsxQZSU69nTeMAyKsNUjXzYfT3ACRMrd3sXleToltQdjKPhQnB95zAcrURwjARaxjBrHXk
p45B5vtRy8pv5/dNJUvYtiXTirotIMtM7gdr3+i7uAg/I4L3qaJT2XJF2zcaE+MQI45baf9i1S0o
35WEVlItEM5xHnZMYIvT66Nf59ncwckQe9kVMwlQSkAuU9V1JBuDRmMVOL3BZor2NDGfYZRjYYy/
Vyurg2Wx3pLqnY7llYHBvHEpf3S6G+pWHtq0uFjBGZMU2e35xdT5hoiXkck5TnEz2I4t+tOiJIPe
mXzDwD2wAXPMC/G1eWv7mHFoyxxM0rb1QDqvDAjJLpmdad/cvLyn+uhsgJCiKTZX5tiOP4e7hSP3
Tu1Gz1buSyczDWYQHxTrjT2EenGg/uN51WUeBnrrmCPD5QQqglNRFcbc077IaYjBIww8jEkcxhXe
O/pSxHj19NqgKrRKJQKkCGyoaBPEdXwqkXjVXJhcYm7+HPTNjKp7u144qhqKSozgsGPQys56AzFF
fRPnURNfjznMS4UVILdeUL6hFOjgFvL5Xh7t1TiXRda3BQ2Tws23U1MHuZ9f5cvy6I8vaVVed+UY
tiR7GR1tW5Xr3ja+nt9CqbWgc5ejabi82e30C6akp5Nl42oaLDAxPMOWA1bvuuwHVXXRSB32kSQh
ZgMhJbi1+CXYDXbkF1/TdAwKRoIUb55snPdNPCuyQLJYFNYJPh1A/+OGEHTTkmXqTH4BIiBmAS3Y
EnWjpWpkkHk6i4ctaBcD9tEHk1wyCwSPFVawjfLiiWGKlqzR+V2SRhCWRfjkD5hFidh/i15V12o1
BLokAdrQgS3Po7ft1isPGH9ggNDdyFWNBsuakUFv81em4EiSLAbHiQ+ZBiiPatARwpM13yfzxoy3
rRGtzpe0DRc4Ou1ra4QlYChqEg1079R7v1aF4BKGbwyrohyFoWgOwyQeFb/q+aMdXzPXl4kf2NbP
mN01eaDFwWw8OHGwJhsdTDbdF7u4NOsoxmBrexjHTTN/K7NNnW/Pb4nMuNDV+z/aFJDsCe8pPaZa
Z+o9DceJTQHhAerQ1L1iCEvmiCx0PIIKHrYFbK3T4+mzGkF6OdLQJj/X/mvjuADB8zBI/4nuSlzW
AJ31LeQWkfQ7FTQWfc9sa6bovN772O81u/VUQ9SykwJnh7ZAkIYCukdw3n3m1SOGcWhYLfaFa7fX
bq1faHqvCNb4yov3MVBX8VoCMAqHYDlVZS7KOil99GLNfeVnwTrr5MsEjLtDR1oamd1A7qbRGA90
GYgTLjStXs6bhlRPk+8WyoMm/px+AHibstUZ8QFau0+mbyTeUdV2yZwpJvP+iOA/P7o42sZc8LKD
iJamOAJXq7PJ1iiZCJrfPMAUbj6hEWBJ8KzHquLPqTizLcze67i4yQgt6l+nzN4s2Xp/XoxUqyMx
wrU7tmhcGFpYO6D4gE/tdl1QaS9O/+hr+0bZ7Mt/2wc7OZIm2ImRZMZqzZCGh/1Qfl2BI5XSJ9y9
afMyeJu6JoH3k7R74C8G5/X8Hf2eEy3chWTt465esJ5NujPIYeo2qX9daSFtd0kZeW2568jBabqg
t95jb5Na39JuH4+3mQqHX+Zf8O7maO6ujdlcYWPtFp2ttoc10HLevX3R1FGWPPur4rEmOxEI2AAX
CXJ5vDuEE+HPZbvo4IEA07e+65i+9fp0s8Smwkyl1yTo3zBlbIBZClWSUztNbGfq545fEgsgdDZ0
Tu1f2tSNRbDERh5v/WyMN8CSHe5LhKxuOFWoleJNQNNBcWPLNAZ7GzDyOcACcnunX6Lnw+jGxQRT
nre++VrRgGiqRmvZcTmWIRhwga68Nl355ZBEqxsUxoVRArSy3gJtwPlEAy8GqpH9Aqca30RhaUdA
hOIyhELdiuthNPIgH/NPOM5jGWLEQTWGYBQyYg+jReB+1PdGn765tP9M9udYkmCQKDW4WlLhuisf
+/rGGb6w9ZrkX7KH8wddukNHiya4aerNLTq6sUNx8ZD0VlCCP9qKQLC2WjtE3Qq3IrU5vOjxIEM8
/4EPs7MHZyh1PvBjX3r5rjTuHBVUgsxfAE31/0X8PoBH946xmF07t3zd5pd1/mH0kd6FVDUGJout
jqUIXsnIjMIcZygygBHbGPsACBbnN0a2VOjwxJAz2FcJwARPj6ddNEg52jpCEfPKxrgpRdOpKhUu
i0N+Z8IJvCuSVMLx9Bmmz3oUH1EUQV5xt2Ick+LNYzRJwJrdUBVRPm/OqyV1gMcyhYvFqQrdgReE
P0/WwKquhqTDKO0lodt5CfvkBtgZaJk7L5SvlXCZeZwkl9gmAZ2feIdoQ5J36IrHOwHNzxOHK6M/
8wWV1e7NVKEf/E4pnAqzgZ3L832o5mJOUHBDdlKOlTthFnO0UZvGFKTjTcFSbCbXASPeDw8Af7P9
tdGXwE9SxMnbYqFB4f8y8/WaIkU09hcWu/Ldh4HsHe8+GSswkZaRC7wdVdfnx3Xhn+qDHRv7b4MI
/dTGSOYvzUrxqWW/yeZ7nX7D420ieKOwn+d34MN5AfAuZySFXyaAvRCfoL0P7Ns+dUowkoIvvl2t
ISjKVcV7+uHMcCm+zVOu8DAf9hkD741TZShPYM59PfR1/8R8A6RwlfP07+qAitIAkr2JCpKY05vM
IS78FdECSZPvFOmy1UjC8yI+OGbownG8kPdHlUoXG0SqQTNLZD2Q0G2+LebDsALqmgV6kgRV9mw7
m/PSZCuHjCqecZjiMFwRGcCsmqVY7Q5lqqx7tvXkyku7Zz9RIfpJzAABOp/OJZi98sUqrA5msYwm
NaIfYr64S3/XI7I9r4lMhGHrmMPjTvPDM5GweWQ+jlSYNqMTAqN0gKdRwWB9ODgY8LNwtPEeBUj+
h/R0l2HQGBgBNNRLhODzo1kNYWLfa5YZrqaisPzhQoMsG6YAbBCL058KhzSL6eQvpYU185BE+KXp
EV1vR/Z8ftlkUhyg3wA8w0bq0ucGcnRtLvaM5Fdt8/QNu8vNN0wqXTeVBwbFVeGMP2ajoRCQxZGP
4kcU6YlTUa2VOLRyIaoDYjMbD5OJasyFX19o1qVuh2zdOEiW5PO33L1E09K/64mHPUp4NooyAI05
Fe6PwCltJloBiLsOU3fnenu8JwOUNBSCZHYI9iQYIDqnMbssRAieCbpaf4EgNHiF4DG/YYl1d14X
uQiEu6hHGkA5FXQxatKlFuALQRyb7Jt+xszk1LyflyGzC95FjLcX3gmYoD1dryQFmwbIVisUsd48
pLPcbx1Ii8k/k8jBJrAlBJYHS8djTxAz5sXsOx1Wy7qsW/+aWm6EWXvFnki83IkUIdhFuWM29QxS
ugZD+1kHsgLrB62oot4iXTO8QziuP3Kh4vDJkNm5X08QkzhfM7BDlnHQ9pFyeP/jWBxftD9ycBmd
LlrjDLWdz5BTVn2ktbuVvZr1YU2NIHVAierf1MhOtGGpgiqSXE0ncgXTNlq/TKaYy7WGDUbVwmry
g7z0NhOzAsu8J8gT/LMVAkRYt9HjAHAfZM1ONa1YnA1sAG8LfBdwyeogG+YgNp9j1SCeZOtOBPEj
d+QGHTTl6+YCQb1Z0gc3M409yrv15dI1rwXgphV6SVbSR1kKrRS2i8Fxsatg1DAyrptwEn1TPAPX
LBqScQwwhxXkpLo2kZSLLUMhU6YiSJHwPkZs4X1IqBSuDkTkfKxCkzkAOZuCKY38CvQOrSIzLDlt
8PC/sZ/5tSJmObNp7lrPhetAjv7g0SoNHB21ANNVYbzINELw6oL0Hmx1yN2ebpq/kGaaC2i04N2f
gYvXvzNBidKZipWTKnQkRzCOlGiWM2UTfGHs7jI9CQ2XRkW/bs8bu+yC9I/1Ee5iFqfIVFHoE69V
VBQrQBK3vbtxlrBxDuBWZ0D2bbWox/DmuF5m5r82+fC3EoYdYSEIpG2xblABRZhPk1ehjzECXSs2
xmJtdKO+P6+mJIY6FiMOLMTWqJdaCTFJimdQ/Dqb7YNF6mgw9Iu6URmjVBq/iHkKEUVEoRiSsZZp
s7dCKZgFaepLYr1l2c9k6qMUr5/zqkkuZqA8owqEepBtWaJB6lpP0C0E1cysutWoeeW2389LkJri
kQTBFFuydAn1IcHNp7BKpmDVh3swVChMUaqIbQMjAew7CNyFVRuyaqET6HfC3kvuiMsezEw1PscP
58lz+ffLHAxNDl6gPmgCTg9vneF/09qGsbP4PuZ9VfWji2SH1QTeQ1VtgHXpWtfuTwJA/ooOu/Pr
KHMdYOABrDAPcQwRo776P9KurTlOndn+IqqQQIBegbnZM77bcfJCJXGCuIO4CPj1Z5Fzvm/PYGqo
nfPgPKZHotVqda9ey6yrgA0gUY+d+xi1qFz9jNpNoI8roWMp0BuTchuW6YAWf3akJcsUoREgSbFh
n4CK9vvCcoMhcTlPd51D3Chbu8rI4tpQgOD4gNyGzNDlzqZQSsyVaeZglzS+mGF/sKAi981Ojduy
Yae8rS1vNMWLJe2nSPXKZYkgB2kq/SbIqgMzpbEtmypzQ2K8Xt/1z90FfHSgUZAWTx0o0JVf/jT0
v1B3hESGV1W1y4ThKst0rQ7dFNXHB1oEW6ZALaVVrcvixCNAzLD8lGDiowNsvauUW7HfrFobaPtU
D8PPwnWO5y/DoaXz0g38P1CxQEKdN7aPXimW/jsp611BXvPR04pTmfnXd2LpHNsMuE1c/hza6DPv
L22tQec8zT1SZfG+0lPTSwzRnwojtf7GFBaI7ImDN3F+lk0nqoOcY3GFHE98QFO6118sWz1fX9Fn
8CZs2LACJC86HJ/ARmh4Wpk+ZaUjpEDtRLx2TXSqu19D8GEodXBEI1zW6h56uc8k6jcM9Oi+RnVo
y7RkJeFf+qBgKMe+og/O2BwxLUtGVDQEeGoq4hq1B8LDsNpCdiIAJG/gL61YCZhLZw4M7FBFxdUJ
Mvb5OwY8tZElQ3gQDd2g/WHb27wcvWgNH7e4sDM7s5eMU9lCcwoNZfvutekfuvygM4xboT3GT6Tc
luovcjkQOYK5awrT6K9cHtgIUVILlMCBdcAtjuq6pim3lmQlTC4dh3Mz0/aepd9m08Q1gSooCIYe
lF24DQYtnDVM2FIsRujBZ5oCI503v3EOsoy3Ec5cfxeIUybBeG3vub5t8o1Y0+BeXNGZsdmHEros
6iyNcb2ZultVtzTa1aCsvH7mlpKb8xXNIn1ShzWQbFjRILea3Xo5BglFcWyiV9r9jYP/s565amOH
4TuVhjAVkq+ls++TR0lfqjUt0sVjdGZldj9YXCV9zWCFOwdefhnKe2DNO7Vy+S8eIpQ04Ad4g2H0
auZtYdrFUYbHXmiEPm9/6TRCtfWLXYPEQYu2xNA9Z1hLRJccYqLS4hCmwbNoHvGjuKCZtOEQyOI3
PK3cWIYbZ40e7s+I/DytOjczSxAbAr4cjcOMhnL5a5uwDpjnOmriTcfs4dnEZGCwBTl1zlxARNrM
LwnvvuNKVv7ASYghPqdLNQ8pASmeHKo1b31LognMVHMbkGkJVxsEkE5cFvaPbBj5U2fJtETBgTjP
cRDzx94CK0+XBfXXCv8LurFAbrynFZR4G1GEyTbUzK5Bswn8Ga5o0O96lAoFNR93Uw0S17gCCTc1
9GSrRG/kG6WUWW/tOrVAWjsafi3t8qEMqhECpXEqU7ctG9uze1ZuK+AWsrDBnGttFnnq9qItuTug
L3jHZUNG17L6/EODNOj7oCdN5EY2IIwu+EnwqurNESl1XYWtZ8YltW6SzjZ8aof6s6q6Pj615mA9
EJHxfgPSBRVu7J6m9yA+bn3glkPLFSbm0MwUGCbM2urBmyh5b59EhueiFyvDvicykwcRSnvbxx2C
9mCWsb4zcw6VNz7E9quKq7Bx27ZLd0Q2xTYznTLfxryp0W2MTHULVGT/PdBF3Hqq10pIDdEyXUkY
lg7huQvNYr4c1Qj5PhyPDF2zOrhrgycbtSUnebkevT63BJExoAk1kRKjTABpqstzWMe6KchUxxz6
+7zYgzQv1rdD9QpSWreMbwP7YGj76zYXT+GZydlF0ztdbecaCi8SMOSSVgJVkPIxLMev1+0s7iH6
juhHA7aGM3+5NF5XY5ensNP0cq+A/S+q+DU2rKeyVSufa3kb/7E173z3Qw7h3qniPFp74vzQh8fG
jLzB+W6Wm3Hc1Amk0te0YBYeGROsGn0jC/V0zI/MIjUQHqEEQBi1QH4Kq4dCnWT/MxTfh8KL2XbA
gY1ecM5dTLXSsnEL6kfJe5P+uL7NnyP55a+gl9uMKSQnaAR+RZcA6Rg8yyHxc733AuGr8ouIvKhe
ebd+diBYNNiESp6IhefrzhnmWiPR5FAlYF5ZaVszcg4qWDOzUOOFHTxI0E220NWcN+YC1VllOha4
CZX1bHJo/HZC7hvBbywDzeKMJsoTBh55TSQPUQFxLHByO//etaZfYU0MynisYQTxcn8DAowySZDT
Z9VbxH8lYnANiV3VvmrZ9264wxjxMK61aha3+MyoeWlUz4I0lCY+as/GfUys90a020KaK1nAwrnB
4qauA8rpmDmbVyB09AiDAmSqoGAHs2B2J/lLhps/u3egeyE3WX3KgjWw8Oe4MNlE53DaUtyDs2MD
5ZyWtxLuU2e/ZJ2AsvwuCAZgCX9dPxiLe3hmZ3YwAs6LIbWxNlnfFOmPJtsQ9XjdxPQZLjONy6XM
fENCQgcwFSylkY+jXrg9CMSvW1jbrJkjOLS2mcixiARoakTtQxI5jzY4fDFXs2JqMZCc7de0n2cP
kKx0YnRVsJjcudfsD6223LEHeVjgBuSoSODWoNP596vDiZrQ+ZACgS7DpUluVG2vHFR7aWNCcud+
iO7yLtoaa7wqS65wZmc+jqZEbQy6gB1B8lvI1mwaK/XHNFyJFWtm5p7dp53Z6jDTglyEY9xIZNIv
szXY+edhfAiMIBLZFjRjJ8LdmR1AvMpId1ABLSM1+nHfVS9lB5K3HBylyq+6MDUOrHUIaBRkHG0w
g4VyllNpd5EedRtDDvk3R2XdLa0nQUglAQe6/l0XN+LsB9LL72ob0kRejR/oBN1zEZCP2jZ9u3i+
bmXJYc+3YXb6SF6P5RBgu231hTclROwwj1o9AoUg9BG52jva6dctLq7LwcMZFbIp25hZDMsoKQVF
TTiKnGAbVzq7KYwuQc8xXeMLXwotGKKaIDaAUiI7vNxCyL01YTGZalvjKIPiIcot7/pqFqM/ulST
M0HzFcrnlzZEkMTNqKMxUIGaP5SYrd9Tfd90W9C4Ef5ALeE27crYz1JAw/YBG48yKHKmmU1N41BZ
6FENZn3o2qTx0nE4ZKa5sfJm5Wt9LnaAjwV17Qn5BmtziJed8EqOEc3R6cvcUfPHLnSJ9VXSU65u
cvl6fTcXF3ZmbVbtsDPVjFkGawLlLwfy43qDQkTtFmv0OZ/n0nD8cW0i9UTFFkFgFjW1UaZ1Pq1r
YDp4m5utwTM/AhCzqTUvtomvhi8AdXtD1Z+C1N4G8bDiOUtrxQ9AOQworcl7Lh0ny4oSClm4lQSe
pUH2s3WEnwGMr/No5Rt+Lu8gbqOciu4m9HQ/wfRGJ+FlNPXbo7o+oWIudkHmtH4zgCWWjwN67kzQ
l+tfcumUAxNIcC3BIpLcy9WVHS95pAMNHFrQ35JZWnthpYJNW5Jf1y0tRbAJrQfigkkfc05Wp+UQ
JuBaVqDdaHTv+jAqCdljYkP9qjad74U11PcsChVwXOhW4nWINHVlgxezbNvCBusgVpmktC9Xy6LO
CvvERm08D1zDUOjuPlfc7fNvbLiPkvvSvLes3Vg12+trX9xlC0Ug6MKinDSHrBPHbs1QWcidtO+a
CYUhPOrzcOWpslCRJ0gsgCRGKdzGDOcs3FgyyCgDtNSzqXDlsCuKhz5+tDKUgnbC2uv1kdLtGJme
QtpBvmb6Skqw9IUdgA1M+BMQc/Nwh1EjJwdIcsIp3XeO2k4A3OaBOUcjPqg+cm1brty9S1EPzTaQ
Q5k4Olj35fd08DVJnWLFvfN9JHinPGTAttfgpbJ7P6zXOGAXDigCAV6BU0BCs3QWCmhVlBjVqiYk
uFPdVoPpQDROCrAsm0g9DNScdk3j1MHKKheAArj60coBkA0kt4BnXS6ziGmbZhns5sO2N+8Vczve
Yty4wzsYEisnzrzW+e2grYZ+hU/Yv+Zln6atABnF+CoGDXF8L+0HIGfRVAPmo4zeqOinWT2K8OP6
CVkK9Gc2jDnIabBZwCwJGzU3Hylt3QxCB73+M2bJEQCFPVrs35pw+Ipyp0tbciiTNTbSBWe6+AWz
4ICqDjJlB7+ggEAwB31aXd+BfOfWanqfAXQ3RPFaPJpO5OxNhd7ZHy0JzAd+wjtVqZG0IzELTyvD
0dppTMn3dgyDSRFQNU8C1dzHStdYtqUMqq9uwOwwPJLQTPZ2WXTGtk1N/SbmjlqbGlpIyUDaa6BH
ygDnxmv58pNbfVf0xVRvYDHbaaOzLaM1UNSiCZwlzCOAPeOTkk9nZclgDwjGoNk6VBRFYIA0rnvV
wt1NMHc96U1OD4hPT/52qPjYMjwesmxPqxCifkcZUZeLYOVTLllC4W+iqENs+IQ3tYo4TWiICB/F
CsXf0C/4DSseQ/o3dpDjgcnCIFMH9vK7OKlj1rgD8F0y/ZboP/Wq2tc9Im3M1mhbFo+kiRY5+o9g
F0TR5NIW1YzSFHYyse3dBeoV5RlXF3uSJlBWudeKV6u9bdlN1r0KawULvXQUzy3P8ssupzISElmJ
Ppzs6kTyAyWax4w7W7yScX/dSZayAuDuJ9CQjafOJw2m2BRhNuhF4ZXcPJoFfRq6F96VmzAstmXc
uI2hTrqeHB3NualJ8PW6+aW1AtQLRQV7qh7/+QpnpYiobVgLnbnp1uZvAxMuLQyIRzvQY9Pf4ay3
TbhGWrW8YmQi1lSGx/DR7HRr/WCIIMSK+4S99Jj71Abi96RJvMQKjxZRGGSBAGtpeCz4yMy1KYSl
TAUqVHhWonUOQM78QjECQeyuwWkp6qNTIpc/OKpGz3kAHHzv8I3DdzzYpiCli1EV3CZrXHRLr0Fi
QZh1Iu9A4jufFJI8CuoW6umeig8EfakGOAFT+y0QGyxtnw4HMzhBAunff2ngeMHO8AenMEf4A4gc
VmK6YDCSHh+TRmbQ9GnKE8/AxN5Gd3YcfO8S3qz09JdCE4ZlQFmASQYU8ef3miHzNKJN4ZmVAdni
3LUtJLsAAumY/7i+woUECcQQ6LSC1hew6PnUa1CaUrcLjMp17Ce0QnaguPMbvAt5Iw82OPOvW1v6
inhPAOcCU6jo/mlanB2dNg1A+87xpEDq8/xH0ZpC90RPNsSpdqp+6LjudW2wDdGVvG56YU8vLM9C
o1ZA/EZNj5k6eFBB7DU5UExpuDXsNfrTpSgMU7i8JvFLuOssx9WGEVMwGeJDMxo3JlqzuPmPQgt9
o5SbJDPdrBTbwnkaLXE7KmtX62vF0sXF2hThCbVLHNpZtMjHqKIix2JH7RsQZbVWu2XzVKPpfH1T
FyIhJkXQegApoIFu9GylrYMeMs4k0lzS3kin2yBUe1ZFfmp5s9ey/pAGa9obCwi1SRkKFypaW3g8
zd8sZmnbYAGGzSQ6MNC/sBsS7mS6x9szd/Zi9DP7C9OOOd/S+BXaUS6EdJl93/5rUl3k1XhQgFMF
t7cJodPLu7Y1eC+0Ab8jRnUh2ZnGi81OjgzQmb/l6ZpWx+IX/ccam00UdP1QRei7Y6ehU9DoX1Br
8PvedMu1kLcUEFDMwP6i4jZRSl4uK0jpoNp2xKNfbzyALdB7aZ9yUt4KI3nquXy87kGLhwXBh2Iy
DGN16Ltc2qv1Xo/wViw8wgeg+kqodGyTVnfN8gReHBD7BtFTkL9FDjjvopfrxhfyWVSq/rFNL21D
z5voEj10wBhDQMfjIxFrMNbpBMzeC0BRAkKI2gfITef1Cyh/lcIJwCyZas7GASiA6QOywOhwfSVL
9zPAXxO0D5OtE4Tlcimsxey72aC3W0te7KJQmO5oZuFj5oTc71if7kRbnGLbgnFgaurBjF0RDkgM
Q/YKtvXm0BXZsJLM/7mo5qsHjPSP1gvG/ub4gWxA0hC3+LgSlfwuJa6CsHXFPjCmeWvq02g7ArD5
nUeWWzK5M1vpgWp9H2UP0rH2CWvcAK3U2IpuA8faCaoBYb/W8FveOmbYoPNAhcqcj7B0dRuHA4cX
5B205eObNnmPAxfIElAXv8ZmeTCjd1IbLrXUC83SbRxLV+prwx9LjgL3AGk2niNIbmehFB+ERAm6
dF5kYG4nMkm/BzYZQPVarqTqy5bw7nH+TC/+STXP7mDU76q0nZ6wsUn3DhH7uks3VmrvrrvkUsRC
4xaNeIZKMKbYLz2y1w0txtwqhH4ATSnrfZR8RJgwNteYCxYjyISlxnMAVEqfypT5gKmuJsasdFEF
Ad0IyP5smS4bJBJa99o5g/2FtITsM2GXx9quydGxJLk18xIce4SHaxFtCsVzp+dT+QW4VgyGzgu0
0GymBpuUK2rpdtExKD5a7TdtNjZYlOmuynfp2jlb2upzi7PcZhClrPmkoRnnXyvdSynqwsO9Mtb6
/kt3w7md2SMvyAK9qFvY0Wi61SqA0HjvaX19gPI2hFPESvhYyi7Ozc08SBki6iOFjUyb91GCFKB8
VtGTrvlFULgF3173V8KmcP/pw6FpgLb/RGQ1zyzGOIvt3MAdixIIsJqZ7Hu5q6vaqTc4MtaNbGhl
bEJgrLcDxKvf9FLSB43xwbhp7KxDr7Ik/dZKDOh8tCiUhFtzHIZHOhS67RmjYaQPiD7VrlS5ae+j
IOm/JwTjBh4bQmMjxhBhMHTC5LaueKN8ihlSCbr+rhCbnmnyJtULbRNNbmvkNADjT6uTD97o9Z7W
Khl8PeNa5Hcizm2v7gPnjmlVDBQhccoHIzT1l4qS9J3pGdi5NOKMyPJrPdQ9MyIBJhOLJj60mTKQ
tw4clG0YqsNvcNq7zg4M5qa6Fn4nMip9VD3ls1EZqvSHtlKbNm70bxhlwFk39cjCoFAWCmvLREVv
QgUVYbcpVZN6Wa2Y2NUZcALANE4kEyQ1pzEtfc8rCp7PJm3p6PKyB9wj7vMKoQnE9zcqERxUhmHs
fBQQ6PCG1ua/k7Akh8zg0Q5VgsHnKWazboCxB/VTA+4+tyqwyW5Yx0PsQ8Cv9QAnhBBhq5vZr6oc
2pM18qIGtWUctOCYbcGuAaEW9jvjQfOdRM3geElYy59tTfLnAkJSgcuqwfEbR+O/U4btfbILO7yD
qoYee+GQFpiVMMejCa7jTScT6CoQXPu54s6uywPaY+y9OWRNG9+MSuUHFLroQW9QBq/6UkUuzQXU
b2UND9MkUJU3jA1GdspZ4Wyo1kWhDz7HHOx0XXDSaanJ/ZATO/QTqmunrIXvukNBi3cqB2BiAsAH
TU8OY1X5CipsxWPZx+LWkoNhelU5Vpjm6atqUi0rarbpExFuY6HqO42N5NmUfTQCEw2NdpcaBSUP
JevyctMq0oYnrZHGsVe03hhIgn9gBr7agW8DeNUSnpGtPDEWw/s0+IE+GyKqMR9AlrKB92QQOI7B
uBbQnahOVH1NojsjcfN4bxS/5egPxtFyVufhFwICXjWo8WAKdKJ1n8XVomt4VSfIDDA4fMTY2B0L
PxKIgYACZkdhblDdFl3w2yqL3DoFKN4sVoLSQggEiRag/QCYgdx73kfINX3MhNUWwGwQl3o7dmyV
iVOpgw5iTZlvIbojFUY/E/8gFZ+Hv7SszWywkRcUSQ2CBpSsA5BNJJh05DRFJdaWRnKLYYO4XInz
S4YxBIWhRsyzsU+cHURLWU0aDbWtFvjfuzKz0E/dD8FLYEQr3rS0n6iqgKyQQs4DUf4yKSkHhXhd
AUQd1CbqaJVZ3BC9b1MXtLfgVEL4av0xJEnujq2l1thuFjIvdDId4GJQ2wFZ+8x6Ywx1NCpYNyEM
XestLrLgkEZrkpgL6QCYAzG0b+JJADDD3AxKkU4pSqQDpNlItocyBW7sF3vtqbiU3gMqgXwVO4kK
wNw7B6svjTKMMP6HvXqv0KdFMW7AdJHXAKIOvVQrxK8QcTIA2K3MwHIHXHLfgq7tKjcNw+SYh8S+
FXXH9yK0xCYIyvBWRErbEDPtULSorSTwk0ahL5paYA+nshNrEztLRSnsFlD/dEICAw586RS8i3Km
t1C4Li1UC8ToijTfpOM3YeQuEd8wU0NTPzPJitsvecO52dlnSuo8ozKG2ZapTZm9GMOwS9cUAqff
PstpQLdiWsBhTVCaeTLapEY9dDqS4w516tAQ90nYrpAqrJmY3PH8PVFIHOwQJrIswRcOxCNton//
Zpl61GgKgc50qkBf2pCVbndpDWkpRy+fACT7HgbpFmIDK7n7lFF+2q0zM7OCQBul0mocmIGaepne
F5hWENEp5m7KN0b3JbN213POhciHZWFJGHK1QP87c4GsQvUwYzX47wfhF0VzH4/2punNG9oEvp0N
K7fJojnwXkyzrlN3bWYuHq3Kagny9wDVVjKmG1ZZmIwAzZchTuWaetJCrDXRg/6vtZlfYCKj1+IB
1qR2P6rapfSjTk4N2wp0aPK1YLT06TC3gYlCnGAQP808xEzAyCnUpPJi/TLtDbd3vfqdxi9cBX7V
fvTmWot9aTPBDQGAEwcSDiWqS5c0jR518zCpgLbDqGQRlO6Ymr3bJrE3CHvwWqv9cd1bFgIGqgPI
YTErP+VDs8+Xib7gxUTbUBSAivXWfRiyHUV27F63s7QypIcG3u2gRf7EOOQMgx3hrAFqW2+68RZ8
oy4maoREcrg2BrpsCr00RF9wRMwhtkYAsoMxBYDKlu+FrgOO9joA11cG+2GtXrvkIBZmyv7P1Bxl
a0UJ8igC0Dqmuqi8U1bl09HybJy+1Pme1X6zxsaylLrig/1jcuYiUZuD2KaHSRuKe1X5ypG36X22
MbXkAShUt5gmbtHtmpQv9F3KuacCuoIxWkgGJtgUaPY5kg60lC7dFK3KTsYjdjiFemoENmuuyVOj
6QcHCOrrfrNmagoIZxdBqnXU0CaqoKqv9k7FfA2Ja9MnmOJbuXKWQgsQ+pi9gDAbvujsJBj9wKUz
AH4ad/kmgGyBT7XiWevVJrazjZNqm74vVq6gpWvu3OYsnNlhbIkuhs0UQve5NFAhfL6+f0vn2wYF
gYk6JNAV88MQANdn1gNwiyULQMCYguIegDtnhU93ce/+sTI/Bzkm07pRAZc8thzFCu0tSvjdBN/V
bOggheauC9e00ZaO3tnC5jX+oimJNSYAXFvii5U+OMFv2h+iejOmDyJ7trpf1/dx0Q/PVji7xeMm
ono0mRPByenBX7YZ5dsqd/+iP5xZMS69PWLoJhrTPkobnQsVo6CeCGPl9C7Fx/Odm37E2ZEq0Pch
isMIBrBd2u9J+yHNRxb9tNjmLzZtorIDWM5B3J8tp43bxiYFNq1DUyDWG9+I9pBR4sHbdTuL7ndm
Z7aiuOYtmtFYkTG5W5v8dErdUyTeJin/ygLzpkySv4kWZyZn0cLOFYvHESazBoXRwBfiqR5Ap4kW
IvspurUm96L7YXIZk3cAaqCrdfnNhrB2UmpPwSnU3LS7K4FE66JHlqy1DBadA1CIacIPXGbzYzUG
3UD1DIbq9AvLTlq6xfiyl/NNhXrSX3y1M1OzI5WjJGf3BkwN2lFPqEuzdpOmNyFqI0lyZGt95cWz
dWZu5oxGZAidy2kL9WqbiOA2VGvy4p8lKkA8gYLDf3dv5ohZxLPIbKfdG77l1tMAhXHRu85w04Dt
f9xieg9ch2m5b+I9lOI8K3pV/MlqHgYwuNXay/X9XUwVzn/NzEeBFwVnvIlfA6GsVt6im+faQIx2
deiW1i1HCkb1bVXfinyzSo3xp+Mzf/YAAgIZQdBjYJxxlqdoFjSjnHoAFYJDvyZgNaeVutNa5CYk
2Q28cMdc+r38lvMUs9jBmojhsn0UZUADgjwFwPbLE9OhJ6oiDZMeLbEOhtFB0Cx18/ZVtzrXzAzQ
T2IKOAu+m5Z8N/WV6LDU/wNGFhP/6ONPHHaz1RdG2wFFitV36ovKLT+g0h+ciRm9egs4PaDMuyn7
BK7Rb0KWvKN6uwms5iizVaWSpdBx/lNmxwyAWmjONNiInGPmXWx0/gsvM70K9yvuNq1p/sXPDc12
vHEyfZrOQqpmI/1N3gwHWgKlWxcvVtdC2nFXofoSo20g1npIS9WWSftkmlfFdAaIKy8/NmAFSVdx
bHdoFK5RAjLyYeiPGdnE0IVI4nsx3GV/gcG8sDldSmfX6GjiZLUVbFYo5FcbGg1G6ltxpgAcifqv
GKlQT9d3eOmaO1/llBKdWRRjVGYdgUXwWMbabVKCn6FwRe8Z+ilO1yrVU3T4/Dn/s6cYlri0FpBq
iGmJz2nnxU1U1PsSkHab/7q+pqX75p81fcYyjBLg5WlNQ996RVAhG4FeXvSccSxzXGtqLoZEqLJh
kA0FLIfPATYpJVbRQh3JYwJ6PKOn64/MTN3SfnGsH8DspsXgRuZ7Edy3+cr5WD6H/zU9R9vUvcYS
Z4Dppuq3im6ztvUz6IVFf8GwMGlM/cEyIfp86m7YssfAFIWlrHgTwVYOHg1PVFcuMW7S2LdHb1xV
S148/Gc2Z6fBHsc0JwVsWigdJPY21VEfRq0/3mrs1gJbabCxND8i36+7z9JQxMVaZ2ci6hytTQns
5lnnSX6QzR2zENyh/ngEolPXGh9VPVFsW+oG1toZWfymAJQD0zRpQBmzG5agEwjkIfDxaSFfWxU/
Rkp5Sryl2hrV1OJpPLM0/ZKzs9/0XQqya1gqgtQvhfANTA2XWr65vp9LC0L9GN5jAH4KUttLMwXp
egB3MKuYahh/sOMYg30h4mhumt8S0q48fxetAbkJaQj8mfM2nFPJjGg6RoU0irn/wABCVHiZVj2C
LtK7vrCl/cPs4H9NzfzTKGkK3h+YEhomlBOjQfMZ099+abHddUt/CqzzwHluaraHNstF12UwVeS3
Nf1G+YNV3rXVUZQ/E8irjt908kaCPe2+FMkTWKn4mr7rUkw9+wF/pMvOfAVNWKtGSxmpT/GRZTe6
c5wUJx36kEVr3aelK+nc1CzP6arArDkQ8l492r8T8ZbkkVtYnV9qcBwgUjszXdnexQ+JQiXgkcB+
fSJj12JLS+ouwIfM2QHo4te2FBgA/4tJDiBt/zEzy5oMR6CHZsIMssjbpjC3I0xEPdsD27eiD7aw
h5irBjWiBSA05iJnewjF1v/7XDZX9SYNTO4rPYMwRmg/xKiq+Uz2GGXrarmSTyy8iMDthjFBBx1a
FBWnrT73E1DmiywThceKSHsy2sz2MhBBrXywyd1nxwFNQ3RiJ5k8cEzNjsNYGUGRGXgYg03Ean09
AnkICIa+OahwpNAHInJl3pourQtE/ajcQ8USKqizdVVFh4phNcHeMFVgYAQ6bTtw50KqrmUgKWB7
yERsImq6CdMOBmgIbTvcsCbaNWPsylChcqX8wFKb0bJf9IK4jpOikpqAkinxy5x7CU3860FjIRIy
6KchCE78MqiYXH6KoYciVV8C1JjXNeQ9kY3Ebhp/ZM3jdTtLvsYw+oo/zLp8Ui20u1xDFQv9+L7Z
MYhQBuIQAoEIHh2z2ds4x/8/c7OoWxA56vY4mQtfCy5cwu/i7l4Er7nq3FW2/6VnAJiuAQuE+i2w
4/MB26ysor7WLYwxKz+F7Bxv3Dghfk0B9XVrdhiLU7E2lrn05SY2b4A6EJI+dRFD2rJepArDDtJv
jNTL01/58KL0tTm5haD+hzX8P3ZmAQn8v+guEBwj5uw78AFZLtNMl4xeWq6iH6eX2vzIIrJOmhoG
xQtg7o1hL6UZwZZNHnrzQevBzNa54Mtrmw5M81sM3BflFixMILjdOWul1sXPaAO1Ng26Tm3MaSvO
4lJm2bGVDf0fJ230n0n1zWZb2oHtEkpS4DVod2m/ci6WQsa5yZmjiibo89rCV7Rq6Y0jf84MbSXa
Ln7As1XN4qCwjEGxDia0ShwrBu5GkJN2MjqxJP3SrVJRLhVAcMT/u4t/OAPPdpFaaV06DXbRrtSH
FPc2xEtSEd6jBnZTGu2zFjpbjkJlY77XfwVzurA+u9R4wZuh5FitqA9JtaniHkjGJ639CMI3RxyL
8pk4G2m8lOZKTrn0IriwPDsokUZpPjiwDOkKX5Og9GnEkVnxvbSK17pMt4N6wuDbTgs7P4mfB+ON
dGtkequbP6uFJIY1FKrE5ifVRxo8AtHoN9zL4vvuj0JDPuIt9qVek/5djEWgNIbiCYDxZH7VDkOo
97kJq4L4efNs1w+B2sb5iiMv3SHgu/2PlTkp6ARuLDQGK8zEnd7idt2OZE/ZN1q7Ur1cv0EWsgcU
BXSMB2MkE3o4s1MT2UOOoX+EIu5g8CbZWeXbwLVnqecuxq8g6UHdlImVDsmK0flT3cTE0f9OuneF
X3SvLLiN8aAUDPXSox1GrpWvXP9TQJ0F3AmOh7EGUH4gE5ydFhDO8RAAPORI5LEE5xSVh6Fba8Ev
eMeFkdnBYJmVBY0BI2P/0OCVnnJQNCAHYyuX/tpiZr4faQ4BomCy4/wQUqEWHrjOv9dkAoARAL/p
jfpnmvLyjsgrCGpC3AJOmHpm+oZ+nDNuBgbe0XLt4yzuGwaXcL2jmPKJ0IJToKoLHabK4H7sflXq
2Q6fWfPvXwFY0D9WphvqLFyPCTpKqQYrmo1CaepWzsYKNlX7NTQqtPBXHG7pjgW3M8FYv4U7Qp+f
K3S6w5pO5uzsXoY/lFFBtvrNYo/2uCdqo1rQEKz4xcIFiAKtbWM4HngaVEwuVwjQsWOmUzKYsgaq
rmCzsTcFwM7OsTKjlfUtnWAbURAAW6RkgBJe2oKca0EDZ8KdQo+4SA6cvIri3el7lzU/R2MjEYGv
B6olL4F7gLYKCRPgO7NANVRWGsYKFhkAi1oTeJoJjoYx8ClGlP5fpubve/QcElYlkylNeUmf7DX6
xcBY/lg4a32M5VXhCcUhWY+e4CwVq0MalH3ICm9oZPqRY1r8h1MS7R1I7fK5tmkA2eUiDW8Bwk+P
6TjaR2ug0G0ghIsDBOLxvqPmWBBwlmekhSa0qDpfN7JuJX9buJMAb6CET1BftJtmu1+yvq8xHgFM
M9qxKK5a9QMrOjfFaJhRCBC+fb3+CZZ8eZLiwiQscn6Tz2JpaLVlV9awJ5rKTQqwvnztkY5b+oMT
/cXIChBTmB+B5A1ISOfNDe1/SDuP3riVZg3/IgLMYcvhJOVgS7I3hC3bzDnz19+HBu7nGYoYwj5n
cTYCXNOB3dVVb1DLrFGmsY1FKb32sj9sZSO/LdGvdQCn3eGvEBwY/AqmY+kZbaCbMSlz8FT88L36
sQI9NARZrJW6+2Km4vAElEN6HoNeljZKG9dfOl2JDrKaaL8KrbG+wV5tt1XbKKHd0/M5qmmlvfHF
e4Ot14n5ZIaRFu2FTO06Ry9a39+WrR69ar6Amr2uVA46OtIvb1Sod0iSJ609bBZuJuxgqBfTj6Qm
Mbc3az0f9/oBZ2nEY+8yL7uJUwUwjPH3Bx1qI4Av6fuhETQHvUNaNJGdjnJq4XYMx0OUn6l9W9F3
pVvZ9gvHHKcp57cxCVbIH2iGaepnajDx4QobQms+YNZWXZU9RdR+n2T+kfW4vPGXMltCQomDbg+P
fQ4oMoWyzAusHSGd/hKjPSetLTWBHSebto92kfUly1485SVMV0QFljjap4HnGKM+byKxVgisIjVZ
AKmvBCe0HjT3mxy3dtFBuLmyij3qsYGFq/FDabwF3pcxu6vWuAVL3d2znzK7Xfoan5xG56cIQrnR
kNnqJPrbiaOJ30Kj2ijlQU5uvNGBKO4hWAI2Nv0HvUnUs/HWBPIPqmtOqTYUF/aVAkDaRSgj1O59
X7fFbOWUW8oSuEX5ZKCxTsqbs2NVNmo5cfUJ6U2RrNvF8jc32ZvTRi534XBVYkekG6sq01NncZYN
TxKQWFNCIwOXOn3GJ6mQm/NTumhCTGdfZPVWtmJH0x9z+VGWe8fvryp1C3Dg8r5euEDOYk4X4UlM
1UD9XDXBbQpwbsYYxv/wbeoUaHEMhQwIP6CbyxEXd9HpMGd3az90Xm+oU8hyK2a7TN0n435CSkjG
IZdqO8iPlndLNbgusBV5zK2Xyz9geciTyAI7iCfzbHF5YORxG0OFFMXbPHOq+sms6Z6PWxAjKUf2
5WhL73Jm+H/h5o+qKCii3JVY1VD0N4p8yKy7oT02xUZIMAqG0OfqL7l4oOGc6D/6Ul2Lv7yr/sSf
fbQZugsQ1xmuNx5xGVKD1xyOnbgZgs++cugxafbClZhL983pkGdZQhdwN8jTDMvyo9/+FMc7tfl1
eVqXboDTELOkOm/beOxFZtWHnZ+BohKlnQYIwkoO2GqV08qu3AALqQ8OxZCjIQGh5DhHiAmdZHWj
Aih+tK7gLoqtaVvl98DdG6trthSK2ioKRYCMlQ+GZFaZqO7gdfmmF75mqaONYKmirQJbrh/XgG8L
mS709UncGt4OChyz7aHWmon0dA9tIqEvn97wHt+G4XtbHC4v2NKZivA49RPONh4n8yREakXdRbaA
e6zR8ENODRWqmBqriNdXNY5oQyVyo/SWmN7ogglnNwmbLnYKr09WGiWL03vyS6YD4uTMQ29XFVtF
xLfc7x+r8T0L3mqQAUNEb3RcuzQX59dCQQwdNhWN+9n8mprilcg2gAwacVxxDUF1kKV+yyzjTYgB
DF2e5YVopEUof0DJQxZoLm0lBgjZmFlYIAmZvJp53R7kwCzhQ+fRY+sO5fFyuIUPHSS8AQWQw1T7
YATle21gFha8DTEcTbspItBckox3Y62uqU8ujYxmHZbzGjIIOImeL1qAGauFz1CxkZR875fpNm3b
Yx8Yh7qpVlKuqeQwu4eBNEA24NWObd68ndJ0HU3HilBmWB8So9/7xpo039LEQQmh8cmHJ31QanF9
QSx0BdvasOaZjM/JD6yucFYZjZ+XV2jps0MxAhtUDhSoC/NUpqDoludlV4B9AfksNtcAKrZW6x5z
0diLdXkXyQV2m/lOcs0fK7GnvT2fSAOpWRJ/PI+pu5yvGV2bJvSNsdjI7rCt3XGb1TGCY+1OL8rb
Tve55ys7ERA6S7R9OvjhSjVk4UOfFpHiFXBQVPxmN33ZpDXUerHY5J0OL6QfkA7o2jvaPP5WDYXE
Fo1G2l4e9NLKnsScX/fIZLApW6ngYsJtyfgq8hhKY4SiL4dZ+hwmlVt5UuuAXTQ7wxIofILhyhNj
ytqLXf9eSNpBG8uDrki7y6GWnj4Y13AZmZxfZDLzT6+0YnXUKMdlnbxJgVOqrep4oDuh9juRCLS1
KZykfYnIKtrW2//H8LOhmj1oMa8gfNX0xhZFaggdQbfrchVsSSAMGw7z+94TBrsIve+GFt64Zvl9
5UcsZFHwChVcJkFHUJmfHeOQGUdgClqxgfPxoGNITW2l31lu8U0a5KvQVfYN4O3Gtzyb42MlSV9a
bIgEkwAKGD7YteffUWqWg1laRrHhXXTbVf0TeqlPgie+FaP15fJAl7bvSajfx8nJ3TgMuQmWxSRU
ncOpHtLkPmx1f6OX6lotdumYNWlzAgBgXtE+Ox+VPNSmAr6fy4OCKE+6L52qvV8eze9CwPwEssBD
GEBWJ5ff2bIlKBuOQyTnk8VaoTpicT0OP5roEMcKHgpvfq1f697nIT+6/XMh/QitfFPEt0K+S8aD
ke7VATDmNvf22G11ysrl+XFV8fnmSUfJxER9fC4DWfWap2YtjG8J9hx2XU3ibQb5PbSeLk/CYhws
KjGFn0Qn5y4svdUqLT1BNH2waNdoSoQdzSvU9FZtBhYjMSS4ZL8NgWfnvS/kpdsFGP/BW8fV8AmV
nsG975Nvlwf0ceNAFfpd4Z6ABwgAnW8cq8dU03SpM9VdrOMRjZ+Y67prVPalwfAlUEz/LWo7z1er
RtCq0ueF0eZ9fE1aKtxmpQzHF5yjN3TVSh/k44c3VXFpsUESnaqrs50queiXjC4lh9JwyZ+avdYY
Gz1bU5JamjtUtCfdTwVe6py2jG6KEsUpj+/eOCTuDzl+u7w202F8/sExDIjljAW2Dtnt+drghNoO
egJROdGQaLTdBCEI/xpZMztUj2rz83K05dH8iTb9/eS0kiQ3UOKIaEGnbUcR8dbYcC6HmM7WDwNC
3sKSVI2+yvwrLSxl8MaM95HYKHdCbG6l7IvVPxnyizw2yJc0PAGLNR21y0E/YNCV2Cx0reYB2AmH
qtn52n5AZqhP9oEOGIWyY77GElrYfpNjLncbitHU26dfdDKTZu+HVtsr1J6qAruFnTCKTrRqQrUQ
BbAX9BBdnVgL1myTu32XDV5D2htriaNnPWRegbpEuJGH8HUI9U9t9qIJsRO5jzBc3rG8v4YsUlqK
U6DDdXlhJfnjyp79mOnvJ0OuOqri7pSDW9ajgHVcXqN5HDgRV6Bdm69pk123QDisUdjG3W3fDyvH
2MJk8CCknszlB1NwztSRe6SXw6wvkA00P/Fu8xDWb6tNVMVrGdzHPFhW6XXSxkU4G3nu2bRnuRQE
tOXKTTbglddiomrno/hQGN67pjf3UREZK0iChQ8TiCXKAUCc6d/MWwFajcemXNYlG3i8Abl2XafF
9vL6LUwf+gSAteFZ8V3OHzZdoAVmKMuoHGaf8uEpTvfD3+NKJrlFvgoki1BmnX/7o2ZGhRtp5QYx
AqdHwASBXaSRvb+3myUOXfAJ44bm5Hy2giZuvS4mToGaOGrmrnIogqMp7C7P2MKNNj0Dda6XSUpw
3jUpUx6k0BzLjSfc6OmTXBxGnBPX+B5L68KXjU2iSNKFYu75Z2WhoNcXhlrybTcQ/MxDU1u7oFP/
utLBnLGVJ7Ac9FBjdtFEnprQEWTOkhF7jUfDLWx4vCY1sn+YtJM4sytmSNDlznziuImy8ycXAkP/
jERYamfDSt1h4dQ/G9I0sycHUhBpSmg2hBqQFdBxru00y8kKFLOl9qXU3+MSz+s1gaOF+vT5RE67
5iSqUKfK2JZEHUH9oLZnyT8HCcEyDqLMNtQjink8kutaBkl/RKjs8vQuHBQAB/CEA+Q5tddmR1Np
VWUapm5JPyXcgNMBIf33CwgR06AfyZ0jffA/Tqhr6P3UsEoxRhmAxRlfwvg5GFfyhKWBkPLAh1FM
HstzbYhWjpo8S4NqExQ1RKBNRxp3eaoWPiwStz8RZu9g/CFGxACJkFtHrYptoQLs9i+j4EjlKJoM
T8XZZiiUXOlQSq02cYv3MG0uac1lc+Eu4rz+E2F2PAh9I/ZFToTOegjirZCiigda2bVTZaXRtBQJ
5gsFSuTfQdBNK3aysZW+Z1sjsrkZkuuypv5EEvEjC5zaPVxemLVAs4Wpm8QPyoxAFjusk3DX5DlL
XwmUwlr7c4FkA8taNihBqNPdp81i0cBHlLgrKvz2Oozc3orsThdQK3zXBgeN57p7V9X3sbrjta5o
pQ0EvDFX9uHSTj/5CfpUKjmZ1yIpG3EY+AkjOPNWf1Szlfr8wj2FZgK9fZ3UYUJDnwcQxCyN8I6u
NrUk2x1pS+naslTasPEvL9zCgXsaaN5aN4WhaiKTkYgDkG/U7K/V4Gp6HfMy1tSd4q+UI9biyecD
yzJBaj2deE14SHOnVEnBdom2kQQ7T34Za5tl6cA4mcf5FWlq4KW0mnkcsXgQIZ1/9+qHyzO4FmL6
+8leqGqlUnFhZ6lQ4+5fEukuXkNeLO+GCdBNdUviDXYeoivCKEgDRjFhDYqbxtv6yr5fMyNa3NQq
fTCIOkCp5mYKdKAMYWwYSB+KIKcT21prxC5EQCsMDQuyYpArc/RaFJVuXMhDsdFJwG1AOg5S4tVK
VjR9/rPXKq01yLbo+XDpzd8UqhGNdWipBTZ2pSPo+zJ6o60w4oqYN/f+GkJ0aUhUlXhUmHQXPuCK
iljVx9KngqfH4vis18XnwbfKvy+MUIb5E2R24kG9SLGkovjZBaWNe8JVratcGPrh8k5emLkJciFN
HZmpVTI7dIrQlcIU1+kNRDd/V7QGYBscCe00ze6L0jKfXLUoPgVxoa0EXjgUKMrhf8PjjBeaNvuE
6tZ3GxPIxSYQj565bayHUt9L4W0Rfa1qFEEeL49z4bI6Cze74VWP4RvqRLMb9G0jbiMh34ZFSbbn
4Buysh0XNgiuHZDRdOCvFBZmY/NUK28SqyW3LI5tEm1iUCWXh7NwOpxFmA3HiGMNl7Ke4eQASNJo
U4VPanKbVb1zOdDSvJ0OZfr7yUnndwig4oZOoio+Vl1mpx5+88W1lKHIDNrzcrC1Uc32fK5j1JuJ
XblpRqG4T/yo3zZC4T3mo/UoprW8MraFU5wPbOoiYXg2nYDnYxswm8sHjXCt9ZgmxzL4YbUrO2Fp
+ibBPZV2MSIEczBnW0R9Mshjuanwt9Xsrjl0EVij5/bvWRowNE4Czcbiyi6gzohAZnjAHiYUH4zW
URtn8J/8diVRWdref2KRMZ/Pm9m0IUBEYtX9c9Bdmf9Q4qDhhIwUt97E7pvlC4Pn973eKBwNXkmv
8jWEAy8KK6WahfYeHBMcdvhEqdV8kErrar8YSdn5hDzH7Z24ShxPtyvxRa7f6nhr9jegsEbr1+Ut
vrTnTqLOc68EDTO5msZmZj/yWHuVS3lrVunbf4sye152WWzlScfYSCP3ERSJJM6uFHNND3Hp8oBO
PDWaaDPRbT/fCK6VIi6kMhhD/JXFhy55GrPIbkt77JjI75fH9DsXmV3ywF7/RJudebKv4lUWEI32
sP51aCLtOjJinC4SzR3B4SsKIuRj+VBLnrbR0iq7MYBuHgEAVFtRiIMN7uXV0Q8T3enK2tzWUf7j
8k9cXFxgk7/LyZMTzfl8KEGs1p2l8wuThy66i6ETi0//EAJ5I/w9NIpM8xCtGXtmlDAJ2ogxcRvB
v69yO3HdlfTjd142n+1Jxg3zT/IDqnPnYwkyJR0SfeAOi+RtW782vA8aX3bC0Np1xbtsWHbRNps+
B5oitre1Mqh2V4y7qvkymg+xXx4FSb2i+HCvia6TW2susEuH0OnvU85/X+cbcuGG8G6z6LVWb5M1
4NbS3j7996f4JxdfpoZqpKoccjKHkJIcx7p1DP8qDB/cFrjdSg1saeecRpt9SRgyCKEMjgGK1teh
nIoDL9oaAHTpdj2NMft+9MYcuyJnxlB5C6NPCi+9yJGHlQ26gLyRaYQCT5/kJ2lAzxbGQ2m/T2KG
MsovnWfAyzyWwFsz44j2hl5dqdREi7UH2dLYToPOVquylMJ0NXZr136Oo09azGvp9h94ewyNlHXS
kSbtn4PaAqNpE0T7iZJH26BI4Lm1L2P690aY52Fm95+ZmK4YFSwUVlJj5lgDJjDjiM7WYONIaavK
yn2+vGQn45otGazZqhN/74yhxh0SpAtoEl4FN4kSOt1kPRIj+50BlbaKNb2IpZ1/OqezlZN9kO2K
yJy64mPQfImafdlfXT4zl5Kw0xCzj0uQjWwUI4l8oo+fWlO2B9zrK6P8VMKXoDOwUoBbOpmAPk/d
PgQ+PuDoilHQgsolnB4LP4ew+55iUXJ5RIuTpvBeQ2AD9u8c29B5bovLCvd7UJivAWp6Uqbfmr62
EmapSA5170+c2U6UIPEVZUwcPwk+V8XnoLGO+hAjsTBslOG1H4W93DbPVdBtvW4yCAw25hB/vjzY
pZfi6Y+Y7U7VSKSgE6crb1DuG9fH2arahrF6I+jeFU2SrYafRUb4y2HX5ni2MdtI1lD8JmxUKjYV
HzuXgGHpx8tR1gY325tKkNUgPIlSxhuTYfSfFXzaFQAk3+Lo2qUNfDne4kF5sqKzS0DM9KjwjSme
uvVdB4hTar1C9fqHKFCu2JqT1MzcgjmNfRHPdF6NqXIj9nvNc7rmVpFWstzFFB5+KThL2npUTWf5
VuAZcBKnwQTZS6nKdnBV/jJ0x5DvETowYqdvvw1rLrKLh8lJzClvOMkLvLpSjCEnJj5NUfir1xq7
G16t8K5e1TlcSkFwewZlDOcQLMZseEh7G5SD+fo087ZMbxv/tlTv6/xFGR9BIv79ip3Gmg2rkYVx
aDJiqbFv+/o2dx0VRy6hW9nva2OavoeT6UNkKch0TKk2fhNvs97EZOlHoMvIFtTw7JUNWcr2P41s
jkzFLKUpSm+axfw+834a7ecA3R9LXJnApX0x9f3BgSGrz2V6PjDsdsVOMOgnagY6n/Gd3l2NKLC6
9bWc7y+PaOlkOg01W6tejfus0QmFQ5SbfRONo+b9/G8hZsuUZqBMeT2T6UiowQQPQv5e9H8P5p1A
Gf+bsvlb2KrUKHGlac8FjboNRRRipQp/gIDW5b1kueLm8qAW9x5AAypnkHmpYJwvkV7nJki26XnW
yy8jXNfNqPdO2Q3XYpxCxFBe4XiuxFw6b1HnIF2kFTdV2M9jWqoveWVHozfJ0KGbTvQabwcnVp8v
j205DvB9hd4fWLTZ2Dy0l1QIEuXGSrsjZu0hPp6W4G3yYWXzTf/Q/F0IeJMMGKLOhA47HxCIhrCq
RiaxaL9VOQBBBcr1vo+2CCIp6VZaM+td/K5O4s0urCRPvU7uiSePh6yzFdnx6i+GdJvmf402pjsh
IfgwWdca+M2cD0xOBCmug7DaZBLJ4barb11MweTj364TUdANkEkNqQ7PMUmJGmnyMMb4noeQ0G5A
4Za9I6w99T5OGrgnSvqTuT1l/bnNh6xaIfx7lX526WBnjPFXkqOK+ZCv8Sg/HkXngWar05meDyJG
oX+kvCNVnvBGrr5fnrGlEMCkVSq01Dc/8BYlE6i90JoVW/qmkn7p7Xu2pt+zEmLOru2tJqrlkRDy
cAy1oyLucdq9PIopWzz/bKaFmFD0FFNAZE8rdnLv5UIxiLVkUioLsOmoac172UrJZmkUpyFm14Kn
hGI/gpgHfIZ4Vu4dkGbZFk36168pRqKIIoUhBDCkD1BXJa7rrOZEyzrtW+QnJMeQhW4BCz11XW3u
Uk1e2QEfjxwiqgqgZxqJKlS687lTBzTFUZ4kZwBoEHt3o6Xv2xZ219H3Fbsu7WStW/TxND2LqMwq
3G6BnHjTTjcs7Pas2PZF8BUHxptRb9cIXh8vJUKhAojcBoVDivTng5MbMwrc6VJCvOU68uonPaGo
JxT6p75znxqxdTJ9+Hx5My6Q68+DzrZKJRZosYrcFoY3PrQ58gyJ+W6G48Yyvg6GgW1lsBtKMwbs
JTzqWXWHgcpeND6LsetYanuVasYuj7yVV8PiBj6Zitk6F8CIXDfhV0n1uHOb8q4HCpz5xcroF2ec
s5FSssKtPKfUqWbQNGbPd5L0X/VatVWMHPDfRMxj7A+VIdiXJ3vpLOaRMpXHYbh/kLyuRUQRQ5NR
xcmXWkl3plQ8JuOvtFWuYb6vpBuLYzsJJp/vpsLSPYMmLtWUChObNDpE1VG0ME25ruqjZK5plSyu
2Ek45Txc6ZWBVpZM5ei6dtfinaOJmz5Y69WsjWr2FG8EXRRal2+kry1bUL75gSOI36TwtTWvDeHH
5fVa/PZPxjSN+eSkbjGotwKqQ/BGZLsPZKeof3h9eoyp9/23SLPLsxLSMhCnVEpPf2URrU7ZjqpP
qfn3gBi+dk4WwKkwYXDlOh8R5EjVCCWLlE1RbWq3d3Uf234VHS4PZ/GKOwkzWyWInWRVORdDXkei
42aBdEDzQNlejrK8F/4MZrY8aaCKldkwGL26gbi3U4y3tjvm9V4XNoX55XKw5b2AYD2gIRybxVn2
rvXpaLkC+xt95Y3QkN3ola0Uhu2nfy8LzCKhXWVODZcpNzxfpELvJcXVmT05QJVWf1KKV6MXEHl6
ilJpI+Ure2/pVOK9D7MRzg2wuvk0KiNdPZ9sNy01OyrvSqw6svxxaN/KNYnGpUkEEa1A4YNW9MHF
PVWbwQxTUt7Mg6zZlp58L8thsE9z7QERrfrT5TVb2oZTQxIRK3T/wa+fT+QEm1GT2pt0WcJtInt3
g9fvLodYmDzwTAwGCDFWW/O1yjSvNMcQSKolPAbtbaig4ZE7OtULM1jZ7gs1roljzqMB7gi96vl7
q8y4ybKchfJD9FfHdysXHPwX7TwYdgFVDENBsVjsBmpg41OqrQHEeJswX7PMFeol9CxYGygJz5se
YWYmgxZFQC9lmv1aGPpfDG+ItlLdiSOuc1H0KXWFbisqXnYUAiV5rzNT37ToQD8j1CV+wsZivPMG
urBRKtQ7Mww0nj6mcNMpZXvX1FIHxUDL2BG5EhXvUPirtyjulY1WSfkbmH7T3/RSLqB9k/XfRUHQ
nqrCNO7K2HJRpEz8A/DC/mfQ6Ily17sqGsfGlKfFo6j/0vs6qxwl9uVjPvbCtvPG+DiKvpGg0Bkh
9ahGfnij5dSkbPpWmmhrbS0PztAPugHqQE07O9IzS96ji67C7BoT1d+GUo6xayUaFTDbzu+2MT4z
W8N1219t01uV7RuhH2yssLGUjYtJynGQlP46lITkpoqT7pMZjflLJRSf4W8/EKo99FlqANQWx7G1
a8NCG9KXk8lrSlZ2QdvFXxujNjejlMdPDcXug1dZEjQGGd3ItKf8D6AgKPOtqkddC/RX1PeqFitb
PRTDoxSn8jaWeNXqWE5e8dEI6AiU1VEo2+JKa1vzOADDaKlb9f62boWmfo/cRvKuUPCLwWkmuYl1
vR5k20ItDeWq83sZBgJTbvMlIH7XpCKEnrjEpIROcP6slkFI8hpxUWOq/pLkJZo6gmXt+tYFIlAY
emObaiV+7YcQRaEGIw7dUS0PZKAUuuEODjjMzSJvvedmrGrzOY77Zti00Gte065ODrmKfvZGH5No
hxrT8EM0PIA1JaT/bSJE7WcshyzZkVJXz/ZjoRJTLjX/FdvEwrxSvcL6ROadHAZkFGTXTgpXuR1R
EbNs1MQgb6RSU9/0cm6kV7RyVBU3H1ncpoXoZ3Zm0Wq0lRSPeDtLLQMKa5DnfIhd1u6aNFVfgsSL
XCy10vRKSETxUDBdu5pc+0cZ5yoPpkg2Ujvy3E9aq0hOi6LLbaPU/Y6mtnxV+WlxcIXaulG6OJCJ
6kXYeIi1d6jjLnxCiHk8glen4D32gbTNXLTM1X707DK3WjSoNK3znDw22iMm8vgC9EEvOcWoSL+U
oEX1pmoDcqhW7l1b93r3RhGE+Fk0su6nNTbBdrDG6HHosvoADlv6iVpb3tl9aI7XURq6TuJpymNR
ScImSNCTsBVGu9OKNgJAKnjlV6SrA9k2ktz7IochldA8yM3uwU3T5AosqEB1VKzjR7WrrOdaLryH
BKTBl26oBmMnRoq1HzvZTQ+jIVQ3vhQb3PJa4G2TOtIf2zzG8rozhVi6qcU4f9LgcVzLgh7+yjQy
RLsbLYrIqlp1W9NLG8vWI7PtnusujTdhWNRX+mgMjpYk4TaCKzSsndYLdx02UGgvTFJp2CXPUq3O
MhLNrBJOBb4IRxgRte6TzWBYDlAOTIPCz1rxU8Wt1PY5Nxs7uvo+eJmTZrea2H+/fEstMP14n5/8
mFlCVoliXnnRdPHGHuIFn5I0cULja98rzth4v7LivfC0G98l56zRn6rWnraLd9fpD5glGTG27Gba
T8WuLrwK08ZpitRJKxmwqYqZkXRQ1Xqrx76T0AxAqOd1ZQKWri7GT51iUi9GS/E8FRCEIgSnwtWl
l98jX3X8yt8pafW1iV8z7FXsss22tZ55Tpz7tpX3K5nI4magXGGQ9/L4m1fhAJ1hxWUArgYifK+5
zXc+las2vUrpd6yMdCpIzC9pIFj/CzX9lJNHSybgd1A3oMWFvHACayuGxTaDioNb7NC+6MG+968a
eSXhX0jF4cxOT2i0d/B8mE1vJMaqSzGYHJIbUBu7F6zyDuMoohCVGpu8jJ6ENfLoUuYFsQVpFUjc
iOHNkjvfE4QxbggZVMGmw5DZk31k+Y5uvKnXfFUWEkkJ1yhqjxJPF2WuS9+mfqXmykDmpbzXXmcb
a6yjpf1xGmCa35NF4xiUi8wkQFMXAexENblLO/ctxuyeJ2FcOJc3yfS1zfeIAtMO6cjf9e3ZcoHp
4PIGNrZJ2+eye/HDV09fqQ0uTtmfEHOOjD8IQy50hOiV3tH7yqnK/X8axDy7T91R7XSZCE353WwP
jfH5HzocuElM9hx0A2hyzHVfFPAbQxRJPCACH4gPZiJZUdmCJL2lcn7T+vXj6OMvXXRr/bCl70mZ
dMdwEYS7Naf2RkoM81uUq01bSUgIfBeTLdma4I/bKv7UiysA2KXdB9PNwjAMaTJ2+Pnuw8yuqZTp
qoqkT0W2jcfvgnFNnnJ5vZaiYHcjocvF90qh4TxK4/PKFBXWK0zvKyiebm8XClf63+MaFADDf+LM
viUtt+ouiERGgwK0mBmHaoxvMlLGOBVXGkVLmxyPeJPsZ/qS5m3EXigxg/VZJq7/m9gcb1BaOVye
taVPFY1G7o3pjc4r9nzWhlZUubrp3wiN4UE2Sw2n6AN3k8q0jf4h1LTVKUKjszM/xDurjOLYsKYk
obKD/ipNf2JbdTnG4oxBVZ8c+CCva9PfTw66QYqbwgoFhtM/RKJmu/IKgm1xvk4CzObL872grQe3
2nj0kGFT2WrR2fGaOcGChCcfCyRRAMb8j8b1+Tj0ICj8LNInIptYHKo0olyj1cPgCH4oHP2sq2/C
saAUmitaIm08Uw2fx0KsPmcdHipuIvWHTBnT27xEL3/793N8+ttmH0A9miXagmyZMm3BrPbHTOhW
vuUFnOA0fjyWJtkievezG6QQw0DpTCRvo1Hlaag8S8WXTvYPEWZ8eUrTKfmZ5+Jjq/krqezSBjoJ
PDc3AQhtVsHAxLuhtOsMf5dKa0Zj02+f346nIeTzta3HzJdyXYM1mIovdS4fPLfaj4a/yQ3Vs6PC
Q3RZf6hy9cvldVvauqdxZy+GWCnxVBMZWiI8FPH3Qrgy8s+XQyydwWBWJ19aDFvx5TofGuYJvWm4
LBv0J4NHpnavAxkR3y5HWVyjkyizDdggtRFlA1G64IeZH5s11Mviv8+tzNE7ISt/PzZODpFRTzkp
M77xVn4RuptIXNndiwuhowdKvxxS07xKXgLeMXqZJnBT4m8n9PZQPLajuFJ3XY5iGMjPcu3y+jhf
i67zOR86RjFUT1m3LYaHMlq52BdDUCjk6iDZQ7X7PIQnmXVbd5y2xfA7fbkDJo/4VfUvu+okzGy9
zTHh3zUYSREeNTWCg3BQ9RcxWelqL27ekzCzCbNikWpG4oGaGQ5JfhMZx0bAyGdzefNOP/bD1/8n
ijpr+HZWkI6xRxTZ2IzhjVh+RVHJko5mv5XWpJEXRwSgj//wsgFEc74+iFHqvVIF9SaUboIRqkoY
HcPyB4zEFSDyYgEAD77/jzQflUahyOTQZlTDpsl3pn6t5a/S8OqnxyjNSJOOdfiY4NnsrTUGF+fz
JPLsNG0pNXh1GkHk9MEJPCX1jdK89M1dEt70xd9D77iWEN6aBD+B3s2/3Bhqp56ClgTKel9ilCw+
lJ0t4MK9dscufllTHjspEVBOmP5+cgSRVIRJ6LJyARrllSrZnfW99Y+Xt+LiOXcSZNo+J0Eivawb
K2TRBM21pf6JmtHlANP3P9/rU6MJDRlxgsHN3tBR3iYoY7M2I2/nevA3oxffZr218fJqnxrlyptw
abufhpttBa9WgN3lhGtC145Vb9eUv5UG1zDHa8OaLY5oljWelsSxzG+JfwX5aogpxx6acHd5/pZ2
wemAZgtkNZ3W1TWBNHrDaKBl/l7u1rTEFxQvFOSEJgr4VHH+iG2ukgY16Ol4TbeekFGav/bi11I9
ombYhNei/ySoNvpsgXoTyp+idOP6K0n10oSe/oLZAS+6cKy6ml9QJ/fx8Exl06a6TjHItsLgH65F
Ogx8WJAxqbnMsiBDjJLR7Dl/g+FeFn4UyU5ZK+csLdtpiOm7O/muhLJqZWEKMWTSYxpizau7uxoR
vcu7Y7HoeRpntg8jrG/yJiVObe2t+FsjbKF4etkvRYMklzr+sEms+37NkXvhwGWbKDK2YshrfjCI
GHEUJSEgqlQWtiR9bxskhhEhlJ57l95gs/INLHzUZ+FmH3WbBXFMN4saiVc+FGnqqHW4a4GAkkGt
TOjCeXgWarY1RlIys9OndKZNtmUdXXmVvr28ZmujmW2NshUMZagJ0Sb3o/Q6SM/m+Jz+Q17GQFDy
NjHwYKlm937RqZaejVxTffdMc0ALjmm9sixLL7TTGHPgmoQTVVrn3FCDGTvgfx3Lw5LJkr7URmbL
XrGtUYDC0QehteHx8iQuvY7PYs/ulQG7DkvriC2qb2G+7aKrOD9kwctYbCv/s6cdauV5KI5d7qji
o6KvnCALp9VZ9NmOjBRfVYue2U08deOLP0r8ZyPfs91MfMnyNXWWtWjzTWnFfhxNORy6FZLyU20x
3E5bW0yu6TGvzOv0y2f3Nc9tkpiJUKkCGj4/uJQwl1vTZWTaUNxphXAjUuLqau+hCH3KXe6XLKUF
XktPXeTem2qAacLb5Z+wcHSe/YLZTZAlpmBJEaMNezomptlJNN5KCfGgYo1ytjixJ4OdfSTo+iSN
mDLYJtCufcHb5f9H2pVtt40r2y/iWpxJvIKDJEvyPCUvXO0k5jzP/Pq74b6nI0E8wuqcxHaSTtqF
oVBVKFTtrRs3GhloqmboQvv5JxNDUhweFpD3fOQoh0uUFYDzdox6B6zDpcRj6ua6iPUJ/RbB2ZYs
Bmm6NEGEgpfqyaJVuiDFcEiHTZK+Xhe16gNYoQa6tRkWO6eUMh7C48aAqDnbgohR1vbgpdNVLy4e
K7MWnLf14w7INxTBMII/HtQUSlCPqpzBnIGcuEXtX2myF/uFJvNwzIyWGqgbVc3QM+PQyRSVlqDR
7o0fKKkRRMyrS3wyEu7oR5EytcvAIkwUdI6g0CnQSod2osYdI4GBFYnidlNWR9KZESYtWSA0NFGY
1aVu0/Q0GX4BK0W0xivPeipIBP5ZYy6WqBJgkhsVxM3S2wRC0h691AzAOAQi0DMx79GuQGMR/Maq
N7QB1wQ+deRZ+IojaVHNvmwgNOhTOiNPYZvVA5oHlFKE97tqV04ksZGchGSGUaO7TYekEPmvGB0K
g0RlS3D/WBcChBeQdtuoX+IsSmy3XWrIeeeMHcITu/KT1vYjWURtsb5q/4jhPW/aTtKSWhAzobte
covgHtBCIxHkdkRSOB9royU1mrICK5ZujfmzI/dJ4Ybk37NbIpJkqDh/r5nGnSgbdS+zgnYYB66n
28lt/EMaivqtSJNfyqBF3nW7JZoUZ7fyrLNJGmDpgvTTnD0SPwMmIAv961LY0bxwowQPXqx5HzUB
3FkyrNYm0Yx7dRZGmqdXZujqc/xHoeSJFDbXE5WOJxKhSAW2KAZZEq5wGxUEVwFY4VCodH0+q9ae
6LjFs5dwtJScSyqzPNYUZvVMC+RCKp6KgNX6VwfVIHcSKqT/N2lcCLDofYRMEzRiarq9FgwtrasW
eMqDgoo+TQbj42jGNCekFNjAVeU4mSZ3fPtUR3UHy1Y081OVozkQRT3FsslUzbk+Q/aNeP0AlhGY
GeA50YnBraduDX1XxDhahY26qA5ktWVMZ1XyUmQA5aV1c5s4o5Ztr4td20bA76GPH/WVgEHmlL+O
9RDQBFD+broluRM1T6GyC/OPqJppk4i4KlcvCKfiOAdWAkVrkAeIsyKAoBm3VpHQUt4G2r0xvsSx
n/dOkf6B7pzK5E7eUAHxMssgM+xAQKzviiajk3GL0EC2HmxRhcDaBVxlIPwWgxw0YcTOD8Y0oSHd
NkokguIXtCNo3aaVkO8MaaIdGJQ1IA4n27VC0fP9F+vspQb9Fsyf/bEOTKmC4CEoWAo5sf8qq5ca
90oJDIN2jfOhSbu5S2lvVqgnbdzS6DdDrm3AX0wJ6f2gSly50HxTEuFGs0lfGxun3V3dhoUmQbsX
5EbV4LEw35NJcILWgiOUTIA6CuUTeOflZDQNiGObGTKkCE1ZMykk2kbjgPfrrPdQEHcL6tlRAJyj
rJ6fE6GcYRpya5GnsEKIZJUvyTRurKh3K1TtxnHpozfRGXTUTdffKjneJ8anli5HXXnJZIlqQEgr
gB+ra8uhCYrN9XO9roYnA+MMl2yG/TQAtc7RJgDSSm9qvx2GTTb/0I2YFgDMqI4WysH63XW5qxsN
Bi+GHAr+Nb7gokhwCUZ5MtZjKraG1W1VO8RTteg1bt2Q4D0RNgtlFxcZO1SK5qi8w6EemtkBw52D
bnevQ++YgR4d4FU+61HpDhYqSZdIsLRrnpw9Zf5HNGfD9BH5L8JsWG8ON3Fd70D6IVDl9VX8LYKz
IcXIcK1TbB5BVS7YKWFCUloh4/8nm/VbDHdiqgJ1ZRkyNk6cTm5LEi8zW28EcPN1Mauu7WTBuDOC
R7reaplrs+Odsfh2+Uhg/NND0oMyctuLuidFi8drfgc8k3LG/mSK245H0zyY08/rMxKoAF9oliTB
SCoWoErl86TdCcO41e8PUEgDvdMoxuLRSQHvi3BxYVMo7rrmqSbb6+NftVpgvQE+EBpjAEF47qNA
FVNaWYtT2snpYUxNqinJk1E9m3q1bcxsP0yiNmr2HS8cwIlETgfq3JRrokKiOe9MELyj2kDaGuVP
AFRcn9rq7p8I4nZ/JHKIOgAIiuy7vjXAe4myIhE4z+psUFGLpiL2Vs+7mnRcpAR8yDABIxxMnk07
eQY8VSS/y4Aa7hZZsF9rUahio+YHRGSoEeDbpfS+DIIyb9iktq3+ZiuuSfB4ILDdq1oBgEMEn+BH
QVXeuVZIZQBOFBNLF5qZ23QjTbIa3hM9EeG2iBoqlYI7xOoy/hbI19VEXVnF+QiBdbmx1dum8bry
l2w/KyKYI5Eg7t4aSjYITWs2MwmEFZ0LSLM0/VAVhyyCV6u1k6tZAM0Gcx+DjWB/f3IBC9uM1JY9
oFRIRWvv4KlE9H6/JgEP96h5ZkjTOL/nEipASRJSoFMFTyDOUqGx4A+KJlGCgvGjuQk8uCYXSOqt
oi1KAAkkHZxwRFWbGyGSlUaB+1l14ihrAdY8wEHsi0a2pBuSoB4B30CUVytD4viXaR2G9DlVXxPD
jdKbQZTSYirMmSEDwQIQm3BphQPnFCFo2jyaalDYT+ZLCYiS/K7SN7hk2XaE7NadLTIUK9YIV328
nwIYHKRzfJZSVYH1ZioAepbrfNhMBJjFKFof4Jcy0bvwil4AoEBDqhc3D9QPszNwonlZXMUDmlPR
wUlk367mvxZdFij36mxORHBGvIgHWD4DIpS2pmAPdrvxbhAhvKzYOhsYRuAOgbFDczC3RWbdJ1pc
Qcii4W4YojEZ00l9PDRcdxRr2gdBuCkAIRt5DN7JhkqutWg1YyBDNxMYMfBiM+gbLaBAEilQe5Md
q+jpusy1PULCEeqOhnwUPXNzA0ZGlaRDDzxmO/eLoNplViOwqWuBP6b1WwaXPFuMCMX7KWSkFTAG
wDqroZe8YI1xftO5Cxq0Fjfq/Cj894lOVBQBu4agqgj+g7dLpKhiYo8NkPlug+BXPD2VIvrxVdVA
ZRlKrXGoLpIV8gRmzBnPvE5XPddEoaH2w8oSmNnX69u0pudgnftHDmfEoyJGi1YHOWXlpBpo1G+V
ThDhrxVHoYRbNZEnQDUvqpLPj6tkxdkE9kFoX14+LElQbQOgfTSLBkoHWQ+34L9bNo1cFYdSiXYg
Y/tGRkAfFkuYP16frb66rGjLYGyYeLjhc0CKXmiBkk4AIs+mMKMtsdrXsYzCeyubqh+zXqDbMhkr
C/QMppG6Q1vYt1EamY7Wo58R3FxJscU3LzdFaqG1v4ZzOkx2O1rgkDPDksbLch8y0uFYqqYNIAfr
QxWF3YsB9MoGddLVKFM5NOJ79DS0D5Fkpk82WcAdM6vI/oI/+DUmo1K5EYC6HuIgVaDFDZ1A5QaI
UjW5K3t2jQiq2QZVxRD7ZTqXn2MkzSFFt4PshYDGuleKGtFMrfTqjQoAjj+oIMF2ApOM0XASEO2c
bycAhMpQtqEyeII/ZEqzkaXiEIThH1hgvN8DvQkcmRg2Z+SNKczNKlkYfp11VwGdZcZTMDVA9nhd
J9aMI2ihkL3CY6gN9BtuPkutjIOVs6NGwFhA+gyZotms3doa6qcmbGe6hKXqqJkyUhMI4p6KopPn
64NYidoIcuWMPhsuFG+K52saBVOVAVQIYJElgmztKalSCvjnYXyZwllgNlfOwJkszmrqQTTo8wxZ
ErkhzcaIuiOILTNLEsTYq3KQF0G8gyD7gnA0GfDqtYRY1zhS7YdZxUOhIQFXiphAQFhMo3i5voYr
HgcoaUiKQdNxnnguiGJKYzQpY14EPLejhlrIUXS9X7GWZyLYlE8Cj6EDVt8MlGBnBGlaAiJsosxu
N4j44dfFILOEYAoOlI8LwthWypmpvt58NDnaioOnRPp1fbVWEGcZqNxvIZwa5GFktAlTg9r6ylag
UWhK3wt5pygvWrYxAI5SDXjKu+1RXSXSjZX7F4QjNAVcCkrR+O7CJZKyIv2CrjZbcMBtxzYHgv5t
at6Ykdui0/76ZFdiYQIYdxltkeAXx6qe71s+gMN3bpjKV+MuSPSNMk3f8RawL8PhoOuFIy/6ztDG
1+tivxAbuBgccll1LuJ+NHNwckepYzBh0JcCmCl2+QKPBCjO3F/Ism1thWozOvyT+CM0PuW6e7Jn
lUZq8gbT6+YGkGNQflI031OQu+vtuK2Al5epgyCvu6ZsyOIj/mR4eehXPF+bDMW+cm1gbdQu3o94
WS/L6Way3q4vxdoOnErhTk682EWPxmsczrYab3XgkgL81E61lspmvOzkok0fU5lsQivInWoa76+L
X7MNIAnV0TwLnBIY+fNJVkEooZsIJyqZ2k2nlrea8Qc3BjR3/RbBRVLZkOSayQ6tIccPg5w/JtHo
sCKw6zNZ2y6cG9ZcigDG4IFy9LlNF6svcDFpCMpoFl+tlh3JZ4EYa+2EMg5nXObQu6jxK1ZbwdCo
egmGmEipS5oRHB1gZBijK+dpY/hDZJi+PdTTk91Xw22VZambATwO/0jCIGksx91MLTlqVZpMHZB8
gFJcurLRSLPTREl6Dx5e7QgEiRYdkUBurdoxBOqHLE+HYLCWGz0JcuBeq0lIaxLUb11AALQVKXlH
O7OLD2PbLA9EH6vnNiHLzYDXcjcz0J8NsNa8fCvBUxVSraqSxEF4jZJaAOAMPzQjCwevVMtyKxUK
ccMpCu7tUa3h4FVr9EHEWgC/Vh82Wj2RhKqt3SAjFN03A+CiZaUOdlIR7NJSUneWZHhKtWh+UVmz
v4wVwTs3me+AM7xsdEPSD0aN2wmNsr4EY1+RohhvQv084NB0bTsv7fI6N6aS09FKqnttQYKdAhak
C+gMFB8P/ZzD85RNyqav8/SbFMYKwA5iE4+WEoiFBSZyNQyywUKtwOOA7Za/sKlEaovMwkUK5XHW
AZzT1W0P9o6djhTQK97GA4AlFf3kVtJk3yp2nxSAqpj/PeONhmfh36PgvFKGHGQ1GhjFSJbDlFrA
ZOo310/QmimyTcCCor8QhPU8Q/mIaLrVhwZG2VbAXBfh6l2FMEaVL2XlRymX6H2zd5UpymyuxXg2
UFrB+Kuieph/LyIEaJFaiwRJoRzU2CmlEHWiBTKP20oW5ZvWYq9TWVz6Iu+TKbcGLGNl1QB96bPc
B7Tbc5fVzWNLpD/gNcC2ncyNc3QxjrnUl5AXLdlE46xD3eQsHew4/pVG2XG2osoFikfhyQUQU2pr
bD6vb+qaWcQ3AG4MagsNpIbODXw5A0Im6zAApR5wF9JI6QXz+BFIraggdc0wAs0LmTUkjlk377kk
farLBHEgPJkevBXZMDikRhFup+Gx2wBnhIyy8MYA9sn1Ca5pz6lYbkeTsioDjaXX6sZi2dbYcvUU
IUKBJI6ILpq5Kj5sOZXF7WbRNK2RSFhMoPPRrMCGVtvrs1nfrn8WkecqRFuu1CaQ48T2rQk493Hc
N+nHdRlrZ+BkFjyclt3LZAk6rFhYfMaNRHENQQFGeNfVg6D9SySJM1pANgCkNluvDv1/5Tw4+vik
2d7cCqIYgQ7w/Nqw+to85ZiR3YSetfglSd1lcevxCcBSAn8gmhPTkZOrToHaqqFLsUNyHtOeTDSq
gKvp1a3g+r0qB7BnqLhGv6nO3wT6kHSayqyi1kVuWbiNcax0m1qKQOPW5SAPjjQrbgG8NtTDDFCi
iiWhkAwf+s8GQFW64U3B5x9oHXsw/385nC40JZpSNAvrpqiZT8z6IBvBa5LZN3BoItgf0Zy4qDbM
67nNLOSPDRJ8mMj90BDlIG2T2XQsrcf/bWKcQsxooqrbEROToHV5SBsz9Sr1OYhEvmvNP4Mt8J8V
5E25OqdZr0NQOhXU6icPKKtUJq+LNjttnN7nTQUI+VqQ0xVJZWt9ou+4hUQG+sNhX5ObMZPdyjyA
GJbOChBWcsSRftTl/vUVXT3OJxPlPIkcjZYMojRc8wfVxeWOxkr/lBY1gmTJ6UpR371IWzgPEvfN
gCY4iMuMmWrBzhwALgZ2GRFB4qocgLuDkQpVwBdkGuNcFso8IytvknIfBahTQTuRhISWWYjoP1dX
8EQUN6XcTMkAFEH2SoNo7i9z2qK8A6QDhdOYf1CQTpCIxEsn4N4BWcM5xV61xyovYKgMDYzXc/mX
FWU3taoCUwvusdEngcFae904FcjXORsWsP4GGV4F9+qdXOk3Ztzu21DeFf07KBXvTMOkSgQ1zWUc
k2x3XTlXPTRuwQrYfhWCZ47z81BPWQk6YexiJlVuUmvAY/wIjEAQ1azqyokUbgPLXC37LoEUmSEN
98NOjhK/T3HfNErBAV+94KAEBJhWuNMi5cTZFRuJhybMIUvqPHXI3FSNEXy7KhD8Gp3aoTuFGtX/
oJOZIFeOGzRQK1ki+3wd1d6s82zEW1E9B/5kjhVVQPVlSp0gjbNqv37L4clX5kgag1xiDzkpAYnY
d+Spx6Kng71JgsExmh8G0b3rKsI25yJMPBHJJa0nWy0MSYPIDBtGIhfR75A7bf09UQqkdQT7J5LG
OdbFrhjoLRZSZ2WVT6H0aJJjpD9F6NrVBVAIosXkHOtoFqZeyJBlDrW3SO5c+N2C0P4ViC81IB5T
YReySCLnXdNKYlVlkKjMid8Zg5uQ0BsXxQ1xsoMpf8ni6c7sRTya7Nte20LuTChoyRrsEmJDsGLl
dYaHJ0MQSK7VjRLEdgAGRAs8nle4xVQLC9YlRhI0lg7R8NrU712710JXUbdJiZwCWHT9ZclokDzY
ckRN4Jobe6vfaRUIY2Pnus6umrWTwXDr3MR5O8wZJjyYj3k/e1W6R4paIGR1VU+EcKuaaWNijDVm
nKY3WjMBe+QPAO3wgKmiZ0hHxf4F852Frcq6AclGCUuoDD9bPaByQQGcI9i91fU6EcQM+ElYlOoa
KqVrCELtEi3RfBlqr4opsF2XQnQgeMrIP6vIlYMb5lxIg541AGMxQ6KPjjTEm7LXcblR/vW2nIvh
LAjeoUMt1bD3tqoOXmHLgTfHXeZe17BLl3YuhVN3CUVAQIXBZOxFdfPktcliWgcfo/H9T+QAfZvV
H+MZh5NjT5WRZCZiH70DnbutbxtiVVQbuw1g+0Ts2pfmCZMC3geqR4DRCHaF8x1SGYrypCN930MN
ovlJQxeu5UYARgAONm7yOLUCxbs8Q+cSuc3KI81Mw0yGPzOXW9xxaEfCh+sruKp2X4B8JkhvDMLp
9mBNpQUedBwiLfsoilF/QwtMsAlSIgK9uYxTQUylo6aR1W/jJYgLprJKWiZl1vH8kJY3gPEaOpRa
IDFef8PTzvVJXbpJiAJllG0Af8pUVc7ALXLd9v1kwNoqN03zppjPSrIDS/KswRoJFnAlpDoXxhm6
WFbDUlogTM1cRT9qBgA0Yirb/tCgw+KpCbxFRB61upQn8+M2bR5BiR7HJsLwbKBaH9MFWNuIP4Zg
K4QNXVtLzUSHC8E7iGnybEWocgiGUrKwbSWdJI1OBKn5oQaMy+D2zT5/u751KxE/q6X8LY/T+SK2
9CqxIK9IXzqdZvJtXn3HDcMh5VGa6TT5du+0RGCw1s42srco3kN0iodKTjmnapKiNAPAHiKMIAGw
PAH1j6dEhKbVVpVfbH13fZ5r5w7wZYBMBg4Jat/YgE58Cjg/lnSuIbBDo3bz3Spfp+DndRErr9u6
fCKDTzDWhlqpXSOxJ/TmaSkWt+//Aof3d51lLmblXqn0fWWA7d4eNzX6o9LlDbWGAoezUvl0PgrO
bCZZHGEYmOk4Vk5lfNRB8ZBPpa8EhRODGW8MES4fJCneNEMPjPFMUEOzdlhOV4FTqLRUjBzNQSyO
JV5dVXTR3xblYCT31iTITa5p0akozh2VSBjWVoupyshPN1VDQ8vV+p9a6yOgS9utNfyJ8TmVyFm6
0tASq10gMZ2fk3oD9O+wzKkEfohueGmt0Itkp5H/fW78fEs5kzc1cHoLkzpZLyUybrrIr4sWkjNw
dq4YbcvIXdpiiSigSUENOtC2iA+DVnqaFrwWqOBcCuPx+pFZM3any8mZAakNqgplvTAD2kCN6UlP
O2p1QJeOfiXJLv73N3+2jriHWwoKhlEldG4Elq5OWvSG4eaRf47dgAs/LYibKy/XZ7Vua36L4ZQE
D9KDYrET0C3JNmjno97pnqzWggh2Leg7nQ2nFYCCCOVWgxi5fSxG5pTYq7BjJeb2+nz+i0n5PSFO
PbQ6mBNgc6NSDAn5Kes8I34zF1e1NtqIzjCfXRMNZ4lcPPIKQotV/wQ8cLRnoEKNscyc75k9tUq5
6CGAJzNj/JWn+rQx0yXZ4f3bxitjHgyPUqW3b8ug1+7Q9OWNjtdcr0lyyb++DKuGDY/OAO4CDBZ4
e89HIkVVmtopRiLJv8AYNTZ+Je1LJMJkUTwlksQpEKvPSqIckmwSOqXlFdVzKb+HdeSVVSrwF6tH
/2RWnBaFSALofRUhl5n56IVCKUOtz6gdqmhuxGg7f1Pi1+vruBrBoezwn4Xk1AneWbIWE+pkWBsQ
Mkq9J4MwIDGdoHGH/oHMuKP3Ij1iu3OedcDZPxHKmRpSB3EPkg5gWlUPFooBZWOftW/ZonitEvpF
06FBAWmXB1S5NuQmFRVAiraUWcKT+EPLzD62GixzDnLnKHlmQDG4xui6Z8WCl8GvFuhrU+VinWAy
hjhtMVWr6d14XCATwpbkpU5NpyHfcg0kGdW474x0U6vmNwv8CDLAtYdpPMjDp4TiedjOXSb/IErk
4A1mo03SJomDx7pJ9l1bOhkRMad+ZUIvB80wCxGcgfWH08Nam4Fh24F1yVAOcHjOaPZUj7ZLcotj
DmZTGwXOw/QIwmJzfB7JjSm/Wb0IjmDVH4HF7z+D4JREqZehwUYB4R5V0lQdv+NyGoMMZnZ7uQYO
autOvWEJVHPVXZwI5bYrVvO0zCIITRuq1Zg53iQrEUscTOXqAfhnbvx1ugfJvT0YEFP1qQUOo0hP
wa0QtyiMjxSnQ114hFJyVbtTorEYHWuMupu2j6OWJnnc/9KVRNdpGszkQwYB7R4o9uQod7nd0bAg
+vywTEH3rRzS+qAMbYDONstoH4Eu1PszmMgiXx1T4pYEV6cunqSedlVFegyjDkD/Ymf1TZgY3RYV
JNq+tGqklmpJeZgAp/pUNn2MjBPos7ZBVNlveTsGN2kTogC9HIPenfsKaTttXG4Li2SbRJrIpi3a
0msDI3WQIg+OedJaLjJkjTujz+8FhETjTWASUE+BpCGj6rCMR1K1xT1I0q2/AABoH/N+qXraWraa
uEuUI7fdobDlrQVYh5eBPtsvUPMJCkE0849Vq32Lu7S/L1slzl2ClnU8pi2Fu3R59Cwlg0mzKLfv
u2yYLarpDfD7zGVRtiCtNgpUQc7mDxkLuI/qkDXyWr2McmJSgX65JtG0tQnezlC7ZgH5lPHc9IQ0
r/YyzM8gHKjv7WmK7lp0Zt7YQ6rsarTkeNk4yJ9xrQ4PZdnI30B7RXYgvcB3DOwm96vZqmdnmZVu
1yCjfhOmgG0DKGSouUix2y+AkeiOUT2bFVAw5eJnAMYeH2RPfeCEKLHYKnZe5fB8WaPf9MmsmFSN
OlL4qT2jJbQJAgPIdEHaTxQ5bXWmdqIqj/PUhg96oEas9SMLbluwbt3jJgieV7O28+9WEwYtLZOw
irHwjWQDmdsiW1kv9Hs5SLsb8NFKR2J2DLtGthMPkATzp9maulMu4JjfXHdUq64RpJ66Cbxo9G1w
Dn/OoNfA7wBxcFfqtJvro6kvthf04195Yv9Im/5gFRi1Uc6765LXox6CfMpXXRoALc7dRVxroFia
cnQhKq0faG3qlDYBH2+t+402hGghlWCZ8SpO5QzIE5KCq3pZFoKrHHPEFzb5ZBS8o+6a0paRvXaQ
Wb4FztlGl3ZLvqmT0b0+31XveCKIs7sDoH8lpMiBzl33PS36dKBVEhwMWfrWxzYdFhFB4moMgtps
jZVu2TYSjOcLLGUpAdpSAvjTca8pX3g+jfWkwDh1IYJHd5iOieX9+1kyZglG9odPvuFCR8NNn82Q
KTcfjA5uNN5M8DPa/Zsheg9fnx9yHeCLtwEhxF91wgiMYijKADuR/BxOQKnYG9kRZte1UcBl6X4M
IiFFEUxwzZMBqBkFySBQUC5osAcSh9XQFWCbWApqAMc26mKvwgXo+jquikH9LHAmZAjiS5LCfs7r
IUB8Uy7bJgULmHRUu8/rMliIzau+cSKDC8Fxu9CIpkJGaFW1rzToBq9B6SZYsLUDdiqFzfQkKgzm
WetrBVKGsQF2YA2W3dQZVbeZQkGYv64QGq69ePhCAp9viIvNokokCaKMsfGW0aAjjKhdL07dljuj
7kxaIJMRNbYLWiTRcfvakt/LiTc4G88FwM5B8g0N9qrMoPBOJgo0+RLMzHnu+MlTfqzorbPdP+zd
T+JuRaU8X2b5tyxbVQACBiEou0doCs5tLp6aLKkc6xiusnJHp/XAJu5OrkQlimIXr3QiFyzXjolP
3Bedzpuc0VWcgCZUppUjuSMNPMs13F6wA1+wahfjUg089KD3X7l4z5CyUB4lm4y09ti4BndwUQDu
tBjXQn+Py3JiB3GmM/uj+/eoUrdwQjdwLNd2KoHlvYA1wq1aRsMUepsBqHRZOaOMcMTI/0zUnndx
RpXQbQiFjTKfWl+5DbZSvjdpjxV6iejTT9GiqPwJ4MVz96JBToYStB8TlSIK9iD1wbacYvf9rnQQ
V2qAXaXxLvCr7Y/ByWhBoTkz/QR0giN6LgFIHHfkAcXNSrRVhC9Iu+KOfa6jdb60g1YnJnVdd++6
R3d/xO989uH71N/tKMUvR9/38Tu6o5uO7jYb+rjBl//8wLW5+KCPdIO/3uHXR/w7/FuP/T2+OOzD
wQ+XfXEc6joPD+4WH/stZLnsCz4dfLB/wv4p+4P7c//68Lr/ua/cCn/a7/Hxc8/+F4xzL9CIrybH
Mz1Fm7Eso+QI2qCpCuG3xIgKecpymxq0pN//Vk7trnMtOnsxjTeDj8p1N3d+jX7t2JoXPC032Wbc
j7Snr5Ur08+fthP6ljvfSIKxKRfqgpPDyE5A+CcDGs7kDGamTk1eSlnk7N9zmtKQLfWPN8dzHgQl
ohcAqDijQEzQoQ4m+r0h61wbIkA3BEaBG4K6aVxs+mZzaN2MYj+uO5ovQP7z5T4XxHmaUVOndI4D
gP3S/MtkAdgU2m16Gv6kYZLsM8fP/fu7eyTe8c6nu4lNfHP/Q6cHndau4VWe4f2g9whTKR5x6NvG
e3K2Dz9/7kVUXBeOhN3OATauoaYJtM9YovOF6Se0hqst8lDVj0R30MeGu9lwM7+PH9O3TODpL3YB
6gddJKjlwKZjI7j9BhCNMixSGTnv/oe/+3X/w7t9CoWm+bJchJXxgO8LD1HgY7YuHt2kSuujJY+d
V4Niryk9YHWp420FWvX1vHu62Ww+iI/A/gWqZQbme754aqBmpYrrjQPzcvTfj3//8GFVjjAu7ONv
Q8GMBbMYG2Y/dvjv7PPrh+dRr6CHgwOz8bD9fNi6+wcYh5+v2+t6eeEYMFRQopuMvYh108qcG83r
ztCDsgcRo9M6MHrxl8VytqI+ya9nMW5NADKGxlDAJSE9wftreSzzNJ+x+MyawdZi0h4VnLK1HQZy
nYIcIDiGEBNwN4xGI3lexyBiTOl+/7p3j9/9zRuOz5sn2GKF3RwupnMiiTOfchEqAYkgaX88Yttg
m/5gY9BxrCCyB1EyyNDPdSguSZm08cIEuO770f9FN1AHZyuwtV9IwPxETuVwE1GGvIzSEnKO379/
PD8/hwhTnmF4WLCy4Pf4E0R7B8/ZPn1WztPn00jZz8+ZzjRivwhe377KXS9HBEwRtGuhhZfHfmzQ
oAjaTgWawo7L7g4uGT4SjnK7haO8vsyXWVToP8oZ/hHGXNFJyDpa8IJGzYTB/cPxP8LLY6pb5qCv
i7pwAeyoAdHbBvr7l7PhLqMy0iJzR8B5yqIOFm3s2LFn55+FAF/hgEjm+lqeyFTPpxeSdOrbuoNM
VJpTfAECHr6+YrYpItBfm7fN/eH+cPAEm3iZ6OUmyznWvh7USE4hGBawpL7/vPnm3IqMyup5P11S
ztBaoaJWTcym5x4tSmA97zfQ1BeRmly+jXHT4TyUGWeNgrZTCHp3/d0GNxuBdlzcZ760w0SIjjIN
lPLwPXxaUhZSOv+9U3uLvoOG3HN9OP/K+/FlKp0tOwOC0tf1438iljv+qRbk+aJALNOPlL73zvsr
4AvhDmanc9n9BRGh/0jhKVnU0SHqoJs3YL9+3akyigslfmL9BY7pC7bswgqcDIxzTDb4iBcAO/x9
WqBE7vHrCw4OOzzMo8JVssPKvuArfhzw69dh+gq+sVo4xoIzzM7LlVHxtdBSHdS9fDYqNjIM6G/v
zUbBxsIuAd6XJxWNQGMqzY8ASAMoxALuBeIYbl3KkmSG3qDLkwn+uqewqwq7hbxh9rfODTOT7oMv
Cmq+8lZngtFZagBsg+Bui4pKjbOUXVJISWRrcEglvQtpSHMndwb6C79b6ISvIYumPIyBYiibw73z
uHvc7DwPQ/r8fPiJiGvnw/bgkrPHXejh9XX/sO3pZ4i7+E9h/HqRa1QRBwCIB3C0CO9RhHRu+GrJ
NJJeklPwidHlPfhsqbZdPrKPcFfukseKNpv0eXbHDxH3xaVDQc8EAVU4ig/QTI8E4LlgKUPH/IRe
Vea97uBPn5+ZS8EaPM0UUdVWtC+XgRViKoSaEAeEEuCTcAKDSO/QN6pK1NwsP+JttvOX7S9tI91U
r7HzAdINx6QycgtAqxLF7cyIn6kEC+fgpBFtAVIRQcr5XEczMiVzsCD6Rd28D276mu3GcaNs0l2x
abe1wCZc3AtVTh6ngnVh9LJaQd7gK0/K+/CuOo+pE7Suen8YD+rBcuWNJTjy/0UoSuTRbMEyKFxS
q9F7KRlDCM0yxwrd7/HDchi2P1pQmXwWe1hAH+8sL7UowOTvwH/P9bdYLlqIAxKDEApiierMjw/5
p+wAe9qJ5f347W12890LalqEFfXMelzsKDYViSugdqAH+XxHexlnZmGTXQitb4wf6mbe2Mf6s3Of
75OMzncR1hjJI5q8yHvTu25dLy6dX3M+kc5FKzVpl1oH/jadDbqgDOIVDgcYVYEnbdQ3EQLxV5/R
5VzxPIC7roo8Nqe9ZR6j5gTgRDQ51J/1qwpzlu3NnbKZHsv36QagWk4NIkIqMhGrghHY4uDgAoHs
Mye4TYOhryQIznMPVREemmnqTbE3HjM6Hmbf9snDuJ02iSfMfjFd5ad8KpmzipIVBGqgs+3F3Kh6
U/n6fUdpeGhD16Q2fWm3xeZB2xn3or396rY9Ew2sD5BtG2B3RNIJqFvnmjWAZggI6f/H2XfsNs80
zV4RAeawHSZRopLlvCEcmXPm1Z8aAz8eixTM834bbwyoOTM9PR2qq1PkdAYkOP2NdhQIOogMzwIL
ohXuYrPZpWdR95GqBcP546m3QS8P65WR9FQfoQM7zxQPh8nO9NzhiW88JCsxF0+XP//Gn1uOOBXg
9wWYeqrrRMhbTFQ05MeBKCZmlZrC4bWADwQMoN244bbTUycg0UE6J3eakxowAzZzn5uSs3IZFq4G
ZgnAsAPXTUH4iAKvN0xDFwGbFyKK15bCk7AmvOkZhVn79sgTBns4fa5IXJjzmcSZdvgaUFgJhpPo
FWOFjwwQiHqpZzvfLXEdxA/p/yMvTR+n2Y5fLXLmzTQYVANENkS224zZFykEfmn6oLPPYYpZWYRL
DfRI2X8vdBkViRgRjMdZE7C1Ek78emsFRp66bJADvTPKg08Uom6VY3oHNgK9t6Jv2QDkAJnp2M0O
34LZk0Ois0Q9pOStJ/773x+zzMDMPmb2qKFMX0tNjiHVI/KBEu12E0cCjkkXI9DeG9OzwIZS6jkq
AzyRc+L9ZxzRTP7s1NE3wJf1hM0YkYtMSX2oLN5M7sElc9dsuM1kP4B1wEoI5q0YzQGMXdt2k+na
CsxxaRTxGSp4h1ANR85j0V1Q+XA6wwaJqOajlkgHpLgT7nxTdYL36cAeJdvX08A0NYdbu2j0tGc6
eCV5oQ3AT5QdJNcmQCLds/jd2tMR2BlOl/bMa+nWIW75mkFc+m1w1zgOhDRIcmO47VwJ2bGTIwaz
y/TIFYzISc3e1EwcPQNHWrCjb/9e2XeqDqYjY/ho9bYhfyvejVtw/QEzxQs1ORU8tBrT0M9iNlNI
OFf9btznT9Uat4Ph74ad+M2bIgECK9vF9yL4lnR2e2hQTvQIeLvXvmjxPGFLqBOLfj7cS4WdfVGS
TEXcdvCzAkHvTTTHMwlMcf82EdVoMDiSjFZEHuN7eCK+/slidOrKFyzcH/oBlDUX7HVQwZ9o+Vc2
SFQHJlYkfEAX4gpSGyAe/VNPVn2Ppd27FjRbaSlGScJj/qYuXRJXweAFUiak2IVOqj/xH7ylasRb
ed2WKZnZ4mYPSpxmoB2WIRMFiHt2y+riS4v9/FKPoV4ho5e+Z2sib+0n6GzQ4AIvhzpZ14ZWaUqm
6Fi4yvLrcESrS4myEt77buPbiob652SavTFCq1JjTZlu2FVOkBCdoDWKHqY8e1pUuRq4UG0SPd5E
LRkumaXpgN2ZNfhOdQZlYe1rkvVp71vDROrdWs3z5nb/kj+PG9goLARxgHzMdDorjlzhOVWNSc/t
3nQmiv/j9MvfV/qGEb1a8xx7Eg5d1AYiDU1yAmQ9ibfKM+YOv8d6+TFg8UZgDqb3VOzXPMtlVwzu
LHiL4KygCU2CObs+6Sbk0Xky+agXucJnZU3P6VZ0hH2FJ80EDiUj7ebvtd6wn1cS5/sbNTUuEdBw
Ojvq4mu+GYzoOO79u26TkHQ/6LDeenZmrfABs5+U7erwlEWG4XrF873OIs5jQxnyA4c5ahcfsW/5
GBmxq96PvjltlJhkennPHyZmxUotQ9KZaGpdfpmpgQvi2BPo0u3OZaMNYjU9/Bo10qKB/dgbw5bf
IYowhPu/9/yHGOL6qQSXLQJDBeVzDL6Y3+fEa2WGT6pYF+3wScTbhDW6+V5AqLRjTMyQcTR3MEQY
bcA/jIl498+gNnaGbXjvPZef4ooO3Lhj+B7KFUzHTsNnn5k0MOJMkpQAN+edxTvOyre+2WlAVfAW
/AUrNoqe6GtRwrJaKfLwylEURT4MdYOfpPSv3a9AT8h1WhbrwgX02aMtAdohvuS2dgAvePRYuyDr
W3HSloluKpMHlRESAoBy/Fy/XzIjL1C4eihjGJPOYB+GkHREBLBFJVBwVz2ysKLMrrFQoV9TtmVU
ANHgs6NDOuigk5l/mGexCFZi7DFyKyTc+Cb/4rmtpdloqL9Dr/3pbx1bYEVQ9cdsL9C3okqLU1X5
a+UWxGSo+pihvjBsiVU9N84Rk5ZUXbajk2woeoAw+bnZykSzi+9ML3TtAUN9gDAK15Buy4QEvgXN
N8h7UtbfBSNbHdVCzUU/38Lr6AqVfJJtgFTHDIxj+P73wpc1hpmwmQnNK7Da5ymEBQCjb6rPdBvr
ii5+sEZkDvYap/FNlYLPDccTqQ9UGGd3R2TL0vcYGBH+XMEDTZz3UPf36MxKEQbxJ8+qHRBKqgf/
uNZis/QK6K7+kzzTKK2aAt+Tg1ivEgvs/d++y35Uj5GtrMQUP939M3N1JWi2o5kWh14VQBCoJ7RL
/mhNNnJo8K9FIn+me+kOsYVeHUCVKB+qh7Wh5zdeY6wTUDDahIYhnHPey1phKl4scKD7/K45qiex
QMaj1AVP13Rfj17z07jrHRl5vKcVVaI7uFj4L8mzOyRpQa4FVJWaZ1UiR2YinC0bgkLyD8zoGK2K
hEa9C98ju8v01YCK/vpf0qlF+WWsQgZD6gJUC/TyEYBHf3PkwPX32BvFlrFDa9XRumWggCdAvAAX
E4n3mTp1QgK2qwa2UT6nb4jnD9OGAfKvtdDc2OrF2xrb5s0H4LfAmVrFiaT6fAqBvc5hkOVp2py6
HbomToKNpCzrrprgZVyEdYG9XURUhMoLOxMYJakkdymeXe8cHYH6hxnqthg4xpvCp3e3ojs09Jif
ngx+Xoo6wDCDub0f5Vwc+Aj2HnS3JcZ16+0hs0AKaJaGfGwdjMX9Du/bi7r2xC1DIh7P2z+5s0V2
kxIwRQi5GeBnh+aEisawjcgn6/LIAXGw86tFolvX5JfIebOM13tNHGjY18SZXGEnGKWuHTS9MEOn
/mA/eKK440bCrb2bVl65W57L79XOGSKiuhdrDG6I9fhRc8XzYGiWB3+5f2l2npVsu7uRrMmkG7g8
WIwi0Cigip8bfK6Vw0FK2lifnvtDqcdufJq2gh6uGR/6cCzkUEcBOBw622sW23aREktBBDk1stvT
Bal8K9wWT1lh+mhM241OeYkeMAcJHpvzt+7OAMhQVzyhP+guRQDIYkHElXoaP2XNAF9F7+3wLjEk
C5wKG/nRwpgivdvLz6EVQKlUq3YfRlJv9L8/4JZnfvUBs7UPUqjmso8PGIw9AMgf4a5yvmJXdqKD
gKStnJHtGg3YqsyZ/RP4cGjksof92wcdQYlKO0aWbIfn7EnaI6/I2Ggm58wQWM2V1dJq0PykFco6
jMkIdOTu7MqKsi/VDF1tqdB8pSkbqct8Sdv+vt2tpkxuvSpIg8PwgjQccf2sNBUPCDHHcoK/sq06
HdTcBv9ZqXoHj9dvCBcZlbWyvFuWUFEw6QneKKZ4zR39viq4kVeEWL9LNCIdkX9/qUmTbdidcE6N
yuTvIHyzdk1vug3AtwP6BVYcDKOa7WomxsEU5vR5OWuWaOd304YyijqN6Y6GAq+YuGDLQYPymrt0
Y72KAGgerejK8Aln2Zpi6NKYjdBMl+LdTD4LN7wbt/cMqmLDRrIqZKeULcLbI0+yg28xuzONOtZ8
lx8p10qFVBEKyhjTB58JPW9Qul/egwyaBXboZJpJgBo7rzwS9EZpeq+1PZpoRiOPe34rWJIJezmR
pxRq0G19o0H5iokI6NPePNPXg/1or9Fc3ggHQABNtR1Tz2QwmszcKowXYcArwMC8PBa86T8I7+zL
aPDyXvQRB65o39JcA6CuolCB0axIRc6L60rKjJWXyzRdVz+2b6B5fxeM4DNHHyLQ8hVg0Z8ByZ+a
vbpbm453oxCG4VqUPxTkgvgKmZr4X2eAFKhWokUq1nc4BOTsUA6wx23l1MjHazrzEOrIi7pgGD8w
rxXJzcKOXOTI0Uhp+itGZtFQgbUDoQdyRTRUYJreHMnB1TTT4uFbhONrqAvPtXlBastuzfsPCu0I
7z7S2kTynuZsQSElGqFbkGSbX3xrMgVTOWW2aq6czfKm/P4moDSv94cdOb/vae6nx1gd0pvg0TGb
94Qlp9EogNQOsRM7ZrNmcPmlj4R0JmU+BQUTYMXz4ZJDiR63XAsTvXqO30S9ygDH6h7RRGr5rnAg
Za+LJHjbttireovJb9/f7Otq/oOagesLio9QMFII6gnqybmZGMFDpQ5tlOgcxoygfdtWt+wb0tfx
Y24nuyzQp+3wPdQWT1Z2fenooz2TVo9hlJHLnkNio0wIFbVB6To/cLvUxjwtg2UASZPQuY52niki
w0pr5I0k47XI+dvKKS3YRCCStzMnvLvPHB+dPE+0q6j4xlnbwYE7c68COooqNB99/r3i2+I12uFE
2dEWkw+rTC3FZOpRHziyge7fUZJIbPRBM6dDqIeOf6/ZoMTqDZrZ9Q658z9k0bEBv75gZo0Vhk2Z
IcJo6MHiLOkS3AcBOprEbWkXuzICSkNXtrr/wj5XRFt/gZdvPngdEdThlRWANFLoPfxlh8IAJIR8
hfUzG2+fvzE1Ge7EysS4XUNCPzRJV/PYS+cVEoGlYjHOB4r2UzT7JTHlxqmvORw4e5bPnAOHij/X
XykwChv50igG8+AB76aDUtZYtSq3LhauFpxmOtUH0LXr1QYp3QFRSuA4Z89QuGPQWWAHMfzGwEEb
bITxEXr+vhpA31yzhmk8iDIpl9zM4RCLUZgCga453SlW94xhb4TF7IqIjKeM1CfJli+t8Yb27jV3
+db5ojNSpm8c1juHU2ZS6Kt5gPoXBjSZAxF84iFfP9mtFX8iMxGvHu+awJnhljFfzmczCIzc9jtz
vG23a3yC4e7TN4uZGWQt1cXfEqigywxJcziuCxi/mGttpZU86phg4bKUi0ZCzGAhYGE4ueTpadIJ
oPWmTDbr3Zi3HovfomfHGqU9mF4HiBaObWrUd4zOHFD3sv09jeVLp9BNMpj+pTeyB9H1gSj523rd
cGThRv5b+3zAd6aCKntiuERXX7mLf8gfOQMPdHT5Yl7rE3feYnI5qfZrhfUbiU2oMB17KgDPQou5
19co93vPzzyUjpFHLdFS9c0cQ5SyCyvb8Qh3XcXsIX0y5UOwXUXt0B+fP47gYsawPZCGIASebTrX
57Va1n6qo5up0wjW7MZ7jFGIndiI7NYnf+/xrRcCvii6jWSQlWPe2cxTS+Wk6pDJxYwzfbKQSdD9
rf9VbYIn/1y8Q7WFO7Ug/CcP2wG7BehU5sRPf3/DjVwGQgYR3ZTodcLAzzmDghBKYDZR8Q3jlv0S
X0pa4EW3mh7fS3q7A1OFidmUa03Vt7QLTiHSC5jzRnsZZ9FKEDFNxvCADA3WaPJv3itvTvAI09zy
v7IDUJlHDblWJzqvGZFl1kjUUPrCqwQrjfESsyOuPH8SSlrYRU2CHUmlENnxXRC3qyuHe2OJEmrn
sgxHCxUnJG2uNblJMq5MmhIOz0ikexT7DPYx3XqusgcxJjL1+/Qz09Ndsl11NJdqDMlwOihiDzH3
POPIeZjKJVYoJEcO/+q9oUnRBU7yoqGY5xn5c4eLu+l7IP+36VE8BF+rdnO5yRhPiyQSWOI1JBgW
qTkmRQQm4uUvD/WZRePwgwaAUm9/JnvJ2GMIUGAo9hO3Ib4D3nM0QxaoRma6igI/+ttXM4XLpxl+
p4IkB1xPOJ5zHuEC41k1McfTHLWQAFOyyV0w1RY7b+PzKEQhSZjZMHJrV2vp8sLTR1ldo1VOlMVm
GhCmBZAyoLvR+XP7COU2BczxM1hn2uYW5nmy9/Vm5TIvnQE6YxtTLgFgBwhyDifv+r7E8C0v0Ucb
RW2Q5uj5nbJLjt4J0KzvzCdxSHjARhhjDfJ8462koilXBxobwA01W6woxI0XxzDc3EW6iFvRZMzo
XTy/S4cOCW89dtAn3m7GlMDzFXTwh9n9mj39AThf2+/rb5j5uxEbgj1JwzdIHwIwQB6ea1ppDXnC
Bmb7Lq9lvW/o+dWa6SP+y98MwiToogDvReC0+xzdNIbnYsQbnIVtRrgzY49PLfAxj8J987Jy0kv/
4HqpMwPKYEheIvJYavUMoj0nVI3uCW3G4GCiB603d7G1plw3rhGA5Swd4IGSKmr316ttMFa7GkOo
cwWyBs8p3id0pJUEYwWIf5T0Ys/eDQw61FZWeuMWXYmlh/BrkyNGiNADqwKGZMO/3QyWT0i1G/T2
ubyUu9Wy49LnAyzg3yrnZptjymEqeTiZNfFt4OiwPpRtDrg3EUltD+/xMyZDGMHdRdhWehIZlDQ+
Wns8bmnW76+gX/lr0fnQFo0XYK8n5E1IvMdcUD24aOYX74BsCA0wRUna3W5YU6vbmw0InUyDKG1e
jsNkATWuMFEZDSedIW3aQ6ozbykiNo/QdOmqC3TzytIhwP8ncPYet2gY5WuO2kibSyzPHu79MwD8
k86h8eV/gdHhdEFzQqMlFi0SMx1uwQ3rjx4MZKsPHw3OMSWKBSUm/CUErqs4D/raJKsbFcdrmTMF
VjMQv8s+rupgid/xrjcBJLNzNzmUDqAIluSsPXh0z+Zm8PciZ3uaSE0lKx0EsrZ/lz6EbuwMZqGz
d3/fzJs6+m8vf7zbXzoqFWEg9xXEdJZitRGpLQnL6VZUck3K7F2JsmDkhJLu3sdk+GfP5XM8X4Lz
91pWtuzndfu1FpSEvSbpISVyPRtEL0+1gVl61pp1uZGEvtKFnxrYLzktJzZ+NECOeOZgzJpdZYI7
/BnIn/PfC7qhdT8OLsDYyMIDQjl7IDxOa4qgU1Ew5BBFqYWefmsAqdYC7cpRXpm9fImNfPO31Bte
AKRSQjS4ASqSArPTonnnICw9FJXM7B6pZz21IiTfNDdxahm4/GwjZI+KXejnnmjITmvuahC3PEr0
3GPJmoSR8wraca9NJ1vzGkbrpHACSHoXP3Id8c2I0+EIkHAb2h4YQgQAOPad6VvpBbNc/96CGwHV
tXz6fb+OuMTU2loTgNRtt5PFGYklvnCH0eJJ8qDuPxX77XNF4NJmXwmc38OWnSpw3UGg9ypxpAet
9mO344hmSvsWib9v1FXW1rj0M+nsdoTKLAoNFB1zvcaIHZlKGnDMlcFcolN56C6RYsguuHU6Mtna
K6fHRunpgrRqdW6k0cExguPFGHSkNpFPv5bdpWUZ+E2LtOKlg+PuPue6MgE0KoL+4NDtQtAiSUhI
lUZ7St8DU4UKIjckrG3BsoqAz6DhDZiPMfFTnWU3hd4bcrVBIKl5ltQSfj/q76mOeJI/aZkhnEsn
dJFWddas7o0MCTKMeL7ggmmgPZyXdzpNqoK+QFK3RYVe2WiXLzTefGALKrhjAJ/Z7KbfaZviudeM
tZfllnKDagdMiyALw1Twuf2KylTlGA2bH75p95hDIJPJlQ2Emj4yM/CSOnTaqNYaum7Zl0tzMmgK
Rq6RxuxzsXI7+OCVRJJT7YzRFPeBwTuCke1GKzEoLFs1AgBHSZ5hjKOR2cbbVlfNlW77G5j064+Y
efuhUkiVyI40uEIgiZv1ru08o96H6ErW9iopP+MvlyfxsTDUlaf2Z4HXT/q17Lm2lZXaqRxkQ+HA
Dii+vqK8+vIhbdUjXEMin9Hd9pqe8/vmML3LIfjhdc703lYszTLouP6KmWnF3JVMkHl8BSBhLyUm
9w2keE8f3O6R+VY34l0To2L3t0z+hqlB6y765XHd4Cf+ACh+mVMhDDFDdWKRRsEskWNJwtRuQBWn
HO8jhXywJPiW758qwmh6ZYL30kCBFSi5FjooH9pdtAbfvgFLRCYYmg+8GgfkpTIz73IjKXHgiSmC
+h6EnmRwVceM7dhGzxFYVdD+yUAfejK15IGxV/tAlkcA8UiR4kJgvhPMz7X1E8NulFNOxpWXdnFv
AMFmdWQ4h/vp3CSkZKw3frV1+waql2a/UdpAUvQGFnIqpLyRSgmcAaQm7RZV3CYimF+EQLcFJPMI
ljwAqIuNADK6akSZOdWBfsVodfiDq33kS4fw+mP46x2IJwz6TGp8DKwuEHxRhyjBh6VrTpGF82ef
lTtgYUHLF+qHlaf2hntzLXv27rVqFnJxBtndc/w9bg3ON0sintqXD/VzsgcEac2md2WFRGfFzmkw
vhoOL6Pw60+YWaEW3UdFRc8iN7WL8Nyhe0DYSzaay/XBZPZn/lysMQUsEYzIYQExgWltSFMjs3e9
4y0ARL1f5UjtNPZIWw3rPUzvsa7N+DSsCbuxPsA0MP8FGo53fv68ex7og7JcwcDAQ20HTyK4Hl2+
JezlFD8Hph9t4DvXa4/5DZ26EjozrzwTpJmaQiiItGx/wxEVo0I39UvxpOz5DX+UMOQeDAzpjqMp
278t3I13BfUG2BOV9jvxAGNdb6+iTUPhpWqKxgvPLveRo259DA1/50++Ppyzx9CQnPAlfgovkb2W
R7ql0Wjwwow1lEs5gOVnAfGArs2+Lko8nHp2rx1pJ47EGW2C1FkdoYmW9rDGrm+rILBLTJj5p8xe
9aWWHiwedZRcgG0EFBj9lNc70DVVkjUMPqI0k8CMTumD6rIOj2lDW9qpwGFAzf/gwl7LnL9lqE3k
jASZlatcQCFIO7ykOxGd9ClYPRH+6epR2WY6+9+ThteCZ8cNhvBQG4IK6e5zcuoMWmF7kXY8MrSq
o5hof7K0R+6x23u6ZKxo2o2LrLCw4SryZQCRzhtR0KpMKUgwBtd7YLfFRabieKtU0QE0rmn1TVl4
p0BniwIXkPTXZxqm3Qh6kRGpSEyeQ02aedM6A6Aj5PlX13XDZiDB/k/WTH+YKY5AWA5ZQB+nh3Sv
fgYWxZDzFn/UUW3Ys+/sypi9G/E1Ter/kzm7OFxejnzPQWZuBqju5HgZA4PScgn74NCQrbqa3V5b
5UxjGZajHYIoAyp4dz/Yx9hHGWl0gIQ1NDB8cnqybZ21YtKN3sCrdc7HDedpJ8nNgHViulBtomSG
mRW6eMl2kXFSzjWoHv9W0mWbmgQGE9p5gRZ/2KR5fFMn4hTxWpjDw5Ys5vA+GOlbTSpUuMua2ONH
9XRH72a2c+MjaD4eL8x9sC1ewWVq//0lyyPGlwBACoI5IKZoQeVaheOu0MqiSoA+3jCNrZ5ZUBPz
L41EZEMEh0tnxx8rDsayjQgikTXB6ilvJ/Cc1yIbrY8HdcAo+ukYuIPVORg5oXOvuSt+gPx4zRRR
V+kqqphJm90bEMx60GBIayz41BvAjm1uV+2mA9qZB3h3K/u5UGAqTpOpJwmaNECDrhenIIBq2bTM
dYEDQUADAqCJ/GDAZIzOdbvtpL8hsFyr+C4DZohFOgrPGyJ1vC6zY/SkiveqoUfyyYmO6v5e/uQd
tPttWSTA0INXGzruFBOu6PES2f0jFoAkVONoxCxer3bMfCWoig7ac0QFuDN8ykuh3sOXiW1ln7vV
o7wpd5qzxgSypAaYCZ7pkFQwfVakLXTVfh0geDpmbg/1tYRLTuKvwi1hqVCUa+DYRKR8YrZmC8jw
2whAsOSs+uv0PZsrGZ3N8H/7MFMyGVODfFbG5zS1KW2UC7CeOxlcKPylyI3aGkx0XG5KNzzGTzpm
i63o3A3poM1GAR4leHDHijOPPQoUX04xe16XH9RXxaUUybXunbSQ4IVAEcmYtjxHmL1qoZFsRfYN
fb+SPdOAMqrGsi0hGwzi3+lj5SYnYQc0mopla4U+6UJJigf2aUUs/dnZhoObSAamBIqHHOjsmmEE
FlK/BcQyOxmsN5yr7KadZjJftTFiogBhd6t15+VKAdWhiFIQMgFyIM+epoDrw0Hp8oJWcax2Gx7y
Q/6As90gLQVXNkZ7VbtR7lcWSmPd64VSqeCZ5lgeOaG5i+EFTcIlGF+oF4i0UKB7yXZIbe/Rp2Zg
HtLn39KWgT8SUL+lzcxI3Aw1SJBK1FHGTWqC0OuR8h0ph25bbWJHewDZl9mZDdrkBLu6C41iNbNM
b8pivbSdgQ6MR4vXLPaXozwPxbQpkOgFFTvN98hOua82PnCODsRuo4FwL5GzerzLS4SwBFleHDCq
v5jLjQ/7lYPpEhQZOhgzfTxL4IA/g9Mk38oR8H6pkz2hTLrN7NGIHQ/Q7TX7sQRJUew43Eg0nSLd
DKzQtfCsYFM2iVNMzTvmIfoKBie2x1P5LFryRSZvxTcSXSYGCZmqjb6ktcLQT0VwtukoQWLxYKHA
NOB5RTRhkzoTBah2u6VMAeMZLjuJRcw6AnKEdbzNaGRm9KA+/XcEHhb+S7I6M11TrE2+TyVLx/SQ
HBsL8EPzlFlDQya0VdBLVb93+6ok0lpEduPAEZDyQA+jbR0gltmBJynT1TxmO2OiH8aIowSevQlm
i+Tmaj6LGqPZ9sLdUdG4ArQfmADol/xSrTiU5SQPuEIX9+PWvxsPIVw8xvGdFNLataBkaRox2eGf
tLkzq+SY1xQwbKEnboCuh8INrHCPWNPy7cmW7Go1vr7h0EEimIPR94SSLBrRr9enMpPSY9YkvTqT
MR4SdCt/VuZoeU/BK2Otku/Tn5tvpwoqBSwSwyKAPbsW5zdRwvdJW2Bajsmh8RMxfPjAniSPBu9u
scYRs8xLS8C3AzmIxxWgEH4uDxOs6wwja6CjlrAB7awp6hgntWMewPrUv6CvQefvMTJtX9ieGVck
fk+/41UdunGqvz9igbOq5CFtZdjFwUfuMTRZgMo2GTqewKgh8np5ZO4H0Ik0xsqLcEN3qV+BiZms
ShPUs4cWLThlEk+Qq6DatulTtJm98if4mCfuUBrRE+tgHAFtakG/IrrcspKUu1Ws3dpHzLy9wMsz
LmpxAo3FuZzlxUAq82b/neoYASU7FGngocqcPbLW2X+vt48rm0CfvZnG/d6EHyrgXxd4FJQCE+Mg
P3Ix7cfm7kK01AwnNSYV6vXITGZIgj7xlncXPclPLOk3/KHVNeNBsFMjXdWFGxcAnh7S1IDbAxQ/
bzRM5axOh3REufuufqwxjwSDo9zyxKAYfBIP9WpQfuNNvpI3M9J4NTO1zyGP2ajn0WT34VbIjeSp
QGsV50R2tI1Pkr6GnxVuOFyohWHwBWjwwLgxh7FOY9RJQgvkGci/RDC3cOC7gqNlfnAGsmZWe/ZN
YauAVgQJHpVE28iBp2+mGwzUdYbdaGY2BrOaF94tLxk6v/7WiRuBM77p39cps4tRpJMipyW+Tj5X
gcnteEBeOh1D2XNrtLKDZ7LG998ib3kJVyKpjfilhqKUy0XdQ6RyeQ7NyQGf7SuvB0eX02mLv0fS
gIhuaAmo+v8tenW1sxsoTVpVlzxEt9/K/fTcHd/hhtmYzbI9pfagx2s8ZzcCWmwvppRRZi70+C2a
6jiKORRjrNU3gntAxKOAJN+jWZpH9N0/9YZ/4ZCncTBNEGN4VhL0Px3gswuP9kmU/fGoofw+t7aK
5vlBJbdI0JsJACQgEzJ/cA5uxwM6LlnPPeEs5RgS7cCQ2m47AI1z/SUwBXC0qmTYcSYYhg+q0edk
0zyPOJTucbI9ci4Mbx+YKwZqmV4H2JtOyVE52pWL1Mq1ZsSRHwJyg++NH5FGmozqHf0TCL6+WjsG
F6cTuNIJMAGz3ciH/54FhXBg3EEXS7tB4T9eCxfiiKlSCTh39EC9YqLm8D7IhlRZePozIpz+1sRl
Mh/S0P0Lgm9KC4MS/bU0RZazIPI71IIq3HaFojMV0r085zblTZE/c1tR0IMGViXGnfSt9Dlu1rr4
b3iOsoLRM9RzBNJuTo0gdkPG+x2GrlfPKdIdAaKyaOvdjWgOMldWS/dupogq0AAgHQShFThaZq5j
mMR+G1YeOhd0Ue8uvQhKXjJiQNtjuGscwUqRUMruNNDdozB60hzNbjP0uckEM31rAID+/pxbZuD3
58wbZuTci7OK0VI9c1VbRjXFN+O9t0FuIdgJ2/CyCgS54fZcCZy5ln4/lkUeYf0h2H/BF4des3Oz
USBqePTAilHYnytLXNRpJPjO/3Zcntn1qU89oYshsdcbTLQkYErYRtYJnboolPB2bPwt75ZRv5I3
e1yDtu/VtIS8xmhcwZ06XSMxau7ZUdTZtxzsr5jOaBxwxAHSOtC1/8G0X33A7EJlQZXLdf7zAfW+
5i3omGx9+NsnPKqeQlhMpAZz139dNZxJDcaKmguERXMKjjBq806J4VGNOmdUTyid3L3jJqN5HwFR
AGt62qJn49Ri2NxaLXJpQegQQNwlBT1BGmzWzF5xGrpWe6WpoMT8K2XuDM2Plwj9+aEJrjwLtAkk
g6V86DF57PzfJ4JAOihV0bqCtD/+zFIsosoEEt+3lV7j+QL50AH0PBCL0qO/73ThUcBdRtNuer+J
V5v9lpEaal/II6ELCo1YtGXn2nj6vTwwQl5XOr8HdRlYhVUn1p/y59yJrTXbdVsYRZGAhg6t2HNA
0yB4rRg22GcG+dBpo+nUU0idyUQ9abNqmhYxAl3aL2kzNQ4SxZ9kDUsrTXnrbxkSHBMjDIl8fBF3
WbRybZcg15m4mRKh46XkOBR1EfNWRgGEAiZMKAlafpAx0v++LMvy1EyWfH1qMhcBqNhCVr9tzfdh
F9voC3im2HHGGo6r2aDFmzMTN9NQTmzBYUWX1jy35vim7DqQOQF2JoLYw780dvVwXr2Ti0rqTOYs
uYrsk9pzOWSq53QTGLQWNuqBi4E5Qgq6ggYUnYMN/4q1MnvNeVpYfCpbBMUxrX9hGMfMAvfoJKvH
CrK5D+0zfrO8PY+iY2sNSF9vc2f1OBfR5EzeTFOlsGXjgh6nuGcALOrhqlAetBL87ch5UXrMRk/2
qp7Zf+vRwm2ZyZ2pbNOPWsqUkAvOMUuNyPudZLP/H/0Ht9dHnXd0SWFCw0x/Eow8Cjitg4Xb8nb7
le7BCgI0WwqCo8rs3kLnLdi2O3RJ/b28pXPys75/cmc6pGWCEIkRWlUo94RMpzJ6bvVemRxAQ1lC
Hs5rfenCTZuDWgAng7IK6jM7yW4ChjULYcupd6a5tXnknFE/3j17mBpA+2qUA+/sw4cvmYwvYEAg
vmUHuxDsm9r9w2oulZqBK18R68eoZYonArJImg+lZPKIy+NMrEBDjkbXcDPBLxWJdEYrd96jBFi6
LIhqplPLrhmoW7cX3S3oEwMzABKBM80KRJSA6pGtUM7u1E1xgleom/IRRQp2xVu5ucZfkuj/f4XA
IYuZGOkASaXZYdo6Yq1MW1nN0iOj+wiXCMB6Svj2gxT8JSNWU7H2FBn272PADEyEGLYCcIfsqC6Y
PSeUPwJy6EkOxgfF4Vdc7NvS4SBIsEnozp6nbzHrKi3bAac4bvnU6AS9QACnczY0+K63washkYAx
Id4MKNu5htZiY7U3a1kIonsA6DUAmDwaxeYcR20WBlyco4lX3tdv6p2fAvgeIsMxfigWmrffhIkI
r5Xp37PAqhUfoaV1K8dw69XDBEzMRqdKRed8Xh91wfvIS7ZhrafIz1vFEY29lrRnPxtUoArQJ/Ha
//CmX0mcKZfCj61WZ5D4E/WDYrQ/acCCNqBhq9aqD8umMDrh99fyZpFdWgwyiBcCTGG35XNgtGZk
MAnIxi+jrXyuWMYb9xNsWRywvMhkY0dnL9yU1glbYVojXjisB8NVUgJdHtBiJ++nlxVhN4wiQlXA
hyEKZbw5vGMI5bLwwXmMYEk7suYEukAwFmIgz1tEIhtXd0UeNeszs3clb/bcxJ6YTQKfArIDYPRZ
tCmzuIUehf9H2nX11q0z218kQL28qu7i3dztFyG2E/Xe9evvYi7OiTYtbOLLQYAkiIGMSA6H5Mya
tZCesjvDbB3pQg6e0izuol/KI8M6CfG3rFOHzhgMlTrnsN5ZBXlAHD96l0fxXbf5h+KrtsKfDIMr
pzgyomC8Ad8UAAe0KoPIidXMiQWUsQ8Afg871VOc0/mEekC5gciZl5o7tAJ3SEX8RSMjkSFe2KY2
yFzXmtgasF1cehP1AMs/JV7v/Oo0k1USXVvVpSlqVSFyL6ZDWDZgTs/vwlO74Q7chVX0XQtzGBCE
ZXlkGNHyS1lptVYE2LkiVmYw2bSglUEtH0wv23rzFrrFq3EQH8P7aR/jMpN8JBPDeb/zmP2e0T8f
QEWBOpu70eDJBwATO11UYJN0b4TIE/8F8JVZO6EL6DvwqcIOlLiuBm2h0BtPhvkMwn6H4VpktLQv
I8GsoaQAEgGk2a4jblJH1RzxNcAruLwg7iKj1h1DBN6AcBnIm8juQCbIe6y1Xnspgkbwj2FqE+Uc
xK+aEYbR/TJveRzuPGBThMMKGzgq/0Ldgkz7H4M0A0sfNDEE32HwPdg1lfkzN0Ws+wwc5WTzyHeA
uYkxt2sheGmRxJHFpUIZq6xTBFiM73ir++k/pnvuHTQ7R4lVr/wOyqIGR+3SVEX/pdKS2XTDLVC/
u9zOPANYKAwuQWs1pDQ24ot8f3uEv5/z370HHVPgw0OtlC7lK6gTtqoGVzYe1J22l17ABoEG8zN6
EDG3vFtaL3BlK8V9nN/wtvDGKhOu3hjgukhvIF8KlA51zIXGmPKdjoGrHpIAVvwVAld9jM6cnTro
Pt2yYJyrZ/jSILWoXayD9x6VEdKGibTsYL68iWbzMG0KkL3/zfQuBkddh5oKV9bah63C4X1HRV9c
YvIoRIN284XwNZHiz9k/f5b3gdPipZ6gLs3/76VAAFZxKwTgCiIawBpSO3X0QwEaODNup57vZb9m
t91/zLifag5w5Q/BufTkANeK22P/3pEHq4pClhTMn0BQ0GmrXJt9IZFqIEYLUNo42WHwRji0YuYQ
YEPnPo+cN/Ysi/DjOzCGGAarCopA4Ov9hvmSqmRs+hxPAU20xn21E+45K3LULUg850u37XcZBA3G
N+GLJXq1tomBItUN8GryPEpg5Ja1iBdjXRD6k4lcwEc3htZcsEmxjeXW8jfyAyBJu1DGdapjvqKJ
H1HbGGBoA/wqAJRivik/k/G+iqZZwCva1kBfaZ8aL9IcU5Sc8uA7OsIyIUZmXodX7lFAQiMjChpb
5CbpR5eujq3upzArPYC8L3W1V8mw/YfGna1pi5ub20w2w6tWjjsoOIC1EMKgRPOdipPFLPCJweFC
ynvNPeHlQUcxTt7clDf+HUq5Nm/ze7zwGIFy1ZtxYwWeDKxygB9RUWOaUdXP2pHkf+ZX4NyljxiZ
vGO0a1/UbXsp79XAFH4yYTMrF0e0NwEzqYkK6UShTnco8g7aVGrIIh6M4wBW/ZdkU26iQ71LnwSr
garXNjj7jv/T6DbJBzM4fwMtYCstzVORQ2rChjeI+d4tjui9ATdj/oFDEEDGZhMWrIsVifXXbixB
DwTXOrygCfsYdbGaBmEes15q8IzmcC8X8XuDy5V0FHeGi3te4TUSDqUYOOGdtkVKprGQmGEFkN+F
12+fAZiSAZgqjxw4Nelqz+stl+A/59G9WlnIIbiS1+NTwFW06QDJCkHmnng5AjYHFQ1ly4MLVj78
hc8BZw+cLKEjw7fQ4t3yNPsDP+qNFTzXn6ojoLvipHoou/zUnHwTg4db2E0MuuaV8/jaKLXkkWKA
EpsYbT8nNAlq5ryp7yKcWI0LVt7jtGFs6O+h68oeTdbYlSIRCoS953KrQ249u3CmgATn3YuBgmF7
EA6X2xa/b6lrg1SQnrICeqUpDGoP0kuLlgkQHz/mbJmQ75fHazvUxWbk5zbuJtiJtzVgwHc9+iVc
kC48woucYju5qFbpTv779edHLiuzuPJKubZPRaxADXy5IQs5OD6y8vKxdeO3zEHE2o+QsyLXDQ1e
zG+j7fHXeBZPIoTTog8fS8zKua7kx66/hTqfCj6PJb/FtwTPnYPMMji40REF7TSQrsYfzWv5zHnx
8SE8DFbssbg/Vi4E19apM8NQJkVJyEpMO9XxPT01DSCNBHRTkrZ4/TN54y76hpmZIo5EhRG0i+Iy
gHc/EpIGFc24bJw4sUUYUd9zuwXNxql+EY6lk22Lrwr3elZ59nuwBpst7lkCzikUKelr3mSIFadk
Brlsjq8adJQyZ9/iUi1bM2gqCf2E74IL4Qnh1JwKs97ljDTo2kQvvgA1xOv7jzFU0pjM+AJuA5B5
5Rwyp/1AV4OXgnK9+PQfm/PwUr8zG2lWzg3YRVFaAjIZSVgqYCua3NU5hwVGbfYdGmnQGnqHzmaw
fajAv7rJEot5Mn6/h5DJ/mOSCpNSMM9D4mOovNVvhU3Q2eq5b4G0FyzuTQXlQLwTj9yZ3zD5fIm3
0m4FKhv8Ii2p6NC9nmRRKadQan1kH7zxTnwCjjC2wR6zwXHkIbkMIoKH2hv2z/9z1MR4/1ildvCs
9+MUB1yDrtQ8NPt9/Av9v2gWMYWv24ZW8gpkZv9YonZrnqtNEskYXwZY7rF9zZHD5pwCTXcQiW09
Js8oiYO35pNayVr3S03oYQ/yckcFz7PKee2hCLD1H3j3R7NhKpmsHAxXA6TigqyOUd9rMCh9gikg
O8y8JQ5m99o8BjNTXG+l5g3eQzy/0KeAa+S3gj7wh6hEV1i4KbXb18YT33B9OOgnBSgrxsqteaaG
HklcVAlWga5lQdesMuYsaME6GNxLD70NUHl7F79Cbfdelp0O6oHtD1Arsa4QLLuUx0S5KiVBArvC
Z+KEz7kdQXNZBKm3BkibJR7ldyRdeY+0yf/NiIFmBwMIYaUzqDduqIqdPqUazthdeSd8NZDGRAji
nwAvC37ecYf5RwoGaInF9bF2SQPOEcuK7kHUWWiUbR5XAw+Sa7jQaXRDqwKc7sifIaX0WbnGttsw
JWxX6rRwI+Dn0KANfWuQt15HHS5VenmooHHa/dA7p+qdcQfeTMlLdxEoy1HLAgEOuLWlN8YMr4X2
pV1qbYW8jgW1JnZ3g6eduHscb4eis9pD67RW+8YSAF15w2OghE8EUG3gMmmctlQLg8Z3UWsZn5Ns
Gi/hg3CfHRIi0TdaA/hCOZSx+H1h85rJGOvKVZiw8aMZA5wy6Eal5piPw2aoK5huNLD38Ds/B4xt
dqYzeMk2+kN6kEozOzGfGWv3BpCSAZSOtDraJqh4JBV5lSgzprgFVSfyyKb/EGzfwoPBFqEhsZSO
tQtTMnVBiAfdCPwZIyyBUkHC76h8JD+Lw3QCV/rkyq5yTlz+PXgL2SiqVUf6M8pv6zoNUtGRUZI2
KWQ5ISqhHfPN25NvFXv2Wq7GpIU56pUh9HObQpEQk4ruKAFSblZ0gIySJd0TlWntLj1kf0G5T/Tn
kcVFCRztjshSXG9SsR6BKRbjFiV9UFRDGHmjmKM97gcBxKR4xSvvHfRDQLB8Gc8M3127Dy1NU6+N
cjTSHKIWLW4lyqfo5AWyUAmRHj+hO8+4QOrdC4Ai852cGQxXDnBEXyLhgeQXEgjUthHEcBBHAaan
Ha4M/kFwGxAt4KQ7o/yu7ORNeom928P9DVimHBk20TkFuVrgNmhMniGMidBHsNk+kiJwgZ7lEje/
ACKXuH86pIVkdDIXVZCdesQP7kJz2EtndpsH2Zy3PoTysyoBBGtI8SHKKbWek30amplqia2tQ68G
SM3ND+jVVib3mD9J25DFPLYSsa6mgVr1YqwTYyjINLgQ5gXRwWszWv0mto174b51QlNDytm6Pfff
cfM64IkAFwDtAKJ00Hlfe3mklwkktFK42i6/O+C87c/xGUIaj/BxUH+ZYON3uy/OvsR47v2FbQF7
DCJGIKbXFeo4GtScF+Mpa62qhpR7skEbwa8IwpDZXb3JN7luncUHnWRbwYK3me5vW/9d8qcXm1RJ
fl/k0GdLRepMm4JgClu8r3IztPidulOx1dUJArqEUDrZKofBPca7tzNU4sBD/AABcjvdK17l5uBa
BLM4kyRoBZgLfMKfb6JDeskPdS2pDQpXp1fOCXYSuEOLS/qC1jrwNcQvYK91LglvKudqH9iA26Pj
7fa0rN1NfvMtEvk2NNLTmzGpy1zKDGiXgQNK3kkgRw4J21qPPAuYgs6SKeLud9vmWkbjyia176bU
72tVh82PAJTAd+MLf57O/Gtlv4EGBTBIRFw73Ml7zPqGySS6crhcGad2wGBIsWHkPUlokD6XwvEn
K/E4CDYNkFURzAgcvjozo7S68Qiv5T/zTO32ACwWfpnALLeZoZ2mmMUuSVDxbT7vqkf5BKU0Wz1o
yMCLzGrzasBd2qaCfDvhxjtJmG/pJLgzKum4+H7cq0B8qraw48/8ybAkTwZTRPLyAJFW8y/oOhB3
lp9A7f0+b+tB9fEJ4kES4GKtcz+bo8tZv7de7mavpaftJNBG3Pa19XmHOBWEL1XIdNMv/rGXpybo
Me+gb4NrNYirndm/SuBG0ZDXKfcxRArw8gehqG/93REDYSyUIGCaIAav462Qp0Mc8ePv7IpgV5sJ
oe8Ds77/zJ9L8ycqEI+TCaJ5K33WmbXLtfMNmmBoOoBgkwGA0rVxta/rpJphXCLcQoaJsu0p+wG9
AEu54HSvwWvUW8VbDfVuIpq+ZUz92gG3NE+5/FBFUaaOZOygIPkcX5NDjK7h0gqgkgDhouQHEanP
Tl+3za4GVQ2CEIQXhIAZqZyEFkkDCPxRCKnBsX7pkanUTjloRcttshlA8yOhRK4kiHDookZTTeyA
IyR8kpkkJd8DDZgNwCQL1QQJBJp0DbdrChHISpRSRUS0V5d/GCFcVcDjVNtIAPEeXgOr+wAN2u3x
/z7Irg+6a7tUdBWaKNEnFaurmY/6Lr2bz40zn3r3Ai4p/FsHWYwO/6yBBN98VBzcOV4ajwPUUXFq
p93Ez4IFpD3OwOKuwD4dXpikG+QLbn0h5Zd6UdRdKZEvPIVe+Ag+Psj16eC7whfsS0ACwYWw003x
HmImIYjpetap97sKRX8BUjq46EPIhJD0Xe8MOZm6chABfNROJ/UNwHuvtkGxYdZAQ1ntvlRMlNi3
hfWJS6j5CzpyvJvYnJsiPrHggyv+KqNw9+dbKH9NgwCgSAHfgvoz0vqAcPx8NyBN4H8hTCI24faL
P1WzJsSbypZjJyhWYN1Xn0C3exdqX8Wpgk9AYThDJ5AIUXZ1+1Hb2YdiSl8TKFHKF58jnUOow4MP
BbCW4U26/0QftltsU2uwE5vVcPx7g9xYJINyZHnGxkp4fJV4iO7R2fwOcrJk59ufuRl54qlAEfNl
QL16cvHkZW2jlUvK9ZxQTpqFTWH0ZFl076ODD27CB9SQ5wuQU28zOkvjC1I22p128o8aWSQWK/P3
4A1kgASiPdTrNaQ2KBedBSPpqiEEVRh3J7eTLU3JK/qBnmIufRd8THyK9pSWWQ74nmCFWbzMCKUG
CV3UNVlJOr4qVSBny3rjS2YieD0kb0HqJVrqDMAJoimQP7dD1veDAjZJiZ5HsRahkipByN3E5SJB
BhvSvSLadTYhSjNOo1UbhD0DaVz84qnlHLNqNooS40rVYF+JntiXm7L8eXsgK/gojGRhhTry4lav
03aAlYgQq07oQyiS+8ofT42sW4Jf90jM17ZM5CFr5RF9eSzQw/dUwvUHkGlYoGj8EinmIoPXtsn0
qqKhZ5yjT04qN3xXmXVbMFZu7YxbjpdyUiUT+qH3Md489Nr+ORpf2ui5Z+YVv6e+yKiI9JSB/kXU
BalRZWEmFF2Cd1KXfM28/pWJkwPKZlNqgrte/uzxoow6YJQ6KdrJIsDeGUjT86qBHoEaxuC9+yp1
4RChO05uc4YiKePjdCovl2tqGwU+pnyYzSraz7oHWjRDQe2ahwI2C+y47sdAqyIiaBCfpPxYNNrG
D8hU5Ppkljl6SbliK+c5A8qwGn1wa/3HDOXIoywMgErBTNy/tOWpm3F5ll091a0JrYyzpcWNc3vv
sAZGee7UCn4V9rDIZ7PV6tC50ifBKtqxYvgsyxDls0GolrLQkBnUnhLlCEC7WcYseNfq/KFqhGed
QLKJlMfKWlJGQgOUvA9G7SZ5GeJjMMV24/+YI09BBbtRWSTSq3sRXTw6ZAvAa0WTEqVl16k+wclH
iqtXujc0UJk/TJ3g/sVC6SjboA0MvMYatVBJO4lzkcCO0kzWLG/DWXA6LnFuW1kNZAsr1Cplulxr
Mfo4QIle3uXNlLpBy71pLfB4othdiiBm5adYFqlTqJB8sR/LHJCDzneL7q1SgIHnceHpgp0YJ9vb
41uNGovxUbc+9EzHalfBWl9tOeEprnfKEF7merALqLxKeuTdtscaHeWQeTb3cVTDXtqMbqZJ51Jt
TFlPnaiNj2Mhpoxdtu6N/3oJHRX1Vkw1LYKX9AIQnONj3fyqtK+Ru789rPUT98880sQlwFBGcZnD
TmuI700C0pQ6zrk91MDvxCxD08Y4qk4O9lWLLzNAKsT+F9eWLFID1mjF6wOqiRCrBDLamnNF3S6B
nu1SyAhorHzG6jKiWQ77DshgcDRdGzJENRONCcsYloescsfkIpTI29Yvob+5PbOrDrqwRJ0AA6cZ
+TzCkiE+tzzm0c2RRchrs0t0EzQVf+MvpKeUcJygnZOKKjI3pG3Uk3WsYCkS7AzChu0sHtR0YFSe
VxdrYYoKLXGdlHwJUgAL2IUHXRzeYmWy8kHd1orBGNXqWbMwRcWUJuZyCIVhEuUAdRxDRdN89yHr
TDWy72VIXJAWdqhoEsuQ1/3dPJSDImq2c7xUxLC0c/hGlT62kMtpz7NuKa1920lYU0lFlUQLx66o
MZWVJJutaBRmWoMKF3otQ66wQsoKjpiMEs3HpM2a/PXa+ausKCHMCWtKPP5MUTPixeCkj8G2zaJX
P8/QS950v2LoJSUGeqh06IjEjR1Xvg1R3hcZqZjboyf26Afq4ntocpie0/Jy6NCylSOFJABXrcug
4gpVRylcTrVTwwF71V/MOAgHFdABAuYrS5RHcUWqSGNewyaPHmcIZztyMdlzCSptUWYk6lfwLzK/
NEa5VdpzBbBL6HDJqr3U73nVkqO7IbML7Qn0NCkK/BHrFrOSsL22SS0y3mktJO5Jg5iwy6NT1mIi
S7uNHxLJVDtbLg4Bv0liB7Urvz1M+kYYdmF7r0VOre6jgJUHWNvBiymgSzQcN0mhlOJzGiV4H5Lm
SxUTrxx9RjWQRFPalZACAp8HNBrB0EKFP6EMCikqYCbWOm9U8zdBny+3vXXt6FiaoMKeEUhIwAMv
bMlxYzbyvsHhP3NnIXn2+R//zRTlpKrR6lorYGPUjWCG2aXhKrfU9gqXW03BmLn1Bfozc5SPtk3o
ZykEvi0EIosHBwEHhKbMeA6tGyESPRBfRksBNaBkNPSo4bDrkgbdknFoZYG/L6WcsURrZ64KiqB/
zFBjqaO08KuZ1APzw1g/qlzz2uTHIm1dFYLLIch9GOfT6vVpaZHabbMk53zcwmKXj1ZYbIyfGJx0
nEpzF3HWPFldn7t/4RzoyAAC8/+bs6+jeIt7aNuR3kc+AMANPbucNjhpezSEx1ZikeGv7quFMfLz
RT6kTIM8QGITj6JScsYhgjdyFvj/Lb90+0Awhd6RhefCuFQ1UiTPHTjsWe+l9TlefAO1t4N8Tkej
xoBV1TT891G+DxMcyI7M4QQrHX+oTV0+Ndrb7Xlm2qU2fKlpoTY0sFvPiQklQb6/FKCQE90SKl9c
mpmlikKvbAu4Gdw2vbpdFiOmtkue9VycT7Bcdk7KQwNAHb2e9aJZX1qim4SLE3TJyZ1osbTcMPMF
F5CS4szbTQs1H6ntXm8PZAUsiNMIchH/GKEu9oNRt5oxAjUgGCfIBLfii2F4NXeXycc+grTNiyF6
TXvUi8+WRcuxGgwWpqmrPlclMtcj3WNJgGt0Cm/O0SMXAsZW85YKKUBOUxjRYO0+g9QBcOCAR2rf
IBJKmcd8MBOIRPk49YfWMLXI9UsAMiQIE7cbvXAY07uWbV5YpE/XXhfTZsphsde8VnTU4jwls+n3
0PsLW1PCa6MpTT5l4cBX/RMMvwC3k9Zd+rEhCQbq8QrMGvxzHtVOxAP5EvQbxuhWPXRhhtqAY2sk
g1qg9qxzn21nVtodQrip+5XFgX8b/N619gCqOz52xPA9qEZTKTTG6UhMfLtXLD6B2omjFKZpHJLy
d5XZfKi4iXw/yeO57hhH1/qUGtBolUHs/i3hFdc6JNRG1PQK7q4ZL4l/yIPt7flcn85/TdC01EGX
V0XXwUSVo2aulfaQ/k1uEGom/4yCbpPPBB9ywWQUCjoU66Swg2kfMhktVr0eCgdgmQE5ui5TO5sP
hDTidFhJk/ANf/eEWt/UWunE/nzIFckb1EsOER28JQrGgbgaVBamqfMQorLZHPV4CaXCczmGppH2
5hB1285/k4b3ppoZe2A1pCzsEbdZBOkqFJR46MmEGrMnzaMnDrxTFqKZGf0pqFSP1CWiVLBvuwpr
mNTOy8Z+lHhiVjS4Z87/6NMqNFtpcgvpXegzZxBLRlJh9XEKORTQ0qLGhKoytahdKGdGO2NmIxG6
wOL4JMzlIRJKT9cB5RKeImHajAE+Q5tA8OBDU9k0uBc05Jp6A3VqdXBvT8HqboHCAg/0ARRy6A4q
eYymLlZ0tJBXo5eK3f0YsmpqJHh8Cy7/mgBD7fXi9iXe+HMIE8CXDMoR78E48XTZlca/iWILQ/RR
3ylaZowA4fqqb0U+VIza0CyTeZOHrLzzahxbmKIOfFFPi4gny9i3m1696MNLK7DO2fV39cII5Su5
2s781GI8WhYgQSqZA5BHCdoB/NaKc6fVHJFkFBpWuY5pmNr+uQ9W/1AgPck8NAD9wJzR5S5veuCf
6tGc1I1UHSvtb46GxWipGKD3RaLHHIzmoq1xsukHntb0jLvL6rr9lntEUhQwecqIlKfZqJN1yxN9
M0agZZhURxMk6/auWnX5hRkqsFSiOumxCjOQhjC78qMuQLtHKBpi1/dHhrHVw3thjDq8IfauFfUE
Y9WUm1N6LMEANwU/mmJmhEuWIRJOF1FaDYQaz04YivJzPHhg1TM1VPoiRqWUtUbksFiYUUocAEkM
R+DR9ZMF2UPIT25WNQ+312jdDCg7QQ+OAikNaQV/cpihKxr0lhJkC6QJpYGHURT+yuH+WKECRZ6U
dYC6BCgAW2UjGOHjVEVenBuMzMPqSQZqw38GQ4WKLtLSoNMNxFikUubQk/3cUaJNixd6FdgzKyHA
mjsqQOi1P8hdAXNBcQxFUPH1kNxlQVtYY6L2KvJfoaGOmLoMyV67BvQDULw5+xGlOsgG+QT5qSob
JEdK5+7xtm+sP4pxVKGrD4KEoBS59kG548J2GHywfbSOAlW8zmlDYJyKY1nsjNaG/HQHMEEwssZM
Ju7bWfnH7m+40cL382Cupj7BmGcB3cyAKvgj6wayeq1cmKBOyann2jQVYAKCxjaHUZTaRkWgFWMr
GRNrAtwX0uoBS8GKNTJqI2g5xJzSHi6jcNp2LLvnuU6926u26pWLkVGbQFGjruEbLJpRHOosB7rm
UYN33jayelVdGKFcH3QWOjdNGAey+qbMbRtEwVqUzAYLpo6QQd/N3Oa2SdbUURshHfgs70SYzH0f
SfV0B92X99smVkP7YlTUgaVKPsqwOmJuBZhvXh9yv/A69RBBt+NvDEmgGRclRUJ35fXGitVw8GWJ
A8mLNpyFLA4sMUdz4widCF1+uW1r9RQGj8w/tqilqqsmbVUD/pApe6QNRqG2pdaW0NYBPp3bpta9
4o8paomaFDCYvIQpQerupGCyYvl+zEDAwHfBR1+nW3SzO0Ppi4zpXHf5P3apdZP5BLqwCaZTRIzv
QNCnBk/BODAqPKuReDGR1A1DQgeSL5HR6bLdpvelHAG1BlFHxS1rwwlC9/Zkrjvjn0GRz1kEwbnr
O0PIMKg0cHpUyPrSk5p3WWVBR1l2qCAvpEOvVzyGJQJpM5K3XxWhKpc8dEXMirokqn4P7P+MCQyg
12PKdS7zIx22jPApGrYg45QScBZ21jxAOS95mI1fI/9YyC0jdqwQRiA1+e/aod322vDIqak6ZzAc
NeDejH81vhG4+sibLS4kVcJ5WfnQ95Np9FBlwZOz7H1X7KGoKEFTodfuR7k6TxnPKnnfdimw6V5/
Vt5qctOnWOM2fmr7vaJf2iLcxemzqr4ntcrYJuvbE7xhAoTmoD5LRR1JmEqI+eLMq1MexIlWX6B9
XWqgELUd8x8TwFdGyIgIq86loYNNE5DBwVPjeoBj4otiVCNoI3NpaqHTtG+N9LNSGW/e9dTzwg75
jsVm4bopjhsfQ9OqbZlvswiUVZ9pvcn6yyR4goiz9qvunqr0Msm+fXujri7iwjYVF2S9EluVnOlS
tUlVYNEhs4Oifqe7XWDz3fAfp5SKCxB5EmKhhbkg+1lFR7m0KmhBK4xBrZ62i0FRUaExYjUtJVjp
k3mrKN2X0ImM2/pt30Al93rNUj42yjyCiahCCxviGockL3dOK/f2+qyeDuAuAGc1D00PkfJB3ejF
Ns4C1D7G4sDJ0kHN+Ge11u5vm1m/LS/sUD7YhmXS+RJijDS8oDooSE4MtS0BRISBw9c2B3kl3ww7
nrGr131/YZfyP3HimqabYbcGSq3uq50/SyYej7afQ4kwAUus8aPJw88yBhVThbaJrrnTNOCtb49/
dTkXn0H5peTPuTS0JJal3a6Uy30DnFw2opGHmxmmVq80C1OUc2aGUg54fUGrIPtS4Dh1jMdd6TbD
C+gaN/9pWDTjetIkfi6RN2VQu0EYWbBlTBYvM66eq0EEGlkqJIvR/qdTiyjLoxprA5y0mjy5+Qnw
U1lkdsTbSvtU8w1jd6+eBAtr1FoZnZa02oi14od3sX5S+71oPA9+CJjvPi/dqe0Ye5BlkFqxpPE5
uSjI8PLYDKANxR2EWjTr4phJjqI6EisdtBq//oyQ7tJRwhBgYxFtEigpmBMyDXPcPt72jHX0zcIG
danwGyCo8hGD4lP+YkQDmgbTojeLTAT1QzoeqyE+8W3zWUsDQODy/NT485YjJa06OkW1EFp1ncZO
kUq+lfeodkGlOzNjw+cYR8Z6BPzXuejmIB+MrUpY4UNjft5xqGKkpXwMKkgq3Z4Rlh3qggFWl7iM
NbgVcoobyS+cSmtMCEIwzKzvFY1kSVF+BX0idXCocgHcGoajqU+9OptNZnctOC9AtTZeeJWpYr56
awUDADgfwAQAzshre8GgjX4iw5fSxEq1ySy6uwxF3jF8HEEkl28MgJA5tIvkrNa7VSdeGCY/X9xq
gsjg0oK0mk1a5XHj4A2sFpjVoL2wQJ2NaZgpONgxlSPI6vLZLVXfTrRNIbM4Z1ZD9u8mU0ygjkfv
9VC0ODbGYoBr5OG9UjkREBU87kiyE/Wsg2jVCxemqFnzR7Hn85yYqi5ozTDVhjezIGZENJYVauay
IARHAHlzctGdgcp/BDhnzmr2Wg2bQC+DqRQs8N+AvuEAMBjadoCoEJA6j+6m2CpA2yw1JyN14gQ8
qRLjHFqhJZJBRYp+NiJxArZdanOVaZ9kiQaTbW4mB+V+OquPzVE8+y4Ib1/BnoMrxjb4hSvG7dix
tqkXdulzVqyTPBZ+p0TmrQ7CaCBj47MY7DvBnuLLbVur3ZJLY1TkBpFX0uNaRno4DRMS9gHkgMBe
aKrnbJd55d6YTQj1pk+VG9gJ9It9EKvc/oS1/bD8AvF6P6CkKUWqDPeZR7eL99OEHMmjXtuq8OO2
odUy1tIStfNA1JiLQwBLYrxHSO6mzpb4vaIAOiJtatWtQONSsZIX3xVacS4urVKbUNf7QOw5zHBj
FocZl84HPjbHwEQqPnxpn/z7fUs62iP7h+8ErFqrxHImanOKcxLxPViuoJYYuv6jeo5fGltzIlBU
Tl6ABb3Etm7LVr1V7iube0fL8NYDOyi8u7SaDQ5xMIaDT3UjvdUuf+H2EevWvhbaNXRwgtoH6ugy
TbmbqtOcxBmaAbXx6EejNTGPrbUApUFli/Q/KAKUl649rM6zNuUnHB65byoTQGyZ5zM7EVYfH0sr
1DrX6IRG7zGsoNGVB8m6lh6g9SqHX1KHyn7KuYbgVPzTzHuD4SoT7zC8m+wTOqO0tE+tdOpzLZ9p
sJ9KwIA2gccDAKakRbkRYx5Q7GQX9q0nl4lV4pXJxcMWSKO/KW8tP4KcsotzWkalE/hIfIRQXAYO
RM5AKWY5q/C4+sBcmqHfCG3GSVkCr8aTvNbdprmbh2eVU9He/NrET3yxUaptNd/fnuK1K8LSKvVW
4MoRsHLSJStX3C6Ztf2Q/uKE9KWZuK/bllgeSx09dc8Xea5jfNp0VoSnqX9o/V//yQT9LIi7tMu1
AIMRk9kSI9Hypdmd09y+bYa1VDRf46wbodINZNJkl8OLHNedTt/W4qlXnEH4ioV9Idi8mm1v22XM
IH3RD8KxF/gQZgPltUbdrBcuivhy28Z6bP03rtC3YUWPmzIrsUrRAMxqXyHdwb3q+rCvFfEj1h8a
PdrctrgeK/9YpGLMZCR1KvuwWFcHn8dFG0QhrJvWqg2AG8HHCAr0b4ikvNEbdPESx+jCY2EMSI8Y
ctF93h7J6twJv9WEgPNS6LnjgQAaUkKlIVaqPXHmxB/8dLJFTrIr9RSgWvff7FEzlwXzlMSkxT6p
7mv55CduMt3F+lvmX0a1ZtzgVp1vMTgqFGt8FCc8YUOY+hn4+22dNGaYMDB5q9FoYYQKtUnQDyh5
w4g/VA66vi0+MvD+1k8AejDcjrVYVLhVgzwWEx6mCqD8DUBWnHb+mMYHSdxzLaO2tDp3IuF500Cx
8i01r7XNVKY+rksQtFemYSeAPaRi8ZOvX3sXVih3yGWx5ACjBMb2EJ7qzbxB9WqbHUrQdMQmCrfQ
KLOlbW5xh8zlMxMyo47IWL8VISBcDBffQHlJ28mcXCfYAv3nScK9+xmYvq/XR1EBqU1l95biaZCm
n14gR29Ju1kB45/M+IZV+OHyGygnQm50zJoA89CBz8rOBku5H/eNBz7Bj+ozvEhOUoL6qhKc27tx
/VK8GDvlUWkuTmpTwS4oM3UOMt7jvt2IX/4XOFNQW+Jd0aw+UCU9gdRc0py/YBG+nnvi8Yt7ii/L
SWJEsK88HIwMF3H/bgCeOoblydTvu71/Lx792Qw+bg98ddMuxk0d7LHalIpKpBNj0KUhSwNpE85p
WEUghpXfD6HF6LQEbQ/AcONgqj9if6+kVhL35lwxXsjkY7/dOP8M5vfRvzAjKo0PVjwyiUFmpaH2
U8JLxhBCk5f+j7Qr260bV7ZfJECiRFF61bAHz44dD3kRYifRPM/6+rtk3NPWpnk20TnohwBtYC+R
LBaLxaq1/iyRisuVirytrGRW6Iw2qGscvEGFimETDTNQ++qXEhhelh4C6I3O1qOJvGHc7s6vmJBo
abNFPuL+DV5Y5bbSr/nT2a1dxnA7Zi/4B32y7Ia20E18Vd86V/2mXBX77ruRuNm9cjXvz3+FxCt+
8DFuPqIDTR48Fuym1rBXRm1XGi6kmP7m3NpMLeeRShBfD9FqN3VTOIFZuxRyHaksJJQtIOdzsqZY
yxSAoibvrea3vVdH7zT157R2EqkAuShluV0+ztNQZWpytnpZZWidmaGZ+U5lXjz0Xt96ERJvtNqx
7gktoBIfJ1syzsWQvlahDYFhdv0eCYcp+41SasmCyaaScycoTS8hgwsMmzjj8jLmx3zZW6j1gwDl
bjElmRrJfueL0ejcxP2wLlxu+Urvx1B+KrAFk+NCBne2LydFYvWyY/rj7xuzryzYfNxg8bIjyrfJ
BSRuq6vu0vYzJ75ud4nT6u63efc92w8Xo0Mh23x+2wlj4c8N8eEbNvjoPgjwlokRK2nnh4whFShx
L6v5ffWhlNgg7wfxIE/MM/QK1Q2C0Moqn/royOzLrn6KMp/pkqHIgLiIh05KXeYr51I17+oIdEgX
aN3MRq//qzIaEDL8MyTOi5jDmEcTuoVdtXxHszki0wxvraWsg1e8NhbDCyF4idF4dnoOzImuapm5
cg2hxDW3UhQjHc+vvnh3fSJwO3hWI7JYJqxv0RJnjmucLqUbMONqKBUnC6nXjkxypH5k/7/awycm
t6Ot9bmuXtnr4qJ+TgnDFS8r8EpgGdEuU6cucOwwJxRcq+n8GvdGjt5itNmbGVNAMh4r+hvpl/a9
n9BQ1RjWdKWOU/XD6KLsG7orDZBZgX7IQSVAfMiXFpWrFVrJ6r6z/qCsMHjqZ3V+g3Yl5LbqCdSu
qa7Y7tyhHiE1w/AQdizY5R3VEbVVdnrNhnC4ZvMcHtELB1LMrrtuu5iuYjfG5NW2Hr8P1gyVqdSm
h4W1xu9IrRNob6Q5ckMK9RN9elArlu/Tmj7ok2IfjJKAz1GJ70o7ViQLKk5GwGD+32Z4epk5WBhK
AzC7ILxQUOw/LU6e9DjmXmpIIypXS/kdb2f2ICPQFp8Fn7hclr2YI42giGzNQC7gRFGcIDPd9O+O
708ULjJSWFaAYgk7ogbNGe3dYNhFwe/ze0I8hTrY21TIJawMOqfbLqxtIy1mgPTJQ7js1fH7Qvcp
gj70Z+TxTmnfmrWi7W8Oug0qFzMYq5JzMwE1aH/G9VOsJaDDu1SGo54+pFSWAhEu1waNcy0Ziyk4
r4GmKK+x/m6g22ph/v84kbx3mcokDGyAJNV90N8S+2ZSS6cvL+bIa5GZL0p3xJtLJXsCFx4Eur1y
GoIOBDRjpwtYRXaWLR0oslgT7JdpcvM4uunH8KZh80/W5n9zwG3guJUDRSNregIum1B7NWpnVmKH
6Y6RXk3SGRVVsqP9+J+RcctmNqNtKQpGZifkaCqJE1mHyn5VEJNr7DKN0BNs+Nh45xdSFBUhgbUK
oIIuWv0QhdvECDUIBJVi5bybp9xp2mw3F6k7lj14gYp9FCaHOW/RaK4+n4cVLaO1anKjoBCkTnwJ
YwE9I0jdQT4+aHHAsvuBJimccosLn32t4pH0PJxoS2zhuPAhiBhV1AlwqXo/Zq3fWt+TTuYmRQfu
FoQzTdZY9lIOAAnL35CziFNvyECxAHaF8pIEpiQi0lZ/yJ+1aPXB466prcoCHFycLWM12eAbMdPI
yYKfo+WgftnTA1ARPfY481qoi6Fp2J47J9De/mJCQa69ooMngE+AZopRJVaJZnJGfsHPuvHy3Mku
6ML53GBwi1bnVG/SlTMjjQhaZfZjiFa6BFH7K+l/GTI6KaGJWKCXRE2DYaLE9dSxWHpahnTETi90
JHEiUAy9TbSU3EFEUR8S0/8B4U/wdAT9rrLSCNZl+xQVdFeg4vxvVuYTgjuszWpRil7BONoq9iNk
p+q5c83h13kU4f61VaJBUQ6kiLzx2Xpnx3GCtRm0py51iZnABPAWCxJpNmQSUxcawgaMc8LIyyyk
TAFmDw+BeadZ6IKnb2ha9Sg7Rt1fNOzBC9uoModkCARyTg0h6IuKBdoqHECqfcgaJ5moX6SSDbR+
M797tyjr7t74XdCk0pK22EClfROgNMFk+5TcJZkERuTetzDc43E/TstsrOwW4VIcss7YtwPKLHVr
V6XE6cHhXEy3qiZjSBPtpS0qt3PtNAjtsV9Ryavd/yHdBbEfzxugbP547weVl5ZogOi7CekzG+88
lUVepwIcT9q381jC4azttYa18heo3MlcsCzvBgN8EiMsQdWsi9Ggrw14dc/DCIeEp44P9wOeQw6m
6spk1nrAUFzdUMhl3/WV8UcPyz2qb/fnsQT7FzymZLVxxILQiT41vyaJjRolxehfsw63BIpL43Cj
xzLyunWdOSM/QeE2bjEbJbgQWrS+NIdq6ZxGdkQIzBsAkD9TQRhOoLBzOozZnOM5DQBA09bL0ce4
aAZoTB+XBrqMgfIetbnTWoHkkUfgj8BxS2wUhoHQSeWJsewgMvWw6dBexuDB1cCZTOOeVZGTFFfd
VUVlZU4CwzjBW79n4yvmEGUhqI9AidqwA+tA0paHLD8ubSoZ10ce9st6bQbGnYFFZJpZGwFIQ/eF
caTE7cx92vqp/cTGHakL9PYcpmRPl97pegsBqawiXLDVtkPl6U4QpNGxIviCeb7OUExFrENaHM7b
vqiS6gSE8/D52lu8rOuXKrMfTChzSWwnntqr1kZCgiWorYqcSBsfSoRfkk3+X8DR4wtKNUJR/H66
mCi8WOaR9OguwGWaot1SsXZZ/FwYD61SOgE7QkvKgfzk+TELNwoKNv+DyvkWpcrIqLIBfTX9Tgu9
grgIVHdqvQ9Lp8rxnCzj1Bcv5CcgZ7PosCtyZcEwm/YafS325NaTJJgSTiVqrkCMaULX9kvt1Wyw
oAqrEeaqxt3NZEeTp9YzxO01HWpqNjpawbvfoxkKL2PUWEzwfpUybgTROLVVgp6CFNNEOHS6nLnZ
zUo6LmgrQKgdhAStizdR+fP86om89RaEsxklQ3nYMsxrJWzoTulLRvYqBLuYOzaSc0HUYKdtoThD
6VSQtgUZxmNOPur7p+o+ps9R9TB1exv94WPlZ+l1lL3p6n7pD2PmooA0jj0iI3IT+bztd3D208WW
akEPET4PbCGV/lSos4ecA6rqJ8nWEK4gVDVWLWjUy/JXmRTPRiiqJxixTkH0vpuJ4lbl7vwKispx
UZXyicKFRJFdRZmRASWhuae13jS/WerFoF5G9T6glwODFBO5itNrjblT/0rTP8Hy1srKOddZ4x38
9is4a50rVR27Hv3Ceuwz1BKOpdvX1OkiBjpl5C07SXZBOLfQ9wXrANRe0F5zujtMiwWZwoC3LHbl
ZS3F+w4jP2lHZdlDXRRrQGuWrlqzq8otB5UldZRWESaYQkiy9iePOngxc1NIQqcOHnmgLj5Cy75P
nOxPc5h38VXy/Bva6rfkJva0PQ6z5wyq9+pBRu4qnoN/PowviEZep+6nER9WWw9pEDn6ckx1yZ1F
5CDQCwoFZZWttzFuXRd9nLOs0NEb3jzVKnxEArKMC7r4GpH1hojmeQvF+aJ4hpTlomM4XeureLdI
wRZwfq/IEDgXlNddNqYLEEpoorRa7aSy1yThybEdBOddkmnKY2MARJwcQYgRGf6Y/4zUQwLRaeUi
aK80GZuTyAqgT/Ah+mxayNqc7gTIzedzoq1WYOxUy6/RbCCD+HjB5Hc3ARHBKlCAkJhvkAyMCDeH
BFYAIdeLdtfubdtr3+P98+z1OygBe4EbgILDyZmD2mhfVgovctlbeM4ylDKn2bwOMQbVqAo/jciY
GRfxIjn3hTiI9SH7oFk67P10Ki1zRDFXjGHO021sekbyZpa3lDyct0Lhgm1QOIetEmVcuVzhsMGK
ZyoHM0RFuaydTlR2jZAM1BEM6kMUonmnYxlJ1rOhRM7QtvIbRd036LO0noLwqV8cnZaXqX2XA9+w
dmgUsWU7TQRPIC1jIY+HKxSYaU/hs9kMI62cUce4qvWM3sTuWfRMp3dSPCq1Ey0eqnssbAr9lsh4
uQTbfE0fWahqRy5fo9yOaBnun1DnRDWoqvyyqtoLWyojyBJhrKTpUMbDXRcXttPx9enQdrNtIt9W
DZWjzXQHAZ3784YiOFMJWTN6CB2QCbW5caijZqbNAOFmGlmgK/UXcFc01p8+9luIVMfW7jycwPpP
4DjXZUagL4hXnWhlBP2WYl3ryoRWHsT0dDqch/o4mjiHAgFLBJemDq1kpD5Opy8CtXsT2CjEHy9K
NGCMLghbHArZL6+/KPdDgk6b0n9DvZ9Dvw0uWP4gLxh677mXXumu6jA0XZz/ItFcbz6IP0sVOzPG
xcAHLT2qvn/PLPLgsiOwvAzhddXMf3EhxgQYKAdAeyl0wbjtOYQUHXQF8LRVAhyqvYaHUb+3L9HB
Tp3XMXdK5qSze36UHxqVX+f9E5bzPaQZkJ4E3Yv7lPvgtghBRLuHvJITHI27+Go52LvhMnMmx/bt
H3i6zJ2f9vFnewC1ne6Eu/btBmRp3W52A//8h4miWMwHA/UErq46dMNPDSLsYhBnB/iw4Luyq65C
r3sHlaXlBVehr4F7ae0qc/PjX7AtncCSU9ggzBRtWRmBwxZClvrgWM/nByaqZj1B4BZaV0c61AwI
0/vg6Qe0M96UN8lL+z12gweKHLATPhgvFcJJlCN4F5GfOn/+x0/gFj2vUhpmIZSiIdjqgKHrTbsy
vPL7XX79/lpd0/34HLhYacWzHOrNlzL6alG10skUcDGkTcIQ7zyYAuVwPd3mfywXfSjmwTq+v5R7
NH0FhaP8MB6sB3vP7mfn1/nhiy6eJ/Cr39skuaYGdURGjOHT21vLNffDm+ZNKK0N7yG4WEGZWXfB
1igjshGc8pD7Qm8VqkJwGvEezoZiVZUvKbimA7+tdpTEyI5n7mR6eKRRu2slvEBJhZq4Fookf8SR
P8keAoRnsM4MvKMR6E7gIfZ04HPFKpNBCMZdOlyu9c5JVcOBU0afzl7Xj6V9a7VOCJL2vLhZrJtK
dv8VHSioqDUwfqqjlY3b08oEZSujB/5IL63EC5NjYYfIBz+dX2AZDLeHRxNN2a2K9Q3QaLvU5RU6
wt+VJvqmdTJdCZHSKdEtwzLBkMNQhc8NKQKPtkZXWwJ/udt50T64t/zsOD1aj9pePwyX0zfluvjz
QH8h6tjhKNm10IGe3PZZtqvEHnPzKdywm6QFG4SC2U2hB+wNuAPjaprscrdGG6U7oZvTGfbqbrlg
x/PzLbrjrDGPhkIykAQheXFqV9OMDiLNSDAJHSTL2LRXiO12EFQdpxx9HfF8iwTrT/Sv+qSVcduI
4i6kxg3YFW7iX54ywISk1/WMbUVCdPr8HoJv5wcn2rYmxBHBPGWquEzxMddMbXBsYFZJNM+TE1Yl
C3eTFmZQL8vD2j+Ptv4afxxv0biQKwnrdq4noGVddyzQatu1uj9bg5vG4KSIXs+jCecOQ0NVoAoG
Ef61qWWQ8erHsoPLiVHC1l5Naia5QYkS/dCIBmUsKqA+MqinthEm5Qy10Kpzy3J2oEDlLJA9tRvL
T4PyciiKi2CERIURH1hjOEvbu6UGvdtGdwmlF+eHS0SOATWQoN6HCwLhIHf0kiEP9aFvOnCJWH41
da5hB5f5nO2nYDpoGdkVRbZj44NWmm6u6vusn48gCndqC6oANLmCZJ8bQQ+yB0NTH/xIip8pHrVo
X4EVN7ueY2sEqUOGB1YmCdOEOwzsFYiPdWrgBOF2WGqQSAlVfLlWv7DxSrMd0r1WkMKM7mjlTMWl
qUoFtld/wdviFnOdzc0xaQa0UdUWmGGbOjFepwtdccPRz3Vlp5a3k32tZZlj96io2fV/kT4kW3Bu
20VZQKZkBng/Kt+7NrkwrcdW6/wEbZFTUDvG/HbeOIRRwRaR33qFRdupW4cLVS8LuaCoeE2RuDQN
zwxNZ6w9HRomoPfUwZ/Vdk6m7iHhUmS/x/mS2b8lX7Oa4rnJ5+5DeD/JQnXC10AJ1LOnq4/KUuqR
yV+C1GfBXV28qEoOsqbnOvutWA8SfEGJGGFI8plw6AYebbmtQlOtqSPSY/7JY4NoyIiecEsn5Eih
lM12dor6GNkbrujKtcXkwlIj1rRqMobObbOHaNhZ8cWsQNJF30E30ilDiWcSuFrbYrhK44FOw+sa
t6UoU6OCqShHy9vM6RT7oW4saHtCFzX+MVSyB891vbj1PEHjNlMTaI0ZxmvJXRHCaK5zkK0HzCvN
b+nYOml7beiSU1mMiBw3hMzWKlRufCjVMoq0RWzJ4gxqXkjJGc8JWu77XH8Y+z9oHQRRm6x+QeTu
bVzZcI1HXQvK/Di7SYxk6EyKmiDIUrb0hoB4nZDCMRpfHY8k85Ulcw0FdZs/aV9CAuJY64fzpis4
1E6+gLOiaB51JbQx0zorX4q2qo52RxrJUSI0ns0wuck14lEJy7WEKx7CYxjGrknvGzN28ZK064y/
KOrFkPDshzZjHFwG7wySjuXTgqW0Y9VnZHGt+FmL48eutHZzAqvVKonxrN//xVw/ESlHtIewTUuG
fq0eQ21hRbJD0IZuKtUDEa8V6nfQ34yr0YdP3hwximlYY5mgsFDBlcyplOWHKtNKEzgVzN0nBOfW
A6JXI1nr4NSkOCAxCq7h3Vp2UITeBG42orycNz+hZdgECj82aKbgOk9PTX2KUUC2Ks0phTMo+q4N
bpt4b2WuXszeeSjxZttgcaY+FDZEoEZgsaVU7+auurZj875f7H01oFJTJ8oDMWLwaSGj7ExtNt9B
Il33axpd9Fme3HZWnn+XfNM6vi+Ws/kmbmfYQzUOdoxvCvLkCSqgP3K1usmy9D0Yn3I8AKagYh6V
YE/TxFkMULsF4TsxIUd9/jsEoZ5tbT6D87dlSfvEWktWIfA22PRCg7BcMD0xmXa6GIeiNAfKPMzi
25KWtijxTgWcOHQtdc/C9Fii70paHS4KTzCgTyBurQ06TLHeY14H612N+r05d0iJBux7GBUHPXs1
bUg1gk1Fnzsvb59bMtz11H6G5pSjFelNMqPF1JaRRwg31+ajuMUu8YA/qRE+SqUOYVcG4sTW2ucM
fQfoVJlmyaIKvdIGjltURVF6pSGY7H5G7rvzpsErUU/zN5aD1Vy1wSABykWeowr5zylBuV9duVBB
2oEz3KEovko1yRkinrxPIM4zlYkZDHMC7by0+GXQ5Y7F9yCApYXXz+96MEo8uthQP9G4M6QZozZG
qSk2hK7j5uqodrtXtObGViVeaf2hrw7gHyD+6ChzUPDRHCW0UfzaImueqV7e5eC8fq4jj1npJUjp
zq+YqDkfRyPiVQuhBwTHuCVLA1QufhQiL/l0mCD0paGcoQAnc2aUNymIIhWz2ln0V9//ocVvgvZZ
3AQh7mp7Zp9LPkZko9tv4VZ1oaROixznTTsmhdOgfsAbaz3yjDhKD+fHLVrSLRS3pBUtMysxAJWO
4TEbNNC99UeIuoMgTEbeLxkV39E699VEJrQWuVRTrssaGX+dHEwmed8SHmibEfFtrLCarGQBYAIl
2/ex8ayUqPimna+EoP7qiJtqqGQbzf0qVjQPic9ivBsahhOPMg070e6EV4dWHxg2kCrlEnuWOvZK
TWHGbTi6GYQdzY65rU2vxu4t1qaHEbKTEs+zmim/c0CsiMoKC5m0L8IqI6KUJlqlVvVZ/243kBBo
yyQDaFF7tU5mLwxlQl7idf2EJKfRSlAF6K1a5XeZVTM3VBbLb+IRWqgDlT1wrRP2ZXSaifctho2q
8idlro1KzHRMKLihruPwlw3OX6L2exUaU0n6h9EEUSAkEUl/LNVB4v3W0/ELONK+pomi5zX5fDpO
S0t0fawBXs3JLk7ot3RYJAl+4VRuILiNT5IpUcsFDrY30x3K+g9qlnllJOuWF6WCwCf6ORRu1+sF
VilbHXmSXenR9zGKUBR83xIvrS/MCKwK6ouCrri/cDU6cvYEGmzrNeR0/orazu22xaFo9rjr5MGu
SPo9g86cYkWSAiOhV9tAcSbZUxNtsgagIsv0J8QQyTzi1dm+hWT33flRCfc43mR0nPMoUedbNFPo
xuLdFVOpZC6iVfSsF+A+QEzV5G/UCv9qDj/RuOilCdPWyNbAItCuTQtPmMnRjmInlaU5hW5kMyrO
1iGJqLJsxqjmMN9PEfhTqj+22l5M0fMASdzzUyherc9BcVZfRmVNsrU7S+nA0Gpfp+ytC8bbVmb2
oqjC3gyKs3pSxF1KIFPjDnNse3UYpHiM7u47Nr6EZLzp5zF2Q/SfXGZmYshWTgiO2g48ndnG2g16
av0DSpFULQc4BZWDUnnT9K60RzuPnbJ9yKo/UqZY4ax+AvLK91Woo+GuBmCp7cf6Z995dvqcq7Je
RREdtW1vcLhtjVfYOlBbkLJ1HrZA6MeHwOtRiusYDt3/VK5nr71d/NwLH5Qr0z9vOUJ/ucHm9vlg
D8nMyhUbiu80S3aM2Mdclx2q4uBwg8NdyBcKQcqiB0760/DNC+Iblk+/Vf68K77VoBbFYbcHuakk
Cha9xp1MLXdfC0dc5qxqhX0q/SzylEPgG9fjk/E73xeHOYNelNv8gRQXlTg14bx+KGUaKAP+UmiF
ZrO4DAIAW+Ta1tCQWXsza2TDW1fny4G6QeFWTyFdrGur5STNnra3FMo9OYrEl9aDbkEVln4472vc
zXAg2cPjecsR7o4NNreiRc6GuFKAHXbG5ZwBRK2vQICyb2LzcB5K6Es3UNwqglIC/OQhoApl3Cvg
jCFzAvE0FCyYGSoO6ffzcLK1W/++yYdNVVD1WQE4zX6ttPtyrZuWOTPZ7K1/32DQDEkjJEkxe02M
o+E+7w4hu7D+or0GBWp4+FN11HPhyesUpu30LrJSFadQcZkpXlO9R1JSNsEjBRpNKN7DUNCI/ziM
uhuq3CKI6mj3rFn9xThWjTcur4vSXqMR3R+W6qXQHtOifDi/TsLAYQPMnXpxW+A318AhRoLPrt1y
gSMB5ciIuigzgdCwSf/itWI7VO4IyqkVz6a1hioqGl8nwnbgZJyC4V6r11oxVcJ3t9r1l+39OUD+
AIoKNYqGNVZJOrQo9OHPYUYj1vlJlGFwh08BJQMbdMYgPMWq4WYQOOqsylJGQmvfDITzU3PWUaNv
AdL3FcisVOoGxPIXpiH8KmXBkKjABga5dl2jig/Frtz+rdtam8mMaauTQ7ns4/IuCV5R422Ej52O
BOT8TOixT+6q6NjKHvNFhCMn4NzGHseuLOK1FdbI/JReGuQ6NJ8paBUmJ8ODWn2lUccaJKeNMDQC
H7VmEJUgsuRGvNQVa8sYoIWSP08RuhuS2BsJ8StqOG1rQiQxcdVc2Z23HfFgN7jcYKc2siZzjTsX
lPjMMZ5pzdAJrNmfyidwc7ja/FRAJKy0nmgqy3BJwTm/07eZzsAJhNAlHVC7cF0WN4y+Q0/Ki9lF
z/Z14IXNIZClR4S2vBkz53WUcAltUFPDBxC/Taz7ujcdGtQ7jT2dn13hMbQB4pyNStWx6SIARSw6
zrhMWkqxW8ldzsNIxvNx092cRElHk6miK8xkB049Ts+RvjgKXve1vpfcU2Rr9vH3DViUGnjXrwGW
kD9a5U+6G4THAM/59UrcNO7Ufje1YD+WKY+IA0F0dFP0DZsgauXcXJnnIIMKEct3zeiEYExKpxCd
BMre0nNHb8oDyWb8/+ZoqIlvYKKVhT1kaIDL7KdZ/13l/fH8tP+Xqfj8Is4nVg3aJecG3d9DdQ/2
iXG4HTL0+0UXFFT7TN8reCsxO98OJcGUqMgbUh6fwFzg1kJDhhYWpmKpX5tQ33cmcabJvDVnAx04
zK+U0NGS+y6fLwZrwoudeqRRftTVBz2LLmwaPNbm22i9Fi1x1Z7ATKKLgeEhaSTRviu1323W+GGY
OnWpqc7Q4u1jZQwZa5lwlzAs3AyECwuJaad0phhINtwN3TFM3muUCRmqF06zZLXEDvZzzjgH2wTV
YAfr3bMm0OJ8aINpr1b3Wndr4E6hMDy7PJ43D/Hm/wTkPGvYqJlpjLCOyghAP2QfWlVDi+bkn4eR
WiHvRAt0yA7Dui/yW6h31BbIbHInVFH8dUxTN+97D6TQoyZ9LVit7DS2odAnpiDlQhsbcrvcjFY2
qvmIigC4iq/aIN4HxoUJi8f1pU/eUqS1psQdiqsp95p+cPBsKRn41wkGvra2KqJcUmX8A5NiDnqL
R2kE4DVoc1rkt3apemnExAtqy8vp7LLyrlEhuVi4S/uNguk7i27V+d8zKp5+B3ecELT591GN74i6
pdohuTKCfwRstEbR3AZlEjtgpJp35wcvHDvEtpGrUymCBs4DjAtJw5TqCMfsm8w4hPVjKqOsXj/7
y/KiDNaiBm7YKi+LNiwtnkFnNOIEZoU3Asg7UEiYWAaaciLi2cFVi74WyUkmGhbKT/VVRRzpe76W
SCEMBmVgWNN8Y4ISNp934fT7/NR9DZdxgmwwuH05mXaIunkDF6rItRSYjbT+SjYKbkfGc50F07o4
eeQOyNHPN3X2cn4Q60fyi7MdBGdzPTIDtqIAghW3CutBJuWb4VXX/usc8ulccQHMiPXQ1m3mTvW1
Pv0q0dCQ31u65ElDvCIoMkCWBdQAJoeSz+YYzhlWpCej04W7tJMsuXi2/gHgKSqCeLZmNQVANT80
zfquHgUPZAgk1vv1iMFsQa4dBGkW2L34mq2QQVbIXmcrGEIQVqLcHY53qQL6y0z64jmkSvoLYond
4xIkEHNvszSQ3CKEA/3oftJUHV1X3EwWiTGqpYGBkjBCm/gxV52WpU4uIyoVWjgFAMSxkDJgXCw2
sTqfW9BrooHuhzWguScAoY95f97GvwYHmM4NCBdemRFT6m4FMbK9Fd8t40M2POHQcfq+layc0AI3
UJw7LcNAyxYDUFZwZaJts+hz9/xghLaxQVi/YBM2owrXrJQBCKPxkseHCSqE841WfW/Ng5G8lKPk
EU3kvDV0FMN/Y0d9YUjopraBUJ+NwKp8LHQwlqDlu4l+RdW7wX7ExfH84ITTt0HjB4eGwxHhP161
5kOdvSmVJGkjnDx0860sqoDh81OpnoZjOCgwt+G5C6909SatEFrbr8x4ScCSPr6fH4/QvFeZZmTc
QJfHX8aLQZ1zawk7NxkMCClqTlslKNeWBQ4yGO4kalhu52MFmIweDRudgDqcguxIJcLF2QyGO42W
xCTWvA6m2ZU3YK44hj9o6LQUTX9+9kTdwjVvLpdf+gPzxhcL7YCJ21yBMfb8lApKErCbbcNaWUAR
MvJ9iHqtL6iei9ErkHnkYvLiH+YrWtwPgZNfpRBw9O1HpZKAiof+icl5EEsZjKi20XiLCNUcHsm/
r+Y4HRPnNppOSbQkwO9H+lVTHUz7uy2jkxfbyOcQuK2Vx/aoGBYgTOtGocfQSh0pj6Lw1LAtHOam
vuaAuVNjsOIF4jHAyOuVFOcnMk4rb0v77/ugKRrm4JZA/2Wu5+SpD1TTfsLBt3buDSZc+pIOD1lg
RegBsXryNqVR+e8b1k8ROQNYaj1UwhwNVcX4PFQXqv39vFWLZm47Is4AllSr8oHg97X2UA1/Rh06
7vN+yGUpXtFRSHDNARZ4Wb5UR86alqCrCg5QnTxtjBxKDoN6tMYWgd/h/JBEBreF4gxOiQoIPtVw
F5WONM6Senr0XFux97+hrF+xOQ6VwezCpAMKGHVybXDxLGuCS+tvQMCtYq4kPqiXOQVZemKbnb0O
BUIvkNIwQI4WyRqdhSaAVr3/gHCReBOiGCeMABKjY2nRY89EQ2qaapAbfzw/HCESQ7sV+rxUE3yn
p8MhFbJ6iYbtw4xVF/M2mQ6B6g8y4SpBYQxCV8SvK9EvhE8/kvObtZnSOSYx8rLuwAy3puwpgSSt
oS+Ngw53B4pt7pyjtzkId2Yrq/perYu/12yxOeuz5k4vRzylu6RY3J42d4utSW4bomACzA8WjkTk
EhlPcBRGS1TAXtayjhDnbV8MntGCpzbpbVROleAn7Zog9YjVgOFt7CUPQqLthSMQBgPSFwMO93QR
B0YCtsQIlRgEcqwQlNuVdRVY3V9cBHTcpNb+PHAg8NS4fabYBkJORGSBT9BdFg6l14GVy653541S
OJ5PIJ4et57LMapMAOlqC8FfrQm6hyKvRhWXOahgSna02DY3cNwRglRkOeclwmgznhwojTpZoh6s
CRFuxiDmEhduZ6M6drrtq0V2SRDF1Ei4oH0ECReQb3NLpxdaoE2xhesd8k2G/a2qInA71ldRSjxD
+9WBpuf83Iq8PmoP0AGk4jqn8r1jzO4noytWr0/HxlG7KIS4YFwcSA3a2QGvRPXL/wbI7z7LTPWu
AaCdlUgK/wlN1UlKBIlscKgxPZ9HE+11dGBCiRW6a6CT4cIOFOfVo97jsmpM4Eu1TLwbyPTDhTMI
HhDUpDHEnvxeZ4ua6PlqnRqZvML0Z5o6DdryQbHfPZwfzUeUxLsu9ADj6Q5xOngFOdNUcUfIsrZD
MHi0D90LudbBfudML+NN6oJDjLxbx3G33JjO9+LavJ3v5ttX1N4e7AMDBQjaev3z3yOa3e3ncKFP
PS7qElX4nHURp6DEo/DTeQQB/QRF+enniLkNEZe5TqCm3Ln6jt4E16CcuOs8dmA3+UX/qnjDRXVt
OlDKwSjzq8LvZKGK6EDc4nPm2pG2RkEZ8A1wcmbZlRXfBKXilXiqOD9SAXH7OlILmi94jl7X99Rr
JxlKOdsRHZXYpi8KTsB0LjxzAlOWGeyzHHf4voOMH7rK0ESKmhBPLXtZ6ajQ9zEU5YM1F8x8eHA5
/Ygs0JbaaHGDStL+IqDxMTctJ2n6XU/AhJCFzjDfJRGoCqNf54cv8vFbYC7EwWN8jfscgKewcPr4
UKCDtZuO50FEi8ngXDUT6V88K3BTrFZ2k5omQmmF7ZcA7CV7y3yji8TDCSoL1jMfVBPI0EECmqfu
SPvRMHow4rhaeGdCiBZd9W6cZodBa49D2h1iOj+Y1Svadt0lLNAmrl2QIpJ0rAjHaiMqRbXs/zH3
ZcuNI8mWv9JW7+iLwBq4duuaDTaSonYqtb3AlEplYA3sASC+fg6y6lZTEIeYrnkZ64e2MirpjM3D
w93POeDwWiY8FUXTFDQfg7+jyz1056Ylc4smgPTg+Tk9dWPZ/7KzzHuOXG0pOmywY3h6rydpUJPq
VUaqLzTmVvWPKVlr1zsVXFEcAtUAjAQNzgufbsgC+IkRLAVRokMxRZfFtimRHEzH6FbXy6txELGn
lUrkaURbE2g65e3RED+LYsyJw+UFDTmMNm0m0DDo5vd0uBXFhxy8sQ3Hfx9HOkMLdEho2egC1pdp
VsAWFJZpcDwWfaraXZq+tMl7Vr306vsabcaJ8h5sGeC6MdEcjCfKwsmmA+8nXP+YUaSUexFOqGkN
IYlviBlSElINyknak7aWrzyZrzm2u3CuYwYlJhVcbJ5qhD9G707Ztk1IX++VR9oESRs0jyte5uTq
meC3mPGe+N/CvVkyRzVmRsrTHMBc89JQXZ28qem3eI118dTxo0eWFv4sN4eSJrMlvH9cCNlV6tuQ
ecYa5/hJX3NsZ3EY2GjrI53t8A6dsmQr3NzlF/pdh/SbX9/WkWc+nD/wKyP7dYUcPd2iIf1zDpMZ
iw/EbPlUZhCaKu7P2zmBosSuRCoCaj7gmNOW2TzZ2iWYmUdcvRvLI1vyEJaeobv0hryyg/TSTX0L
Mo/BlS/nDZ+6io7tLqKabhadL+mAXdl+Z2IHCjnmhOdNaPN3LAO5YxuLEyfUXC8zBTZEmGuu9ggN
cX/c0V3rR4fygQw+93RQ5Zk+e8u9PfAH3t9J9xz/gsXZy1Nb0ZUcsys17TaTagjCK89CQ4ekt6Ju
disDXpvUxdU7mXY3WSMGbB+sTRmQdwVy1ZAdZdeAVUyDT/zcTzbIN/WunFzjmW3kBcCz7/EjDdcS
Q/+H2Z8DdlBsAqm/mP0usZklYzhxdWOG5Sba7ArPIq4dkuvaa0HqFhh+e6l/kB2wznyTbqxv1t94
o4OI6q+fsJj+UUYQnjRxbfbpBbpfNWtH10i7Tx5U6CjBrasGZBgXzq5oDVKr5TzK6kff/HQMAbmc
gyV+nl/akz71yMzC02VjXaGnG2bQ3N2K76COiMqrUhuhfr4anp62BVZQB/htsAItdlEms1HGEWwx
yA3kPSqdFhpt3jpmetaApgFr8JCowLsy++isxLcnceWYrS8b40pJaajktyPLVvzhyZgZO+mvHzWv
w5FDNNoiioRa41KBqHMPXQSl8JxpN0Fs23qW9Zaq1/panm7eHl/8B6igdPRyYjKWzatq40ylruHm
LKh6lxXWAef5bwR2gOj+ZWIxLD3OlHGqERRoXA+a1BvIRs2AqGG7SbmI+Zo/OukgjswtdmvbO50S
zwxGOjIugwCeO0ciEOJqf2O3HplZ7NbBqsjYR5g4KyNb1oZlqvrIjnjK6FdrQMaTQ0ISB14Gkabz
i8/zaGMwxKGpqLAxSAsq1NpyjS74OwJxUDlAZh6kYIaGuHgxcRZv8g5RKWpv5Ges+y0ycboRJpGn
gDe3SL3YAqvL9vwsntp+DpnLOcDjkS99krYcrZqaWKyqAAdjo1/nQ7PiIE95r2MTi1tYqUGuWycY
lpIgZRrf5KnLQe2kV9/OD+WUSzm2s7gLkhp8XVCYQwCFJgba3vA2kCN34zLo1pQ610wtfH6tlSRr
DZjKNO6DFbhqNMB4vaa7zJP386M6WZE9HtbCUzY8s8AIjOeDsu0nt9NcetXtjMDxtJtqD3lEP3cz
jwRyc0Fv4vtvqfeN+WsPtfksLZ3U8W9YeJCi6Yde7ead2fOg4MEgy3DoHdcke4WhIfLH+TGfOm7H
5hYHoQbpxlRSmAPb+oMyM++AORTMEMOaqzq5NUEMirwQwSFYJknIUEtd6RFzG3Uo9cvKuKLsTa7t
lpOzd2Rl4akcJ8kLrUc+KCk2AxVbRYFAbrQf2yKo6C1b5RyfXwpfVuvI3uIlwWvAAyKBUYH7j/60
kS141n31Tn+CEikTbsU85XHy1a12XYddGF2xw99YPqS97LmtCBxDix0rdKiaxxPGq6BqkYGmKTE8
a03O76TjOjKy2JJssmLl16RGZeKr2lMCnuLzwziZx4PAjWUDfTq3ri0cisygTzJG84tMuanLW87Q
Po0+1ffE+NGIGwvseNUVUzaZ+nDe8Mntf2R34V0ijcgsnk98KxmkRFDAtRERrb3KTu6SIyuLVVIa
UQiJhKxX82uj/DCmS60vXOghsYqDGi0PSuv1/LhOnrYji4slG8uqdng174v2wklfEnHF2hdz7a4+
YQWsoehLQKsrGO+XdRChVqrsNFipIsVLbT3Mh9LN6I0gycpT6ATIFSaOTC0WimUQXbI5nkIj2MMP
RLhym1zJjXJl3DaNW+yYN+2dF7JSrTvhTmbBFeD8UNufuck+R6lVq/Q6G5CUBPMURRkJCtmyj12D
zIq8ARR6z6/aid34ydxikJ0+5PaQwVylXRbKPUm3RLk/b4KsDWmxF9HtNtB6zrM25v0ApE3jF+Kq
z30wlSI3GBDxszPChu5VeteIvclv2+SmZX4PxxavzO6pJyXGCzgZyqEANy5Ty6RVTUUOKJxXPrvW
byAvdSjfDO8+uRSX3Ta+78MCAtnb7JKjOnMRf2vXlLVOBBeffsDimPAIYl5mhh8wRmE0hlXsx86L
cK6reK1SsTrWxUXb1GqSJyZM6cwHeA58Usw1fsThR3b5nobpU0n8ZMduId1+2bvJQ7V5W0uOrg12
cTdSWqI91MHK94U/GL7BWrcpgoS96unj+U22ZmlxK+Z2OXXcwliNyRPRvs4vpvy+nQ5RsnZxzCdi
cf8eL+ASxolGAt1IG1hqNIjcv3bZSkB9KstLoOZs4KlgUsTui6G0RqVFxqySAIEUM7oBmmHMw1oP
Jd9Po4/BocfEk4a5ciEaJ44pONRxKMDkS9DOuyhaxqxtqxxVZjBO634D/wZ5bpRe0g7EuEOQ08hN
M4851rao9kxcKfEerFCTubf068F8toa7hCeuNoGhmm2yyE9LEaDuPqj7TIZD6dsSLx/dnYxdSqN9
H4G5mI6BQPMh6tpeOz4K8Lp03ZvWz1U0z4Z6UJXtp+bG7tRwjFGHRusClITXPOCJnaOBO52A2Q6h
gLa8UZCQKUtFmogD4AEZ1HdAuJF5Dsp35hrC/9QMH5taONtygJZrrs2mkktI37Sxpw+pm0ATgPlW
teLZTxoDetQiwJBqgIh9vkiYHMBHqMNYLhwX5JOhCuLXjjwrw2XZX6dVF54/gSdu5tnQX/YWjq1v
J57gDYpXk/Ko2mD21R5Ya4WyD87bWRvXwqtBS1OvWmsel4l+UZACUu29NDe6jDeVTXd0lULqhEGd
AHYPiiU8W76wTypaTCPQcfceAeEqq3aJfJ0gLcDrm4QEayrkJ2YR3WmUomhlgqlzef0X3K6lwxyQ
2puRN1XfpkgiMxAOfGV3nLj3P9lZbMWK6LHRqnbvcedmzK5y8pCsSQaccJSfTCw2oC51J9FrzFsX
GZ6mD571N6AHOmJA0E8hc4pi8WIraFK3GI8xWUbcP3Vc+qKK73m6EjOcHMeRlXl/HKWHBKGKlaiw
ksG/6R1EY9bgVScX48jCwuOnSuxolYSFuvio6kAHryRBmvT8uVkxshTfMcxSZzggvTei8aUzdwM1
4HlXuvNX5mqpSEWLWthGiZGovXkTC82HBoB/fhyn6k3Hq65rn9ejaQA5RkWvBwuGvEqsS3PKvAGE
kt2k+1XCL+dWMx4PeIyrLjAjKHRzDyh6PxYgnRzUTTQcumytTjAv0SIq+PSjFmE7FynvHAWzW/Tf
aHmop2vG9nm7R1WKZIHo785Pwkk38a8d80tO8WhPppEqeKrNezIZNiKBuFHyBFnRKFsBfa2t5+IM
98KhbeXMZzhLb/um3hf84fxI1iwsro2yZg4dVVgAGCbiG60jK/v+VN7/09IsvISV5BJaZZir3FQf
aJqmLpUDdXtnuh2FEjgZDcekdLv23gHM+fzoVo0vnEfMJDHpEOFAqA9F1KAT2Kv7m0LeQpltTB1v
UPZc0VasntyMyHrh6kfN4UvVoW2oxQwlFl4BjxXxIDEA50bT8whw4Jt1r/4NTJ0O3U4Qv6PBVPui
jkhHo62g3yuAQBU/i6Z8GJEL6wn3VTRjrkyoduKgHdtaTOjQUa2os0R45LIFmpi52WX1Zl9Fh2/a
ffNermCnTjANoMXraGgL10wj0MsRDnPiXb1OHu1Ddj191I5b7e3J0wPf3D2ad2zNxannB2nOnx8d
78rWcuijwCpep8HwUxSueWXs4tyNQbGyYuyUKzka4RdSTlKVKh9hC4VOn6e1J9HSlt5TY3N+5U7d
P8d25oU9GlNspnnWpbBT6M7Oyo19DHq5YVpLEK2ZWTjinsSNXnSzGVP16HCRIru2lrU/1c1xvCvM
2akdjQUQUnvqZyPKFsWITfOcPvBL4vN9+WwcUstNVtzwyTvvePIWfhhIKlVk8yK1/JG9Qe73tfNb
VwkSdFR2pqt8VHvtQaAr/y5//H9btoV/ht/Mm6SBZV1/H+ijprdurX47b2N1eAsXLaaMKOq8N6wr
Hd1Nr8Tt9snFTNs8YEjls7wYbzMfqizahq49t1ccirlwKLi1rXisYRt18bpwyY2BQrxrzeoYwYuK
tgJ7JUY60U4196VBgg+AQgigLpHt0QQkV9URNDtXCd72N0V+kaXQDvO1ovWT9DDVVzza9v2mnnyl
vk6zlZN4IsMw/wDQLgJ1gML0sq9CjiC9yTm6rR30kmci94sK2tnosYLkcgTF1N0UW9BECYo1xkli
z7P5OU76bHpxckrK0G5lAxedWXtmoyZZgCZ3mw07aGcrzk1RXjb1c6lvGvvRMV0B/IxSBrr6Qcib
hTeK6apjdof2UNdhaqCDH3O4onW0lSLz7OoBWRKIDxRl4ztooGwr4XbNK/gXvK67YRKSGdVW12IU
KHfCaENIsEztZSszFGpeqVQCpTPANhASbZvKoCp2Zn1RKjyohx1XNlG6s7h0u2InKZjiN404ZONV
pIOnj7ssZX7Bf7Bkz8BgaSGqKErfkbd5esM1wIBCqL9X1XbkNyn0FadQ7RCv8keQ3qnRNrW31Hks
qzvQu0HSYJ9Pd6CvsUnm02Zr1wfahUWmu5W4NK2LlN1Z5aUivsX2k4OCv7zMmn0J0bs629nlfZFt
ePsWDQ+om3DnYIttabn2tIFmNcf5UQXI1JL31gBBxc0gQ2BQggSUJMWz2r6UdgKa6wgSC0FmXcWQ
sCPfeHpQyjd9gmBOBC4LSJBZDNM1oaZmXLSK7yTvWml6BntRp2vIHyhV4vUopGgi3RY0xPbz0vJb
VG/Bbyu7n13tpc6lGt0gjSXabzT7PoDBBzxaop4nZA/Na+6MXiZCZgSt2u4UgCo68B6a2k2uD65a
0g3NntEtFBZJAP7ctfv+a+g0Q1JnaRdDRVloCfctTBY1ZtzPzTge2dm7Juz8Pkjc/LJ1O9VVb/Ur
UNkG2GEHlQEgu+IIT5i3kIsyHIdAVhdK6J8vljo3y76Z2wTTS0BjvcHLPH7TqG7kPh0sCHbyi3cU
jp7aoF4Z+AkJTVQdjiwvDqZVTpbd4FL71R4EoNBF7conSJcWCF29ezuwr6qgvZy28c72Kz/dQLYW
1Dz+2k1wwj98+hmLiy4WbdmxAT9D88A0BtORb23gjIewfP4G7nfX8e3LzH12fpyf+a9R0OfhL645
iBOBFsJGvQxEUnHxWoENrKrcXl8b3/z7F/7v0/gWN52aFWBOMlG/Ktzi2vD0fRxmGGfti00XRPt2
23trKaUThazPY1vccEWsa05HMafFIxS4djysIXEcIP/ov3VX1/nG9NYoB9ZGuYiacx08O7/6d23n
Qjc30XitK9vzC3bqFj2aSUddxMjxVAGi1MxHxWLfVXMrVb6rwP3aDm+oOPlOPr51g+baWQxaYwp4
DSBpQyLuZjzm+Z9yQgPveIK/MHk7Tq5VzlySRzB450AkJuS71M+uI/97thl9eY9bzUWZxW1D6gpv
CNHt71+YqXs4/0O+bGJHR3c4mnF1oAnQ/L44PIMST7mqRQijpibUaO3VcK6tfaVN9+cNfVlfGAIw
FK0VFijtAID77KacXOaVBcEmJN5AV25xyAwFuhaeN/J1hRdWFmdSE7rMxxZWQKoKbm+J+MwtUzD9
ovd2p3sc+rIoXhUrnnBtbIsTyquhsFmdDsB/3nXpQ2WGwxqn5fwVn5zAYmCLA4mMpdKqPQampKq6
y7O6eNIU3UpBtDiVV3af5j+VPh1X8pindgegSzbg9qDbpsuHXpaiTUbIfEA5cKO2AIFpj0Oz1/Tn
lWVbszMH3EePI2looBKeMIEO4jqfjKG1YRfaCygB2SU98Ptqb15lO9Nr1zohvz7L5nnVoJGGKo45
U558tsxs6QxOkkFbYodTt7NV96lxRaBvgMsIZryStzLU+Tr+spBHBhcL2bO6T5oeBq2r7jJBZnjj
eOad/TqE4ya+oNer6YgviYHFCBeOVTEnPtgxDNZmOPqlJ1yNQK7eM0IOUY0Vv/a1cP/Z2q/k1tFK
9jwvBciSAJzxyQ3diPcyd9sp0Lz5fSY31k2LwCj2ujfspmm7dm+dPIh4C4DyFY2TX1BgEylLrsli
QGMVWlrFdpizWKa1NsiT21WHCqgxQ0ONZRHB6qhdOZhWBFv9T0hneFagXNYX1ffo1g4apEOui1sW
dmsau6c3KxSRULqYQ72l/ENPZc8sCrsoLL0bd2isDyM//649SM/06pv++8penY/dl716ZG/+/Ggx
TUXLuzguB8/W0MnSQWzT1b1kA3yiP6huj9ffysx+7T+Yt8+RxUUwa/dRbhUKRkhf2eTWyFOHYOIU
bhpaPpnc9mby7Y2yA0Bk+3P07NfqQrlMVxD+c9j6ZdTgyiYgnMFML3sAm7xqaanPzii/NMhP2n+c
n9bTgzwysHAB6CwbQEYKX96NFrq8S7c2Ui9V6T3v0Z7aVw76XVDKb4B7mwykoGNIpqHIPcRbVqUe
yAdczYpcR9Y3QzXsMqq7ZGgO1BRI9SnJ2gPja5g/r8nRz104EJHRrFa1+Xazdtbr8Aa9MyuMD9X2
vnLbLX0vQjn46YV+MXrE8kdv8g//dgfM55/gLAI3XTHGJjcxY4Xc1eqr0t/RxHPoEwfC5vzinFx8
JFggKolz/UWLORVmnaQt/JdErYvL6noc1c15E18TxPNowBwBmjcAcU262OQjt/E8nT0yuLxNwMmv
++vQ3IOGdnrpXPZgXnSg0PeSsAnPGz7pto7sLt5radRkOvQ7sLETbWdU8hJVarB9TkEcv5+3dHoW
/zXCRbAHSQlTdgyWqPOUJI9GEpz//vmELI8oulzQ8oLmAQSti74Tu61iUHrV2JLM3LRIekS3zng/
8A3h+XWx1u5xajTH1hZusLAqGbc5rE3OU8/CslvreVozsNgQlp2YI5kNWPQwU0GI7fnpOhU8zsxZ
qO6YaNRZ0nkQbQLbn2gGULJ8b02/7DZtEgLN4jDvvKGT8feRJbo4qOUIWK2dwVKiq8LjcYyMc5Ze
FewHpGJCpuloLs07nwvnaUg4cHC8e1QF0AwmLa+jvF3Z8V87dnHUQHJqQF0YfaZf+FKgYFTrguP3
ZD+JSxy/Q1NR65aX12hSQkKkU1deAqeOmEPRAARlKAcdNItw0kh0sG3V7eCxqIfex2WlF0DXBGXr
/5ro/3gf/5N9lLd/7PX2v/8L//1eViijMPB8f/7P/76pPvg/bvO394/2v+Z/+NcfLv5u81FevxVf
/+jTv8GX/2kcL/i3T/8R8C7pprv+o5nuP9o+7359P37m/Jf/tx/+4+PXtzxM1cfvv72XPe/mb2NJ
yX/786Pdj99/Q0/10Yabv//PD+cB/P7boSze8uTty7/4eGu7338zyT8NXH5ogAPuDyBgHV5j+Jg/
MdR/QrQT1AdQwQCiFhxlv/2Dl+BO//03QvARwC7YJxpIRH5B6VqwK+AjhfzTgiAVYOjo+NYAAkMk
8D9D/7RC/1qxf4DZ8bZMeNfC6CefZUNHzgYlIFD78PtI41sLL2KVztCCVQDphXhqvicDMudprxbx
ygX2eQf+aQbHGbQAoCdAzeBzzKbh9ooiPKhcK0/bS4W2bNcMHfEF+pCC2J7sw9EK/DnM42FpxuKB
Ab7SufMYrydg2SECMk/7cZQYZZ0cokaJ3doB5Krzo3aSI/KevACfWVxMSqe4tlrj5eMORTXX0uG+
a3Bf2BEFbrpzyjr2eGF1d43BC3phkNFwQsMQgHxsMopGFxBvOTyTjSc6JVKElyTp0Jl+QsHOlfiK
EesqMLb2FMGjZCxvBscdKqUXzaZLSGqAXFT2BmjCGr237cS1KzOxh30jsml4J6QSoHIdoaONvu1C
NWwHlVtVH9GJkjvlhB5EaAgVlv7S8GJKBr9OVANliFFVlT5yzTZ3rNoFvbTdEE9zElo4yNnnQDG6
ccb16Nmchk4+2jXJGx10AkCkbbsmwd8BHdSqeFcbtaWnbiek7cxC8noZJa4Y+DSqvmkrI62Q8EfC
KkITkQ2QJFRQxxwSEupgZ7tc4nr01Ua3uBbEIxqzOXhECnNEjOgkjgaKYkOPUujGN73hZ1mt0cQ1
aK40d7RJ1Pii6IXiuHmGgaM1LimbYl+YJH8yiry2wKjuZEmQVpKUFSixbcJeW6YW7Q7JgglS0XZT
aOXPKe2aB1J0XNspqZUkbj1KrfEn6G0Sl5tkcEBrD4WYB4Og6O8yzngfpLaVpD9KllqNB246W91g
zhXijiCwa0Io8Djx+5CBT+WDl9IoQYrWSTJ6Wsr1Yt/VOlF8iSSlbrg6NwT9nhlEy8Iqmbo4NLRi
yho31yQwIZ6QOimuE2OwTbexIXy8H41RFPeVVJTywrK5gtpQoYqKE7dmtQI9v5H3/aECB7t1lVc9
r++ndILBTMkzFYA4ddD3JfBDmdeaiTImXp5pGXelVCo9KGirW9KdtEEA0o6SclKGSetE1h6kdbV1
M7K46gm0X3lV7pW0dLTcTUyz63ZkytTG9ERelEYwDr1VNYHBkpkPME/B35a6eY2u5ZA1YytfQBWs
gfKyyUBIghpOa2UojVEju6oLLNutDkU457phXaWgHkaz4qAketJfg3tIJw9G01oFND0pV3ZKBJqN
Ca3Frmnh7RGTLmMBF0bCStcaopxfJ4IWyZVIJmZh0iez2tWjXbD6SjBQnGVe3qgOuB/tIVFBzEhl
Ne3qAmy2F6nVyel6kgYgcb1dWRBhbXvRV67JpIxzX9b1kJJN0rSJva1IZTUvTt22wx0TaoTqpnQa
Lg5NNhp57KpKXaY92mHy7LU006LbKyLL6LeUQQkG3keSqINumq7W1UwnnGpZ78W9UdTyfhCj2UoJ
uraRleJgFIbSVIcJXcuJcw2fVTaR1wway/u7SHH42O+BmJoa+l12dWfKHdfiqHnoq9JQpkNdjkbl
ikTXR98qm8pCkUvYDPGEJdW48kunqdvATq10zqSmAm15Q2zFlidINSDKL+FKnRsTlDhCcydsPid1
lcIBK1mbqWx0C0WvWCibOmo2dtvZKiQXUyW9kApXkDNtOxr5DTUjZTt2LK/9Jp0ffaqi9tXOguMg
35QMmqkbnic22I6pDWb9rKuaPWdqmfmZgeVwbQXUo16OAHuiPjpGgdD1pKy4Y2zx9mXo/9WbdmS2
K0tmNOkLU8TUOHsxQaoxv3M4bQbgxEQRxRCLACAETUrn75XP1yVeRoBUa7jEIeAOUh8osX6+VUCD
2HegVEJmvDdZExRFD/Babsnk6W/YQZMxepAA3PlSWce9r3a5QWK3zKoatDZ5JQ5p2fybIit/XJJ4
r+iITWbW/cUlaacJlF0jmFHAdGztoJC8r9V61zZmc2nEhljLhM/fd/RCwvSBxAZvWOihm2Cdchb2
otJmo7RQuNYlWrhkgsDFlWZZ+twmrc8KprqlMalvWVStpakWSbjZNIYLL4JkP5ZuiXYo1UlYUYY9
1plRHqRDloddXaqhqjbDH2EwgtnTMdUpU6CzsjWQs+GC/pW6OEpQQb7FcpoOpkQGmmWLFfblQLL4
kpTQgT+/T75O6DyaOXELWhfkFxdP2n6a8tZGx7hrQF2vxhVXYURRYT4bINnzaNngqpvSeCv0vPjj
FfNvBftXyXtTtuXP7myoPz8JDl3z8dFdvVXLv/z/MN7Hof+P/wmpv0T7/ytnH83naB9//0esP4ft
DoJdkPJD6cH+Rc76R6yvUETtFC8+yIr8FdH/Gezr9j9BhoR+fHTkG1CanSn2/wz2Cf2nYyGhi+Ac
uI45qfDvxPom/ey+bDwoUOcCbwT6G5EkBsvNZ/eF91zUFFlyUQ5KDV6KRoU89pVQ0UgtEOMgOBgT
n1YRaSABr0e8TjfMAQWGh7sMQR+aBUHc3OnXmjOpL8U0ML3rXSQi+ta3Rauz4rlk3ejYgWMkk1q7
ICpkRfOWxj1R72ybqfA0RY9wVXs1R6cW/CWGzBvKmqOijRCWlrEZG9/sJB9sPydJPx70lptAXBW9
KfxRDqYIqHTs0a0oxzs51uZWDpKLGAxSqjxMWZvpvu7E7BoIKjRwECMrNFxthiU9UYr4B9NpXm/K
NFXjnZHGIHUnaInHJWho4GmWbWoqKPRIJdnalCNCrR0iuqsJV1yueIbBzTp9MbqxAoyHxY20tlCk
ttJHo9RqtQ1yYQ/koFTTSJH/MXR2VffF8JA7kJXZGkqXObd1MgCRE3d8LFysuqWGQ9dbHC0mlYoe
aNFlocZH/JY8JmbvarySzK27Ii/8Hle0gZh5QvtNhXDApXmBVqCqbGqyIZMB7E1l61xsoDViWSCY
6BQLoBJIoYFhq2uyFs6grfGS7oPC1FQmL2olEVHlpl1lqBfIZIIQyFLM3G000nxHeRks1nUBwbSg
Toq4Vx3A+hMZ16GeW9C28CeFkKa9YJqR5g06Zww+HqZKtdlt0eCzMGLIkLq2k41cc02J7lOfCsTc
16qTgBwOl782AKXoTLpr9FlWQfGK9KqCDhuBXkcO4C/1Cm2uyg4KpdW2IHpdeOB5rrMws0ZbBnja
oV8qaWtH+HJq6+GCSau9rk3aKhsVTKPZRuB7xu3QoVvmjhSOnII8z4nwIyZqcO8IqqFrAHEh8Rxt
4t8sC5IPzCzTlypDrwEgK1T7hghq1MBQaFe3UskpeklY2V0qUdNcTTFY+Vw7iXQbcj0GBEB7s7J6
X+Jmd1ySZ/yxoyI2dojB2E87tlK+mYg9UreJmKFeRggIIWiQjmPpq8jnWVuLwqn7cVQ4jt+WlnID
DunadId0SAhS8KnDL8wqj5/HtBq0oEuKRg1sfYb1NHiQENeERGgUqsXYvmfSZMSTQimBd4sL5ZZU
Jq4FSMX0iNq56oBGLlUIHrIIcl+JAyUpt7aYo3qONXA0gyk6IAmURjVSYamJNbNZggILLRA5emXK
gN0boGiBkjZQLW8tbD6LsVB+ZjTtQJ2REgbQO3qA0RlVDANEhLsOjXpNSxUW1gz8fU45SzllNCn1
y3Ic45e8qXFnOrVEnUodk4QFetU7b8poA4mV8VivQ6WBx3TLqIS4rMqjMrBFDzrXEpctkC0tTzyc
VrnnVlu/pbRG/OxyArUnvEowv2wI1Fga4iJLZK0GGTcIUgB4DFh1aGkjlMtl76B3TEVnI32LqSic
C6WVhcjdUi0J/s/AWRuCoclb66EXSC7cIFpp8zs64b0EJgE74oXvOKIryqCheR+9DQKhPpLaUaf0
mZsA9hj/GGt4CRwsWQMX1VbcZL5jKY40b2ic4Gnhm3i/6FvWMy17avOY8q2jaGh4UbKubQ6jMjVm
EEciSva27MvsNc5SqgNqCKLC+pDFup37jUjz2eUaAq+vHc4nvDf8BZUTDUZHKwsfL/9pGi4KGMmR
hMSLp489u4X/DiJuKPZF5VhR9RilwjI2tCOxc50Q3hUgW+zMDMjHuCqn52IwdX4HvRRHuKRzMhBg
KBE1qt2okc5+shOt07az6y0iiC2BX4XNbxPKfhQKjhY6SuSkpO5UCAD7lFgb9TBueIV2fzwcbS+t
gFL19aEwLFcd6rLadZzTN7Rgay9iAOnkQQhTjnCnvXFnRFY/3II1kbzFUsmoL4cKyYJejIIEeka0
+JkURG3DCVgG9KVpQy7dGK8UwJd7c8ivaaVMw6a3QOL7ALxIQwOjtKzRHYyBHSytJw+5SqCamdL/
zd55LEeuZGn6XXqPMmixRSAktUwyN25MBeUQ7tD+9P1FT1VZ3bKZHut9L68leUlGBNzP+eU2xLt1
WhGz8xMosiQ+ZkWF6npwhMUYiVsKkxZ45cpq6PQjVJ/rpGf/BoMKesUD2fVU3/qqfup9t2iOnjbL
29wFhT4kq6/Kc13JIknNMvOATWTTIGabinXIfLem2G6ndRQRjErJo3cWskt8PkjavkpFRe98CpRL
8amarcA65oqnZydLqfRx2HJbputYE2App1aA3IQ+S+jSN6I7TCyabkpcPpW/cKzyuZBlFWSBX+qD
7S9rflwkVwd4uc7zU1v4Sp2junNeEeQ5fkbfrBfeOYM/+akz97F39Dxp/jTxRBhRILTznc9xOYC1
lS4awIaM+YdpdhaTllEjCCZbVH+3OHJ7Iymuqw+S1xGfwhzbwV7AIRVjapeFM8ANwb2lNr7w5GIa
HR9ypTpMNyVZmZyAsujRv5Fo7L+0tRvUfN4KWz+04ehDizc+EXDSnlmpyGZFwqQgVKe4kg0WVrkQ
QuKHqAPaqV99smjzCPXrHFdp3yRBfVBrPr9uzZB7lKGV7ctc6fB7oQgJT1WAAns3Vttap4Uh3wen
Su+Ife7TUXGdbsJiXzMDPvctvmuQIOof916s1x/GFS0iU0t4TySNTt5l6tuY1DqmqnA/u0M03DBX
rfohaQwXeeaa2fEvKlFr+SWv4ES9H2NHXK3NVdgsb2u16OpYO534aTorQH9YDtTMOsnmoFZm8bqn
HllNP7G1L3984fCWzoUbyp2UtVVkcgphPyZfjShtGWSSXRWo4FTqMeiPQ6PHMOsrr9W7Im8c+ST8
rcZAEJRldIjnjsnPtGHYPTi518yHQS4rQv+hVYdgtBSJg2XjZjzDut55SwsoO5VbGaVNJ4FI0BVO
dCZj/PlymtlmNay11qdcdxYh9olff/au2cYHR/ZR/wykNuoXq7AGfXS8jtA5ORi191tXiLRcps2+
1EtcSsIG3TbaFaVewj34f7hBmw2yupRxtSVfZbuCco4eUo1HU3k1WmLL0sEHLUODfCQEq5pegorp
GRhxaa4QLRrrpmcUKI5FrPtunY5hx59BnGhieVNJyMZoFxWhBQB9uTfcCl1Uf3IroMM4r+yooCvc
qSR3s3ZpNSXN7r7XtvFSJXNiyq0qikR6rarTKUg0X7JIrsRL4WnXY0KvSnkCK/PvuGELs2PykSK1
wBW/GVnXT0xXYuSu9iYnFbmI7bPHJytM1bBt/W4OXf8zrmOkhGvQuXSO2mHPDJ4wPe+GqY+/elF4
9Lp2o98RKdxZFcNVg96BC265i+ZZP0zt4FOpK5z5i6llWw9lUchgZzZffY9gjl5x/9ZoXieVP9Vy
Iai8CwWi89BpaIHXVWc+ORGJnJ+Twm6AXTUhErPFTdx4vK4Hryyij3KR9sTB5KOXSYaFOCJgtOqP
t/pzf+xnLNOo6Hz9vhKVj9617NYiLWRTu4eY+vI/RcKkcJiUx60UQrfEJ4eEmjwzIDw/UC2DgMW4
99VO5+0GydMBlspq8n5F0o1YgPIF6XQE3AmS2uVqSO2o5H7PteyaXVGE5pQ3Mz77EKRXEq9jOSV3
SK0/ts5t253tdjRLWLpt5Y4qRf9rLFf7dyWEnNOujCa9r+BCrKNvzRNQahfO5LayaPydevnfPf0/
kHz8N3t6m3fyL6QcX/5/1nTXZ+EGCvqvFsj4GtX/D0qOBR5SjYznwKepMeZG+SclZ/l/u+ojwMnI
IICuBpv755pusafD4V0TminXuv6T9z/Z08N/A5BI1uPHEArE70jsNJb9v67pHalK6GOjQ1S5o33U
0iSNTJt+KieAbE/aj2xIwcs2XK/majXjebWSwNq5Ktl+5VZ4NcMXcfOlINijdBrq9UObYnnYgtn6
PpasuhmyneWbriLl74axWu79MSziGzldbSzU/RGv5DTa+jljvkSpblXJmk5N21Y7ZUVBkupqkz38
wpS8VME66RSwz153sd9t836GCvUwJ8d58s0urRa0lsnstaNrW1MUXYg/OYhyk9V5s257R04wMTYm
wfdtq1THyVvyE6Kyr14jdplol1hB0GUda9s183+aqmzW9lploBaoYYhC7NQu7hXMftk647u/lPl6
6Ze6bfbDENH+rfIuSDgP12XJ76xay2Nkt3O3ZssW96Zhu3QrPBi9V7V//uUj93+hIf+Kt9AvGrh0
yIL5+EmIkjO5/vu/IIFL3xt3C8NzabfRQ21HVE2KNen/PyDgv39cYJEJJ4VKvtKdBHfzof3Xn4ID
apxm13lY5trzMqvz1TWgfBqA/XJTlo///d8EAs3/719RXJv+qWuQxLVsBlb7373xLSOIEOX0A6xJ
y0x5tfxok6j5KpNk6E6mtDr6mJE8qn00hG7Lxl4kCnjJ6AU2sOxvunz1IKbGYvmsIIcYvXnT1PAb
aCJ2uo8835L22EvS7Nd66ibqM8fYZv3YRHzDHY3SJRy4dK6CMz57+ZpoL6WLDa9Rqdf14ukV0kw0
Em6KGbO/S5zCGh+90em+xf5WEuk8kxeVGTJf98bkvrOTllqTbAJhInuORTt+FYvXR6nUvtfsTWQ8
5t+415k/lYNJ2bGoRoM6XbYLBZlzT0xp4zmHoOqmX7Dn0cfGZ6veBTquDAisPxenAZzpNBkNfKPK
wIqPQSCD32NcBJcl6JciW+qpNkTTAMok414Nq1m3zFUsdDMOEner2l0FKPSgo80qU21cKsn72jQ/
amUMeWgKLCAd1tCi+8fr1+iY2E3wuLbtkEBrl5iOPMNLwChc1z/GfM7bA3dOGRPIHNV2RuAsfVKB
3zUqFbbnfjlFviHqrJuNimdLl346FJZoDnKrW/fZGGBLYs2LaOHlIIhl8JohuA3HZqbbZV7EZQhE
nnAhT3Vyo10ZuzuT+BM17klTp5uO+pYxj9/z4vd0QO0Cnv5bs3CBnyttTa9XaV2eWjki6QNTjffN
MAfHqdCTtUG4xpSQFw2R3bvab4rrXxVDrq5gQONltGJeCrTjK3SpcEvG1B7W355G2083r43XI4Qu
HrxlrgTl2bFaGP31lkcXr62j226UDYGZUGnWuSAwoMhy05f9sVIhi0XUFna5qxZlt/uJDjPWOnCX
9xpA6Tedr/Xvwo8ng/kMPQdPownR4ObEEGnXmoJdjc4ghOpYka7aQXQbJ+VMpDjF2uToBfduxexw
6UtdEYPvVfXFqJWdBfFC8M2LzfoGFNZfGnsZ9/06Lr9XAMhvJa+im0UwYv2Oba7ssnxhiE2laej8
7APKU/fSnfVjGNdbvGPlbQnHhBi4tqSDTmUjHs+H0TH+z5DX+Ju0ULDdxD2RkDtXO3W827Ztto4m
14VFsOw0BuSd5bwb0i3jKINM1qArbru8bPbQ0IDoARHRD76V067M2zYT9rTonYy3skaBTLrNGBr1
R3LAtJTxtIuTwWjqNxNbq7NvPVe/OkW9/g6mhcVp8UK4/dWx8iPht3DRG/fhb97FOsrEllMYl7C0
9Pt4mzs/U1sonjpZeBXmxx71KSsT7T/dJlEp5GE5asCLLv5BiL28s7ZtdW4m08d/VlIqHhb0KL8L
08FxW8rDt2trKS2eLV0WqVwkBV54Vuq3wkz6LurN+mfCu0cjjtWID2rzFOqDtijjLHd6jinjLO5L
QqjA89ZvfBkPkZen7pSUW7aVffSQ2zWLsMwXHR3kGFntId76/Geb+/03ApE36KrIjOz6iJ6TzMQe
sFgwCz5/BvL7NHjsgQdwqeRZxK2NUCMqbV6weSVpT26+rbJW2OpNcD3Sl1r74ndogrBK6Stxw7RL
pI0BUs7x7eh6XTz9bNeWUdpSqmpSwceVr1mGJr5lN+ye7GHF51uoVelTIht78tI8RwVx9Dq2bHMj
XHNFTKfxCqXbgTVf1OQEQNngVlYWuNASuE7niOI1iOWbWm7GAjnU/ZO79QsB9BwDcxa3bvlgomDp
d2Fn5XdrVebRvk+C8HuNyiM+WZtsf5ch6/0hzIvtTStLhCxLVuvuWMbK09gOlC55YV21GVIOSs+w
knr9fbLNU5SxiCIISPW2OUdZ5z1SONURWlV4zAKZKOouzxZRArtPRWy/L8Po/NaUr/8KmoBXddzy
4gHFkfWxzhVMpi+s8k+Vb55JRSjVdFlqYAIwNOUjFY+HhkcongLyVLpi+tOS4OVnuVVO3SFufLAv
fwP2pPHQXdVe+mqY0rgs8ZASenkNHVsVkh1HhkinZhGSNTYnCad/uZn2FUTZ+gkg7H8mBl8w61/0
rdPa/tkKIVSaACsy9XgmhqJGU1FmkjYzwqG1PQdZn9uK3FVed2rbtKi+kc9vEYCa0MaV+fO8dLSf
Ec+SAhMGiuQN3/tRhI0Lku9uCyPc5sI3Wvb4IDh+AZXlyIzlF5Vv3wRNF7zn9li+jHze9U5sQf2k
a5dzv5d4ZteRbt0sGSeIS6tEX5MVLImffT4H7EoWSfkZ8JwpMr/pm0uw8nSlgD9+nnEJ1o9LNWCn
X7cEv25ZF+MjQaTMk3TGyJ8U2vY6vfaP/VHz1H7Ucy5+xbVNtneIJOMjnifefKe17PCKsedj6kZd
+EsWwcAUufYbyp0EzdBe1mv4arQMv0Yw2M9m5KFL2wEVCojIoMZDYEMipW5ugHxAC2yPGLiEWWaG
cfhoWhF+IDY0wQF+K4ksg5pJrfKmXlDHdynANph8AL7xp3G2K3DtD+79ylP2vYPE+RlEyLNA4Cwx
pxHVAXlWNZ6qs0bW0Xzbx5HU3OlLoR+HOKkA3Q0+7L6s8So7BvrAXxRN2dFctDU15zMS1khMtbxm
xMxmN4g6agGP47rfiUBJeKa+NM5t4K0mOkajtMabxOAb/bblHplXq1Va8/NatIjQ8mVpXwLLE+79
Yg2rOmkLmQYvDdV8mm2jM8Jfd3Pgj0jb+lAHzo+W6s25wqaVb0FLIF0AMpKGamuD6Viryt1UOkFd
Il9xe2ipb3XJSHlRQd9sSOCGOK+vTvclWA70GrIupE2tTfmjDEABT1suvXXXdUIEt7JHbYs9sXEj
IGZGHNE8WuG29NvuWh3o7jwZBAVbPiAJzoGGqdXydqEsXesRMZ6pb+MpsUSOjG4wxS9XB9I6NK1f
RY+1Br37hX6UvycWbVn6e7lxMp7teLaTNnWKtbannVla5G1uEnclajFXo7tRK39FUMYbqwwE3xYd
h2hS5duQAAjKrFJxNb2bTZnuDfC9cQ8SwY14nSq0Sk5ae6bE14CoAQwsGSqFOB+8030qC9SWUepE
gQ6fS8Pyke/KYmX2hiqKuEWtlt82W6kwKHrg+LAb3jY9TgmkVxHanI+5RaYUyJ8/EIHYFe1tq/S8
3A2RisYOz0ZcR6gFkSDGZ+FrZT9MygfPamgpWp76fhbuizvgXb1rdC7d3eZt83tiXfF8pxZg9fWG
8CGOF9PsHFH53relWLc/A5Rhs7NrPV9pM+XKU5t7y8fg9JPYwwrPNyrcyjgdaoHp1fE0t2ELnfeK
KG1a07ayTYjTv6lQVgSjm99WYTQQ4M96YRN5WC/HxnE9b9fHi/tRGLdHijSgszypwpdmH3cm6M9J
gH7z4iyKRAUFKAiHhAqt4PMlQs6oMcLSZ/zNlCmSmG56UKP0CrreYBv3m2Ykz8rG8vsLRXw5SsQE
aq9z2OhT4G10U1076Gc7aEpz2oagcfe+sBntN0eOj2vs8Zt1N9Xc5D5XN/IbYhbmkjWBVEUWbFE0
XgZyLZ8XGOCfbpV4vwgzmPIPy1blh+x1/pR3LWUmiMZAkUNv0CtA4rr8cu3ZrR5F53NgB24Rgaa1
yUR9edHB+YYOtzdw6/Bb85EoUgeN4CnWxsBZodximbA3okNQmej1PBfR9Lb63vgecAtCzhhFBJOc
yzACvRqWp7jrKC7x19B2j8XgyXhnse0Cj8JuPDhVBPViJ3n+auuw+TSMS6Bb3BBWBm/pEQNaWAWP
ELFSP0xUxUicIFJU2g0CHAFFQumf3aCKfyoR5U+CYkxyOHsD4xTqumEvSxDU7cuqASatPWf9ewbk
/4Jm/3FtpPx/o2ZpN2Irb/+Cm12/4+/AWfI3nBI0TqJpQgCHbv2fwFmC8oWTOwmjyEGMfdU8/V3e
YjnR3yLwCRwPCM2xP8aIw/8hZnfDvyU2zXgJ30SGcRwk/xPgzAGR+ws2QYIiSjYU7S46TnQurvfv
iEs85rYeG7SchKLPmUYvWP+wipquBV86NLj6YZ0jVxGBFz9Ym92FSUpjSzw9LqDqZRYoa3Oyzskr
meW8CPYdTzqkbYKzRxxmYBFY18aV0y1TQZ1cqBuQcRqv8zC+RWsSArUbnRPz7qzDKYSoEHfJkssv
ezFoF9q5cBKklHP85XkNhCAO6kexxv5XVHHA1GKoP8qoY7BdQrSjOP4//bllDQlE8yNJyJkylLVm
XP/VPZtx+SFWjo/IGRFl80h8s9pAfqcmq937CD0etaQ7NnKcce/bK8OXf3XveboqHlmVRMkelTDU
bKFl7XjXargeoIV0miz/1V179aAb9v1Mqi5/QqIa3zRJGRxNaNb7qO2IcDIVCYXVNHCNFLN3z3A5
zDtY0PCXrYbPxEV8ANI2pmLRzuOQLxTlRAssY+ebdr+Jij3Bn9R6ZMNpiH9SwrnYwQTG3odd/DBE
ovzhtDZQTiRfg74l8aFY89ck7+GJLBXnJy9c4v3GdfFWzjbfpynL2wex+KPj/rPRxN9uYDpQCNV0
GZzQJ6ZrnVOvSIKzxbR4BByq30JvOVjk+hadzyrpmZyNCrlPVoQtZU1QGDdIiaBnveYq7h6Gt3pU
zkMhnLuyq99K75pCucU6ydy1zLnJtbhhrmRg78TcEMFfYAYAwz05XrOSAgSXfxcuFvpHN9TdLqqQ
wxb8blyKTtg/DMO8XoaId2uVV1inQ3J+nnAypEww1ksS0jWYDFeu1a/I+2lDrNpFYThQoc3gu4KL
kO4IPT1vhyuRxZGd8POG+xDpJQQK1Odao+uKeuc8eFuEJMe7a7WxsrBOtttEhfeBar0bG21BWsnN
Qp2g3SNxv/mdcJf+ta2ihkrSsaIMyYQjyUNTc5ZkiB1Xb0M24BfqPWyl/Wxa1e9UEhc/h6FR2WA8
Ig/aLoD6s6t7FTp8AC0XaGgtH0svHs4Dc9uusIy6tFuN0bBpbk3d9AwIjsIeMFU22BwXF5IZGOja
7XkTGi652IVoqYJt2od6o0mFxefVD2LnWVmLe6yqXEEMb29umRAbzsHBJtAVWybj9jIh/LkxgAdZ
6zrfFwKxz2Pj5c+iShaYOh9Oq+vDOltkvz7E7VrsPYCFzLbmgHwZ+2iM3TyMVtAeWP29O+EQ/TTk
rbmnTpRiYy8YbkxJZ+2VO/bxFfge8VTDch4gbm8UJNfBiYYPRzv5vlN1nG7R1l5JPWrLvPA9d+Nw
vcnJuCKLmvRx8h156y+5bYFmJWrrz1jJXhmvrzFSBRACU8L6MZpOoK3d9s2G5SEtSiG/x6srd6Li
20bdaj479LB1BkEezoYadOaqOkGRxjZFE5x2853IW+AdS+vqLHSoslDk8tsSwkyrxfFv6tWizQW1
3aWD37Yj/cud6x+l00ePamOQaqyg3A39FtAK2HbD+9pUZjtGhbIFgUhIwuyUt/ZkLW1OnMFIM930
Y0AjO18fswA/nO6iDul/icQgG/LAOSWz3X7VPqnccgR4VJUf3ol5lnZWSduD+CuV84xyBZkPCxRT
wh6RhHOLAopTh7A3f0jzhjfwaR1y1FdOTrestzjwyzN0YzfdrVeMtrP7E1P7mQ3hwTKTJHBlqk4s
LijsGMvqcntnS70oNFMhP+PWLud9IqIf/nUY9ItDH/mHarTdHdv/yZbFfe42AumhfBm9cYW+oJwV
cbytZMq/HgfHPjSL4L+7k0RkEkfbT798wWWQWnHwiXkAGYN9cPR87Gb3Lnb1oa3omZHN3iOeq6vi
m2tSTOPLm7nxbgSd0x1UkTD6iE7vvFU9s1l7H2v8XTRq9XOyb3JCXYR5YFzft8u0S5KCY2N2dxaO
JGcEpAJwxtwzDBd4F8UEztRYW+LZq1YOBfdUcwExJ98uCIYsf3scUaesAKuvHGyJk1oOviVuL5QT
i1siJmrrFThkCrcnr1m8VEy4UdymeFIozOCK2gflof3Kq5e6qQ9a6qO2Kp2pxnZPgS39e4nV/Jfl
olG5lPXiPDmaS7aw6iFrYxG+oe/Syb526jeMdgWY/MLhF3kO/EK4UXfIIXrQS9kcgkRa+7HuAdPy
KNgHY/LHRYx4ROBlExXp3LZ+/vPa+p6GHYKUuWDxndkKz8m6/BBrNd6Jwh5Q/GjvXKtCPIRr12Yq
8vSu9brLGict6byIK6GE2Por/8JxWOBVUWS998MClNhnTne1yycPXaS33TSiOqqtuINDwQbXiUjt
Yc14gsf5lzDdnYMiM4rr6YdpCbLvSJXzjHsSS6J5iLqXwBZs4s2wY2hBDhXSoKNnir8kppskxHTW
9AeG6sNSWffOaps7GZH1WcnlaeY+TAJ8aWvLISLX/Fs1z3m2ztFl2lB0iuHJzr1btbgcjrM8xZMn
SK6xm29LQx4b08NyGlXd3ql2i74WcnUuqFDaI1aXAb4wWcuDd4UVlnFyPgvo+z7k8B68Mp/2EcLG
tEEcxCpIV0fYNM0+UGX9gcLU+lwic8cNIksUT22SCmRNv5FVXMLWds+joteJs2/Z4d9CjBj638Xs
xvvcnpx9sNjoDKdItseliD+dlY4+KxIvi0TRVFWcerCtPszDDF3TaUJGFriORyRdJMhM46HyuJDK
3nwTCVEdMFsPNbKofg7gTM3A2eehwtLe7byY6iIHfZ4X69Mpy0OMixDgcTiQvih31eA9BaZxyZDz
bpsJ1qRxHetoVYaTwrX+DP3i3+VmeTZ2/TwFCTac3uHz29+MMjxYU5etRVL/qWyuCstYYSa8kVWv
NMdqTrpTPc9RVjCepsm8IbHUlBqMyt7ehlLRHyMZwPrNWsjH9z5jp/kTIDA9qKaKT1vf34QRVqql
Ud9CpCm7fO5A7asIpY9o9AERiFdms8+WeYgL3d/1YpUXkoscKg+WV9dldEI79SViZ02h68y5ZlFD
+a121uw8F0P8UFUBXmqhnO1WF9HwOOA/PNRjQe/XNkIVCivEO1l3v3IXaG3n2MC3jj0meMyRw34F
Q0vMTSzBUsu8Gby0tbarLHR86njF0qT01bU4z353YVExZyPVqoxr6Aec+e+Jmizr5NQkFkIb+fVJ
DKi5x6mL+n3Je2pjVCMF5iKBnnaqaQpi7woVQh21nfcEQiy/+1bOD3RN/CCqWt+NAZiUWlZxn4er
eRx7abxT0yqz7HoZtncDGOh3e12KKw7onOvInriN1vkMrsAHzRVBykQQ31qQ5tAj0Ih3kVV7R8Te
6sDAHV3WqPrAMzbTN+EY5zjMvnMzOLn/MWyKQUdKIljHQJHr3Ax7hKGPpoDBAxH9gRPPOdXohttH
VLV2n6EbjOd3Z42t6tiPIuLQtsLlYjSOKVJnqu6eVLztZnIcC1jfWTciFHdD10bDsVo74/xaAzOc
rAQQ6c4ZHfDRpoufhV82y4lqsK2B+1z1G2gADwwyYudrTlTxLj1hiI+Va3DbR4W1AO7PIyBMlOf6
l2dRf54utcWbv6G9lHu40Mq72FNThncduTjtDWe1to4c49RHWCX0AywJBFy6xT5F4mYewZFTe7MF
+ROhX9kHF2w9AIQIVfKtXYHYnyVS/GVXrHq1nlfqsvuTT/9BTd8IXMLEwx6Gar/mA3pWM5W9+1Ej
y/NPfRiXtOEFIgqyqWiH7+vax0MaNU2ps3pG73WOuHbcx5m6Cw5XFOa0UPobexm+vrCa9iZ04p4H
NgdHEnUQ/PAx37wql9aqM0ryeX5RmNHcexZMrulIhfVy226IotIk2mo1c83q+auduhbZj5j88qlo
kqa/eAWavbPRaANPcykdKmrncr3Uc91PN4tgzPZ0w9/lIYSGUSbt1cvHPNOtxQJTdeXvrZ3zszc6
9Q8JapuBg814CAnLj7c2fCwo8dx1kykPvD/X9imUrGJGu4gnE9V5vFrF4+rO8rXM4wwX3Y6P5Tmm
byirCxOmFaFfWR1Zb620Hq4KP7d2wrPwhuikoOS8augeuDZ65ExssU1BqrCM+304KbVH780xlUyH
aHDU81SWIx3LXXJfLzPukS7+EsMQn/xwfm9XT+0aK9LZ5HfOoytU8SJsikcbfk/dN2+0SXX7RhBW
J9QlaXJEitPyiL4lQ3fhYFKwbpwaVWZlea+D6+wqH4eBM8j3Jez7w1au9d4kytnZnf+0dTipUXqz
HQjiQVw7tfru6Nbj77ELr2lm78uS3C9b9U1Mm++nalpHcIPqnbf6c1TFY9FBm1iW+pLkKIykgrXj
z8ruTk243RrTBKe5Gj7DijdgTXbNaDK/iFDiLQ49Zupcqf7KYFvvbms/q8E+FLPzMCUYNsamvYhk
+Y0cPaQSL+nuXWt4AckExbbJc/KX59qoO0e5K2YGS++gPO9WMdyIyH0cqXRHtT7+oZUB2ra+1GLd
bj0PySBN1zd1t6K2cRmM1fxkOvmxJfF3tvLl5NXiHCpv20UhmxGPYWj3x+sl2JanRv2pBOx6KB5l
zFXmeXt0GwcOXwIB7fC7HM0NbtgV7wwuCzP4B0tUR8Oakcv4x7jxegTbOXa9z42EwXZeys+tGNad
WMrzZsSnjKufPuqRG8duv4N7nAFc0Uw2Y9ZsudlDR72vuWvvJ38+Tnb0ZQksu8DORarDcjnM9nLl
+Dt4iYUXbLyPen8GUnTN1+jzcSyp1ZCo+nd00PvnaYXCUxiAptB4WTfwK7tXVmdoP2kNJAyMhTWN
Y/lLl9ahG4trfbsV71ynulmlfRtHFrCkg1MWBrlNG4dUWtt7XqLqra2Dp6GajyoI9BOeWjb9mFc5
Ds9RUp5dpltys5BeoF/o/Qhxi3zpreE0oo7uo/YIbfliM7rba05u8vq+qkW8yanZy1JkkWvuvaR+
8+w5w6VwKWb7jJj8WBpidjElaa0Q/0MlrpHcw4+3R9tdbuZRnLTYLtcAzWKo3xByE+0i946fn9uk
fXFpJQWqkReH/HQHp/UtAZGXsSezDDTWG6w3QYLGDhnab3Ly/T2yE4+cgPEitnafu8mzt4nhVGw8
4NzzpA8A8CqnDlIe/J3c9GNsLPrtQvUAfnIGqvmohvKXYDA0XNFZjCT9vvT86dZecKNxi3/qYvNu
kt5tT7YbZbrgxKjm1smqggJvRCLJI2QUpueqBT+2h3DPHoUa1PF2Pt216H9XfANibJ7AmSkk/U/2
zmw5bmPd0q+y49xDgcSMy1MYamIVZ1LkDYKURMxjYn6j8xz9Yv2VJduyY293uO+6w2FfiSJZqkoA
metf61tac0yBDW27HqcQI8FrZtj3pEQCJ1M2mSVPTho9mLkJOcp174Y4Qa9QcmyvRLNm0aJvuNty
1D0bdeewNsZB2DEzvDww8l7ZIeyQXi2o1jbM+35l3RqNx7ONyjKlPa6tY4T4IcotcsdtpA8HRC1O
3yiTO+JmnAxhoGfjzqzKatuqdqhNZbTpa/OdXPRnqbgHO6dVanG4UFLmhUZenfVM98i471tis5yH
oDRZ9sG+DDlKl01Ns88cN4idYmfMqnJSunNXt1dgW/PNtFzIBYwyDeH4uQsJwYi+VjSMqY1D4+3s
sJvo/SxiotPFIEjb+FnWOitWbiWP7JozI7SqG+7XG4ZG/mRmvt2zjy9tXTnht7+LIjcsKitY+jt8
2vuudR5VjVqbtbzTeMMNt9sPGqe1ij26YEsKJAHb4rBRVxWNsNZdpt2mwdl8nUKO4DV7iPbNSdYg
XuKHbuIonhaZFYpYYR6mMMaUarsba+1bVSq7Vawf+AA8nEcp/n0LALEK58eyL1ayeXxI7fEUC166
JJWgF9ZdgmN542ROQNoQLVDtW/II7VdQzkzzp1cMQKdiisJeEK0v1ueuKV4umAUzYr5O0h5BpqqZ
W083TqwHldkfl6o9Tew5bPLNxPOfaF/vN7lIn7Myp+GRsNwgj1VrnNNMsU9myb3DjBAxupywmx3F
gbWYL0tnXOdmd64Wus0F3Cnu+JSpdb3Ys5F4IscTEkjCmFm/oKPtZ6vcRkOKgz6KCYRE0xX5LsZb
FhIvITrmwIP2GEe135cx43R+zMaC+52tg73BHHDvqCWucMP1sSmHcpLLRqRq6eU65C+zEsDEYx0H
FCwcUcYbc5SbYR4GZy/onOauaLwYMxvKtomnsDCQtsl5dBy2mu7QlAZvS1IlHrLe+8BH4KfuZG8n
S+7YD77kUlE96g4C/BMRmbcKj7p0b8useKyiwZ0+uxyj2MqmxoLRATMYRhw8VXBBIshuzCv5MHdO
GSuFel/KpCwYfmIsWwbFs9OOWeBwmYOHOGa0xtcahsfhpIjoTibOoocps9r6aGTMSbcFc8rHtcTY
yOdB5DUwJks8YEhPStphCyVh8mjaH6uwRx6d3GElR64p+lrb0TSGlCGaH2B47Lt6Hae7VnVyciAu
lqbNzO7J3kgH+8MmLowBZbNRVhlYcde8THoscq8hM1lzknIqnnTllJ9Tq2Gm4I7aIztnl+ap1KFo
TVuS5fNsNwsHxzhSitAuh4RTPZm2hNfopI/afBliygjLC5GGybYor69WqiDblo/RnbOKFdEYZtdu
q2S1QYq6tSU2fOz6fKmTHxDyK0fZzktdvmqZ0d9OTAmvxZxT11cJ9rzf/av/DNv+SyOv/xfDtm/k
g/6AjeKvf5+06Z8cw8RA6cKLcqlPM5hjfU+SqwzTLBYg9ltGcMjYF4jCj1Gb0D7pCDvM5yzmaZpl
/z5psz5pOuZgF8QTIAQb0N/fGbTpfyKq2r9Q7myqH0DqqBe/+p/mbNqSRyMnTcSLxJwp78DpauCC
0OmoCtdFs0I5cx4nVLRyr4IECSohGKOp/jYpK8+9fJLzF6MUiOwJtxoODQ2OZc+cI05t0mGTgyU3
qwp/qloeNu3aambQOQ7I66oUs+JrlSMe+tm0zmRiuC7zKV4LTuXkPY/d3LHRm4YBgSpnqG6wq8FV
46kTP3K3JtFSe0T9Ll49k9bdY23W6cwkqouHvU0yLbnJWoVHR9NneckmHbu6ZysJyCNpq8mzlsQw
XCT0JecgpwnloeFOwCMKcwiG1WYMZ9FgjJ65jLDSzsZy5OxJ9U2tWRRPCsaMH62dZncDMwsr4EdQ
YDG0GubQWMxZEra60T4YlUAbao0ueowSmSLUYI4ABVSYRsf+tJP3xBQaxVvifiGTSt0uLpOmnt7S
tkPuZZbW6cGsqsR4sQdDrUkNKT7YFnUDqutAes1cM7LwiVIadUAMOMbLNgyzc13SAWZ45AodbjGR
mQ2hbOz23c01gvdVLrWF59RCeElphuapb/Wy3s6DICxTGKB3AnMd6zN2oMyhZNNMTFTiUVkxDuHs
8+xiiQDvdlJqW825jHnAaAqb21Jkv+JumU5ppg3fEPu14mh2WdtfI2xl6K5aVwx8DGax7EEH2P1u
AEHUh/o6Xep+IhWTAq6JBa1vSOzFx9iqW9uKhM/HEimztp15Rz+jyfQm23HI+DVhJnY8LrtHh91j
a+OtnWUOGBj5ON32Wp/F3praJPLzVEaZV47c8Te9MZY35kzIN0hq6qFZ7BKPVo7vFsPgOJkbW/b6
a7009lummcLczqve3hggq/HS9Rbc1Mylt+sihPMcblHDSr9MR+vKGcl1+6ocMaUV5HE7hg/Gipza
5rXtSeWXicVg69G1OZg9Q7W4oLohUu8r3iCbnz0mj2Y2DffDqNduiP88xqtR5uxBinl2vmajNJ6z
CXHb0zpmq5uoWZJ3VQzKGX9WROib6VG+0ceRsLs7iurzuALVxqGFvlW0iqOelGbWd71Iow9m2smR
3FP8tWoX7a6HNfHWjzquFGT96L1XKv0jxavyQvl5e5BpZzxGkVW9qDRwtDs9G2PBZYPDPKzNVsuC
DqDBQbWkwoAH/RwPuqHGQID60QayZHBBAm+O6/QFt96ihAiA6GBppzG5c3CF1pt6HLEHKVPp5nDd
MgtnmyQ/u3EU4s7sjNuBpi0Bz5tzKWMROy4wu+umbvsZZLGbtKv00Z+YPiU+LrLkvSb6/Vl30v6R
LWB8n+DZLf026XA9Rs4yfLN++ax70cpzXE7aDR9vxdoR/b5Mmu69y0xS0tpsdO9K1vKP6qDDMaqX
OhCjblKAiDvSNr9hHO2xmnc1V3hC9xgbijEVr71e98eerXKONdJgG5c4cWTzgmPbDXNh5jROsV9+
SNWe+ZKlSD26quYuwTfFOdz1BTHQzuOehbcU8ES/XDv9rNOdil+gK7CtA78g8kk8Jr2poHOiT9f5
tVStdNjYBeJjODH2fb9wiIlkm400cLIjiYZrHJcnsO+GdcUcjR2r0XSM1a1KZHcpqD0yEAvJX9KQ
iTLs9Xbl9ljWtHQG2dJqbeYNRZ3PgSGrsfXRV52ww7OUB1EsrMeSCi9sbGMmrPbRwTCh+kBvkr2S
XkTJVhIW3Dap4yTbMlo68dwomli+oFpoL3pL9DnQCm5vO9cw6hu3JmRLoToRAa8G0Ld6OVGE66TB
TUlv/AikLJowB6Ixa62+Mcnrv8WxqlXBarakU6Ip0mI2sZj9OULnzWOKJ+Y1jrLoSSvQPljqXCyR
hsY+2Uty5pmbIlcyQhFXWjKa39ud/tkj/deFzPgXe6ShG6qv6c+7pMs3/NglqWyT2NK4FweRZtP3
/OsuSXM/qexLoE2akB0sQli/bZIUNkn8GV8Wmob3SL/gWeUPuKbx6cKmEqwY1eA/ODl/Z5vk/AJN
/j0qBZ8aUNiF2YxkyG8Tv5BpfwqAZd2Q4gxunhaYmLfI1jT9IEsR8VEPGFsRSwrjkFg9+yhuZ+30
ojvbsu49XZvDoc8Dy7wf9Xt8Ffg5cp8HvcspYCFHwzcwsnWUu369BzcTql15qMtj20d0Io/Dxppj
8azHB127E8pb0Vs7rY8QjS1KgGArPtXiazMKH6mu1XaVrXumfFfajiREme+rzih8W4CMv5AzQwx3
GFT6wHYyDwu6D2vkW9RVm0pMBGhlSqRFrzN/iDLEdCS9Nr7OCt3lGh/2xSW6W5qelZ1np7sz1ztw
fwrjQO6ol7apcTq0o3IAT7u53BLNkWGpyGtlU/a93w6MgFRSKQypVAb84zbq2p3SD9tOK31bFtvE
VI+t5DIcX0d77Ii9yBWr78W7E3+tSwftMjsxb6uZyFfdXo+4YXGNYx/EUbEiwsiR1y/hPiamJyoa
cyZEw+ziQlHC6TLoloWnaksw9R84a32n/BgSPTBW5uzdo+N+TXCTEPDhqbe6d6jkZx4IDDpJ/mwl
ynSWDyd2Bo/rbFk7eI8ZRE8nDhGO0cbNDVgFQHLJt0ROKDEMXEzoKLhunwgXhS1KIInLnUNIcSMW
EtqKZrcnNeVJAUHjoJRXmvHGcP2zZbFpZrb4QhaMpKaPpDC5NfPJXA/0pmcjIbT3aFirbaGmAzXn
hjwPaw2i0nwaSKpz0mVezIdsdpvWJNscm+pDO1m+HUdPsKt9kZpwPM1niylkLaczeE6GzYYtDxC1
b9yexurUOVY1A1TF3RcxYY+CANFszALsZqGf9NEImBmHxmSwLZ4DTgWgKgdk3eFbGxWs6Lo7zFYV
qNA9dBYpD9oPkeFqccqt4ZYEydNQELPi3Ip6ojAA28RwyvXIOUGURaXhsd4gjEJ4K7yceZJCCLY0
oHK4wEzFiAF84XkDEcMewC9Nk5cpDdnTyWdoBLxR8SeHlHt+O7Ct58y+bGZsy46zbJXGQdFLryM7
C2zqvMpR3GrMZlWg2Ck9XgAaPRwIvoJ8aOh7lRwLZlosIy0KqHJIR3rDdL9QqAyQX2T9gFkuUZ8i
ZhiaMe8XWHS1Ebk3wpXVngMcegt5/kU5No7YDNSUVcPrJXVjVbeAhfZaQn6jUoOFGQajFzhdVbLs
ZnW6G2ZzK9b62miEZ+LB1kF2bJQKGKyj3k31c5QqB4G7IytMZg8jfWelDNX5DCWVv4GKxqUkszmA
B6Gsz6n6WWO7UjRRezuVud/UCeiNYQJRwT5j35t3uUQNKEtjCPvhVkDAVNUy1PrDbEz3Q5vtV3lb
c/GnY9f7QI+usrncpcmCl+9aG+MgZc4y4DPC4oK5mDwiRt5kskYvmglIpU3Q4QUCMLvnYEjKUbmp
8xcr0T6iGF0PtN4wPswR/keTq8FZK1bVe2VTCQFwpdGxD2G2Web3nnQPTumgTLjSIKxh9kbi1h5L
TCItl3mDAWqBcD6v3yLlo8rrzYjjqzHvYCRs++w2y4gxjufRTN0jvNbPPOJZ2hXMzPgdLiqxfflY
W6STW1sN0CGv8C5tsAfgECV2kZSkjJKDY0w3dD2j25Jc6Al/KAmZaDvJdqNhkKacyDzp6hwmETfA
NUJWw1B4kdLy2359dp03F5FzgqmjJlVYCzVg3aHrqswW2jrixRt00yltHnl2OX7Y3XpYHeVqne9h
nCU9GCzDuTX05kFCJU7i7uUybkhieB0Ch19dVta+wHtG7hXW25UjOsPXjOTcmWl/hjJK0VabFgDa
kxtFI61nu+0NFo7XkasWretWZXxA1kp9kTxrOsw+r7htMk+pXHEVQ3NvR1J7OugoIkwtgnZyXZbm
rYYdvDJNIlLTlB67LD93Ubm8upnqqQwHolKephXICOGGsMFbeK5rwDainrJDrg0hLAx11xpiCMBe
55s1lndtmQjaKfBK9Kpd7NsJMiNmjNG80ptkfra6VAKzK7pHvRKezoTZU9k2fxsnV3uGB5Tvuhnr
z2jRKAgUI//cVVgJyR8dIhOTQ1xFfh8VRjBKGW0lQLoN/8DQqMed0VI20Yj4CIMk3qO+NGRDXboI
s2E4QIQbHiPT6WlAXImi48r06hSYXdr3LPjRIQ5bQVFibI6d9wnZ1TMFD3/Xnm5x9HJFJqd2Fo+R
EgXUgmD7qGO72jjiyV147zrjTpKE2yJp3oyrM0Fe1nysI8/sWiMO/rh4w7nHQdh84AAmcEFD7ruA
InuIMdqvG8e6MH8jF08ZC2vd5DX5x42TiEfNjBg3D8fFSHazuz73Xccwb/5CU4Pj8y8wQi2lVMO0
9jju9qJ3Ul+S+N6gePskBQKDh5Knm0rvWX2RhnEy+IxJn9Vq+lyb2nOjNUGcU4dVV+M+KdubsulC
pZbPnT1tk65LfFhcYG6ECtqnand1TGgMKzLPfmmvl8cLR3YiepbZTolnKEDjUL6TjBRUmir9bqXT
cFyHYz9bDvghtzsWTUVDTE1XZRMpTrgs0ey3ptQDzr8SG1zhLjxX+1Tvt4Yl+9se3q1fMue6xjUV
rWgACRNetY+Gh8qok8AglvhqGW1CaW3VdcJrEmOpN9Ji3lWza2iQyyFDXbDETWpPvtkstmcNjXZT
RQYbojSTp2rK7W1nLAbY65zEMhmI4SmikCzZQypqbjGpg5eVesbDfxn1dJfLlHE3jRLMfEk7U65s
05e5OjCoqjTKOLUwwD/YCsoVn8TkAtqVeXnIW64jBvGKfeSqlte569gvxqKgfsiyv0KHmwduYdJ8
rdSkhr3oEK9yXYjXVqsMn2sWQ0ArHC7zBF0pDge3QczoeL4eSNLTRzMYHLKyvN9zTzQDVKAlzNcE
qnCPoxfVbtmWSr4eez2Ob7WJB0cvluqk9ORFcuNL5z7kkM9NthdPQ5Uv+96YGNDnWLzqxNIBX9N0
r8hkfjF49Wcr4YE0ZZHuuxmsSUdK67YGaXZy5Vzf8lKifZrNd3YRjX6ZERGssu4pX4SL0I1X3ywH
vKC8gPXLgENxWwh730QksdySwg4exkw/El0C1tAj9oPqMW905TyIunonOFo9JXZdX5kABbn0CFAP
i8Pvq9YlZnzcELfGx4+NOHnkbD1dpU27dUUDs10P4HSXuMxsZaObTntAmet8xcwfQcM/w/GOtm4U
W1ySSuxlXSDNTIDSWesD4ao06CpzeVDWvH4rNdd8QsyLgrrOp51U2SlDeQOrNCxRCDjZerQrN7lY
2rUd9DbhgbNWcj4u9laLoyShm8e3bibMzYo6diLaNdC7OmZ3RmF9YaZy6Kr+eaLjKHVuV3z8SfzQ
1ivYvGjMTySH9lOW1mzhhL2LzGkPYCi57iOXMejEbM2J4FWih14CCcmVMRsPyA+UyqjtSYkmDkAR
JTmIi0z+0/QboG3Fq4CFbnRy91o733f17BmXDQl7wx0pomjfkBi7SmM27EX6BfA4Bt/M+iwG+ykb
VdPrCP+MmXkT4d4/WKNxleUfBZ+lvxQpPm7Z36gZT+IoSyufKX4eZEQMKZF6riDWI5TEGSBRcGwa
NqN4dO8KJ/a4DR6ZNeGx0Kdby1Sfq7G/6fH+H3o5cDrAvhuLStu6LaG60XipL+cWjUNKbOcHobXd
JsU4b1lTfhotpqmM1zkwucY8+4nNQrHcA+oPpuDcYVPciZXEQblsynkwQ6LeT3E6d6cyNbA89omb
3diubHzaAuS3zExaX0+iaN/hKgsm3AjYPZYKK49Zt3sesiZsCBwjIRe9POXFMJxzmgm2qKVZvSnb
OufKKC9Tvrby484eJGiVS6KqBb+8QdUa8ezDyqN6nEwAGBntaln7WuM9kd3XcZoR4oqmVv2S9e1P
XZ28y77l3daTA85DKa/6Effmipt2IDze7RqliyAC5KqZHi2Jzr7uTKLWpNnoK26VcWst4luGv6Qb
WhuDUQ2iUFgvHIovtor5DcwPxhLSLvtfdIR/FBUiXn8pqdz9r/8Zqj9VnPzyLd9FFdP8RGDCsUlS
gSFi70iN0ffRE1/RBJxpixI7DomMoX4SVZBibFqyGVhp2kVzgVn0q6iiiU+XKRY9m0CHISPrf4uO
pF/oR79rKgTJ4IcDbRIupDzNZmLB13/SVDRn7S3qRDqg4XminG302ZrodkWJ8zhTGxnqwGc5npKv
ijxjRNhjy48n9sjWlr3qXIGeCPTLpmerQAFCB1wrV+7FrLG0x7bPioMtlAYhwEzghTgEHkhbuE5h
+1JXqfA1u4SneAetAdugi+prCBxMEJOIQcQGeU2vbAf9DnDIBRjTNYTa6eOQlg+QDg5wPOmDN+rN
ZzlY9RdYAMQHqq7++veX9/9r4G1MpRckPXrcfxYE//t9+NdpkH9MKP72fb8tYZUqQqhIxvcJ6W+6
IEv4Eja0LNaqeelCYnH9GJ5qrHvg3ch/DksbxZBo4Y8VfPkSg1YDxZCpLJfA30sp/nEB2zrTV5U8
Nu0r9P7wy/60gBW0lwk1SffbHoWOjUmwZGw1In311VXDyZ4giE9mcu8KciCrNe2oyel9gmahYSZ5
CEqZM39s7atVpUSbkqp/BvJ0RV2qnC43s/+8trzkjavs2y+dUL/+7e8rStMv+VYggSYT7x+M9u83
RaF/YrmgJIOUwBd6+QW/Lii+YqoXYpzBV2kc+F1ntj8ZBovd5c9ci9gBkdhfgfM/qGLfa7X+fd8A
3/qHW6KtXV4WqSl+qMt/zi9f/+mWCGMIVqewDoOStww2IIGWExuExG32TsS52IG9oeB/d/oyf9Dd
OrlNo0u4HagGUkrU5pin89V9cEVsGjsyMI0VpiXw5+M6kBg/1lXW3mn2isvaosbFDTOjZQtHtkbp
KfnIy7QJZVdp2MPF4PYeNzVOsWynslT34yY22bQRb1jyhSMQbhsz6yYJ02fKcRhlJGaJhVsqZ+k0
jgzNK9q85zQEFIxAfV3dJGkDwgXgDKAdQ6UmDgvrFmobrUIxAuxgVAvpRVzQomTndp47pVLPwPwE
eHhelXpVWUr+mbG0W+7yohfWZwdE7BstNKsPJn1cN2pbaURB4CS5FIrU3bmxzdXviuhxQGDDFFdG
wJE56q2mUJ51foSPAXrB6jmUa3dGPqmVz11nRcRuYje+y0ricx19c5jpaL7vh7a4Umu7NBOSdaV+
XTGqS+5UZcEFt8kiUTVf59TMvrUQVTiyOGNuzJRjsYm6jxMXuc1UqKGCkNLVS7hwtPIafZ6+cjwW
3DXyrn5PWnv5wNhotKBGBu5BATY169qgSHsnoyYjiaRHZRpKaQ4np6zW7JqRNQgxRWradStTmlsg
yAB/zeJKLI9OrU7fMk3kzW0RWQkJw/gCbgo0xISHNnU5Jij4NlTOGzvVGNPbap3y3cTwj3AAVCXG
6BKPVKQl+v0ylVJtNjTilZBCUzu+oAQgS2NqAjNYuieCBC60/YrpLSwHXPsSfk1SzCU5gDixVYMD
ijsxwUXGiWtv6bV2ERtICh2qkLs2LnIqoch+7X27ihre37iEYz+YRmEHs1FrzrGPp0T4uqHPyz4W
ui0DzBKWchxSqyy2WKYcLOa9NRzWOcuSA9TrFqBvBFnPlyCNOmyI9lDs7C5vq72sJ/PJmoh4pmxR
/bqe5XbsXZVDNuLKGKiN1VwtREzOSonMypyTmAl+bko1oUNXlxygQpwMc3s4Fvpyv3QLR77aXLod
c+3xljKm5Rqwhelr+TIrZwdu/+1UV8L2ZqlVcGAwAzwJRal2Gs5z3quKSyKQSwlPdBwaagLgP99r
Nc65TcLxZt+0mnE7a3bzRtGV9RKxtDoP+zLECfi8uM8XdV3JtFaxsmzWotabPUxvDtoOmVBOrLqL
xzaVeU6z7ZD3z1ZkJg/zgoXRyS+NAaPWRpLzv5aQ9X3sB86I89cEnnq0Mp6hDMUuFXoMFK6mCRzI
1PbjF+4Khj4EIFhb293Mmc6xmw4DTkGsT0ASOXX0W7qWZkdsdbXtZ6Rzgc/nVROaJJqWSEPt74Gi
jMLrOW1aqgcRKdPWIJq7tS73OaL6UH803cTxFghKHqG6+gDKOJmrc5Vx7L/g0MeuCiq3nyQ2XLKk
bnnEctoKCLhWO+NEmOBLGCG5WZXgxqxPRkgPRuUW3mzz5sMxVPOHKEZfEyd9kuY0PVFAhLWQc2xn
C4BJTVKo25QNqobK2hhx61mjFun0MAEEeKxBJxHEqjR4Pm+GG8vqCTRSZb2shVHnD44GPzkcxFB3
Jzfv0+5kRXJNQfkkHfuDehqq4aZLsFvhdaUjiDTtVBLiFWiKUWdabwMznQu0qLV3BPiNLSoM2fRa
LYFxI0lCyVPApzCkAEdD9GQslHtSIjMM0YKMqVVmWGdJhPgL8m++0fhBJ0bk3cHJLecuqVqoTCNM
li7VoQvMjjMoW3dQqx28Tfmi68xHyk5zGUbo6+CPEyJIOoyus8HeLrZz6RZPyWKCQuvprt6oteri
8SdgovexjWZlG3sCCMo1vWM0W3casS6rsrZQ0mDvNLA+N4D0zddx4VzeT7g3ymFiH4WwtWOEUF+5
3M6Vzdyuy0PembCa3MLsA3Qh3Y/GksQguTasSJW0LywujYo/AAlbTGDi0cxLUnpwmOq4HA7NoH5Y
hiIe7Ea3dQayTCEQ/vS9mzTVU7HA3T4S7TG3VEG8k7xpu9eE6i79MJCtbL9SHCbrUwOkmLRfZvOB
g9IgGK2NSebhAdKXlxRHGelKIgcVZiyzNKITBcNG/BX/UfbGhhfomDUPeXyFzg4uPMoyJfK5QDRf
n1gyGxlr9ui5cTpRpJ7K6na2l4YeMxW/e03LCK0oK/19Bp0H7UZz7GoJUyNKEdbV2DkV6SornxA2
0Q2w2ttMk+TkOnzCc+wi07RuSdrXJPUf6NWgulhv88wlJ0JKjSjN4uihUtYlCWCGqas7tttCb5xX
c1hVv53wg4FUVrLbUrY2tRe5ddd3YN6oF3Pjy7iqmt8LRUcy0/PmDZkBnM+A2hxGyrQ0mDKWnEE4
HTneECX922ipfPYQ6HnMbDKk9fWLTABCnaM8nuxwKdEktuC6lyMGb+2qbEzT3mQxgdwFK98HfQ/x
spVr1XHRE9qlQPPvH7/+/2xH+nFI+8uN9MNQvf9rL4u36qv8eUP9+/f+dlCDM8jDw6ZjlXIiB+Hi
N60Bt6qh4jBCc/hu7fh1X42X9eLPcDkqquBmDL7p14PaxeZKqeWlXswVqjD/1r6an/OT0HA5p126
V1WQLvStavqfd9VCK8mHmTRU2hyz8otqPNXJZ/Dw71iuuy1mpzks2qufThw/Nvc/N5eKPxJsvv9W
DhSoHPRIaapz2ev/tJfnD1KLyi7TFw0Yrt4hOproxSEjO3IglHNeOq6xysKLXxY3sUmMTBJYPOZd
8phBe/Kh9Kw0GGdG+M+K/n4oFOZfLubT25e3+l/3/333h5V8+Z7vi1hwBLRUneOfRbvcd1nsx9mQ
r5gwtrmT4zaCev3T4VBDSzNUBDMMSNiNjN8Ph5r2ievEQW2gMBcVAz3kbxwOBeSln1YxDjgEBudy
if1xHcX57DQURIxHG/NFRMKy1h9n/TTFab+ZbiIz0KbomWao6dhXV7mrv/z1Otb5B/zb34tI+If1
mxgS42I9HgHQrExAxb064QeOH0Xi7NRW867NvnuLisa3YsuX9ryz64NyyfPdtf2u4C+owMSs9dvF
0TuAMmIw59WgWQvsyAYGDrfeOvkLBZ95FR8HA67a/P7Xrx1C93948ZeL86eLz3YvMnmcjMc83c/Q
+s33In3FvMgxysuqF3MO2+ZLJT7s+Tx+EdYOMOM6MWBYNu4MX/QGNAMW57PywvxsuSnZ6tfrbtWu
hHZ16pVDW97b+WNOIUGHWUI/XFAZsVfJOJgP9Wv7Ad/Ez3gg7esd0ZhT9So5HW6MkAdo2G2XHYQ8
v/FlMASzz9F1Y16RlN/EQRw4Pt4bL/PzoLpWNu/snDYywI2bXGVX2uL1BniJZwDlnq2FWvGgTec5
2WXtPhIvVgNj4xH7bXkpknok1sfeO5iKZzAOOCUBkiJxLialICRMr9WGdgVAWIxXDq8SPizTRTgt
13B52jtoijbYq4U5P/+HJknWKDr3i+vnM0SNTavf5ss14cQas4K1K+iJ0B9HADCd8IW0vCYKs+5g
tFdTCZL+ifxVvux0cyeanZXsiGzP4007XDvxgTieOu718atVA8kGWjXuyjrM+Z8xrrncJVO0cTOv
pkOX42nQvCf+8Cj1Ldm0ZD2Zp8IMITNAoHN98+7SjA73JJgbr39SjJOFo7tfkG6vIW3wvzjg/RIt
XqaZZNjLRKYdzOT4ZnxRvwDB7TOvYihvOZdDr7JBG+CnsWDE3Wx7Ecmvhg3/lzq6dt6NpHiptpI3
Vlp7hV6y+/TzrPVh64rnCU8V6gX+gkU+cIryaEwjKNH6IJUIifpSORFmF/WxxOqxpG8WVjl8xVsM
PbxPSTDbjBM3GZE2CBHFTrePgJf1J8wxmPG0LCz9xdwDsBkI/+n52bIOvfskx7ANtXAM5J4c76F4
dHfaAXxJaIZq4IL98VRjmzP5/O5n/Y8dmeJyG/hdxf/9tvQn8XO2RJn0jjsclfviJjq0B7FLrvWz
edIP1Xk+V4fqJG7K419f0H+Kq/z+2y43x5+u52zuGCIQNz9WV8NTe+5u5vv6NbmPt2aQnbtz+bLc
V0F3cs71/+1vvNwWf/qN2kIAE/7IcBTX6iE6WE/rnpDFdX7C4H9tHoqzeoUZ89k56w//h3+jemmn
+LfvKY+Zn3/nWMCCmIU5HPVrOu2YY8J5kgwknmnrOsx761A8zDVuk035tBxID+6sAEPDjkvg0IXD
gT8LO1/fy0N15X7Rw/Gqu+mvmzA9Vjdp6pkFSNJdEp1AjRBlU1J/bTakWgWlo0T/mZxi5cDw46Xq
BoHP7oFrBImGoE0cdqOd3GYzwHHzptt09gtt4w4c2fwh87JABNgnycGr3tW5/t/Undlu7EjWnV+l
4WvzB+cBsH3BIQcpNevoSLohjibOZJAMjk/vj9XVdklVLrkN/BcGGoWurq7DTGYwGHvvtb61uwFF
MRe7YTlaMrAexUnf42xtZyaKN2qHMAgp0N6yDxqEmktvOo/7E5NGajHAkcvHUoOP8Hsm/fzNXAXI
Axl42h92Q1iLX+2rG/UCKgcSJvdXe9teeuf3/R6JAjxYi4x0fNgXEgAUCjB/eOxgg1zDwoshWfmg
UgYueeQCV8gm8SZHObBg1El7Mw8VzLhsJShmsaQkO1fft9XZ0L577L6N+PAei/61FE/SwNz/kajH
zjm4+WF+1S+mc+WpAL2Xh+Dc8n1lw4k/DAgr3tWX/MI4Zh90HJHidq/JywoZB6NzSK1evczX6s1D
xsy6OZ+LZ9IBoB8T467YJNKEQKuAHsTlgW4U/0VIMgL9/sMhb/eV02OUHZJD+2C0N565vUcMgFS+
d+jPl3Pyb6af9q16q96Ux/TeeBwi0up2KY9kedEcCBjkIZLhWxfoob3Dz3/lXXP3tYntcbd1ffF7
sVb0ULD3Zr48onvcFfv6YF100eqbwbrTb3B8TYEbkXQUFZckd9CzOeGY2nlX6kd6fQ7o2KdvGvJD
+ROXJ1btWD62kXc1PNhMQzIf+zd5kdF0wUvv6ETxLvPdM74iVFcfhykADGQ67/Q7xc/lSrskG77Y
S+8m2dz8DyhE/OS+Bv3SELNEMbnUL+q7d97eiie8Kk3Q8h+UDPm+o/3bH1wvQPOlBnRTKx9/1oe6
g1qV/SjPgSbu3PHo1nt5b3VJkF5p8LSbH5SZ/Kv8AXYd0JLRbtXlzoUwdqNeu+il61vL3Rm36lG5
IRj10rppH7Ub3BknJWKHjoyTHrUB2MIQilW4+veYNw/NrfLo7MAbczPB8QXx2bM8evy/810b1GG9
S3fFBWJG/4mght1wb+/kPo3Avu6e5uB1jlA7nYo36uTsSf7KrsvL+G54HEl/4isx8r8uzuhrbX8a
qS9n6xnvrDANQCGiLjb2iAYJnkB0sAEmpkh7oS8GFj8qbN+0z0fcNjCzgTLxeAYk0Dm6by+3rLuZ
d3AW1SanOR/E5g5C3jlPm/mWd37zSJaoU5+79gSBBl8OWH2QjpgG7wTdrXBc9iBWqlDZNyeexHVf
nao0QsbnFycrUi6TmwwJ+7OzkyfIOTNKXzJiP6Y2EN5xYeHrF8gKegN5Kx343eztYERZfVA8m1Fy
gMu1yzkt2UftJxr5gxnJIzmW7r5kBrwbLtfjcNle2mfVg3K+XsPKetUtf+4OeG87KIaWjzMa3qK+
UY/8/DVHJXaj26gngaegxt2jhUjKY6YG3YD6FafzyS3OB7qIQ9jPN5ZBcNf5Kq91w6fD0ULfkFjG
sKiv1/FySSDOuqdDNM1n4md9V5wn5/LUF2eNeNC1J+Hgwnu2lZ/OY7IWT73qHIjQijM1BWLi9/fJ
8oEls86j/Ed5U87yvq/LF1CdkUTS4tK623bK6ZDD1Pc5oKY+6jjwmT6JVBPquTflcbwfr72fY4lu
tmnb50bvTxiObKGHCiMkvgw/PIE679W7++Tc6tfq9XJVkb3IZIZWffyKh+ZJ3tLAfmyn63JCfWqP
EWj7YBZQqzgT6hEUmAM29jh7Tso9xnJw1f7AeIhA0eyH2R3T4ljWIW1+v7ut0ULJO/ddvsGT5tSc
dUExnoZLeWU+2Xcccobl0VRAasjU72f9CLmC7HqWhOMvv7Lsahz3yXj09EOZ7Mzb5i2Pz8f6QP6B
uHMf1PGl6N8W7ag8Vg/y0bxRWXGjRZpHz+ntzHYD70UfQgMTHfeHR5zYL5EC0XtYh11c71Aea0Ca
kA34m/R8nE+Co3BiJwjR3hCfWkVoilBMEYQ2IhrTH6IcoTyavvxJS+HCIoCGwBq2bTZZK2izve3d
VhpwvnNDXrcaIRpXtFKpjDpwi/CwfftkHoqr9o6oNHiHD8yShi7ExlaR97QEYgnxmEpMUDnycDRS
wcxBNEGNd64WO8KQJjOaR9ztrLAsUGEGcFD045MZejfxa/KGggH9f/og6uulerIRUKYD6mSE88fR
xNXFGRd1TjQle5XOtuYbbBCGX71DKk37vaXdrt4N6AOnD9jn+E3zjxHKxrV+kjcLa08c0g7o7XkZ
nyrzxcOTSwFoHXv3jNpO635gwAtEBVRnOpBAAT6mEkjwAngFEDqNDbfyAmmA4Apez3gVajtIiwcC
Z7G6vIHt4LXpcICRO+VqeWBvvHEkPmI02efGcGmhgboxo+y2+GVdiUejeS4fmUg2P7O75sr4ESMk
1eQDkRfNsQ/nW+35mj0pkgGmL/jtkWiptNKSGSmP2aGGusrbKSH3DfZpaHoHl1CFBrJhPQG5+jnk
9XmiaT75koEKBCRY92tUXGMdLZfD8pI0N/qdBYeR4OKU8mSq7we8MMhkffendoHx4lrnZbaSpRdR
dRA0TXE530yvmIAgxbLo2iway+OaBV2ArorS4LWJLKYygfnTuXd3/TUS9nzfxGFMmQB24k4+kwuZ
qTuFaYo4d8z7DhCKCeIO1FVE+m5/IDYgbF9MjKI/ENG758NdfVO+gyPAdZf6iQtEyOe/NC9EXZzm
p7QA9+/bP9JT8TO+bGpa+/6MgSY5YExa39qfHmeyJFjgHSIm1w8t8jK4cLy+8d/s1Ft+ZgBU4Gf+
a7a4bd7ExXiOfHXyiWPBZWAcbDe/odcdmODGcOz4xbudh94QaOolslkFdzfjR8qlvn8gWpBJtIDo
MAbpCB4QuqY67QXAXBM+X/trKMuIKe1FaS4R5bSnPU5dB9Lp47fj93+CnOzy15jVH81/2/7o1wa0
CLHr8n98/lvG/79feQug//Q30W/yhJvhvVtu3/uh5F/9Z9W1/T//b//h7yKH+0W8//f/8gq2hyyK
23eCLz/zCNS/FZLdvS+v6XtZvn/q8dKy/FdnzKIdi5zGRa2l2+aGMfhXe9fkn6gGtrh/db8ok35v
7yrGfzj0v9CY6TTmTJxzlI7/kpJpKv+eiQAHTyoDfP7tf6c39rnVSmPZtVQNuQT9OZjlKNs+102Q
2Do99nQsF6WpECHvEiZG7lcoFyBdf1+dbWXt/y53f78UsiLUTfzH/moErM0Jr4zOc+jGSxo6CkWR
cErH/3ev4hiqY6BQ4TLOn3QgbdPCiWsJLCIKugrtDkoTr1B3/29fxXL5wz3PshBEOVsZ+ocSd1D5
DnHJC5H7tJLWbuAhkH22+/urfKnZt1u2kS4csn092PA04j9fBvGfNa0l1BiouG/tcCJzGGkALnu2
uhy8U7IST81kk2SnkzXE4YBd2EpICsT9pLYjVKlrXagXzpre/f0n+6zf2j4YskiP7q2pAWCmV//5
g8m0h9hDmkmQV1octLK6axJ8P5CuJ6ovWnhxn2Xf/LK/LZDPCwgZEdAPZI8al7S+9E0g2EzkT5BN
4tW5e5wbpTnCGe6DZaZqtlzelpPdTpFLsMkRzSPHT82+rFN73tsG5HSC5zmbWIkb/f292B7GLwub
IABGJbD2ESFxUz7fDOxviye30PUSWOcSNt6yCZp1hewegmgCTo1LaMy9ceUJkV33uXG0Z518qMwj
jC8nyg3Q6XRy8xhksUNdhswCVZTTQx5s1Y3i1Dqx/TSsvMldU19vR32cKcRj3t+5QgpLvE3Vg87I
mK3//Vf78yPLN3NcevOquU1/vnyzyXaQBMycrRdnnQmnysp9C28v/Pur/OX9c3WdZATNBtHy5WFa
C2OxrcxIMTWqa0QMLJ3dpML61IA/1JkUf7MR/XnP8ywWJ2MjtIf8al8Wr2lmKFRmzo6YRhyir0bF
V6vFDomBF/8PNxDnmmEbbP1sGMaXpUFQoCpaDVaYjZSeeQegWeLtvluBn7tevz2ONuI3HgqEQKpp
frmD2iBkmoMAD1bTqy+zSZ2vHFd2EaBqxA7CUXeqRhk4DORxl6XrwHbViBREbeFPF2McpaMzHQXH
JJi3frrICj6mR+XYK9YBNMUz9BuOgZDGdqYWAyB09f7cQhUXlbkx+mMC5V4v4fq5Xlx+swd+nkD+
86sxCmRLt7fojI0C9MedVh1BNA4pZ0DyZ4ogc9w+0NeCVhPKmGAwXBu2Cg5jbEHfrJK/WPvb5Mne
RNsorI1t1f5hi9c7IveS1kkDCHzpwWsBYitD3nyz9v9iI+XVu2WkmpbNtOvLiIpY8BLxQgxfFBwk
76yFKIjNdVOPnk0VsaS7mE3tm4v+1T3dxm4qGlyNGfGXiwpLqiOvSMyrKZkLqL2Kk+K5xV2JhOnQ
ZUDaBmMpd6gjsuPfP+p/cVN5N3PMYGjN42Btn+wPN5XEbbgvCx1VOLwDDVOFqs5ph2+eh794wEka
It5ge1FwkPrygLvSxGzkkBBYIk5l/9UZsLXqQmC7knyzPL808dm1OICxRJBNE/+GZ+DrMllSDiES
uVnRac8Cc2w6gMhTIBCj1GEi0vR3iSP7HTi27Hrp6nvgbBPcbpqkdeaWe9Eaw5FoAo/2RJ3/m7f7
nx9u04AbnraFYX2+3V6MM9PQ+HDrYKU3ExTWi7hf1G+elN/sBn98MX+9zJdftbFt10YCZtL78Ygz
XgaNOkTANVyX9YUkr/RIEGqP+nNc7kl3p4oaLDopQzrQD2esJrv4dcZWgXER/3jnacNOoQDn5rsg
F6bkZvSojEg0ozs4wUuqckCLqGzf/35x/ulFvmmXNZ4z9moefcTzn28XG/NSdi2wBQmqi1TS9m22
S++BBzdTQ/LKXySxZ5x59IJeU+OgUp16DePWsHDWEj2DLSGVhGY4Dy9UW9iYtIoqB2N+Y2h3Jeo3
1V8aSyOlxJNExBUZnuZAQzqaIBTOys123MOwGkimxdNY5N+8jb4MwrfFygFKZ0rPm4I929kenD88
fu2KKNrpFxo8A6I8oH/TE1+rjOYsxY7lcHKklkE+5aldRJEz3WZYqTIYxlFcKQHhtuY3O9H2dHxe
OaaDVwZOF9KtzW7z+QP1ept4THxpwrjN/FBaxofSWgqG9BUApFku31xO28ZAX6+HFABVDaASZOdf
ntZKFmZf8zDjuZ6DedROwLmHALu5EiCA6vZwNziY9bENwYAmeFNUWxji/M1jqX+erW+/A48Emz5n
WHZfLDyfv/ZCTu9WVQAa1SsRIfNM7uVgwzVg6Z/gcK+Y+VfrQi/75pxswTKYvLYLJDTySMz9pqDM
tV9CR7UrRFWcZR090FIxvfux+CdT6N3QvW9UOV83VUpRFb8RqhwSBJGAfnnISTHFshZLxSdhxt55
tfJaJuBPiropvvmV/vJKcI8oblWL0ufLaUa2rehGDJvwUOqPqqravSAFPfBSVfnmStt9/rQckEdt
5aLO6wKNyOZ3+ePzsAhz0awO3hLJKdbh+Thj4do11QQTI2Py/Pfby5/WOiIu9F2bEoWTNOTCzxfT
1nRoPeRTgexXfQ+AghSj0tw3pPaSHfTNxf78zVzqMs0yqe01UIhfHixPtLNbIA8EV7Mis3XHpou0
Bkm5WgJjLtxyPSdeOP/mTfCbHuzTDWWHoTlBTQyznnPvl0Uym4hFUThDWsVqjoX1fqzmC0Db6HK9
8zybzgrH3Ocp2uOx+Oah+tOq4XHSkQtRm9LUcOwvtUq5WMPiTWuK+3gE+hKLOMh7Asgde/rul/zT
zeVSyJIwnHBJ2idfhs050NvW0TnFlAnC07FjApTOwolqEIRhkVszTEjiUf9++WxMps+LVXcw03jc
YNDYlul92btGvausGCRSkFGU7Qk3y8McYM9ZO9GQbgqyxWuPLC1DXMH8Nk9tF8srLRm8Y5cUP775
LH/aR7fPom+eH3pGGBC/rGU3G1tktPRvZwDrIXEEdKG9lg60PRBaXMaO2It4VK8w0VSA/RHjzb5U
h4tvPsa2ij8tN9ewsLKxJxkOy9z+8jHUyTTVvqwEyT2Wfc1WwuxMF82uo9xC8oFs2OpiYApTFur5
rF1haej3ctKWkO6B9TpXxv63T/Sf0AL9/82YuBVe/2fbWPheNa/dL5m9/uP2XQxIwl7/0Xz8Q6bv
/wiQajd/1A1uf9I/ZYMGrlhcimhVsStQj2wH9d9lgwgAN74rgkE6hkDMWIC/N0et/zCoXYhZRK5s
c7zfBLP/qze6+c1oqG4yWgobMqj/nd4oG9aXF7WGC9gAh8YjrmmcU772LCERj4oyMybMlpmQKo9s
e1RlQ7aI5gM3OGHY/SJKJG5GtSkwvEkjyarT9ScBWQXoqz0xFK1Kgst8ysyCgQRc1iM+mZrIKq8q
IYpU65rtsck512aStb/sYQAMVpCmHBlFtvnb43lY2T9LYuu6GMWkj3FWPVrW1hjJ8Gcg/tbSxgYg
BaU2TOwpO5lJLlt/RMpHhPcy6z8V7LWG3zWo3HqOeUStGaog6jpO8MAYZCfT+1XWjpi9aZQSimel
gyu1V/s1TWOgE5Yn3fOmsAt8BHVTvsWdU8AcaJr0YlDBgOC4sCFNeqvTnTVGjjqGQwI02s6dGkK2
ll7d5odt/AP2Wf3KvroOh9FyM8BHWeNpGCFkeY+lKOalb2aDy8FaqZ9RNtKWmXtN36tSx4UwL6Le
QTvAqOBZEiIGKSYo7aRHBB7so/Zna3idYEKQtyo5F5wumGoZdUJurTYtAVLmZSEebFXLQJezQIUz
wdaean3LxiRJZgSklBEVZzaVFrLhch2nHM2PhezaqwriLwnThZnczqWymgQVeOLDUVxO9RWxxvOx
FSt2JIWY7HXnLW1Sw3wYXCLBoTHOPpgpS9/RUym5I3o+3OG/wRIGg0e9F3lhPQNlR+AJQ8R9sMa0
H/d6kxsPDXEgrwUVC/QpByMiqUH5u9El48OIkctlZWwp6XT49RviG803ZxjRJZGurRJ+4IHhAJs7
akDvhLHkEQ7ALvf1YXAJwBnZU29SGbc9xo/aVOJjNbkW8WAUJpm8KMD5o3CqEscjCIdWJPhiV93Z
lSoMMsNIhcKQtFxCGnXWeK+RTslguRMJ0/RY5medkXhk94wE18gLFz8k8/lhBXlnlgPZPLmejEQd
gavCMxPXsABvYnoBADUB+3fqqa1m+Vt0N2+9yw67GwAW1eSvLrF/2UPdeZ2xK0ermI62nhWmygja
W6znRTf5nh4d2IzzO4vxfMWuOZ5UUgBXkvy8Rt0JHagLn7gdisgr68YBEFLozZlwlbEP8hHAdEAi
n9Oj/isLoK/1YumPRo15/m41ambVMXZTjBsd7Qywf5ibfox4QNZgrPU0fi512GIPQ2sjMiXgyRbn
Q6Hk1mPdZF55Xk84TXVfDK3wXtYkF/ltudmgkGmwA92q1aYWSCfAY3t1nqfpUojBGc9FAV2INOuB
1pcfewoTx3EgACqa+mVS78zWGFnWeZ6v6B/i7orjVsZlNGdATxtLw3oqlYm6aqhajeQ4qEkvFXSn
NFSNFatVUmbplhI2kQ6jYMSCY9ch0kwUi0SVrlrc02L3GKwcaalBNZVgXjXC4N/Nsajci8kpUPri
6zRN4HPNrFx5Cs5MP2abkbsuTo3h15Ka6x0QEuRx7Lt5Fs6lJzKCW7D5RPbYVv2tWpMPFJSNa944
U+MWO0yR4w3tcr3kd0/ZlCzdYLIOwhibTGxP0wc5WhIY7sjTTCAC/qnM4CclaXki6yCGcnLH+ymv
7iyg07cZhRd1d70m+DRVt+6CbkxGLUWBssa7bRx3U/RL/7pm7vBoQnp5zZxcJdrFmqeXIgEEnvty
6gjXlTlA1qdWN7bQCWqynMQYW+9D2hgdGWx2xidJZOkoEaePsr/x6ozeKlbiAgkKw8iY0VHGzVIG
FdJhEmvYfU1Awlesgd7cZ4NJn6Rozeoi1b0lC5n4rk5QY2+qGQOXzZWktV0UBspab/nQBUSgfT64
hGNgIJ5d+ollVe76JnPFfhzV8qwQebslg8ZmfFnUktBXvayZAts6m65HrNB1WZAP4dflbDBy8BRD
DZI0yx5lOxpPpbMwsqhtTTyZdm5b0bTUgsGTXfYoCdVUnCySUBH8apU98wPqyJ7o/qReWPI4P2gt
IdyRNqbMpAc9m57qJHfuFMl8LiRNVFsuNJHA+xdV/NH0GQqy2k3W+yaR/bRvNRbewTbGauNBpwgi
LW2o8Bs69QDEhUguv+Od4+Fr0pAbm9oIuQKWcbM3WhotvkMQCAP0si+zAD5WxniGSEwWR+2xlBjw
6ai74k2aUsQGo/KxchdSqMrlqQXolUfUSRsbSTYGi8tU1OTMBaOJtLDqBQpEY0ZYlaaDg7cgHeiE
Lw6SLAMvbhqwco1Do/Q0c1dC3KBTGcOENDSnxx6lSqNiy1KlA93Z4/BOVBcKcKmvnX0oppnc9kyo
Yx1WK2ENdJV6ooiwwzn72VJdJ5S5cO/1puD3G6YFbA9eUBzpeZa/lLyZkZuuOdtZRY7ida9rmxYi
1xCbi9VwUVWXULBEroIct3qKNZEtq99zN1440ViwPx05P5X4kV+2KeWmhtMnbrHRMrcdakO5x3ua
Pq5F672B6qbG4ghQ2AHRsXwIq13AyzlepfLaTN0jKGY+T1HimT+p3ZbWMmgDuTKOalccG9xpZd3P
Fd1g+ld1VGWaYt0RJwlfR621lNZ7Aiob9VjbVyfyDRPmXZWmvBNkbTdoYie8PolUxHFNiJb3G1NL
tva55j3SOmyuaPAA9XQZErC7422/0pOycIOc13WGNisngdqJW7mfASdm1DQcrrCkJzWi8YyEnKBI
2Js6Sf1M+G2D3r1QNPJ8h5EcicgUYCmQoK10zupmANnJfIlzSjHPKVGvMJdPE1gFcegLgOzMKLnR
+zVZ4/pyzZTlaeyMatxb47h+GB1zRt/sM3cmEHKKq1M/u4zDWHvrye4M8UbSgPKzgMuM0i0hD8uV
k/ci6MGYuDjL5b1SnXgIVxbmUzwrXrWbVsU4gR/6Tc9vdqbP/5gdxrlffxnd4FoQ1BSTSJXYUFij
5NzXHGlV8TBooD79Re+dyxI79RBkM5tJMJWTNfjg6fJzY24lUs2sjYmsHlsjartR4oFfs7cpAQfI
gLOv7vqubJ+9cc7fEjl7RaiOIBr9GZTbczslaO5Imqt/0PNa3hGKiOt8yqDGuqvq3XeE5G7V7fCL
42vM76dN3Stv5e6GQOK5I1NWI7gx70T+QJ9S+9C7Zb3zmnY9TLgw+cStoj+PqlLdDorG5FxrmEz7
S0rxgkEHyJLZJ95LW47JTyTr1i9nAEBIRkxfv4i1I5xxKBbvJA2b81Wcxik0P69znypWysXsABAP
mjQvkXkZkwSyKUtI9bOqE/qJH989Tc5S4cxJ8rkNMeBOpFtXjnixYZF1xMAIdMOyG8R9oszTgUQ3
mJd1MrvXIHp0aJc6MChIUat3t9QlUcJOvy5HMneILMpp7fxkT1MVXj1lB8CbjTuh3W4w35uNfmyi
nNzmjmYhq0UvRtjCrZ2VBcmjJIShCusI+ekWId+F3ndkPuZ9HdhTE+fRlILS901dKj/juZpe7cZW
73N2DBGktHa2dvDq/FgAoaMuW/OhQfZsY/Chy8Rhodzg5QYxg3EQy9leIsuSo+MXAn6FH8dq1xwE
9lkP88gCzizTugLjuVJI7yDzzuDA3OKBRxDPeTqAiWmz1zcmQr54Md0KYbpQ7mOwwhjolS1vuDPi
h5YEIUT2nLOU0K1rCIRasaUQJbJdzIu5jGt80N4KlbBVSiaeJOvZP5Gn9Aj48N+jnYb8nwWjrIQO
Lb3m5Y4Dqnmf59H2IsZviCp0tzM5si4ebxbFNvJfklUCn8OYefkIOarPQMGoAMdUYAgqSKRFThs7
0g2EykUjcriMR35nca0VmfXUuYqR0HHupkuYz+VjLPWBfOLVk24kIUE/pFXSujtnVdIV7gOW4pAK
DG1xXcTT+6rmMaMC5CnkGfcQdHY8LsOBoFjIgzFeefAFNUEYoEGQR/BuVEVDoqFJAYndf6kD4oGI
Wyrb0k535jwhTxgJLMWMr1c9y0iWSBVdterQozIqlIQk1SD7zIG9ZtdbJTIKPUtmfhoYqmlYWlol
9v0yk9WngcHc5bkJ/MKy5UzVkSx0x1xTaUFO6+vQXSqW7PFF406/cOZ81Hd54mpIzmclBs5mbe1k
OSzkbJQj7OTdUNMUC5xRK3sE1/EWc1baGRmIRo7M3lASSlJnWjFCN0bDawqMhcQl19gjdoK1IONh
bhrwg6NR2fVRukSeBwmERRTC48ILXV0tDBl0tvGNWrxZ4OAbc13vOcz092RGNcVZbKtuSUqWKNgy
Ck3YYSkEu+yYWNalt1YGdLtkInez4mi77zumxP5iD4V3MSzNMiMKdPlqBYlqKL8JR0HPsdXDmqpj
9hJUG+gqLbtfyCbEYXUoTTn+aMsC5auwBZLfxoNPcqanqpf8UL1WqpHIMEWhMi9LDrApKBnUulrW
hzwvqcf8Aklh6MydSQgyJkjeqtBKmn1bsrR2nT1mCjfXzTl2GiXr1zRSuCB9qZXgwzSNAKqRXC8T
9fYIVmIkMwAkO6mR8Rl0CoztfVUWApuik6dHHcGKc0h4MTeXBOd1+WF1E1FdkPmdZQfe/1nC8y3t
NMLkucijUMumhre6EKog2+2fSvJb050LYBs9pKUAK+SYjRBDt71Wf4MkQFKlsNW6ukwSc60DlRSQ
Fuses3RfK6s13+cW0IODIL1Ti/iAmwOuS4h+Wa2KQl+SFIISAmitCBMKRHKFJ3JmiRgjFVQ2imec
pXy01Sc03nKvBmp13ItORkDlvLYCPfGCfvHoWYs5hAmkhSxirqlnO1iPNRxkndV/04+6imOjLGJr
J9zc0ULFU+NmTxhq7GBIrjkM+hlURBff4NBPx2lunOlqEYs6XsK+GKpzjT2ivCGzocvuicEuMeJl
8Tg9jRbZVTBdtXV1bseVYvPkGUTg+MtU9PNuXNjiFzF2vyHAiaSZdIz+OwQbMZJgQZIGKW8kuPM6
Hoiq3rWUuB1lOp2TiAXVelBH+P5BtaTrcCpkq0nYbcbaROVsJlt+jS1ysshtmR508kM1EiakAN5e
Eq8OFybT+si2ay9/KQQAIJfoWILJmn51Q3p+zRwu3OJq52a1lKfO6BfJGxU05F4uCfnra0vDGH1W
RZVJ1EtON0qM4IlxxHvQVsxMxYc5gbXBHaDn8F1kLzAutLMtjllRDf2RF/zASrNAD922hpkSKuTU
wB0MaxXV3ikMdOTE3AwEYGoZ7XptJaEHsTK3cs9ozzgp7jwsocwkNimo/Nnij7rR3eZQ1X9NdcI4
UvQC5ydSSY6+Xb8qqKQHeg6hLcr+0rVr55qMyqoCUFsOz67U0HHN/ejudZ4oolO7tWvCmk/cRE1t
cSQEmaISvmkud5mmxi70vXw2gYuULb/M6op7W22Q36STJok1nL16iXIagiBQC6d2g6zR3AYE9lpe
0x4gltcqZ/tI662ZgqUhBB0LUM74fJ6bmDgYT15moGCWnUKh+5h1rvfgjYSeQ+1n1cKVb5xnLTOL
lwUgLISa3IWgEisLNrFyzMYz8Ihw1Aud+8xuSQ+R13lFLQupFwax2ZWInHUSzZ9LBeaHvyKXAG/K
YYtXSW73rd85Tf/Gw690oed07XI2jozNf3YZ9cFx8ZL5gdnrmHHzO4JUOMHPHEWLcRoghOQETeUX
PEwbPXQZZzldlsRvDuU+a7qeg1SjUjmTb4ehyUZ3AQOZCBxhU7cRBahhWpGskokwJiVP7qt45mhx
jS6wMS57YhdHJUE0aRZiR2a2kDvVHix6tYqV9OIO1+Ra+hYNJTsiRLyYXgd31TH/oLdoko7IGhWT
jRVnIFz9epjV+l5rKoswTWO2oQnbhZmFiUu/SOyapVPjxe/NoSWrqk91gdzWtGNanQwCIc2OgFkH
3gBeiSmYhKMyHNvGFoRX2+NKvCYFXOobA13xPSlOltvtc+msJFCXizfelgQAkRmckhjJj20nzm1d
qMv8Tpp2zAm1KweqyvMpcyyc41Q0lDBVm1i8eSiQU7aLQkzu8Jp6RPpcqOTZpI8dCppRg5etqWBe
OLUnCJSmSUeQ5w/QUdqXOO+W+FnqdjHcFzGgKujRakyVgBfG3vKd6qaXSPdh8VomaLAy7e+tZCVD
Y0XZkb7pmTLBjmbznu07R3gcvok8zbBBmdLL9E0NMuZXCUujueWFFAN5qrpciJDXpCSBggTEHJbU
D1JR53w/EsEB89kdnEsV3AudMIgbCOCBrVL6t3bY6gr5Yvxw1TEGF9eCiiOkIpTpDP1smtPyXV3i
9l00mfYgtZxOTza1ah0ZrcnxMGvtVLC5ziQnJXAt09DDs6UczSLDY9wp0jk5QnbaGVQvHHaTcOM+
mDQzwzll1O68d41MQ7GbCM7JGnU4u5gilrteccFeT307yTNjHUiqQEuecoZtC6CGW15hFYIcLXTK
Mq3X8XfRTaI9pLaPUJUxLJFm4NFLKpQ7kTYe6QaaqPRoocO0Bh6Bm8CD5ia9HnX+JBKGFXlBmyjB
n8KEnb82EotaZs3Wda03xP3Q/ncTDAdGjNUsnco3ZEnzQ796k0LgqAsHblQgLbGv9GLl0Y6zD40u
KF/BSbHxVGS00QTQYXSFTC8SvF3QpV5bQ8IdpVuGb8SNpaaRhTR1j029ZRu46M5u82kLxdTkor1S
piW7zCmL26KeU5BHbqqAmLIJRGryvApQwjpjKCURxTTSt9mKNk65G6oCW/7US6xBrGaq8dnQ2pk4
6NV5bubJAr+W6N376AxbvAbTy5sFrAkeytVhmY3qKg4F6/82rlEZRgst9luiNoompMhL3yVHxFva
IdydUXbTnfSWgWYgaN+CW9Jb10qWCAyP6xyz6+Y8yQGnhzzbic4dFtIrMjwjpdJMPytLtakxhLle
eE4Gs6+bVw6Yiog5ia5jTtU4pbT+YK9nahFlRUm7o8g795dCaOjMlieqjw2Z9T4aSRbGNIlCFDOd
fVJii9d31lUxNTqNaF5l2VL/T/bOpDlu5Nyif+WF9+hAAokEsK2JxeI8k9ogKA6Y5zHx69+B1O0m
1bIU3jvssCPclmoCEpn3u/dc8rI5uAjJblhv6jJE7R8NPd4GjF6iYz8zwpExVAyk2RJ1MsKSd8ez
yTcAtnWJTN44R8UO327pneZ4q40tVXPOJhk8Za2bojKmY4vWTQqO/Sx+dwoatNZQ6BnXOPg20Efs
hH1yMkLXpymaeTIzlZTUMIWmNbFJVBKxbVj9okPThwTUmqUXoIR8xgHTTJdyatZGGpJrwFNhmA1U
DCcxpTwArjFL+SxLclUZITt9ZmFEk1BoGAcpjNMEDBoD4YNDr7oh1WDee1C6510+29GVDcuMqyiZ
gSxnKE2vKYs7csjodRU6zsBxHBlDmoemquoXg0P+vc8hh6Fe0MWnQyDac1jnZCBdVRpX2RxieAdq
pcF2tx2jrz6zgtsGvyzRtNAWem03Bif62mcScs6+0LuqphKyzlRm/Mmga33c6Yi/lCGrXJnY6Ovo
0a+nEOPVYKv9DN0b8ATVli19PDWOs07pPF13Q9LnxxwArRuOb+4hCNknb1uJDWFjBhVc62ZiOLey
hkTM60QVs1rbtd0kT+1cdu9JPRBfM/NseHUl1UfXqms7n7rgRQVGi2Ea5Hllfw0o0jdOlFvY551P
+d+qll3yCDjQvIJMnVIZUMkmPm15f6e1B5WetGcw30tmT5RGRjSHIfoUlDBU5dzTQ2mx1cAP10xE
8ER0PeRt+Yw5nLY3bdbtPT1qIUDDKitf/jeh/87wWVzf/3lCv37O35ryc7hp+RN/AnzUHwzSGaa7
i+EfXxyWl++TeO8P6sUWNyQWaKIeWJT/PYkH7cNEGSfZ4gKRBJz46/6cxIs/mNovvahC4LUjxyT/
m0H8Z2uPi48IoDbnOcFsH/+L+MHmUaatCGyKIQezZ8II+u+ktseBPfGsf2Oy+ezR+uuVeCG+DYt8
y+L8+WCQ7ATPkYC6p6zwLJzftUMikqd/ustd8yuBLSv9jU9rMUT97WD5/oJKYkV0caFhePvBMMVx
boykn2yiKI1pZZ9YvhOGqu/ag/yaURpJJnywJCnIxjfuP1wAl99f5SNn62dfq8IZ7FKya/P1/vC1
BkC9y0hB2zNjM9u03L/6SIqWMkazTMPfGfl/9mqewp+AhxDbOUinT18tWnhXcPNvKrQnDAnUp7E5
HpcNxcgkdLj89Wf72ffKWshHw6mFy3JxDn34IWNw5CN8g02DafiI0Iyx6VKXiV7isPlz0ZKrxL5M
Lf7j16/72Rr27ffEyoo5ylEKl/uPia1BOWnFxm0zKMA0MygSJ+0Uq679EjQZUSWDoO2vX/EnnxTg
lkl8ZsmiKeeH79UqPKbQTb4R7DJBIXFu3qd1UJ2l7tyizaXilAcvx+dw/J39Sn1LNn26eokg8kSy
Wb0B3//DBubaiLNTCjunM1qOZ5x0kxU/P6p+z3LyOrpWcBaVRuDv3cBy6p3oInUcBb15a0xmyM7O
bSmKqB14CfS3Z+amEJ79Jrp5uHMSuwOMETfDvOxul8Y6QKanNp2v+BME9L0RlxdYhdKSl4avmulo
slqR38kshXPhFSNJ17alMHVL1YiDvD0Fg7vRfaEv5JgM1xETgGnjeQm1YlwWTKSajJKXLKyqg2GV
UJvTJAvEyoxdZMJMgl/kKN8GFh1pbm+t8TNULbB8UZYnXgh9MdlNDWO9ncX4KIo3NETRuLIudZIM
RzhNFR2ndm6yK0X1ZLwE3pT51zDmr13WTI8og7E6InuRUhEoW4XnvXJ2o2zoqKgijpIUscwLF7rw
ab+wl4IhXBTIu5GmYGxfocpwJ8Opuvcowkp2RubOX4bSicke0STA0S2pbFo62qSkZsvI0KebMv0S
KvxCq0ZygW18Dht3YyVkceTTKMOM0FBFtku8jOFOayFE4WcJu3MHR5FcZ60nj02Gvm9YVTq97Tw/
ebVLodnj0DtLSkiC41ZOMgT7pJSDvLfpO+TsOIVpcQzlGFzWzClCPyVljGg/6sERj74dcdLl0NC6
+bnDeE+vqIoVmonG1BbRfco+gVw+z4sg2ExdFVZXbFpM40TXHITQTHqkj4AGWZnWj8Y3ECbnW6CY
Q2kZAQDcoq9T5ABwtvVFajGQBoFFS9su6nI2uVmMlL4W5aRG1sJviE/cK156TXVHHIEHGxkpREBV
GZVS+ACGMHaYSMlVbSZ5eIoU6BiPUc73UazMyeiWift3pKmH01g/WWGc6VPPbSyGgrXNcLv7hkal
168emU7jDgg5ValuoBPLQw5R5wI8afhi9kYpbqQ3BfaObvCYQRaZfOjIDqfn8XE2rVKtKnz7UEqc
RgZP3F8Nqk1PSHOj3Q54dd6V7jvhTCqqki5N/bUW88jt6FOFvWYInQ44vuivyd2avbsZ2kg3dhwi
XKZK6sdo8MdbPU0OuGTG9BTNVTPR9DgojBuGruMjB9v6upc8qddibkFdNP5Q4UxCFD3L3EY9MRcK
0OSp7l3DMUeA0kaytFHkvjw3qxb3aFZOAA5ofDa6Vc7kKTpFDCq5+xItbiIl5rvczvSLAerp2W/S
7MlmFXmpLZ8Dac176rbUdYKEpPvra9NSTpnqAJKqFTiACLKGruzJozgbA4YOzFWRK+NK1bQOEOZw
7JdwCWqtrKCQN0UfVTVtcz7fJweE8T6YlnWH3BsguAAGNDXikbPUfXvMDZn8hWuEwrJlSG/q/Esd
2w7wY9dhdFDAjiiSJwGTl7/RdeWrnuwQhoFKZkrbyyDe+JFMQ1wpufMEbhOHeN2n6Pi5kwQGvgGm
sZXpcIJQHf8FaiIKis2IV+I+pQ4aJCcyY41cZOFyiApFl3cYznQaGjKY0Q/tCv6aZ6X8cH5uIdfq
wC4Po190i21MxLeGU6DWglhjY97EA9gpSubNlU9Pj9o09K5xsde+e90x9MEp4dUB17uU+Zd2SFp/
ayIy5DuZlLTdKESAbuvYM5pGzoSsPAkoPc7PPJ/oCafOiDLGRoSaGFIOI8+03PCasXg6gzluo2MP
sT+6wNQYL8gQHzjEhj+X+UjnhdaXVdOjxNvEHanKzHtrXs1ycsfDYtdTR4s/Qe3gucB9KIeKsRM9
QpwNrTqLz+wuRQ/3R9+Yd9KUWc7qjkXkhoYhAFpFrRqgU4bmzJmPrR1CLxobwB+1mrIttWeygwZo
eHh9WtSZ8I32r9C/Cys3DE8jU6fjbo5mPzty3RIGGf0pOCCtasqiV+aMQ3Pa1J7OVy5xTGa45Bsg
B9t6rC/TqqvkCWuuG3MjlhVHcBzbIPpTo61ewD6SzGNdM7YB+8ER16NBnT2NdFUuz/hc8/zY9h6T
uC4MQs3jRFJudp0mQW9dDC4i5taLW+RodirNQPWQZepDZFJ6v6sNP+5bGuntOvyKWkrdEQuBbCs8
eppKq2GkQR2DQ5vHmwoj2U3pmbO9r1j6IH8M1l3Yx+17VEXRNfWF8QmWTLod+9IwXltKa/fCy3FT
asGE/CiZIsrRhFbLnQeUOVsNTehqTGC81C51HHQo3wubk9JjYsMMMS8ls+XUoYsmqOHKd0FZNhuk
LPdl8Go8N9CY2yMRd4azneibfGrHTN7HqiBHaYyN99JqmlhX9B3WX8eIR/kWDHoNMisUYb4PTQKC
u3EqAnBaOhha4NbQznf0qU2PJHkn9CTKEiCuLN7NlmlRxtiKwe6FnjOaJVM3rjDyqMAj6Ee98anf
M+44G5NCiBt7irx7asGxDHuV683wNpbIKs0Ag4VkmaA8jU48ljeDY0rveF4C7xu6rvBa1Klw4du6
csjP4NwzQe5rp8sf4iac1SOLd5/yRC7B2YsqoFlhnHz3NSQL8UgXpP/sdAos1CgKfslOiXPcigyW
61TpvWPGVYmJzybIxaSxtHddWNL/OakJm/CMf48moYCK8XXJg2le20YX5avUFE61l6zyNBBw+4xA
8fXytTIwGdatqq0E/NoQfiHJpM8YwiOWDwObH0YvkfHFqpR1xlARea52Ion/HzdmQV+tml8RGtrT
MsVlfFYXoOjXKXR8Y6ecDmqdkYde8zAizho7DDu2+jp52i+OKJsA6cagWjE86jFGMIln+n0g5DGl
h8nwWDjZYNTBLkp1G+4MkPt4HWDrOyd1g0/oNnagEp4y+hqiExO9CysEEnxlb/OekfAqidhKrENa
u9o1g0GORqhBGB0W7qV8lKxVAf1kHY20NjGyDKHCLVrcl1kQsVFrw8MS0bbXHTT0r66YKTsMXUuz
IfX12awHr9k2AY8idjp56u8wJIPBIJHGMpxMMVYIMF70Nm0qChbVKzYh2n6po5SNtQYOHQbviV0O
zZGlmDNvzDiKk4fcR1DFP8XX5734sUoyEtmquwfCUX416Fhe0IQam61luuViX7HM5zI09XzAuemC
NYvokx2mLD4nFDE9tXUB7j0ipkfyD19OCVbUz/01bAPOT93YOTtmtRpKARV9ezdpo/MiTpMvBO2K
B0e4DYZ06gzUpo8HntreEMZfmNmAiQhkFiF+m3ZFCbbnvau5ZNZpiCrdYcdq8FHqhKFcOmJpUbKT
+SnTPn0RNQMbQNbfkEygTsN0k1YTt3srmTVYYqhh+fUa8WloShz1bI0lo+2ytZ7nOJkfMlK2BfQm
N36FsQMDWBQ1qJPcdMazqK5bl1esvWcarOobX9agQ/npzX0nygRgWBbMl3GOnMkDvzH3s4mLFPdL
COqoDYTxNRqd+nioCiZ100hbGPgC12T2ptPsuW97/1KOzLPl2s71UBtHPMujY7tNvRaZlSMKWy68
Litma/ndjNENwB87RnerOFwwdEbLBHQhrfwyMJkAYkdr7ceyy8eHStfFg8yC9JwdmSh2bETDs6BJ
mift9n6yY84AI87GUM8EHWFeyBF0FRxQBkFWRSEUcw0j/MJyZVdb3x6ixzEQ8IgoKHAPsQH3HyNI
oB5oNG6vWkLDt12YLpRJxHImNOE0jCvi29aJkxdOhLwtaJyNksi+xYCNxl1h8itOkmiS7kbVAT67
NvZ7H/Xfk/Io4EF+RalyXK6l5MmYW9id1r1tgdYswgzahWTrdNuNPccAnw31uenrvNgJSoaLdWFn
3Snm4QIveZBMf+ZD/xff+ZdDsuUX4mCZl03ZfkzpLH/guzYoJQRvlAwWGR+JyluCad+1QWn/YVn4
NnBpWjgYcRz9Wxs0BNmeRQLhH/s8ymwfPehPcdAQ1h+SFDJjKxQz+mZQnv4iOP0pW/2y++mzAgJU
A72SnKggwMn7Q4X7rPU0NfuaOFVYocO+UbTgOJp72Juv+zk2rynRcIAo9I7YSlEPL2YBAjVghH1D
4wU9GEljzsdlUTxlWTGh9oUNxmtf9hFyYxFBTp0VZ5JxyMtL1oGc0CbA+bMCOy2PVFIZOJ3asL8d
HSe4z8QYMyvl3vtSNUV+WlJq12+YPYOOyGFihq6czhiG+sskBI2GbMH8CEFA3vSMRChAbstNnEd3
GGTLB2O0S5CvWYXh0uSpd2RyxYPgG71t6gEuj52yIDbfKGP94bf/iS74YzyZL9RB0lkC0gviyP4x
nhz5udBZTkw8djJxO5d9cyCumyVwQUfvqtSteKVhJdsqijAYcnbjBMYxwAjO/Zo+6NQf32c2p4ws
OmygeYDzikNdfNNY+TRuykIOhyQi7I3JmYPTr9/8ZwV3uRgcsn4SHYxEIOvjD6ImwRzsQbpgE1Lg
cBl9JzgqLD1tlRF725rB0W8ixN9gGX9rYP98weUNfVAa7cCMIndET+Gcz9wPwzP6w1Izb/fySsuU
MCKTRzl5B6buO4rPT7M5AzduHZpAPxBc2C41WRM9tr/+IkjVfVCWv78vZTqex73n+uj0n9+X1bTT
yAUPDnsZSHKMAjGfTsFvIpg/fRVBdF8BI2Nb8YNgXhktj1G34lLB13faNKLZArQYfvOj2p9l1W8f
BlV1Ef/RVk3nR1nVttM5xiOv8PJ72G/iUkIerUQQnmB3DO6jPhL4BaxaP5ic5O4bRxkFIQwzeW7s
uX6PTJS9mFew13aIRRUBZGaAn+fpmyBkz8lgDsR27id8an208PMYwQ9704ebF9hnvR/2l8KeckyD
6IM3Q9YWjzWq3EE7eUNfeZBtw9jCNsNudmxXMzIBe36RAdAfoDWKZJqP7cIG2vftN/7f8+pfDlfA
L55Xz9Xb/92/Na9vnx5Z/JnvjyyDAgkWL5dkKTl0BayMZeD7M8uwCJAq00eYgchnsfH99zNLuIRO
CVrylGPGRIqUx9lf8yz5h8cUSnAnEQdxedj8V0+sz/FptoGOB3OA+TjZV6owl+aLj2sGcCtrdDgx
YBc3nONUYrtlk+mrJ1y78jCks/2l0jpE7m1sC+pvzVDfT217V4Re/lyK5ICIruqtYZTkI5OstQiZ
mtmFqjr5LL3SOuk9Ex+zRw0SD7vZotAABcV7DHxhXNBeRiA61WX+4PNgPDUmpNQSEl+NmRE4r/CN
h74usZ8kpT6Keul8TUxpPMtc23AmxbgFKE8SS80wLrNBHzPWGvGeWvHdhx/1Zw+i5Xv4e21dxmEs
Xx5bBJ8RGW0wy+rzYW1FO6cHsbDfHYS5O9skDthm9TQeOX1Dr22YEQjC1RLtQ6egmiBS/YujfX9R
611RkhkJpxsjTtCy8AIN96ZKaZhuBqIDiRGdMR6qMoaIJo6Crmk43Im+xwyTyvk36AzrZ5+DNZiY
LKgT8Cs/PiOGNnSdsXxnzYiu8yB4i2wK4bMq6VeZMhw21eVrU01UU2AVgNcbqWs/n+is0C0HH3fx
v3eh+BrQ534InE6uMNaeDsloHXthBBu3GOQliLuEWr8yPvz6R/j8QP32GzAI9XyAMcqUDEY//wa4
x6nt8sP3guf4aWF68tQLww6s6kCnB+eY3z1Pl93a59+cRD+TXn5TflU4l59fbx6zWLPlfOvtDAHf
uYuymT7YKun2XVlkJ8E4MqopY9JNDBOnZMp3v/688DP/+QaWgRqoDpeycO+HHytP2olBbPmGv5L4
K7HNHGGrTerXMiis9zkLakyT7XCsjM6JtzWCLzlKC3PYHDv6eQSIPGypdPROs8m6cAqXI22PV+3L
EAzZdk61G20IapE1mHMjPoH7pYotSRZw3rGxHZSZOviyu4hYYWNDFDaMfk9QPHwoiiK8NgIvTIF1
etVv2hqsz7tofmdakb6VuxJ3Z5Jo/vCxQRCWYRR1L/YAfGVVWkofNEagx2aqCU3MZlzuSjuGUG9S
2Ea54iSXtSBozzMvA0StIioGyM7wlVFGrc/7DkjjioxJ/0DAuTuPFFmW3eR4V8prnfuJqcU5/1ND
cq6GhIzZ87ioouYMzkx8i0ZwhVLuHv/6p/3Hpex/ay92uQktoUBXfr60uDlKMsfO16pmYsNDG9hg
Co9XhLBeKjIVq1+/nL3sNT9dyrwe/xYsYGK5nJcr7cPyVSfM/G2Mkn3nT49OEDpbncbppsi6PDnu
c996tlPf3Q/GfEIKu9LrNGivLVwyCDYD6xGK03CKIdzINy4Qpn0rijTcNFIaR/TXu8ckbGt7zWS2
g2GUYp/El95exYw4bi3XAspNNmS8FYDHSyf1rk1GrHI1FB22LcMeSDr4zcG34/6dG1/QhTqgYSQN
u6xffw//vLLwlcC+hWgL40F6y+buw9eAi01OUz6/jGR5N2nY4Fbjy8J33kQnDIEwxbIs//olf/LN
g2JDoOQJAjXwx80vsVW3c6rphaGPd+yni308c8ONgyvvd+vVP5YLbhfWR37h5aQLUO7zp+MpnRts
tl+w4T6qpqRHoOra7EkU8GdmH9VNhSMWVPwypEc9N/sSk2s601KN02/eyg8ctuUW/natmQ4UHp6b
i4nn4xeNhdn1Isv/ylDefEr1jKjTE4S/tJKGNPI0VIz4okm7d0kwmjbzoZBhZdGOj1aiqOjNxvpi
svsy2wizpwMgn4o3xwscb0X+bCBHOwRQG4AztSu3aYoTK4jtCqx1RL7cCkCUppr+99/8kvKfN60t
UBnQGXwOMly2nz8ULAWvxkb/nBHQp6oBq/ur2TbzuuEuvxh0R88SY++l8pfT7Lbixnmb8LivWtLV
3gbHJ8fWRqT+agnNnM/l1G0F4qm3AbxfPINIwmzDZII5ET22bCJm6wZxtz1PQy0fYTEO93UZWBcs
wwPxeLFPgzq+SnEPkDvS3rAcRsiyrzCS4mxsgpI+WtSxpzTrGxQHnd2ZVeecKIckF/aX/lRkRCRW
YkgmzAtOgskyFDK5EnnG1LX3YuMY8L9R/+ZrtP55mQJkQqKTfAsw18wftlL2QJK6Da3nhhzRk0Qn
KdYikhxWzCjHk9IWunE3wp/yE+au07EbTcYaTwOte3kTJhvHs0yKE7JgTaz8wcXjcF3HTcvwroso
BKiWGDx97P2JP4U9PRBdW159u6X/d9b51zeS8X8+7Jw/5/HX+PnjSefbn/h+1OE4A0sbeW4x2i19
kNz03086KHBAU/mpTc8RgJAkCsBfgHGh/vBZkImYQUiFfKa4XP5S5yyPf8aG28NOxCFJcnb6L9S5
zysxiE97+RdHMIHcRyr9h+1chQ4otEVIRQ2NuGqn7kvLI36rUs/a/XrNh0LHUvD385bXAivqOzxu
F4KjxRPn81KBl0jg2o5rIGcNWkwPWGHkvlwlWc7V3BXB5JCVGemikL06N4eMRhU1jTduHhTPFaCY
cxq/samDvzn2cifdDxIwTAK/eZVF1huOaLmvqukB37R9aPvWuIx7q9tI5VuXaRbIJ1uHHpPS8jwS
hr/CVO9vW2d4082Av4Wt/UuMbrr2gpCD2IwcryqbL0bmZHoJe+GckaQB1DoY1HDR5h2m/bp7C+wg
JbzsuF89h5qJ2JfU2LQG3RNTcuD4ZdMQUQ+IkTiOyOw1AKGLvnjVXq5WCm8l9uGmoqxOx/VNU7s6
2VRS+ggdOnDpjsi78G0OacWFUR1SdURx4Sa1yX0iqBDmN5ruJjd8IxWEh0MjM29ombYj4e3LPC4D
tbGXivH6YPrGAuIYplIzkXcnzxgfSTQBm4nGJKSifMQtdtGwxl8O2LdesmlBMCCLSjBqZmE/EyEU
0xZqDa4iD2zNWpadplyv7YwnP9AKn09QvvaqjK8FpDeStdT2SgKLuI/WyQj5pZtr5R9T3OKwskYW
37kYEXsOTmS7j7osfOBF+L2HVTGaE+kP6hN2gsJ6dMqhvYM+RHppJB+tDsiaGJEFph69klHDMB/C
NxZ9Lcz4gWrmpDuAd4L8iR2dyy2sc9enoIbFdwW7inoYAjdkccOcBNAKsoNB/qtx6npFVMmBV1CH
0cHtK2NmOMWzeJXOTXHPYFZ3Oz5Dd5swofJX0tetSaSmV+/e5FHyN2cDGeOwG1NCpV6ERSiQ2BVW
YnZVgE+1taBVapMqjTJ17Yc2GdCvfQHCZNWDYXsbFgGbsXhmvXpVasxHvtv6D53tGuAxLJ8aMJss
oLGmmhp5rYwa/zBjAaeHyJUkCuwhdto1CitXbmlb5Qvw9+wCK3vdbEDtTfXOHd28xrBViuX/3dWv
c6qILQ1ukJZbo3BJ4YzLg3FjNbIeyDz5uguv2m7UrAssSrpq39KGWumN2UXjk8wMELpFblAFZGUp
pcuKUd3Ka9VC7DAyUZMtJfl1qB1NstztuvxZUU77qJuowcRr01q+02Lgy2FSahLMSkn8E0BJzSXG
HaN7NIEbXtlO4r1wTZCVqVrGbWuRDfTYmIiN38J1+msTGREtSVZq4YeDpRVvYTmwmnD55E/pbBo3
VuKm3oZ2TnkxC6nJybc2JZ4S6c+iJ5drhrlvOF6RZlIu0SaVUw+WNaSMtLRpXin7/q4tIFEdMyen
D4kVzGmBIxvYOsiuxPuCfD7k3Mls3xYMCy0/cdxvC/pumXbkg6opX5KEz2wkx+TSHKbx1bXbBktc
ORBcjsqCoEpkGMZlyDz70ZyCPny0E99+nejNexFZl1FaFeX2phwxKqxdY4jnFXmNgBPdkIdyVzt2
ZAD6czmSW2ihtVbtZVCNs1q1VR/VW+Hk8bwv+7C5xv/r0TEkEERWqV+F76mdh/E2yZfY/tzU1QQ2
CR/ktoHrHW3NfCr7C1PqmfuFGTtFb0WgyApxOiGyHDGLpqy1jkxALYNrHfxydqrj2hZcFEMU22Lv
d05Zb0SSWI+cji2bqJZP9dEkwR0bdbHcSFDGw1NNmEWsXH/UNAAWJuObmZ2NcWuB1HpZXA60d3ke
xjY1+UsHat4F2zK0x0cvrq1sL9Jm8FaTNwdwGC0UJuJrees9tKmjATwoT1HEULIORLzZhps3G0BV
hbDKQ1Po7izznTwkjURbwpvXiCJ/r4dinr6yxUzwJJHrwIKWCUgX1z6hUO+qLR1jdkhGFxnNMBEp
N06RWWWON75Bke25LmL2kqvRXSp8iry18Fs4QVQM1dpT8CDUqm5Lwz7qG52MF3zPwjjOPaNkTmWq
oXIxaxhzsI9iI+1PwkhLPtIkkfVg8lphYL8nBrOyPRQMYn6rthvwWSx2Oe3uyto24L4kuqD7IDd6
MdcbICzBsql06/Zu9E0Nln1OySbeu1onLYtzmNTXVS2pGPG0Zc17yFolU+HWdtHabaI+m6QLmFHL
Os3jQxgTt9+T0JfupYGtinHGaJU8Q3nQ9o85CNPyyCzwGhP2TFKxJgUkuaNqjkprVeKxjVd5Mdby
Om25OyguanqOzRyekQdznQocqwg2/oNuFbF6mGKoApuqbOrkZR46q7uteuz3Z5xrpvzMcSoBgCuX
GmflNEIbOK1aftAj4FN5cEdWaR7onpZDdGQlTpnz7jmobKFBjBfjqG3MN1g3ozPW33EkT2bmyWYA
LeNcjalpn07EQJ0TXILjsGnTyLb4htRUXKe+b3QHOHzqBW9uqDdG6Sf9Fh8VdVQdTsv+ste29dUR
Y9i/N7oOomcpRd6fSTJE4WmpUD+PUxL0CdEpk7znemQZNSkIK3StjrhUcCRvCX022llHMpzlwZz1
6+QAP54mEnt+EufnMM3ZLrBLya0Nsg41R7k/O/s+qyLKSPIWenWp42QNEQuL5JSw4wiccO/I6TZB
4noa05qzcZA71RZlLd6GUNPO2TNM705pZttFT0wo1zTanSxIiglY+AS3puKiSfNoZ/XYGykew10k
jIpCwmGsj3HiZ0eTSS1UEdQO7ZO6Oh7w5t4X5DPFqgfpuPG6OlpbLRYF7XQxiDLpGExvJ+8IEhh8
dhJ1G99zzgkTrIrKdfd2RRmHEO24G1r3tdLpsAd8otYuHDtAQEG1q/s63JHSeJ17ozsCo2Wt+gDM
D2HK/qFOpuLSZ5y3TtxI7Bslk8dijDDkpjkmXD5rpDZwJX1+ZDBxJK0JwxYrS7PJxJUNNMx1651K
nL3MqBVFoqSGt8XsyAVdmTYuxR5XZiD9bGfCB3nxA/WVy6S9nKQw1nZH9C1paERoAE2tJ8vAIT55
WbON7H6+1GWWblj5qkOtaudIOJ3xEkoU3QhUR22kOagp27gIFOGXCiTeIXF1czOoHrpM7PYGRDCz
SY68NnqHywHXwAa3szIL0nygc5zzbmqMtSWz+7TJgtWIJ4tk62heV4ExbIgQucd1Q6tdEhX5TRVM
2ECFV591oF+OYdyw+clNtUl0aO6AXYwsp2yfoC5VBw27iyebbGwUADM+FZ11M3V+CNM4qjZ2CJUi
MKpiC8mwXqVTET5y8zac/vvuybQKcx0bk3U2NU71XpQ6uAp0664qogqgxOzLyC/urKowcbEYxj7r
gnfJYG8/+vGwYme84W8mAY9fvj9yY1PfZ8TIa9B08gvhcExvPQfmorBD9u9m1o0bj/oSqPaGp557
P3Av7YnHuuu3zpniwXnEBOUeOgfNu1jqV2Pa24dsgnhDJLt8rX1rWHOaLg/WnGXHRZTd+DXe32jk
jW/ItjboxmOxTWwUQJw10hjXZEPu/LgGIi3JAL+JslDJ1oa59W61VnxcSivYWL1T+huCvyaAp5QR
6CRpCfUro+s3nO3TlNsu6d7m3MOwAKkeYZvtKYGwR9CULmccOpaNNHUopvUncq82BdlWp3sChBG0
+v+d9b+H9BbE7X8+6tNs/rXsu/jjWX/5E38acaDbArwlby9tIQAdcr7904jDUd8FX+uRufvu0fn3
UR+vDRUYNv4bAnomUzRUgL+GmuYfPsdGQLseON1FxfxvDvrL4frvw7cL1JzBgbs4AVAiMF784MLx
SyPsk861VjXPoT0boW6TcCI9+vB9XH7/+z5m1n76KjTqoN6j4BPw4l180JIxcJBE17yKR23AaRi2
EaabxvqNWsZY4IdPI/k8qI6ouiiOSBeLrPHhdbJlU2mNWNTTvmOVoBhHiw3UH+/Sg53aHmlA5hsi
+izpE87QdVgR5Nj4cuguK1+BluqGvrgt9BirLX5DUVKzQ1L5UKfsD1Z22EzuruCQBhoKKOiSZkcR
WDVQJKhfdKz+WCYiiMFqTf2RcGdK09la0awBRQtyDG9laCtyen3gXMfQR+uT0K/sAOduwg6a8314
hRLpFHuzH9xu48YcGbYqmOwXvEctpIipWxA4EOBWAJEgiBlkoC4CzKZkIVCmT5bT+rWDYT2+MDlz
3LNX4/jgqSS9G4acDlSiAOU5Ua8uw0xc98XOSHKs2nUX0M0x9ibHbNBSmMXZU6F8p8HgeJsEE6WL
gcozKyLfkZB0yU+cmvcTfLV76r0GD8AnivPREqJjo5D5QXLU56rJtn4QF8OJ4UB9WXUW85A1rK/w
uLHGuTsd2asw+S4dn843Fs+CTbesTppkljTalK6+pCKWabFoRgqLMOSyVroWsXZIB0X9jBnLf24r
f7orvKZ6H3JbcU4OsXGF+De+cAR3XkCh2O8IJ07xZLDZpmk3m3DNi8K0vL0fGQ3aUrKgaMQsxvH/
2TuT5bq17cr+isN93ACwUUaks3GAU/KwJkVKHQRFUajragNfnwPUfTZ5JJO+kZ1sZIQbvk8SN1Ht
Yq05x8QONVYJtiylSW5ckFSSC8vYqIe109ZnKnJMZ5XTmiEhVbN6/VvXALnzS10iv2TtMkgt1Wgg
bgE+kZ9KV5uT4hz2kHpMla7nnroF1BD6tSTcCHDPiNpS8hgeHUTreETMtKh2dWUll+ZME+n/T89/
T8/MJ//99LwOQeK9m5v567/mZmH9tbTINZXEKqzKzLT/mpt14y+cmQYhPAKXraaaTCV/l2Hhny8Z
DaYjcMUv/s3/mpt17S+X2UfgyQaAjqrN/idz8/sOnM3pyKKQi7wWhzcuzVOVlqOg28dLFoLSMFaO
FLu8zA5VHa2SGmla1m7q+O7Njfl8nv41ossyxag0Hpb68tv5s8ojh7qZjavJds6EWm7hgf3aJPxK
8vzDEK9KgDcrzt9jWPTcHNYeBDXvx7D0uRsCjCMeMbl7vEvw4KyfwSHexatLuXrhSpGAPTerQ+W5
n3SStfel5tc7Sk8TsSlPD0Hasqq+vT5waxXBXWQRBs1z1F5meMgiMM8A2zBfkfynXuREqefTz49v
6+/jOiSv8BKxANpI4ZyTa477fopIVArBTWJQhTCmNNpFGTpnlsB2Fa7B01zrmbl1rG8fj7wsrO9u
tsNpig4SOHy6CvS1319wR8kgnCY99UoDqpQcwDEJu1pnw3BXCjH6thaYnzzg395ahlxkxdxilmDs
ou+HjFkx8rBnyLaavrdSDgcKclSyeuVqUO37hm3IDeDlf2jJ13lj2UMRO0MDhF3GayftzdKvyqG2
y5gCdAmbm2xuTf+ewk9dBzLdj+noC/dgjLby/PH9Pdlw/D0qbRdyNWzUaSf3t9YW2y6wUOqrRgvP
SuuyhynDRfVZl+T358gLhPLNEku/5FVp+ebqrDCzGnweKIo4pteltpEwDUpMZVQnP9lFvW/98I0s
2bLCRFFHG2nhRLx/flY4oPxeXEKF3a3i+ULqTDbzJ4P8ft+WQaiqoFcmPvI0s6vikFRqxK1BvYk3
cWcHXjvKYf3xw/njlaAX1AUSBtpZJ7vOHOUnMESRAFssAzhqEvrZXD2JRI38fz4SfWlWElJ0DOdV
bfzm8YSJmwDnn3gNqHUyb2NEAmHoKJ9c0J/uGowCliqDXE9zWXjeTl92mTgGQSkYuPTozjab2zqr
PhmC08PpjIHun69IZ1GkzXR605QRnyaOlsQbsCAibRH6FdqpcodX55balx8WIzzgSesHMJ5uCqN1
ajwdz/WN3gya7oFh7tYywPr98S3+w+/FR8btdZhX6IafPEwZV+2sqjUUgbmwabzhG96QrBXcfDzM
H94ZnRYr1BTICEjnTmavXNHwO4cL7IwMNR1PAcEPK4PK4cfD/L4KOiYLLF3c5ewHp+VknE6tNJKH
iQUSIOob15aAsJM7pMsgm1Kco7pavrh2ibYUpixtAItShl737SE21fRYhxBHaVKY+9qovN7uxc+u
FwCiqMr7QIXUHx//ur8vI6/WAvQcMCNcZoX3L55lh9jhDJu7Mt1m8ocdXEBqu57E/cfDvK6/75cr
xmH3yzkRMxqf7ftxNHce3FSSGGoO1qGvhnEzEihxgTc4UbyiaYfaa1rNpgaqy9FaCdns+lTv1w0l
/e2kpKW1VrP6k7n39wWNrSH5xcumz0GBdfKo8mox4PYta6gSek4zhVf0GJ7Sbtebe5xdyq6oqeF9
fCf+8Bpy+Hd5B1X2mO5vk7CSc0pKtJSet73GO5Ktorg4BGX3iUz09KvCasAazRTJyolp5HRDlGiK
rvU5D7aaQsIfIjJM+1FvPxnFOplTTkdZfos30+OMXV7kBSTutKx1eBqhTdbAbJ3pg6jXyIH7T57Y
6d07HW/58zfjUYWMw2Hgqszm3NDO5vqL9k/nidchBB8DiAE0a6fZvVap9g0BNpjzsyNwrlXuxKvS
+CzJWVverbcfBMMYKPD4HhZTzKtV6+2V6Cku+wTrk2ea4Xhsob1vs6CSXwc7Gi5UtWmf2rZVNzGQ
Ajj8V4g0YuLDe9DnH7+PpxPA6++hAYxavgN0GicfpswmUkOcCWNqG22HwqSuGoBFw6FBe1UF6uSW
n7wzrxP6b5fORoRZknYjpJr3D9ExR2GqBWFlht3LLd754Drvqf0HlsiA1A/JLdp7059SqNq1GHxL
KPpGptFVqoWVpyYXc1HvhH1NRaq+6+rg4uM78od3DHgWej3mPUSE6sk7Bu2Fs5Ex8uvROXtWHJFu
ID6zFAaB/EyK+dlYy/f15n2uYWSaQI9Sb6rJ4FXFD2tyNzIuP7mk5SH+dsffXNLJHVetfFxoNak3
hq5zDIvqkMaBN1rG5eTGN5NO0AzM4yeItZn/8c38wzREDWY5ObNXY+9+MvIc0ztXRMNrboGrlY2V
njW689lk9/vXxLKCkl/jMLRc5mnqL4sjuqJYZ1sDfgWdTL4DZ68s3R3PJPOuScL7kiqoGxSHoY+g
nUefTEy/HQTZuutLIjZ8AFSR2CTeP8lQoTc2O6R3yTD8YXfGRSayW7VUga/m0aXWdHcQAf02Fiu9
CfYf3+Tf3qKTsU/e2K4cXDUFa+E14nkcQAsSC4Bk+5OZ4lWO/e4tOhnm5GXVqrGsR8oIXj1Oa9vu
d7YSP3WUWFaE/B2snHRdzCd11u9RsCzC5iLyUQNtP77Y5Y357bfA9eqYHGiEeXrASOlkq3HLowb6
ekWvA4u0sla05FZkwToo8388QXLVyzzgsD1Sqdqc3FzHDqaUSBmE8egfmDK28NF9i3eKaFKJpunj
q/vjTabEzdWhztM5SL1/jyIFGHOLKp6b7O6iKj5E5nDduvGhMOprLXHPKwvWMwqjYxUHgPInR18h
tvlkjj7dGS1vM8Y+LFY2un4q7u9/izS2x37sCEaeI/qKd12rM0fNSmtfKmltNF8KupnVbWaIst7I
bKjMm49vw2/TBgfhhX9I8Y7TP+Gl78cvWknMbsemMJ3HI3cZxqsVfft4jD+8SEvoOrGFFDQoB55c
I9DSnPKu2nhwYb6aZk/PILpyOvfGUsvHLpg+2fj98ZLeDKe/v6QRBcEchQDVEyXugXzUBzn0tx9f
0vIFnnwb7y7p5LZJlFoUGzBxsLKaK2ts/LGwSYnja2RO+OSCNJbq0/E4GAs2L5S+AM9h9H1/TaR5
OVGWQwNuLEw4sp10zTd7TWl+9jNpCOQBkMbnt9BbgrULNea25OhprjqrN3GHz1gskIm3iUk2kJNU
l04Y9NFDFDpmdoFNrLAP1TQkpDd0kznf6rMtL7JRUx6nQrXPxKzO6be2RV7hW51RXpJPRiUsrgJk
WUDeEoZvnX6XNnVz5ZD9Ur0UTqxfBurQpPeuNoca00Y/H+G23NhJ4qwRd9n3Nka961GPRucY6+3o
7CYYRV81N27LbTuiom7UEo+H1iJis+ZBflFHSK4X8+zAsVPzfC+hpq5VuBY/YxbWxxCD6jkSGfsi
WXzHRKvAcIFXZZrtbOzbVGKPq0h5mAj3mkPkLFC2vK4xAA1PWRhaW3K+APgW7OdrYA2CExL5tqjv
nWYTY3Y5oLaxxzX4GmSGQRsNjypMCTg5QXEMdCt0VqZDes5h6GIAi12yyfQuOhvBtR1qLR02+Nxb
zp+N9aAqyB53JprKo6oVxjXaczQjyXxL6EZ3URMYsCfOF440isANUZuboE6KYK+19L0DvYzW41hE
3U4pg3L8TiwJ+quuL5Ft9Ebn5yK2LxskPFcdXv9+nZu52PQ8UV+Dwdjfhni57sHNtOPiTK9MX9Ij
zfcIMwhGTiuV6DU958bla4T+fbxSmhpSbatGV8SlHEYj6YjbBTrmqPU2r0BLWmXW/mzUTqzhrZxr
SO0XQJofqVN9lUtiJHgzs5XM5E9nkf6VUbpgd6NCCSCXEXA9HXSVyOs5M6wfFWEMiWeRdZImc+Yr
8Wit7dkGN6gbobiocz29wjCmXvO8ukvYMap2DurjuwnocaXy0EhOCDPus1FgL0jZUQu3+CkGHIVq
4lyVS12pVDovTMD8jMgDvKJWjYe0nb/bIra+JpkojihgKpTEyy8Yp+hqyiVxoQQ5j6FF2euV/hP9
RGN6KYlBS/7lugLYSzYhKpb0HlAB4NKq3DuDgmqtN26C6AU5K7Ezajgpj9IsL6eSZ8zEpK3qSdzN
oikJLJuqg13lkOgmlBi5PY2HZlnwkag5BCBqSNsq2FYxJGZOJ+XkzX1UrgupaptEGy5Rw+tea03a
bsw522fjWSbrNT6+uwxpGZwdBJ2eGS5lrwHgkpDxN6QOQILMvCc5pn4WyFuItMqqczJh5wNbp/QS
xwkoS0lL00N/ahyC5hsK2DMKcxqh5F0Ruo+2nFakdV1i4bjP4acFdEC18b7k9SiuQd3Lcu2M9EiL
LO53UUvEGR9mkd6OCg2blarV+m2v/jRmPfNV9BeoXH0ni76iDHoKIRYii1JJIlVa1efRd3cppa2z
NmkJcw2IGADaba2pkUfpoWNqqwe0fb1Sb3rF0p/bWLE2cd26+zxkVqBvm68gtp03iKhAiBOHBa0z
dM0XQuvO2sw8EKSwGadqPXctH1BqIFqDOLQe0OeEKxWJmydIOfCcrvwSksfkW7pGyOQENGtMmnWc
tzknWYd/P86EnEc7A5Z6Mbv7CDUZDoZvZq9v8PUij0H4PRN8YBCikvQPKGB8omQZLvGJoul+9Dk4
DA4p2N6sdWdUa0v2u6rfJUKihkdQj4i3Hcjb9eSKJNqx2w2VJR5qSEaLguWRecx3UQsNB3UKDxx2
G06Z80/L6TwjrmCDZ/YX+rLDBfmlktxcM1nVM7EoG0zi2ndNHUc2ARh/eC8ORgOsXU2FVW9iSODI
D2YOTgO4oGecoc9OaF4TKpvtnMQKaU8HeX1ZGShHByWBiACS71ZA6uI9MyLs17MCoBSwzgYbc30j
safxvAEcr8pJV69IDck8A3LEdxJfgv0wBT+cVkNuFw7WFxVGzm4W0TmJaMcuUr4UpvGYlINH6sy0
Ch3nChaTXNut2IXTXF+Z6VDfAIoUK5esEx8YPJjJsJZgVxFHudrerLUmPzSTNK5z4mBWmgyaiJjI
moAZm/UBv+tDV5S6ByINvFRe1KM8BBxstu4QbsmYm1CwKf1PkkR7Fap/PEV3RVdMV0JN5VZRcuUY
Wllgbec2t89IdI0Uf3JmUkxaGHbQKA98cuERxrjiY8L2UFR6XZQQod45OWEi2nPbywd1ID7lQEPB
WPfDGDy79iRrpBAqSXqmeZWJvOLEniNuS6uLWGBbZ1vrw5b3OS/4TjodMGejqa7WHZk9epwb3jBF
Xl+1chdjoelWbhOYlP96XO+gLtSHhFhYdJBEZBo3bSjES6MhPrWqsV+zh12rjXUu1OicEsm2Ddr1
bI8kl6yC+iIeLuKWkh4yEC/JonKfZQaMiJG6C/4xq75ppqY/ZISSmytVwEnURid5xMc9ZYcWdx6Z
FSZCyShHZdVMrsz4oPlEzaDWm31j7pNQNF8QGJoH08bE1yN/rT1yzzL3DFXx7NVUKFa8zISDdfDz
VwhsIcZBTFlF0byLRmI1naEvucCq7u7nZhyoOTWM5rVE2azd0J53QdjbPluf51AVxXNbzsRIEqL1
yEz1RBGa9NO8M8g6le50HerKuCDr64tMGRLbXwT08ZLwJC4UkeWYMEI5NUwxEGMQjqY6xk+0HXgp
AiRvUinJ0ptUHKoiuVeIjh1XOd64Xeb24LkoJCCwUc0m3um1DZetCd3wIplr51vdVONWuiYcODU0
ZejrrYPyeAHgEc0Vk/XsZWb54BbSSxLrsbXJ7RIZjma8tfLY6crerOpbSfYYwctmt4XwW28qS9Fs
7t4i4IjH8SK38ukqKmxcfqr7IEjVPq9sZYf2ZQTJHZkEDFWp7vG3wkuNoDFi+pipFWQ4OPyI9l7p
5VxtkN7et2ZCt6MeX7Ma3OQc3CxCSFj9j6FeskEJYoc5NK93VYeRf6Wb81djmgDVtk6ys0Kxi0jg
IzUuzmjgD+VVR07BMUhl8gyVASUQWaYOJSN5Tb7r1h7KM8Sd9U0ZERAxcVgn5sRId3kfRcfCGfdd
pArIPE64nuf8a5P0+7HImmhdp9d54NwVVdFeolx8wKEersJCbJDbt1QGJTrLhuKkYmAJeAzhK7ln
WTuk24r1wWNOCy5aQEY7Yx4u3Ty6dVKz9POpZ384pHAWqsLKb4Q2EJCa8i0hJFdIlnMz4yZBXY8n
Q1EPxlQ2Z+DX28dskjdhpl2TRfKgTGI72lkX7rKMKSdbKKMop/iJofUER0gM66AR4hVbmFyJmMWm
C/bNbAxXMTThYJWYcKiXfL8GJmRRP3QwFG8QPauXpEZ03tjO1V0/V2eTQs4sHojqJo4R6epdtxVp
Z/tlWaU/50jd9kEjH6vKzrMF6BmviFX7EpmJ9E1Vf7L7+CXPZ3mMdBmCV4vN4NDYPXhEfdxqkoso
Cx15axp/EaKET572uY9QFkrHQJpSP2ZnoVmal2GW6FtiSPuVMbAdb6f4IlTVY9foa5eEJYKU2vG2
XiK4knhJjlQq24ej/ETOqmch6/8JHJtiAYDky7x3DlacrivH2nA49Sx62QakTtDD7AdgO5fHEXj4
bijdYWM5UbuzQLSzDkOFdBU7QaLKNIAIdl6+RzIvrasJ7+qAWeHczogQmqe0JkdX5t3WTTnfjsRi
lTgWan04E+YAllE2wdaSxIWQGv1T4nWpV+rU1JA3pZpvU0EWmEfEn/bchza6YXPUPaOOxm/4UVzf
jCGU6tBEe6It2Di3N65bfiMqOVoP0JLzY92QuMwcMpErTUrnviFb9ryu2GQh3JaXblOEPrHmstxA
EJIrqyf6xY8hLdMgo15I+DHEhkqzNrVBG8gAI+Qhz23AjJLR+lPH9LJvZOWuh6RODJZNO4IaJphV
c7ehMFXHeFNSwKVy7hK8xe33YqLh2QXxQ4rjfZWM7Kgw3zGJEy9TbeAQGzus/YAAeA3wWaXyS2GA
qzVKAJ4y/VnqfXMNxhH2thjd7DKOWSZ3HdNo5MX9yD5U6yjD+NZImIvPh1M8zaPr1gdOzRCRhhkt
81FCvZpLNvaC+MvUjN0bN1gkGhwxQ7w3mjNkHkmrebpzxx6XkLDrorYBzBJTfJ7mnU2bKpBuh0Q4
5XebSB61bhqqN4Susx5ofjyp7l5KAciqqnDZXKFjw/MO4KodMU7mDtq6pFP8yEZ62GeTmCCZGoDD
Q3PkF0gUt0UHSQO26hx7lXaFm69CSxUBBjtMUlsQTGO91SKNdEPR29VTbQUNXs40LdgemWp2P7XD
YhqR03RPfT8V27qa3JeQvNPOx7lZQUgR0ZXdZt2ta4X91143g2IdzlMkj8Qujgf+pqZ8G0MnzLdJ
1DjEbs7DRIYaEdjf47hyrzh2lMzKhAWISzYk9ghqinziIIxdnchfZXK+ECFWBJcRgky4y5W04yPc
RCu8KHHimT7TUwVJdckUjd3uWJV4AmQz3qDmnvdKUZtcS/PSdDj6InMhMlc5By18imYjDnla4E0p
i6HvzyhHZ7AsK+FuUWG725j9WLeTc4zMVuEcRepfmK5ZvAOLt9G9mIxuPKcHD5AkOSsUrfMD4Jd4
BZWiw5fkDunzSErifayN2FiaKePIpQFVaXvSvsyyM+Q9gkdzHLZVcKe4t3HcHGKyltsl9IipoLIC
j5Vkw8JXDdFFCf0jMV7iEI8pCMrgAHpTP3I0D0HAY2gJDU6x6lZTrwlIIFkxVDMJJUXY+S6afdP0
wnjkwKa0mh9EesMS3Ks+4nXnGEwAADZFp63xPs3A8AeQI3FwJmJzXanTmWgeDPvbNLve3JAXGoip
vAjjRmTXTaNj7iQwauy9eea9uwAFX15XBVaR+YoBy8dR16rNOCTfyDXCejFrHLXO5+ChcQhcrzxD
nk1tH/hRYlKhSxpE/4nxnYKH4o3DhDmBVDo8QPExqtXunHhvBQZcpXCXrLHrSQoCZ6mQWbdKY3U7
yFl9aekaEFRP2jyyTeE0dyRCrcyUD2+iITU0Z+CpxA0kqvrLqNf31RlUnuZoA2Vgtaz46U3iJZy3
gdseddFVmepBPvXDXF2nunZh1UlYMJ1brrKpiBbRNpmaBpegzyYyW2EacmJfEPwJ9snvOjwyCxL+
yupmT10w0HO/IiudcGLSvMnoGoeCTOiJKMqYeD4V1wFrz8oWmbaCU5XvTRfM3zrGA6nQVotdJjjc
141XWNH1pOaChLumjLrz3FQOka5/c+dJPttEb6NzVfAVhaNwIDYXxLbldmE9FalC0YXUuHHVUI8v
jk4ad81GgaO91vnm/MElhB630NRehIRcUNARpJq3kcovzMYtW/eQXe66SZ6lfYiHzy4qfDfq3m6C
kS2c0csRMx9v/IUyadMKo/ddjcgMTqBtvLS4yHK7fSDuSld3ed5FNiUr3Do27coLDYMHgFKs66Q6
FHfsScObzq02Zmah1UW+bO51jRLUPKri0pnattkQrFU7K1Hng7wzLJjWlL5qMo+dYPRbu12TpXAn
raKyvvfEQB6T1LGpgMQmLp6EBMx5cQBAUWe+KzaRDaB53+NdStNW2+DNPYzlcDEg3aby5uJmrqqL
XjXWBYGIpFw4beqb3TxU5BsqpgYzqBxF1PPimOkRMf/c+V0Id7siKfi8qpuedsNQPWnBmEhvYqd9
sItcp56QorijmIB/PhoyeTkUKbOiE8+cw+zyZ5ZFWXJN8Ih66wb0hTytnVtgGJnyUOLBOgK0VYvL
tFAndnmdDPa9UzcgeBv8XPAzgqafD4PZqscFruesYWoSRC1RhpMRFs5+OrDB3aRUL0oytdPiLoIt
uZ+BDT2UkUiKI8FSpUKwe1br69Aihv4SoHeYbGd9sqeDVoV3bJ8mZY1Xcia8V0rjpwqlZFy3KefD
QdETcrbCau8WevccGNZ417Lo/8jUJlVIFFTy6zmzOzam5H3BHk5rTg+tQaZco+WIZme0JFGYbV1z
Cp/TsVPPXC0Jd8GM6N4L0q4UFqnHutg7DmySCdq+STxya8u62FC7xql+U3V2FEAkG2eX9W5V9hAT
uq9jDDa1eFYM2ZLjrLU2c/xKxfmFZIz4jpkfQd82BUqynQmRlNuoqigMELcWXbGHMu6piV+Jdi52
aS7E2aS25qXMORhpvVB81tAxOSBvz+6wiNsYgjAotB7hJI7B+SxPzLVeT1ThdzJTqxHhf9roc608
jSPqGUUlU5IsblzJGXGfdTbt/llXgdfvVdEE1JXcEc0+aUlh1pijqCTbs8XCFVP+mpjDLfcukJ90
fU67TstANPWg1OoLmeIVPfOmG64TYI9jg/YFXYXOsxMchrmWPKSR9cChdfRpRnUIiIzyk07GaWvm
dVwTvThtaix75vJ7vRk3QhAOSQG125Dn2VZtwvQin8rqk57aab9pGcVE3wYdxMaUc3obceKCZsm4
jZFB4huZuiFpdRvY3RuCL4Z9B972k2biaV/4dcSld2mTu4TE7qTD1UXAKMqRXmKRXyrTmdsanhWZ
nwxy2nNaBqExCh+OvjviwpObx86yQFG3SAXjPWVnTl1rdxArssQ/eUp/Ggja40ItMUwh3JMOe4Xp
ONcXIYZBDTlUgm2Cffgi7Yv6Jg6ST1rqfxgMSopGD1TTkF6e6tUSqUCiyzoGGzgdsvVgn92C/+Xr
/eT+/aZd4AaSToXkBCPAQqQ/uYFQDTBPU1D2hkf3sgg2VnMf5EAme3Yz1MvjjWPuLRLZ//FHzSTH
JSJ1whVweoFx44ahGnAuytqIJKS2Vh9koI8k2pPSFZSJ8skN/cM3hiASswM84OU7O7nKiCItycS8
Jm4akgo7q+2qN7T1xxf150Es+C4oDXVTXXQwbz5kU2W/sORyeOAmcarWqemLiGiej0f5w7vhqjZS
D0R8wMxO3Rs9HdZ2FNy6wrnMBzJIfxjRTZN9+XiU1w/nbTOX94JhmAVxo8CqPG2uqlaQp1Uia0/P
aJUl6Zc2Hp9Y/dDtZAeRJFeIejbQIEvicwIIYM4uTayjbvcepad7veA2K60xeW7pXtlAdj7+9f54
ExwEowtID6nhydwSdTm5IuwaqD9p+a4qKNkPU1XsG1Q6nkBntPt4vOXRvb8bhgokEFulRgAiz/b9
o9UwwJV6xVfitMnWDScvc5wL4HicRafdCKhliprvXZo9fjzs75dpoJZ2OB0ZGl+8efJGxaz+dQpd
zcsJL2fl8CV2fbO1boLO+eTl/eNQhonJga/SNU/nN1nU5F8tlYqcsjCmOvCo+OM4Zn+yDi1f2vs7
yYKAMpSFDjgTT+/9nSxodxH2xTwqajhiGSbmnoBVbV6PTeRPmNXYIX/yxfwm/4VopQJdXDQ7JtId
9+Trd0aLtFWblb2HKruapLbtIug+HIFolav3rZZ+bct2F9LXAPJD/DVVO9HdJAm9zI8f6G9XD4rc
RgSOAF5H73x6lwdFa6d0UX2QxOZP4rociX4nC0k0HNOyXfGZaea393YZz2SWwEZis406eW9N+lxq
U+p0DdbZVXc2r2oftd9Dt/34sn7bXDDMMrsuwnNc/vbJ51hYFBAszg0e5fBihc3D9hAu3VSmcscm
NCYpa/D/70bU379GbiGcXKeJ51nZD6IsvCFT6J/QhFC6TZJ/ukou9+nNW4t80FgkQUhy2SAyv5+8
QUiVgGc6rMAw+w6aFVyINvcrzqiUR8pwp8/uJqyUTVT9TQ39R5y7uzLn//7X8m+ey2pq4jDqXhls
//Vf25cSMNxLe/qX3v0bYhT+Htd/6p7e/ce66OJuuu5fmunmpe2zXz8/fCmXv/k//cN/e3n9KXdT
9fIf//5c9pSO+Glh/D5mFg/gm0e9/Py//91yAf/x78f4+/T01lX5+vf/k27HXgF/j4YpxuWr5j37
ZXl3/+J/ZLlC0btYH14f0L9sleIvzbJYxBC00cZYIgD+5Xh3SbPFkoKzC6Ht8qf/xFV5OoGSh6uh
YGZDs3jj+P/ev5HtJPIWkyMNqgHqldu1sl87hRJf2VrY3JJ4J6/e3JerX2/fW/P76f6aw5DOJMr7
yM6GaXv587fbjbYwU2uICNKRWeI3moHWSVe+D0UTbD4eiW3SyfuvYV3BkKraYnHhQY58PxaA0Qyz
HTbpuZp0pEsZBb9Iva1coQjKHMgpaKRG6C2oE4WuVAmz851cBfyhbfLGmgcSY+KoS2PNC5Yz8WR1
wmGfNLY/xHKCLnOSGnYW5Qr7mFnkAtlKQJN5YRr5MI/S275zTGWT4VbtfKW3MnF0ZZzV+yhzx8yL
tKp316WSa+Wz1JpCbsxytMOtZc8WT0RXZVnvirg1w02RaIQ15WkadD55fVPvtbmTGxeB3eftVWlZ
sb7uFEAv5wkSlue+ituzJp4r+ylPZGmcQ/Owr0IzDs4rkoSeM/SH6KNMDSy0qSO7kH5guzNnrDQJ
W8hds8uW9jJL1OC8nGUqyNuxU4rDNCO4lz5VbJM21UimpXM0AaYC3QUVNvpapFgRIVvSqhd+guo+
h+GgZV8LJeqE14xKntRncoLp40vVgr/mgcXLtTMnqmU10X8pHShXRqrNpH2HutWaE4KKwJjFeqah
Y8htVpLfTvM2pq6W+HVfleNjHSVjfU7AUlHcOYCbMcMUpWkOLt5gdVC/2KNM28mrdCHpzNtxgNkE
MYtJPWWD+rBUqNVKpWhQkgSKiJZTC0pSEtdU2EcG9FAlquzLrqutHDSxktc2gCUsvUvmJOsg1B2c
+9iu6SuZVGXtrgZy7MddQmn4cu5t7GBBW9T5w2KNm9v1VEUkWlZLcuhTVihlDeuvc6bpmgsAxuxX
SdsTFJTmBigYxNhRmfWs8RF+zxXqz6m+sUXf5ld5rBiXAWLxdtNq8ZD7Ehj1Qx0ietgiFZryTdVQ
W/J5jiS3giFzSdKImwh7QJwJcgk7K8l3Q9pMjic1O0A0Y+fN85zgLlt3VU/o66yCd/zSN2TvmCt+
mormaBq6PkRTosahN+hBTt2Se03QVpEUJN3bTp/6fenaBNiDQygBQoaOuw1cAHCCFmXuq3U4LKAv
R1yS2NnyNKmD0Uqy4h6VkmaO1WFsc7O80KzMEcdskHV2Fk9DBPeAcrlieyrlFXmbiK5tSVOrl79K
v4OWM1+FDuYpVWn5yWi0zDUOT/JuUytN1V0yVTQU49C2qhe1zOgmm2U/hWctnq7Ra3Wt+d72vUkN
2IzlPibXUD1USjwEIIIBFofzoalZhvp126Rto2H7cOd+2ASyU6x8UwLLtJBYD/mwXXwy4YK6qbQt
nhQK4+wYC+R30VTtdFBdSFOsClhRAHAdpQRJnP0KmiKhUKpZt4R1Dz2brCaBf8Hm0FJxxC3RPuQY
Aq4g3I4SJkw6t0VNlI93uDx0ArT4kJ0tPcteuw2lweu7VlBuJF/KEhvGTnSykpEnjMKsk6+yUJRM
8SpXG7pz0qiCZKXKWYl3E+JSxe8NveR3sWKVwksSKdWxSLCK7hWO+PW2GYPoR4HPeiZbyMzhzWUp
bgz4i+HFFDaZQJOpzrcxEMJoY1oVVdraKeqzdJYOsph5NIf1kPcmvWkWBKBxWtzLW97KkXhjsm6N
+1HB1IZIqsvIJabq6TJZf+V0WeXptqlcI5m/gtg3NER5GsmfBYF+U/kNZhyUj680iEKX93KkeSba
0M+ruGj0lQFLFlNc2c1OP/4IaxRWteMNxlKy/T7UJizo0BPToBjjDxgWbV7fvy5Jf+9P/l79fuU+
/ecu5+Q///d5/ExMVfmzO931vNsoXaKsve2al5fu/Kk6/Zv/D+6PllrIB9CJun/qyiZ+yv5t28fF
y7ut0vJPf+2UoP1iVl/8CWwPHHjAbA5+7ZTMv+jXU1Ei3E8YC46ePdS/dkp/vf5t/oj2IZD2RXD9
91ZJ4eexyPDPNNxaAh+880/2SicsfH4fPFaYznX8j8sG5reDrXSNCsg0HcwiddZUkAdrSz+vQpaU
x8Wj6RZJ41fSFayylFWIEqgLuc0LrWvOoQbao59b2MkRxoyE2kqbEK41nNz0saCV8n/YO48muZEz
TP+XvUMBj8QVZbqq2Za+eUHQDRIeCQ/8+n1AzqxY6Nqu6DkrRgqFxBllZSLNZ14TbxzkO3Ed97Xu
e1zq2ldH0SF+Y+uSG3JGf6LZzpjxLfxOW7zXiyl0N74+2KQOsazvQzulnwvwvKMnQReMo29UAI5t
OR7tyjKLm87TLBQ2K7vujn98zTNB3SpBRLSM+NZBG0SnumFjSHMaaEX2PDoVGuseXizXuCx0nw2I
lMcxm+VNlmjGFe+eIxHOK6NPL4+8ql79GtlHEkpgfESqaCwh4B/hpDQ6m8Y6BiPAiDedW7V3JMrV
BYMosQpaQecumw4R6EUeRaBccToKLrfg3ZCXp3FscEN4ikZrjLnro46td2odnaRB1we5frBHWq/3
j4lWSCQ6pdZ16a5BXbSOt2NXpZhtT2C+cP6bo/rG1nAVBB89QcDRsoiIqstM0BU5jW8vAMvf2SgP
NzZgT5LTD4bfl13Q1q2C8gfGwaaq6/TZtmsHXC3byOq2Hh3ddymNzR9Tlalyu8QM1vA2nb3sbQeo
9KlWnrxLF8vMuhxdfHGjxUkTMQn9K3E0Sv/yt9emMYVb7HOKAs9KVX1DcCn7WaGySJMVtzV1jaoy
gnnaBDd+V2ezntyCMMYSDhvjodw0dV9EO2Xr6ommtA18GX+wn8JF6h6XsFmYu3QOYxWU9JFAIEVZ
SOw0da5+sFXWTI8hu/3BjzJJycos+2RnV6bx2QQpGxJed8jxQmktf6IoOI+HflDju7lodRsUuw/w
pUH4Qts6iRH720ivwvRNGiKUS3sq60s6oShsIy9VAmXECj4YQ0d9s50ow8zXl02ze3mDrso4qHth
ksSt5qIq5ns67NXTvaPNZZxmzY9SyPLaUbX22AOMqAIpgPgOWU/zqVJBx4SfBpmOSFlZd3mR6dtB
pUQdhowOv37Q/96g/4No+h/f5lmOfv2zbn5OJ0n68g/8fno08z8k4TSyyDowgjRo2/3z9vBHS41o
kYEAs0AXharN32+P7S/C9YjPURRE1U5gAvnP28MfwQ3GLcmD2biUzl7ltmXyiFX/LeWg9EABlyHQ
VlmkKLjwTncRbtgp/SJk1+qlSMfxxyAWqAn6YpM96MiBlUX6VILkPeBQCpyUmiRNb0XWGgACH380
6aCexhqEEJdS+h6vGpTE1NS6n0PAVFjD1zhiCD+vnwZ6pDgZh9//t+1+620tdcMXQp8aeMdpwLP8
A793HeajyNg4uLUt1RcP6Yt/Nh1aXBRllncNuhiP62J19PemM8R/MEogrsH4wECOawlD/qkNmfjC
2TQvYQDic0Xz8hWuB+unlaeOHUdtFMM0grG1g2bsoDEsNcS2kG4x90MEgyEdEYv9YzXOhA7rGg0F
5eVfi8AFuxtq++nGlk1ami1GcoghZupz62fjwSvK/lqC88UMvh3y7csDrt/y3xXs5USB8iaIW6b9
R8Qwzh5K97zdwaiIq/zRq47ApNvrFMHRC0M9W8GlWM79T8zIAj7jN08Tas+k94sJelp8IXKsNpFW
yfcvT2hNf11q8jRa0NIyWEKTC+J0RoY7RdIYIS/ixFQ9FF5IH88ctPqdqWlqI7Oy/AlIspeB3ZnW
nkS/22cG7o8Nim1725izCyTRMyu8FBT5iwWmcbkquzUWqDSfNBownWP2gemF2gYLhOYrQliXGtxn
x1rKiJj6shDrxgyW53leJNAQGmSV7is1dO8rjxZm7GWacaEN8iuY/O8lzBFgoX1OHkeSyis2vacL
PcT1NAGqJtxvEuvaqP3wvetEYleXMAAcVJsf0tlR1/DqCTZqA9MBpRvYHsJuCGDRuAs6BQ+C0kz6
N0mbTXu7CtsLHmhn9hyaAWw2elVUlNc944kPPRspthkq1wB5LoK+lYmB78t77twoLqvgEfkDP1k3
jfUi7jwpEGbHDmGMAsQ936ce1u0XVnydV7Dg7CBuMzw+6E2L1eUQ8x4NGIvgAYJO3t6du+iYIAz2
HVPF+mjlE9rMCHD6u8Xw8t3LMzx3qgQVYjrWXNDCMpad98c9YdrVkLQRhWodwawKt1XXO/gRad0e
Kwjj3kkiYw6Q1nRIO4SEt+TXDQYHnkGTHpuDn0DCLvkKnll1dp1HR5e197j+T39SRAXFLdOUuzJ3
wkegXOO2akT+/uWZn7mRUZUCVkGDgfaxvfyKPyauSWsAyg1KvDU0BKTzGW6cDuzZwx3Ymfc25/l3
bEBBg17MmTfg3LxAwSxSF7SqeQZORwwV4q9lHGFdXwMNZR2pK9L03b48r3Oj+LRg8FJFQ4iE7nSU
wYwNb458jCdTV98hulYHU6mJ/b8YhW4w7lTLw7bWwJtz/EfHHJpV3FT9g1Gi+S3UrO5fHuXMtYcV
EaxoWjeuB4bodC5Izht4xPCyEFjYAMwHOC0TDi0DAvevnxD9Kc/kJCBS9+zS8woDQlGb4w3tkROK
MQ23RThf0nAgZvkjvv11tZLGE7qw4XxqNasJ6UiJ561O5yFv3I57cvAAmaY7C3OesjbfSYxCNpkl
HnrpX7gwzyzlIvZEf9uBkG+urzLh1JnSKlR07SGRQeU0OZDc3t2YdXFJx2p5+FbvB1eyTilraW4v
1aiTk+XlqdcicY/MR1Lus85FbNmiAaVHmAgV5rVqukuwmzN73uct0GnfAyECFHM6ouOX9L8yzFYt
uAvB1OTNtrEA5r56Ny6CTIuIG9c1ncTTUUyIc7MJ/Dhwit46lJSc9l2b13dD11kXDvG5fYJYog20
hyd4yapOljDCK6h3B7QZaB9FRz8S5jHXu+FqqRneoCePdL+WZu9rBIP3OuX7C8Of2yyU0Hxa66gb
Eg6cDl/CKSjcFosiP3d59jQ7u3X9GkuURWXp5UU9t1no8CI7SfeYYH4VbODvNIN46fl09XA/hsXb
KQ5rdARg/4YJ/rVdemHA5bef7k6PUimviwVaQNfXyMeu4IYUPRBvWlrWPklD800cK2f38rTOjYKX
G6jHpVgIm+d0BUfw410YFnaAKwqWoE1r7sss9C64FT//Tvguo6pLsVZHkkWsRnHA581RBK4BM0v3
HX0L/3sHu/pHFs7zhQTmV8KwXjfuLuJu1MBMJGBOZ2SmsmaqZDDEhp4Oo0ZUHc02a7a2sdE79/7Q
dzBjxEDrKXd6q9lBJlkMKtWg0xa2+/jLHPL/Erg4bRaQNNPpGEVkZVtV1PXHKgbAvxsH5TWbhKqq
GcAQxLAJRhZwajdr+33p1/HtBOki3ZptP1hBnGjqB15YmbWJpd5Xgce5HdGrMp334dTagKGLLsV0
MrZztM/j2PkWutDaLF7Ge8cpkk8l8CM7qCp+Oj/adIc3DvoW72XhENe3mV80+4hf/SQRosh3ZhE7
Nz4WXMyTzu916AmZLpYkVPcGv9FmSBWU2Dad5YzxVs9yW1wAaJ3ZVoDckO4HVosn+SJQ/WfQko2J
F0sofkHfOOZt3lVfBOTc48t798yuopDH1UMdGD3Y9VOR0ohtPCpEAaZP05uEmvpBVL7cqDxrLu2q
54cRlCkFAbASy3lcbapExSCgHBig8wi8mu4l3ljh5NDK6qfsEhz5TKzrgSEDzU0aTtawBlwVmQlW
PSOLKrzK+z50jgG3NYM7BmcQ0gkBGuRpz8/DjVHrPnRAYU4/LNnEmFOlyaNy/PbCUv8Kr1enipWk
2OXwTloAwU4/aFdZdlsS50KtM7Prsc5ijpOjoJ/Zc/pdLzJxqxw2G95PiSc2+IKOd7QYCzewBXkD
XCzHG4PRKsjFMugJj2oU+iV9oud3NJ+b4vhSHET6cF2VKwU+epCPHFYoN781ipJuWmnOXyT+5s9h
Mty7SCbdz9fvQhIAMhJ6RTaSV6crg3NZrMtyYmXgm9/kSWdvcz02DnObahc08M7NT1BU0KlNASBd
C2/iLZWQYxW4AkiSWV3gkoY462Mdlz8nJ7nzhnK+8AidO2LQGKg40ZfH/Xe17y28lfIkWkom3aAO
TeWYHzP+RzRSRoxtX7+QlJxo5RFQUMFdLWRRdLQWyoZQHSDO0Rg0lxacVd1oCg7ZvxiKnQzMkAId
R+30mwlevLkvCVvm1hgOXq6zOzKyt/Yi0PrcAi570QZBScHCXr18w5xPydSTS0FntfYlbyuqJoZI
9iUJ6iWZ8XO37m9PY3QalpvxdFrSw7KlCLmPBiQEbtHfmPckze63lxfvzChAsMipEAcmRl8nO0aU
Gz1KPg5+dEZ+n9ZpeQAKj/TQvxiGefgOat80d1c3Dq3UpAGRQ2GQ0gamRaZ1Q9dIP7x+FCITAhM6
A4a+pn5UbkMVjEZz4LRN/zj65rSN8Eu6cHCf5/AkbOCvgV+ThlIXPP0wdJJLp800JyCb5020879C
o3vARfMG2d5XCnKyy6hx/uIAke7SHF+do2TGhXW0GIz3xfpslLBzfF0OV7U0X1/dYigSeJ1sY0FF
L+nBH7WJEW9ZNwHVE3h6JG4a0CR7yP79hZT3zOpZ0FhI0ojnlpN0OorTGFGZzOQzItO9g9Dol6Mn
a79TyLlsIlgZFwqmayHMZQWporkYXCztQkNfxfqj3+BRJkkr9KrAY8IrUvOTY9g4tFKUfpwrY/4R
p7PxjmZz6QZI9vSHgd939fLWPDdtazlf7Et4Sev0dLbcMcR10QlUXM0HBZVsB2fP/NiiZbOZwna4
cBTOjcdVBYaV4/Ac5p1zRkJcOIGC1jokCPAfe3+Q8kM7hzPGsY72+PL8zlyNdEXonS2Ko/AiVpdw
3WMlp/2qFWtNtxcoB22NPnJ3lNs+/4uRqKDBTnLRaF86hn9u0zjBUNbLRiJlXZqbAQ37jZ/0xZus
64dXly/QmoSrht4+ypfPmAkRnlVGZHOmUT97aKzC+whjdwbQNV7q1CzViVVExsO1YGlw2tJRYj6d
lCNNP4HB7EJ87dMHPAbeCZxdgaMCKAyk5+bbXq/dA4Rr7/U3M2Uu6lwLYBgYzurU1+04wCvmzuzl
KD6wBmFgZnK+sD3ObEcMGHiyqJiQl4rVqaesgWWwxd0iPGA4Qps/g/NAz8GQP5tweP0FTQ2Dy5Ii
AgjsdR1DoWup9yZ3phuBZnVaH9FdmUabKdGHXUVF5cI2OfOGkrfQh+JZoGyx7hFl86wtGZ0DC1aN
b7PIy66GTl460edG8RaUFDc9FbX140awlSFZwr4H+PMB0EW3G5KLqcHZQUxsaGmoYckO/v3kcOUL
Wk+FpKEl+JBbt+qcuxq63u71R5jKPxVWZoN07mrPFaWFjr0SDpBgT1zZsWtfjwrIS2kk2r/Y3tRD
4E5y9y5vzumEpN26xGYE9HMFCDONRh/5Dc25UDJefvD6+BLFU9+hI0eddfVK17VIiWvZAUhlx4eo
dqKdaLxy31vzfESFBUEJQJ61PrAJS/dileTM6ERvhAe8W9wfqznigTtFnd5zhPNU/5hVTfQVOLJ5
X/g4vr32y0E+XawClqse8P7qy+lJF8VT4xAu9mLaII3Yv5Nlh8mqhdjby0M9vxIZihY8EBDMEJjb
6ZcblCnROpipWms9Fq1otBebTinnK1adXhsge7cVyEUubcP9q0deIIics4XhAPrkdORazbOricYK
4ImEqA85ybu0dMQHclCB9F1pxaj4ePF2nkw6OS+P/fwdJSEkAKNVAxeMPtHp2H6RgVgjuwCEb8ab
JTE7oCsdHSeUNS8M9fysQ+ckGIEnY2FU9Qtc9Ue8F6JvhbUyFS1P67yHFDj5MWz7178vJBe0neiW
/nIqWz7zH6NQaIUzmjEhe4r8jTM5GlR94xLw4MxcgILRLiUoWHjSqyMgSjlxMROOm5nWHlyFsprV
onny6o/D1ucWoXVK2r5upDhumVtGJSzAljNA8RYShD+hSdg09nx8eajlQTy9UQB8ArGmZeMtBYnV
jTJJc8gHauWg1Jzia4ZR9e0k2+6rHcbTPSKG2b6XpvHqh4xBaUzymNGs4XI+/VZh5PlZVI/UOKMw
+jIuZusF8kXfXp7amW+1WLtQTlwQnwTlp6Ogr2sjqTizI0ij98082VsaQ9P234zClUz6RM63HqUq
3VRLWkapiyTc8dmAMeTZfGGUM8d1AcaSmi3dVfozp3MBmarJtDWtgNbJjOiXiQasLxDgEtZw4eo9
U7XjNqQCi5ErtTuA16djDXTOpolCGSyQUlHLxpRrp3lp1wSUEYzjyAvwFA82Uq+Ie2yHwcx/kKpC
a1GjXV9lmsx2bu0Mb8HTmtvBmexXl4mX2xrtUwABvyB1p7+vdsvJHomXAwsA3MEuPZ1fEl+6tZ5H
kozCeaDgQ8uUxTwdJarDMPZTziDSYO4neGnFNbrEaANnusw3PJDxhU98ZrviGEGhdBmUZ2H1iSeB
jXSl+MRV5Oq3+B7Ne9T8pgtNlXOjEAwtBQWyNrzKTqdlam3bzbFrBamXWx/4GZ+7sLt08s7UopeL
GCo3/W1qWGv3C3gjqH22SxOjrOxbFHXcozsX1bumRngVtcKo+AQPrtrUeVHeIoCX/ZhTCeMIBazm
1vFkfuGWO3N8qDQsaDFqT5R4Vy/tVAsnxUmDj0ly+dbOvfiqdFX7zm5n88KjfmYoVAGo3S3XAR5t
q89oZ16k1yb4jgThpvscceQbFOGbPZKU9YWDcG4oylDAUUAKklKthrJKr/jdhgPkrb4hmoodcBKq
bQ/nMbnwiJ85Ds4Sp1MMJCijzHG6b7pBm0LAMFQ3EBM7qHlM7qTm+du4d7U9qpCXmrRn9il9Uwqt
3HlLWrj6Yr5NBiKM3KYqHzo7FCXjg4tU44W7br2CrBmMB1qmeJgQBlmrWQG5V61XM8qEmt5BtYhs
6SKK3yeZ9locIWojoOoXRA6uDsCUVxNyJ7p+TZrR9KZpt1nIbbuxaasLn8lYr9syDKXgxfjKWMR2
Vpc3yn0zAqcMI9IocHLnKkUnz4qz7Txi5lh7uxnn3hF9DUyCjb1vhx8W/DxEhu3iE/ry0/h8dfkt
i/IBDSDO1bqCYmZTP+seDVynyErMgW2TZ74VV6UPlfbloZ5Pm2IQG9PkW1IUEusP6RZtmsegMhBR
S659VzZvGhO9uNePQq+BPuuvLru9iiisLFN5zNEPVOOOXwxnaj4pu/j86kHYkuggCwIy/CpXg0yI
wVVdo6O45nsI1KRms7HRGXrtgi37g+2BJgVVUgY7Pc9uNUBFHFiw1BJq5xLXvnEKhIEvzMVe3xuU
BA2ACBaZFZcv7d3TcaB75LBwUytwATx/L0E1fulzL/syuyVixrPpVX+1i991ujhfWwO6zlZcJvTF
hgS3AwmErQ9CIy8Aui/u2Vx4jjroQ+ZdwyjVvfdpPlUpFgWVVyNFmWvHaC6r6ODFVfvQGb03ou9N
P+hIDFzcFEWS06Ife+v7lKXavIuR9z8UfYk2tzZPVrcpOCoNxTHdbHZjjmDuFl9vdSOdAYNi5cr2
yapD4rw8G7voUA09OhC8IeKQ1Y32tel8lMjwJU/szWi6sbMv9CzFcjGDGBwdRKhBxCwJSqP70e/S
u2zypo+9bZTdpl3EdlG2sxucKYrE3GMiN+N3A7OnPup2hpb2WOb5p7LtUDOe4gp9G3eOb/NaWe91
rLa/VoOJ04KXqRE5+szI86uR0CXcCQchVQKC9AtKzQpXRjnaxr72R8O/VUnIvSdjs0yOSSozc1MT
2SGnLhK72lti9DXEAk3cHDSjKvJti0yggNrsyP7KBHIVfZBqGNtN7VZQ5SK/z97kWEskW+QaUNwO
VVcm6FBqdbVxXTV8rfTK+GhBxeo3qQx9FcxF4b+3ndFtjhJ57+8SZXsCaH/s8Bd3jfrRkVn6YPc1
ovRNOOafCVugkqLwX4abqXZQE2/TyoNgHdeDju58pm5NzbI/mqhRlgFc3vQjfFGgKmnbu4dGS9H0
9Eehuj0iuX297f2Q6z8B2YwTQD6nBAYzUGy458PQgOOokAeMlel+C5PC/NiHcV0eoq7g70B2ELcF
5TnqRxHVMrwFXTWnCGVp1vtIT/VxZ+ZJ+MlTUx8ePGh8b72+Ew9QmaxjMnX+MZZ2jSUAMmUW0Llg
AI/9ZdJC9yMl/Ab2u+shhqNZLbJO4WwltIDQ7lUQeXukOoGm5eNVQ2Xjh45jASSwfBjZ7ELEGpdg
rX1biGyfsWj2q03SYU61ESA+xo2PvN/b2unnaqsqIs6g8ZTKr6meRVPgGkt5jOw31WHj9d7HvikT
I5j557/3/ZjlVwjRjjeFL+omQLQuOaDLl6GUbNq41SBMavhBIdT4ox0z79vQgu7ZJaMe1nurSuSn
kWJDsQ0Ht3xwAduIbaaXNbI4xijCIsiKyoYEmFSd3NGumG9qEefjPTAK96usYyfbDj6s532bum0L
AdgF4GCrQrg3iSmS4d5past672TGjPS0mCIOg0Kne1PYyLJsM9cfUER3U694BCbRPMmlRXUFfSI2
geM4ffiUWI2e38azHPpNr9Xp59oWAh/tUSFnX6h4+gSvTZVZUKT41n5Rszbj0RCP5Q1q4ulwqEAf
wqOnl/VUy1mWbI4p435oi97YpEgANEGDYfXnDmvntxHWEWPgsxbHwkqQ70aqU8TXFbYU87Y1oLcj
95vZQ6DbhM/AdbKR4AuOybAVdRSLwETrwAv0uQ/7G0fquXFI4q64KVUNK6hvEz4eJi5f8tzV33H/
N1+qNqdbIizloM/YVwuEqaqeqn5q/D02jMrfWRJ9QtKqOq03kT+098mUIIk76g0WMMBH+UMHcsdH
GafRQz+5MWILrTl3QUSLOqPuvUjHa0Pt/JX55T6yveyrEdvRQxoqx8SdTscPIRwz1iTSkwKCE+lB
tqlCaY9bNYsy2uT+qMIdlnbWfZsr09y22QwX0Z/MAsJUPPnDtgXwG2HJ0mQTNuNt1ZlH6qIZZiqz
XwzvpzrsHyOjSyGeIKVsf1R2PwlU11vjS2jYxpe64yq47gxntL66bkEqfOxDi1ZnJfzwduL8DpsB
pvmThjx8wf0fm94G1Gfq7JrJSR+op7E3lVU38R5fW5fFNkSOe46fISzhyaQBZJF24spsyG5QZff9
dIf48XRXYwaLxnBPOLopDV2NOzUW9p0Wh9X7ePbwSAAM5znXruz6nyC4ZrXRY2t4l04jaI1PXZEp
eVR4JH3IkQCqagxldSv/C64+shuhdObrNO2HOSj8EMrG0mgydxyNptt05PNFUBka+awf6iLe9JaR
XlswS8eNKkxxdFoNvdZCV/qXYeYWQMx5Et80CXqf+Y0QR+3QbAMMDsxx31DsnrllbNC9cdlPXzW/
lB9wOWjRE7FEhqMLB4paeJbF9Waeq4QNnGcx7kFU4t/OMV1zr8OXeAssP7y2ND3FF1ZHtj+wo2Ty
d47rVt/iocPUQoDFwXfOVuQec97FKDqIRf9N5Q3FWVv2lGZRA5Y4OPg5sgRjmF6pIY0fWyMe5h1P
WA3fVkzOofeV/07oKX59zYRWCOqw6B5sjYgrY2dz5T1WY4zeoEy7CluO0tI4+76H0QxiidobHFl6
DZ1axCMOTiL9xznsoe/qqVJ3XTbWd13r2XJjyznc6WDh/Y0qG/eBjT6Pm6Lggf9uWFKG6GyLtIfi
DMjvthlxkr2fQ2MYZ9QlQu8vO3M0bd+NldDvDaCxya6BZmJ/GTO3za7Y1l57r3d2zN1hsEtvEU9O
TJDwrnTfxnbD3Re7bjftZYyM7OfGTMcJlX2tU1foELacwmZ2klstMyfjre8PjnmFSZk0j6Q8ZXeU
kIwxnpHx4OzDpEFQQ/Oz4WtdtUN3PyWd9Rb3sjCc8GaVtjggUN4bu9AL2apkxE7x1MW99dfLQeSz
NALZJY+SCL0v/uMZNcpCaJjrfILLMA3lTpo5Xk92lN577hA9vDzUkh39WQ0lWl2aK0vSsqgUuKv2
oWYZ4EasGXF9kKa8S667dWuLvW63/ojzYdhdx1FjHlHbmXdN0xW7l8c/O1VAC4tfNzjINYZgSHWZ
yrwhjYnR9VKtY31QoTViwlSrC22PZxkTU6UbT0qPMCUKVKs0Q6Z46UwCaHIZ0gDWDHtCtr4dX1mi
YEEF1SYdAhDtFcBup+G/5upFiHIPNnxNme4Sj+ir67BFq1r9ksDdmW8HnHOpFwBjotuwqobMusjm
dgbCi7ObjoiMBTbWieMpENK17rjI4n0yV/K2SzykaZxQfH/5251b0F/NHCAPCCaux1eJ5hWEcMDK
RaiupilEzRsxmQsJ/rkdAvWFqgX0ISBIq/weoZiZTGqwMYKDN2yPGh4aHoHFNIT+q3cIxXmaGXQg
gFI9SxHr1u7SuhBAO2I/2c10BW7dxhE/X7tsyyhwG3jZqC6txR9gZBPBUHFCExFstdkLGPVj0l5Y
tud1EVQsEWJDHQYN1qWIfroRY6SmEPNhGK3Jhnvyb2+XOIu/G2aMGD41lbgb0U0j0ujHOzc3tF05
pSlOuoBNjqLpewrNKIJ5ml9caIYsR+D0zqGT71J8IsRe4KCrI5JPqrFLAmj8/1z9a9QjNqbzAO+7
kBBdwFNDF7+Tl4Agz3crowIPWqBCVGoXZbw/22WhP3UlT+py0+G20OQ4SA6jtC7cZ2dHgXdHS45e
P4Kup6OMaTe03Jx20CEUtW/y4ZOuj5caFs9LDPBTF5kgqq3M6Zfwxx+dPx60WEQu7wMYfh91M6P7
jHS/HhhN6j2WuTH+ntT/xBcQX+A6+f/T4N/8LFYCicvf/zcL3vjPgjC2gRFSAKOwxDb+LftjWfwJ
sgsw3ZANhKxt/T8WvINeA82OReSXSxvQCafyH9kf+z9oUPNsILdBv4vGrv8aHvxKwQNS2CK0uLCb
gOYBOlkDQ0OpxRMiPt+csQgN8/NoJCinoOTVtsNnvM0qB1uadtCOWt8lGERO+I0WpMvaTVhq2CR0
tpg1/wq1U6TGNmlotNPTH0v58PvAv6Cp+OsHcqHTXPY4K8+YO2bklZQGuh+jRPMacbDQpsuUZwVW
BojOeK+625euvwuhHWMPqnNcPWJ1MPsZrQiu94QOrBFtCRuzjxVV4ceX53R6/H+PAm0GrR2eLOqN
q6tNSnR1JIpyQTQpVo1myDErvP4CDGv5rf+9QP8eBfA33UBavWAeTy8ZQe8x8kycnyojT/Z9Neh3
/ig7eLxO9AabP3+ny+qn3UTThemdvsV/DwxrHaiZSbd+TZlTyu+bwabCNQ14L2DkMRypAqZ7A0up
C5Xn0zvu76FoYdkEa0Sn+mol52KsHDXXVO2NBHhKO7eBnNXXQZv/IgW8RJJ/NjF4cdwFkFaIphYc
/+mKEiplRqKTU6VT9Km1lb4TNrIsrnGJKbD87JNPt8jeCXyuDcLuxSbgdKCEvK/GYCumxGto2zk3
sVSP6TErRAc3DkYvb7BDnC6AqJ7tSoBg9H1oHy3MWzbm6aAhZC2QIjHsmKH2cvxBq+4vo0vk67Do
fLNlHECWDrwc/r1uz+ERQxM7YZzZluVnJ7RKIqkq+fbyGVsJGvweBr7fr790/usq7nWgd5gt3q4B
XsBdICvs6xK/t6/iKH2PrdxtFpWIR9pXTR1ulKoPbJcD6q3HWS9vJ7/D97Eu7yx3vpBKnVvlxUGA
Jj3Vf3sN+O9jpyilr+HGNDvF0aCTHaR9eGkDndmpCxxt6WMgOvcMW6TPSU4OwxrnQz0sDrYlwYbT
YFYC03hKL1FAnh1DPimQFUR2EYIiF11tHdsPU00k0Gi0JNL2gy2+GL140wjnGkOeS8C084PB5VqA
5bRpVqfQKT06N7h8UxnOiwNIoPbRiEsq3qlmmbvQVOrSVnp+HKEZgJqHRUYPm0FXJ8MZk3og+Q96
f1B3iRSfG0Nc+5TCN6nlUmu80trPsU/2jxs2gfO8tdJp4/VKbbJWw+Y54tdORfJRamV9IYJ/vp9Q
RSHAW+CcoFLX+gJElwT1wsJRGO4FJkLIl5uoRxxfPk3P9xOjEBkvCGW4gWtcqhHGUjASoh+N7k5v
xkpiUtcnWThcRWGc+BcmtfLAWA4v47mQyRduM995dQFaQ6irwoEEilh6k1/3vYuPYTnL9C8cqyj+
OhbGnAlO0clGQ1JB7JQltE867l9ii5dUeUEk79wiU2BZAi5a/fQgTzdAS2OD3gHTz1O/a4CBQ9k6
YBaJzNrL63xpoNV7ViYdLTXJQIVKskNJmLAzjPrS7bDiZPxe3kUZfilwAG5bw90zGLclTmRxEGl6
+LaNM0BMGjaLf9WFpcOlDS33I9lmB/jRjIfpaLdJTWGtA5JyYcLnNha8MUTEyPG4p1YfujQyb4pb
rsPU0+btxNW4zyNvcTXstcPLawuagM908qySRi+fD4cixnyWU+uNpRWopib4hA2NOmRYwOLfWftN
zj1ZRPq2i4X/3rRHJGYAYnv9xsTvFxgArXz/hxEa4kOch8ix0gugY48GYkVXbAxKrRflN0J9VXyv
Jd68d35ddWEMtVBihk3oBYMeq3gVPrXV1BnXHro+WNkVsaltmsEcUVbEbCAHiJBN+ls5xrxBxaCa
Gog+jJECD6IKuiR9vCHVtsbkYA8WIkJ7J6sxsjddwm/aaHNfo/lsdqrd9aPb9tsBLOFVLnwNKdwu
iX9EWoRhJI7qkfvGKv0Z200DNA4/oU3Tq8avrJZ6dAENx0RToafKXkLLb/Wxza9qelvqmiPvfCE2
svIblMRr8yp3vbgLqDo73hTYFk7IbkCPS+JX1udkF8j/4qg3hLeUEtBCfJRaP9X+G72M7Dp5SqqC
jk4wZDIFy9nLvPftw+QboyY3ku7FJLZCi6AoeWXYfrWV1T5U1MsfkcrF96QhPe+3SQ2+ZKNiG+3u
lCbXO+wwVXSlJ5XubdAlTr/0bZ7/qGutovifpka1bSYPxyp8qtEZxsL7Kc4Tg0CgK0McXjl48bUp
K1ccjYySNKXyOna38WjJeGsPfi+v3dCKn3qKePUb7NmEITdTO1kY9hAS1p91RCGxso8y7QndcDF7
VCuSzMWRC9oPCyxtdR0OUaFRZAg1+yHy4wInu7yOWnp9RFzbrhoTd5uIMLvC3W8R6CnaqQooKkZf
VZo3dDXsEHvbMtWgz6MlGVdvcC6dPtpOLrp9qOy833ZjaB8iFddhEFkAZ7PAKAdl4GibGxj9WpUx
Bp1wEUJOZDe+lXUR5xskP8V9IpSP2bg3Ovs51ee05aWNxmZbD2aFu4w3VPF4m3il5vgB3It6LIis
RNQwcAYtH5O+of4UdQZM5aJtq0etzHptMy1GiSB1/XhLaGR47wtrHvW3Q57QM82tTvpX1SLYteiF
R33xcRybblsZUau/S8Xo1jthYpN5RVKKoPW1jRlrId4UvQsI/pjwasVHkpvCPeRanWSbQXZ0ZXGy
1h88TU++0Whq5W05xn69LcCBIYOtZeJOIj2PNy35AjbKZeElG14BlW2aCFhe4FA9pM09NfKnM2WY
gqSyGf1dhruGWLyWG32bmImB+bdjo0uIP68VBtwPbrhNe2wsN77Z6t1eqtmb0QsvYPm6EWgHSLm2
OQRJmbB0nTJaOD/WSLMPQvqYHlyBCsdilz3fJNpIu16h0Si3PY0EJHhnv7knrSv9Hf39OdokZZ0a
tFQNNkQDZPDGxYArDNoisqttWGVVum0KaxjJMyEqbCDBTRhij7HQgjxu56+GPzufssmwh90I0OIY
Rxb9xb6oknRr6Fr1JIfh/7J3HktyI9m2/ZVrPQcNWgzuBEBEZKQmI5JqAqOEFu7Q+Pq3AFbXZQbZ
TKs37pqVVZEIAA4X56y99+h9yBextO/MiMj0sNOj/IsoXI2vYJG2frBjs/JualT9xrUr0dnvcEMq
JZ2BlrO0LErj4xB1JA+IZmHVMehmKmFkq9mXxPWK4VDOiXqlcwCpdk0mCSoSTm5bPk+JIONWZkLs
2RA4dpBQY8GYiw96Jsa4nxPfzdrSIO00FfetVpvvySXPvtMEj1bdfL/0QSwEgGNSakASnrrQiSv1
JoFHqJglVgvtZNePw4A4JYqmPFC6mpzkOsmtN/AMhR0QfpBbgU2zDpeJMauNYACEKG6qohPziW47
uZ6BW3bCPOh6UjWkgHeJ1PZtLlW564cCAgCXyvRBWcidCGK+syV/O9r4u+RX7P/Zz+5E2suGtygd
o++6b04WWfJDmTRWJ8gplxoWXBage7vv2db3j9MQ60elXWqycQlPCLB5rbIQ4iLPr5PaMitmnIL+
VgWjnEKT4oyiTIE0ytG2Qs4kY2weEOfSovuxTfxvCfBfq5fLf64A7rqElnz66WcD1vVP/FUDdF7R
UsJqgP0NbXN1PfP9VQPUXyH8xmMV7hjbPYQnf9cANfMVmCegMRYvQFg4J/1dAzSIVoFN4/zDf1jV
Fv8oJQXe99m2iBrgWoRcexmIHUwWkYvTW0aMu9rZU+LHOQLna+LVrUe9sQQLFFkO8pqY6LhHL8zG
YI1vNxLVCYd8YXmTkrlbZqYuyamQJgloBDnrCUefXpc3+BRmH4xtxUy21ZPUblZSdVtVtW2F7bbV
Vm4rb7KtwmiTow+O1USPcE95Gejbiq0QDIGdsK6VX7t1Sc/LXHOCNm9lfMjWRR8WScxhuu0F8ipv
iIHY9ghsddPXxrpxiLBcpm9h06onuEvGNRNijnH3IkamyKxr5I3OymNdZzPNXr8AV7YOHEIa7QnT
5bE50smia1bMHgEfQ17F8VHWnRcxL8s43k+lGkMOqMJTHypzVuSBLZGI93lUJRMgKbxBYDuy8jIf
eQBOavQV6Ps8ZDj2Y449umpqB20k5rHx7QwhuE+LQLa7xl4o04WVA0Gxs2rZ2KxXlbaSIVNmNX4/
93m8nJysjtvzkLPNXo5pbSWt+1lXiZ7vb6jWsgq9Hpw2KSh1oJjIvPt+VO12fKMrLBYiICenXj3N
B9Y0oLa0N3G9erPYmZ73IBGqADPL20rC/ww4YHoBe6VY89VKes4e4++231GdJSW5tIXR3DQWkPdN
2hf5R3SGHGpW2wHhPo5zwmK5TMnc+yqx78MpLvhedmZGX9kHodCqN7UQRn5ntF2bH5xi4IhtFJlU
QgA7Emw00UNbuLhT2r4G0kieHxiKflw6csBtIl3HxgnY5njp1Wzp/bGtejYufUeWBZuoOh1CUif0
cWfGcnL29hyDUWKnpRrXOktQfUe+CjTGlKbV2avKdo2bzrvHeBj4k5rBmPOX3DHDVimc9tDFi/uI
q/akhdQ7DYIi+KtueUPZQ2rlVXPl9QCIkKTp9N5xshGQBeuhddza0ZDubXXKpiMkGbk6qd1rpCC6
rRiRlQ6zfpisDhWjmaUc7aeCsGUkI3LSP6JUEHnophWJNbUx9OLGm3RWr5lwEGy7tChu5GvNk84b
T2vG9GoaVGwfxA86YWBJ0p7YIKnlQd9gBvgawIZ8gxywKgd4iFiQC3KmNx7Cmp12pBq+QRMq1gEV
FvEbWZF1ppu8h6mGu5g3BqPbeIxuwZack8+Ga6Sdpzhp0P2gOTayw9ooj0SUcUQy9kZ/bCSIiBOg
EIIwvMBYUZF+yKFGEAvLe21FSRShjWaAWYb7GstBWJNi407MulVuko1GGTcyJc1XSkVsxIq1wiv6
xrGoSjKz9sW4/PoQRbAuDsjeqV8BGG9jYfqNi8GAKHkdT0Z+4KpwM+3G0JC5Dk9jbmyN3Zvkfqgr
ckMZCvomz5EYhNm4UjlYfjafKUvA6qTRyq4sqpexqcgU79rdyB68u4bX9or7JEQb2LBlfPigRCRV
BWadQwfFDqKMHRExUENO7cZP2YoStZhUcBYpS6iLMW21aS828kjmaUHi18oj5SuaNG2UUr0CS/bG
Lgktco/mRjSNK9wUbZwTAmCYp2Hjn8jjFn0QtQne9fXGSBUbLwVCo16DwENR8YWU30mSK27kylkN
G3LFZipK6ne5J8aTvWFZMzb+3+jOA2ulBiF+fpytDFcym/fNBnbZG+QFz9yTMb+yX/bkcsTSexUs
lgpT6x6ofoCKoZ+QrxeMEyM4hQ6YTG5gGSsZkFnOnPdYbegZifN8ULG+Imlm4Wkf8HOcmCfMfn4t
rSZWdhDGkZkFcaP37sOs8CULvygivGNpXsSuv9it19VkxaiTNYVObvAKJE6NzW718mKlc+3Re9dk
8dT4Ucfk5Tu6wr5d63C99zO2ZdMQiNFj+20mMgH9U2z7NTWxtDP2Jtkx1DZUa3H9os3Ud5Jcmu7a
nrO09u21Ph2Mnls6gVeZ2lddlfjaovNpq+sGXBhbIqySmrCoJDnuZoc8EA8yQ/tateoiAZe83vHh
r7oeu888jbq9MRUSK16lim6afKkEm123T8Mqz407oVdJThw58QDDThEcYjHDkEb/NHpmf4oWpJ0A
0oV45BPgXvFJgFr0pDIcyzTitulk1e8WnbEB+pnUzDVtSQJEpsdef2P3S65XgCXCyr+TD+G4R8ZG
s/gldZ/cbwjlWn/kLDGnBrUlm4xWXPGW4K259Yc+6eOzklhKc6+mNFY+Z62a8XSJ6SnrMI+sjOT0
bpG5C7Pr4qcaIiXM1H2TdLG+a91mKoM2axQ1bDOmaRIzNdA6AnfQsxOSIMFi6X/PwUI0/WPOw8v9
slbS2FeiTosCa/CSfJdjrviJ/29+6wyd92bOlIUxwj76jAm9cz+2hasCpgrx3tJGHZxwmhzjehl1
t/YXOXrflTajpJLnfXWP4U568maze9S9qHEpOHnLO6+LzI/81OFDpsjlDli0BsaUafO6sBN5Nkig
4BRqQAfsS5Pl0e85rXbrEKtzv4ID4VcntUeBxU3RkCVe66V+C6fCVoZc5ymwvLhu/WIqzWTHSXK5
jdqVQteqMr5iRe3GYLGHfM9ZKS4PiY0HCzFpJME6tJveKNY09kFKWMOtBw0OUeZa9dvWHeX9EEc6
zr8cgd64WdN+HdvWekNeW2lyQuSITnI6+irfjtCMB11CFHOBTr4LhmqsDks5js6R6rXV80Yajm/p
ZJXVXjWK+snifHKtSLxxOe+OzdduSSw0Eckk37NDA3avvMT4wgQ7sRSbuEj4Ysq7GZI0kg+J01RJ
ADwq1ri6msxzzYuUJmA0jVcdZjNlMAI73M5Go+c7zW3UL7ZIgFeGdCQoVloe5SkIOjXzSzprZxQ/
RnUzlXHmoFJz2fNUVd0ZWB5zjj14iTsrsBSD/UHVck7lZGnb1W3CB9r4syczJnull9SIO81sdoua
a1WIMjR2w5YD6+KjYRg+9BDh7zNDE/y1ZTIz6S2kdwUqG5gWqrIv+5BI0rgLemdRvsreTVU/M1e2
H/0UuXEyxawmLKsWnafdze7Tev1x104R1ml+YYhOxRKuikCgmwhTPFYM0Rv+GIOsMscZQruq43Eq
9zloJNab9KE5zk8GoR3ZlBOgQO7fXe/UUjso7AbTg+0tVMUapDJtGCe9egUosLRhTUbfri5k5O7L
UhnfjBGN5MOMBaQKZw/Bb7c+CLRRBFXWW9/qrY4zbiUdlBjV2/pHqScyzdQ7IAzhHIH/+6K+WWWn
zlludSIMoVtAg7V6VG6FpG6tKRVrecn7UWpKt7rT/KMIlf4oSdlbfUr8KFaNVcQGcP5RxmLNXqx9
vpa35OK5D+tZvMRFkvJXZNMbY0O1VsUqSEjVV7dqmaJvpTO4ROpoOM2zW9iqa2bZev0+Xotu7lZ/
q7ZaXJmMVeHbpU2NLkNw8yndKnfzVsVL14IeyV+5HeZbna/Zan7bwfO/R/B/0dX70xn87aeKIK7+
5yP49id+nMEBrV5xBOeUbQJ34YnM3/XjDA6s+gp4gCQT2t4cp1fR7l9pFIpmvFLhTS0qyNrKmBv/
dwhXdP5CRNCk63JixjHI0/8RiAMh9HNvwsW726PtjvU55i+qdZm/no26kzelK08Dqp93bkRQt1CI
/VHmpLrqXBSRSWoYFFBz/ZjKPruRGGl9ckob2WJa1ztFaYmJzJzlITa9JjRiY3lQLc05tK5Z75Zs
6T7/9HQff7RNfgZzLtqw2w8GWiKxhaIGTZWL/nq8MHUzIbenaI6WsJiWZTfUjRrWOroJrUheEopu
DvA/dW9+XJBHg8IdV/5f8rCz1urdpVDb05B66ltTeA92uazEtTLu+sl9h4i0vu4w8Ljy6EmEMHZ8
yuZQ7LLOcVFbDXd5F+MzW4wRJ3Gvvx3GuN3JrkBOMDP71l5GZMRsOgeyHbwjM+P8Qgdq7RM/vwO2
lJRuaJbDNZG3w3//ichbtN4287nsTiCW7KfKHpaaLlzgGW2xmwvnpDIPUtjrT39+VZftVB6dvslN
KRVpOlDJxbtSpmwoYWW6Ux3N/fWs6OlBj5v0puy7/trrTFRWmJAc6zhCrTMrSlgubhu6nLODf/5L
uD4I9wrr0Brhg/r5ERTEOzRRIfqTVVntVVbUxq2bLMNtSteKI7vZPrK/0/Zdq8qjY2Xd3mzzyDdr
Gkov/JLfvAywIdzDV/56zYN5/ksac8o1tWroF83oDOeIjCxv7McnwQg6IFCaznJqHTYrqhtoc8XO
1ELWgc4V7fUgoiOOP+7rMR+Ld6tV4V3R9sNbl0jKezX2jMMLP/bXj81gemLUrHAazcaLF2iUjlYU
Xa6fXDGmdxRTmi9JU8YBWd7tHaEG2F5M0j700VydssaW1/ZQMcRmTkd7tc6nPXuVBXR2Tg8VrjoP
SqqoLzzQdfA+H9yA83yXzIiUOMHonj9PpY+FGdNePZlpaxyyZp6p16VGkLGb9P/546D6ySdEAjhW
SObFh1R46EzUydRPgzC9CsVNWtFgqZMxRaxYpHqQKUp5HigvgLvGqvpGt0bqPWk/Z8XOa6QUZGuk
aFnB8/tp78TCsm8UCKt3A7XCr3/+tb/O7OsvtFhdoHARLl8M+daStGsTzTgV5ZIeJLDPPjGH5qB2
s6Acl+k3oljmY4oZbVia0UsG9htR9OzFgHdbhF1oKyKCEmD9EH6adXqzaPoCkvRkaDiUFEh8Imq8
yDV89J/qqYvi2fCx+s1zMl9NYtpEgSdA6GQF2qiM6tHH0ivmKuwazTtqUUOE7KRM0ZOBp8MXzDAJ
uZta64a2Ii7edk6UrZ9g0VcFrpo4X1Jpm6S/JrGLvIjD6B2XN3o2zDiSHmVsEz/r9dAIBKcS9OqX
FInQ+SH2W4K2rkoKwNFkntEoUeuMY0t0tJP6/Kuo6cgjGG7Zlc1lnAeUEdozqZN8CtThl2+AORNg
2WjrImzMGSFhbHa5ihPESMCD1TTFsPeQWJMtPZbNIR5c0mxc5J8VsXxlmQZLYTjTThuKhXOrkGke
0rlPVmtwmd2otAwbHwEnbdUS4wGyqesMdWDvtBiVpxw9LPrszTkjHDHjBuM8NDVpaPtZ6np0GDqZ
UcDNl0w5NtaYHUe1k/Ve6GXyQAqn2wWjPlpqULVjoYV/Ho6X8AdWfzCMJKzjQ7JNKhcTX1yZlPSy
3jnZJc1MOp9EPPd2uh9Iz/xYW3r5qErumeKqdcIXLAG9LcwXJotf5jNaIermy42JK/2Hi29Cq+uE
o2znnAiczg/60iAFU2jTDXFVo2HUxxdu+pfJieux6YOqxnkFB4GLyclpsgVFZuKeFCUdrwrE0yFg
mrN3gSBemJx+c2sAqatxhuPoOGReXIo5NlPIQPVOsk4cSGoSzjkabGxYvC91r9j/+X3+5tZYxtg4
rs4/JMGvv+enz7tqpj6OJtc7kc8UB4sAhIMf/YbCXv/nL43dLgjYmhm6SmqfX0mYiQZ2oEYnTvH1
UR29OIwbJUJAqBLpKKPpBQXI70aqheCLIx8bPrCdCxqqbHLVSb1KOZkkZV7R7DF2Q1rkJ47yVVDZ
rGhpRwWM8+SyE4Uwrzzi018YOReePfgwsvU3sS5EU2RiJ+NcLL2Rpw2thHU4zanC1CcUELEjFWlV
hkUauVFoUW9hKiPIvfUjo/DGoGMQxoGsHONp6ayUiALE4C9F/vy6qQN9VFlz0RVY4KSXhhgkJbh5
JiLvZKW9HUxedMQrAqRU2NrJoDp6Uw+pQ9UuGkJVcWp25/N4P6CHfGEA/roxZz+H7AprIzqWCJMu
xgWzH9FNCInORVcqX6K4Td9btWc+iMTovvY8jBlkqaOQQbNv+qTXTHOB2kPYhw5skvaeOlb+NiHK
xc8MK35Lm02Q5+IokXaXt436ZOjcYJgm9FCAn3Gf9dW55DEjAyfTOm0aEsj//E39+g0zximcWepq
ykrU0fORTjOeOHGyPE5YTJObY9dUaxabnn5S9fvJkC99w7+7Hs+Nca6CjvxCwfVGYasI2KKTp8ur
om6jMM1z9MDlg+zcl/LNfvO+aCyi+uJIgNDxF0WgTsmPAHBXOSFiK0610aUPeN9i8RjZTVAh5Dgm
oqWKo+oyTGQ3hsbEucDo9S8tM/NdvOJ6lKGGQ6FbxZWX2W62FiMpu0ax1frJ3LpHR7bLrmjEcoMc
Xrw3Fj6Uf/6OGG4rl4pFH1vO5++oZOug9tRw2ebFuLHZ0cchW762g/65MP+Z8eA6B/DEoP5twG0K
AZf4a2aQcje2lnIyRkpzFThLMsKQoNz78Oeb+s1HzZVo0TMUoMMxPXt+V2PfduVMHfdcJ6L7KOZ6
+WSAIcV+bU4jEJWwMoWSWtSmHLSHgZQ2rbM/jlpJgxN1Xte8ICL5zRzMD8IVjdOHxiHyUhBnVujF
y6aKz4UtnStHqcfHbl6sAI1AdqVmbbfrhFrc9mbV7DAKcB84ljT/yJxte/xwCUid0FGtUdWXDyXJ
MrctkuQM6jYeGwqAO5x/sheWt3XP8XyfbGCICwVBlYjzy6XIuGpla+c0Ds8Qb0mYsAEL055EsD+/
4d986j8Cq4Dl1zRe4/kLLmVNnVNPszOOVMKvlPZkzcaxqwUN5n7+9ueLbca3z++JsydLKFUvMGr9
MhB0rmxdcWWTnVmxQwjXKr4dp96uApvEXQ0X+866N4tBd8IIvg07dl1XskA22vw4ilGq2GJ181Oh
E5cyuEr9WceL5GhDETjiYFDlNNgsVwrx7p0jr/78259TKetLh6pdy3EIbhDDrBq4n/c1tjYo9F7H
7Nyq7XVmQ+wJp32qC/NGtYovOs2nFyb9XzdS6wWpyHNlQO/LZQzvgnxJSBA7jy6gnpiUeB8VPWl6
0eC9MAh+dylqjujLVE70HOuf31sB2g7xqOXnsZmRZk6uHY6axI+Z5LsXRvXvLoX112oBS/P5B/zz
0/ZQ6hlmMy2LM/vfLFwEcgxb5soR99LhhQe4iYUvRhsOFKja2CBivHcpJpwSLcsNom3OuSn6164t
9fcgEs5nu1K1D702G18BFpS7rEpqDRFf7rxPpEJgE56HeNZYfao8ESTCfjlbWfuRDtCXPF/MnGTZ
rJyCxsmkHuLZIdgHLmN3GzVEhoUMSWPZjW3a0hPGUZfvyMR3HD5P0g1u7M9SRvaMAcc0VAGI9BJf
ZzgVZj7OHuMDOIVzzJK5LG5je5hu1TbGq2qJ7ZGT3SxtI3SKxSBKPUtG+oqLbgcpxMV8Q+/YdQIW
T/e1HCd1CQY9qro9bAWdINNuxAelNBvH16Mk+ag2k0FnDlaz2AmH2He/m7LxuzbGkJEZrkuZQsXU
H+juQeL3TYHlC8bK90DLLRimLT229mAoEsImV0RIe7m9pdlD+tTcTdN9romnTomibAdPP98UXaO+
kOOwUWAXLxePPoIsqVSzb7g0qteNwhS5JptzGZdIYTTG6hjU2ZCRRITWK6IVSEuW07hrk+Q9uTmx
W3LWAlFI+boe5MiMYQjn3cKevQt7Mu33uivocQ90aI4uu6JjNcfN2wKpd6CaVXqf44KCQVZvdPeD
GPti17nG8Dq1M+8LfU1KuTqtxYG+oJN/E3QSU78ui7WjTq932jljl71Pp0556Ri0xTNdPAmOkzwL
bPspYarrJ/fTJ5V5HvCLUcmzmeveF6vqWIZl22f0HwdSxfgVKY3KhZ524c9q06gHWxm7zjco8nuB
qZU1PTOX/mgBtaH56lRHXzCSNVziILHU8unBfsAoysgCFxu9O26pwWulYQ+PaCy1YkCPnBp2V8Qa
Jr6lVd13vACkOTic/AA6/2N66a+TMIInzj9YIGOv/4sRZINPmRP1XnNWyZfYa14VXSfa8KVTjIb+
8Ozc4MX10gH61xmL0rixVqxcSp00RJ4/Xt2i6Y2CtD5rVK1D0chorwNi7FQ5zqc/rzG/Lvmc6tYq
omEjxUVt9PxScsAGBNN7cY61PAFhg2Pzpukluc16/nk+XrjKWq5E5k1GwWU+AQVkWK5EiPNk5knY
qu5D0itiF0dDFoAbvKkEhwxryP8S5P/Hl/eboyt9KYPzswn/vvrjP789mO4mLR2nPbdsOz6pzqLe
ObWaEKcH9lYvivbY5B2uxEx+ITFs7j21Uu9bliTOVSrL6IUF/bc/h08Gr4+1l/bLit4NHbtHULHz
RJeV2IHyrEsULpHVj5/nJln9hNz5tVtr1V7iV3uYlnl4XUa5eq03afXCxvY3rx6jPB1xNKo+6gsX
Rzw7M2Vl4uB1xnRPD0oxJqFaIUL58wD7zVxB7g1G2yjaiEGwf3E/iV2tH9NhPKdppt2p8TB/6fKa
TbNXmB3+rfYskQ/FYqfWZntd8lvnHYLOJMX3qe9xSFQLFiJbzWvqqeAF7lHEMWBYEqXLl77Aaye0
bAWzazsWuLRiid/eTKoyl6Eb8S+hji4kv8L6zPoSpZ0W6J1SesEyy+ylAOdtf/TzMKcIwVDjYQIU
YwBnX+xsew3FKekE0xlnpOigDy2rZt4a4iiShRxGrzpURtve8kaelmrInspKbw61rhJmQFcM2Vc2
U7IQ9TWBoOQ+Jq12PcYR+M+oTi8cKC5sT+hw8FspZGGNYasarrMXGzBv1jBpa6wJR0KsJiEShmAu
+qLw07zwdrLNlDB31aslK/JAY6y8UZZJOQIa1dfCib0HPfG6D5nVd/s/j5fLuW/9Xeu3wSerG/js
XZRSGkio1rKr+SyqBOpCpMNNrw8ktiB1+P+4FOMRhSX+I+xDL15XrIwG7rD6fO5TARqiWiIYSaM7
9AYk4p/v6nIVWe+Kvgf+MnxxBDtf3JXaqUpklfZ8XlfGYIBvO6OscYM4E8NdVeTunWazqfnzRS8P
WutFyfdDrkrLw8Pq/vnkp3miT21n4KLCLPwYxsWX5qTshph6lCqSl0rMv0xvXJBR73Bq12nzIml8
fkFUh0XX9p16Bg2Z9wabE4isOE1um0Ei58Hs76CuzYRlsqiHDNrTIOv+qTFK7w7xoXxhiP/mmfNq
qfBTVuKxX4YN9o2n8G2Z6plyZR4MKYxLTc0BKUqJDEfq0w7e6yX33N/NARAWvGqAAP65/K5caRq5
3rjL2YoU5WbB+Qyf1FSE9RR3h1a34F2lUqO/r4o9FJ56bmm9hdSSmhssce4U2h03ljTV132jdEdF
bZZbdvp1KGzihP48Pn7zqdEYowsBb2FRb7lY+5ecPkju1MtZJmn5NgM2W3dX3l4ObfPCp7YOtYuZ
kV0Ge2eDoUE5+WJk1BoJ4NIstLPp9MuRLsV8xKRR31sFLp/xPKicMepph0XfS1Gjl6scG3W04UD/
a+ofpgsXNwlKolJ79pazPczqdSf1+THKFHQsf2tdHn/cyM8kyK+3h8kC8xbuMQRbwkY9H/gz/qcc
cQv1XDU5QVn867tKNUvfg2feG20zXUtRDvdl3A27P1/ZWH//8yeLGJuz+rpbNDAcuZjECIMUUZka
+rlZzDnsXMV8U1qRXVGP7PXGL800l+GyLOoniDl2zl3dT1hl4roB8KyWzo4epqoGjTsYaBmnpHnS
28S6mmj9y6COF/4mE7WEARCnhks1L98nfbXHahR3Obl22p/GWvlgWUvx6ALriT3DINYCEuiM7+Zi
1TcYNeM/2aVOPO2jNk8/9jF6RZnCNgQmLca33QxtuxrqTg+FB8DmGyArL3nAbcWSZ88Jax9swNl9
qiZtIvOimOIWA8PEtfMnwFpxk1e62ocoz6Zb1NdFvEvQtOgPCl2Lkphcs3xdOlWmBjUiUy0w0nbu
g2kpSS5FghsrcHBKBd1pik9K2Wdr01aHo14KLHanqoKFrwZ0e7Tjy/qGYAWwiXmKM90vSzG8WfBI
ipEpd9b17EVoXjVUsWlAvae9opPiDvcm4vcPfx4o22z//AHQHkPozqpP+Y0YzOdjtFbKsR6NTjw5
eE3eNE3Zr9q7Og2y2K5iZqC6xiwj6cU9x5rsKh6LbvRFT6ZGYApFEX6NNUwSyDmBZjaWYrgiHRgp
6CA8NIhEBFghgq35zhU4DYMy5jUmZcqYfMaimo2eK3MseLCoU4OocuRDPmrUGEt7Mbs9ZvHmC4f1
Xz4LPkW89lYWg4WP7//53dK/aIY8duunYRByH7O6wHobcXJNdod5YJTU6Avc9kqNCejCPvTfQsD/
fPRYr/DseeNtBV3Gja+WGXBtz38BHkp9C7w6PHkWDsBIhMSudrr8qlM7K1xiqz8qY94eSBlmMS6M
Ohhr0iATp5wPf37ziOEufwnuR1uDCgRjxa+e/5JBnVIDjnd6msux++Boowsx1yVWHiDcQCkcNxb9
o0lv9PeLunAwip08fqgcXR/2xVx0r0tjcLAznYsfL+m/pOa/tl7k3ytI+Kn79D/fcDbv5vtP5bf/
/de5juufMc3tf/8L03xFJ5HICXYuazYRlN+/MU1FfcUXpqKV5B9yHDA8Ycz9BWpq2isOReQprKWK
LbXpb7Gk/YqSFbt8/mFloqBg/xNMk+Xz2XCiF7id49lPuaym/H3rp/dT8adRl9lysu9Ompv2oRoL
5dbJ0Pvd9X1tt4F0PLl8apx6vjcqbKVvk3Za1eipl9wrqBe/OwluDz79vugxLqfobQayQDMpb57q
tErUna73HJvYjMPekPmuVzvbG7pPtaILAwtphUKmqieIVzxNqChLrKF/aKj8Qct4SecEieuQCQBW
XT9SsJP9lS6k2uxmRRgf6PuZ85cqovL/DpuBKDnIFuXDIUaINJGqmadHbxElvfxMs8VTpTU4iAVK
rNlPhoIOc9cgGoKQzEcEkAVU2Q7xly2yoKobzaDgthaznTqBJLRnSmGHTHi1tscbX8vetCamS0GH
csSPesW0b9U4Lu9iVOZyj5dAZyKZp3ToT0krPyvZtIi9a3dIB+O8zh8QNRuHsXXS9HHQzCwhxy/S
qKV63WSUBDOncpgfZN8iCLcMx8ZcXCxU7Zc+wRF8FrkV3ZINUGEyLJz+TKZXDnWpV663X8SMjTdK
k3Jov7LgKXGgKXbzZLWTdZ8i2e8t2r6pjSe/ocf965WO+OrFaYQ9hjlW302E9jdEN0xYPkg09KJr
3CIQZj7W+2bQrBI6Lf5qRjhL+pQT23yHCZWa+ipLq7uf67rHXqHK5MmlmGgdLMIC5lCKGnXOkOYR
2jHdW5KjF1nLCi9l4rZbSkJJQc8xZhAqNgaBNUfx9z5qca3HxJtRIHErkIFtgfAjJvXQU9WI5miO
um1yGNmrZn7bZSkGFCBaPSK1FoP2VrTeU1ZQkYEUWN3ys3JG05DBUMF5iOh9WzRDGuiYZn1iM3hD
GbxqDnyRzJlV1OcnMSA399vczNejZAFmlVtOcY/rhfqOJaetb/JiaDkAWm0x4XgwOk+20Y95MM4O
+hI0C8kcGDIuv9rCbodQX/R5CVsvmppAx9ydArDd2PdLKtJveFtmCClRuL/WU3aAuxo5/OfCjceb
OElwFo/w2CpDoySKejcjFng/WXr3OYtzcwmAj5xv+pCm7XFevOxzDE/4OOcV1FfqjDRYRW70ha8n
iqL7Q7PWaFA0T7GfNWZKRFRix0fW1xRLMbXKspsxTRNAQ0suCi7ZlfKgV5bZhx4l/jnMSCo4Zsu6
mhCHUIOLJYjEemUij6JJZ7wLDM7HmFy3vFXR2cVHw1PyD+yb6g60O0fvSkSM/FzMBokMZul2YabW
jg4hUTrRlUsbuMQDZKrswE11D7s4PBzZ6Sq6fTIyM1JX74Lus1xcT+wo/BFvs3iRxEhjSKyAe3Cs
gzuqUg9mT8VMIIo6Sg9T1ylPnYiEEoxDGn0jLNoT+9nIOKiyneZEXWkGUDpekOXrpVeSOzBDha3f
UmTfJgo6T0nhobcGSeHpdU1Zvokx1O+Rn832YckoatCLUYtPFLnER0bMpO5wvXPrq4oZxeOWo+ba
aUtMb4wptp/I5xUjTBpOIIFp0dak210pN+YQWd9G1FAtnOdg39Ya1QzfLIhqxdE7qeJdg3iuvXIW
p0Pe4QwDSmVPmgd0RcUQGsOUHAqrsPMjjIfzV/Xvvyv8v9a19z8v8EFd1OXn53YI65/4scYjf3xF
igW9VghwGrsbyf9Di6G42is2rqBEUDc4EW7/6d9rvPVqLSqyoSWfksKFyln3/0xROVfzn2z2DCtZ
6P6jRd56XhoA1bU8gsJXQBEdAFKRiwOtNehy9lBC7QGEu9vybf2mu7Xex2/4cvbRYQoREu7ze1qW
0608uofmuITNvr8XH+UbdEzD9/wsGJ/B9bAbw2E3h09jeLplDgtxSvURcvjtkZkmJLrGV5kQlj1d
vH3+9adH/ptT+UUt5t93ARuz3QXn/+c7ldHBx70euYvifb9rQvn/2DuP5bqxNUu/SkbNcQPeRHT1
AOYYetFIIicISSThgQ23YZ6+PijzdomHWWLnoGcdcSeZeSUcmO3+f61vHft9CrYGBviNznnus73L
oyRMj9W5efvBpd/W3v66tKvhZ6FvREFzK0v8sknqYeElGnbpnb5fdzMBIkH51b2sPrvavjhHJ3Rc
XWxcHKiv6g/A6n9zZQAmXHcDS8IiPCkIZO48le7YVzs2b7vaLZA7OHstna9KqX1wl+8uRemY2hEQ
DqSe23707U3GvWGMamFlO8fF4Mpc55UR+R2HpnM/KHO8reLwOE+udHJ4tSc1M9eOK0njdjLvyvnh
g/f1tli4XYC6LDYmtA8GR8dT2LgLHGyouq7YQW1N2y9LL219N5D103xxCyS6V4jWGmtnKWvcvlaC
SfjO7i1PHIu+7OfPopxa2/GdtVn6c1Epgzw08+g4gbkMpvxceaSJRKbs4vHm9z98e8T/fcr8+buZ
QdjTMxtsmOWTUyadU4XTG3RbDppLdWPnOG3/mfjo5zXoWXG8YL/PLvPUmFXORsbWkGuMklFjnVlY
bH9/Fz8LZCe3wTyIwIqUyy05/eRMMTpDrs9rnO1ia3gWWh0ZwCCKIT6bYg7QKoiBBcKTGYdK/cE3
/LZQ8OfNUSQn954rE0Z2MlDJtHegX3Bl+zK5XS7jm+Esu5n305cP7vD9WGGo8Ag5nREmbZwOS6vv
67zRvWxn+E+tLy4MXw2mQIZE2ETrPrn39rBjgg8uqr//OpB60/mkw7PVwE8GaO05cV97Zb4z9+Wx
ubIOwyHerWf5lX1Qjtrx91f72cU9fYn44eh+4Y5wMRK+nQ4UpbBqWk7Zjl7c3jxTrlFvHMk781+G
aNrJSEZrMEexbwS4bKPyg5s9kWf8+SbJIGcUYBKCwHryDTlx4cRE8mS79GiftdzsfB4f7aMbDgd5
UKLi0rm1bqmAjk0A8iSAF5i/5C/Ks3HjXtlXztE7JqEXqudYtT94Mj+f8/sn839+2ulyOolEndae
JzNTaUyjhO+7PwzannMSHutN00JGVu2r1Gvh2Pj9R8K+n03Wdz+AeVpDbIVw/Wfn5pflyKH6kxvx
lO3AKR6MnRcqO/dMD6aDGxVXylfla3Y+XGNE4X/mTXxt7vRz5cgx+KK5b266M5CE/kfE3PdT+uY3
Zdqi7Ire8/R1jaIRjgftE6dbU6eXquV2t7nm5B9p6N9fhzUQzrJGAMAmBTwZA42yMV1sio8Zle8y
XEp9LDiHgqSJfv/9v5+KmYgwldABA9lKw+3t54+kuEWN03KhxPxhV6O7cYOI1lxX54NP/d1cQsfK
RT1AoQe5JtTbt1cCFQ/5D5dilLTK3qvsSPfO6qwIjPqjFf5EPsmg2i6F8JeeNvtBRMBvL5VqVR8P
/ahEll/cLlfDNfFxd9Y59dsznPXXQEii9np9mDGaPqnf3Q9u9KRL/fPytIFppW25ARSxTu4UJImn
6JSYomEnjt0R7U2Qhh7bJ30nroi6Cp5//w5PPxZw7bQukYW77GwYryf7Xnri67ps46TOuqjDAmUp
4e+vcPruuAL+RcQ93uZYeNcJS0ew92O6ZLslaAL3BsTt4fcXeHcLGwae3QhqYcrmfIxv31iC3IN0
OaWIEiikPtlfHhlFk/jgYz+9yhbdvC2XfOtscPEvvb2KUtiY0JZKCxfsU2Rutel54WbDP7wXqueb
Lx0fAgYpzjVbjf2XaStH1sHHWZSR3ioC4KYW3yZV2ez/2RNjYaQ2ygXo0fGFn7atEWv0kuy4Kqrz
XvMn0U1B63YfyZ7fPTGuotNoRcfHXdFTe3svGAHkTMh1RZMTDXnY9YxvxCjISD8YNKfz0HY7m1uH
XtcmWT/tew8TxI1Y77gd2Ti+prd1sJrVFGSV+pGJDXHL9gp+XVkQ1FKR3jaGmJTQ8p5sQJ1CZn3p
4Q2MwctdGQltg/Ta7oE+uFnYVoJi2taQgk4j6DT6Fqi2PpwtpVJ8Zcin+3JNCszzVaeqhOapqwN3
jpzEoPOMZEHwOtmvkF+Na4542pG44EHFqdhr3420cdJIXRL1JrcN0YSpk1RuuLip2LkIvbDSmJZM
6NdxlPXLhpCeAFOli3EjNag4pou07u0u1QB9da52SKp1Ks9JboQP7A2jNUc2Xllof5SlYkqImbqe
E4yu6mGd5ska6iUxfZ/z1oihDRXwPO8Mou9IuUy1dBwCIMsGOLNySB10vtUMZbkt5Kc+VTQA6Xmb
35SFPc57bTW963XMpnu3WPihRA2qaJtmk584y6781o5Jp/o9OV+g1uO4v7XHxLpsY5WqXumgCgyk
cDRgf0ihtD0PM62wgpTx9TgS1uDz9mrwSYYEojRAHh59SxXy2UiEgTNKnZwrW4yyjuRk5jlYvcz+
JLEKmgG8BLXaWWgdSwIlZHMFxM8UASpr/UvcGl3Bc0ygJQNhbjM/6wYx7TK6/LhfViRwgYbti/nT
yaYaTPpUXDTrat24wp3qIF0GlP8rYxHStqkrcKOqthZnC+XVEhss+i4MmaowAqqdteYT0CmeWmOp
Mv2gLY7a+YlaOq86jD8ROGhuG3900J0EhMQ3RBF6+YpSWTOVBeZ0h5y6zpQY0PEQD1HqdHGWHUtH
ekm+7ybRfsv1paLrq1VDFhHjhCd5waPv+Rpk60uvbwABwNMb4P+AMU7C8SewtKcrroReJ+dHVPO1
4uczWMcwBwx957g5vKLEGJE0pAJ2r6+rilmGop6GJcizegF3W1XdQ0I5Wfi6ORqoPBaTKvU0xiI7
OFiEXVI4URJEac0X6LdtIXaW1uh7wmrIM3B7ag8AdepRwM+qaYcoUBS/OFpdf9bMqnzW3cr6htbR
ESHJwABiAc1xpnKYew6TkWl3jOnVOnS2kWtbFmT1rbKB0AQKmJAfYJeQ2ia9I1/5ttaWOkVskvba
eAs94mJAc9zruBIIzLVS5zjUplvuEsNQrJAADa/yRz6nJVycngwZQIvto0ernc/bQ5RT0aLp3YdW
h5FIudfCxN/ic6xp1IgM3+/I7Oar9KNdLCjSO8c5uCS+BJwGpKAWcKMM2LzXucUv9dVpKOd9osxd
epwTjsp+zQnlR59XWRKpbancqQbSU58GhqqEeuNY9APWPC59egquEbR2W0rsinlZ7jMjL0QQE++l
+8oitSzCdaM+Fnqj6zyX2XnQETI+wnYU+D4VPFZ47AsZVIlR7mulHK9cZ0HM1/PoL6zKysegsYbh
YTR0eetuWa88R5sKMB2mud8TqDuc94ooV99hvXjR57ElYNTpnSuq7J4aGopHQmeitPN8l84jzPIQ
uKFF0meqE9SZL1n+WrDtpWdWmFMc8r2xarX61j/RpFZ1kTVaKCCRHhEE02VxD6aJ8IA89NSxBY1c
VWcz6CNIFJrySe/lhHYFFL2OUVKxXhKlNr2jAELYHdBq2wh1MDYOoWTbUUckRpYzTMqMTMK4q3TK
eu2qXel9hi3MIyEJWTrmbRp0Bko+P93shL6mOrUVjmXHl67gHKUzj+CbLM4Gz9SeilkCiynvYivo
FZmS35nSKYvMVOQA0NM43tPgKTRwTRmsCiP1sqcOwRINJVNZqyva1tVdyYgq/HRqlzWA3DVOQS7b
gckU5V2HvV1ozEprP4ONBhX2LRlH0yLQ2yyNcxSGjX4wW21mlylS92VCPsZQy/sOrUje2sjRl26U
gWW0XbKTmQ3RrBeeFiiL12KGK4S4KDuhawGUYrwBuUuiLQHZMp4uJxKiC2JdiXu+GtHEovWtRqmE
owsOBHadl/Xcum5+TepRtwJjGrNXeKvwERnpseuPg5YUR7OWbgIXvWNqn2g6EK2buD1ByTAuX8TS
wltslRUNjbXMxg2GCjz6gKkYkThpoSzm7G6fR2gRNr07i4Dp1JwsN7SBE+i+PrtMrXU2ooEpzNpa
GczOyPy0qPgdG5pf4CdVr22CvvKaR9vJBxhsJGNKn/ZbnmHbsJAcyVJ3zplQJB+GqAaTf+/izigS
VglPPiajMTcRdLGFhQC+CYjzuLULWAdd9rUZEKT5sOGb53hcE+Jdx0poZ+lsu2tAkpPqHKDm6UDK
p9L81FCQul/pDoOX5QD4nHv1eO65oPyJYeGL8qlbYn4AfD1dS1dUaSD0yXheAQOK/cThtA3yePHw
ncGIBzIKHeu+lSqBUUqHhjt0jX6iVQ0s+hseA+dlcejEcel0pPEmEvSUnuzYQDjpvOybdvvX02g1
34Fx0scV6rYt6bVF1XxjmFAQLbZY+LSgqmoR3WNNAyUGACENDFsqjwOBh7EvgEYau9QT9ZPSOCP8
vQxad8AXl38FU8PMq9otew5z7vInOcPLDNp2ZWfFnYgXaQvBwwCmsB7Ihm3I8JXtakbYfNVXW+p9
6zuTSaerpwiaBKa6Do9dZcBcg55U4aUw9fFzqa/ZHFQucaehlWsdsB6kyBGwcnkXz6OnRnTX8QjY
K/Ocw27xm5nF2+Bw+sxkMJTZ8pyrM0kZPfpFkKwe5GRx1WVydvesvg0Ub+o037q5IjfKYEgdxy4f
rYCJFRA7csmR1Bhg9S1OUC9wSPG9XZykLgNn0uznekinH5k16V1gFUNXB0NuxbcEzkLEzePJuc9s
C0lNYrjZLtMKayPoZLV+WONOgg5NM2q9F4iWxifZ8kA+1aPqvK5UBNKoN+xKD8tpqMY9yY6aRgYq
nTW6dUlDg3UyzAuvbdkP6p1qVYFIrWyNVMoKD97ginVvKIn1tRjxI9HW6NN015AMa4HPK5eJht7q
khDRO/NNKU23hr5stj/oCRJlIZRZlPjoDf21TbeU+blrPJQPU2x1vprn8mJErOX5Yqmov06lxRTX
Gt5wXnLhcz52mYWotFsimVcYd7spKQbCknHQvMau6OwdwQBx1KD4XnalyWZIlTHUdZLJqs+Io0ft
BjepUiSHeJm69nVoM2V5oIpt4DFlY6Se1Wqu/FgrbUACtxqDnMKVbf+0p8e6joe2mXv7kRMOzek0
bsV0KWvVFVcGjNvikxxGezj06aBP+8KeJKyVNp6+phnFeNCVCo2DoelqYmY716C3WzD2gFS1KjuF
CSZfUGSFk31yQUa2/lLWKhDKUkNpkWONqEIdWdcPirjuC8YV1qRkblLYfW1VmJ8HQIAiqAgUfISN
OiXHWqvxgBhtv2pnFO7JRabpS1BFUOi9zrsHlNzOF1lczJ6F2a22L1ZKSmzJy5xojsiRGcqNMEc+
oXXMqTF8wQIn6XcJp9+I1mFcn4YuMT9jnjLEvuCII30tK1o8fzkz7cEbJnQJTN0WqJdGY52HuOoO
OuWVTBmzvSmTJLsQYtEmMFhMIAXkwjW/Y21VKFuVa5nsdbFWybWU0pgOirkyW7PHJ6+sGy2AENaM
2eLM9hrmcrIs7OnM7Nuu3jtic7inJnRjZtXYu8dXv2ZfsY4vXxW0kd4+nmpnPZtrRf3hgWdt/SpX
p+kAqtlMgr600AVveS6TtYfyqWZksZEEB5B/JZawH8iJ+US9C06oXhdExktdYRaB6mLCG3ZlUoZO
XWrmbV6pcAZlH1cOAlnAES96UtTzHiTRPJ/VsR6XuBNXDWZrzeJ8DY+n0vct0GrrzgEbq36Ra9eb
odcrCOt8URSFdXTZHNqPmcprCVdk/aTXsA8dLnt1ZPYdRqPvvgHpHfSIMoBX+IVdt/YO5y4Z9CTO
pOhP+Y6nqAQc4kKrKeciImQubmnn6wo7SWjrCYAWu2foGH1T4onQup4HOQPncstNWNPlyyIj5hE3
exzHmDCbemiW8RbUqFVeDJnRuLQz2lwL7ErBpGkbtXNXQ5q5lWCyb+axNxrSZNTuh1U563gGSbIo
PzW5MX1pk9FT9swG3uQPXtfgquuBbF6OaiNV7JQzOFfFGpLpUZ8WMzkUUm+mqK7GFpwqQCXtdiiy
+qlq9Ezb627svWrZKsozc+V8dNWrvKrQ4XWqZ06hV/Zu6rpEu5ZOV6xHYPgNu2rVRSvOgmrNOGsU
AWA0Ggacf6R6jG7DDiLV5iB3CvPZMPBnnrUiTk2K7YToTec4rTIlHEioYSeoSpbZhOT64co2gM/5
htLzsQ1NmiQR4sTUum7KTEvO+zxdZx+YleYG5phlmkuRvNm2OGqsVdLP1mokI14vXROapsrSWOJU
/m4CcUA5ZLifya/OjDBrbfkAxMmRd0oOUCnQl0l5ETEnZnQgbf8Dg7jCmRtt81npZkqxN5JxvWuE
FG2wKa1eBnROXWgqVWk8V30j48/dlFdflzYlEGddM3HpZasOiwwAPG2rbuKkYlI+eHaxpubHSq2z
Vx2zO9wCEi2ar3qjGriW3MSpz5uqUx4V9lLecW6bLXJlFZXkLALx4xx2e8KI1sbiAQyB5wYFVKTu
hspP+oBoI2nOtMIpi2NdDXB+K1W6X1po9l+kiAe544jaEoNiqW0MyQ4huC8tRVc4PENS8G05sfG0
bdEmh22Gqq4HabPG6p2YtKDqJKeIZdbni7Ji+gCOWlo0sVlduLe+QBDq1Y32kFbMCIHCX35HNBZr
PbEh/XBpamje7uZ+qLObjXOvn+XrOvQXUuEw0vmG3XrJhVDM5juoCYdqyiCkHVU1R4YwqQTCqUF3
1nrXQOD+VHFeGFBlNws46WzNrYDid5WjouoUJWrbCdW5q8qN4YXTRb8s6nTRzjNcLtkP9meFd1jQ
JIOjkUIOF4tm1Tdjmbpo2JPC5iS3AjQv/HHp6h+kKdg3kN2qeJ8Ps9uy+dC1V+ouS+u3bj90e9PF
HejnNP6Rw48IySKDZXZgJjDgnorBQFZbtcZM1E47SjyiBgqiw8CWEyubzX4Fu8Mk89B1YqRiNifP
m0VvuvWiHFPyFnypVHb66KSJuEdpreQHmSgcrhaGKu74xQIF4CRDDDdREcnkl/piD6Te11L6rkjK
OZj1WLSwy5IJvjYt6qd+cOEmd+DfETUVo/F5SvP10S51/euE0D45uk6ukY2oLgwwJcmV6ZAnZFYF
YihQ9S9zbTICDHx20lrNhqJDauPvLvLEC3joSxnGiq1D96VeoR4TTlEG4qnW/dF45Bv5CaD7S/g1
qMb7uNaWaGz1IT8ssrBu4k5xnuI1jW/tPI7jczNVijmMaaLs11QhBwIVNSOvMArX9TnL9PW+4+x+
BuxhHs56KBU3wMyxGluyXs/SxCOxO7VrXhCHDI7Lgmdt+lXZU86bx7W7z2TRsAdra5Sjqt33T0nd
W3emdNa7uCpWfrg2E1Ohe+DlOfhN8pswxfzdKCqCh1JqlNKXFaI5EpLMMlg1BlGkxU37IMhYesQ8
ZrOJ1NE4+kLO5HVIR+EvyhY52LvO4AFduF3ZT/4s2rzzdXfRbgynbt1QyVtWxX5pxR3JdBjqk7S6
nmtq+H43qMVXbzGIpeubuW4pHRO54Ktp7NwII69xnxtOctu10IFCtKfLM6E9PfK0KbEvi3HTtTnW
SknPARh1lZXxYO2lXaXKrs9Hpff7CmVF4NlddzNZkrV8buFB99j9XrMEMAEwYywPUeMupCLZjlmm
vlaoLgVWl07GMe5w90ZWOtSc71MKBByHEiozvdBgmnGO8qYzhg+cUv5yZpa+NglEoNhkXlhj74AL
V0tR+Wq3iM7HUIKuj4yQlHNEm+TuXmfXkDNNeSlCjHR60ioDF0JbN8nBXBub6LZON6F62s7TKJH7
hHNu8nLZ97SvDk6TgtSLtQYYrccUHfRhSF5yafY/vK7tRFQhj321jWahSq1N1cMgvPmxTdXqGrzy
LHbKZA3Xs15D9GN96l/qzlAe5TgRQFE0+bKFpNjWp4aa/4MlBvKMFa1CTtrpoMJZqZWR6cGGY4cg
b0qXcztemq9IOEc1zLRSPUPe2maBLGP2anocuz/aiQgowiay9dxuW1Q1Xia8s9KAvOO3bAsqUq3W
xYxYsNl9rMbofaVSR+XW9fryye5NWHtKV7MUa3bnYrUvxkILkF02P3rknUvA3gvqhTsTs+JnFqUu
37HtVuNdLhJKF4CI7+XUeEdIYHizbZfpmviRuYyjdanrT0umErMwkxClhx0n7SyUycQeWh2JL4M1
zrxKKqis7nSH+sWY2yz4qLSd+zwxp/tx1KvFJ93Kikb2llo4rwanRGOoPCw1UK6f0xRKktI6E5u/
JvmWZth5fHZ6+Z1WxXoE3ds8s7ewGdTh6UhGAh0iPyGywfDL2J6+OGzpYo64eX5dua73OFCBeBXx
1B/AuhhjRGV5GALArEqwnS0jPd0ltg08zPDEdN1wIrtfiQC7ps4WXwzYIggOQSb5pJvUjHYOqyRx
ELPzDGuhxI+fmUZzDmqDSWZtcox07qCeJ7Wr4eNTxRAoSrk+K6nLIKJE28MCmcfHZpxcimNKvnzz
ihm9tk7YMIloppVfcJwvkVNRYU6QcZcTGgVv7b/hLzEZtI4xv2LsIUUFpPj8MEtYI0QrsJkAn656
381BMvAYd50IZqbINVxF3zyZSlaugTbFBp539iwaE+Dk3Bkjh1hWNTFeVkq64vMq2Uz4qoSyzoba
hYk7QuU5lnNfs5+WXfXsqq3zWaX3jRxALtV9hnD8QR+oZ5A3MVd96CwzKYjEKOuSTK6+SsPaxPAS
5GQzXA1LRxALjnzyjtOy9p68NK0dqkMx9Qxj1dpbw0nF94T9k/Cpd2xlCiWvX1ajmx8cAPNfrWmu
GZlm+kKdkikups3ahEQmdhe5utY/Kvq3RDA0VTz7JvLcY67JvI1Ipcwe8rQf1UBtdOfWTICz7rI1
RhFrDGjYwkR1yWazHEU2fmdPDhnv7gThQbSaxeY3Y48QkKpiPmNaHNbAEV71vFLuYKxOzqoHBekY
rOZuWsMO6lJg8shR+h+Oac8kyXmyuXRKzBu+ThkffXKxJmjOdUJ7d22coc9RQPp3UQ7KlR1OwVqu
kDzEmLN1CYZIY1dUDJrG6O8q75PTeNXDqorWhHOoxd/nkb6iD5CR0JqUGhWnNGiC14tRW4+mvm3K
WM5Goi1ybbL8iT5rrxPkhjHjczMroDZdDmlEgjQmsmccX4xZw6SWF2naGMOV0Zu8CmdM/CqOtrHm
nuPMqoiOFsRjZPWYww0uet3wjSqWdjjby5bPKEWaRfQc4/FAgKfeB67JceSS2R/p8u8buFtI2Jsm
5CbkdOh5I3XC5Ibd921vNaG7ZWkVCSHCcaO52Oe5dVzba1PLz3rzwdbyvb4MO/r6UUM8buJ5gWL1
0aidU5C70vQ6bM0rg7IffejQSsadJY+S2iZu6WPlXq5K8UGL9u96wZh1ENXBTlE9xLpv+toSknGD
C7iKUt1qHxRaXVdlnXxE3Xh/FUOlsw1lafPsgJN6e5XWHaTmjeAt1gbvAqoR58p0FGX3+4d/Kmhw
ONGSPc/Dt/Htgz9+e5W8d0xdWy2iuYZyvVenTl5SjHCOLhvMyC2s6QMm5vu74nrwnFzkiKr5zkrv
DJRp2GflkTA6agRLztYV5dsHn9Tf3hXCSv4k2hd01W/vaqSxi9THzCMoPWjHdEUcTIttq0lR5iAQ
voa/f4rbF/prG52GvQafGMyXxofxzja+iLW0fgJwqm1em03zSp1sNvAcHDh0K9d1Wv4zygzacqyA
23ehukxDgD1PbjHH+JCONPBCjJ/xAX8oheyhJ09MxcD6+7s7HZ+oabg/kEksU4Qu2yfaB4IaF9ue
RyvEylPjQILmA9qqoMNdfvTiTj8PSCawRtCkAObF/Hl6KSYvexm43VCJU2pvaQdZrGs1Dkm/v6W/
uw40FpvPnwGAF/LtB4IXpUm8OMO0NRnGwXLYVjSzo38ggHn/WRiw8k0PtRe6JGSqb68ilp4GOIKi
kA6Dccu07rB5U3TCS9K0eBpLIuECY5zVD77+9zcHepFWzobqwQjwU5b1q+6GYNN4WqhR1XYjdtRo
tCP06Y/4G393FYypiJZVtETeKS89y1lqnLUww9Tt5JmVmSggp+6fzhc/lWvbFEjcNX3UU4qeNRep
Di7dJMbKtTjPqzIgTm/+QEN0Ol9wFWSGNkkZfOEIfU70UNnA0WkchBHa3TrTGYm1HRYAXHVGYoWV
mrUf6L7/5tl5PDUMGqbt6Nj/334Y1tRaE9VOI9RKbdx1iidvnWaeX37/kb///HCZbLI/EgK2FXb7
Fb98B2uD6psKJwQ4/EZE+oEkGq22v8fBrdysBa2m1HXZHP7+qu9ni02iylQBPhqlnHvyLL1x9RJZ
pkZIiXP1vYTqbGwOmV9Lcth+Xur/hT9JvnSkiL38cflN9H/sxvr525A19f/aLvWjEUuXJenwv9/+
Y//nPycvzeYAfvMPrBu4gT+NL91y+9KPJX/0T2v59v/8v/2Pf3mK72ns/ed//GjGetj+toSf9cZc
bDHd/s9WJRr/A0awPz5nXZLVfxz78lv93L/7C/7tXDL/pTt4j/AhMR0xRfBJ/OVcsslrRcpLtgys
VCz320j7t3PJ/deGHNiGovEz/pX/9JdzSXP/tdmMtinOUdmj2No/cSe/G4YsL0zuhFpAESaO4kQw
uKxdJ2hFeWFvcgYyp7mHIE+44Lofy+X1l8d08+fi/Cv0491nyrVYOn/K+SwsV9vg+WVwqD3NGNnn
cTjUBHshWsoju8Vp7KX9599f6edi8mZ3sF2K6Yk9mgm+4nSmnNfaY63httYpDWrDO5fu57qC46Et
ZrHDt4IRS8qjXcSESk/i6+LM4RqrN2mWNE+V8SqTWwXTcITsTg1jEvDoevvU6XUQFga70I+Sat7N
G/xerA7axnsDhHWKzEWfUFnTpHmgKo3MX/tWRdBAirszoe8TWryECk6M6PdPydyW3DdPCY4oXxhb
GWaOzczz9oWUZWZtmlQvFDkzPSF5n5JWvpYA5z/Zc3c5EfztE5XTXKYZYdCzoUXmYnuXkpomtBYr
bEUeZsAsIUKQpoB02+g5DibtpZCfZ4CDdJNJ0LNB6BIr4oDrrOo2cBPvabGI2itEczd19qdZ9nM0
mAqijJSi28ihMLKcbI+4MUVy48S+JuKFU6LXh4CCo74R5Ze+U8gvkdkHCKSfuv6TR4J+mheB4lSH
frqNl1++UbCcyZTRCmaJHeeQOgPKkqWgQFhxitPIdhz75Gs1EByr9fGFGlNr6gZ43yKxP1ggTygU
bDdtiF6ME1YTfhJEirc/ZaE3YlZS4LDwSH5Ea0QomZgJCavcKlhbKvxlqRIaqodFSjla69lRLQQq
T1b7ZZJ298Ex4t1M8fbnnDIWCXxs0K42XugpbLETo01CaZD2Y4w0d9aPDBjvlmuuxneJpNdjf8o+
+O3NZyiwTEN6bti2m/RsggOUCPsjGBBz5bsRQNAJGxGajAjYT89i0FaXUsuw/WN6gKU6D0/GPCOb
yLYSDzKdJF/p6bjGmaC14McaABpHLCHJMQ7Mn94u1QBZbb+35+pWGHpNF14e6tp5Nmo0iNK7HEst
vkReAhTBGHdxrctINNleMRV7o57jAJRXxpqhSUm9h87SrvHkm+fCJjB67QuqOgmMV2qaTSQI1V3s
arjSltDVshGqX1WFJGZ2YaU4ZPSkVWRuDCKnjL8pav5c1NNjkqjthUvMoeIhwXVnyqaWx5RSZA8y
a1aqvpQybYzwAddJo6Kmlu/Juvlgpvnbb5kGPnzfjWrI4377OtO5bCcbTh7UqnIB7QMFFmUJ9Zbm
MFjKfSrT5lxTyRmwF8QN1LihYs5haWEJ4Y99sF3aFNanY5wJz0HcaNkGnoK3P8bxxDhQQnNDp0Pd
jGTJphPYIKH8QbdY9FOPNRNt7O8n27+96GYy0F00z0Cq315UXaeKSYKL1smNHAaPMqocfLNrL9es
c3xyGeBWfMQw+tvpzMY/xwDaYE7WyXRWT2yJJeb4sAef08PGj9yFco/kmTbAsgOCw54AmpFv2ThP
i1qQ7yWtg9sjsfr97b9zdG2z2dbjY0z/BKafzGb0UNZGjIkXUq00g4XWKzQtIKapMxHt0KYiQN7s
BG0yd2fxz6gb2nCR7ihXgl3JGYdSpSHxe0bF9cGR8af75/R74LvEO7H5DfE1vH01pCGTEoRDJPSq
R8Npy+tyuVogZViTvdtgiAweFeykaRwNgzjUeLmky8ZsQYgGsjxrCIuENUqj1bVAJ/Ub4T0iDbOC
sk8rdO23md71Qdrn3n4GT+6jAFK31lKAjIiqX37ZupMb4YF9nLOFWltHmnvxzVYhiyoLX8dcXhQT
CXVTjBNQSepgbGhaDEqLUtFOv21WVyTky65vtPXCSa5bp54Dpap0Suj9uaK2YzhVINpLHnSSzHlo
L60TZijfA7pyn6DSXP/+Xf/dSsFBZGtEb5EYpy5yuLWiHmPHBQqDVNAYlSBxh0gfsodM17s/p5b/
fyD566xyfP7P/9jKnf/zeeQ+fflj/+0UnrD9mb+OIERSQvLdPKbMPCBCN6/2X0cQDa4CVTT+PfMD
+54NuvXvI4jB6QQ4nwrmmHkbBtx/H0G2jEubdXmbRHVmUeufHEEAlb6dkKkG4YOh1MXqsMVLuds+
9ZdNl+hnDSJg+UmfM1rYypK7TzX42U9k2JFQ21p5jHzd1LLBu8eF0MfB3LfePc3/CWlqSRo03Yj8
bBVuNRFH7ZZfjEV1Z0Q3aETKvjG+ICXW1b3Rqqig0my9JdmuYNZhZknPWlrqykXrVPjw0ZxmD+Og
gmVAVyP3K9Grw87qYoIyMyVFR4ebKmmDDtMSAgtVfuIEMerhTOvxycvcpqaVk0wtTBiB1cMdG0mn
EIhbFZgZGziETAbCRl1OPaDbNDb/i70zWY4bybbtv9w50gB3tFMgGgYZpNhIIqkJjKRI9J2jx9e/
hUjdWxJTJVo9s2f2BrdqVFlKIQIBuB8/Z++1t7ZH3GvgKvSzwdwzB/Jn12N4WC+l6nb8lYRN1Q0d
Rl81rum7lR6+tKhXGUeIDPrIkjKDwB9rVCHYmN7zvdlFKOdNJr0UXvQCVYvdhXkQRgikcRO1QwMf
aHTqoBuGtNyiHxg+13pnXpGLtJj4JhbA4AiFTQ8XFIAoQo8VUoTCaCZU8l2jpQdpxvNWg7wMZ6bz
ivss7Tg/jagz78c6y2UASVVLtvY0lWhGVJoY26UWebmRckBg5bjKuUo0kn6Z4dYuoWhjqE9ns5Ny
vppHNM4sGCqbzrS8Au9DlsJ67FrEd8tAIbXzEBjkmyhRM7lzsiIsfWCiqwdzPWotEs5MjACUdNS6
TdYnOVWPtnzu5hRZ8VdSbKDx9HXGfHpYUMOeGcpEiqFsIDf+6PT5MUdB2e0c1A1RgNC1Lrboeabb
IdGj88LSjXyT6xGlYRF7i8thhIwwTDN4mPBJj+JHz/n/xfJWv5Z3nXp97Wi4/NpW+f+yy+JSA/77
RW3/9PxrU2b94z+Ab+Zf7MZg3RgoYHWkH/rfyxlNE9yo9E3gvbAy0b/8n9VM/AW5meJDP81AMJT+
z2Kmyb8YAZN3Ar8FeyZ25P+oofLrWobzkvYiNYS3NhnZA99TDFtQnGQfcmgPveqOh9G9HCrRfEAi
59P+VMHS/V2bQgaESDrOmJrfD1u62pnDAvmWa9RJ4DRM8KdhEds6Dn9sr/+Wyvjr1/lxJZZ/HGjc
I9iQvy7NbhI3xUS+uojRxInUZDmY5mnz00/7YWPodBEaQ/xchBjZdLbeTTsiy0VbwmJmJU5zFnlV
9KmdWf0Q7VXpB7X/383Qf1V7a+ecUz3sCsZU1HTsYL9+o1AixYysbCtDKnXeWYhVl15DXPq2mXIX
kw+y8diPltbekish8UeYboifLFlQA/ShXeAO5aAoMKdFbeO7UdfkNGvUpHwv66rlzusTXW5D2FtD
gHxSiCv8mRn8TinUHl1Y9NIYoRdtLauf2O0qp7r3LBIpA0LWS+NKa0jJ24qosd+IKE1xR+kxq7is
BustWRINsCRwr/RmLhoubCSa8d3UJsxbwLSZEGnjaFmM13PPPQ9Th3iuXkg1XulZabO1YeLbSjDK
YLhQhJK6oTrnxfFKB7aWCPG7gSjNPTiXzvw4tfrwELcmGWpeGhJTr/KBroNbEgvsd44szsGBNeMu
dPDSlNlYhNtcn5B2h+F0P41F8UawKtbLKhuxtMi4v50md0l3WSQiBvZMz7XAaxPrwS0qnJJLWWnP
bd84X0KzyL5wYqCYThDjur7oCYP3C4/m+oObprnQN0ZcdA+FO/afFhcQXwC4p/5GT6e8FWDfcLJ0
Y3osNMOFFWc6S+J3rdc9KN7I5xIZwjNvTf8Uzx6hLimyKImNTdR4RaRonxyDLRaxGr+MrkVIbXOO
2hHuFjiG/MUNqmHeS2uPJWdusWxK9zGSpbwSsiUmXkUIgQYhOz5EM2T3E6q1xpfZ9Gmpx7gKlr7L
7speiSYo0c98NYZJ03yjn5tnBP7d/RTm49cmw+6FxhpFpiWz9q7lfJXvGMqPlyob6QJNE80HH13E
dHS9CVUmvtPVS1pP+qs+junLEFU5th96HhYSFRXdiEhwFCB1i64DBcyQ7cMyNc4buuP4crpEO+YC
YRXmgbI2gsnrAOmP2HhuOt3rMZgsSoabXs0Cj3QVYVdzl6VYbqZljK7Lwhi+ZaMTI0aZIucWv1X0
QEIomTxNF5dlQPXixsGsgexGMaGPwGk6UZH/3aAo9Qk3DVFJpUb90jatDP0xcfoHoy6q3hfOKF+y
qisxmdsx3j87nBrUZU6FdBiTBTiORcc6VXV2i9YS6PBtKd34GOLDE4GHDxvNitsWBNPiGCY6JwE+
mDckiSADtDgIEy7NW5ZzxRxpoqq/I8pD56Mp4p38stdG5m1tX31RFHJfMlZ8b6N0O/5OSu6Ie7mN
ncdCNvaNUMxo4Jw5dJL4MNnil8pTN3ofWuJiDrEE+V1mZPU2x+nDk1bbRObWi0Ra7BHJ8ti2WvLi
tnZxPdc9WQszQxSgnS1ezSDByIVoE6+swPsUxmvW6jQ8LCCKYUHy/r1MPEC3MhUPaLv4tXBhj1do
MudXFxYfbrgmzMaAhm6Vb7wMr2wWVWW/cWsdES7KvF7bNKTmfkWj5nxToeaOhCtJqJ0sOKo4eHZY
PiXFDMm5tSUOHT0iDwIzYhtVgQwlGpcY0yHJHAx+TIpwOV8C8O34mqY2fuLfKwCCpvwBQ0+nYl3T
pmITRbF8w7gQPUzehPvbq+y22UxJSC+4hAXYbrEtcixYrByigVmNtxFfINsNGdlJLu1Ahoe5ICc3
jBqHOhdPpw/COCW72kosgglnN3P3Q2ulE05ngfLNTgb7QtrG+GiUFmpLo0j4TFTzI2CZuhMsZvjM
rq3Q0MwzQQz2lt6b7m7MfIoqX7dUcd7Rda38pCLXiOY3Zd/UTBnBPJL12QlDmqLNYe7dNXjUcEoO
JOOkY40mhu9aDQXI6HBRyYvJ0wr0WfReskFanRe4eHo5ABAfe6T1vRc/5jXRGLhLrOg1MWbL3EZW
OlybeZEOmygFV0jLvZvuetvMSSd2zWbeFiligrOM4cfkYxr0QMbJuaM+hZT9Eg4hksMY5SGQyxz6
GGKxzjjDCy08VFklzP3aUeZ9aZakELWOM2zo++uvPXJd0ycZBlPP4Nhn0p1jmwaoKFBpLp080xbR
HFBUI59sDDs+DirGwiVD82LurfyzTt/vWWss9c1wp7z1UYREGMRVF11ahdtedVKv5d4zompAM5s0
MkAhnySbQuXJF82p9eexSqZb0xhVEbC74zeo2i65LkqccfDChHqps9G4j+KBE0E3amHKmaFB49mk
g8oYKDjNM9G2+TbvXVluehFWz2B4x5tK6XJjEqh0zbbgXLW10sdAm8ROYOp+wc2SzLTVY8JeRrvr
1VlGo+bTPNrrcx4pNhlMNhgQRqdkwot279YrcHvsFN3875kZCoYEdW6TWarEwrbrsH75JmLDcy2B
URNEtkNfeB7hMwVKdO4UdEasDh0P33PD3ejQGBtYVwYE/2eOSGys5NEq4fFa69NkADLdxn2rn+FG
5o0cYq+5iwbHeUqapnWCcBnGy9q0VehrpuisrezS4sDe2+KZcWlV60m63PNsGk8VCkENlj3sGj/t
aX3tpTHwOOllkdeo5NPucZkzAqnnOWEFgJyLXq30zOmTY3ZmcaxmixYiSQGpGdSN1zxaPHzZDrhb
fjMzpnuLdVlf4WyJeI54+yJ6zFHyTWA2G6FOSKJaDT1STuBg8blHXpF8s9MW/PGC/+LMrCNrlyCV
azeckmkeTokLBEpHJNj74E7sLxGU4i7QS6fH4T+bneMXaurrnTOjn/XTdOZ7wfCOPZ8kN3WclWRM
VWgyqViJbN3gnnYkjGXboVsQUhMBzsm+zHGn3BgkgQwXrQFOQNJxt8wb4TTj6Oui5bcjdaflyGlF
uKtZ4ZtnEK9+rhGT5LuuMtilmXgSRzPEOLtGaCfZRYkJzT6omHWLB6cCgtzhkb9OIyGqfY81WbuY
IEki9Rkdjc5AEy2jD/JFfa4T6k4/5V9xOcfX3XU3FmW8dQtXndUljGhc2Sj0/dlKQfOq3uSXN41s
ei61UdiAPoR+nmoNqr0xzuDWInWO5SeJb02ykWgCQ7vool01pOBX28lJxXUnbGqitpnZu/RFuEdV
686wSzo7xdMXEcB8FRMWsfpeWgq7fjLs/Kpo7OmJsCCAlhb7IjlRGjJV/ODu8B3peUgFibnd9c1O
doIgn4KTt3DWz0yOrEvApUficBAt3XBuTlX7vV8GIAqWXUGpziL04gFndjacqFXtCPZEH2r62DYo
7aljDdarWT+Mea4xFxmdHIdGbNXNzTJNbXvZDTL1trSQpLfCU4azfChihgCxVg/ZJh9ggdHJteUz
xtnW2YpFZeY2zD3MSNRMbSo/JV0udpjLxHIosGTwYsQ2OxARdeW59NJJU1ssBF2xS8KQvkfei8E8
C20cKPWmjfBbBw6+1gLfQdvbTwbTI+zbIYcQ9mU9Ku3ntka1DEKEpJohGKLMM2kQmxqfK8zrByNM
I2MLfzrVv4ZjNdVPpER5zXWGZxF3gzDBBet1xB5MXWdnr6eD2v92I/5rzXH7QzcifiqfflZ4rH/8
RzfiL2g+NFBXDJYJl02nefmjuSr/Eiu8CJntKtOgx/mvdoQBfR4lBM2IH4x5/q0f+g4T5QdHU9SN
a/4KXdv/qLnKxPiXXsGaomSwgfC3oe5Avvg+SYmVAmmQ9xTX1Zq5XOsmUPHKFkFqSMIzSQ/UjqQP
6Q4Y9akOUX/oZBOCZwD8R5xkfShibDibrnFQLfP6y0eRUcidqZh237mxKNjXKRYiiDJA07tNx6Ys
r8OisYbzVlu8mk0LSZRBpzBJSyyK05Qd52iGgVM2WTZchIPIk01tk/CYxFXlBT1Wfkp2KNn6IYe2
O5wjCePl5p90n9mYjZs4tjGQtR0IEOz70VGbu94I8CHHKYzqrqEhiUbdJxnY6S5oIhBntqR1az3l
8zLrV0uziBpCx6C1vh3VRb2ZDFAgQSqM4c1VuoMAPk2wZlVpgni1D7kxG+cEe8aYCviZtTXeVycc
NPB+c1+fINHuCRgNNxx4NLsXIGnKVqDS9QkwzZHXPtLfBjttrQRqfNXahXXCUmtUy6uhYsVVO/pi
feG0AsR6aY36vLJXtDVpjl51Zp2Q1+R9Nd8WOymedEwDeeC6jb2PQg1MihXNxa23jCRGJSeU9rxS
teHVpK9mVEQVI7Q6uaSeLW4cpwZUgQkCLDcu4FgdpwVwCsEfc/jKYQHrZd7a2hfthPZOcldnMDyu
1qj0hP+OqyYhc3Olgmu2kRm7MvTCZmt3ZvdsnhDiNTmQd/oJLK4nYtXZnIDj3gk+vpxA5MMMww4R
PHxyy8Tm5JuRqZ67QgIwx9SJHwQ4efY4L1XxDb9YDOxcruDzZmWgDyccOr40WtSURax7JTvHrtQw
gocnjDrjZZDqyYmufgKtT39D10/89R8s9jiJD9kJ0W4PJ1w70lts4CeMe0P7niC9rs20gOwntszI
7ePrZeW/yxMKPgLG9joQb7UEsyW6Z2aD5YOSdt9utRNMfsR0xr4cN+NFvdLmCzrV7Pgrg14/4ei1
2UpekXXaV/KEq8+MYkXXF+AiNvOAzHNjKuj22gl0P8wO0PskL7D4SwkL3wkxeyMDWRH5YeZ21YVV
dcY9yuj8innl6grFZsLpG0ZKBpoB4n6tWgsncIxOdS/78MIerPYZrVHGlkvN+qCf4P1uZwPyn9I6
iYKxU/JNZ8fBMnFi/5OvSw4Afn8yATIbIuUe2rD6nnhDxqdbCU/48tY0gSHrSBYYwjVlwADD9aZO
2QPRIGgj9adMAgwxzTE8JRVEck0tQH1DgkF7SjOwT8kGXramHFRqUHfLKfvAjVvh7jDZ4weFfk/d
ZmYLIi2QMN/ztLQLfAhrlgKILXihmSJigXQE0hZAymjnxhrBEJ7SGDRSjb6HDhSju4Q59JsDfOst
bvQWDGBG8OQGlVCYBD3+pAc3M50Hqx+HKlCZ4X5VVMHWlvl6/g0fUnVtV2qKAYkY6VsSp0BVw0V4
T3hNYfk41Gm9z4zNu7SjMHqVJFtMt2EtuC82OQA54hCrOC8afVm2fTShNNH4WQ4CM9qBHLDVNjJa
nvZt0SztpqavOX9FH+M+ENqgD5tlUCDVSjNOg3bBGeRETjTCr+qYde1z0kmLs7KobXXbSWHPj/kQ
Zs05KgXnwKoRUloBubfxYlcUltVSOfdgYV3QdA7jjx3CGPctazu+XNlj8PJrsFmXBvCFYU/8h/ds
iNEtUTPEGLM8NapPRk3Wha+8tNyFwLwKn88nCaOXMWsaig8HHzq9P3YXrbt2lzCSq90SB2hkdTPW
3H6ayw1SXXc6a9VQjxtqUfszOKwQDm3XRJ8S8EAu6q9Q3QKRmh1/UY21bNMGg0iw5HBuakyeHqM4
SwjiUpcGL6zVlgy9aQ/XQV7mzGzCEaJYkDJm+5y6TuYFrt1mnE8gcF3lFtaX9Xevjr3ttgmPUtF8
ZzNwSnyIJHFzt9JsZsFVGeZXFprVdG7OQNNtFjWfBj39ympWsY1cqoKoISCIkeZstKnzIFytYZV0
TK27nItsjA8Rz+d4aOtq4XWrCuDnWYOpbNOWjfm1CTVRb3uSgLOL0ZyHe0dMGNjiQc/dHUycGFOl
Xqcv9oh40fBxDkX1cU1INr5OWZESXUTXwfI7BMLLDdG4qb5Bpmw2mzwZuvslnadxD56I0xncOEub
fEcbwdpiNByOUdawLEuAId9Soq7orxm1uImA87xNblaowIwp90NmaU3xjaYEuDlOU/0VfCwje5j4
WJLoFG3JeCp0S25Ka+rnbRW58rWpJ8t3RsveJ/aU3tjLOn10RyyuG961I4FwnTRRQJZG/7l1ZhYV
TM1TclSsufWG9DHEiSE6HlLDjGV6C3PJRzfTcYm52cAs/J4yyzu4CE5pk5dhfF/pUf7coqfS81j7
5sBTuladcuqzhgiTuxDZgnbUwF3xG4Ru+dDQj1+qYB4ix0M2Hrb9+JaKZX70ZGN9J9K6KvdjQyxN
RF9O94uSUS4XVaHxt3bmf6vu/8Lk8seyu0/K11/q7tO/8EPW4PwFaAf4CBMjy2aUs8re/1vWYJ0E
CignDRP19VqT/7eqQfxlO/xxVPrrONBanW8/Cm9nreT5p/yHyRr/j/zPVA3v6u5VcMW00YUdja7o
H9LCtJsiOm3xpcaa+DTlQwlPYa2iKTlR5m30pDCvLYyFtAcUnr9tWzhDdZFQnDxbbl/Mh6xrQUH+
dP9+M2l7p0Jjh2FuKG3yRjHgMNRjdPqz0qJAgKuLKb9c5rm+K3LNeqzHGVmebYbZNzCo4xdvzL0H
RlPGj6f4304S17/6X3M36+9Lk7TBzeAkZDnrOeUnkUc+Ci0cnPSyrFNtx0HYOjIwYi4kEv26m434
+c/f9HeX4xDl6PiasGK819vJYoLPnKeXrpmnbOexKl7SBqRL6FZEUVF+fv/z9d4fs9Y7+/P1eOR+
/noy1WzVcz1DLPRkMr0+2E2r792U//nnK/06kv37RvKdOMmhmkFI+G5aGieqruYlu9Tysrtk/lEc
0ngePtBw/e5BQf/sQTVjVIpv4devo6FW6+lQX1ZoWPYz4og31SS0ztI2PwjaFc99Y48bldvig2+3
DpTfPybCZYTOcB9XxHstUJstuOmi+DISWCOCujTlTmZjdOsulntbTv1wAacIhGRma7chTSbH/7+4
u2taDD5Gi/fk3RviOWpeheeXZIjp21ol4x49z0fpxr95OFe7DiD3k/3JXu/+T+9CZrldCh7hMnET
66XXZ21v6Et6M2VZfClq1V3/+TudXBzvbiradMyt+E656Cn35afrwSnMoEFFlymUtAs11dpDBU/u
GqpOeOMKbXr0aJHuZ9Cmvt5nOsZ9XhsGzWM57/78UX7zmvA6rv/lEZb/+HkH8tJ1PYwuO4TRQVfn
5ibsyVLrYSB8oDj9zZUkbkPwv6sEkTXn13vcK6r7InSOA03NBzkl6QEsHqQmBgNnf/5Op5fh3e0l
B+UUKGsiX3iPdJazrCPQAsfB7KovHbfymwPE9rn2MqhUoxPZXx28lUzi4yJ7siD61Ju+KtybP3+M
37yyeFL5tjiXaRu9p3JPjLzK2jaOvD30FBfgk99qBv3bglPF5WxExddlzotDkZvtf2YNWJd2jHWE
JbKlEKBjrj/FT49XscSpM0h5rKLMPROz1+2yPHaYaM1qFxpldPjzF/3d/abII1dl7a3pbLG/Xq/3
zJhNVxxNw6a0L1QGWrB3vAq2Q8PceBwkKUsYOO4T0qPOtLCU9wCRPspj+N39/vlTvHvAWONDYJ/i
aOU1u3o4x81bOyfNvreANpTpPOznyqv3HUOCDx643+wAJvhRi2grgc9JvFuc7TKLk3Exjt1ULOdZ
J6wzY4hE8sFK+JsXCFXm2oakp/Z39/LnX7UbVajXtXHUQGdvQ2sQ+y4u9KA1yu6DBKb34vDTAwQx
b41+Eqc25a8/qBMtgwbs5ugheLGDASYD8Xk0dna4GElZZpuJLul5j4dEgOddU7iPFqMM3S8Lq/ns
jBVRLWYjr3S312gdcoBfPrgZv/uxTexShqTvTrf33SPnloDITWs6Mr2bj6Nqza1BTsy1SEYbDG88
3Y5zmT8BWkkvP3jYaRK/2xDp35qSFjP7ITL1d1dGgakNjWZfgGbLPoV5kiJ9NPut5Tbtjc2mfKEn
kbzVcys5OE077x1boQejyTd+UBL85rWDk4+DAT+SXA3c6z366TWXEC0A91gXhNDnu3DO+suoSLy7
pKhXzFEMUclx+jPPmGlJAC7akYM5fP3P7wbKDGzbFK+SOeq7u1Fw6yXl3pr47kHDAcSe0hi+5Ajo
HEUUhlcWzrCNspzy1kum5KxEJHuekNf8wWL7m0f2dCfIj+NmoB989w7S0gYR35sXYdGm30PbqjeR
NR1cmsnovmjbNWBFDlGnmjNkx8mbZ6jhwa2bEuGSXA6xDnGxHEx15cIf/Oh1Wm/Cr/sR0QLidCwS
lIjvRXtGIgrun7ywBOPawOtjENLzbB5EP/WXTfEU6ku+paAqN+Y0hDCdQoG4Se8vwqqLG7+Sw8yp
7H/GJdd/X/tn6+d7IwpvOB8JNxceR2zKDEN+fXYis8MQOOsXsk96bAxOUV8vSas2dUedEdV1fjt7
eJf6vn2KxVQxPoWpFJIqehND9pIfVCH/LDLXT2NxCuRHpNR8pwGsx5b8WkdeREy198oJbWjfEx66
HsYi8I8OlByx1ynonfJKk+wrf74bv728he0d+Aor3nu3J20002lHcRENkbmbYw+Ml9Hr2Wb0Jjx+
5djfqD7S94wgH/EAmh/sHu/NWH//FlzYJcQLEf/77TMpzZ40AOMiLdsGPkeX7NGKOTvHyvWbXHnG
N2Ny1atXQP4HlpSEh8nLD07qmgCvFWCwwus+WFr+uboy6eJm4Jpf0SjvV5a81GjmLelFUlXLk64M
HtVlRnBjZxGsLEkzmiYq5RxoVcjif/4x/rmZriHQ62LCrTDY7n59MrV4NEmjSC8MNKfnYVi357QH
s+c/X+QEgPj1leQq2CuwAeHb9t6XSBYgYdEs8cXizNXVbLcDfV0oOawUCd/PMXc5z8Q+zUMyHrMJ
BJ9VYwhwYokLjrCDR9KOzRTGUhNt//zJfnPr2V8Am1Aks9N77xbUPEShovhg3B1xNlVGcVWYhK6F
E3hOt8RnMFdhGfDSfrCSr7f11xsCyYJaVXBxgoPeOwKzDo1eWWjnrp25+WaqXNUF9TiUJZoWplQw
pUPUImIEHvbB23c6wr2/NPQdTraYa+kDvfvKHZZ8c5niC+VY1VE2jNaLkRwFyN1f2xUP3tlGsy2W
6SYaGvtiHJW1s7S53WmrpqjWVHat0AsHNIm7O8dsPnkgkm8Ww1KXRTPg5ByiF6X3n/sxledzGoLE
QRSDf7nVtlAb0w+qYfsfN9LR2ZHZDtcpNMvrr8+vA9meNdU5J7aG9yNXyt3Ah5R7ZRGlvZUojz7Y
+v75wqwXPDF+MI8jDP/1gjwuhVhM+3xy0BJHPSzRjC5x8OfH8jffircSoySg9fU08+4iaJPqRUut
cxS84fWAETr0mzJKg9kw8hmSf6zd/fmC/6x2Hao7D/URqAYW5XdnGOTLiqJDnXdMpkElT8M2jw17
p1ml+OCrcSZ695NRoFDn0hvkd1ttcu8ewKbM+ynNSSGD5dLtUBUJEgIivbzXSxvIv5sMFoOhsFju
Rc3KxSxUU2KLDnYoDwCV7UvBmInY8hWtpI/ZIs5aVHBxsCCM7bc9zOdPBLcnaApL197njjeFh6Kd
q+99tRSv2sTM7W42RbZACa4ZTrRNLr+OKs+OA36eFyS4c7xxjLh+MibTQest7G7cmoCGxy2t8fxF
1T1kRYDF/ehjHEuvan6unvMtIuudQHSVBbDqrS2DUcLRCULIX7pILEdMRGO7KV2pFhSUrR6y46Kk
9sc6z64ZfcNvtGvZv/Dyq7cmX6aLbA1g5s+OGXC9vM/f2hr1+SZmYv6KADi95Uiqv7XlJG5kMiLJ
i2vljEEkDOO57Iw82mjZsjBG4AzxlKJ7ADGq6eE3s8By5ldlnksAEHp6UZJBftPneev6DpOZzxz4
RbwPmeDXPgE07XSB1apCbwS8i8RyMeE1i0KG7hN6Q24eBGa/q/vqkPYQmwTDqFfFiedLx6gr9OPJ
9niCoZQPW/icJBki7k0BasfqXvR9OWw8oxubHfDkptmS2xkvkHCwT/pzl0L/FLZKYiJ+QutNxro6
14fcflBl1o0byUbp+h0jxoXIicUzEfaBvfWNLoIPqrkSmjTQ82TT09ltg07PhyVgBgjyltB69NVW
GY8rzNkj9KVkK9y00h3PWiys4POgH2qbSiZFFViNFX4Cc4xpFywXatFMS8S1GcJCBDI7jOcEkSAd
Mea5iQIbuaLrZ7Xi8zBQzaMtGiiL7E4vMcKLwcvyakt8ebkHYOu+WAxMzaAsO54qUh9xV3l5OXzl
NeA4N+nWjDbYUm23lcqcD7KVxSNVlah9Vp7wuSd0iZ+kjLTeL5I5O/TCUV9ZFKcpAJstPxelEWNk
aCa0We0kv0NtXseecWPeqlwKZwPXMOk3BfFFM/dQJ8Yh7EsiAxhFWncjEuZHkK5cvs/iJg1w548X
udvkECbJwdB91SFjP4sG5SXnSeyh8Y2zlJ4A7uplWUPqNcdHvz2/1HaCZaQp8lIQPl4Z+2TMchLP
Hfj0fg5uBnt0tdR6YGgxJM2Wh6cHl5lADIhSh9LcE1XD1KmaIELO+B/x9SmEHWxgXkq8guPaeZAX
Rd9vmrkjIBPGhgfYNsqGZzsdHDzuphN/cxYLd6Ixy1zfMa6PjuaoLyhnVlAmATzhY+gVmetH6IA/
1RSDcYBS0rDRVsfmURIL0GxGZMnNgYRfeUZMEeA1yJKJC/MU47GvT6W6QHWzNEHFjzxsmbuGz6YN
RXIrIeFmmMDbytqMDcG/Z6Kqu8fQddPukwOR/daahMgDMI/44yU3Mtpp0g2/lnWWYAHIVjFyB/DS
3eRmwkITjj1wWUWuGEXD4iIsTGpXLzZdMpym53ol/aG1wf2zVXovNTZAc5svoetsPbh77jGb65U9
wgQWtkZuUPEvKWuOiTXxOQKdSQlEA/xlgfR+XuiN+1mmZoaimycSvmNG2PHeYNhP/GFjDy3WmUiQ
5tXX7Z2NAUJtclU5sG0NN5X0xVACbPOmX1UB9VpgJ4novyR9BgXbGCtomEWWUpH0RjlfLYW2fMG7
wLITDaI4i9KKFGyvH7U3B/rpjLPFTuA3WJN2kxI0Ap0cQ4tF0BELr09Aw3DZz5ooWXiq6saG6Y/k
fPLGe90YxkdLKHHJnbKEb8du+oUfYLiNMPPciSTXZOAW5TCT1VTq1bbCoZNuXRupoR/KqfWQfxhx
uRNR4tx5nGYZwldMDIIWC8LRltby6KEeYBKOmbX3IXnA4swsY9F9V9V6tKmSsQEzNLhIIWeTPSUY
wa1+t9wxuQTRDLJ85hvWZ+RHx3fClPV9CzH+edCr6WVyit7e2jGeAoej67WZKu+rhvr/KpIhto6o
IHdgi5DNJqrOjPD+JMXQhUGOBr/edcmo3+hoQnNG4h6/jOdMlh2o2uQclkQtBC0Kcu26cmEf+12X
j2eJJ9N7YQ7GK23X8DpnZIaITp/s2yq0UJs3JJYyQ6PGPuYpvxyanSVx9pT1tesPZFdgPHCtMNos
ut68oaLSe0TbMSLkURg9YEY3txEqITRCYc9DWW3qXmXVeWtZ44M3tra1HZLByQ867Z8HBGHZAIeG
1LzDbBmAXsjw0z7PmmNttaaX8R6nP/KDHJ2S54uyzL+g//dAyBKD80nXmjwnbqmOUEZPereGKzhu
HwCVgf5n9rNxpGihOZ+SsAJMZtZYtS0EYigItJAUO1D41evEeKZEBMGOG8yLqVC1KssbDvWUledL
SiFhsOB9SkYGKK8W0qozg72mxzKtlz0ZWlJkAU7cirwAo3I/KbMinwlfG0u6zGoJgbfImg3FEAP4
psR3tclSe3jMlJ0cRtFiPmqkxFY0DYZ2C5wHVzGw7ew7uTkExqFk9Pqdm5vAfZELKFSNJPbccuRe
0g0XJ72k7q3ipbWHadyZjhray3G2ZnmIcs8+KxuSAX2mqCYBJXNuvcSIVK66xa5fxkRljT+gprox
C0d7riTkNVoppVlsSCbDsNb1Xl4HhpmjSKcl3LDgeOmdtLvpqmCVZ3JFvc6m0HeroS6MMGMtDWRr
ndPIwvnTGbX7ogLCt9fD2OsP0KlKNNElHnQ0QKFmXhqsP9SEMweKa9M0BlBRGKURnqPGi0e0jH06
BKi1crlFJa4LX1Q8mv6UIx3HWUKjfIt1uf9qVyE1xdAkNZ0zRk/b3LbUQ9sYELoix4nSnXLs+D7R
lf3dRg9TBuVA2YPzLBHfzd4ZbyxGgq4PLRDHuWkp+2YIsc4R0xPhL1RzobvIOLmDQehSRxPUMLKd
u8tc6xhJIoOCyJXWQ6wlMYpQ271blmi+m+mzfgZZbloHraxpwnDs8lD062GdbN1uGixYNUN90ekp
un0H3929OWfzq6XGjsjGQVqfpzaePv8f9s5kN25kQdev0uhNr1jgPGx6kcxBqdmWLFveEB45DxHB
+bnuG9wXux/TPqeVKR0JLtzNARroBuqUSw6RDAYj/jHwY6K0QDFZ/2Yz8nq0lU10k+ipMWyDkt6a
98KRNALkjtMuOywnEuFgzdhyYoXgMqyomDC2y8b6SlsyLcIxQ46zNO/077xhSj6XyHjWbTDbVz4J
9pvGoLxyx16eNWUYFGrbJY/hWguGft5GIsix1vFvPps1UjHyKYko2GQsv1dO1/f3s6OXYp/ptkKP
MkzlO+wH3o5FJq122dTY8yaOXCCAyEyIfbRrO/oRJTqpQwWtno1diW7Vxn6OsGCY+U5aLJ9DqFLK
EajkIE2eNgCvCbZz2WrJFucajVqmnuczW9yOdhMlGv8QQJ2vy7rn8U1BSV9KkJOHvG0CO3ZxWLY0
+ejdXOXEeUXOXVX0xYcmIbZ6m/PJt5Fkqvaxp0NNLq1Norzwo5hWOdmmEw1v/eR8z6Y6IyZwLFMQ
Y57JmnBi5IcZSydW0CGutkjAgHx64hM4YU9+3VEuivKu1iiJJuR5Lu91USJDQ5pZYL3owaE3uhvF
H5t0MK4giefPoz/mD3ZbWec+HREybMxhwpojKbCoe9UR1pR7eCqaWbD9mfpp5wKYRmdWr+77mpQW
S5OlEaY5m62dJU1tU7H1sq5GVXJC8LI0O2tSx7/ke2sjSU113KU4BKlAtc6yvkQoB5dRv29m2d9T
l6O7KyBIOlz9IW+/lnbdP1LJNL0vmVQFXp4WXaU2dnW1JnW7dc9YXnHzqMnQczpFC3EB6xKREwXO
vLBMjSRRYrTH77JomQ6JrcarOeZiNo1S/aMFpki1Jr2A38cJ9VY4jFazbcSEsTOw2ugOwSllPLGa
8mt45+KnRxvosKaAzf5Um06fbLTUQDMWG3XlnKeotQdyNJCInUkv9w0OVkJRbSdwNuLAo6F1pRWk
X5xRy9S6a6sZpR2ShI0GM0n06dLWicpZlwiec8KvIsIs5iIq147I4h+AWR6h547rtuui1cZPLp1m
9s4b9OhnYfTm3rEmrJQV69HjwkZcJy3+oz1PYdiwvqOvTkxzfAgkr7YqVHnjx0WHyGa2k+HS8rXi
joJdLzjzhD8mawtXydWcky0dsvfDONKLyQ6TvIu/JnLx8tgN3SnrIEG2sVL2ojgPjKKjEpHo+BUF
J9ptR6g97tWY88ya483wc86lRpboZFAriOxjII+iCrzHin9zNQ1CvVd9YdwWEbdmVZl4fVdo5YJP
qmOR2DaK/roVhXQlFlQ3KdEYx532CVkSrs9EQGtvB0svf+Zepd2LzM+4d51HnsWES5+/ySnSZRO6
GJwDJ8bhaFnkK4Zexl5tQ69612813LvnjoSM3UqnY8eMEJC0lJJd6bLns9lmqypx+itJReewcakK
CsK2S4LPtikrtQF1IeqNRvH6Jpb48hcXb4pjS5fNNfFBjbYau5TTJKHo0yMqYax7Bc6eejvUmX9P
Lp6UWyMx4w8HqOZ/9XD/Can7BLVakk1/pwBdfylJLL3+0snuqQ3l8N//9qG4LjkWuE0Qr3mwUou+
6pcazlj+RA/IvDXtk4wfTf8L+GnBX/kJa4nAe6KHW/6QDA0zAA4lHdQhV8P9E0WcecxkovUAMuGX
WKK0SByFvD8GDl1ExUmKsPsWZ4y9Npe0aaW+TkJOZ2iaz0jXpNfOAZWSfhyt8x9SE/eaPvfr1pvW
VVsSyK+N3gPlVhF+un1ad3kIB09MS/8ND+ovyP5/Z9l/wnm9NsvC//t/2h//8f2/9n2dyh9H0235
wd/qS/Mvm+ALcqUATCHFA4s/+q2+9P/CM8kDBtV3EPyBp/6P/FLH3YRODqAaBSKxs/zUP31P0P8k
QfGjTGIUe/6fTDbngBA/RfmBcJE6ke6IgwozsnMCsmYFAvFCTBx1ori9H6OYiIOwI+oBOXHr6eR5
To2ryUdaOqv0cweUYL5XcWdOcq/Hgm5r6Li4zfzvo9Dos9omDU1k34fSIgzhirbp6hP9mBlW1oNu
OK1GeScOamKcMNVtb/agB6z/X/VFeuwnHirk/qBIprucHhwWXJTKEaAPkvpFwEwvJVpmfmV0zeqg
cbYPeuecKnqqlRYZdN9RhL4qhUEwPHmC0EQBxo13xOjJfbNoqmkZ7KdNAoFmrbkpRn4zHSTY9UGO
bR6k2ZS/GGfI0srPzi/tNj4BhNzJoulOKgMctZgRes9YXT7bgkrjlb0owf2DKNwNWn7fKM8hZgiw
cp3+kuxPR6xJ6s/19Uiax0wyyUFvrmLinDxKE40HkzK65jKlfIkjCJ4omkONGuxl6x6k7HYRDx+7
FFjlYsoTu9noSL8fCrFI4GtafLFH/5LGx04z7OeDZB6dJPJ5PvNI6cuDrN46SOwbgZczJIUA6b1T
g0jzzV0k+aiIkedzaESq7x5k+0Zj5SA+Bzn/clahdt0yBH6QuEu3HQ75y/JgA8CHFV8HB3OAVYB+
hZphYUQ72Aes2RV5yCmrnq819tn3nj2yv4nGUbe/odOPbVqXe/BZ+jfj+CIJEqwaDvxJvqbBNRUk
AIhE7TI0cPlqtlENUSnQZdxzhwLgUG+T7oaHPpSbOtfLKMxJ25AroVNSscKnb7ibzOiqR0l3RBV6
JKC5K0+ZoA5Kz4OHqopIATeMKNoPcYBFO9Y8dtHd0PlRKEyeGdKa1s53psGkwHavNDwAnuZ/Bypm
0hVBgSk7BbKa1pITX7oqkjbyLmw7r2LOzXNwS6zY/KUZB0UtKGm4QPkYW7E+pOkCCTX2+Jn0/fG9
gavui2pGDfOvG9MC0+dmFG+HTudcOBGs7GB17aMvmRFgv3LZgjykorVICzYJQAjtmL9DNL36lGll
9Q4oJCbjrFb5j0yYRKXWEHhfY8pJ76bBx5099HLE2qs0eyUVptwVaUDWTqUIjc64O83PIZMVV8bn
74OWZOUD/6V32+BiSjZe37V3CKysyxILC7sdA+MKgH6FKQ2ihPgfyiZiSphB5x8zC9/LajYI0ea2
Fh0nv6QxfxrCrEkh4eUOkQqRR6aDhbor4mPaj/HkZnNI55+TbQsjL3gekyiuKWSv8VBmrfqWz55+
UyjiAdaTgKYJ+2J2r4cRZ9ZWilzX2QPjlgs7Dc40Qr7wBbIy0zZsn2mMF3abXZgGzv1QGxXhuSSx
DzwLVO9RaMbZdO561fSoD6r9ao1U8qwsdCzXs932dFn7M2JXPYfpAeXQac0xsoY8D6cq/H0cy/Yy
1zT9a0FbOfEpneeJta7X5TsGtUmYlBUHfKc2vBuTg+tHM/IdJh2hcRe4mt2v9SQWl7fg54hCSaYH
Rc7FNd22zR3H40V5MnnVh7jX2/c426yLsRYFzfIm9sLaSxHweXhQPqXl4JOtEk+VOG9IrVDbUinn
sSCELttjXKRxOtai8l2XE+HLFZcTkjDh0+zYCF1csXmiZbrSC+1aWF5ek7hZdnclrMNA3X0q77qq
WVANpy0vuG7idUn+A3ZlKKB05BFEafqZkOWV45X5Yyf96kFohEiEpeoHfR0Mrj5sqG8Vw8YxaE7G
MAVM7eK2b4l8qEm9s2qdRAKihuKvmgUizGk58by1F2nyWy7LbLr0Ok8jFkZmxY+xTJxxRUFCdA36
zFo6044HId8NtxaRyCkRVvzWK9OlTwsPb5J8M72RrdWQk6oDHTZhOXc7YTQkrneuuTYBGL2NVUVU
xalItqtpyAQMgjTzn2bjdo9I2cn/iBw15+SFUl8e1qSm3dsWRUSrNok7Gqia3ryCIBJUQ/j1ZK4y
tgIf2jyy3jNT4FbArqzvQVQPEpShSj7FcQENM+rDGEZ2rR5ovM73uafAhs18xMeXLUROOQgAQHOh
d2hsnrydYddQP90vGih1SZo+kEPZ7HHAbJFH2Dxq+KN2YZK6A6nkHwimEhCpDrFclfEmO5BQ/LND
boLvNVTzHoiqSpXDeT1pQbLLFiaLFF1IrYggch7IwnVVB9pLHSgweaDDck0fztoDSRZYLOarrtRB
kDSrgkhzGr6DoyO7OWwPVNvg+xNyjoWBa1xgI6AvH89TdSDpCCSCsGvHAuc1PA9i+nnh9Dwl5Xmx
8HwAu8BzlUEw9VlzIAQtmySWjX8gCkt9KPt17rbzuPMPhGJL9L666g50YxU01gdj4SAVisr7wbVy
UuWDgitrD8wlixKUGX8hqUpGC4Z2AVXqgSsdWM+KiKj7Ehmbv6K81uFlO/CkQ5PAmXYLfUqjCkxq
ZZnOl+jArwIWwbVSj2d+hXaEgUUZCRvLPTffRbYwfoKmZe+NNvV+yAODW6oo/5kceN3swPE2C93b
GJ386S0UsH9gg4fGzW77A0fMdoa293nO4I67su0VmIuaL2Nl5t/Qc8Az95aiguvAPkdZKYMtfhZK
5KH8s+u27tqBu+kzcfqFwqbYyRo23YHZNg8st78Q3oq4nmQ9LDQ4VrT8knA364GvnpddMPNpEY3L
ub2ibLRtdkXtBOVF0NHTtZM0Mr8b/GD+jtIPHIm+s3Sd0it5Y5kNeyXCK1QVQnvBH3qOsn80GMfd
lbSS8cawGzVSo9WDl7bTAsy7WVUSSmFMUFKdm+l3bec79XmX4K3c1VrbXqS6Tk+KMxXyBsnH1KxS
5pDFKhMb1xk47RVpIS5rbelBOJauMZt0//kGX4NkECJM8Ko/mtg8L2Sd9R/SxsNRqXlVtqvKeejC
ihnDNrT3mluZs3VYs+CRWMz/Hi5UZ3aPYN2+YL2MhwuTPYXHLquCP3GHwK8JpeNzuYsRAH0sB8Ks
kPd32mU2mhqKA0IFvsiAizqXldHsx1y3vnitlO/jakSH2Ld2yrzRlX8nnAkjaVKbilBlW0tc3iuJ
LTkeG3tLOorjXKA0GD4YaEF/0h1D6W6QotTcWCPi1J1tdz0V1KCMn52sg+6ZWy3lIxC15rln+ISj
T5PETK431b1gnblz2hYkz69sHxy4GKdNMTTZWaHpG08jW4b0dc3d661Z/EDvn913lEfoZ7nVah9H
mP6PkTCDC5RdsCb0/2jIBlqF65qS30GHapqH85jwNS6li8sLY8w8dpKxr/3IGpe9QUNwQLDOfelQ
x5gUCT2Ldip3hItMWkjLb0Lw6UCL+uLW7d6XaPwpNQQPvfQHGY/rfo6UvuZITawMfTA6EWduFJVb
RRfx1kqwSW8dihOcVZOZ+a1EoxGvjKHqvRUiUbb7gUjHdpX3savRxktP6S/Ryx+dpm/+zRJKycZ7
7Zy8UQNQdZU+PSEffuTXCdky/zIszCABXpeAJOWlo+TXAdniEIwcFv+Zby9+w+Xo/NueqJnOX8y9
BXNxHUBNfvafB2TN9Agx9VCtckLmhO3QavKPEpzfElz6c/6lH49D+rEMySXamWBPPtuBYRCoehq7
CVTM2jSCLcd6vBNNc2+PGoxv1VfahHwM6YLP93ITxJwBuy6rbhpVpRfsFvJPBceLz0uw4TcN9DRf
icDM1p6fC3OPeO+m76g3mOoULqhqtXDIOAG7hHz06VfEV9bWyexzeuL4ApFEx3dmnbXOPWNh86+y
vYltpHMjsgqr4CIzu0+dFLddbLkhRGeCZtkcN2Zf3hNfAPcF4vxQaq7YJHpGtXLctqW+oci873ZW
4bfJfUb93XeZGlTbpHZb1HdjgsIzRN3Vm7QyF/4dECyVI8WM+0kjQyMsB11cx5VXEjWFGUtzSvqg
zWkszZ0fDb0ibdUR8YNZ0/Jwb2gKGUYKipUS5ZQY/XdbCMofNNX37VrSglRB0AVEPPZjtLzADZZt
ZL4tdEWdGOKydSONayVYpP/Y2RYlqy65nbs0J91jRbyJXm1MOWLviJsupmvFGa7IE8X1Tdmst5KN
NZDMak1+uWm0KL6fCV/urq2x6nawXtSk1LofXyFdGh9MopQ3deCWV0Nh7Bj7XedQAkG0CYGnk26t
Bl2j+HWo40umzmbII55iA+Sg1TLYayQZEgSrojNQ4IWux+SSruMuObPTyd4SBIWCWXj2ReDASBGs
SCvyRSvze+GJuFlF8i7Q2mYLYDy/A5rgdKulH2cnwPKWENyCOCMgSqZ0aZdsJ1tvQmKnpPGRbGza
O6G6TB92tUzqeO2B5dCIU9kWZ+TDK/z/b53i/fqGNmt5bu1/X6XfZK3qn+2/Qd6yufQa/FOz/wxb
vqeHVKXI+n8ciraW2PnDT/xGl42/sBEA8iE0xQODEvIfi5lHGDOVd5RH+YQnHAwZv9cyiz+yqbbC
hAt+jIyTn/mN9bECmqw4Dto+FJeLEv9PVjKWyydSYm9R8ZIeDKboEcIEInniLYANm0d9IuATCXb5
ucgIdSehhAqfqOvvBq2AMpHzeOtV+nBhaFLtntynF7wNAOsnwwNj4iGg+s9d5Konthh7slqRFkQV
YIk1rutq7r6mKhrviGyR2z8cCtNogOIWtbwboF1eEPYnDpxSi+xRETcIrZ4V92OLWarmsLAWRhG8
cVXPbqpNYSiRDPS1oPLFjXs8lCUBNCXC/5XuABG0hpZqBKz0pUPXhFNvZ4a8d3u/hCGPk+AHrSnI
J16/2hOjAg+Wq+TraBkINZh4zsnlqrSLEcssCSLUZNRnQ0AFb8gBE/gTTg9wBxFBf0c4RPHoxCjN
SUrMmwcL6QUFwcKbv7uQcOamGmRTviEiPxZBL7+at0xfCzPFwc6y3L4nTyKdqD9GEMIezJvVVaNl
/blWUnb9+h04Ce86DOMwENYB3VzcESdzS3RZEwiDNMBcq9i7uj6CRNRU9AyGjjT1R2+M05uy01Qe
2lU5zDudk0dMsGBpA1WT2fwulWbyToiqz0Mh+lrb+HEqi/VSJ36XqZqTWsdfzXpOcO0WAYa6LgOP
Kl9vaDXJsWbicz0lVr+kaTb2t9ev71jlzf5Gh3Zyls5Y2iZt+7QEkl1TOfF6lyuzy/OtizRwK3jT
Vugfho1qk+H29fGWpoujd5UB8QLT9ILvxbJM/YQUiIOMLnFE0CQ86TtkTnzWLXdNMOraJADB5xtV
+84ugwLGTfo46O65Tr86yodd5VZXmHxDobT+jXnOOvj8l6KglzM3iyW7wuO55Dma7rDxgjKXTnrX
sIhtymj6QSSOfzHapI8WQhW/vnP/cvd3On9NJOgOXXPcAlZu0vSPx5z7pAKcRl0T5H69T5CCbKsC
veDr9/ulUTzdZyAoaVR6J6N0yCQUtdzMnaJhFzS0xGy7yn3j/r00Ch8AmwdLJgA+7ONrmUbbjfpq
GaUv4r3hIESoAxKw/vha+LwBFNPWDpHqnUwdEeBWAaPlVUzFF8rJhs+GkPb3NwY5IUl5JfBRM4wB
rcYyz1b/+GJGgxRro3e+yaBjndeTwcnPKGkPmh+uUYCSI578qGJgo7PYtjVzXYAWOxvWwZgEZ3T0
w3XXWrV57aQp8hBcZV59bVFSpGgry6Y4HOelor61EQuFxAEsyidYG0SzisL1d2U/iuLCdAvfuiSl
nZ+1OzE150nkNHx10M7OYa+irDtD6Fnl60omLeL6pLJvZoH0ZLGdo70laDg7i3MZBDua5Dle0hvn
iRVYEimbErHC19Yx8mwt26FCnVUuPJpQ4CQ3TR+jKJ7kWHzU0H94YVt7mroskrKb33eWmPUPUZ3E
5q7vZEvVOmjLt2DUtHgrZQlKqxNNWp4hk7CQDALn9xRe6wNyCc8sxbqtTdrkkftN5VY0jh/vJnuW
H/VG68t1Ry5Bu0Xy4NxUQub6ZpK+351Hc9PP65zgKmPdFhRBXgHXCDAibIrTmhJeTxFAbST3vjt3
HPSdBNWYNkG4r6CcIiTLmemLndl2BFBFNTzKSsd0xJcbRNLYDIhMQCR7AyuHoXS5jeeitvZUDHN/
cuXMez/3ELbrGEQ+11Br+abB/wuOkTvk9Rkj8qA1kBt30CnKot1MrhO/a8eRT17K5/p6MlM5sr0n
l32VNa1PLR2gJ2xTNveP49TAs2MsURsEfzmnA377D7KXTILCtgHsELfc8JfhLskjwy03MkfitOPc
2Ewbotrmj7mZTvrVWGdJuzHGSgd2m8ZqO9nkM+/Bckmd5ZwI+EYkdl7car0CkTByM0/XBKyjpmwN
ZC+GDGo6ZRpRilVTyPLRt/ryKwJFzkBsR9P0ahJLBLeXERZ1bdSzeNQpw0bS4rOtPZOE6ZlrhYTu
O/nboC6BmfZnKfQKjVrCRUU6IBHa13OCwro2HBqymEuTsQHuNZKw9wmEQRFUFIg7rRKTI+J6yr6q
dLS+Eozma5sEmlRfjZgdOo46o1GAVeY9gY3ZkJ0PWpd/FRNfrZAIL6NF0EOe4Wr0BMWYca3VrHuV
4iOd1l78ZfJEYJ+5orDlpkSf/RW9GodTpdf1uJIlG5t1rFP0R+1M5e0bK67keRaJqSemGqkPfooB
U5IJg4ZOS0h/DHV063QO94EXbXsCaVMagVC9odvNUT+a+Ifaa4cwpXFXTd3s3Xa9Mh9dGsSa20hN
cfTBaJWTnmtTE+3j0jQIzeasLhZGo0pClY9EWadD4jZII0kLyQalcbTvR7KNo9Ez6BgKVPV5CtLh
nQV2BbbE0ZPOL5/WZViznE6Nra1a1900fWO4IXAbysOE4EWJzm5ui52Z5E69TmOEiCup9551BgaF
2oo6o2aPKjuvLuklGtkCsWaS1UYGIJH/CyhAxnLgwexW0r8QjeJMb9LAQklH11fXhSqSGu6y5rg8
UlA035p+h8vIN4X9Xc+syNjZ45QmWzcbk49GUdd62ER58z21Wu+KAz4Z21aj8x3uxiBbPP9KC6vM
by5cQ7iINr3oKsqUT/gkTR/RCq2VstZjgSIuLWTPawvRSII3OZ93KeaVvebLYFi7emFf5c0Sfy0i
DyeRi7shXqcFFQPYd5rg3EyKWl4R0MNuKEssae1N1Kt3cK5ccV9a8fcg7igLsWdP7Es4mCG0/QII
0LSB/3ZErs840aHLxW0fIV3eO25jg4Y6Q+CGrks8I6iwEl+k408XekkOfmjXuWeEfZ8UD8ZIINym
YbXazWllkKpdJZagoNtXXehk5OahtIcM8mbjZiZVMwZ6cNDUJTPftVVsOuU66WzjnHeztC5dwI+L
SqC+5kYEzTvk2ma+bSrpCuD0AfRk9syCZg1ki+kapRtyOQAP7Sfvgvo0AYZ9qZsaUekwC4vMuDIh
H5oKlpZMZGJtl0KpSEB4jdi5UfTBEPP+xShKdZg9wJrGcz4Hdm6A+SS9r+AS+zZbOSppKxBYhH1T
r9XAEQPUZjgz5je7GlS0FajSqeubSRJBSVtKfTNkzWBuWvLwPmV8nKpziOkE4lyrhbOStavdxFEZ
BOuym+q7CFlpAn1MHOSGRT69z9HGfQgI2f1ZdkGmQrK4Tf2SgxSeFaQICH3npIl/Kr9P7D1V5eXD
xA4OCX9MeyOC4QouzE0jC7Ad4NgnNlrKq47C0EuNl1qs0hy4nijRgR0jqbofiihp/ZClxH+cW9G8
c0iM+lDniEvC3ExMJyREoBGo+CkyWzuRO00b9JqW/85rsmI8M7oRaQAUhNR2yw25tiqvHs7xUdHq
l/gS9ZVD/cu3srcrnoSrC5qVI60peQaiC0CandkiFq9fRW4LF1H2Ze8zJvzrCtuDrp1Z7Pr5THVM
X4vISy/vwtZcXisKb3mqfSXKa3sm6H7tBvmIZ6pLpY0sQU6asR0bKr6gQO1qvNPoai5kaLhe653X
/Duqzki8mch9rDwM9SwJbgw4OHpj5+8F3iNAgZqYQFbZSVk/u8Q2yvUoYr8qNypPXbdcHzZ2f4Qr
/Uu06AhT+ndDyQk8erLHfYYrXX35/iX+or59kU+hpcMP/YKWHP0vG1Wg6y3SLw5nS3TEL5zctv7i
NMTX/YAiYREHg/gHTk6ANv8tdCReep0d85Kh8BtcWjB04CZi8D38buDoHCtPcPHXcPLj04W/aNuQ
LfIrELQDvB+cnM78JupgBhNUGEkx7ikbqokpbt8K5js+A7KbQ5zJGYlfmijD5ZqPt/0+UjkA6qwK
QZYvEl186DvQYGcErqWCQdpq+qMD4DKgtSj0OJPRVOQQzHE84GiViKvjUYQt6vSbhC//LsB78kcw
CaOYKEq5JozcPF3SY45HyXLWd5r3JHuWBfPWlbmzlWW/caxfHsH/SP0OoyBABEak7IFD02lEDhl4
oDEIlnGejHZIpT04cbzN7fQy9dX9mGXfurGQb1zaMZSwDGpypmXmerbpIH44OahN9Ne3h32Q7VKF
bXQupYHNpG0czZwua3Jmf60g//LEfgwzLuNRn0wkHbCfqfvmaX6iN6Gvoq65JSvY++RFNXqRZqL/
JCZ0/ckLevvrxj0Nazmd8YxEMuayHyRqx9W9kyuLJlmbGSWI7BaS8Xya7Tw0m674G6OYDjQYIB/O
+9NMup5OWzf1uzZMRCLyczwqkcZkFFDhr1/Os1fLBF/mHUZTuoiPT2d6ZlM2MicBFT3LSasb8nxH
dQh991FqbTEYmz8VnNHZ64O+8LSoE17IPwejv7P0DT7FB3UyZea6wz/Qmna1cflIbSXn9W0lmuCN
iXj6uAKQd5f/B0RDvoDg9mQo5K/dgB0uzIY423FYsTCNRW8Bnid3kcnHCsVch/jxQdoPEYNPAE/p
5Ent90iC8il6j2PK3kWoQpsh3XDm2wd5EL/x2E7er2VAVK6EYkNRghKeJkA45EA2HDyLUO+mC8Q2
Dk8t8M5Rj9Z7Af31xgN7abiFbmU28nK5p6+zUIPti87AyOG6mLmQg1Ix0iegIX3Ra9iXCESs/uzJ
cYnUHTI9aCMEHKO66PjJWRUtN2Ro56E3uNoeA+pdLhz1xxdmcgM9sHSg1qV//XiQxIiFgvpnEFSa
e3aD9r4r2myTRMLYjIMl33huJ9PxcFHL8uR6rFTkypx8yWx/WfSXvmleenS01MNsiiDW/sZVwQe7
RJGQAkyQ0vFVoa1MpwZLdTjmNCRF5ICva2lOYd3SsqvTs7Z5/X1+4ar4jjEVeV44IU6vyrPZYvNK
Y8mKyixk6cQuaVAg9qej8IjYZPB/y27AP7l3wVQXvTO5oMxN6uJlJCAr71S9fX2Uk7WJJ8RcY8MB
vYMV4FkDZutSuogLk+oImXBS5x83Kob85lwTvXFBLw1FUu2C7gcHSPP4MbWmEXvz4BXAjoUbciYc
75QRoGykK+rLn18Vdw7olLeJYKHlCT5ZoGgJ6ooGjRsIc3zfdNF40admt2qmofvjuWB57uJr4JvC
3Dvdq0U6MrYuptudDARUOL1Lw/kIsvM3Loi1HYXcQllwWccXlFiQM60qytDNNHU144Qxrk2qOeJr
HX3fG0zT8/m9eDj42PO5t21erOPBBqyttDIvpdiACCverv5KJ6b9j5B6HgtMLUQHlB4LLSfCk7e2
RD7pTLyiIYyc3GRqfrQnaKfXJ8ILl+K7luWwi2Y8hPLHl5L2ZONEBoNoXVVs0kraN3ErhjeojRdm
9tEoJ0/HbGJ6Mksa6dJoSM4oJMOS3QqyHczBu3v9gp4PhYuFvFyfZFdmnH3CbziDNk4CajN0gFDy
FZ9CsG3TyT4WxF2+8YReGAs2DtmSbrhQ94s06elbFOSLtcPGeuqj0bnIPa+6bIc4/bIQPG+sDc+f
kw3/xLeJIz9blyWk/elQQ2Rq9VQz1NLGvnE41BNZgX389Zu3TNwnZwOmHMQx0VgGWlROcqcUVJV5
Q0GOGcBQTEjvlYla+lNBTm170WMQb0BCNGoU/nRMDiGk4bKdgLJlpTi5Mg5Xi4iGSkmkC7hldEkK
keOsC9LeQ9vCwfv6eAfn3PFFYnPyKSZDh4Ha4jQQdvH30yRGHXDcBZEKPQsSeOcGDS3zLQjqgzYA
oCw2506upr5V02bKGv3RVI36RDAJ7R9QOrGJxt0kZsANcJ3YXVDSSuvmY0FpMX6+XTYr7WK2rfjz
67/98ymHaILN8nL0xby4VAI8nQcyU3FsWHyOhrmEZCrmXjUcCuboK90jUF5/PprLGdtAUsDO68AQ
P/lMKFngUcaqjyjNa6dtSTD2B2nj3MJ1iHDpjdGez74Dd4/0Gm8meScnH3QzSrMUDW7BU6cbZ7QT
lzS4vqBansaXmlwoa3xrJX++UWdIBlv6rbG9nfKUyE0JR8vJAaLUiwhW98c062WY68k6FegVbHu4
e/2OvnSNvL1Ql2xY8Jlax8+v022aawWfw3SguQZI/mMwpleiSLErkUr7xlx/YbZwM0GKEE8GHqvh
8WhW0VueJm0QaM4q1Ae0qrnXaB7bZ3ZqvRFL+dJYy+cQ6RNoCWf847H8hkyJaSgIOvHVuKEySbso
+zg7p2h53rx+E194akv7PHfvELe/YGpPX4KKujCXmnFoi6Bp1rRNeh9MX+mb2vYJasAYtimmKX7j
G/b8yZFARz6atbyAy7t3PCgJN92cptQPDS7diGqmwNvRB2MfpJmxCkiwf2NdfH6RVGEtm/blYGyT
KHs8nmZqsUh8tmjdQOeMj/8UhjqVHfTuQDclwZe3mimc9eu39vlTpMRAN22H4Hn+4TTsVdmTjWSa
UeUwF7sZ7o0UKVFiVSey7fWhfC7geB1m/bJIQF+SudG2ndxQciw8ij5AwDOz6noyWuzyVgRSXwRb
c/VQzHlxlytyQFfp1NE49/roz28vcAPzlSKKA0q0/PmTpa1I+RamTY4RUMr2qi5KJyS+CvEQlXDZ
teYU2X3k4Gl8Y9hn3/HF0Et+Ee8/UeysPMfD5gQpTFWd8bULymA/ksJwiTnGf+PWvjQKa6htcd4z
de90WZv72Zx0dHZ0o5G17OVShgF1bG/M0GdzZamEQc3HHQwcg2/p8bW07Sh7BCRLxehEjQcbMmLS
Wh5XMsx/ZygwFc6KqNzM0w8RJlvZlk5XckGDe4YPZVzbqBg3VJqPu9cnxgv3jg0W+mnWMpYXZ/nz
JxOjNFLfS/H9hDQ/LEk6rDbrSBb1H2LKB9jQRMGyTH8wr9NtCMFMXVZWMwcjNTTkEUVJ8dn1Ndyj
r1/Ps4m+PCWgEw4UrMoHjfzT66EQXSonJvQ/EGbarJQf9RppJESS5KOh7cdaM9W2Nafmz2c6R1mQ
FKxg3tKOcnwfcytzMreaypCsK3FOS3r2BZrOTP/WMOQxcOjDZE8B6NHjiklClp47lCEHEKSOXpNS
OqcBh70xLQ7Qz9FyxX1ERMrL5BFK7D27HtyPNQmFZWhLsv0mItXiexIpMQM6xZ5yEHJuAG+qwVz5
wu92XlCZb7wEL83MJ7/BaSx4UIzK61wqfQccA33od26FBn523r8+Yd4a5mRdpshmnBQvFxaxcbwq
A/+DRcrRG5DUy4Msywfprsvu//ixmX0/45Ff9loE78itr8c4cEst0N94bC/N/iVUgRx1pj+4yvE4
lUz7vBMmHXQZvqHBHo33i8cYVIodH6IIT0SXZPO9dch48fKITWdRZLcH4nw87IRVINBrhiVLFHtQ
gn7oYxF31rvXH9VLK7CFJY8DPOSKfdpigldfA7Fkfxehv13RdERCOqwuG9fBouPx9cGeXxMvM/ko
lIexC7JP5aA4n+x+cLgmrRmoHK2ThjTuVNZ//kYzDptIDvEWKPqzE7zVYLGuWbAsIm6zlerteOeM
Mn1jP/f83v0/9s6jOXIsS7P/ZfZogxZbAA5XdDpFUG5gJIMBjQfgQf/6OWB1WVVW29RY7TvN0nKR
ERTu8Cfu/e453Nxt6BmsibpKx+2vb5EjZrPRTRhzhlxAH65yCccUCKOrIUb896/c9jD/denYwvY8
fXQQqSKaxl+/VbnMo2JzlQxSYsZRLpR233RLdU0x1h8gtcv/T33qX+QTrPQOt3co1xonuK3E9y9r
b2411qIrwxzkDLDl16aEj/ZRcv3HQWh4XX8P0VF9qZ2e4ArJmlJ/Rlg8OEfODErz+O9/+f/xOjtk
4inHkNa1OG3966rV1XpO7mScg8JplShz1GqvUsy4Tw0QCf/+W/GY/Msr7fJxY0SLNdpiXwUQ99dX
Om43ikOcOUEpcNtWwVIro3d1FtOUrzXZpBzBOjmrwYYfoZjkDbn5ruu1G1NSyyZbB3P5lGF/tcVc
ZB/5IjscljBjoVytwrotuWk9WHQWrROD2LNkoGjSZrKPjvFq5kVvn+eWMJDfdobNNH1HSOJJYX/6
6Y5kU0/9c+W4Z+z03hx7OIAzuQqkPHat8tZ4sz5Mt5mg3PcQezPBfPhScxw/V2rpHWSVmjPez7zI
wMN65UC+kF3KnTYzsZPhZddJhoA9y1A+Gp+xvlTOEsBPgAGxEPRxGE1HCF9KX3O7igocLDBZnWEh
8hAMvWbnZIbKxDAuMstj0ASrDTVz1xqwMm+Y6YIPtvM8UkbMn6NiRr6Jrm3If88WEIETArYyDnLo
k/OX4aI6ocKHyNciUzKPBIMSRoUzQAJrlb8Ys5GarT9nS2w/4PHzvGMXd7V1J4bJc6IWtZY8on2w
9aDHCqTtSGMt0HZJrxhESQXu5z18Etu7LdZy8UgrjnNzg6e1Xa7onEvliaCSLpFl91Dl3EUYVqhl
mnoaGS+z4Meta/3d6qTGczEo+o0xTIAq3BQKx6l1ILpcbPKk3RGs1zQAchBxt4O3AlgPazPwDZZB
20UcGye/TQ5VLtPi2IBVP2/NOjkbRKsyxq6cOs1eFHjWOnlSpyfWa5rd8lUvBj19MBJIrt75tBVx
GLdWHT/GcenaJ81qXCeShT7rb9WsZTlZPbJfH3OH+bb2xyarcHIuJH+SXVFLF1Bs2s3qAwNYxFxN
Bnbsa13o4BQqiH38PlPt/enQFXwD3ZawNYABJGSJ1LTkQNiAQ5wK8BFRIlTlKrmQMnInp2xmXnBz
c5bSJJ6mL6PVfbdZrL4ZRiodxmX52QBFNkBfV0SBbcRI93SjLnZV+JTz1PWlQ8TT+06XDQwKxpPT
B1rF4cXXuiJ71Ttih75GtGjDZcRDGw4UGQdYpIlIdiURKZ7ttXCMMFVn40sbcTH6FlCWGiZ2ojDp
78355qkV+VX2ufal6gSRQjEuq7GfCgWgZVy73dFSh0lCvnPUOUhNKcygkLVlh/A+WiuqG1X/TnKj
z0MXDPG4X7mIQxMEMDRFMQDCNyevDPNCNIpvvKw2STqCIGSVoWcvgnSv0H41E1zDUJjCm05OY3Hn
6ohqFic3XtQlQp+cfE2Ca8oOCAAUWCg0PUjp3OqfMg7DA7ZpZeLGW9icgigAt4+yFupycQAj90E7
pagX4P72HpG5sXWK20aoICThbYN1LCs3VcORPHZ8SRvYCUGC5FWe8naApZNkufFrLYjkvaxIfXgz
8hxkTpXV9NfzXjOfWPjTlwbg/QNrt15AAbbt/AmQaM1y4yJYPkysmX861ezfrLHq5jNFg/zNGwn4
nUmKEx2OZWvPIWdwnOXY8KpvVY+1p3Tc8Bd0sEgyW4k+konzeGKDCS2x/T6KMVPvYflp8qVqFvVB
7ZT+qq0axaNJgcZ8Zh2qr+NqDeVRqZrN5g5MFw6Mo7WPTT8WZSAqxf0zLrEnjks/D+2eYRUdfEiq
qW9KqlrJHmR8qZB8H1FIA/Bk4syV3nSsvJZ8YF/nAPlSToxupGWoKm6Smnj8Cba39WKnqrR9ZTD1
11zlwg7cG2Zwy4d9drPTkpBwhdterTfNkNZ1KC1RMCk0JYYIbKCyY+DhN7MB6whp3BHyS7WwaGU1
bmAbkxFeF97gZ0w7vwULIhzA3UM6GjvWEmfySbgucyCVfL0vV0pq750q1XcXaGfxROSp0M6lBN98
WMyUJR8dggF7cdB6PdCGQin2rCWjHlWuRJjtL/Fqa2GiZIsVSGOuktdSm4vPZmz1F7sUbhyZmlIR
hjBKjbUhYw/odpirRhKiq5G0D7ECK/JXWRid9wLDMEv2Dohq1m7BVcSvhKE/IM1QTZA/sYkWJkb3
C/eog5GlqlPMmDPY2DTs3ILBuxp8Qn1N6rEpX6DKG/q+8Ep3vXESYmNPzEZQ452ahl2yIMleMZIg
HJcHMYfcAwtqgscxgvvedwtP+ZsCrtQOwHAPJ1NJ5ulorrx5O8/NVLkjllPEvkdMvkDnjZn4T0e3
f+HONFYfU+o43y0zB93XXEwaAaiRKMEuI9eq+Zg0Wg4JTWVbzywbpYFKIS5V757VSsqDIE08Q9Lh
whdk6AYYpBnmXp3JnZZd/EIgs80eFXdQNR52117CTMUPhNm0SMaHAnhF+lgBVTChwWsw3yFJD2a1
c0enrn5B8RCbV4AILU/JCsn+0qXTVJwkUJbykDCCRLBudRmU8DPuM91LraDGBGkJNAf7QbEa2vje
e3T1P6w+kclDNjaV/DJgvPIRyuLUum2rxP02RQy+aFK9HmopsY2M4WRtWY+LPSrZLhYsy3tiqEVB
YsB2eYWDWsxZ+8zJqOUxbhRQCIfZLjXzl1kw5nLtGINTX+yhkMnjzCs9YEFtpxJUNaOPEe3FdNzn
yWKkgWsM5cuE5ml5WEajVkJ+/bz9pNvaQ4crFnM4WpneqkdVcVcGBOrBmakqOcaJycpFvjYMVEJm
0kCWAGNw13OurpN7AJhC8XzWvLoNcuZD4JYU2N4P3TLq6KjdTGuuKIsmlqBm4j0PpNnzwfRTdaiV
96oqlGmvpUisI0XlO9yYEFmciHtlqV0KDV5dMOMPtBmaUnM9IoYCmqlKVn2+I+Nf6M+jbUBI6gaB
QpN2bv/VeOo43ZrJIqi2OIWpycdUJz/iV3LS+6iHL6wxZJvn7l7tTe9D6VVVYr6cpjow7cbTieAP
sGF3bE9URBUlF6bCVIm9qMJnct5VP5pkmZTXViQZW+lSLU8/h+n/DeH+H9KB/3Sv+B8h3Jvs87v7
63D3z9/4WwJXgStB/JZwkGoSoaTGSl37v1mO5GzZxzYyKHlH0iLbPNp/Z3BdxrvhVPC3NrGb4W7W
rn+wHH9ybzTzLMqNKAP/kwTu39Kv/7htMmBL64wWuIcKiEYMkbC/3oHcpTTZDwCDSsMREd4SRCaA
G2wliH+4Jb2uMmSm//BMFCdmm2DoqrjzmDawfPOHfuIaUxdVP0yU+IeP0teJUTBSsHFTihWMdcjx
TP2xp2Kh2SArqV7ZoK7/xl4ZklWhaQeSZYwFAyOShE7sl0ohvHB0x8724w3mwt0GrgugBq4hVNI2
aQ3gF84VM6mK1mEjQHwLG8b54cRUuuKdKUAYL+WGkanQrWgHc4PLuHFZfdu1cI4c1LZ9CQpNteFo
5h8yjbdBauwfXg3J3fyx2yA2U9ZAk8f+O731RamfRnY3BmZ+2Ddiw+AkmUkCkoEX6DjxDykn/qHm
NFJ4f2JpjE/zD1VHtJMZDT+sHbHaGbM/YmPwdD88nn5D8zhSQOlhhhRiD7tt97BsGJ9aes1R/rB9
rA3zw9wQxJ8KxclN/cMBSjck0MwsRL3PJOQwJA/c3HzjhyA05MZ43uaZmNMbQAzlOnCh4oc7xIyW
u5KHYr5hZcax9sUPpWh1hnyf/7CLGqmFlGenh3jt3XOygjdqNaNh6fyhHkkXz4Yfu72LfuWHjGQ0
ln6xNlxS62WOEViLB0WJOEp3tY0VYyL2rv5sFFrx6ug1E9NW2TviNP7QmMwKUUzbo3f3hx9gk5aW
muvrPyCncZLzteRL2PBTID3Zs/fBFYmWWlLkjJwwmAsQCj6/fZ1omUAI24hR88aOGtVlvidvDlAK
BwBwqewHNKXjc9jZbtIGBkZqzTdxCBgPsZXV3/WmdUqVfoqPo63a+yYemQfsNwWUYotk2HXLZoaS
OdSUQ1mUxiGuS9xRoNfsi7E2Q31Ef4JdaigTTFML+ZwX78c/5TYZLipVq+qXhbuECPRWYZlncCR5
YjQbtHNCNvpXxVALMGuqWdi6Nw60Ru6VIaYfPDTJh+bWgKo38Y4J3m+11sTV+sFKJ0x3AHAHrfe+
cB4EhkRKY9qRk7DHy6KNRsn4nQOoeig0oNVjO7RuaP/ArImU1aeaI+cYuT+4awbqQF+nwMIoUfwg
sTN9TD1/ydfY9NUfbHZbyM2RUDnxr3njamtse7jFf3DbasII4sZBhVXDIR50idzg3CDdAXUvyuTB
Rt/w3SkwPdtXkZvyHML3Fh2k725jfsd6P87c4Twwr2qxYcFRCc5/uqQFFl6tJaNs1BmVO4kMdPDj
jSze/0DGm7pupc+IoEbgb9WoQWi9onww84UQqdX7iS/3Ay23SvtCGR46WRyTIjw0mGe4wqWlY/mt
ORzgj+NSASommkiZVvHLo+hg7RaTkMeJzEn+x5ZdfM0phZognuJ44eLJHPGDpyfphxvrrD4oGoiK
+mzFqxPauBIB0IxFJh/GvgCK2gu3Ge76VDdv24V1+h55X0aRp1vcJXBYV9zdaDI41a+myP3C6VqV
o1/JVEPryu61qpLuZMtp4bMj6um6DK16m3U1B3RXSQGBrpx0P+MBHRDIN8nndeDt510TE6S72eLD
Bkrry6VE7OymefHah0zXC+hBqbo+l+WovlZckBoAb/jEH1utaLOeD1rR5NeJ2fPlim6oXKJyIpwQ
cj2uuDXlYOUiWa4V+gN8MFdufRy8AkMkjdzVDARl94YimDz1Fpml4SodOp1MygNp5Ni2FP4su+YC
GYn6ScKH7F0KXquQUyzANkdRm+dmSTnCJa3VjJGhGJJXRtBOSQNj7BFnLGtHVU+3aBWElXSocWty
dtSjk0yDGYmulKF0lr44Nl4h3jpkO/dxuWTqmeHUWgOCl3WN78au/mvJR7s65Kxbl2Uh0XlXr8DB
9qjVi30yJzXVhaZmz1OromNeWhTzgz3PlPyY/wJVy3KO3O1MZEafr07fx5xYnTnzxgA6bXOFB9VN
UVrWphoyQinvFN7IMrBHljQgQUhD0kwOw17R/t5Z+d9zG+c2Cuv/byjPzTdPSyr+OjnF3/jbuU33
/gt9oE3TndwXZ6x/EMYghRFtIreyJTtc/sPR7O+TUzrnNmebNlK3Vg7VZfpHf5+cgstDOIMEA6e3
LXFq/SfHNv74v3QJNJcmMGc2ZkkMm7b9vxbKeW4pucxOzEo6okTOqTQO9K/8ZHLDgordbVN1Dxpj
0OYyljelqvc7QI0n5uPfuZUdY3s8tJIQm6Wmw94qxkjvVOwTejIErTOnAQqEcPC8+4yiXeFB4PsQ
6AwTJDUtMZ0F5h815RdqpkyEmv3tqGa/FkCyV0W2kdMbeeA5v93W+Bor4DHdhNW66u8Qah4ZEH3n
bsrcf6xLn9Pn/Fz3NZ0Uw+oQLXTP8WSHqYPCJ6Os7dfjdDXq9MyRwAxTU9zUZba3FXlnYxoJbKBg
rOXrEY+IL0bdDBuzYBkXGv6OQX5bxvq+jPOuyCl/yGyKWmX80872FGEfRMC1fuZFeSWJVwFeLcsT
abXQcvJ3+lpDaBtdBH/hD9IyEdDOfe266m6AhhR4qoTi6n1Z2Y1pJccsfZ6VdnzPVavdsNytP1iE
voEuMC668GOOPeUliK+N8gu6EL/T7M/kZv1Jcx7cws6CRuZt0Kx1gwpwfbVL5DflbO5Vpw5Lw6hC
g8KeITVJ8Udea2bBYZdcmdwLVup+UhOXwkOKV4n6jSWv9L1mPnlFAuJBrS+E4WpCFx3jJIpodm6h
q+xicb5fneo+xRvH2WU/uhvJYL034/JidBVqHeMkuxQuMC2ebsgfoBykjPQqIuKqH0ym4nxhFr5T
nM1W6jKAhh/Td7cCiIHnc6+UaJtGqFcbg4JwI58Vf4CHRJ9A0Jwob0vOE5wih7u6MyiBZMojTIvE
r+OEgdfJq/cEqJ4VMzmbBftNt7aQ8NrPrJzVwJoN7Y8SN5xfFns6jHR4qFct8XPmaklI1T+JgGQz
1r1MpyHP1105p3FQlW0WLKQbgtyaMSwm5t625V3XxX84zl7soXmpi7oLO2FO/mxh2Mpaqv1mGumj
40BekEukxBZdsta7ZIgVlsxDt8JUbFptBq9luNUs2VESKLvtuGHe0W35MLN+jdrSIe8p0O2JNn0t
uLrQAgP2XmSM3LI93xRD99qV3pOqlBenTJcobdWOj6A+38IeOlLaG8JlyN+mQSuIl7TjTjWa54IK
qg8O+5YqhRPQoKp2SZmh/BkuIOA5BztEIjNDPXj5pTRH9HKZOR37HHF5NVDGqcxJA9M3i7OSE9qS
0l72ZiqqMNO8ynfmcuS4Un5NGiWDmtatj0rGYlsfztDun2z0XGE/VYeqhd08QQ90EgiwTj5/eTWW
sn6QPmwTNeLmRHOrOjkztDuFsUgYpp+UHWEkM5/TDmUd0gAC0eNaB8Ty21zGgnCp3KXlNQNBvoPE
DEP/vo6VyPPec61FBtPmX8l0Mw44Nbk43qUm/YAyB5xL26S+GUD+AFbMneTR0McG/wUwQBCjoJ28
BtDGOslIV5P0yOWCbtI4vpd2M0WLFmuvk9c9WsOCNmuJudBRvqRPY902FNWDZbbqL9AIkKE5rYYY
C/KjSYeIziGnFWxUOxc+Qsgw99VY50uxJqdWc+eDKRnDG7V6x4PQ3E2ecl6a8SxL7/fqjL/yfHre
EmUdBL4QRsV3ZgMTzNBy7dQkviZ2QzBAP5njcuZuyA3aAr1L7T0Qi2vwjYRykH2h+os1TXspjOqi
L0YAa34IsiQLKjEdhDLeUSi8zQUZNk1NysMwgUBOuAYOlnuSBbibxqvtw4pob6goFNm97usUsL5z
0sU447cQmu7mn0WtVye1FqOvzXPort18Q6sJRPTmxZNgF8JczlbEhTxaxvrRckrUcg/0Gg/1pNDc
yqkmlGa568dk8gntLb/i8riKjvV70Mb+ebF1eVESnUvIuluH+pQuE2MTFEngPlrziqnNnKIh0y32
B8gik7Y2X2rB8rnQFbkUdnpVmhlicdnDAR9SeImIcyIG2q9T9aEXtbq5CyAFF8ttuZj2xziApEh6
ue+01AjM3jp0WBxSoURTr4YihuJIjws6t32akjVwtOxWybLn1crsXTpWJ8roR+qrBHu6hu4KxE7K
+j5Ylu/FceewTcqzHbvwWmxkczPDQFBAycaP9a5W2WPa4ZL17lO3dQCG+GwX029VaxEWeUFh9UEX
u+kFUOV3J8snzYlXYqtIs6E31jtG7avITumtZWmN5HCMiwg1aeTVDc5WaWh+O7fDIU2RjhvdgH17
mB7MUX2bsxVSA/gRT3QfhaowjqqxAEz0lSKplMXF89iBxnV6y5y42SoqmrZvZcb9rIfwMQPziuD+
WVFOAG3rA6kHvVbWV1qlwEgHsDIT7WqLarJvoCjY1T26ydkSY0BZg4yvSPPPLE/GCLZ0zR90qAkA
IKG0FBcigLEyfKqpUR3XZSoOSmoOL5mpL89b4eNtARZ1rxaU7pfRCTvraiXRAiyBht8cNKP6aCjm
S1UX8hfdmAn8xUvdWP1RxC0cTfroHJBoHAnBIqsUTg+bFN+DnOJ3T6I0dBqQ/AkA8NBsKUR54jQD
4ffr9htVpHETUwAKVwUY+bhYHzlCs7F2rGOlKepjm/Qv+mKzlzkPMTXtfhqNFzMh8GJ1ygX/Yg29
o61Pk8ap3mi1MWwku2WJSPBIkZC7cOfPBd4SkVxpOJ1STz0Os87tXgsE3BjfqttDzxqvg5SAfEFC
QtxU+YRCmWhASf8ha29i0CE17qmqxXcyYYxeYk1G5ZgZAeK9w1JovyrPRIZQ0R9pcYY18TxdcUbu
U/ywbM5J2FSOXyxtoLYYMDZB8iJu1EHZzUka1DYfBi++uunwiKbyfcE5ApKIvbU7ThmZeNN8kiUA
IA1l9ZorobdxNTDT+R44ZILCm/n7ViuwVZKmsEolzO0uqEz9W5flXug3teqGmbf4CxFfKkgH07pL
6uyr1JvzKu2wsQl1jjPnpYQPglOFjpLsq3g4xFlzEq2+L10ZcOyCcWufYHm7ew0JL7ZdpYiyJQES
Za4PRW3fGgJDaAEUn9vb+kSBQOUnmbibpsNwaIfp2eWqFpp0qNnY7etQ83tb6mfi2GdNZT+Ty/pn
HKcLzqU8siakk7U84CE5Gpl+5aHmyJeJYMULYrcezi57V1bmAbzXJRu6z04+MK712OD8K2QcNsaj
EOXb2CQvtdD2gKSi0euOq1LeVIlydLjKt/TVZ7IhIWFgPZynmfyWmkWzbMGAdMsfUbivFoSlbW0o
7PZNON23qcZna4IQHosbmZX7SecGmZmwgXTfypp9YU2/R/QnmT2dRnN8W9uDB61YtAmnecjWlXdj
FLcEnN/HRb+RyY1qPjABcS9m7zwwPEJKJnKJF3RpdwOhhA8vKN9UYyETc3fuTM42SzJcBqIxNmdd
MjKkOz2XM1NTf+qtfrClEjbFpV+bmKIW4XTPRf7bwFP0F9X+Uxc82JymzZsFXUe/epe2FVdhdPej
YkWsHzB8+AOFe2fN1W7tHgwAStzA5zHQyytDrD1+S/2CsjvsO/o6k8Jm0qqMCbHgHL3lbR7VKLbL
lywrLyYHVUtqZ0d3njMzfWpqcwtqgN9ZNMbbNTatbLgT9IuzxCrDURhIIdPhsAwGgaEvzN2hS5pm
nQmG1a4CZMc7wlh+7hEVB20/nJZOjWbd6PaDodyPhvbUNq/ObN9gL//iScrCqi8e9ESQ2rCxmnMZ
SXZTOn2iMvB2blNEGzTsUi+NsScFf1hn/TbP1bvJXnf45/GdSmrmMSP4fuV82xn9rW5YnjPF224U
dNLYxmhaB+Povc2clXK2MrVWbkpcLev8xCjDvlEKxPceZGnbHB/qbNygEtd23syEw7lgD0wVcDrm
yBYwzNYxxhlAAPBtHK+ANG6XpLsYivvo0bstOhJOMR5slj32DALlg948DetngSneUr5X45wp1p2K
aril/sOyd49X/SDX4SLQ7N7T+v09i+wiVOu5grERWOayK9C+Tvx0aazcWgzHkwE56ea4W7Lmj6eJ
+xldrGhe9dz5xih+qPL6nNBPvU00wKpTfG0IRJAPNE5s2tzWsMD3VJ2KnH/nOMq04ahljk8F+3fd
MtOdSnGELqYHU+nogTLJS9ko+0zHFtqmh67r3gtXeekam1BqPkcWk9E7tyOxjAbyo6ymozIlt1bH
kXRVWGwMrumQAGkmQmZDs1ZPO0VFYlNMI+6MtPmj5LDN9Ji4cK0+FIrr7hyN1TxzQF07/WQctYl6
fuaIAPb2r7hJ35qq4LA1DjdUi2+btn0eV0ZaZ6OeTjSk4yBerGcT83owFGD2DCP/7BvzUSiG2Nd9
8ZHqnCUNV7R7TqZP47g4oMVaIhSUhPHfvOKxf6sKEFsc4MHopYTcnSn/qri0YoKc1ROtX7imgzv4
mWt/JpN4UMnLwOtw77octDXcT2SnQmKsGRBp2rfEnmo/zzXydB1elFKu1o6Kq+3nQM78ok3egI1b
oSJNOINuOu1z6MehkDPwVRpV8K2J1k0NHLvUm6eAbkh9YqY25yXP4heNJF7aQhLgfjxvX224Usal
ibtwQKZSH/HmjH6nYAEgdkJhb6BobWCBxyK5BkqX3OO5CeZJf6jdhrSHt4sz2filNe080X4bDr7J
Dt1sKbRgwTlGBYRKfNRNcX1hBoDLRJtDinNbJZzHpY8YavICW2DxzkYz3fGSzqwPx0WvuEMmnFZm
Md/1MfqQxB7jm0xUsvKNRtHP5lDXUVM1LfIXOrwZ3d8jyUxOSm1bvsfuXB1tJZNc0b6INwWumsME
5NkoNpmrewNsK6LGe7Kt6g9RCtiS1Xsaq+6BmVCggG0+Of6sj+9VNj3HeX1UTJure2KcVqbNmJKC
SaYaN/rIYw4Z6szRFCA6a1XYgTIrmq2lb97YFiuco4lfg9YANMflzDM+KSkN+aZSEEBtEmLeTQLu
i3Ajp9ayD3BccBGKsdx73K33SU8NZk4H4GZjk8bHLC9RyWMlJBVFiMlX+fSxesTnPIkvsKQMv2tX
O0hKpeNcpz8PcfqJmSbUZu1MJOLW5El0ZfqR8KjVjvILQo0Tak2xi/NmEyhFad0ltCU1WiO938UE
I+aebTnHwO4XcdEFhMt2NRRJfUgOtjadk25I8BItUaMpczggAwqEVVPHNW5zjmqVXp+6KfsmabHL
zPHkZcZhrNKz2X6iiHiapXs3EvABchMNLmaMbvCZpA/kAD40G+V77GUBU+ifXTHdtmV6Lpe3xBmI
MSz3hplcaSa+Eq+6aYr2YHFosyGrVF52Yk7o3iV7amSLLzslDWtluqEtcGcgQ2rkcJeML+2cP+QN
8DxzXXeW27xSVTCPDkdiDoxCssWi5cJIZiRRmfRaVOZLdqOkHE/j9hbzu09jZbnE83gtde+ej2WY
2vKXmSC9WhUiIeT5jOFlSnEjl1KccTk80JL0bsc5t5/bAaDbINaQGGzi01AL8f6+Mb5Ftk9h3RXa
jZIj5wHjZvnMz55zmT+NEmzq2k7zSabZfWw0eANU5ONF3d72I4x+bVgfV6yzDDSASpmVl77Wrskc
O4EudE6XON6Cumtfk4JxPjBoD4onsSV3JTYBUJgrCGmnbDi+D15UwDKkQUlXLkn/yKITx1idvAvD
/wulnNwYorxwQV8Wd4RP2BZdLrtDJIX7jPT+SfdYOceiWs7x6hyNJL1QGKLLBj2PjcHAeOtgp9rr
KoccvcmLYWclyTEFQRcSdXvExvKYZ+Xr2HKk/t8YRr/8EPP/vVnzcfj9Uf9zMZ8Rwb8X8w3K8pzX
md+DaEI9f8uB/y2DoWv/tQFOmPAmMuQAuPpHMV/X4ehvw/pM3zLtq/0TBY3egMs/fB0YXIxWO/8R
Yt/6mcb/RwTDMRju4nxlgSjjG27zXX+NYADHKfq1t19ltw42WxjJTRpexAzV7gZqXuJ8cyPtOKf0
9Uq4693sqaQsSMvriiokakaV/VjEEUZzr2DCtaqgqgWl6XF03EtzLbMgbgyj11FXtAuDRjFwKPCJ
KRwCrorIUOShqFpay3ST8zpU4t6W+ea7SuwQ3L7BUXPObL70oGQ1J0zQAsIpotautJQLlNx2fwLK
SxGBG6xlH00U8wvn4HAOpDchS27WpW2k9o4pVWZE63nFz5h5xJ7E3hW2oBOb63PGvQ3tUsLqTkKv
YIkqcudU2EoyUC+K6bYDOG6pQ4Tl9l5yiGssvOc16+FFWGiYowWLNdnNGI97Fjm6BKmvrW6n+u0w
swdgiqLgSayQPWw1h0oEjui0nsoXp7cgcZv+QkBqbQkXTEtLZkvmRfPHEDTYQ2O1KM/5qpE47Wc+
EFe/tQl70/4gplMzXEyGkG4xRVNAALVm0QxE9tOgADFn1z32MneLP4swa+oAmZ54w1mV1VDslAnt
hr/oJb5v19DEC3yNmQWHRPQxjWu2wTlRZzh1AHTvhnZEQzl75vDI22UNT5KWi3FuFbPYfJv1YFxm
MoJZ2BYr1Sa9ndk8h0SChSW51kdFgoGqA9m4ch0XUl27PbU7/TdVbIZ4G7frSlICoCtD4pIsez3n
mPpUAUgWu1TjDyYxpMqgjYVBpH0hc+hjbEuGk2VP6ourjmi2TOJB9G4sremNKFsr516k0DIpEXt0
/2tBs2UEI+TyYtZ0mhFL9Su/sNYu/JaAKVcPWGxlOhwDe2drVxijBbkANOEc1omWMtsbz8w6+1UZ
J5xmhFlS2k4bfXCvWAMoxQW6qxhzWOBK/T3FBudIx64hKh2ZP52Nj2QqWuNVhW6K42VsFTJBgbfS
UDnWQq5GvoefFk/h3HeCDgMZIxHMSWPoIXVf40qWvI2pILuCOEGe8EOtmQClJUyLJpaeoZ0Nlop9
ZM/1gNPPnObp3UBn4Lc5dGjb1pzSoJ94pJCChbz04E+LTS9dA/F9xyd2fuap5WWcOEuzdy5MTwSK
O/VXguJ8aTIi/M98jDuA0uNChccbjObNM8hM7MSgx/uJgDeUY2Kw73Vlq4/UDM33VZ2c56btyEGO
XBBu0GcK7eA6/5e981iSG8m27b/0HG0ODQzuBIHQEamTKSZuqQitHfLr7wp29bMirZr1+o2f1YhW
ZEYCAbj7OWfvtUmHPdEj7QnKqw1Q5Z0tYOjGvTNZvCEpD1te58xDqGOQaPuFMpewER6HEFcJrAze
6FR7y86hKyNrHe5of7fPuV3HHXSgmGKnJkGiJSkMdS4sc2d4aSyWmMAVcz7uamHRXGoXbdm4o517
r1MsFMypzjLldK2wyqkVNBg6wAjQiiYOwLl25UGhm+o3LFWzGaaVYav7Cj9rfi4jVTFUQaBR+Kuo
LiH/B4aTWoTMZxWdMrr/qO2WJ5X5WnynKV/RSdKaUU54JIx5mXrKdqtBwm/ymupBZ7SyCU1pMDga
lhqVuOGTJqnzlJIUOoTIv/V2P3E7inCkI5DQswddfGRKZql9VtlNd5772NOOvLexexitqkSBNfrN
1JIIVwlnpRmCo+5KeQNjK9bIoYo+IDDFw+vkSyYu9ohmY0UfUteeSm9IjTkO87pNBicwQNeMjFgs
qoN3H8Tmku1L8iVR1gWR2Yp054MBjB4X0dnXSVS0HUMV13ocQUDnZPtFxLYaztC22zpHQucUz7T7
Wcj8QcOXA2lWX+ZY3DsR+4RnHckZlsuKkZN6Sjv0McxeIBfSJnBImotj4O2BwwuDYBl1OsSPJS9p
WZEp2QRm5QONdWPFwQvLkBFjaMJodxcVnXBXni/VracDyV61vaR5jJYnnbZIxiTpK+TzXkkE6F6I
OMJ48wRycVC4/QR7W8TFVYfxh0oSzE3KS3V5JEViVwbT544svm5EOX62mzHVgtRynEtHyKQNBeMu
u6IJs7CZdjbIKcAstnENEkrO20ajet/SU5E3FzmipAirxnlP353ekXBU84XxoX52ymWZGUil7hnV
f32O2Jsuj4YQhyLC5RvQEPXT3QLInazQsVvEPkGhkwUV+66BMo1FZeNqlRNt4j538miV1gDGN8us
hjetKupPakQvO6Mga5xNSnQqA7zUZ4ZlCItp6uCM9HDzqLskR0lLHMa5okFIGekxYskIgWyCztQY
TNE284k/9AsSTZEH2ATxke5yTMxmTgLftcdXz9YdRtIoYJjTk9Hq03x10SwhrI/EKkavlq1myvkD
NcOlrbdwmA5QTQ27TPnduInS2n6d6jjSUhrabk2UpqsrijvQ0stOdLla7pymQ4FPdIiJzSJxiFxM
5NSHjT85qE/b0bn3BGy2dTqJ+NMhrJvUxF7NByPHnBPWrYEWzqzrob3qS9keoGTf5Q2Z4yu/GPMr
3x+8OfC0uXwDTF0/jFrneOtpcPBgBY6RlOa5wdeeUJeW+vw4OzF1U90lUtvJzjCu4Smh1iFCUk+v
8zhbqn2qZlZ+Dh/xLSuJ+WJWdDJ3KDKSL5tvmRtapKbxPECh7B9Lz/fprjppVa4I1YqNg0dLVWxL
d4BXXkLzZg3yC5ZF12qIJlBO0dTa7WTXpvoEA+5AlHeUa6QrdPbLWbaMSGOo/PeNadG5wxQiPiRT
bEgweU8JWVVN0VN0Z+6dMZiwZ+TYupeNL24fnFEXn63V00IHQocgfhLm8pEzNGeZtQsYe16XGyqI
3dJFR4r6OOAcp8cBHCHzKJSd8Q13M3BpYiKQDaI9MfZ2wY2ApW4xC06pdcnp1LuY760Wj22p8IO4
1aXHH+EwqENtqfUkGJtojtYl/h+WY5Xzy6f60rwXbYSLRYpYvdG2UweHpM4nbSirOz12ZmPtzpmV
sspVwzmpiPBB7XZRmVh+5JRr5ChINAAF+PsuRWo42HZ86lwlv3e0c59pCVg1dgLT3jo5DqNVm6Am
DCovao290hhnomzEVzbZjfwmkrH7Htt+JZ+aNiXVohF1Ma39IYuNlyk3iuGhcpCZEC4akzCxJe1B
F6GGkQHv1J+0R3/Bhf1ZzXMpARhg6g4uElxb+OuQnP8Zu+APjZ1oXFQQM88v+Cbo/67pNne3iZup
ggdzaPX/9jMvvJhL0BKwXdzrv/qMwWbYINtpeZIYVxwts/a2+L/wp9IOW2dEfK9/f40/u225Rj6P
uDJoYZcPhC7x8zXa2pSyKdD8q+bo1mG/XXGP+7We0uCOkNmGamIoZtA1X5ucEf8GOPSzH/3HpxMI
iSyTp5hz9A8T9J9AHUvWABvRM07PlSPWPgLv1WSUn7+/xJ/dy5cPwUx8wRaLC7WFovPnS0xVXcYT
i3mgDZazqmenwbFoCmMdZUP19v/yWZi2AVoaMFwvj9SfLkjqwL3apHJwqhV+qCKteGrGy/SerPLu
b6zSP4gpP5WoXBicbMuj5jVt2BY/f5imNwB+ptqhpmH1ceDzc24tsPy1DdjkQuXjGnUAMTlT2hzc
wvTeGYMyHzcbDpx1xLowetbTNDXqDY35fFgIuf3viAP/uvmk5zmOg7zO5Y36+XccosisspGbnyKH
XvdDku8sLZWbH7f9/wsm/2HofKv/WTB5n5TRW121Xz93Wfg3f+QYCuufloA9CT3s5y4L3Cao8RdU
4A9i/A8PzB+SSSwwLHkm8EBEjCgmPV7bjrzo+H/+of+T4RHkTB+sDt2W/7LL8sPH8qcnGAiLgVsZ
vSZPMj9P0On58+tCkgbxyK1Wkpoks4/YVGHRDhDNk2UiSMJwvhnOXLwpgC7pJXIdG+ckB10FCHoZ
RXcdapLapeOC02GO9vbYxqQZkASymtye4zwyP2+FEVJ3Nwz/ryejRhLSRiINBbIk5oG1BjwiM7Ty
umWKcOM3jVkFY2RF91CfdTKfugpfRKbdEGLRNYwecyCHnAWuRSXVsKpzHe6clMtWF1QfQUoN9JT3
llde0q0jkw4HEZ/Z6NI2UQVifWZvOl3vDG3kMDTi9Kev/i/2q4sB6U+QigvTBloUhHvXZjVH0/rL
Yp4PksksptDttNg7R4rq2JKwtvc6vJxFyShyKAiCauFGroBFtAeSsK6Ywr+3U6vjhRvfJqXhLLf9
8qq1TBQyKj/FS/5VRba/7nzz1lyk/R5VOA+toV7Oy2BiD4X4N6N1IGWKcDVSUhnn/w0M4y+vi/QD
tghKXahbPz8mEE0YN4mRCdmovfsspJqbm+f80uHRY+0BxftVDDvg5ve385ft/1938/Kwk0xmsEP9
snTZhLTm2EiqrWZecjzQmW8IgNIouAcrkIvQt7//vMvP+/llYMPApc1b5RH/aP2ynLcFsB5Nsysy
uoz5RhsicTKYLYX6GMVhSsFydidj+ptbe/mhv/vQXzasyi9Mp8XRsvVVLOj9c8Anvkhfz0v6d5za
X/erHzcUWCeGrEsAhvkrUQfVfR0RB1TzNc7LxjbbNQqAQ2dGh8VP9XCOoiicOVFuoBpfZQo3aVwO
6Ydbd1lYxOjU+qKoziW0AmZYRI/9/vb/1ddN3gD7KHW5bzm/fN1tFIHLd4tq23tPTtslRPkuy97w
05Hxwd+h6345+Py4FRSvNJeBlMHL/+W7rqOK1mfKm+rJBdkD4r/NeAnj+v0l/dUThefP8EBj8gSL
X75cTNad1fZdtcVlb+2JTFOrxaEJlhfZsLIntw4WPZ3Wv//Qv7w04mm5Mo5BfO4vL6uTVJkyubRx
TDEfl4kKgSf8Lbjul4Mrd5DzHCZNzj/8B7ru549RY5VZnOWqbezuo/4OUoRs0QsldOAqDPZtvR6L
u7HcadoTiX6hVaO7rtPQ174LbaO3/kYDnK7k41wo+p/mZsnXk/45Gm0gGTymOdll1qqf040Y67B1
t0zEd625prQ/NoK2ocWRHFlA91bIZT9qBy93t5b1qsjl9vfotemCBzZdHw7X20reEmp2adyeKMsC
RV1ZIC3Fhclmg5pbjWu7SjYRbkmrZfr2+y/kR53y8zvOBnmpZpid2Lgkflk+W7/ztSXJmm2aMIQu
IhgYIy/CbZkiRcZOOK8awuE2lcniH198e6U39jvlCXdt20W7F2OeXCWDarbEjIttg4I3YGbw1iQ0
fEvfio9u4icnmoXJcRi9v1uHf2D0fv39AQubFyo4YwPvl8fYQSbNBIGe2OytUARZMZCaIP9wH83v
xYlGU712VtOTydyVuTbj061zd+v8Kw3zvzph/jap6KdMo/+YfHT5vP8Tp00qzx+ffzEw//QH1JeJ
mm/7r3a+++r6XP070OfyN/9v/+cf0dYPc/31P//4qPpSXX5alFQ/zeT0i4vlP58wz2/525j8+Xj5
4x/863hp2v/EXWgzpaOIdAFDceL41xDPNHDW0N90bRPqPjUmD92/HTk+9muIqPD+GbJTV18owX+c
LzXd/SegfnZbaii+8otb59+X/scJ6HdZRpfy+KcNzia8gsMvpDNothiAfvwefz5iFhJiymJwnqRv
RzMG2kiznDpDoDLLZPUtJiR7DLiGcR17VruZcs/ex/C8bhIfMXnpGcWRljPZzyrxNlOmtYjHxcLQ
o9ZPna8jcXWicRUtHZ0q5PzqQFZpta9rAtsBrazKsTmi1YC6UqCnRN9WDIQDLfJOLSWpt5f5VzXg
8xyhBTBR+mYpMfOb0KA1GutAu+NY9/pKjeO12U52ONclYiAf/U+Uq55ZXI2QcR6OP1KjHV37rhn+
U19lpGr2644O1X7Wu0sUIOqh2kIvqjn1ocZJGsTMidaLj/Zi6Lxwzlr50DRv82yiCUzsXW8gn4os
h89v9PuoyDa+WV0piFsb8MoPk5NvaeYT0rbsaokENlUhtsgdok2yFAXBmriCu6CJ42t0EMg6uiXE
Rrmix3i2tOxRausOYY1V4EDU8+QpBovemBOyrmTNwh5GTv0KKIGTvnIYiprGl+i6+AXYcxnSDGPC
auvYB2viWfsmN0lMZJo5SX81+Ui0xqjYzUVmBkkZZ3dkth5JtvtohVkcM59sS62nS1Y2RJi3vfgw
lcUU1/7ETnuIhXZbFw8EdYZ2sRmy/uwr5P/5OL61yDa3HFKjO09vr3DXHmqFOeUgZ9QudN+jlTAp
LwCh70elP/NE4RP0hqPhqzvmi0TH0I03BwM9bO/cLOX81bp+GppdufdJltzZ1YRca6Z5mzWhS1t3
7GN6sEvxmST9R2TZ14vDswSHBaIpww8Wc/wz8/gdyxxNPKvcg7pFIDqyDorF3FRWj3ue3DfNtdN1
m+LgzuiDG2g52/Q6FWxIfTTkaLWWk1G6FqeyMdkAHbxrnXzTwVPMU5Putkyynai7K5BSPcf85kP2
+kdZWWE/z3sz6w84WspA+sCFW11n+1TwgBnf3RB299Ul9q3eLt8NRiaBGynyvXSkOa258Q1koQvo
L7tGWlx2yaNnqccs7a6iWtxbGn+j8HCuEMgaGgY8F28y166MyTRtDrFTvnd9skCYijALWO27NQzP
OJuybDWlwEyQbpZ+++BXqFwYP+haztA5NlapVJ8RXSYD748pyKhsp/KmAbMUmCZM30D0+i6NjI8s
No1DrLVMOMjBBMtYO2Gq5QfYYW8wQNZk7/LsoLeZ9z6j6SG5WaKjja/D7bqwZGY36zuJbhbXwqcz
2wdDQjPqDxi4F31i2mdHjO0Nj5cfFVfSBk5R7Mt2C+p7VSwIilu5maf2Vb8gIEcP60HBuzDmA8Mb
kA35k9ndVxNK+0JnhEKceMLvziu/ypq30dp2eb5y6yfG0p8xljqmGwMdWwOrwFI3JGgJyHFwTurX
UY2XdJK2rDQdsRU0sACIVcoEN69shs0BvJf5zhOzNh8Gpkc1t2lO7A87HSz8CxZZ9SmR8FriWXtf
MiN4FWn5g+Q6u1l5K5zOKq9dHXHgSwX2DAdHYsnk4LeNXlQYU4ra3SEhmFFDKlNmR+RNNAPBq0RG
KOiwoZ0e4phfSkXme1sX3rXw46QNdU0bblH6wlPBj1nvJ1r8fmAuxWCvFMmmUeApzIXbuLFATWT5
ZDDQFXW77RrT+YhEJJhrlelirrsUne/RThesjMzKUEIgOmQqBQaWFPKVE5npEHY4sIu16rU83Szs
N3bYGf0U1E0dST8olSkoiDny3iyG7a5l13rbOLeil6JLAjnnvPCeDVkgjjicWEPJJKHb0wQIbWzO
z/jI8reOrBNMiNekCWnnqivNh0qa0QqcUooZzJnv6RtYgW2Beaha2gsXpKDpMzVIxv7Tt6x6p+qp
uNbVwKvDMbK1a2Z406402gMKKP/A+Y7B5EpN2VHZ4xlOYuAn0arAxuSgMemHbjek6aUlyo2vbkYT
AgFp1hnC3JY0KK3G48BKO++i5aCPpVrJaIOcrzgPYNxgLamHJElQTQ7ypWPm6svaPY1Y6QP8nouV
oxwtBKqyeFck7m5Ec9cYthdOaUIQAaqVPk2Cy1RllWujWo/E2Ry0OMdVN27NfrBfXZSQgcHkkiEB
wXMLb9HeifpvTlytWkC0Kys5dCTAoiJAPzjwShpNfEd46NmrqSeH/B68qqBZ5JkP0RwXp2meTGZ2
WAGi6TavtGJv5fmxaDMV4P+TK8eWQzCMcsu3ue2rvmZ03n2hL0W8yQkZvkCyi4e5DnU/y3cmYZur
znXXbW4z2iEqup5495YxX3syLm7GYt5AwPve9tqJMEXITB1ybHHlxS+mNXeg+5Jj0dU3qsTtAGIJ
r3AwJ+m2j67BZgzrwfO/ofM+1TUjuxzGFueLIWzbgk0HjLCqsy1ZQDtXtN/FrG5cs8ivSz44nKxl
2+mtt9YnhsN2f+W2ICnbzEdR1yODffCt6U2O1zK7yMxTzd+Ohb6JE1DTy6klFbQvh5DwZMFW6g2f
la2+WWmK1YN4vj2jgXitFUAy4sm8mHLLdT03j8qdDks8LFdSK3YOcuqTY84bkFA3ymZcVdI/AeBY
3BQ2yXSDlT4s8Vs5qHWR9BvsTXsISjQD0GDgcjogA3gpFoEqg8kjUqFA0lPb6yo9ehXyc5c7ULvJ
XQdNoe23jsu6PIli112UIEmNihH9/HfXxG5qae95W+28igepJod8ykNou5cEPhwQDQ9AP/fZNkvm
b7XRbOYqIpRa39EReIlke66reNdIXhAUkrNWfqUDHKqiWKOfzDnGLAFV75Npq52Dq0rJ8jrLMZ21
IvI2nj2Ve9OetmZT7eZu2oyx/64yN7SSm06eYoje6MQDDbbC6LEY+w8dLEy03JxvHgdLriWcEzU+
NejnwTPm3/pasAte+4vwt4UiHY55qUE7c8JXYFLVwhd6Es3bUGgffhaz9Z+AhYmvpKiOhGivIFYE
9qTCXPrbPtEeCUOW6yh1jW2ZecW3ekTrM4r8nncSbJ7LLldFA1ousY1y57uTmmuhONI0/sjqi1+R
rXJalXF7lxCVO4edjYjIrp+0xrtod/W1N4/l1q4syRm6DKOWpZCpMCc+GXTaFfNaLvnVidZGduyS
2yIBmDXYEcZwHBJVskQ3Y1092V5y1aciw9trbXnUGF4guiGMqD8OxCeTJf42WfURm86Vn8FEb5Ia
51ba7jIyUxdCgRlJYmBqMDu13aYgiul5TIaSnfa1zv2K0HQ9Wl+8or27RYaBtkRcWQrgCDMNb4fa
RD6mo9z5ya4up+elcG5zsBWhVlkvfvM+5OAvjXhH0jyB9NK9hWE+hgKXrxl1QAMtzIdQMrpN6kg3
BAi3Sux5ZaU8P7OBhNi5AkS1jfylCxP0tZyJivaxKsvcDWjuLx9ohil8eemGkzkNadg307Lx6COE
uqFl564c87CprYeWLlag12BYIRC+LEa3fE8SfmYPGVA343PKM7Ru+xtfjY8L5nCa6gd3afa5jS4h
NVCIEIU+N4RSz9HJJKlqqJ0NCNXQbjDlWTlhnIWr3S4zog0G58O3PF4eigs+VZuPjQLUiQoArTRk
UpnoT5p0jq0rdyZsg1a1Ye5pOU4Y/wTV5USrBscAOQ2l99QX0wdu+6u4vPV7+10myWVzecbmEsaF
t5Z9vyYmO12PsnUebL3UdouDmaazgEtG7c5R1ZGJ5dlII6bIw8h1SGOV9OV6sMU9c/xrTGWbSZbh
QnOZmHoDpY5o2l0NKRpTJhcepTT+bfem9rRtbFl45BSUhMrZUT2AE0I20TjRruvSVW2hjBxqbl5n
03yIhmzeYSd+NAWiIHQe8HdU9uCzycZFtm0NuTfH/pGD4KFHsrihJZci/pgPycgoQX+CjOKvRIzQ
pews2AXaYWT9Yqbx7oNPWPe53C5zslb2LdvKg80/QkUANshELNDi50IPQBQ4BJhDPfVPmamtcGpe
MepPV3arfx/b5CuaxKaP0m+936Mrw+2B7P/Z6qYzFArebX8387U4cgcrhhPHq3Q3SUtNYHG8rVKH
/VWsVW7gkaG4W+d5+dRUvf8N2rTCie/trMKdVk3ebyxdXC8JO3LiNjNx2NSEkTk+ObX5WuaWHrp+
coVb/a1ZknVbFo9xM82rFFkYZN/PXvmrHIPyoRuuG4INpdvuGoA6K6GhzqqtG8+N23vwvJu0JTt9
MTid1i7h6o23GS9p4GYyfo8WwlUQylcsESSHKYN1Fb2Pufb7Yd1MxpuQGWyx2fyUsdMGlR1j8J6K
nUbaNnORDF2Z2kAhG7DgUHyY7lAciSnmlGi9WW7JOuLjb4rs+d5bzPeorR4o73ULjJILHVv6G9X3
G5gGWdhl7saqoruxrze2NO7GNFoPBg21MUURaH6WXbvzxunekfVzzcE9BxDRd9RIZQ486Ojn1qZV
+SMuwbIrbqHFNfCvXOzEw661kJ/ilKoxWhDwkoxPZKK7Z4a+qOQXJ33NMg/CiC6nCo1Kgz1w6KkU
bnrXjz+iOBFY8ZI8/orMfjkjxMPiK6pS3/NEadUakgBfMAeSIK7wN8WDxEeSQNvpdKO+EfoiTkSm
KYyFjbXKgTvh6wXuZFue2KMAnsN2pniWy3JuCo649F2dFXjVasN5Pqai5gFGaauHjjt222VhmAPH
fMOM/F1aMZY5ISJ9nxW6v2rsZto1LibJdpCvmhGXj7rWahR0kfGeT3nz1NGB3kIqHTZ+5CbbUtYo
XS2v21tZX91QwupYFrRxhwHX3knkftz7ojE3ceyZjyYg6XEFaBYtkhbNxp29yNTm8yvKHI1G04Nk
K4MTClAe86hFrAxW4bBnysapHnYvm4aTVSe2FlqrLjKKcLy0ObpM9aB8Y/2aidt4KEovKWgiZ/Mn
UwdMWnMz7VmBqn3UxfMebaF2WFRJ7aGsVdW1EQ2DxNjMwu/XInanJ+aZxd6GJv3c1S7UogXCedjz
a94BMxq/S85TuHNtd1uag9whn5muJ1nMn5ntU/SKguyzqsTTg3LVu8z9qIIqrqw64V2K13pVL1sV
RxMhOpG31Xge3qK+c7a+PWfvLORQ9fJ43SyD2NGaJbSFnWr6oslcP6thwGBhZI75MDpqXk19aZ1M
cxJ1UElL7gavSnaisQxQEgvvUItkxr7k+oFUof5twKWyH8KYAFa+6bn556IkEUpEWr3q9R4D0+AO
qHUv/cWapcQx72nCSHwmi33lGMp9n4wifRBFxv0Cx5NufVFrm9oQ8mFAwX2s0to8FcnA+EgXx0yj
B46bWpRr7Oj8mFFU6ta1avEa2XH/EjOsZk1VarnFtU1B4o1F/h7BWsaZ1VVaaHC63bmNApKIynXX
WBNFbGEn9mcp8mEOksYcsYpL2FUoh3DbQmA72FqVnlKOR88qQ7CY9qZ9BFUQtYErfYCOlWHIg8mn
BounsMPnVWtzXK8a84n6ieY2WDt0We4+SUr09sve9p1bHWo2LF7/buqrN+yJ26aVhxHK1TbW8Tai
xUDMpTLY4nslFVKluevpAFRu5XkrqBbzEfEgy4gc2P0DWO7pwqzN33rJOIQU8sODo40GzF+TyDGX
ur4MEcLZ1B4lJAOliRU093pr0cBF7eu48q4ay3gruCuzPWOi5x3YZhJeCFTwnmInGjXJHDVON61X
63C/YiD2nju+eap6wv6q32hisjgHlMfcHM+1hmPQyOAdZGg5b/Vlcc9Yo+4qq4CLDAx/6oYtsmfV
76qmGaJtO/bueUIdCREu7/DBl/VrVuqXN3WM1b5I0s5amSTkuCCF2oQRjmFjX8hYUsEXo7adrHdb
Ii6kS+RN5wjZOHq7vHBOnJD1dTlrdFsL00C4eRmEHPS6gidUKbl1Wn/K4BSW9Wdu4NULFteJ+EbJ
Friwn25HwVHbMKilOIz0w0tcF8jrFyTsrH6gDwNYDI2E7gKBeWnK9hFWUz0HLj/3IKMWVgzD7tPi
WsMOQORe+a4L7Anv5mjU3hpasPFgWsvl6LF4w3609JyeIlS1A/R9aMl4JbrzJHGF90yGTkYtmXAt
g+5vzJEKkXdr0WmqKLWnKYNUmjKw7MV6iHogze7Qv+sNzgVQDAPqBqcOVFOh0xo2Wmxu+2Y8oW4f
7wxVUN33ppg+3LwSiFA5h1AwZ/ZCfe0xr2ET31NeNV920qGm9TqAS8uAqSRP7Bh7RDwdySqgXWIY
8QB0qa+igzNXN7Znoz4l3b69zX3TeI2owfyg6QmJoIZkEiRTcP06K3aKJOTacKNvVt88ZlVHY1FF
tzpqkVWpGU6IKhXIHQU97Q6L2wujoYKYA8PkXhnbpZXji09kwik36bTlbo44AkKcaSSvpq7FuzFv
X5wivdEn9TBI/TvLyOoyLORYSh2uXQ0t09RixpxA4CCaxe7Zm13+yiyfFfTDtZN740VDwLNUeaFA
IatZuFQ4stl5BKmAAPNT474YlXVPJ0nfwhOyAj83b8bJnYOL9qGwASpllbZLRvtbhzMxjBZL3dJn
ugFuvEnorabiwVx091TZ2fvE+qfnLf1ezbaaE06T5lbTaKZ3NoBo9Mx4fRWHk4E3ydMgIbn06xD1
b2JDGq9yruKAzcAhpHJwH5PWWXvYULNePGBXtQLcM9dTx8kBaOdHbhlXwqpQ3UiIJz3YS8tOsWfa
ovoAbrmpWZVDoNHXIkO/GOPU8Aqc/+54nzuW2i4kPd0NvfDWhjWdmsx4Khfzo1POm0ofO5yEQlbr
BK3JNnefqpwJBIka9JxUAb0rq+dQt9/A/nMTExchvX+ep2IMYBiy12JqsYwlaIROMyVFLYSisaI3
ZkfVDWrA9dDBQKnrNZe6sVkRJNOXQokNdfO3aXbZ1wtrALqbHvD8FkGSTihtLevORbBE27R9GPv+
WvoYtyigTyPRBYmgXkhyQ6yTOf+KO7QynnLvBtGkOwjq7ol+ww7pawKUmkMeShAgiaW8IR0+DQBj
fBE7AkmgqsobGsR3JMKj4Se6g0fEvmdKCuWN5naTuP5aCewQybhjpmM999VAVVB/yx0QKbTpQ+UV
X2OSjts8rlXIzpSKa5jX2qNpeOV+9KVTbE1He6FzcOxLetVgVL55BogQd5p2YuhuG1Crdd8nZICP
HNGq4nsXoWGaxHdAjE9e06dhZUKrs6wUFz067m3rxdmGjsrjmNA1Bx9xGwmCFGg/L2ctkc2mGKNu
Y+VFvcIshs68M0/VPL06eb73sRHF7CuYyYvqgW68FnQFfnZ8OFscIBZ4j47hEcOMvY0TogLfdPHG
29W56h0z9DMHWCUoblOKUOgNd06ugM/FAffZppczPc/AS8Jy8E9ZvxhnDY96gKV/vJ16XQPKRhUb
4yqel8qC4hPP0LtVxhUuHnsuSQFNfivrBP16ZDy4RkNSHtE8r70djzsxCvAlZQSDyoeuck2CdRoM
KGDwWeNgntSn13Y28JCsu5+XIXthI5+O8G7eF00mL9YSeVeykztCFNEUaA7lCTwtsaQRlpmGRJMD
inm5TqSXkBGAYcnMTN4Jr5tPBN1qG6b/oZVXJ9nDfFrqte75b1NDw462h0ZLisEY6rmzsvVgnMYv
g3W5ybPnmDlMxXhoNUzZbqGLw4omSc+pxBr7kX02HN7TGnt4Z2WfZABtShR4Ose8wB3lJjezx6ZV
zp5g+JWl06jWM3ONz50vyeBMTR0nzUckB1PQx6qjH62+p13zvGR+fIKMh+AH204BzVNxwghMKEyo
uaHQWumhBB/f6TZdbZbomAo30Zfh1W60dj1IoBe4Dx6XEZChm8BJSw966u7QbGz9jHNVRqRv1e3i
ETtEJptTgljhahQ6+ax+xDDHYKn2hVxCRhozFNAIB0mCwX5KuUh6V1V9wsi3Nzov59Ta2zvdP5WW
XeysOs8OSMA0ED2WvcLY9jDL4glf23emWFzucu0YJdl11uWEED/7NJj6Pp9CExzMfhjFPfG4j1Or
gQ4u472FDHDGDChL/Wy3BA4zxAqY+h0hwh3YGDt6wHoqLnPNjbLNOkwtShGX6UaamXQchX/Mddjf
xmI/dYviyRlHqGCTrR8YhzxoPlievu5Wjda8SKbb4UBMzDnjSjaVU2sreBQprkrObea3Kn3pxu9N
x7BD49HHZ4TGYknsLxU5r62agta1LskJOgOskobv/7J3Jst1I2mWfpW23iMMgDumRZdZ35mjRFKk
xNjAJFLCPA8O4On7u8qqShIZCnX6qhdtFgspTHTi4vrv4znfQT76WDmiuHRqCtaObsW4fALw97Uy
22dz4loB6PF+6OYtwI1mzPlaG3feLHksD2nk+7uAHWZgGRtbDAYWmo7wHSey9vhAz8iXu7FJizML
7zKFDxkikuGIatuY5lUfwaGoe0aHBbfiNqtMNhCGhAdn7h3roFwMRulyCopz7lhdYZQxw37Htv+2
mAprlzu4dLJkupyEgLpTSP/RyzhfBkAQE1rtdZhOxMvAbcfYGcfzFedoxNnWtcN4B6ycqJB6+dNJ
qzvyRlQ27QtypXdLLtnA5NWnhrdwvWQWA7jlfrLgZoEhYcpbSMTO0K3OvGj6nTOaP1zzJR1b9a3n
/vDgeBm/HPQKcZVdFQa3nufftQ4gEk98QKETcyVSPGU2rqIzpDN1xwfSa+zTAgYLj8tXLIQzJp9A
PQkOZNPG55C6d+9MOzotvbfhnx05U+VSI5bckDO1T4zjpnVvwsFBoJGB/kgfIU9Vm0SJH+5yAB9m
k0UEcmVXxhFhPyn6NJ+bRTu6WwouG6fJumyi5T5kCSLNmHtnrkii4keEIJYTbRR65qKODnlzJ6aa
D/hI//Tq8ih8Z9cM2H0DaHBlGl5FqrgSDfANb3EHYk7h+ZbiIqiZqzMsSi9MKGDjAlkfSqM7Vgmn
611VtbvAxuzE7oTFQUHOjOJkGLbBPXshIHxcykGIk7u+ldWuApS8sT31iRNgjruG+kSIxsayXln4
n5AV3pQ1e/vUy1+jTt24eftZkinOVxVsx/gjN0LbkZ4Mq3DCnCt20dxclywKi885yVIWOBfOijhT
c4cEKk5+EMsc7ZLeCmGI1i9K5PedospM17yQbs/hY3IV1AgGrOhL5nGDX1v1j6JCjjBDzYLRj4HV
TM5XZTOH/g48SntMborY+jZkbkWcewvfp5NXELwHKKRoGcZ4HyCo/NM1i/ZzsvTjURkc/nkcCu1Y
M5762XieJMlAYCEO0lE7dCBq26YL9694x4rXPA1v+5LIG2yMQFA/xTLa+abCv0k+kt3/4KyT+0wz
pLDC+VH5afLnMJYfZzar+Js2Zj3us9FgO+Q3V37fX+FAhMT8HJnLtvYLtAMkRuXeHcd2R0LDjkOY
7M/KGJu+GIr2OFkc3lUeXEf2qweRq4u8Z0wSMxzxMYEygal4HPmL3992NVNzhUfZkx+4HrioU+sw
VeLFaBj3I0KAy9G8bhnjg4Zk7u5utDvWmUg6ymgAWAshTjwV0EMiLv4C+QAS8rKfzcs4Pi8FpAq3
zNnsAM2dXzIj+sYXgyy4DZusq85TqH/moyWgfFnddYq1n1l2549Dd2HZsIjGk+kXLCLpe4l/7Of4
Bb/Wpq/IdqsqLluAtzHG5ZH3qeMsP6vC/DhI5yCJYOQO8d7ums8xhLc+i/YxwVijEzc7Jsj4h4gY
ZbFREOSSXbDH37SFu18WJE1RH1207nzTWQmVZatNk0WfTWO8hCjnp8Udy011SLklnsCEbwrSW7Fs
RdL41EOiN8doX5MPZizsGwR7i9bi2sC+Glp5UbtLD5MDSV2NPLLjMQu7LYD+mPHWGZNTiXJR4Eb2
O6TvYXdZoPQMFyIh8uKrk8vPozd/4Mwt302c7bvl1djitwuYvJwmvjM6oKHc/8zT3jNnzunTev5u
h2ydwln+mOJymy+8KKe+N4PsYXEug7LfzbmNF2K8VVyaMLBjiXfhlU9B0u/TLEMWUR25asTiPhrs
o316NsjwYF822a3AkfjYsTxlgIw5cOU4RUby0pnLvT8ADAJC/9KxcEra7CHIlwe/U6dk8LknL4Kb
dPGb68Yc0lskScsHQhCvJnthqRP+xqX00+v0T5XjT6Ea4IrzOSlZ2tiTVyrNOhiXMCvpGmHlOR9m
cmKIyCuH7LX02hx0jOIgNSln73oa65EVYEyC3F7lXPX+RsCLxO6tJhw131l5RywKWksy0kk2fi+t
TQjpcYveQmlpO93XABKThPPSubCVYDjeN4VhvHJs73/Kh6p78HuhYEuorsdh6Gbff4oN/y3d5S/V
lG/FlP/xt+rM/wd1lxiC/053ea++lq+4z77/VIL+hK2cf+A/dZfmH3hXzZ+umcCyLPHfukto577L
lST6STjpfIn8zH/pLq0/8IpJMmwCwU84/Omfukv7D/41kTi+jVULE4L7b+FTpPdenu0g/HTpP2hD
Tcs2rcDmMd7KLqsxDmfOqh76LGYdmxASxnYwDC6aWrVPtt1L/CRufhu7fnVXLrN/o8BAfDOBkm7H
NITYxeXZLhpEd9sSNPFsT6F6mOHCfHIqUR8G1c0XTp6nT8tsfSJAd3k8uyTgVnURaQHDcoWO0tnH
szFxlTNG88Ft+HtJvueFGDiFh9+WX7NW8i+LnrvxTU+YfAQ5FT3grradcN/E/fgl85sZLTgKJG5e
YIr+6RTsfnYR4F93Czul+2C3lX+VNqzeEcp1xaVL/CXgZUC9nBmj1vCJ4BEeF335eWciFXDFmSy3
E1MBsqzAEdW84Ua7vitE6cYXvTkMT517Zjs3cpZ3BcmORx6luylCNhxNFVofUb0jZZcWBxmzU1+4
E9A+eEw90rvGnM45YNGur63LbqhKVOvJrSQM7yrl/q0w6+mj8r4EYvjYJ+AVSF7HSdH8aMSfTmyo
O/YPl6hBQV/N16Ikgq24WqrkUo39o1eA+IaIjW6CKd9sH8w4fDXCYLxsWvUFnRL6iRr8eQv+nARK
0IcCzpedut9s0tOuO85MeVUwSuXDRGjlXo4DPG3F5UQYR9/SlLkirv0Xx07bbex401ez6F9dt4Od
VQTW8+R0z0kTXCjbuMSqDNIS6NW9sub0yC1RxQG8++CW7Q+5WI++JR9AXJ/m0dpnxLZ0oZ9xBsif
GrtDtpgIgLMyoeklrNpDWp8ZrEVo71tD3ruoP1HVNdeprb464gytSsJTM4Kr5Chkp8gwPILyEPaV
GJC+wUP81KWKc2NhOxFrB4WvFNu3+aMCXNogysBokmZcM00xF/25KJmjqyPhF1zlDRcNwZVPSnJa
OzG6EwO6yZEx5rk7vBrJ8IAnexeVz43TD+jaxg7fasEVGYTpzt43dUyEhyHJ5gvj1ltA3sAl3uCK
Z+ROwnm4LAPDHjjdJ1rgGgxe99UAXf+xGyMO88SAXy4+E2zb2kJ50mPU4HiLqNy4K57YMKOgGmsY
iMz/QPtuUf3xNy/46EFaR0zXnZTsPtu23LeiuBdq3hWR/ZAurEEAOO96u74b4J4fnAlOtBNk3dVA
Ziz8o+TZxFTh2g5YuCou0DcEl13O5xnqgbvOOD7VQ0KeKxR1vweTyA7tOnNtKCgjd/js8g5x53S3
OADNy0UAbczgc8JRBD1NThubZY/FA7InbyOJRT4SIvuBYBScAZyyQ7KdOEcq8msDttOmKFsA60Yx
7j2jDFAa4GNLqwhYRuJflPNkfzIKJ7oznYBlesarRNYOXMJTObb8fnjNk+hzkbQXRv6jP0N82VA0
+6JxjafSlawKm+AU181nqKX2gasEhidhwXTydoNLuryaeB9mqhzOGOppO7qt2oWdz7LciIvt0psY
Djt/cLeLkCckaaRclso6ik5636ww8g5DDMaurRf7eZ6C+ygrT6HBRsQhNAui8zc020B+lGQnRnRD
SmhM1T+gZAwg4YA1mk2f01sU6KxCyQHuUlAGHreXhdft6tB5icfsYuYiO4/jJ6JhXiTH99+Iqz2l
rWw2rbK3UzNsw0ImO3m+ALHhmcjhFsjSvWF0Ndf2IwI7cnom3/xitpSjSQhowvV7hQ6cY0tYQCSL
bYiaOpH47NyyA6s/8nE4LquW5LZwBKIPKw1PxlnvUPniMuohF3CnegKU4Z1knDyZ7rKrett+DhIb
fqL04vATPK7osgOecCgSO9hM+JE2Yx9Gj3mYf04beezBWO+E+4wLryDswZflCcyOCM8xuvJzzPz5
UYhaPNaK7KPQj76Bxqd2uWwgoQ9DT5OyX1nImpWceW6LfJQvauSme7GIs7B7xyC55nxEN8XGlTBH
c/iac1Z9Ja2h/1aRcsEJqu04LyW2U4nQWyrSDRPcLxs/M5sdmb/eMbGS8RawYebf2NiZHgeCt7eT
TA3jWJhkWJOUeluMSFO4Ng7FR+yb/bZvW2vHyB0cSLZtL1TrpAQ8nG+YGmB47Li7/BYpT3xQJXpx
g4t4CpMsOOg0qCrHgD2xkySgUZz5OOHg+1xH0V4WxS3M2BPIxSOA22oa85Nlp+VJLPkIOJEh0O2i
kWtsdRKowwzsFVfcfZk7bBDuuOkmHyhQI42T36v0UCH6Onh8lo7V7lVbNNZH8MDbyEXIlPAZxsl9
6id06GyT6/ulQ7IZdl9HcjQP4Vh7j5DNw8PkFd2uR4O2q9ixn1L0bPvQb9ynyMyqrwbhz58i3yNY
IxyLG9Fk6ZORqPhizkoybEUSXaq0ii8zOzBujbyd71Av18/J7EZsSliKMHvOkOEzWXCXo3r3vseg
zC2yWT71VlV+iy13eUgmEe5Md0LsLUPz4Bd+SLKEme+IAQ85uZyXl/+/Dv4HQ/C8/fi1/eh/t9F5
BVy+Wwmff+QfC2FgJ3/gbicQzGSucc3gTZSjJ/6A9nCmIwi6q3te0v73UhjGoOfjJDYtE9cS+xx2
W/9lQXKcP0zHI3edfRDcP6aif8eCdF7o/nNbZ9iWxBkFWW7lxZbNQEpBGOekfwyfl2Am5+vpzYv4
T7PT/yiH4mOVlH33v/7nr1rmY71dWudOZPZyoGXL9cC+wK9t/d9YBn/VNO/5bdMJ14KymUS2nwPv
oymMj7nFRa7eY6+AivXg2Zj8w2xvKrEgJ+W6AW28u9Nq3T7vR96BNyyvyxM/21vjwQTJGiXtb7bF
v3gnP033b1quUhPrjG9l+2Uqx8vlnA+RM8o+6D33ynXMeSXZfl6V79kXweeV6bJzyUrQa3xlnPTm
2FPSnbL9UGTuKSr7r5yT+prvZXVKwB1+IhvPzPeChUoYLddJG530nvv8Vbx55U45TT4DPFrd4Bh0
X/NEr3LsVU3ytdV1IJ1s30WdDaWsHF5ECo18q/fYq8IM/dHjcBQs5jCLC7yYn5CXaDa9KkyvUY1C
fJMjgx24OEwH6yb0jX94XDklib5X//cDyk//7dvX3XtyaLkc3cf2C5YWTC+/syD/onbO9Ne3X2TI
UfzkpTZfJNc6bu0jlTfgTWq9bmt1YAarOeskyNN9UjcfQnuMTk6N0lWr8bOx9e2T421t0jjp0z1c
aCSKg3wVSGC02rZWNW+Cd687q873LYGCLwsuDrBZdnCh1/qq6GUus6kau3zvfAGEImrNh16Ve+g7
No4UmlVdjdeC/ST5R5beWGKtCr4Uvtt4JT0wmtJjGyngZ+Ok++Srr3Lk4q1uEk6MRy8i225Kwq3y
h0bzda+KPi7zcIkUE48fQFAnd3dLnnOr+dJXZb8UxP5GHWgCj4TwHdz9cjOTVKn56KsZ2bWHoVgq
Wq/T6274VNW/YYv8ourNVdVLW2KtM+Z8n9gjB1c5zB3yNLV697+gYIgqhr8j0z0Ao4sqK4qvMdfQ
f+o1virMxvW7blICKAKEuT9b18TCA6681BxTVpW5FGbSJBLmQtglBwi28jRDsD/qPfuqPvNqHqzI
5MXYeV7tQqfMTiOnkHrzz/kk+u1wmFrSJP6oCNG6cZ8lkbKNr3rPvaqfsieRKI/9ZO9zkV5M9Z+x
hTRPr+1V+Vgo5ptFNOkelJTcJC35I1hOd3qNr6qnH7Em48Ym8kRFl8XZ+p2n2Z1O25w4vH/dow+B
APYPHZFmTVE+dkXxG7rRXxenXF8zlRPAI7+k6dbrvYteeJdmO/0O9fOrxlcFRHBcLFt4nfuCCCLH
2bVS86lXpTN1sjufyqbQNQmmsBlgOVa1tLqJDFal06XEWpsu5gALZve2i03JBfX8qPdVnl/Vm8VV
Hhp1mQ1FundTEvaOoYX18tmrVFVrrd5ksJrePK/q67jPU1Qm/Zbwm7OoS+/RV6U5ewZCS0HLFfbv
HuAF7PXlk17bq9KsnTgdUAXG+7RQ3wxjuA6dutEarMBovn/llekN0xSLeA9Qy71PzelROpH9G9ja
L7q4vyrNsGxIMQWdvI+s+AZ8O/seU3VaMyeBBu+fPMCBYwJzjdkNfm+jC7/U2lBJf1WXnYhzVPK0
i5ATfh1ZOEOm1/3WcJ6yz9lSWthMVblXqLoDX2/xI/1VWdoRmsIZnfPeTIhsFGX5zIY21qt5f1WW
YZ3x2OhMYNdm6ACMLiDTr9VapICte/81lgbnVIlF43XyHMQ1YkpTa8kG1ut9y4aJqy4i/pbeN/nn
q5uA4wKr0uzbq6I0iUquQYLSTaL6mgK6s3tUGVoF76+Ksm9VZAw4QJDPYgAkiCEcuCXUavvnZfTb
MdZPLDUU556CdnXvR/1Th1FPr3bOIKO3A7gak8K2Ixr3emeTOkcbd6DeY6+qcnBs1vcz3USl/RZ8
m8KSn6V6g+CaRGtxMNnHJODtCyLJN6Qp2ZgXDaXXD71VbaYpuYczlry9PY/c4SnSGuopGbXWshyg
vn/lzjgO4+TTemWq2zxT35vFcDVf+qo205BkYTtmKGwNH4eFlPts6ULNl26/f3AZ+dwExW68dxs7
3fkWASYWEQl65emtytNuoyEyZx7dxyC31B/d+oteR1zVZlsQ7BVFqExFgm49VcF4B8fN12v9HPTz
toAwkpG2FFeMKvOyifNwE/l6y2R3VZoRpjOAH7ScNqjJ21O+LHq9xF2VJuTEQDUIZfeFgVo2Ft+m
gRMsrbftrtayHqK33DjPa5nixi6enXI7TMWNXuOrwkSqCYem6iidAQfbuEDvQPOj+eSruoy73EUw
29B4f53Mx2LUW/a4q5rEDDv04zLE+76ar4GsA5bd672OVUGa5HhM+A544pwwl02nN8G7q0ospYIg
1kEbZmVy4Vr9lUAervfEq1oMmr704xhRr1jcy0LdwFu60mrZWdVhPgtTTZLpponT9J40zscS34/e
2LRmTE5nUY438RVWuXxo/Zu6CfWGD2dVipMUHjpuJjI5f4pIAoz1Ot2Zgvh2WMJ8hSSoowwtab3M
1rJZFqG5dF3jXfvABTJW0O3gRg/H8JzcLFQQ6ZWhsyrDIsqzDlcp75okj/1iV+HOHwy9KcxZ1aIo
PDFXTUnjeGi/erh1r2NnMX4Hrz8/479ei0pnVZB54LZjGtD80CyInOPpCCT/d8ENv2p8VZZ1hImL
6CkyCrO2+Yy6a3APwhucSbOCVrUZmWZmpBEZiG2e3mWA3IiNOmkV51ma+bY34pCLCXegfoozJS2f
CRgtCGrVa3w1T1aNO3o4pPlOi6Mn5w+EeulNNz8B729W3nMqnIQgBEar0j9loJnxEk2p3vmDXFVo
hoWncwWjLErnej540YI50EsHSJt672U1WbbAEdil8QtQ/i1XWT68po0t7/UaX1XpUC/EkymTccv6
5Hgdvjm9u+5/yQgZwtxW/F8W33GwjUUIpi7Af6332Pb7jug1VWKgTIv3uarA9d0sRqK3qper6sx9
u+cok2Er87uPoICsgxvP3k7vsVel6c2LZeM+9vZj0I/X4DHK64b7Hr1lhFhVp2vWUVbAViHgvI12
RBSUF7NqHM3WV+UJpwDhMUbKQzTWxTFo++UCdMKs99rXCRyeV8Np6xNGwhC9oPAi+LJEEWg++7pG
DX+ZVdC6hyzohlMbLRhy2ObrTUZiVaB4u4ygLUna8oe6uA2caNnlc9prPvuqQksnTOYwjNxDDBh1
44guPxoxVpq/75HnN/AXM91aAFQy0RFRlbrAxiog9su0fEw7bJtV06QHqwaE+/e/5xeTnlgVrJvF
U1+bnnPwwta6YvZGM5dEoV5diVXRVnNsT2SY8SkCt7xrZCMuMrTseoONWFWtyZoRkhmMsX6YhjvH
APiTw7z5qPVm1pqgxA+E58jSPajBd7fp2PtfCjkMeu99rQuCABtPGbFCmKLtFIJULD6OTd/f6T37
atXrFUXQ2z29p8psRLJmVgD8cAy9hYy9qlqjNESDFvzcN8E1bGq3WW7AKhuaD78u2y6UBpBEyta2
qkNj+HgP/EhPpMZt8mqGsmbcL7AdDwozWQNJ8roefaW3s/sXiRA8gyCFc3jIkiK5FJ0zncAvai44
1olimGWKoIwYzxw5NVhZSvtHTBa9XjXZq1pNxighnY4XM/VDsYMZVJ2Gs51cr0euajUwO+FV59Gy
ICv1MClCrlp3cX8zWv5iFFsrhQoxZ0WsQueArzVGf5xLoKdmdqH17GupkESvh2ydGbZPYUV1o+hB
GhSaHXKt58EyLeMhNnh2vCgok7E0D+AJn/SefVWrbka4cuoV9BlnxPGNWnm72KQ667W+KtVpaVxM
BibFlHTDh5hI9N1C4LHeDLvW9eCT8REjKRiSqrxvANFcgghz9bZM1mqnCl68rG01ugfiaV+zrg4u
cNNUmo2vZtWo8PPYXHwHW7/jwh7LhmNsgMnRe+urShVDkyyZO7mHuYSZ3chcHFOQoXpXcj+dpm82
ZQQ1tiIn1+dg9dAscY55l8YsYNRoPfxa3lPGBvZ82TE1NQOcRh+XcO5NhV6prgU+ISC53CoD52Cn
WM6Kcna3/pKGesOMuZpWcfLXhAlQqjIrjIcQoenOqokK1nw1q1r1vUFOo6BL4seKr9IymbZmQbK2
3otf1aqdB30xZVRTkwAwBXuXHAwMdb/p8edW/mK9upb4+CkQ+cKxXXxFUMymrumuMmcaiUxufL3F
5FpUOWHqXEKoI5BC7flLbZntXVAE5N3+/fv51Sew3y8MEik9bub5BG1QkWAW5uWWQyw6f+PV029+
xy/mKXNVuWREgAaYXOcgIHxfBLERfWEaVy9//wl+1fpqji1HUmf5zzlgEIM0bCXesesBk+i0Tr7f
+/dTkNRmk4HpgE/30+PUAtMLyOLVmkmwHr9v3QaUaDHtOQfYVh6bwNA7ogvItc6XsSq/bz3He8oG
k64TS8Pdy85O9oi5ba3KIkTvfesOsR9NLxcHjGSs9mU5q63IiALQe++ruiU4Pna7hR240UV4qBIQ
HotTL1qLbRGc+9Kb0T4++1iApHoHyIvuFkWhD2wfG6Hes4v3rVt9qJIoZdVn9oRfT3XnXqmonD/p
tb6qWFKNiXPEbXjoyafd24YKTm2feForVhGsahXkGgOfcc7pJnmLHJTUa7+TvGbrKQCxCr1/N1h2
W+XMtN/Nsw0MY/GICRslpmqtt7OWGk1GnZUlmAb4R0TN+GaXXC95Nf5mvD9Xzr+O9xAD3j89Stcx
cc+9shMZMPucG7htEFTBh0IkAmBSt2xghs6RXhGsJUgjNxSp7UFFFlwH7zrZ1reVslKtrT5y8dWH
AZ3ulxBIDlF+di6nmDUti7t9vS9iVcDupFygtiySZwQJj8zq7QblhnzQa31VwA4dZibnnC/CVIBm
2ph8i7bXkweSsvz+zfiB1WZT5LgHF4WMtS3bqmvA6rci1LpHAzPz/hdYXLrnELFZlRT28jT4ofzR
Br7eGQ5x3O9bz0qhoAx77E/GaXoYS2l9kF2U/6YGzq/4r2pgVcGFXdlAmHxevW31H0djtrZekVd6
M+JaluSbjhEbZedBzFVVeBECm38A90UAlVbHWSuTDNxdtWkXwcFpB6hDGOAOxsx6R6/11YyLU3rw
ZV0FB6D34rbIC/M66DLvi17rq4KVmeOXYLiDg99hqDNgkz9Gba20zuY45Xvfa8i/an1rEMHBk016
URP4sonqadQbbNbypBK22OAbbnAIFygFJhS8lxg+03e9N7Mq2BlfQDAONu/dNeYnBGHgm0kbKe71
ml+Vq+vFWZB4uMSNzG76nbPkJLYFYTBrHaAR4Pf+1Ttm2U2xDx1r5krmhijQ4IwLEZpdflWwMAFU
b4MLOMDxm46NqUJwruQMaL2btVIJulxQSXzDB5H18MMK04A0mAd6b36tVkrIRcpxK4fn4+j8SvWx
uESc0uuV61qxVOTYyiJS/A4xMIM9qakCqBtoh43eq1nVaxKHxLERBnBoKtPcG8JIvxZl0X/Ta31V
r7Bi5miwS+MAf7wAd5vaB2fk/lGv9dUE60E8DDmwMA5xUFiPrqhI/lFx96rX+qpelzoTJotj4wB0
f9oPvhUeVW9Yml/rqlwLuDVpB4LrEJ1D3Yx2zkh3ysSL3rOvinWeqmw6X7LBcs3tm9gymk9s0fOt
XuurYl1M4DHuMBsHItinL/C0CUv0zEXroEis5UySJAM7G+rwUC6LfVB1epuEpDdrPfpazhQWymo6
aOEHzzHA6UJp3UxLHOuNYmtJUzi6ZW3ATDzI0an3aP7TI+RdPfGRWAubgIQOkbM4xqEvQYtfNHnd
PIiQFBbNp18Va1T03JRGghRlLxMIPpSqra09JKZeQa3lTanHKrCRPH9h9u6OI+Tws5BJoldQa31T
5gzl1MUMNcPcNlfxPKcXMiJ+U6/frMqVedr2Zp8czngecgjCg3zKXFX8bkd4Hm3/Yr3qrOq1rtmp
zZUyDj545mgbDpMJf9EZDlkTk7VHkJS36BWvsypeJGx+XsjJOMygL0kJEjYGo6rTa30td0oq14Se
tDAkQ4W6NOExblr26HrLP+m/X4MkaKkCo4iiY6ccJS9NauSx4mCk1VvYr1VPcUDMF1ij5tgPVngA
3QOFpu40R4e17Kk3bFkVXgXtNjvnZ8xjBomZILQfWl1UrspXDk6ckPrSHb1ganc9eL5dEWep3uBw
xg++PY1KQe65iV1A2hlYXcZVrsgLd/ScXWQ6v289jAMjNIQTHoF3jsCWUsP9Lkcyc/Rezap6TUwH
MfE90SmzIWntyFpebshDnXR7/ap8x66pqtAHk+HVoGBHexyuiW6MNHvlqmIXDk0TadrtqRvIad7V
eVQDE4kLPfuyWIugsqEURQbk96QypwXty7dawivR6zhnjs/bjtM4vks4V+Sc6hTqB/qB+i4TvdI7
Pl6LoKpsUPTLifCMpv48K6f8npM/9azVbcR5tH5zAtv6Y6qKpKgvRiHzPx0rrV/rvvydeNP9Oaz8
xai/VkERumHP0h7qC5CvgphhTotC6+j1MD7L69mOByPA4NOl5hU5gR6Ed6UM/whsdg6/K1uY5wu6
Mm0hg5tdVQ/pJjYWoz8H6pRjCQlsFt7Bc404/dYAkiZzGWTjLDbGXLiEIFdDRqCzWMLAPKQJ8U3f
jEnU+MIW6Srr2Tv/yMQCMmnIJp3mNr8swyApbrzYS0vAxQSwPg/lQIwMMcrdBDmyaQbyqLK5h/S/
4UOE0TfDVlYUgvy2q/TVUEavlu0UDFP0GM6xauA1SiOm01VzG36oiMqYrot+Wtx221mj3+/IYMvC
+3rkZPCm4t52MXYpmtGUoI4hs6DqTwRAeMSnz077lLdtHh/xHJT1ReCTzQtIeSzGajeaeV7w+eOB
TMSllaA8LZMItS92Dbnx1q+sgOBt1QLyvq6C0SY5VKnJ918LWVvNrRc7jfml6PPRNnejVSTsvipQ
Nl67LW3Cf/mwvZ/Nwxkp3zTNrmt8aX1bchPUM9GfRE7V5JxOIUR7NMu2B9vdZqlI5qkH/WwfERJT
3aYzjNS7NnI6WvAdwwB8mDt24Mz7yGcq+pB2ZZbeBjaht6eAvUnNBwplNR/6zmLfufh+kt+RY1IT
8MQEXy3H2Jmd7qYbACXnG2iizviwBI7d51sIrm5ExP20RPUpBhtrPBeinzsAk6gKvZgk66IkZs50
JkepTe/Xqht26BlFq7ZY8mYhruY0HzlWM625J6JlAqOaQtE28ohggqUzHC5DSp+Uj63F3Ub9dRSd
Uo9DYvvxYxM6zdhCBoB3k2yla08ADQwRifjCHSrH/TPp7Dz90ZuesaQHhOSLXW5G1+DHtm48ptMp
nfhU1hG8ZwcBO4VgYJkbq/T4vfuSAGQSkMjWGfwfZhfFIoWASWZFtiGUsQT+Tb6UQ1puvIjlxYJ/
YrxK08vPqbpO32zjtA6KvahVM5VX5ZydC4x0sLjZ4ycHcL+LCRIMpiuZVMKCM2p65J/ujSAmL3rr
DCImj9IjHI48Ds4bhnu/iGbCOntSpWCBDtGzO7WVt0+73m82EBTp5i1xeP2L1fGOXgF62jVxcGVh
zZelWRbeNSb2zr73G+47rQ37xvyucF34rVZmfgzsIJevlRqrbAvia3khrIqkKDl7YH8A6H6SGQjd
18h1yUWIiAqEKBrBMGzCmymv+uxa9dks1QCGMAyy6MsQ06myG7nEgZ1cQpyZknyrsqCNPxO7wBLm
HDnvJfHODl1VXeZpNANJRAoZpbAS89lVn13D7Jbvk9GO9aPbBYaXbvqYQ+RzlJQkhS22QqZjArpc
0wIKrrwMaD2jhzE1mwp8ZUJ6Eff4rX3yzBHC1RGro0u4bQF1qAHAWtZwWSOoKX2NhBx4ik+2yOwT
kOYNado8g11DvXCYWMzlwRaCUDaSBloGQwSpnAwPk9c+g7j64jCUBvetXSr3WRAFFtmbYCxaybOp
Uckfed+K6g5yqt98mQj5tIqNnGQ93IZmak9fVTSmJLmms1knxzx0xhYCVVNDiiJvPi4SUisi10Mm
kM2tyOzrbLTM0drksiRPghA2IL4TqSxGZ32ZBnLM957MXPljMNiE5RcdCZ5VfvAyDvoPlml3LXkb
hDhW55iLcTkQeCG9B6IVpfmNr3VQ4caffAfEMFODCj4OZW97qK0qNCn8jFdO6lsqqhZmpJdOJlhh
Iyonmzy3pu4N4uPRa0Yf3FiQywntcjEvzET2zBeeO4IUNRoVvs5ZPsZ3mUdEwocqbBz7yLuJ5AsR
EoWFw9B3/OiRif6M0M39rIjGDdjZUl34jVyaCT27r8wIOGfKHTiw47G0FYkG+RA9/h/2zqTJbhzL
0n+lLPcMI0GQIMwqa8HhTe7PZ5e7fENzSS4QBDiAIMHh19d5EZnVIeUQnWlWZr3oRS4iJfnwSAz3
3HPPR3nQjQd/IHZ+tXqmrQdQpKzUXOhxAYI26+fFd/eTwT5ztnWlL+E5vgyygMFPlgu9ccR+giER
3LOKgurW6lUSUGEoiNAg1k7x1t3jbl9roCzB2qv7q5X1GyvmwPbLFTp9HlIpCWnttIddO6Arkp95
g3zrxu/W5kukFyojUK5B+S3zygy0r8G/QWqPQjqDqG5rNg3Yskukqr8jfEy3Tb65egwQIdywoY/T
Fmi65cUmjNvbRimg7UFfqCuV7NvADYlfBCLw5BXpWt+ut3PiFGkzblcitnO4bXhWqQlGPcBAALgB
aEgd8Zq6ydsYD7fNTH8prkEKDb3+vh8Ti2WHycyVmGKbIfK16QjySJvcajOLz0CigbaULsNIlo8A
v/tWpgyoRfeNzjOHKW2xiKVNtbe044GSZA4z4fnlDNDiOs7Jgz8FsK4KbqXj4MKtKOm/y3Jzq9n1
6BzxZ+yAPgE3nkru7XwST1O8H+LeAd/SthVZv6xm64erkiiAGmrDtvmp1Zt1Z+qv3ehno1EIT8Xd
YsMmACQs1uNWPS+zxQuSETuyYMjCKBxllyHRt1k+YVevvbeJrQzonJo08CmImofVR801gF5DMoWd
2NMurJIAWNvY8GsgmRMRZ9PUAWCWScD/5GFtFwAGcu6Ctnep8bA7Pcwec9iSKQWm9i6M53g6lnwB
iGXzFXALyCyR0QbyxTiK1mYDPhPg/wIRwuWBK+k0IwFadBgrYgEJ9SNvOxzlv0JqxzdvmZ346GuQ
/HrYgZsZWcUO3fj6M1c9kmJSb9Z1+BI40G6r1AzdJQq4TKbN69KlQs4TIE7AbiqstxUXwih1mq71
FfBsQ/yA5mzIHyXoDHrEkyCBgQgbG9lC/kpifL14A2jtlNAyqj/pbYrar4zInqwpbcMlMAArDEH8
VYKq5paUyFjLF7ECmw7SRuLh7oMsdBCmj8A+1kAy0hCu8k9WG+lfcIp+5eEDjMHdBORslUzsI4l7
LMAQiO2ssQ+6CAhGx5EBgwjmcUBZnMpG9+URkCqLT1CtS3CNOwdNPoFZTdWuBwQPUV/thoi417UL
ldothiC7O6W2CUsA5Xln7/GjXHj05aQbewUWqCV3MdKmQQaBMy9IWdNOQDlxNQY6q5G9B8hlSZfh
GCxak91G8Xxw4XYdB/G+WoCIN1asn8uNDWpK18oLEZ0NlkhHz96GNXGP3GuYz8B65xu4nlKAjwH8
YK1Hjl8fvHnAZ+Eea5sWVxIqQWwJuRXswyokmAERjxhq/P2mRoP1EDU4pV42kMbZaamTLnoVwP3S
r1uHD+xeDWPkbivQmtzNAmNLdYIVimHcDuXznJxGsIfH70G/ta4AAIIhidtNQdUdShfW06sCOnp9
DGFKrB7c7IVTl3YYVF4/KUSmmwP6sdUcXIA2rPs0+OiZftuaJGiDIhwc0o1Tgibh/KS4IbjQOzH3
EXKk61myQyNqjcFTWXlTA4BGP0UfwaTqCOerEs2nGZsIPh8ocjLCZ7CAHh5c1rMxV8vW6O3dh3nv
fkWpFV2zyRsw3jxO/t3STRg6CeUg+bOUsnZNhgppiM6e4kp9JkiXqm8VRAiyGwCQ99+FNViTmQIV
DZnHS8BDzFAG9ANp1B6/X5EQsKB4mj0/OrQ+gnqOaEIn41OnyVh9WfmQ4NfHVq/WWza3usFq0+vY
npG6XE8pEdXcvoYIG8eT7mPmH+seCLfrwa+WcO8mqRRARD3oBinA4aQ5aPDEDXYBG4LP7eL+diqd
U3tbjx6YOs5vE+8JKeKCfACHOk97nHwgEbUw0AUpjsULehXoNZv7o6vBvqFTyT+1PXjb2LMBz0Su
8pT0z0tLoUfiU96wCOzGRgwVTDGuZKCxzEiOTidVtnXhQFhTuUsciIWesAs5DU5QdkCuu9YYRVi4
Bk5lU5tImw27z9PC1yXKunaYOpw2AtwkAKjtdOX7cxU/IGuvcSorW6ZHUYAWMdEHyHCR3dWLU9gJ
Z4Rf1zuEtUf+vrdNwgq/Rz69BWqrpjOA2VXVXuPyydyJJSKIi8ZOApwGMBIxHL0BsFxEdKtR7DKJ
zP7SgRmFMNKpk+pKgh6m4QUJZkAf/HWckpyg3tU3DuYre5yqDT3WuNJdI9IJP2F8YK2Q8c0Sgcl4
3fhoieRR7NU9fliMfzEA6pLNvwKBXnVfRdwk9nVigQluA41bNAo4jCjFt4hKV0Mx2HFw1/FM4v5I
SzNizw8m5x8lHYLlGhOkSKBI43qk/E11sl92CfiW7ZPCKkasQ70FZj+EKGpuY4T+97haJTWrHBQj
wpuzVi3ZblyMDxqw8MlbfHJBIoLrA6JdXMpWZqW3Mo7UTRJ7YfrviRw/CXsRsrpBMqbiuOBERHpL
0xm4YNA3fvv3vv5P0p4hJdaVG6qjXnxwpLzYv1Ft9+8NAIAG8KNEQ5pxYrgngZ7cVeDV2cA8rUlf
3v97P/tPuh6LtsG0YTcfTSyDE6l0/XK5Mf9Bowu5039X9f95SqqOQgVKeKWOXVVGMULZ4w2ZigEd
ymMELxJG1xC4iNjymHh47dcGPkaAVOSH5Aq1FogG0Y3EizRCMMXVa1sy2vNhTYGOWEMcRAnGD3M6
ga8FOGxPRbknpuMXom5PWFqGkS9u4GyW7iScDCq81hY9sXqS6x8F4VyEsr8jcP08qAWz9DqCLDof
OUP5sHMDH5eDLYP5e+ePgQI6rzF/1KC5vK9/73v9pDMuBmhiB5To0SH3zgNmseNelIfgL3dgEm6Q
YdKo3CiIoRDJkikDDwD6GSxyATAr3rr5a4oTY7ZFEI3esFt0aQfQBsE/uI5d6YFX0mJibiroqDw+
QRAYdGtvJNExLmTj2E8JsNvC2n64hWFwnm4QEVCheLBVYk4XfxlA46xUqKoLWXuTigq9dDVQKgPg
vNgxse+QvYoFWfbgJwfzU9NZ9DZSpO2DogwCV4lALlSzqN/XvQmjAEIMyH62AilvNV1OZqQOFY3w
FutONFm4u2mSWCAPTM12bmX+65L43+A3uY9hnIaP/zi/9/Y/dhPoR7iUt//5A7rpv378T/vbfyPe
OH8f33/4j+JXbtL99DGsDx920uN//edvQciXv/l/+4d/oS89rf3Hn//0tUMpfPlqAj/W78FMwaX3
/I8j7M/d0H392v3Nv/hLgj2oTL4fR5xTEpOYR5cRy/nDjn/+kxewX1Cwh7DrIighuLCb/ifBPox+
4TAwJpz9mnp/cThZKJbVn/9E/F8QIeNHvo/8OJIE/2J8ffzjQokY4THSPaMwjoILGOzncY9k48Jr
V/E+TDhgrppVkeamp/WqMJwxGXOE77umEhIqRNB8XFBrRSm88dx6kIgTgH2geUjSgpc9haKd1rt5
GYe+vFbEx0mS+QOmYVIKeOH3Zlk3BVhsK3DdqucQUhkk47CjJTJWCA5hENhbjFiAWWS5eRFEdTh6
8xIz/OhkGSIXsCJrVD6LxVnfgGGePFFPdMD9VLxCgOmZ04WMbjdtkZ4eB0QQ6jsYT6boNaSRJkXf
gSN3hyqtxOmcEJ+/y4Y39QmhKWzNdDstccGbpWOZYkLpnWwQCXESxHqwB7jRNwWcnMP3svLssJ8o
ccNjFA68f+DT7I+3fdzoz54BcffIZug0B79x2HVaLL93xCBOJiuRlaShX7U1S5lIFmztWwkCJYhC
APxCfbF5ZFuzSzy9MqRSJ63btYQk3S1zHeQq5foadkO6Ku8wDk2o77s6bIcscWYCBAZ1Qb+XkYkO
FtFyHMKKGXuglCaQOpRWXgVeX6ReLUTqcwilVGS4Gy7f+7i001eKPaK96UtIQleBtOLJs2EMwGkS
ll8DP7T1PgS0Y34G9lvyMu1FvVpkc/vJJt8bIFfoCRRcnXyAbl/VrxyInuGW9VAGrnyHrwRWbMe7
onLMhacGcElEUOk+2dFkWL402LNEMYIfMKao8/wHqBKIq6IBitXU0yMBG3lrGTZfgaHcdIjiasmk
CS5OeyBH36JWto9bY0WYD4twTyOWmsLwq0vAfQRl6Y6RXyF3NLYgUmFmLcQluNZwDXYd+e4IsJYZ
Knj3KEMwbsHgbSMfxbo/3A4M2c+oR6d2Rlg4U9r2Zhe3YG5npQpxykLph4DTyhX8Hl9qfhqJWQd0
OiSxhQXHfTsj8eeS4+JjMafr4gUAl8mWqxuo3r3auUCvz/3k9+eKAddzapByvoH7kEhxy6wkIhdJ
K2069nHwppPJxOnmB9t33/VJuPctxYLxjRfGZw1sFc3X0dcPUP+D5Ig+URTtHWDlIvMFXcU+pnLY
SS3rCCCoTj+gSwYdGOcaJymQCl63i2OKlK0lZuUGxqwqoWHyxddAyaCM2HcReIlZG/UM8Nx+7ZLD
VPbBZzmAEooH1XG6ZcCrYYrcDow1eUSUw2MjvARKZZqmugQewnngYNW6gqd1oUYeZ9C4hx0FKeHZ
UNyc93CSq/uq6oCVR76TMVAA4e5M6RSDDVmxuBV5Uy6gyOhGe9eahMCoJomBbRtiEauzoBWVTlWy
WhC0lh4kTdOx4AnbrXgEcpHhGE2mATz6spzpk9I4lfdyimZ9Iz0otrkoVYO8oLmcSEaawEc941VR
9ercAuaYP/dK4n30VJJvYA6/41OeZ9SpMb2vx9Ff0nkmnvfIjXMH/OJeMcHm/x7MpkO1MDc0xgfe
AL1UJ1SBCYHw7LYQkizhzrUhmB/z1EoQa/tAAWI126UdDvIS+b6TDFrFjoxGMwhixPdJjtqc9G+k
6dorn1Ia3hG0aLodCDXNRW4YW56axZPv2xBF941j2MnJEk9s3239DNpwLcx3Zik5OOzy/UszzQHy
5wIJJCywPlFwrca2HdNwDgKxn2BbfUWkQvdEhcWnVc9ev1wDj7JtRcycYxmgRUm9G9Atwgvf+Ixn
0tUCoXMcRrHqZnY9JWfAStkK+nsfk09Tz9h7Qq2aXixI5SNSLBrT5+VSKfUYlQsP08HzQ3mYcfWO
jnSJF7eLROR1N2hM+Y8AKBvk97d1XJ8g9/r+TiaMfHFVGImUq5l1BXRzFd76GD/Gs/N62+VQ4Zsq
R2vEA5bMwl6W+9O4rpk1aqEfBlJ604FSH2xuyBy0iwUQPwRO9mvqV8qsdyhep5oBjmXlBHb0JssJ
63NbGaRZXME7AJAHdG3dKdFMVFdUbVKOGSZCR3Yd1Y03fEmEKEUIXy5aldgU9ABd1Ysa0X8jcJ4o
0LtsR7+iEvWfbQL2c5euEbiJSwbfS4mNxYFfwG4RGLiC2j3rBuk5yox+PtfUVQf0EK0AiBAbOmIR
6ma6c1HC1j3wojgfczq4qRYp2OLoUOFmUrs1I2hMPDRxMo0Zhm43VSwgQAe4JC/RdlPbKliOtJbB
inx6ClZUN+E8yxgKsXuaSAbmlWpCI44+btXBPgoqMKeR5GGj6zCEl2m/CZGoV9W5DVI8WkTSkUzz
DtMGKUarE/DEeN1U44eEytJdWXUB+BRd2S+63ZWRl4zvyYZOZJIKrLA2D5ykELKtWUn7CaLTEqLX
uSVxRdMQD7c/6joIgS7py3Uul4KPY7We2wV91iKqqsZdQWq0ycl66xzvKWkkHtxWDT5dMR+wTEtB
ccohNRIbREKLMPYJlI/OD/pJ5ZL7U6shkgcLlLVlgmi/R9NgWUWKuAjYH/HqCuxNBIyd6ow5XS9+
M2O02jPaPv10O7cDIOZp6MlyeOlJ2EfXY5AQcmE/e/FV5dWjuktG1bU5NzNjGgywbnN3fdx665Mp
ocl9Hjvlbyr1BoNMaNyLVnlEe8AwHGiyGYaHqGTA5wKjLMLv3UDB4dZ29tqCRoMuP0MX6wCyqxL2
hBhRfsYHBzLcxmj7pWdTaQDYNUvt3ubIap62VSnWC9M6pieJ24B6WhGp5N6VGxsYCsayP2BoSbvr
BVA8dURLbJbovcZ0vlNNDyq5wyU3PijgKqurVYS0OZVeMrcHhjyp8bXBm4630JdieFmaOnocmqn9
HJMwIM8xmkk6a5N1oPt+Q3ftIEAvc9kMUo/BlkK0nxM3D+B0J7P0njSi8eeHmXdR42H9AgpxQNpt
qCEkIvcFRYOZHwC6LuffPC3/G0VQ/9E+jsPHx4gq6Mda5//N0ieGy+iflD7v0yBHOdkfip/Lv/mt
+ImB6IKIzxgQ6RgV8C/Di7/VPlH8SwSkCPHDMEah4/8e3hX4v4Qhhho55/inaFxjNOUvxY+H6ici
EfwOAOBS5GkgzP2vhd/db+U/asZ/SMT5CYWMVcUjbCUooijBN/q10Pu9tWerjW4Vgg2zVrHgMki8
PMemBnITtcAF0jhPGI8xcV4j+aUB7HurgVia2XdjqvUP5J+LMPF/BItff5QgCi6/VRDGFOhl/Pnv
XEYtX62XMImtGNi7Awa1t5wBEgovGQ4RYDKr8V4lovxqcLP+A83vR10mITQEpBbH4uVBsCD+2XYX
G+HNiC6CQOJVn5IRWYmYnP+ol2Q3CPOvCYy/frOIR3hwFNTg8G/y7Pt1iCNcnfpce3TN12p6D2GW
/pd83X/9JqiPASrGO/bzVFwFdqLQsHajTJTBEcKmw/4Who+/e9n/8jr9ntAGGeCHR0YZvj6eFL/8
Kjz5eYATUvbYYSh6BOmyu4+8DVhDYZ442z5EsH1WW39MXHOnB/7bfvMPX1t6kTN//67gGyfIGCcX
xF0Q859zZrqYD56A9z7XEXoaGeIm2nWnoG29gIVLx11JtsXPZOe/hxAEz4vX8aeKomBJjQPKN58A
WQdDxEidhmZOntfV4+GFxLu8yND1G8jgnl+lXhN4W9oY4mjOgYwHRnQJn0ab4KsNlcRF1W1dNqhY
lUfTrtsNmgWMHMm0aVyEiEUTohs8iIxuEgk/ctQEGw5oCtotbyQwqnX4CfWaEYdwQDR2GkDFDYqo
jtB/CHs4NdI1jsY/Mlf/KHjg3cCDBhCE88BnBO6In9TcLuo7mPPFlDetVWc0s6cCvaU/Cun5mzXF
MLIQJQT+Nhib+M9rapQLGKVjMOZQBkzOxwE3DB8XOLQA/R2uQW32z9/Fy7jej69EGGNRhUEE3iHD
9ejH7SP2mj6aoADk8EHgycHMmeKaQXPR1/6FSRzlwWqSf3XjYNg5aIjdOwJenPxsIudwEVEWl2PO
1HRnh14dxsqiZgn5XbvCL/TPf8W/8+AwU+kzGkTYsSEf/fgr+v26daJLprzEj5RBqHCFoEu0++ff
JfibxcVjn+PZYQ9G9mzwc1rxGGDACpE/PEcpiQG9emtwdUh6hUqqk8lT4vrroXWMp5BBeJBfOvEu
I4ywp3h1oORazGL/9pv//wvGn8jFn/6PLxjpNCjAQf9j925/EFh//We/3THIL9RPOBxDjAeRfwF6
/vWO4UW/YO1BxksCzpAFB1T9/+irASCgeGU5j3HVSPCP8Ed/uWPwXwAcpZBY/QR4ezTI2b90xcDr
+cPSZCG+WByE+B9HsYNhhMt7/buTXauqCSZDMjZ3OgtGZ7absOHhx+hdHJbaQtnYWpgwcGlG5rYi
n1tR7wzqOA9vKgSIBeKMWYOiKseCs7rMZ6+aAOLwpjToObvaympNERpcDPAR7+KVwxmktwYccYxd
jCgY8hEMHJi5n5FCeUKwZQ+3WSULnTBzmCyPrzpbP8I0vJ/RNEDxLcpb2S0D7KHIhRhsirh0ce49
OIiSoJ9vE0enDG0VL4VPSbd4huMDnIwi79fyfl3Xl7J1wA6DYm/YrqnKeRcDaP3CZdnCpdVer0EV
543aUK5uMXltMK+D633TZ8SANr3ZEOTQGJ7g0rfPjaujW8yEhkcdwjfL4uZ7oxkvSjPbOx+L83vk
yTeSIP+BbIHObafqI2jPtmjwTW9rPtGrNpnVPdZ8cGyqEF5dbt2zZE0HHkO5BCf4k/0N7Z4oeqCi
gd1MRPe9nGEmjt+408G3Be6+MbXw1M7wvvb+/Yr6Q+TG0vI6gW4d4LvS7WxguTpz5rddAV4Cogqa
MvluqovcV4F3XkQjAzuF94343KHJcyFIE3snFGEvGnaCJJ3AZ73rjG5uQqyKKh0aKA6RYBDTomQ2
dxaE0rMc2Hc+aknRolXIUSfjvB7XiLP9srYxsnbsyCu5jwUT0BRqiM/ZZJ2ssxDuxgxQ+8Dls2j4
K0IUkuWLtYiS9Kzxb/sG6HFQ6DUJnowv/Bs3sPs29mgBc5GE4VYDc50i8LJLR7FgfLY06hpjK0Nx
0aDHdNBLc1rQB7t1HE8D80qwNI9yuy2H/oYS6C8AVbfLjU5CeM9Ns542wT7BYkHUSRLa7mH7Priu
lwjaKNedaMkbkB85JolgAls2+SJLaKFbh1tBHYoUfpm92SIkWRB2THi53eJiWZ3WjRQCfyUU9z3K
+RTF5A1Evmuq/OsaTX4nXVqP6ysz9VlsDTzV8qqdSAKnblyIShRAqbpMiiUNW+9QrQjwr2HOSVgG
fSAaUjgozoyp29CxvW5clqgyXxr7xGqRRT7Re3Trof665WYRcDbGIHA9uO7RRMO+h8wiyFcVbmgj
rPg8wU2Pavswqem2dOgwUAzb+XzaDXBk+SW50gOU3bU8i7DNl04vKe7OaV8TCOVg2iNo4AA7THnQ
vszQoMZT9fhVIvv2iEe1c3q50uDOo7Yne6eiABACxB/McXis4WQ9ISdou4sw8ZtWNZoyGKdihQGi
/RHLBmYr9E0ITEBvqPifK7/FfEC0XwE/NBNi2CCO8g0RuWN9i95E1kPFXIftCvpjXsnvFLsKW4Lq
iIHo5XkewjgNYJVqagPXHaMZckwLtC+fmS5lpmwTYZ+zb6VPkEReo7pflPzeaX2nMXOVbjVLssk3
r72Zv3klLws4N9mR0OlqWXCRXfRNay4IWbkHa287jGHwZW2RiHHWWxnml9S7/Vq3JTolyi9z5XVQ
QH3cWmdu9sxfZZhCQL0ZlzHr6k6C1NluAGzVfYkJA6eqK9tg5CltNIKBnwV38Gp4ILAblY2Vyj0f
7QSrH4WqPiAdf2lXfFRBlah7gB2zzSkoUG4r2pjCnA5P0wNdS/st3IYHH/fOh6EpJXR34t3UlevC
otQcuobzuTtH5apy0nvDYe47FsPRrI9C9MEnHhBIUY3tXr3ucu+AS6Dw2o0/tHVtZaqC7V0Nlp9B
Qt+JkowZvEBbMfQWnq4uhq0goueY+I9VObQZjHivGl3wdIGGdgQXZIIbDy4jWctTFfb8hFTPKaOk
7q9LssJgpnlR90lm++Yp0POdNi6vMOKUDduorw0sRrdlO2Lvr57ZipWB9v6LabodVe8wyWdRJR5R
4ZKUdf5HIoEsjstTa7uDk2qPDGOcKnD+XAln+sJT5msQkHOipq/NIm1WAgabqU7dD0Hw1XiDziBw
4vAJ5KFZAi+bGRp8sSpgfWjQWFABAv9pXyQwOYN3xGTmVS2AMCtc4jqMMfEywXMMj354sTp9RTdM
7fTYnhaf19/Qmkr2yP36xofuNKvBRzg5+qERRY3kpgyhfkVdNjdrI2+NQaFUDyvLHFLvFfqIJfRr
DHKmLf0ULJ+27bONwgyNibTCpz3ATHt56SzrXribrzVCyuFarwsk5B4wfiG9dh+i+5jGZHthidrX
3ucYYMPJzGdGlydU6kPawo6S4y1Jt2mBf5TtJ7+9H7Tb0W45biLGciBxRpm7E2N/G4rpSvZuw/BD
+4VhdhKWEHsmMHZPdjjOLVpGrT5zQ59LU70i2vUEPs9J4SXuqg593/qqjVFjQufMQuG/lUN1E2MY
iq5b1rDzxqYXuXon4oVPHqfwVQ7eDePtx+YejWXVLnClSudeitSt9HtcRkVYR/uSvFOIqUntBakv
MOq6RI80jF5X+71h+uAacY4xT4J0aOzEfn3T6eDQw5uVkkTe1Wh5kanCzAOlWVLBmx2tPpY5SR2z
4y5JqnMVXs1hCVCh/mp8eRR9VBDb53XfZ9MFBjHSeceXN4mreojHnlZLFBYrCc68dHvTeN4x8e0R
3vXUK6FYQ/j2AT+r7Eu1iKtwxYxZtcdAx25Z1gyQeJ3WaAudfIJhGSncgzP84Lbl3kGJyDbeFrDt
fcOizSsb7kttReqzcj1GBoWMnL1vcY/pL45MEFZleDWyVVfHrkFXa4MrfFiL2nm5Hz9F3vA+VP4+
hKNnw7YB47vBAhwwiDCl8AQ9kKGBKg/N1DPH1dVQs2EVoSYPTCgzCNgZqdUZlnBMnOrms7IfiYYj
rrWvJFh3k1kPCG7ZIbss36pZoyPe5b7eo/N5FMwlud78JqPVwPeDDvF4/TjnasqjCFMgPb1mlFyv
Poe3MxD3E5ueO/T482b+vDUotmPdHULXsKvFejV+UQ7mYPMNj/KoCD6TDmM3U3PG0kI2YZ07RU+Y
9YgwiKFuBuMjI3lm9/DADJgTmOsinKJzz4xKN8kKW5EHgc41noR9MLhouNHdeRWOxSXIo2o+DqDK
pki4hTvG7qHb5/E8oUq1j2gcRHk3zhh4SkAORe99yilK9MNm6Svn8OwhkqgtwsjyK+7h9Yud72Po
y4ue1lC+Bt0T35absQ8fu27JEeC6m7zxHlafq5iQazbO6N8R3DhRTQKceRph6sTA1T0dMMYj3WEh
8m32kzvk+e48fk1mL682f48eElwSXa6pvW5mmBxC6nabP367bOi7hjY4Dzq31xFvsmF8Ni05XtoB
l7vpTvWoTMG+e+ZVWQxAYM1xkzM37tj6QmvMfPhU71oZTXs0QHTXpomRBzch+8CHx7JYowivep/k
6FNhlol8FcOXtlrlHlf1Cq8SDYuGTJ8wKvoZOc1vRC/lKWK6SDjBFhBgvyD1C1h+heTxMWC4LLYK
Zwb2Bbe1PMOUFU4OqaI0ZOU7bMzZ5GA57TARh4XEYG0MG1uU4byzKk5BTYKd+4aKm1K+tRhJTOgt
2Ch713pHzMd9tg4gaU0zQ/rM6/23UOid8jFlhLGvWWyF8rsi6hLMDrReavxh1zVJPmLUIMUe825i
pLIua5FIPJDIe2LzdmwxotfHco/687CEUy4Ix8sz91nTk33beuVedjg1aloY5MYWqmPlfqR9amj5
wMxbjexk9CtaBvv4Q5g0YQHDbZLOKtmVDOKbWDMno+BY+4nLGLtGgYf2FuwFCn3ERKtPxo25XBn6
vfwG0XNJ5ukvPLAZDd4to3crZV8C8VX78bKPKxOkpj5NwUvYkfdIIc+tDZ/koKpdszGc2qxMawRG
4WIJ02yHYaO3qgzKz4kwOEjRpzVokpB1vw0oJCXpOowVDI/DwspPFQJVLv+fWM8W1v7dKHvcIeKx
O46TwIF5mVsgFPerEEkU2Cbiq5BibjQKX2fszymam0GKTiBeydgVVsg7soZfGoyL5Ys0jwF4tF03
byc+2xdiqoc5osMLvNvf6stZWqprz8P0UjDvh03eRzA0FAThueXkf7PGOw2yCbO4jdNIsRxu7m8G
vOIVrxBfkjM8WDcawXAWdhcMzXQM6UTdHid/4YR3LXCU3v03e2eyXDeyZdlfKcs5nqF1OAY1AW5/
2ZOSSE1goigBcPSOHl9f60ZEWYYYSslinlOJEojO4WeftfdRAeWebRn5NV0kdQMrGRyWDg+TWyPV
ZtuxUENgXcyE+oZKl3iTKnCOA67oR0iUbsd43fS5F37+OTbWFOstgSoMSemuRMG2vm+M9TPibBtN
42hsBVT09bgawSGQXl1Hlt2MXdjFpLz2xWpcofEW08YxBtMKDT8r641F8tz3sUkBKjDYTje5cobb
xNOgh8AXpLlXzHvBuwcp3YaJhQ67sYZ4qrewIgzzqdnnTu2+yo2hDg6qnuGi4x7j9cfSLPHTSg+s
cG80i3EdiyTb86TRNcRKEc6ZYt+xsgW/a6aR5KuFJTdKhzi7CTJnovg2+mOv8fmO3VhVEEWpdZK2
XpOoL5K0DfWaZz1El2ttuFi4cg0mdNTbEfkDiYONxaeBdTTjvtmUom5hiAP0Do4brCQTDjgMi4DH
QTWnzPJyl2WTFi7BcHQRjxMQxoZNan8QuGjdG79tkJhnJbIjHlP4SqwZyWHRvj4HQxE81SVfAqgj
ep65X69lZLYJT3Reuox5Axzwb+K+M6JM0PEIC/6SJHX2U/DJ1fWQXGK/Bpk390hIxSK3ALGTupWW
QcyeJjhxffIILMk3yN0GFSQyaLgEVnYsW8q1jWvEy8e2qlNnJ1zeJZ0vl20njIpQ4O/nZDX5gPl+
7LcJiYy+YX2VfJbNY+/XCu299j2dOzD5uUnzxQNBb66N0akSa5NJLtQxroKquFL44GhtayiFyFSr
RV4C7Stf3+BWaKdjsfpiflSDV1jfKOBS/xvMEcvP1FXuKfViMT+X2TpdYdJeDzQZyoE92DxFuAqy
g73WwnogIU7HESuBdY7RuFmZsrld9lWvChIaeqnpALgFQkXLasJ61lTyWgkpm1D09uBtSPRj1HfN
H7ElCBI4fAXaXAJMqO5adGNxITSMFcYiz71Xxry7SVT1QT+csBF71c7EAHPUHkbayGnn0duXScxe
D6snrqF6MP3bBp6t2dBgNB5EVzjfqiYYXm0bKmGx5u4b/jGxYZqFt4FIJHW+WrpTY471S2NZFc2a
3IMYn8zFtKMhiGFqymKxt9BNVb+HwW8f0kw1J7iLBDNRzAg42a6CGJY50TvSBuxjtRRd5LVp9pwV
qjuPc7HcD52pty5NQtgwloERc1VM/QD7/60XcXD0xjx4bHpPPrTYoK7tfvDuTSRvardqsk66awa9
FaUXfOon5d1j2bcvZbfKp6jwOt1f6MgFYWNRy0mUdNi5+xM4R0O62R31kxcxu1MdOyspwzb1axfe
Offd3Uzf4NPspf13U0ue9Sk2lyhz0uqxomFyW0F/7VosK+fSTagXLOYep6hefs4eorSa8ijWhZUO
Hh0ftVck9mPOcvnM9MHmpKw6eYx7zX7EnboAKWtEbWMqUn9TZjBD3bDw9S6zWAWbJWZCbAVBt8eT
v2J/7qyvOEndIuzx1H9U+eIhMzI0LFRNWt+seKu/WUl1y3NEt6pv1HdDSajneVrHem/3HZ8YrjMB
mDK7MQsTkRQ3KZUuk7yGB9WWF+dll7gvTt3FgGdCCkkshxSfrJnMJHSPLlwaB7BrKC3Kt9W1gSbr
gdZH2OKMR/Pr0+kDmuu0hAx8Gg9WgPEtr102ye6tw4CW8GIR2TemE+MiGYZixwir7oAM5xw9sjnv
tCVjijWnPjrr51Q/TJp5qliTzSuUz8X350egyOzU8haeHLE6F9Cr9sIhgRUvDSv7BgnGFme24uVk
Fzq5g6ZxHyenokBw1y604QOfZjOl8EWC7nYJ8QLXmGldytbmYc3d5cby2piXy5Fnb6S+4nr39w4r
DNsOzWDn+cnJUQhsJIZDEbR26Pa1ESWEx1zoE2IDVGPO59yx0F+kHomDUHHUOiVP91SZ0ejFKKr9
zTCl12bB55QMAF6rYmPq/LldgDoYfjvVe2MOznOZvFVMSu+wMGGLivyuOBISfhgCl01FzLZjBRKM
1+Fqkpi960xZER4qm4eTzA3pIzhbtcYfSnzXydWLR/GTO2+i7I1PzE5Oyx2mLvExx0w3OfgK7TsM
Otmz6NR5ka1+xWuWXhPl5nyf2DiocHHN8dySNfZc1MvyDYiyeGG2rnuKF/DDOcXtA5c68RYtvj6M
qWQQQV8YnWJPmFfznuezTI8jXdrnwq/Um9N76W2er85Xd4UlYFE2MsBRt/hgCsd6EVgvbpzOdIBv
VWd8SXTrD3T6Z9yO+fBkrValQmkE4y1Ez3o/+X2M7I6t9lVhSD/ZGdtYfmg/eJN5MGdXvDVW4V+l
7JCs7QRu+UX3TMhTU9/eOtjXDrLFfAWt6FNz+eue4dWh4VT384w+NMQYnsEJij61I4b1pc+LLq39
hEs/umBOUVnfJnwCNzHzjHBtJwnehiw4mrGzw2Nxak06tXzISbAMLq/knPW7dG2vx6ns0J7pNyZj
ckbWUpF0EnK9C8uKxgSNdx0C8XFa5+1cOYfGNtK3HkN36NbduZ+zfBsPQ3+oY+Fu8tVzN7PhX/kB
in3iBY+l0VHM9t146Ba+QRYmzxxB1PeAhYs6/iBsV0G6CnWFU98M56YXW1Ev653f1S9zpr+pcd4Q
qEKtwlxZbPjVaUCKj+xxrvGiJCfIpo9GYWwdQNYv/jIgLKXKuCTshuSc7OFx42MjFULMJD5Yggdf
j7F/O1QKpcUo9Q5Na7sMPVs6iaMegVffisZ7HKekyVEfG2II/PjVluRKBN1m8vp1b9bGSwv5eyBR
JHRLHuOgAT806A71g+Nv5fimvIniIrAPTdWV0dKP94xrga2vuC5jUfrbQY6fSOHTvMfeDaKN+sj2
MwfaHccty/s+xuEJotDlF6bqQTrkNKuaSOW03o0jcLZr1cuhdkbvaILfHAPEXnzQenxZ7KJka60R
K5zEuCuwdMp63w36lCDtbvGpOqEjlnsrD/rdmKjzsDjJoV/JoQhlDk9sapI95jJPNnkh2f+69q2j
ceTNmRVaOe9SLTWft2oDnB/J6atcJw/Bw9xRXjdH8J0R36gdYsK2Hoq03/amX27tZJy3htVu6cZ8
XmS9oLJhpvOG/pObX6DooN1B3NNLc73pjngwHg/2YVFvEIlqxlA1E1hjN/eHwkV7VGmm76eJJyYv
5htaCj1rnVC7ohyKq1LnzWMQm9dB0FnHwSifQGyv7GR+m2f/hOf+jNvnCgPwx+APqW/qH9nBm2FZ
l8V9Y/nzW4JwZ6tU33SjND6rLPdvhZkXaBR6OLDuDlsPfu0sy0qx+eBkpqFe74Wdv0JFYHrkTUvp
Lm5gDcxQdlghhi65KXX6wUXEN1Vdot/b7OyHo2860drl97QID5guD2kKRjfKma/TxPbLKQ95p7ed
MdxWXr9tZvVMOLh/v7RDBNJe3auu9b7U8ygfvMAuoIFY6dgtmcU5YI40aQG2+zRTCUQFMy2300q4
m6irneOgY5Z0WfZjX/RXk++cbES8aGTKd4fF4GMQ5OltbHQ7wmeyB6takdx6OUdDM7uhNV7GRwfy
S9vSVozaerGvpwnbc9SN8RGbNYKYtekL8/OyttahYtyvzAI4k2HaT05i7erBeRpYSjZzMmsG0ZT9
66ywUYieQZvEAj44GRh8tV5JSzwQtvEKN74vWBIlIiB39OT0Y2gHj3lF1ybJiLuZ7OMSG+ckd492
xf48qD8TORJl1XiejLJnIw5vQYYycR8rcmLTFEjrLOxBMedo5OZXZyRlrOBsiCN5sxznodH5uXay
2yLVG3zQmOkbQ+yplpaDSM10N9rFxwXxcUxt58NQBqcBIa/KpyIciIxDFuRFmFO7+zgD18JLGtu8
petCrFkT6Wmxd1a6emdfty/qAh7XOIfZehMa2PbzsPPnNtnyXc4i/LvPfud/6sr6kXK2+MDpkJrh
TS3BX8cJk0ruohgzbQpWKLlyvNOUNmeFgHQ3DWZGuCJBRNmbXUwqC1WHLtMu4+4SPzFTEL6A986v
Ggz8dsym/i1LpkFsiZmeN/M8XJT0rA3iyOAVdMPaQCQNPd8N7ssq7tkGY1r7mFCCGGc65Mats8jq
BZOj98W8aG4Fv6Xghy7vk2xMbUTs23S3tQO73TSlQX6PXTFRlHWxIFBgNOGR7QnVOe7GW3guuZFN
al5bQuTrRvs0pFyo3a9+yhYDPab8xmY0oY+oxqj3i4EFrLCS5Jw4NC8Rg78RmR927IOyvp72Nhuz
KO2JaSC5eJmuIVMWxM1OaYMG4mxFROss/wuDZP1yfPu//2VdKIz/GQa5/oM2/VJlX37ETflHf3nt
3P/QPHZwtOFkk4BOl3TqP3nTi9fOFNKE9Qhc7OYXquP/VLX+w1Hn/8exABFRYSFBoC/5q79YEMv9
D/wgf2wD8FwwP/vfsCA/AkweSDhlMq49YmWAtez3Y/lYDIOaiAC6DuSnMFMJlXeG0/vbNfkJlHjh
RP8bBPvrIH7gS3xSpvDeh2O6ZUkezpx8xreUHngRgrDLDONkNrw1vz7ST08H8kY40HTyH9n9SH9B
ESwBQnDBCmshoDz0C57uzb89DN5Ix5OuwD/JnXvH69E9Qedp8fC1Yym3ZKMMT/VC4/o31+1H/vZy
3TgMJDo9Ks/z4L5+pHRsDFdSts7zmmIyUl7sfEqkIrFksGEAMCle+1MrT85S/G68yM8O7IEpeQ4D
K/l4vwN/cx7AQbvms1OC9jjsp7KQvrKDMwPbochLG65GqJvFyNrfZLj/yK/+ecrYNXGZQgH4vC4/
nnKd1YaNfvRMlEevPswEKsQAAh3+ciwshkkzvXLtjcA3QTgE32wsGbKZfhd8+M8H1raEdwH6eWjh
Jd/9FjAr0EqN/Tyo1N3CIj+1jZFEeV5av3le/3mgQHgQkiYetkvM2bs7PBkG84hT59noczaGg9du
iejgaz0nyW9YbhCy92+hYPnhj/HV+AII+V1YJ9yMMZlterOyEaZT7WZpvyESivdE1k35mOmJBrVO
88CN7GWMT36QLH1oEjsBwbOgAYRKEI8BzTOl86ZCj3/FvULhNGjhfClpyVWIvz09/LVqq3gj1jlH
auUdwc4HBCNDW2fSiwwzKVDn28r0Q0QIbP+a+hdEM0Z2wV7szvQWyXhDn1WOHTq4nYB83ISYdhoG
uPwMALruHDvWei09ivJsXZd5V3q5zHZTOzRfJFMA3evOCOLqXiKnfkIRof1QOLNZH2yVBFQoSpEO
lVvOeNu0Ymjx+k1yJkokoCvO9FD3UZCLM0e27RLlBkUW91GJCQn3cFHWbyCvCps8DdjxGLu2flrG
yQxC0WijCAsGvfkH2svdsYn5sEerIeo5arVH1JZHri57ayJOYJVj4ttHb17GJ9+kPD8TL7KokClr
42fGeKRv2qw8GcY6s3N8ufSu4i+WlmbyOggRP6yjZ/Q34yBiIvIQSemGWYL0ncrcm4ZK21MLpJaa
j65UqWNuiLRzjPt6EEQ4kYVDizVgH83GbM3vYi/LNV5/9ipFQHCcE/e9ZVzmXZGUF7rNVHXGjUHC
t9YvDVlUyrm3QRlkeTAnr+welKmtobtYKInQeZyw1fYzY6VbTfcB0KzPzmyI8tbckaM52tQNuZc2
nhzxHP1hli4Xf+3lU1lAXqd9ZMAlW+YORIKbH2FPTXFbG9af5mthJz5U+Tg69Nwz1x9waRdtneDZ
HhshUb4H7Br9U/GntxtGT38HoMHyrQB48X+PFAq4wcc/veGenSmYxtxpHE2NrhaPvoLHIIaq+tCl
WtXthtgeC4t53TZOs3HJ6gLYKbOkaalHO/bVQ9+a5U0aEPVzHsdYmHs4I/2dIcbTypBnLa+DVCTN
kdpffnLIt2nwQYvimypqO/neUG25N91S0LnRbdz4t1SRxm0viyzez6x66cdFpnYbWbIy7b2v53K9
i6mg7/kseMktLnWQeKut1Mtc94pSh+BGj1rBXS0uhj3N9SfyFhvGSa6CnBkk31QcMkZoo7h6F+uG
QshXZ6tK22eR25i6y7Wrsq21CiCW3goqarhp9pvXJM3nficSZ143M/U4P+oi+c+0xJMheZ5iNepd
H1Sx8WGZ+tFBOxpjyE1Cq4udXBzTe8bF7zlPi8Cf/RaUiKRfu6x1SCXDMWhZ+CYHRuR8ask9xaI5
87oH18psBa3XuFdBfz0ykbBwKOD6KZZh2+lRfcDMqIsB2yrjaWiC15VHhlmdrANrDWEFVwxBW7mX
aeJGBIWKO3JYimorhTFI9JKxuO88gZxmIS8H4ejhlgYjHV2TOIxONOFCCXeFM3xNo8bSxb2F1ftu
0Er1BB4xvJcKsMlmPo6xR6/Qy6zvQ8sF3XWZSmVUdaNbRE7ji2VjWhaDfUvyrK5LVhbaTKRRZfsm
6/jCZiVqxB4rbHyPwDV/7OhsmBFtB16XzKhjk0sk+AzRvJQ+KM84PgEReR9qY4W9gRN1k0uciCbN
hCaU2NmEkgKnVENWRbGn0+uk9rOXboGAYJlX853lpmBAAdaDC/QWG5cyMkEgkJVX3oKbs7RbS+Z9
RO5PPst+0NSsuRG/EP5Tf8VXOD7N3lQrwmtt9S1118mK0i7rPhOyaRJN5hX5BoIKq/ow9OBJUAXL
S83tIzjBY/ZolDpkopI8VwefvQB/8aZydXVeF2wkUVLRiO2mLn0h2758Te2pIeeLweyvfVkbxDVm
pGQ1c1Vn+1TYE85bay2PueGaw07OpYT2ddbs1fNL735sl+KDZQwOkQfGLJAdwPGisW+zR6YFdp/T
2XI/DKYxfWWFUmpbD1kgN3zmCIJkgJuNx39kYBMxmOsQ0l/1v1POM+4OozN02txC9Wyo+nCfZkVA
W38hI+xhhR+dOYhGDmzYK6JTMfgmD+UUW8aOkwYIIBQu7/cFL0cZNn5PdKiqypXXb4Ca3mBFoZ3u
JPl0Y67ddF7Ziy53C5LidzK9+qvOGKfHgjswbQQfVpqI+WAX17w68U2tVkpP4cp4BfVYZ3KAcZKV
Gyk1nPbKVzKgCybnr07VYIZ3iVKl+bTmyddF+ZUdAuw6U4glmrXQFi5pUqja9U3Rxf6IWjg1rxor
phGm1sh96eHbvgipW6wHgm3GzlkqD+Gi9auOkAGC/DYJ3u54z08DyWGuBUPMy3q4SnNvFNTeXYUk
ZsT5M69Mhdobk+CH1RUSE4i3n/LItxvvwemyef3TW/G/PgZKV3aAvyhd6/VL+Zq1w7cfS1f+0Z+l
q2tSuvokspI74vxhGfj/latj/semNKHMwvWFmHxxQ/5VuBo4JTEqYAUL6OvZOHH4//6qXA1b/IdO
lmXjkXRc9lAYLd45I3/llPxx78x/4/i+6eHyEZTBDsf6sVQw2YEZice6PZuEESXkc1yVg1T3reh4
Gf52aX5SwV724f9dwf55LAtrHb46Mm7M9/O2SYwIxq7gUadNGY9RTAA7OMnspF+7Oh7PzJxOfleD
/FjK/nFIiVHLCiTWIe7AZTv/N4sGu9lSKbudQkNM/WYkBHhbQVb8piz4yYnhKMEnxbRLQlTfD24u
fMcl8pqVJ02CKj362EEjwfZh2KV2JT02CBUK2q8v5k9uHKIGhibcTCQx2O8KEfJxGx/nwUQhuwSk
JROVHRUp6lbY+xj5f32wn51ggMZi43XhIr4fnKFiFlE7l7QjuoouF2Oe32jTtYfWGJvTkOkg+M2j
crkvf39UHM8PBAQ7Nl7L5/25VLg/3Df6sXVeExU5pWezW17nNG7OJP587JQXXJWQSWnbbX99lu8f
lstBqeg4IlZCtKR370Lax2R9zGqGP7lwoaVAoi7q4jcPyz+PIk0Ts5snILVs6725FAa6ZGcO9Q//
Md5kfpNdw9O+/vpU3j8dyCoCZwMKDtIYm6B3z/0MDb02GptJ41n6QzDly11uixp6YCgP//pQ2C15
oQPb9/55Pp2bqFRN0IUqIbwgorCbvDBzlunZmQjk/809uogGPz4YUlLsS9NGOWYRefdgTFkNdw7L
T32YufsLEvNCP2agMWSI25WZAZd8xt9qb++ffy6nFAHGTypnRIb3CgN7qbZtZMpRLdHfE8Y3n5UM
qiuH0i5aGAbv/eb5/8lDgqBpe9w+y2SJv/z9355/smFbaZY1bHfcyi2YVnwg6GP+zWv986NcVEvW
RzSBy8X+21EyjxGmzL/Au2s3bFeUlWwIZvmdAPeTi3dRX9H6JKgPT+OPR4khloBfGUtLGFbLcBzP
uInbzKfl7bff06Fq7379QP5z7WA4qo0D8KJgBpZ8d+0W3YmybtpL0bgeuMojtDViRd0Pz01p3SpJ
c6fX1m/mUv3kjQNLxxWMyRDJz373xgkmuJRA7bQVeqL59eDVO/wdwQGWcPjw6xP8x227rFG2JwQJ
B6SZ+Zdf5W+3rRWNMRTO4hIv6nTX05rQWKwgEv7lUaSLfdJyELouklfw7jKuBtt41yqdMF/IpsRI
ZMybBkHj8d8ehlXKRLwDMcbvSe7DDyejWpp9pKKQHyxon4spQArWdLf+5VECNh6XJIjLB5r03ssz
+rdLFpAEBqrBQx60IPb2GIPj15W/+fVR/vEMXKzSeDe9y0r4p2P170dZPMseJbpZ6BNHfdI0yO8k
5o5IAansfn2ofzwDfxzq0nRgQ2Xb783uNAIyYiUxvmgvpRm/lIPpHpcmwyzz6wNdFtQfFtwAz7mH
e4i1Fl7svd9dj3KocRr54dCI2GJNX3owZreEsrT9hXEvvU2kciTwmF0ExpkMbTlRFP3r86Uw480i
SsPkFvrvbiDvq6OSzPdDEohn2nhxE8DTO2VT/+Z8/3kPhe1bl9WDjSrHefce4wopE43tMiS+s2Ly
ZOvDtKx08p3Gfvr1pf3nPSSeQ5B2gkbOLsd+t/yKFXhLl4QfdePa3PqGWx3qXKa/2Sj+5Chu4FJk
XNpUrPWXE/7bow8YIaYL7cr0hirZ1rlDfhA8128uG57sdw8K3XWfIBjOyORjQvbKj8fxMqXW0Z9I
ckR8nDEhmxD/xEm3b77ErPwC3KMgwfyW/ekG8DwmEa3VsZvsAVegFUG4/XJnEwvH8mkY5N9rm1A9
5pCUeDwzktvefG90mipE/dLf4rioVQR93AE0Z7CZj4nTjf4u5mtMRpliuAth5YmV65M5x2vshl3q
tEV26oIR9ipc4BI85OM6zd0AVXZIFnlsbRVk9yqd8WVMTL4QzobvWTvee3O8YDDlr93tWlUDQyj8
rCfZghE38NyECAQRUeWLv18cYmbOg+qaj15aY+mpQa6jlrNrbmOXYSkvKQ394trsSkIzXIZ/kaRE
/LMZXeYiBIc8C6zqjjk+9XKcO4I1743Yzdqd1RnzfMV+e2HSEWmaM7MqJtUEmCaYU1iFLqlffFNz
j9EzPf4T74GhTXG6I7dBuhebp+He56Wns01ux+29gjWjOZDRoAm9pkNizTs2V+SJS3wBg9fZ1TNB
8Il5qnsvdz7YwkwBwpFZs+JLkboi3TaywvG7guYBSppIjhsCEdv+oN3RB1G1aiB9Labkc64mmSAs
zna+wdKXfTDTzFgx92I9J61NMfRd27rO7vwlFR9QaQtopRV+/jhq3/m+duNsbgqnIdGU7mqtuWvj
ovWmy0riGud4SO+JRAOjKH2Q9I2o84KxMyX/+z0jCtBkjFIABDqlV6xRWjAWPgT5KvobkiBFcKoa
u7iD/3LE0+LKbjl2nVsx3shwS+ZqbFGaic/eQD0m/bDBSZ8arzBigwuL4xBZeqOVW+ozOVU4zRoD
8fYtK5f1qOEbAJyboiuwS5BZGRJuj/FutTNgkh3yWq/hhZmv9brQ1HCcqKpMSaaM5zS90x1yGHaM
0V1cm0xHqsoWq9Y2aYtgIlS4TczxLXDwYV65si26bwPpRg3jRPI+WJOduzjWjclMkPTUXaI1t0yL
sNoDv0T3NTeRJvcxQ+fuZGm2341OQIgGddZDxEyBPw8hG+yyvgPXsXqXks9xxq+rihV3ddBGYBwD
JniNr+ZU2tU+GYKi39jQUSR65h4WpqpW/bQJlFboToCEMtK0zeajHrPiYrfO2uR+LhywbIsRCsH1
3KdNt08TOkLkJPXjPqXbbH4tOyfFBUgn5tyviblcYUkyit0k0RGPTppb5pYkNm/aFKk33vSgQskZ
U0RfPMiCyMadLpXN7Eujbe2t5aTJDNZLIwIjQiyRpuOc0Vy5Em6wbYkNlHtGXBBVwErKF2yGXEKl
XAIm6whoxds5n6yPC4GS497nv3S3Lu4Eung+cOeWZttYH3rSCWDQHJPpE27XgOVKxopifAC1/rb2
fsYGOCWfIWxKnBQHb5iq6cXL3bY7plQ8wSEzSH49N12ZuHdDkEziU10PQ/ZAT4yBZ4z1lOverqcB
L4dNCNIugKn/1Hp9dm02gZFsGalVfzPpICXXDB5gsM/auzQg8ripG5ILXFk8tlqCfRlmbV1u0DB9
cekE+PTK6vSpnhjgF1XaB+rMef1v8rmadDRYMlsO+D0c8jfh+zwamBT8DBMkAWFTdSkdxYC38bn2
DbAcYynKewBC4OF8LoybfMnbRxZ+xoIUDnN09o49smpUVdfrMIU/e2qYT4R/MZGz3idzzJAB3DCq
uV1iG707NXrR0QTQXgmjaEi5bTzV4MCv6NXtXKtpdVTPSsfPCbsaSveaZIYrTA2GvoFcyI416wVZ
ipanVMTomKx66ZMhVdtqWIMXgRGFRq2Uk/jekg+JbI+DoD/79KzIqWCEnb1pB1kaVwK3qd7IqijE
CY2+Y/bcZA4BngdrMUOzx2C4de2hX3bEzVrrhkwPf4yazsEHawULJqzErPv1lPK2WDttKLOLGFY2
96cW3w6yMRxpuSXZ1FHH1mS2M8EfhbI/9GjfxPv6bhKcTD7lSzhPJeXvjCjEHoVQkHbnVAg329xu
/FeWtda8FoR27Bgm7EJ9jbBUuyaLvTy6mAb8z8y0GgO8BKWZnxamMgDZplaN3pEOf0QRrJzJlAx1
vWnchXwJbyQcFj+KmxARaiGlLfOUE9NjjYQhro2PK9WYplqj5CGtRytJImvUBEJ/qw1NJICbLcUU
8UAJ9viBMx3msdMlzWy6cUwoyb1k1/MN+JwtenpUFjOpaKBiRAZC1MZtA0wGv96ocQoLAtNI/qLn
rE5FbhugdoEBa8fwd612DFpo7c3Yzjls8eir73Z5cc32AMx+1DHT7lU2bTdGynUmuc11O7C2C+bc
hJNpETwdNFY3bG2zsIuDWTaXtqg9Uq+OBFZFgz0VdsSiG8SsyKP4JPsqrY4Zc76HLSmapcaINzH/
za+z5R7Vb6kiASlYsIkxSEPGoV+ce5LLZCRE5370GRuBcaJjMCEWJ1rgG2ccaFQxDXEiH66pMZuu
a+7z+6SeRceIjljYkpJCfizGSyyVBMFAFEw5FafpifqZfF2LVx72klF6rfaBar3WeUt9jSPGYFzH
zDaTYKyQjiM+AMDq1sDez8eASWWKgRTZmldfSGSssZw4tfVEvGPCp6Cw25M2taItbqip2F4yrpnM
NXY+tLu1yh3awizZIBXE+bZNEgfh4NkmaHXL3LedvTRxe5fEWLFul7RogqhPJJOoQ63GcTrTbwUW
Zc4O7OIlYSW9zoF04XnbSc2P9lqSM1mTsq5uXOWu454QNKYDrqbLs0OAg8DB1DMu5tywl+ifKhWQ
mEtWphtnJ8E47cYPjbRzfYmbnlypdVcamQQ4bde6T65sh8bcV03MKqOZSrsl6SbQfEjJ8YX9cOlY
GfTvPrNtscmWXQkMDBVT0i5OsHI4YHrxsayKRHiHS7wpo8iKEsAhoThssGwOpDZAz45Eg1EJPrcG
sQYngrSBNKpSW6jCtb/cywFkcpNhTCxCIIss3+lYDMtmlaTZbxB+NKEDs3aIQm+VzeVvuQRb7ox3
6hkn2BFX3hf3pkECK44Ob/1Up0xzYg/eDu0m0dp90HRKT16XYxS3WaGukhicN0pIVenx/QuDL1Td
ab2d+jgYn4fEdp4XalseNzsYrB2+m8rHY13mEODZwjwYfg440ndJD24T8YbWLwTW6WWgE2s67R0D
63Co0rHHk990fBovqWXGjalNX1wspjG/Xr0gkY9oCsm2szL1HJspK4hhxHjjB4dNItaeDGiCoNDh
i+ajPkVDa5AxOzIShFiKIp4+teQs45ecbFzejdWIp06tTI2rLAsro02ojcA1UGZmxMZVj4QAYHA5
LKXFDI6CZu+TZ9g0cZfRIJ2YbZ9/J8xEmKFTFHMSOVmqnm070zgcvHEmTUQW1YH57/HC0WnOhO0w
ywdrUka5cUtVtBt6dBBmadqO3/CTCmZoLQ2voWLgo4a2HTBhJo7ff8Q0lX6tc41kupJwZRLB503f
IfebTwKK4uDGMXspM7eolqgFmN2dGHl3hUuFdxW/6Hz53vSEYpcKxxQZfD6jQgXl0Bfmr5IaVbnz
haFXhdjOhZfezax0zYcg062I5tTHeJAOCxbb/8feeSxJjmRZ9l963ShRcGALg3Hn3GMDCWfgTKEK
9vV9rLJmujJ7pEZq36sSqYzMcDcDeXrfvef2OOYw/PjC2MkMb8AO90zdENZ2CdHTXgdjZLRgrcbl
Uqz3hCBwEIW8TK98Y0zTU1Y0xnMPj0g8d4GVTJGU5Xi79o59Nw8ap3qQOcZDXoQZaVkxejs6DPVV
L4jeRuqSgeap1rUfTpO2d+TU1cyITYggGiyvXzcOPZWE4cwGmwKvg4RyE0fDMik8Dhr3aB7Td9o3
zU/Vja5LmGrg7ZkTQJVxaM7N79kJPIdXrnMpgW6ScTGTDVlZxTHYX5qVaHYnaanDa8XufTj7PG3C
d1pCanlfCgPTQwQGRkNfzikffLYp98JG3VnAc5ixbWmp26wxYCVExNMHQOYMQPwTn/DBSy3n9Xny
ub22VcUGd6c7uyIMolzavoZifAIYgGoccAq1Y3NtyLGTAlzg1CgqaXeLYY70ZjG0b/x15RjC3Zpz
0QntZRidLEdl37I3BodAbrD+nvtBf0ExzUbIXbx1uE4NMEOd0eMksuu0JOhFwIrCuCQjPw7sUtHr
RNPmtpIwwYB5W/ZLm9viZSx4evOwrUS9DzFIH4qmsUvy8LO4aQhP1XwPnQdogEn9i4RRG+4hEpZv
nVvZWQy9mYx+5+REuK01fHNnbXR3VulhZyFCYrvdh845yD1RvJXSnqQXwGelMfXLlngSfsxy1t5z
1smwjNuRJSgoKV/lcUIWbdylsOudc+1r98nxLD3vZ0ZBYM0jakJ4byBnADPxwaySM8G+sLXGAfuW
VYOaYdXPs80DXhz5SgOecMxyBq/lmQzkrXKwEUlSYtZ2HGb34E5rRTyQeXMgxDavT+tq6F8prRh2
RADbfAsW17tuFv4jmz5XvCryyRtfplyKgZtD9O6WK47ZAfkU/0yA6YU2YB8NLUIe7lTcyyKt9v2A
YSDyqrH5rMNx5cnHlnaOPLfA/qGVP5zspgVXvWQhFg8GUDyTxEb0b2PKZH41ua1JocIS+HLP+jNJ
IkYN/SCHmrZE0wjmm8Yc6nBrtb0R8pLv54dV4QLbUx1X0ng1Gka+R/a7JCF14FM2tk6EdvwJbsM4
IjxHLp6f/obOBJKfOSwR/2qszfStkUGbxDlUExX5bm09Ga1H790yMuxGA6BoZjeISnR4YYCO/dUo
Xhj5FgbQjHfoRiYuN39P2ifdSKepaR9QlyRXGYQazo525KffptMQYbce0Xl8nCX7mXd1F3Nd8jhs
5zA1twaYszSuUsgC9O3m1a9+4jGDvdJhzF7FSuqhD+CTFen8Let+5S4nHaZOUzeOX1yXqQ36m6Pm
z7qUDWwuZmPjlJg5uS6tAKREwSjN6hBIrZo9eELenL1J1eKOU68Qv+rauRAQ7KLst1Ko9WPuc547
us7MO9BXWGou4ed3fKqSoWnMJXQ4IpmLkVwbS0CXJaWu2uH+6vVS7KeOkUTfgOZYrLjsV1zJ7cpJ
9RPhoKh/Ceyi5iaV5qD2Q9ohU8GG4Kz+VDLG9bz4JrrC3io429kjS0WfZu6kg0ifRZkrquGBNjQ3
3LjezMKlL6e8u6azefqZ5tJYNkszlzynrYTTsk9Z2yb3vfyqXIPk28WU/cNwq9+7Mcys15Hav+qn
mJm+d57PCB2ZXmuZx2XoivYRV1jX760qUNmTp1hWowL0xatK1UNTLkTA3FGZWeRyaeCVYdgtDNKe
IXyZpHOtA5/zL6iqV30jb5vW+eG8W8ZZ5381lTW/F2EwbOsgDfeeP52Gy8hpdCaUHthedB9bziep
2SU7/2fHrZSUhOijTBpmE48Y5O8MrwEaCAyfkJ9H3rTYFMag3pElcPctPhLs3qLF8/Y/g3aG2s/x
jwN6AycubQsxsigq9G2obfORk5kJw05njKcLEda7LmyJNzFolc//Whf+H0oqlm02IiYMYApYXPEX
XbgJR5cr0zM4gBBWAQGRbSibCuNB4Nn613/VX8VhDobsXdgh4SXA6/9XD74727O6mIoiolnldcpr
kLqaZf43V978LaxEBCvvix2cIPafpeGBNINqSVpG2vHliUNQQ1bLsf8/f8vfbRb/vKrgrwlhguLg
Rbmn7fQvu+EhVZKMN4aqcDKqBKIDb50oGalj3vpDudzkygluJl9wpijT3ngOeOH9EN5l9PnXn+r/
6wvEjY7gfll4Ov5ffhBS045pGHyBDMp6MynqMgwxCO4J4x/riv91Xv0HG5F/+tQv7V//aPW6+V3T
6nWTp9/yT6ary5//w3QFBPaywPEuqQ+LsNDFJfBHXEj8jcuPaAtzzoXMbvuCNcX/iQsBtTfZdbJU
uziRoVr9X9OVaf6N9b+Hxcf22XKQq/h3PFe+++cLhOuCYAZRW5aF3BTc4Zd//k87GUbxJYfWA7+u
ssZzXaxA9JBKSY1OGNy/sOCgVg06Ef4BosvYb9qhV+Jk121i7G127ejY5bhgOSdQXp0S5ivnKwuW
vL+bApuzVpGt5T4pumaNnalPXmlkwr1DyUrz6aK3fgw4DK5D1ZggHdyqyxArevukhWzTjwmbc3pl
WOYKBUaBYhBesqsYov0zGERR7RLe2TMCYg32291i2C7CI8JBJ68X6jOHg4sT91k20hujCgUI8yOR
8XW7DhmbECqqs/VnWbvFp3gPbpZFVXZ3CArPL1gphH66nb3CQAWhSciB/obNhf4f1x3Fd4P63Tc7
FOfRwXSs28DnhT+B4TrgfVf2VlGlkuCytZY2qtzFtm880qPmJhk1qmVUexkW6HWUKJC+4SZfNEPr
V+AYECD6JWn6iEii2OlxBF4zecH4sEBbJVPcL2wABGPmXakH0sw2wy1EHkqX4tnqKdTsdI4uoITQ
9Ee1gxnLorMeOiydO5K1zhk7O1BMtVRvi2nYPuHIsLhRixGIjY2N+7MdHTggam6yx3Ag61zPZSgu
hokxrlE/ftU2vO9oqkINFajNa4LBnZTHpDf6elOGFqeFbBHeBaGQODcQfGDi5TAjzNgp9Ls5TWrY
jMxEg5VN23IhV5C3LCFkZnkPcHe6T8cK0YYkk5RJoKN5W3hfH0DNhA0rG399ASvnfmEJD81Nk01e
u+VghBoP2sXUGxO2E2yPzHqsbU0qODLadk0OOJ4vye8JiSbGOJG2T9WoMP/DkvcZqns5l1d12k7B
VeMQF0Y0cb3FTiiV8Qb7N9vtOjQjbJDDeoNtvFx2kh5GJsfc44s1Lljgy31RtjsBQvJpBU5xdnoZ
xm7pXY3tfL2G6ke3LAzDjvl7ScBdZBXMwLEC5mVQaC1zV8eiD9V2DvQVVSoCT3fVfBQuWRSJJkKd
j4h1B+Qmmv3gc5JdH0P3hW/DEEayeXQP5cRAIt15n1odinZWjQfmThTQzHgh1PxSgtPat45C1p7+
3uLdVXvR66u5C2NzQu9R/M6HpeoYQ/yXRNjbtskPtMgbkWW5pGsWk5JwIectYOUvSqPe1sX76L3q
nLfedp09tj2TE3yvlfNlIO7TM33HQdZ6bNBboLaAEcnbi78zqbcJ55zYXhD4lyKr4mryvxDeOCEi
7Ea4w1MyYSIuXWa5QJuc5ecCkqYxoLBDNlzVlH+MfN/nOWEWq9OrcOi5aCbXem3a9FW16SkM019O
7z9Ol6XexGgeuiqJewc+22jomw6c7jslyveWFRzxKkJDMgsAAQAHVhi1F8jWbZolhyKpXrNLvVSd
rrQCheIiIIvkGXuX9zB03bPbTe9Em28JE7GsUGfBqergtvp6Bjj4jJW2R11X7Y9X4BNvpzalTcfl
YTH788I5wHsoJs741TjSXJfOXkQfxkVf1iPijmNtER5xe+eNO5Azpv6h88YVjBLlRrKr8l3gtbzM
Ld0daAH/ZeeAUwrX+2IrWF73ePtumlDepc04xeaIxGQmXnhFxoJPxLeqaHGH4EY0MLs67XJoM1+r
SeyK1gZlmDnlPaSkA6ZV5LXWPQ4Cyt6cvGee89GEfbXpwJzBtphf1ZwA351lsgM85W49e8iu8f/D
SlC0IXmiOKQjChpbyViTITqx5WXVkdvXdh7Kc8qq+6R91D+CB93WK8dzUA6PvmauNQoeIV2exdpf
P0k3PtRMySdvrOR+8qe3qkrrR9lC866mGTyxQPvKlWUdzEQdLBNEcgBGMiZ3dKE5izi3+ys1O1uF
NrsdSqN4zyd7zz7hg64p52mcgP/VA7RGdg6AYupt0Zvhoc7yAATm2HEml8/DrL9qr0UdBuvcobX2
i36pW/t9CJDUedgYNzO+q4hLroID0d1XuTszP8/P9LbNO+GYJzGt1+3lQT9Ve9qQLLZZbCtKXAgZ
dxSLZRiAjrMvtdmS2R92qh3HDTklMBthXC0GV2dvoFSNX62oT0va39hmfxxWQaq/ce55vtU3/srv
rAJyKAWk1sh1uy/OWM+uaH6sAawTAJeFoRPqc3uFmApvk4ztDorhPUGQNPJDyb0+GwDHnFNH8+9H
Nk6ghonQ4apMN5jCsDywBkHS7D/bdrmrKzjNaac+Sdwv4ALy5uzI3MCC04PzHiywiekDTBZ8DANs
9jH8AqZ8q1Tl0DDpnrwJ0KsZFCgQQQKh4sCrvcyBUlgVjztsjar/EUqUT4o6TxfOIRtQJypGwTcQ
Em7Z2TTnVFGLhth+zuasOEhmvj1swkyt5ouTUWBGvEahVmQYiLt8N7Sqnz99Gzmdmj9lmVCKVvPv
HsTUt3UXg7/OL++xiX2n/xTosoRlVvfA30OzNlxYR9rNvXsrqFtWX8LgjdP+0NLtt/WRvpsCKDKg
uIwwWoLYZm7yjFNNTCupMzA5cdSzzrkJRPKXI2An+FtwyXNg7mdRhpW1txtjgnGUQF6cm/2AzGqw
mR6aA/uv0Xrmy7Pa8WZJDXESiDN389LP98OQiw9wwRZSPe8KiDu8GLL5Ufou/RwH3yBcE9X1aO96
coKp+1rSPw+zPS2haZNB4hq6ryzuQ2PbGvYkFJVsdAWx4Zh9QHRg1eqig0ntdGn9liyEDeKgbZ+F
WU+VcQs4KL+gS4JSvM9NNUGazAoVbFZefK5FFVcbIzc4/XxV4MOAj5zkfeY8EElAycndmoq30kj7
Yt9V7OIysjLTsLdCMHXZBntlRRlNAj2ErJXQPcY8s6JTPGZn4mPfx1jSuHaUcFg3t0GLUIqqW9vu
ZqAij+cCZfFZdQOTWg53QyIkD1kgZcH9Ui+Qle2hr/czFdLVhhq+IX9vTPkLOEOXP5spjMfH2SxU
eqT6BaE4d7hQt4xQd3AtC94nK4YXuUukYt89GHYb14Tx2PVN4O+yy6Is67Jm3A9klPDRWtg3UCWk
m+hvYqZLfge9c1ZvqiUxdkxGTEJxhlxWkALlQ3f+DgI0oLOvTwGbVG83DhdY4PoHOTCXMvB36sIW
bHLchPtyqknuFv5YzK/skoaHpIbwD83RM6G+/Z1qmI+wmG+yccYEkldLPu2buRIdMaFCIfhdsIlJ
WPX+PqNrTXB7w1vEXkDrs0GbLZ2UZojWNiZhuQHaoduYO72u484OCT4TcLDCdIh6Fus9awgUwmy5
lUsKszRheVMdTQqunZdsQgTFOSSJ83ckFMPtDCEDbHo+wkRObYJTU0t9UL+sdKdKw5NvZmBfyiWz
IhqCsjrVF1amht65l1RwvlqJ3b3rP9Ca9h+gzfkC3ZzKImmixEgH9ldwgu1sVsewGNwNpwPjag79
9giqw7kqRz0dVmeejsbg9w9txdPOXQztRsMwxQrr2slbYfCsc2DBN3Ozkwh4bPFbGtswY3GL1A6r
sE2G8uD15EiCNS3PQaUhJkNk3tm51z4NlaE2gwiqDTFtB+xiV/0m5alPBb18LwUMvStDp/KnWXqm
RJ8Z/7tKhPcjO/LXERZ7PD+a5XpkcZffzF5VbM0aL0SXAxtBX+fUYNJgw9yTW7vMr4sdPjvxsbh5
BWSex8ihAM8S1b26CZNMXt4rHx0xn4gGbIApbR9gt/HKD86sGKukoeikKYvDPLd4YAbelUeZi3nn
ZssHEZ3pKMt6ObgyLPINVirSvXoutnnKg9FIS++IICZ2Sz/Cv8HHxWun2jjL3L05y5huYTNOMM6S
7KUT9RwHlYKtOajYZg0dwdTheOJrz9yFZIKxmo32+BpC2IvlkvtxxhFqEyyec5h79T0EfbobcDXd
T1N/VzdjfZXmXPbrZNO1HPAuL6m835i1X3Igq0MLUHPvPM+5fqa8IYOX6xjboPZ2Tuo3cZuOdDV0
wjyZaUieoM/zzxr46D6h1OO6bkz8dtos4rIYsLKgiUbW5NDK6ozdK78JI+oS6nHf1uPCSbLwjn5i
rjcgy7qjTqTPLz6CdbMWNk25r8o/RJ//VWL+g/n6Xykxd79Lbtnff65Wv/wrf4gxvvs36j5NE70F
vcP3XNS/P8QYj2wcVlGEECp+SDtcBLt/aDG29zfyRmg3OG35NywEkn/k3yz7b764gEko4XIujU7O
vyPFYDO/iI//rRoiY1wUOps8zp81GF44LGxHzlB4qoLkiic1DVd5UFjIlNCQ/SiXHDZynIUXIkDr
toeGmbflnDYq+tEo7Vj9ksZhWSwm/99szWBQacfItb/8LHkDrjucvTJO01AfRzzUyy6jIE/F3YK8
zQls9cBytTq4p2bYAMln6NyPEq+rXxiqPFIfU04TBqbahKJl3SQf7rh0TZwzET3PoitT5BbT13Qe
9xkbyGXUD9MC7+vHKmuMnyxi8L42bT3dLgJDHF0UZeBdpapc06vV9VRwLsEjpHes82Xz4svan854
yluIy5PJsY0og5Q0jdD3K8SVPyt8R9vK5KS+gx3LCsRWLSY82sqZ+6laJoMNoDHtX4fFYrRdlgDL
jBxkkj6PVsDjoc2mkBcoOLSotL0mP6GOFSwXC2mSoO6oOL0y2qye7lx6EFi5Z6Ls2dS2ZJvhDlSQ
WetNVbJ1vdIynPNfE/HK7pgilWvWY4L87r1h21MFNJGRt+JhIfz2nlVL2l0jJbhlc4GKjea9pFdh
ONbCSQNmLEp7XgpZLevOpUbHVuzYeW9snSxt3V+KgRALOFsAXKko8P4AVCy1Mcu2PCXrMvycsPqZ
P/R4yP6J9X6jrjryxM2t4RC7P8vJCOtbHawjX0AwlnAwdS7GBgk68eCu8kP6oH02vp/l2dMI1xcy
Y+EGBfiqHo4iFghltuoKM54XvLDfxuaqh5JqqEMh+JRDMArpjmhS0oLnLevwAWuIOd0qCLLFtd9k
lAVMNeSJLyiLidRb1Td2+8uW/XCGbR3gxKkHwmScPY15fGySgjGgz9PKfKqSjPrdrk2DmI01FiVj
rXkEIzUSd5obh7UEIeZijQFBq5vet/qblP5eQNbs594TJ+jSE2s2amrhYqeSnX5vMOklFNG2Gy+o
Lx9Ot2/5FEzwOJMcYlW6+SslLi2jelgbp7qUkvlXZjVeT9k5dybU16MKwKFscKjSC0EdtgY6zigd
RKFjCFDyPUepbQhHoI3GscJlWK1e8F7nDWc/ak9SM6KoOUA1ECxPE+BgiTD996HFxqc6SYNMk6m8
ip1kogXepD1gL7sJALr0FkYSt+voUE4hPUHfLlK971zH/sK1arw1XuE9+jJs2/2aF2uCzuWk7QHg
BZ6kEZx2xOYhfLI5/8dUgk3zbsA7lFEoFBo7I+CxcDQJNb73PajKHHL/b6u8mAsZz1vccBM2flB1
Sd4+sDKssPOZuqb+sqr7MILjG8r7fqHco2ovnj5JQv5uTogTwIIUIoi9Kih+J0ndHttw7e4TjHXm
YQFFxI6rYU849N4BtZNlMLyISe6Mulm6HbmLZeLkPrHMFsGqv2Xa2OKauuw2ixyKd4tzWuv8wtVN
9HRsivKy5TWwythrQm7dbO1luC44KFPWBe93Tfl06hRA5cVDwnOGRvmSZfZLkzn8cWpWekW1NZUQ
dVPCzZA4mcUukJyADil+zg9gHaa9L5mLfhZhtsWLxJp0Kr2+ZiOsEu8ebcGubjCJtCwX7dQ624Mb
4kstS0KkS30j8tW0Yoq5i+vAG8f53LGumTYmTxQ3cnvnAvvA2/tdSDe8QR+5afu5rR+1O5q3g2x7
du010MEIIsULWSLnXSrHONl2DWy64qE6xv6Sgoxo8sQPIOcB4sxmbmMq0KYNPr6zW9s0T1m5somA
TgFgnMEQDJ24sDnYc2unIFGp9FhfuETW4aOYZVUes8lwr5Rh9PCYGw2mfwnShgFslUofQpWFwTFx
J/93btLHTFeczPGbX7z/GHfoOCdKoMxX7KNzGjsCtsLhEk7DXs3r2YiEzAwdddwNFA9NNS9DV6ZI
5L5ZuxuMykAN/YTYc4Qjwkw3iPeouMpNjGI7lD674F4FFFF2AULjg0c2quW1VSXX7J5Fu5kVLiog
Fj6FqnVXJctt5/DjxLDcHfOFU2Wx7Ljk0D+mGmIC5gFK7TnP9N54BUCYMTPIOhbsKiPUuunoAsJR
4gjw+q5ZDCW1dtZ0ZXir0R6QI6cUc3EmcR/QpTbtykLAfOD3puGMtw2U6hGedKSMIK32hZvhfRL5
8qxk2bwoI8xpusKEQvH0KOgGm0oL2jvivtQsepNu2BpZn902s6/FER2yst+ovsp4CusJKEuy8FwR
ZPFisBiKXccyemIrpzagkypwFxgnmhovt6pLhG1Olesux+oJq5ia9uJ+SXJ5y/AKZNZQSz6fYc2J
ZMNWpzya7lB2h7brUpiKVd40T0Wf6nvSCG24E2Z1IUKQnxpOmeGDw0jmeqh32gHfu4XWIYx7JXTt
nshKuOlmnLtBX6tVksL3hjRto67PDG9nk5qktypoLIseQtNNp6MpGr/fVAr8J3hQDkM7ji0K7WvE
zbWhPBkebLuWRkfNAK2hJ2i/2PEwgo76B7osArbDlbBQvjDwhdGPEFRx36cWJA+iXvxRcxbyNbio
zDEmi0RzCvCw/3X9PDyJkto4EgOrfSWD2h0PeF3Gr0kHDaKuk+AZpcOp12fP78MbfE9rsjdcXuT7
qh3c5SmUsgI4ZFmT2DSpWuq7PhttDEsdRkJnMVrehmECyDcw86neZo7V5vEwWLO/t43ZN3d2gkXu
iN5fhTENkGn6kMqeiaUOXQJxvHrSA6cSw+ITqC11Q1aTDt5smpJw01Wh+Yq+OvNNV7lXNgeqIPAl
NvSMeJvQpeviBskRlZzhurCjcR7K2xEUWxex9coppFkt4NlumJXVuc8C86nz7NHfMC82e58Y9i0V
J4JKLg/uzcNqyumBn1t82EFCWLO1mianO2YgskweNSC/MS4BCPw5M1kF1HQLxoWfs3BISctK9E7Q
uf5GEowDi1UrX+3WvAP/nM5N+AQTmNNl4COqcf07QJoXQ4mGKj8RlIjLSi9nY2o1x9q0gZhS6aKb
NjwLiW2lzTwyaQ1Vc67XfH61Cx1QtNNp1nF9p3BiAbGZf4cW7JkM5+5EgTwNApl1GKhvQi+WJdUY
/KxjuMXU7ULArjWpcm33RnWbWWM5P+KUWi7Im8y46BRLWR+RcDhrSp9CppgqyDXg8QNGAXO61ztQ
myzazyQYtgHwrVrUAUiTW0VTYY3pC9+57Z4xKtTyu2ua0dqT5F/73+TnyUfYnpnO8GOyxby3WWlk
W83SMYAzI+odITzzDVeMuslsu6CVyOyRMSZRq2xfw45wEe77ZI1DzF36gDe2sOOA5goSNVnS+/cM
PbbeAI7I5XNAe1l3XWaMDCyamvlKDJmSO8F/+aZJVoaZmtbL6rmw3FpfFQ1sgzejcp32DYus8G4R
Y6fgsCDePI02kSKus6q7bUfp5gep8syNGeEuLjZdUGM1a/hUCNy9CL9tW0j2ZTmmsK3vLNq4Mi5d
wCenG3JkxapnUROYHeF0Em8h2xHf6Sv/xFVPB4glXOOiSSaJcTd7Ia79IjEuG7O+KzIPd27I9wTa
RsDbDS64JXxEkH4Q6xz5hJXZ46LzsnWmy6HVxfQZtjwUPlXJSf4rHLlyhx8LG3MrcC76leQ4xKo9
2WgsuRo7Tzvb2wEjNz9+Hk5nDQ8ZEvicshgrZcpBKqX2/rdTe94bsLch2M5Glwpv0/g+dwBg+Yng
BIABa4ltg/9Ntiwv9TSfE9bo6O3mqIANbugLJD4U8yzIGr5UHdgWWHQvaEknDEzKKlssuck19Lxt
U/BWiu28XIYNgHZLRMC9AZ1U+Yx/dORg90JzxIU+BuMqqQl32YVQ5I78JOko92Nb6byZVmFfSnFa
ZiLUnDy9HU0ST988ZsFWTSHX0i7TvR8ccSt3RADccJbhe5gRpX7QrAX8h6alcX4DpKtJmWhTFskg
wHj4+TxHWRiZJgB4Ii/KXq/5Wr38vGZG+EhsIy9ADtljf2sMCOjxyBOmOLVtPz2uNs0td12jM+ce
JWwkisG5VHxrbDHmlmO8Wx/6qWR3JhnvxkfQ8oLX11rX1WkZpoSo12Dar61crR9LSdavbOrm38Lw
zcdAp7qLcqMb2KqmmqrMqtVOh1V3yr+bhr7FDqswqjrjYgu7LDKByJW7qQJpw2+JLzodupuameTA
TajfMlGBOiNlERwsbw1+CoFWC6WlIn/JG3cetnaZ+9W14lth1V72ur1U5QDKqujOmWy+Cb26d6xX
WfMu6JWR4OuNp0E5Y2y5vXXnhcpqzlQpsL9X1NMTEcL/S7WoUWkLSxobTIzvaWjvrF5odLiOtz5b
k7TR29Wa2c6BpjFD7i3YLsw5F2igMgT2xdmt3FuLpNZw53YA0am2swsIkRzIqjhf1ZCd1zl3B55v
VQaxXbrkvnLOOupoL8q4XrROi8iiKTa4GhxmQ9aC0KovvPbOe3WrIfiyZ0Ood4Iww3ybYfB2d0Ph
YCG2CE7wK8yNe1u5ZTrhFMF7cc9/onevAJ4H7CBrEw/A4BrNyGDFqqY8CG8CHIC3tPUu9fOu+WIK
VA6404v7WJo+CgBCfMKpZvba4Mj7RmVHB1f3kfVQS1uyLm2Mq4OX0PBj9DK/nhYec6R2RuC6jkcF
bNwn7QSlsGYuO0uY41W8mEypVEmawQOx45CKqHAKGsDXAzURDGRH1SaSFI9VB88JkCMWWl2YPfVp
772W2i/dDWWR+e8uUetjAPOaH3LihR7IxYFol1F+7o0UlvlCV2ZsTGVz5C9Z7uzFZnEzyvK+TAvF
KUAR0droJBj2bjorcayLpc62TsClQacqzkou2eCSc2MMoGnQ5qDMe05jPyFBFI4ng4kxewRf6MMl
LzvGHGsAVPtj9EGaPdYOQWZ2Zryl0AbglmzyBFHnBkR/dTUsrtgWWFzxcvJxYFCVRRk8OKTCpo1v
WDx1E95ajabQ1XKTWOqSgCQXmGEi2xiVjNwZxQJ4fUbTQ8VJPHJzrAdhewOQZXmmiIIoPNnu5azS
tpGfwywSXhZI3OnJWIaa6IQIcuy79GzZzt0sOI2RSu1rIIe+bRh3NjG7a2WDvN+kqvOPazAbCe2s
WFfjtqSF4pmd/6TvkoDuLWZU9skbnafpPXJhvWxDklw37gDJiX6npF2u594XR7uf+jOBQfqrxxGX
0AbML9NpSCr1rnGc4MOsq4rks89kQhQoDx8xAJcnojAdYE49SqbMMZ9fOAHR42kYEmS9vRatOhvS
98gYE9l+pX5kOiaGhOFahQkFY2Nb/1Sm7/cNZ16Tp0UCfrI+035DR+/InquI9GrqebOUc0F0o6kM
C48L39k+IIQ3YIht3Dx59N20C85GYeSnqiuJulAIMtO8mWjcRBxD1De5agiArlaZH5mrs9C4q2v7
XQfzTD9TPkCHtCbryknCe61hFjBVA2KNeWyu11A0IS9W1B1+V4Pn319clPAAc+J/TWZWyQGvM53L
CKeL3q+k11WksAE9uK5t3ztU7lEAlvjL+8Vd/GY1U3Mq4QdvRTPuloxzvdt8ToReq8hhX/MmUNWI
vNpMayohj1a04oZMmEdb6cjpklXpwmGA8eklM9f52PPuvA8WNbDzpn4JgKWXTPfwutcTCTMybwsr
sVPa7T+7FUTeghVsdsQU+3sVbvNq411Ux8ws0kf2exmrKi4ugM+N2swOVYgtkFXSQkQL2d7XJV8F
NjCb/W1l3XjpuvxOEJSeazcZbpcuVOYhbMyXUCwYfOWPm45PBIpMREw8XKfCXUsov72bnWmGyqjS
wKLTDXAkSCpONYe7QQL64+N3n4G+zGOM2y4kQGtUeRld9Jwfm2Yjn7vBRu8snCF8oLHOvM1DHdwa
9qW4pOwXdniEAjGDJcBM7wsxzVREdtTwbbN8QeMbhdO/g5tDbvAT20YJro17kxXg0bSFAgOcTM0n
HdDLd7CMHUUVxuL2vBLq4AcIWfvluGPBv0oPe7lJeO4m2FyQgVG9sG9ZKWLotgsn/d5brDGj/+Ls
THbjSJKt/SoX/z6AmIfF3WRmZHKWSEmkqE1AKkkxz3M8/f1CDfyd8qJnANx0NYiq8HR3c3Mz82Pn
jIWhU0FrGlA8JRr1zSpBEoCs0ObpDoz/2h9KLfgzpXpjOk6DUkCl2rfjN8pRVXEc7Nr9xcHSr2x7
eSgUI3/wEi29N5ZmoP+hQgGvRn3mHnft/EhzJ7Dvzl4iPv6njP8/RZ9/LNnT9n//34q0fau4v+Ke
zwCWIyyvXHz0PdPv5dPXtuuBKVSwpbXz17k+zs1XB03Ky2P9zTv034cEYKjnY+k8FGrU1egm15fm
lC0xgkwq6me9tjySfO1T3aEY33gbU/sbQ/rf4UCpng+X4YuguZoq3ynSu6pGXVq9y4Pp8fJktPVX
v7VyAo1HHI1cJh2fj9qStLSfDgRwH0DSXtexYhyWIDygvGUdgpy2hsrpb0E+Pse29c/cPVz+CbIJ
isx2TgeapF0qP3DaGoYPFwWxJDR9+jk3+K+0v+Hv/38NDQGg3ToBz6tVVfk5qNXdnAFfzMBRkCsD
dNnTzOwetdHUjwNCQTtaVz3e08OffcQCRKNG0w89YCcaro3JvzxniQ2JPIXB7MVFqyOPTb3ld97Z
PCSTSCMr8CWOzBs0i8g55o0tlqyvyMs+A5QEi8NYkKXuwb3cpKp+JEv5dnkqknc1Y/372dFbBhhf
JxqcfFQEdlmlnqKJMNIBDNteXx5BAPz/d/vWmZ0NUQIjMFOrqfyhonjT1Kdx9YZEBKs8XD/DTGRA
BrKYe9KZDSKpP8RKb5wLQ/Qo3UDXEsL39IndqGUOhjO7qiwVf/istL/nOjqqwGLgtTmggbYxT8lZ
NATPUrhw3tJpPfmOpu8K+LdAu1ErvA+m7ABnL1Bol6Q1tZ6r6qRGP/Juw0JkWyi4GI3IrfJSIKdg
CfPbCB5doLI00JHDL0+9Xm6ew/VIv7WogrOxm1kBFVYxUKTcTBqQlOpk5vezVyDkM+w8EHqVVvHQ
eLi8orKJCa5lWLTY0IAGozbR7BYaIunTvR7hgyH+3BhCcvOIzJV0qaHLHtO7V6rFFV1ZSB/ZB3YK
x+IXNoLo7e8i39B7+MOc+sb6iaRzIVBdZATzybcV7YZB1jGnAMm0uHmGZ2Jvwni/1Ec7ST7yD7X5
gK1QaFp/jxKUt4vXbBwP2ayFlqUpKZ3WCfkhcelQWx3veaMDSPysl99IyrMKShRr4/6TDSX4Fwih
7a5tM1phIRXqeMkr9B8D1UQIrX0YO3aQ8tDpebxsMJrEYlYgwrmricgT1F5PacVUXjygnpVtrx5g
VhAuI/clN6VseO+1vwEK0flaH6Zo8ZX5exy9ooRw+UdILgddcD3UjHI3rbFa6ux+TFG0sL4qeQ7i
/JNt/0POuXEJ/bHRt8xJ8DeJ1gBlAw/pDzRlUkm9TcmDrKKjY7wc/xlRjkNDcVCPjL9atkNVsefw
mGFzg/rhKUdlCq4nSugRgkrlbQmadV2kerQeel67lMi6cVdgj9bsu/KngtpmkjW3lxdJ5qBFmsks
sJYaGDc/nlgava9HK4d0yorv6JZ56HjLtTkMWOHU2If1IF4e9s8mvLVmggsLYcnI3NWFNcvwxbFp
czEwD3e6LmEW0rXgqM3Pzgh3N6vYdfd0NbyYPUURHJ1158zJYS3CAmiixlIDB06uNAgizPKbqjqH
1nm9/CulZiw4Po9+/Cxyk/+YMQ6gC35AXlHMJFhY8mqzHJlyMfYdlbN5fkbwkZz+kX7LTSvW1tvj
jZUS2/Oge4nGWuUoLe19VoOAobDflg8eZ5b54p8i4xslAYRMkNVF4Hlj6rJhBUK/rKaZlmo+ioI5
L6AqnArMv8JLle5HPGKHYbIUTXFsaQA6pOPPjXFXA3hruoJLTFKLdj8DJjwYzx7b/EWzkNamQFnZ
n4zmHraW/cp2QAH34KbdhjVqElfxZ//PIqMmy1e9UFwFAmvHGtaUeNWdB6xUB6+tNl819ncCB2uG
k5+qFuXNwmfmVe/cxb16Yw026I2s3G9fh6uPemsVBP/pqDTQggOc/C6ikyEce8p0ShF/3FhkiXv+
E+CfzTcD+1wXNGv8uQBD4wfdTzu7cR7m5B7Tgknk3hhRGzzZ3dFINZ8j547aAxcTZENXl3+D7CcI
ThOtmTpAnXjyI/2XmaePKGFfBUHs29FGRLEu1VtLuBr22Rxpv4tqsE+T71H629eO97ssqytM6fLv
l2V8fxzq2fejQVcKtSZiwRIc9ffgjMDSvnGHOz1SyPVxBO5jQ9rC4o0el5y6cTJltir4JBq6CmuC
dpEkzBtgSJw/d0H43Y3UL9UcHpO5/q4bZr1xh0p2SeSN1tFBn3nomH1ezcHhuQ/L6NGqYbgfKPRu
jCGxdVXwNAnv1rnbWji40vqi2snTZhgiiXlUwZfMFVy1nUsikBvGXZWaR1YIIHZyt8avc09Lfph+
wllvWMS6A29YnLou4plFtImLHNrMcKZTPjQzaJWOZpubBH+Fx8QkrKX//u7JCS6iQxwLuicc5Zrl
DMQTieYeAwKrIP39n9xm09YlJqeuO3c2MR0GJXAYTGysmgOPwL6OZie+IZySo5s1P4mLLy/hujFv
raDgFJDetbKiYE61nfxYPf/qhpqvKa2gaB5cHkPiF1TBL7StRouSzRijOl+FRe7TjbunCHu6/HmZ
NQuBTcQzdJNMKDmrefla6sFHMszLX5b9cOHgD2pr2OYMmQ1caf+gCPRaZs5XZ2h/Xv7820cdoPDf
m4yoHbAA3Zh8oKA/7Tl88Fw0ppDeRSomfdfaw5zw9xgUkefJiW18pgJRpGk7DbCw+rHbYk54+8DT
yP7397W0gDLQGQkeEFgj4h7n6hbVcAhdTvUaI8aPm3GZbLmEww64JkFPDPefpPYNnBRfKu7QRQ2/
UC1+X2xuiyTfaTC5Su9Vs2+b8EISj0ykBYYLbyxHoyUCA966x6E01WnTrUjiTdBsf69hbRip6Xa8
GTlBc7V6eRI1wu51NZuvFiqBa3aszs/W/IBLu2x7b5s2nAHCmCGPo5aXzn7fOLClwCgTIjR2JMC8
/P23/QrsBn9/f9DmChl6vk99+0kN1M+NF0O2ON8AdbpWtrjZZaMIRz8Hmc6jxTj7EHTt6wq8HVjX
h/WeMevlyttUApWNIziCprTqOR372Yc4EhRipN30UflNV7tTvwyP7100UXEjN0EAeQnTabT8oS/7
BwTijq6Zf0B6834Y37c1ruASePwpwfLRejIuNdFZevTK/ipvypdKaZ9D413VVeDTfxtA4FZBG1A3
823bhaVtzaRHY99Ha+d3MmwM8vY1+S++liSEg9CCvAAMQYqoTLCPdX3NWLmNXcDaWh777zJndz1G
Z/cxvHaDqWgYAGwWx0Ib70u363dqYBKLTrQfZunHywPJZiT4gqi0oOo129kvnMGAD9q9Qvb5WKU8
lXZhdNC7wbfRfb88mMSjuoITgJokBotCYOvN6QdvbnlDn+qrxq1/AJ3cWLm3b2fEpf5euQnFW+BV
ZB1uOPASntYoiuFLL09A4sVc4fybY9YqAf0AvgqRMAr1xRcAheAzNtZHUr+ngvb3jx8zmxd+L8JL
Zp/6+atL6SFeM3DAWIfFwqwn7Utdve9cimQ8BTxY2lKyGxMPgqxU+40sGeJel+djU49S8n7N2JiZ
5Nr+ox57Zs80NiYqb8645+7ouMbRVcFixqcVq1SjX2jBwrEZpUtMetW9Pj87SGaMk8HNitYIDe5V
dXC69uFPhRl52Cha9pueTbZfovhCOStOV3ke6YdFO7TxTQuf8yTf8/BIOjAXj02a7TbjEdkaCj7B
bnU39mrmRdKB26Tf+soCeIn1sZLLWlC3vcNlO1+X6t9ROrRlfy8hhMX0Oywl7qcaP1uhe4WyPMWo
dEF3Km1n+vE3CzPruXxrKMEn6OZYqEaFZRi5wcMpqZR6qgcbezDXJ1YgYrswyiZAVkv3RGOz9wp3
OFKZoxY8abQ37y/PWLa4gtvoy8bO4jkhJuLhKLedj+1CKQjEVa/R21lOn9vmZdx6M5P4KEdwIz1+
PIQTd/aho/nlxRZEH4gab/goiZN1BB9iIyfbhwr0kfCuFLumUvduoH/qYUmg1X/jOEuOmL2u4tlx
hm+WhwXIf3yQ2341qL7ajT9mmBUUMmGb6rcWx+8zRVF2BFgpQqNobPrrhvCCmMPFvcZ3mcI1uPX8
JSkP2rbgMxwaFtErLbjYk+hb7TVfZzsDngZJKA2CB/rbb8ahvRugRViTAMSg/doYf9B4cbcGZZoX
fyqoavPv3y5hcXXZJCVWYgv5R2j3ME3T/eSHav8h5GxnRf318qcl59sWXImZW2PVrTZilbB5u94x
sFu/n2iPHzLvbq0VXh5Hcl/agh8xMj2wo4Jxxiy4mwebTrwlf3pnoo9c0t9mOCHeqjnhGrzYaHsP
7l1amrfmYH+//OslPsEWfAIY+QGyBqI9urZHOJ6r/gqyDHwUAOn7CGafvWqsPQslOq1aVlvvtHjB
OwAu7gbYDYiSIAeEMKS4Jza7aXM4DgxKJztDi94Zz9iCr9CbOVNauF98yOpfR70/ICfwucHVX15A
iZuwBDcxKWFRzjbb7ymg1z1OkeqUrwky57ZW3vTddJNX1+8bav0JZx4pWhCSbiwVCF3ytAb/5ZIB
5j7xcHfDw/LSbD0sryvzxnVlCY4CcGSxVPaC50sy4wcMF2CTtVUFYpcG9x0ohAwBASChtr2b2nYr
qJWco7VT/Hx2gKNrs5r02Z/L+B5xzysYJT/M5YbBSW6MP6R8Z2tHP0oMcw9f1wr9a2xOn9Cu+BzE
+mnzoEpcmajalyB1AMCRVatiGmBKC9J8KumXd172bcEJOGo7zY7Jt1FXelrLJUrpbbhJ2bILDmBU
k3rOHexXV6t97fU3haU/bP5w2bIL5zzodGQhF5ZdhYUiVfu7fMVe0Eu1Wa6QjSAcbyeq3cGpFBxY
0B14aTML+xMs/0qVbViOLAA2hRM+L0hKegttbPRg3c/ZM2Fvk7/wv6T5daGjAHO9meFLHrJtUbtz
jpsqhheDdxGj+uzBrT12y7XWLbeJGl6t7+2KagLgHMZ9NtCNuWjOy2UTk6yjKAdp21z8SaFxz9CY
6CEmXVnBvqwNFHY23JdshPXvZ0dQaUrP0GKLXAwQ/LQiZ+v8rrfB3QZb+riScyLSOkwRcI26MUjB
oLalCcT+vf3AI3H05jrm2c9Hz0IxqgQqyzJzc7ID3T6kgZI+Fk7b3fVV/V2trOUQBODEL++IbEDh
0LcNuH3ouxffoDnZJRuJNHNvA6FADRyqCO20mePJRhJ8wAIcOXCMkKmlWXVlj4gkxNEcwRVvuYcc
8v9bHZJrX7F4uL88N5ktCH6hoZsFQtBkIRatJsg+YR3uofY6IkymXYU0y/iXx5F4N1PwDiat8u3c
lws2Fx0HxzzR2HilutrGNCQxpgglLTPYiOh6WvykMR7Dqb1Tu/S2IQjYgRSFRirdkkaWGLYIEU1G
Z24Hix2y3PqWLqAXrXJPl5dINof172d27SaGnXQ1xzIAg74mvYnL22jc3tpc+PqyESbJRhEOP/Uq
pY4cl9gFYKhrJye1KW6n5J4erG3AlsSqjNUKzqYSVUZDrAeepRm9Y1vEP5RGeYhC64TwxMZtIBtC
8AIdpLFaOMeLX+fpM9SgN2stBLE2v25pZ7y8I7IxhIPPPqzs4EwjibseKHaU7sypT2jDX6Jrtx83
jFc2jHDq6wpCfeTQFx8epeoBQScdii7lmkSPfm5tw4lJDqAhHHRUDvQ4Hjjoi9JF+1Kd7xVX6Q6L
Hm08L0l8lyGc8FRtZjuliZANSHaTslxZ9vMK+Ep4vSiy4rhZSpRdzSK406DhcU5G/HGeQBkxPZi8
IvGYVND+3tIKzNNSjTpjCeH9diguWT4R4wmvWdy7aJb8+fqf5ysq8YDKluwXxKC7AphnEb6uhTEe
TDTqgKmS+iQDlw1RsraiRmmmamahw5Li80qeFK9LN0EAA/tFMFyVyVeoRjcMXuIc9NVCz85tyAWU
pmql+8hDn4YZvl1XfYRhkeba117fSmtWu34jrRHRnHHkmaluNbqfO8cK0ktUN26mSYFCAllo5JrW
Vy5rOqaxta+X39ZW3UWXpFMigtPMK9vlJtf9OA2gUTD9wFBpkD9yfVfVNVQzPpxQD+CU1OwZcOWq
UoDcsj+32Q36OfdaxfG34AAKtsuskqOvCx7G0VG6QpfV9KMoMXxV7WgIj9LTrITOrZn33byxsZJr
S4RlAns24QfPLbBXBcKKdIPv4Ja0T+8zT8G3DEMEQ1QWWjRH0Xxqd4sNy1Dt0/UOheGQPiUBsUWv
bRrQ+t23DEhwNZEBXaCGahh3WHpoSGRM82Wqj1mUHtr5vixeY+XLFDz1WyVUyS6JmMnFbLxlRALO
10b7ZrKaU9tM95VKBRI1hctLKBtiPflnJ2+hBZhgK7H8xOjoLnCM7o6W3/EaIr/mdiLdvzyMxI39
gbCfDQNjGPIaQWn5oVb8RC7rjvvt2vJ+Xv66LEMTgY/wnxTZoreWX+vZqTOV6wlAsrmSuZvplbvo
32lk9C2ruaaV7dflMdfk7w1b0NaZns0ozRSSmdWyAw1Sy45EcNprsGd15X2PLm2RXRuKurFJMjCD
CHRsw8ge3Km3aBReq5c15I/3YWydGGwoH1qGTNxjOh2R3Dlu14slh/cPZPBsiuW4oClUMaoGKBDu
ns9D8KibUPNPx8aCOvV+mkPS04ekfV4b7Fw72itbBX7Z8q4+/Gxszxvpc8sUy8+r9nZEaamiYbsb
T3kxfh2W7uQaebxHWO54eTdlx0DwJLDV2W5EuuhbzRW998/5ZO2Der6La+edI4i+Y4SsKOiZEDJR
txPNZ9mUfne9mFre4fIcJJe1CHI0Klq0hzLAOy0QNOdwgELMfKsv9Msu+U0TTWgzBo+Xx5KcZxHs
OBsIV0H6Z/pFDN2YOwynXB1e637D4CWWJyIelaJbajBWpk/z8pcRdYs4cLeWSeYsRHzjMo7wUq13
nxGuMkQ/+vIpze/G8VOGQvVMdlL1I0KXG55PYlmi2IeWoF1gL4VNR5AOV7ka3k9Z+FLBkv3uzVhX
8eys2HbW46kZQlPyZ90zv2Rpc9x8x5NNQAgVQhPB42XKbR8aAfiO0UVHMg0AvaaP30bIrDa2XGZR
woE3BgiWTfhGkCnoIISGH9hU3Hmf1Ln/PpMVjjgcMohz9TB+uvYEB5l3CzM9pE3LRiwiWybhfGsB
xI664loIMS/zQZ15QA7RRP69MpbBVJsZG/YkyUIsEeBoWvqgVgkD2TpsKoN3XM04Gn86FSOa9HQC
qEuQZYZT5tBsIRLf9i2WiHjsDA35xdAijlO6I/R7N9OSHVWgOy0dpOViPhAGXd4myfGEAfZva9ah
aGtAU6F2nv2mYcF2g89hZe7QHoD4Wr8CrAc5HEzCW89Db28c3DZ/jzdHVQGTWz7Qsfqjqu1HB/43
tf40Fhuu0lwN7N+RgiXCH1E5jbU69QYfGtCrmay+U6BXuIPz0vfiZJdQnnBLZc+bzkKNKojgUdIM
/YokjoxyLV+uHVVTWTw1YYiuQn9t5fd22FzTTxRH2heP/xYO6hWeNdjFqwdsv7Javyhv+Is5oFxJ
mdqKlW8q/X6gKly+mGTLLQrgvhNtTFKS41gi3NJQ3cjuKiCxlp2Gy87rM0iMCi1Gt9o020+Dman3
DiTej4o27200oe/R1FteYF1DBrgPobu3MsgUjoitmv1pGorqHmnX9gNcB6TXTacG17R7RI/zSHv4
RkIo23nBI3jOmKIsQ22wDov9OLiHzBpupuIF6vKNCsvbea210iKfe2ZliAs7mCjmq+jBmDAnpJb2
NK7MAOMAH8n46fKZkQwjQhyDxoJDvK3QpYeejM7W4GORZh/nqDjAaXaTK2j9XB5I5nxEmCPUsHaX
29z7q/Ppov4eOgWvPWXTMXHtKyLQOhl2DqrcMI9eHvLte8ESIY9LugDL4S3fX9TmDiTx98iebxfV
3HhYky2dePrDynILN8Wb5ra3Q9L4wSpAKedueSyU5as3vut6s/6FdXTMaXBgMaRgtPyDFPe1m8BZ
k1Xv/LwQAphwJaO+VZAJWzTDdvFyP4+84mwdb9kqCTFAbRp1mrrIfalW+jHSp8/ltHzKxnaEFxOa
ls0QVrbZQhCQkCJqEC4xTh9eO51z7yY5hTx9Y5XeTiosEdnoQFaNWgbTyByAXgjBQByGZCyYk2cr
Oy2Q79Pn8j6zFU5+GQeLk/TMxIuGj0PP241t37lTtnEQJQslwhojBf7oBTA4+mu/K0Bdp3kwj6E2
u+8KliwRyojKCgpP8WD5MDveBYvih0H8sBlNyH79amZnASv0qXo6Dvx6VK/NRyCs2VGf4/kGKunq
6+X1l/S1WSJq0a7QGEao1ALL9C0aj1qkwopt7iCVUvZRddOUAT5M2RO35MUrRZb3mZizTvl8ajGk
hjBdUk8pPizp9x4dtdUl5upzX/dQBSFStFUdksRkIn6xCzPwiiZDtTcZmjAdvOzWR31BSyl/0pt8
42aXufxVZ/F8RtBJw3G5mtpsdkdrUjMfBMqprRt/5Xod3OEhqiDsdeeXeM5+bc5OYiNiL0XZde2k
aetLrmO8lNEvtWnurGoLdiaNMgVPQy9yhaYij15uOTiHcOk8lCOM3zn0iSh62OXPIdL76xTx+dvY
Xlum8y1yIsnEHGHkYGzdKHM4Ws0Eyk9Rs8+1HV2jDr0R1bydO1si7tLVYOKbUqo2EMbd57P3edys
kkgayS0Rdqnx/B13WYMtBOZ3JMtQKe/tW/gCH5EsvFsC63o29K96iTjHmpmoeuGD6DrBtg6NB5Fv
WjR3EAlunHHJARABmrCutamRkjIizvujNqFgm1CNr3mPg0KNF/rG+bLZOyiJFUWEptY6zmQGZI+R
By9iFHq/ss54rZYvqQ68+7LPko0huEXIXmcwVbrlO07w2i/6wSlRiYuN5817XLZiQrQz1DrcvBVp
nJ7p9wPpfG1re43QNDvZoXLYvMclF60IvQzTCTG9kpmki3IbheZr0Ft7ANwEiOYcAMSDGHrLDcqO
soi/tBD8Ce3AIfbBDxkaRGQ0SqsBVA8p9IXJDiZGu4CId2tASTAkAjJZQ3VAscby4Vp5VqvpfoqM
/aJnD9XcHsYtvJp0WoKfMJHf1POWPD9Y8e+wbpZFd4Va+XWauH4fFw8goPe9kRz10m42gm2Zs7eF
lEiJKRkacMb5c1pdj2F/aBClOI6epx10D2LUxRkhro6fUlWDf932bs2MYsBl85etqxAypbCgguNK
KNBY2geEvK8IoU4jcGUEyE6buydxvyJc03WzaprNDPFM2KsrRN/Uub5Fd8u/PAnJCbPWv5/d/9TI
OnQZKpSM6CHYLfEXb1SLvRqjyDl0z46DUgsshpfHkiyYJfiLOEaQ3lh1QNGdRdzELR/+RIEkANYq
R7ZZjZWcZhGYiUea4HXmdWUsnxKqBqtWPQpm1AKzXYBqY9glV4tyfXlSEnY2SwRqWm6njt56f2n0
bSFaaNzDAfeZ8k++a5TyIyjO/hin6pfW6V8GNUQysYoOkdr9KK0cfmL0wzZ+yGp3b9RtRDznpGgO
uiCcBVN5LvMP5LjI615H3cu0vBrKs1UUPzbbeSSXtiUEWSowidhduFgd0y6vdKONjw2MMJdnIts/
wZMMpTMpyNNyqOPuTsu0V0tTf01hdIIFd/5Hq+oUmV49uorM6OflESUPVpYIV1KaQndihYtGAa4G
jG0fGI9xrh4Kdc20eCbtIE8j7UrV0xJs9GtIpiky2zUl+sJTaVu+EaNWlxnjCfTi82y713aRXLtO
/loU+o3pLtHGuso2TXCW44xOd5uMtt87WuivFMBdpm/198v8vyW4w5FSC23Kyx9HdY2K9HLXevHP
rHQ/q2NS7xVT+wBu99CUye9Oq7SNcF/iHkWsa6RakGv1zEmLvmmzqVPJjvZzif7pZcuQxDgivFUd
DbeEttv28748gYXYj01yjzKU/14HL+JY87CINaeLbd+wlA8DldC4oyUjScN2YwoSt/tHUuzMxZeT
3untErFES7R3kUfV2whCPvdEO+Ep23oAlS3UukFno/CUXJcBQqGoEZt0qdbIHbbhdd3rzmGzKCU5
MSKiFZrg3iMfsf3RfYiX7x3v1jUsqRMySIpjrAEbnLMbqya5GE3Bw7W1WhKm96wab5/4gNWdOg+D
Hvqre9iE+f95f3/Da5uCs5tMxaFOzPXRBy0amc1db4YwvUelhu5lFl8htRSgXJKVJ1dPUWdFgahO
nacxngEFFXN2cJDh2Dv5Fo2jxEn8eRU428dxQmPDgwSdlm26kEwUVnhI2cJNyYxE8BGWMuc5zUeE
oqHBQ9Ck94/VUhD6mkp8RMHY3dg8ySREmGtUIpYQmTxeV1Xk7C2jzT+CFQ82/KjE54icoRV8uXS2
4LjTxrrhtH7Wp/Q6h5PissuRnFcRFBr0gzlSh+FtP0IUp58dtCVfUAPIyBQRgtniJZWt0fr3s42u
Sm2K0FPHwJPZOgbwAn/oEQD+cXkSkp0WyUCDeYJItWcSaRn8YzrLhymObhQse9PhyAIvQzg5Faox
ZRwSf4N0PwyO82NC2BRdtfBKnQjKFZ6wLesfr0VTKEIPhOJPV6p3LCI6CxvBn8RJ/AssmqQ55QVm
Wa8qDH2Iymwb3idZ/wKQt9nlgT7tp0TbSDhkayqcHh0dkWWp2LE+1B4RTipQ5YM9Psyz0i9n5EIu
b53EvEXYaF2ZNQub2rAPoNer1QgNN7tObTfwrxInLiJEszFWRiPj9FhWZu7SqDzN0XhIqxpZCUxF
G2gdoG+gmrVq40DJJrQetDNLT5SMemABWMY2lc9J1yC3jvylVZXJ7vKKSY6SCAd1pgpBc2M9sXCE
7VcNFrh9l9fLH5fsuogCTfPQmRuLjxsDsphakoU3bVssexivl4NjoRp2eRzZJAR/gIrL6GUpx8lw
rdehWE5V0b6LI9sS0ZtmtgRpgZiGj/4jEke69h24/kfDe7r8y2UrJDiCZEKCx56o3lgOsl+DDv6r
BM2mXL0T2GjpQuScTSjeBCgi+c3Q3WtKRUdTFP/jBvav3is3rFQ2C+F0RwqCCX/Sgd7L4bt1nuJU
QXrKvN9MOCQjiPBMF4FXpNhU7q0+eKDCr1Co4T1hIuO4vBESE/rTyH120OrQQJ4wM9gIesC8OJp2
mln+vvxtya0oIjInvQ5tpN54PTApjump093YzfI8hMh2OfVLGFnDxmmWJYMiOjOqU91QFtbJVR2f
B2PiPqI/hEwOa4zW6g9mc7/GmyF+UbfeuXar8zpbO9Ws0qKHE81X2jm9QUvRPSIBu0VdIyuUiYhM
zaGpIXZYvnlAJDE79Wqyh5QFHe9fFDl5EqfyDHRh1+j9OzdMCKBRpzcgk2YVKVxd67X5tUm8xwCF
1FIbtp9dJDfwnz08W7Z5CupAbz3TBw5OTrtAYWJDMNcv6lXswK1cLu6DOWVbPb+y4QRHUMV9GKJI
YvphaqA8Xph6+0/labxlFU16UyEZdW9EceUbXadtBc2S6+tPwn02xUlpEHhBu9MfxvlThPQQUqJA
tLYMT5a4izjMJtQgntdApWf6L6209249H9doVluSHdpz+1LpbmZ7IZrZgIRJFlEEY6q6OSilyYTQ
KruLvOCuG7V9lIUfOzt7sYnfnC2gtWTpRFymYQZFODi26bsuUj8IS64c/MP22kk8qgjN1DQTkNmI
OTSmQYDeWwcFAO5IQ6oCKdlGPCbxfCIik96qaGgay/TVUsv2eRTlQA2M5cZxlvakIuH8VBljuuGG
ZO/QIukkonoDklIsWZdN5qHP41VyJab3o213QaW/hkPyuYcEpgtRA7Sde71NfzYLAn2w111ddvWy
VRU8hzKBsko9JjyO1XOfDeiwVp/coPs0OcNG2Ui2pkLIgE2otuMYJuox9g8LDc617IYM4EcioJtN
XkTZRARvMWiZSbmIUWCP8AA79gcE8PKD5SUvm2mQ5M5VhbAhc43eCEuTxQqdJwokxzZutsABb6+S
KUI3+2GgDtHSABT1auSr1AqN2t3bRarv1Na9rsApXN5xj0vu30UQU4RrNkPY5xr4BwBhdfc5cp3s
IasVFDOaqPIhAeKpTzX1m3I0vMcEtdYNQ5PcirCQ/X3ptp4CxbOpmtSqTg1CSoqlHfi/efGMEvgu
H2p0b1U0OWFof6e7NUX8pjKkWodUook0qLGvE9BI5cMEnqPnH7TfGlGz02qTPoWNcOZtAzFFOGen
x02oz4y32MCHUtKfduo2MlLZt9e/n11NRWjlFrwbFuJWc3Zd6vQ48C7QbmyPzCoEP1CWCfq1OiFR
lzc/bWX8YNYOvUQwGaFl5tOmeYNy369Qtz5etsK3jyuyXX/PxksCM9fXPEKZjJs+NF7CFMyrgQAd
konD98uDvH0lmZ7gE0Yzcsu4Y5DIhey8M5BgdG7brS4f2dcFb1CX8J7NBRibAACrnxc0DEZZ4WuZ
t3F3S1yCCN20TKWqIeEnDJ+WHRwlDwTHpVffgEDedGmSfRBBm7oWuq1pMoYyTPdxVj8lff3Se+23
Tnsfet8UUZoJWp/VZIO28mr96BjIDLd1VyOQ4b4L1WK669zOToZpBkoeDgzAndnsylq/Tlyv3TjS
kl0WwZmZU/GiH3AwAkiOvNm7sav6WtW818smKlt/4VQvWbuoncrnbeQ1l1U0GAR3k9Czu4kWkM1A
ONoJbr4bS4boy/K+04oPvBc9W8P7KAJMkW+SAq1ZWg3HAATjUwhJzGGG9wQFxhdNja6KNNoobMhO
g3CYVddA/JVCuQ9f4mFo6wM3R5kpjyAPN/23JD43Rf7JyBuGye6JIkJL3a8SZ2SgqwDE/LXPUFt9
skMkj+vD5b2XjSYiNRfL4yHX4LpApfQ0j92N0Ubf19VbFLMGOZv9ItMqifaSqzbebJ+TmJyI3zTd
Pi26mJDPTuvmMUmN7DMCfnW8G5VS2SVdZm74eMmNJfJQqlHUGK5BuBR3ybyrEL+djTJ/V6RuihhO
Kwt0telBmw9dOqjINNHfnulRvssLwO71ZHRH12jqH5e3SnI9itDN0p1hjOsbdkqha4GyYIq2aJdA
k5caP2bPurJjnSO7FUdIbP1f8E0UpzuI6E3f0iNzr6hG/jud1eUQh0t1mCq7qHZeF0X+5clJRrPW
v5/5zwm570LRkjUNgQdVM9LmSptXya3ZhnFNNT5Y4/A+Yk2EXf8eK+obmvnDFpsw4w/w+fWgRFK/
J1EcMiPcLYW68eIvizdFLCUCug2KEdhC2Xonb4nuDTdHGp23kV3uTkclb+KbvJ2GK6PKsP3cKqn1
jxuFd0lqZ4pIy7xth7ymEgOGtNm78L/A/4YjWZ9N6YqINOSJX1ZNOstODi1CuJumI/H2IgzTUb28
XsqM7ssiebCnNOnpuZibO8WevC/vshcRW1kPbdgFTUodCBCYOU1PzoQqiJqdErtOKMlDPH55IImn
EoGVaT2ljecyUJG3B081IbTrv0xlScTVPV4eQnKwRd5LRR3zKs0j0+/7HkbmVNu3AZjs1Vmxe1eJ
ov7I0kU7gSApttz+GuO+kYGJvJblnHtt7CqGX4I5GWFzQEPl++AUe1ROvjhjc2iK/sRlfbRB1+8G
YOKb4EvZiq5Wc3bUuzwYknpAMjNv87u4NL8joncbBdHHpdhK9GRDCBFN2eZ9vdQdm5aiLTc/9/Zw
iGBJHefny1smcVcixtLom8z0EGj2p3ZEPjevP63Xpq1AeB6qwx6zvzyOzDSEFIWwT0GSGNOwEvVD
HSiHKfd8E6LQveuG16TQxwWo5fVmtiq5LkV8JVRRU+AhjezXc3M9VDx3B9pGdidxCiLNpRGrYarE
fNqhD78N3WXnEk9t9+ZI9lwETqpD3ltEKIZvJwP8QEb/D8Qw4Lq6r7G1kQzJhnD/tly96vQxDBnC
WSumWnKYI+PGSat2Ry5xecMlG/AvLKOteJk7M4TmJWgiKvn3/2Pu25bjxrFlf2Wi39kb4AUEduye
B5JVuluSZcuWXhC2LJMgeANJECS//mR19z5jc1yuM3460R0ddpeqqCLAhbVy5coc1+UUsnws2dty
Fy0oR/3k4dPn1juvevjoNSvWgLFuTpHSvjF5CNMvD9KzcI07h23wqX7E4Q79INxsuYoTiq2uWPDM
SzGgKTBewDeUZSQG+BEy+n7upgsKzu6JdTry1GzZii2UhEndoy+FWc9PpMRWC+dF75biJS5x1dZ/
Nk0lkrkJ4l87JaLNc6p1Ddp9hQIkjqMHL95LZGLQkD+r+/XE43N07Ta1By3MzGWDEgpHeD0E52B9
QuWCd1PS5jKVc5414Xx+ssl6bMU2yILXDM5oiaI8AIss6JYlrcDrrssyc656VWb8VUZcuOX0eYw0
Gv7t0NLQ5i183cGFjM9/FV3YMvpEju6ecqB6QkcmPXyZsoFEZl1/OMnpOhIWtow+zci0lodWJYef
nUeHd5bEl0EZNKDwnAgLx1Z/S+prwqnqaY9ruPYLvH3g8UzOD4rzo95jI6DBF+qn+hdbUOFWpnIy
lAgy9yjXWfxm9PjDghLw5Jc5srX+jdbXh6tGXQQhkFgmgMwvUDK94U5d8zHcVzJ8ODmce+xKm0yf
eS1a1DECQe/Ls3z5c8IxEyMUD0IXX8M/+7mMltefR+4jQWdL7KtKibw3wArN0XnjDcnU3VZhiKbx
xzAnV3J8jS9+fqFj220TCNhM5snF0AdZwaQHpTgRvbjVdro4maEdyW62opQmKrB7a/QBWP8CZcI9
hlVCcXBXR/fOe/j5tziSDmwpe0vOjJh5jF5D6ApUeOpKcY2p1+4XP/+wJb7JMgloWrWo8NgvAwMa
JDHsYHgWanaKNnDkpN7SuYHZF1xrCiycVXkyUPblZP10rG7cMg6xQUdNLUCZUS731RRdgCI/gpMl
r3hc3JDWfmVthTIZdy3Pl6c6kqdmvI7wU8N/YyN2vEErBugTNA6uJ1df+qTe1yjmEk9MH1af74qm
uFzr8TOJqg/hzDMwfa4WtFqhLHGGlOKUr/CxDbLN4VurBbOAiLqRXGnjf8IQ5EFo4UREPbLHt4TF
PB8EW8sVmbUKyA76VdHnKLL5k4Ba+ZU4CGiuoH2/+/lmPxKHttTFpjZRIBv0nSr0lq6brpfvon5y
KwZuB69KROXH11Uc0q/AVYJT3bxjN3ATJ6jjs4gOnV2KPufhBtIc8ounBsiPRKGtrKXIRUNGg+e3
HJcURxDvyptGv4Q8zH5+z448X1taYhU0zIscR5iT05jOEvyVipgT+dqRYL0lJfZQyp4KhQgHXQry
ru4xmrMrBe9d4ma7qJ1xc+QlTb8ObSplHIIZEXjDr+0GslkYIJKT70JACrSxGellGkEKJwj8M1/q
a9gPZp49BYwfWaVttzhXnTJTCVhthS/foSZivtr19XChC+/l5+v040sE26ZxTJGYtMHhEitRkPWy
PAGB/GAYA7FR23RPv3KZcCv1SRQ0NmD8jXDgsw/zNAIJb+v7YLCgSFTlh59f5EhQ2BI7B90Vmngo
U7Q3P4JiCP0Xmw0dv+VqOqip//wqRwhn4ZbiSQbMUy0TqnqURK+TH52rBr4SPRsz63dw6s2/rphM
7nkE20/z2Nvp7FdL2K3WJyO1aOcBq8UiQJ10nR7mTo/ZaEAuFcv9z7/gj7dEuOV/+mPRLvjnoPRG
x4RofuGwVn3Ez/vl488vcSSiboU7OwbVzkYaHO+wBBfTPi+WBCNBsATdoYWfRDo4cU4ciaJbKujS
SuJ5c4nOIapWOQQ6gXvn3cn1OPY9NmXWcAgrKq+iXTPxc/igv0Gu5Q/ljnX95UFYhPi/1gjZkkH7
Ofea0GBeB4Qo/5JZSVIa1suJeHpkxbdM0JVBBqcuMOo5S77L2fxS2TwLoFR1Epk6doXDI/tNPof8
qlRqAEt99ovreBQ2PeyrptXnZVOcAkiOPP9bJigplrWJNQaOSGXCG9helWdlnEPayTYrKDCq3DWL
K07csyM1XbBlwVQEog2+bg5ZXpDoeMlmeY/2ehmgIRHQG20wylq8rXzvRAg9cuj9myRoXeW09sEs
D1nzRRH5WfJGJnSez+ZFQDAZVPwiAJcRpKVfe3i2LNRuop6Dij6Y+AdVvoI+5qpuE7msJ1ocxzZF
8P2mqI3TOneY+6lLeCVWowP0z8v7XKhmV43d/uex5kgI2HJO12Yuu2rETCBSHX/Po/AuXkeeqFn1
J3g1x06EPwuBb3Z3U2H5c0ow6ebFj4FU92MHIS5d35bz8jw1Zhe45m6ciMZ0FmjW9RAJ6DOeGiU+
9gU3QYj6A5DBmWICxB/7hKjpTe93d90pEPvIKm0Jp2aG758xmNkki/xUsWLYect0LltMTEuPf/2l
RdqSTEXn1boHO2nnDubcZIzOoZ9yC27uiSU6co+21NK5pUuliQDXvTD2M62CEg3fdoT/yNhVy8PP
v8SR+LPll0bwg46YxLC/jcqzIZaoK1vvKmLxweUKNd6vQlZbjukqhpHEsop3QVf77zD22F443q5v
IjXOsPUD7vdrEWBLLyVDO8uK4xtB9y+iQHs8ca2Gsm8TTh39xYR6Ewbg6Mwh/jDw3QwVgGanOOXv
iW4xHTKNClrhaN0RA6nCaunS2da8P9GdORLBw63JOcafx6GLFMiYJn7jWmaTYKVB0q3u9nA6mXn4
0FfqAVFqTk+mDD8ujIItibGGWGtvbH1o62rvrAQqq6QdTsS6Yx9+eIa/CURqUFVUzvjwwmueo5re
9/kp395jH314sr75aAhQK4V5FPBacvm5c/UT7fmpfuaP06hgK+9om7iSQYHP5o1KV8wHM47JDb6m
ineZkI8n05Afh4FgK/sUhIvO/QEXam2dkI4WbyjwkS5YzYk48+NgGWxJiZAXDTwOLZ/dNNN0NeW5
VBre4PHlyanqI7s22FISl6Uk2hWAPrpwSJbqCSQmAMh595kUXyKEGjhvJr+8WzdnyxgObdwC1N1V
a+ASDhYAXU4NFhzZUVtyYrsSUpMSdHxvHN7BmfW2jT11InAd2VFbUqKZQtUO8DTbzTPx07iD+YON
ojYx3ZotVH3yG/iwVtXFzwP/kVXf8hNHa0rRwuVyV/MHNsprVAGt6d+fZKb/OPULtvREO69EKgYi
Cj1MQtbiEuTrBLmmY3liohhqWPT0BvvxKYbxwe8fdLjcWFfDBXI3oe0+sjpjS5ke6DVLKw4g8s9v
2bGrHDbFN+GEj63pPKCwO1JX9U3ZqzaJ7IQ4q4sQc3TTCJ3spTlRPR17Zrau2RbOf3UQgbGOvmIJ
+lNjUj2tHw/5suXdx3xV8CZqSBppuqd+dQrrP7bD/e+/5AK3Kc8ZAMFl7H2G7c6Y0bwKz39+B49t
ug0ORYN2KWR80BY1fT3uSGDL+ziAuRIEjfqdPwDV2f/8Sse23yYIBKMpRHWQ/yQxRoDVa6CjTHVh
dojUNI6SKvbfYCBo9/OrHfleW0qjPQg/rUUBjUOOc7dp6JMz3gUcHVRau/DE2X8kPmwZjOBwxVMY
Y6iJMpnUh1INJ88w0KQYHpFYnS3jiQsdOXG2DMaJrUbGHONanKq9a8pnwac7Dw2mn9+sIztsy2Gc
8lnGK4j9yATF42SCa1HGp5oJRx7RLWOxx8Q1iw7yD73LX/NgeGNzU+4VDc5p6V1y7k5lmcdWfBsL
FgoSuYSIBYTi+iZQsG7vsxb6N2cnBVOPyA8EW9bgqsaxVFOIadq65/W5zYmL0RMpvBB2yEN11xAJ
bl8rGPNSXqj4vYfpgimjURjB7aXWhc0sGOiH91e1v3ed9E/Joh1bw02UCARZAuuh9cgOjcfIsSCx
pyYMjkW+LYswcoRgrLPD/gMXLcphZBO7HEaWYdJE5aVtbyTaqZBkOd3sPrZtNtEiggY65DCA7VXO
tl2SBzKSlz0B3psEXSPYlQxL3Z3XjIL08OdT8F8v83/nr+3dX1SU4Z//g7+/tN3Sw/1h3Pz1n+/a
Gv/+z+E9//dnvn/HP89e2zef6tdh+0PfvQef+/d1s0/jp+/+sgO5eVzu7Wu/vH0FRD3++fn4DQ8/
+f/64j9e//yUd0v3+sdvL61t4Br29jVXbfPb3y9dfPnjN/+wkP/17ef//eLhC/zx28Nr85p/qv7t
Ha+fhvGP3zxKfw9ChhX2I7AAIjjm/vYP9/rXS/HvkS84pqWYCBgJDpyXpu3H4o/fKPudgQqJMQtG
BGfBob0ytPbPl/zfA4pRGyGYTyPuk+C3//3dvludf63WPxpb37WqGYc/fvt+h0RxwEIWEQgNhiGa
6+EWmYEAkZqXWt4z5dGPrA+q9xbeSjAeDsccXksjnz+3c3xKB+b7x+yvq7KAwj4HN4CwbecXwXhR
phH3UxgyZLS1ejBLrv4jSOvvi8Cih8UEQtDBdqTB+NLwfOT3Og/Dj0HJ68fBg2OorG8xY7h8+WbN
/76v397H7w+xvy4WE0IQKXA1sj1jLAdmYiHhyJTM3zVe9CQk63eI3u4+ROtjl0Ml8Jw08fPPL/v9
kfb3ZSnBDhN+HPjbFp8uqYtXG99TTc0VmYOH3NHoerD8lKr5j1Ys/teFts1K1gjfIlzfO/SqMrg8
soT03in9lB9tRoyQAseNw5DGWwIIy0G3Lgp2X0su3uKHJtjEuXW9rNbO2y+irKo0ZPkp3fk/hRD+
Ran7+ybGPhV4QFnAtxhEVa5qKSp+P9RBn7mwL6IEzNcwk0UU7NdW6AfbCwlxlyr+wEvMqrspEGe5
cuE5JNzAwAmkRU1QreFV6Vt+6YqKSkiO182pUuqHN4hHAgMXEcUw/uH1bzJ228PUDdnFfWvNsA+0
XsOUl2Gc1oSrr36wirsuCMmJ5PYHS88J8bG/CBci2t6exRaQDXT+/VyO9NKH72YGAapT3o4/vEiA
gMCA/obxtqKG9s9ULJbci3rS6Rj1JFkn7s5OPC1/dlG+X+oYQyY8QjiOISu9DXddkZc97Jev53WK
kVRFkfsoSl61l0hIeJspLiArXNEyxuCxD0cUNJjXqU1CzPfY84UQ8xXC/zLP1rqZMAEXhx1PXIMl
OUOjG+I/ZV/Ia2ZWLqATO3tlqlbB3mq3VEvii0DegeYGFzZTjGCjCNhwvo9Z3b3vQ1guJNNs+q/F
NIw2iXJO4P3iBUiH83XWNPG9LkDXtp/QtvXH8t3YwSWa1yG9QHIRjLucWKohQ6oGP2M+W3fDaBqa
4LGdr3PoB913ID/62UGn6FNESzWn0JgqadrGsBnmJgjeSxc2PFngeva2D0www161Q7MOpLn6vvTw
HJ5p/A8/WVyPeenBRe6Z0W6BEKNpCBqGpqv7FCYVvE5bmFwXeIjA2QqLxngpJni9l9z689cevfQL
3oxxmUXI5aaU917xgPsoLvy5qcUFXWsRphEf8itm2ra+QI01viOB9st93ozyoiGx89Ju8Js2GYAl
5zupW1ecNZDJaLOcDforzwNkkrlHIT4HouXaXvtOBUOiEMcWuFpEuUryofde+3laYPSHwHAumAZG
JG3o+H7mkf/cSAabi1ogM8tCEHpYglEUDRuTsREPgYrMXV7n5k1b4wppqePqXVMyTCy23OPvDZzT
zvDpGFPmHXNPHHPT15Cm5RAfx2jO3ToN0ZWBu+ynQsQ1PGLKoqFnrJ/1x0YN8OZWOppYOsAV9hrz
wZPe+VPXV2mxAls+I2CCd1kdC6ezQrguKwsSYt4BmbO3j3lvoN3L8uaTolPnksBTg4dOtetQAMt4
SoYlat9QFo5lGuh5BslAFICW1jJusLyrzl+iCVBjEjZdrNO86ZcX4owV6JrECl7V2v8QdxawxFqU
mPSOQy5XGIm7wECskso3rbZ+dWOci5sEE1ety7jm7mFUerw2QRt8Jdihyx2sUtyVj5HhN20ZGKj3
WX8JM93UKzpRsNFxCSjisJ9qVqHHs6aKZJEIJ6m3L6O10hAuczDycGPfg8VXL+2crqMlbw2tGzxi
pHc2pZPzZTaJFmOfSz6Dx5yTIv7qeEMsDCQ523sDtEHSwURE4XBRHB4xhpQlJInt/KJmGr73dTU8
u9Goh9jFtYaND1tY6ns2+OTMUr0P4zq618GqPou55lOmQjH0GdAofdHO2M0Xoi7mN+jhgG2qmrC9
sHXrzSm+a/dZ+Q4LtPKo/kyIzJ/wGwwfmikeGUQD1vhy8mtot3LaimdRIYtPlqlnXdoJDHhn4WqX
JwkntWLn497C0jkXWmexR8gNOi39M8QIoRPSzHX5umAZykTSZnpH/bJ9YdqTT/BFMV3SOj9/7gYa
PsKZp8PAu4CzQQkZEJIQoT2XRm2rVeqHOA7TASt+x73I9xKvidWT9IoCihZ+0aSBJyOG0gbCmXvZ
rr3bu9oEedY2qDky+I5G79twmt6R6rAHZ2IfQaPw8nQZQJVNqOpWfIPZLCTN19A90pnJe7N0lT4z
ahhVslKr1VktBJzVGjeBxRcoBswIllxL1g4wIIK6W5PzdDI5Lfc6UvSr621UJAXC8pwtUJoTGQ4w
NSaF77u7scurewcB4AKtBY9eQ4016gDkjaCz2cg3C8yGwdJKhqrRDrdpqu419j3YObzDiHg/htHd
4GoPukZjvr6nediEl1MJZZFpheHGzYxI3j3Xtm/BmQ59Jb29wIgeIpBpGyHilEHQGJzdvs+HxEc4
boC4uai2a2Lj3gUPEepkpOIE46tjj4QcwTko6sybuPAvPREVw80A+Q0va0YI30Kfze9EGuPPEtTy
vp+TWPAOG0KsKAX7KO8RNn23ZNytqtpNXuxf0UDFX5vWAgKu5nI9A8Tc5WmoTDug1WQ6uCbJqTqP
1ESuvKYE9kmCnD31UbVchx3hU0JWNjWpDZj3ZdLe8FhNUkT7YV7WEfkvUc+2rvUdaarp1Ssi+oqc
PFwxOaCw9F1fFO7CyrwoM68F/f9gaRDed35RNLug9YE4PXIFfplZTFlhlHHI1bmBMs24WyNIRKdd
0ILy6hX9MidFV0Pcc5yrKN/HVRl8iSAkuGRe3Ov5nAFEKNM5LrWfrk4S8PyrTntoq/fQqhrmPD4f
eVXS3RKYdkqJMB6MGztdBelUh+ZDWY7xnPmjqD9IwhfUETB/Ga+kwPbJPMFxUDbhYWeFKLtFauAI
HCdQuJMsayGwlgRNwz7NvdPNTvou7tJQD5NJRe6sOvCWZJVGi6knSNvXC474caB5EjDdeTtShkW+
C62FfdEAocaD9VIlX4I5hGysqwi84WSPZ4f2OIj2SD0quVt8CYVkZDN9kMbo5Y9pWEYgecAgZ3HQ
zHf1cEBfWZ0K2040UagtxgSKxM6kkBsUOSQipYU2cBDpMCnAezBp6RU45lkvB3ND/NmN+wEMyelM
Di1OKoahm/JcwaTQuyZVO8FADkeBgKKkLueLGlDohxiZ2QWa1zUwbY/1HwlSBQdO7oLpi0jH4KxP
uRpk2niyF+9qzBw33e1KDQY7axAM79eaxs++cRhOkgKSS9D0g9ULp1pqHEJBXSFjctrUiTEDvhnM
vFf4dtPFu/VZBVMyDnlag0VhSBwCN9W4nXKCiWZuIZOQ4jSyZWpso0zSxyHoKkMAbdckLnPqsj6Q
4JbawNpzXw6gK8/Uhx7wIr35Ti0BDFNRxhdr4rVz5507WtYPzAvsga/lYti3KSi0oBctWth19REh
xXsJ/UmYJESrqM96QfM1tThEmn019nbEEhcONm9kxKk29Iqrl4kvbauywkkw3BwVAznDDKAJ20SY
IBaJv47drPeWkljfLqW+bmfdXE55600XM4yGbSpEXeepy/2gwXbIu9cBN/rgPF30UQJ0JGpT5c1d
j1AfVTQN7EKvLXhiU8KQqdgUObCl6Vh3eZ2snkE1NsKQ+RasF9FC62qt3utVlCIp5hUgGgqusDib
PeTZMy+8dzNA5f6qZtM0XnSl0FO2Vqr8aNUU/90D+o8wqBv10rdD+3XcIkzfgVK33WvzMPavr+PN
p277k/8fYlGA8r8peQ5Y13dY1BuVv/bq07dY1J/v+AuLouHvkGiiKB8xRsFj/1A+/gVF+XiB4/8K
FN0QLYoOddH/IlHB75yjLBYUQA16F98gUeHvfgxLU8EF6jUeE7zrP0CigF6hev1XcYbyEkEmjEKG
62GToj77vrqNKwgnlRYDLROK7PlsITM8hwNouIqLtSILfwPRUJTU84QG1Y0d43HMAojJDhclMjud
9pioZ+nss/5djKd4yDrtcncr2qjIoVOkjI+k3xrCLzvoZ2Cfhr7vVy3eoUmQ0QFOgUCZCXSVtR/3
5Xm8IGamHSlbdhNimAsa1niYYIagpANqxYZl3gla4ISGkUDbJAC8whnJQqvHxMK35gYPlve8eooB
T7COVEkUxctNOIj8WZcqQPJd+wtGXVEB0qStYROPoRqtqkTzPO4wnjZCCCHUrl7TUvqlSgNXij5b
2IxhyaKMMS0xqsIEe+icgjjIiOog6w1vo+UcmUj1UcQayotF2NIdrKTy2x4eSJ8KyqOPLXCxL4DP
RZ+iFsAJVPQoMZIFzzf7KGHdVX/IITgSJWXo5vpm8StRX7pJI8I2rS/jzEYk5Bdh1SztQ7CW4N2u
oGz4Ox2DGINeb8zBIp0wkpyUkeWPLZTB6UPUFna9icreXgsm+YzV8yr4WqjBAuMx0gy3wyBJdeGX
liMVArXvymcBKuV2cPPHJpfc7o3ghcNs0NzIx7YoYYrmhFfU54MEKzzBTAzc7pEvms/9goLwMLIS
vxQMgEVKkHE/QiFgfCJqBOONVqgqLDJgA7uwhr8McLpA3u6Ug7TVqiOXElq3AOmRnZME08L9VRlF
nksog+3bvi9ZvKQ6VPDIIAuboG1oa4xDzhS/1lk0sHlKemOH87H1vC/F5Cnorjulrqgcirce9Fy/
0jB8P6q802h5UfTIq5F3XYIpQfVgXdso3CAN8/mKzkHqrX3vJWz1gw8+IjtNdEhQ48ZLFL214VT6
mAO2JE9VcTj1pooJL0GmMfjIqev5IxhkAYF2qW1e/NFTBzWDgzbQyqL1HpzWCL8bpare+0HLMXXX
TKtOgXX2r4Vfyxfp6uYWyB39rMhaVvshb2eHJNU0U8YmGcFeYlLumTPfNwmB+Vt/Jom0XaIWEbSJ
nZv1E8TFu9spwIQIzud+XhM9tRB0Ans/EjjuQJ9GVq7K9hIMukOpTvxWpXmEQzgh0i0k8dVK14+V
zuVL7WgYn3V16zdXEbc5eF227oaHJkeVksVSoHidRl/f0TLy38ql09fUW0eZFb0mXyDY56/7XDFU
vsNU8o9llLP7kY3iIwZfoRAzdVD/vGirYGwvClfVt6ZqQRysKx9zvaOKyy4VI89f/WEheRL1hhO8
6FYfdSTQ7CQKWpdjoHSu3rsiLyBR5herfV+2Vf4EH3Wsj6hKFSYQkeQEvX2HoDerg7NExea2AoeU
G4QnmpsbAX/E98TH1XYyLpfHdXFBcTvVQ8+wD5nVb/s57GUWEKiNZJKv+XnoF8adocKOgAr1bIad
WwnAG/yBFlrCgVfVeKAMA8TWqBC5lZA16g9tY+GjG2eDLgsbWkPIegKqsFcN7OGSvIV5Twp7Cq/N
vLCFzBuyLXUzwHgUVAF0izXwBejuZxyJEtsvsTc9eSRun5A7+9B2dh6mbD3j5w4JugpWKD8iXcR/
c0zfsXhgt9XQuM8DH/urbs7XKslFhHJIL93cZQMLg7fYsDPSc1lj7hiIfuF2ajGsylQkfJJ1eOAg
cxKso0tlaJHhQJ+wdJgmhqD9rSwIDNi01Wuy+nH+ViHTHuElttp9gzrvJjQhloAvFfQ9gOkM9Y1c
kSVejRiMQDq5lLndhTh9bKLXqKz3XNajgOBD3TwrbrAprMpnKD8YEb8dpCdX1GKsYFk14qTDtp7V
k1JE2bQfGsIzgUftHVofI0bqZNBeytqnw07nHCVKHkJMMkE0Ra6NM8P2yWJ8MPRHr0YBONPKM1mV
tyBLtKVfP6qhkE0Ww+iOAvKIkOWSmXSPvmqFl/ZWY/NNijRFCjg6eoIWqs7TqpUq6xl8y3eGdkUH
GkscfpmFIibBKV8+AeLERPFF6IbIuUfJajzQCSt6igG9unlj1xWMKp+u8UU06BoVgPL113KGQVY0
s+i976n1qbJ+/1J4iIWwfmjZFzpYT4K/Qsjj3JaogYOhb7+GeYQccY3bq4qu67Oivr0RkpoWNU0L
D7HOgOiYGZQAOkVNSt8u40o/sKiEJ30dt0igofsbf5QmcEBphb++1cpbv2pvnC4pCh+V9ioczxww
fpsWUyxuQ0juLUlJCI2SqfdNkRBTtAer24leRDbGnrFOM4RGPDQqkRZgPx6Uib3TuUd0qvsDegE6
1mj2hyT6oJ3Sg4c7RZrcFJUpXobZ08AIDKB46AZXC7/PwWms0kGxIHgzjIAdUi/nbkHTtwTiSXHG
Tyr4pAUZC7wRTgn2CphMPd+tax3NXeIzZ/l1Luikr+HiNiEjRwCVzTv4go46c+gBYA/oeJbnVns9
cYnIa0IvFi+qyH2/GE7TOOyrGnoBTDSZZkF3w1vDq6tmLOBWdUCCX9CVc+4LFDFycw2+GSQkEYFr
RKZKWJUtTsvg8M4FM3dLEXzOK690aUAWYIoIRaEcM2OVlNk6H7ycB4vGwQeGCi3cDR4QzXfjMjWY
gZYlOVDyXI7ZW4YoT9M6WnBjxOgvWPZ1mOSzhaN0sCNA1sNzOLpziBhOopogrdCaSphmD+R+Iq9G
I4zBmDLwCeRIDxg1oL4oHFHhAhnn10Jh+vPrKGai3wwIEP1+DMBdvQFW1vY3kuhSXBRCU0gCoOVk
Z5etpCHVvnCdja9yXQaAQta8za99oEv55xZtCpEBuydYpjKqx1SFGGjZ+YWV7nwGdgxn9hpOHeEX
O4+2usw14OW7GLbRa9ojkfbOGqjmkUvZLSj+yYK9izF9z7C9IauuIBCwtgFG7JmijwNZfXWWmxhJ
MDZyNL/nUwmAvkHTAiVq6RsTPwlH6ccZRah/VnMrvxJ0b9kZNFvYgiihFx91GSEQ41yxmbMRCh8Q
1DLAF8+bqtfLBe65tulCJjWkrC/NeFsi8FRXBRpZrx4S6BsOdstz3Cwk3lO+aLWn/TD4ZwGfxLJz
jWqAp8T0gP8CcY7AR4oVx02DRGfHB+hkLChIuxSmTTlE1/DFqjT2ArokHEn2nPRdbD4jJii7j6aB
Y6tjIhcj3yjP+e0YWzzmlFdBuwuRdhhkaxCZxPnugy3EGCdfTUA0cncgHMi/9WqgXWJ94ydtU2iZ
MRrPFXKQaazOkCCEPZh6M543AFSIeh3OzfehUAJ/DELzDi1vVezhHjJGae8cLAZrCRBy18WqfNv1
S/G18Vmp02piYK6KOVyuxk7WBhADj0bAnHGYJ20/WLQlDHMi6UXN+CUtctziPibFB492QH4sy4Fc
jUEPG8smAqaZTEaT4g6SOLm9QBWOrsM0L7a9Cl1lygQUs6UFaOWVzblwbRenusHYbTJZSMDdmLln
RdKCIe5faaBRcLcI0FHZTTaeVFq21HmZR7AKSVwwMNVC6HsXqcaHVRmxpoBVTtjDyK7slsamuQNj
M3Nl4RZM6wj3MnlrhSx6KNrXvFOV2BnZmPJzV3Xh0mcm91BcLAOw22xlFP4KqWnjiQMryEcGbKGd
RjubBHBoR6c9yg4RwX8nggLp/2HvTLbjRs42fSv/8R51EBEYt4nMJDNJJkmJ1LTBoSbMY2C+nV71
oq/CN9YPpLItZrHFU732xqdsl5QYAhHf8L7PF27KiYrxbp5VJ4Oi0YP/6HCIhnvKoGl7cttiSt+7
Nm7SMCjcvBmqwCpTpR8JPVNFgNDWRbf8dBL9t3LwD7HOJfp/q1iuE2a5P5VntYP1z/ysHUjnD3rO
luujGEGNIlbH5Z+1A/MP3yY2RFIkpOmYNv/Pn7UD2/mDcgKdfLDekor3Wlb4U8ViU1bwKTr4NuqT
H3/d3ygdnFcOAHXSNFZUFByUNo55bp6zQs5Z5rzXW+aq1v62LpmisDFhzT8ZlJuzbVUM8/u8joeH
dpo+5SZFRnNJ3Gy/JCzv3SxiV28zuyuuBp0W9W7RBRI+VRmeQd8t6krGcTaDf1dG6ayvpkkY87Yl
w3v3yyN/QUSifiABfymBoPjhFnyJ4gdJji3PNdOe9pS70AtnXN8S+5dL1MT9BfPsrOXYjC1+UzfL
k6+JbP0rtzCbb0lN2RFCxqjJ/GpskJQuE0Ly2l4ayqmyjh7pFCV3DqBeRphWfX41SYH+tqOG/saM
IEgyccJ3ksNkz162byhJxIFBozK6NFxnai617OaGSBRT7yaF3RQTj1b5B+Ii8zgWAyGSp9kvNmxn
o7yjnl28s+ZkcjcUKNERxUvTNqQPXf6l9uJiWKHbU76N8zkMg9Gs2LvapCOfIHyEo7REDkbRcvSK
H/t2Fge0VwQUTYorLjVzbE8BdOb6LlaUvgOfERAtbfjBq8lJw7HZ4D8ericX2Y/j5Um0iVyOkl0q
En+EgazJ1bEMCn3pMJ9k3KOTaa/Lvpm9o22XYX0htFwkCUlef/UYknFsFt++ShEHBFmalu0ht4f2
Y+qmLZO+0kjxkAySWdJXUbqBr/zlEhlQ9NFexu5uiDvV7/NJJvDYPaZoe4vLNmz25RhvpbEwbknk
LglkXYSkw8YckRo7oUhvi2QAjj/45fI1pI/TbYp4VN8bMHqam8jHB8HwXSPIVSy/RbJJ4yDO2mTX
zUZ6EnGXyttqKuU1hrHRIlGr1hiRKy5U1NIycVNGPtjmuDxkioP2jetE3UIRppjVfmpsfWsWid9t
xLi4HCw47dVWNYl97WlbMHUgrBBKeEVfRIQClv2OgpD3JRlDeqIOzUDOHF0C4KtK1mcg2nLg6iK/
zjmfxdTw9rBs7/yyBZRbxiO4n9JMm+2SDp51bRgoUC6mPB3aq6ZNl+9jTU+SDNVjvpHJ8ab3rEQq
aTklI29jDWP8NNZFjAsLBd7H2WEeAm0rRNGbcmCO1i4SNVLLMbWtt7IbLiQQ+3JjEBcxenkaR9xG
Yc6ghgXfarXHXIdUIWHI+YH1N+vN2Gb2hWH1hP05mS+juJZwfO9ZVjuCAPD6O7/hzAuMoeveh6nw
3gg1LeODwn78Ic1RVmwSbxo/Wc3AHPDYMOppU5dtLwObbhBTKYzJ1Bu/quvvRtOLLz1Tt+pgicv5
sqgrz7uIFi//Xtpzd1O4WfXgyCHIdB9C2WQPUbg1p+jKDNvxcxFHztEuLBp4kVdxtHrex8714Iov
8Rw+zF3Dy44NVh/xQ/clr83aP/j9rBe+b2PQR1mnjrnVZh22pMyl+Dz36SAuDOoZH/y+H7rLOCZB
3Ph1TcvG9weFVDua3F2nV25rGsaVGwg7pOxBmueqXTYw2f0wt7UiL9XNxCYlDPc7Sk6R0h41460X
O1Wy7w23EztNkdCjFNRWEOXZu8sgNiVuPV012t0sfqTDXWvl+rO0M/3eLqNSbVRuhscIZ2d2UZgu
XF2Av121HXLAJAEnknzoDIoWm5nkqd+WS0QTNh5jY9rQf5s/Z6Gs6MVRHUl9aUX3lWLW+E7we1lg
jKWgLEmcUe0Gq7XIFw0WzXbx2u59xtbqB5kkryRJpbQVGHbsOrsuGUZ1ZbpFsdPJ5B8j/nu4iZ0w
e5/MozHvqcSQSk5TU9gYK/LoTex36RCIPmHShtBeWV4hQ64p7dpdmKI58kOK3WRUDNZWqpe0CScd
g5oTibiLQmFF+xjtSbkxBXXKPb3CdNmWzMJz97BvimQPuyQ6JS0Yx0ujtUKeEAIG77rw1xqz3+bj
k5Rt/OApbRGJ5pnzVdIHnijc5sNwTTowFl+dJGZwFt84Fe8l7LDTC0WYm7fSX46GkeQogVKnoFUl
y/kqYvpJQT5qTk+Zl4mbZOpqgkqURV9squ0J2hgKu3Pos2VVNO9NlCedfOsnTnc1Nvn8GM+KtlLG
uK57mjverRtn8l6Gk/7eepX8PA7l1O6zTNmKmlKfdUGotZvTV8skfSc0OuzvzOJo8Ur5ds+BFUe3
aeFyVFSjXVobh9W1yZowEtde3eknKDWZuytBpWOnVHOi6CLU4FgSuguPieXSJZg0reZAoxebL0OD
KUf8VUnf7D3Sik9NbIJmndsUcQXDQZNpF4529iVGSTBtARL0Kb1+WKRbr8mthySc+bepvw3esevn
Nbvk+7hzVDGhn4qo4G0aZs7OgSG7nmJ2bQ8xLYuJ5H4cdRfkfaIXKg2WnV3LtvLvxrbrHqbCjDsk
AGN4N6P8STeZinMZiKZsvd2PAOW/4fE/EB7+Eqv9pbF2AQP025PBKaif+mfttfXP/Uvqrf5wiI4d
H8GxpIC0Do74l9Tb+cMVLscLOm/+gUEp/w6SBc03D4GyibpSCEFw/e8gWRBao7uUPpUrGmz232mv
rc2z/0SWq8jVo1enkJEQXTqeXAWYv0hHpyacBxGmtxGF4jlwdKfW0VWleRHyh3Y1M5MeideEsfnl
Mb0Q0p6ZHn7+LuGsLx3Podh5jkxAJ1k1Q53crhIGUd0wrhc5AeyZdrx2kuKblcudDtf9SGUf/v5P
SxqWzqpcRQTp8Dp+veU5dJt8bNpbims0nlOwHez15bL300QgiGjcOLrxlqTaL1FvGhvTccYx4N+V
0f6VK1nt02cP3zJX2a4Evqi4nudXMgodOdYc367FdEmNw5H5VjNGBdj4EomeEHoR7TZ3OHhHKgjM
Ly1ohwWC8YI1+bwXX8nU6Dr2fs358PuLe2FhWLTiWa8KXwgx6vNrK5F4OdPin+K0Z6iDlXslyrKh
LR7nqZso8YRL3VwRZVb19vc//NzK9mNlrOmOyzsSUrnnSRv5hgXwJLo1WQOMdu+rzxPeH4YdTskx
F4V4PxS2e2f4TfXOdNLoZ6b/zKbyq2B/ffnnrwSgt7PesYIpemaRgYOkHVv7pzRq43e0grrPki7N
PupkdPH7+/yrtJmI0PM8cmRHkieftbUdkgO7ioxTU4F7C+M4vpejf/f733jpbmxa9LZnuR6inLOv
e6hsqpShOkWhBUDfiqbHKTLNXdd03ePvf+mlu/H4jNfkFAXBuUY/H6TdJSq7pVPcP6CzaW5dOLuH
3//IS7fj+Ra7FfIFB9HC8zXZZ3YmdZ7clojlmg00xeJg0qN5k1bd/IpL5KX7wYUCwpJdAiXD2adZ
jQhKMYjfWu3S74YujtqgiBjX9cpye/FnXAoezBdltZ3T1jt/pK6YJTysbHmgxBBd67Vm+fvHdkY7
/PFJoaKRSq1RGNsNZ9OvO17aee2wFMmt6C0aR4mRI0to3GYo95ZXxA+lKrq3I/OBzG05dZKdF1eM
R8gjhXsxDCbZ8e8v6IW7ti3F50VhyFttTs+vZ8lXhWPu0fQgd84iRgwORvba1Of1ps6+ZLZW4bMe
Ua/A+Hv+I3WRqzZsxEmikN6gH+kZDFW+j/Ps8+S/hpd54YYcyeFp48uyXeuckUJpGP2pPZ3GMIsO
bh/OKOQi+7Xj4q9mIo5on3VCD9AROD2e3xE4JhSxuTz5M6CpYm1sFm0db1ldFZBpUwdMcLR2EmE8
UWeY2h8YKWWQIKXqeiH9OsgkDx+apkvfyjQihGzNdkKem6Zv7N4vX9ne1os5e/zs4axoTyqTvPPs
8VsA1xqENCdHtsbtUg31Z/oA9aadLfTic4TraTTtN79fVy8cHc9+Uz5/QF1sTn3aWadUck1B3Rky
SIbY3ynyu5XAhKG4zDuX5GrVqTraMe5/fwEvrQP8VjbtUIRT9NKfX0Bf0wpnVzm5YTchpG31zUTp
4xWAxZlR9sfnzGfjCUc4pnSZivP8V3QlGlF25qmzmc6zLTrZYmqgxnEv47XAKRd/+GAXOv6ITtX+
WNDbGlA9lohyWya/7qyUot22YHS0semNwshe+bpfvD6+PORh1F2JXtd1/EtMuaAkr/3GOrGYvW3Y
VvEb0SX5Z3q+DL+hIvWOtmyJskqjAeEwX1UottjFzFXln3z/Lgkn8Z10aHxlsz1Dr/58cFSWfZPj
kK/o3PqH/NoftW+e+oRR4m5cSUo32TAc9aBpKNoT+ppWVx+dcqquWgTh75Xu3GiTNHpGg0Egv3Oi
Vh6AFGTHsjDqh7+/epAEKxycDrGBOlu+Tt1rk1zhZLR2eaFLv92kmde/gm5/YVt0pTSJByyKowC/
n7+caBYRfc6B0e20jbcY2uJHUB+UpEjjrX0JouaVQ/ul08e1peSOWK+ePKdW1MuALEdoZvOhjBYd
Smudpdan1qEwPLblRC4t4szZzOYobqxETJeWbQ5vwwWn6CtL84Xvk+9S8u14piPU+fyUrEorhTLv
lJNU75ak/45gOX8lcjibCvNjldHAILXxFXY8/zy/6EqpwizWpwKqeEATHndOq1E+hTExWIM6wipD
zEWVl1Nymms0slFYJZt+9pEtL3MX78q2NV95Cy+cHVwU6Z6NntNEkvX8tbdd67aJ0Z6gxtUBupKP
9dJ/oyLzOaz8wMHEpV312nn10tNmt8Na6GFalufstaxGDGlX9UmNYF6NmoJ/mFp2YAnKyBUONXTc
qMVmeT3ly3u8IydX9feUNXedqD5Fawjyt78vl3xv/fo9m+DjfF9CPjX4XXnyl6g9sNBLwJy2+8pd
//WmffR5HEM/AgKL7PzZ5meUUTu2VXMqwCk+Iu7RDwJ849++E9/GpbjaIkkhLFs9/5EVmQb5eDwV
vdV+UaOTHRc7+3tUvnUd8yMeoGqJqdxiq3j+I6XhV4btjKfOHOXbulugdC4ALYJ0sAHQ/v7VvGC2
JUlBj065w7LZlc7W5+yYKRMd6e/mSTlvgB1H9/FkJ++UniCPjpOHM6pO1SMsiP4wkck8gaaIj5aJ
hE/OS4OfY/DDoK7r6ZATkuTM65qzbKeVrsftKxe7JoG/xjY8c9Bwpr/WTNiw/7KN2HY4q1DiT5tC
hdmiF8vW9IfkCp9/UmIosJMCmaRfMAFkRO2wcbp5vow0md7fXAjrlZA8uL7tU8fxz3FzmZpyNJLz
yUFhGxCaZkhVktdI3udp15qlCoFKzGJLo4p1Fq7PaFyNLupPI6O5kUCk440DjNyaXx3GszZ+zx+s
J9ZcmKiGnss5d6pvCzV2rIJiYroqnTCE1nAS3GMy+moPQi1dJbWYasf4fu0g3ZX2aHzr/MY/IhhZ
Hl55zetXdPaaf70a/6wWkLhR5MiqOyWW1jecKeVdI8f+zjTHm8awnF0TzfFj7iQUYOflWEfVsJ+9
SVzSOZNUliW9gVde93mA++NN/Of5nNuhMU8laRu2J1QfiPLYcb+GEFLuxxHDW5i56aYTK0cli1Ej
1wzQ/v0DOd/a1l+XNsgEqo9CUrd4viEgnvf6xNYntxBj4DXoMxJtF6/8iPPCQ1/3G7rdNp6Dc1Jj
OBhNm2csgawX97LX7h6dcrkJAVAK28s+/v6W/hKcrPcEC4L92l2rCuczIXPMa4vfNSetPRPp5yjl
daHn5a0HNSziCXd9GUiziogUvORNOrWJ2KJOs+yNEpXwX9sGX/oAbKwYqzjVcYlQnj9ihQ3cFrkm
g4n8q2UoKO6BxsHaGabGBzY4sUHm4B78Eofr5GO17RPP3JMolHdVUTdPrzyd8yRufTqEMArrh4eC
Y9Vw/BrJIwzzKlzkp26YjVX3F+uPItGuFywEmKDHSn+8qZpZN7uJ2hDDU6quFLiih/GtmJOYllmd
+IiULA/uJf5Eda1CE/22kZtiOFqYWL+9csXrOXH+za5kD94km5VzPqyKw8Os4NmcmLgWLTuVWczE
8szF462NqFg2iPsNShuRjnHZabO76+3I/aYWjKMIllFmvXJWvPTNrMkadAbb9P5iXmnzfoqcoT4J
o1mSoO5NJNhrm/7/Z+Hgt/EEBxPRx4qT+fVNYSDHhZms962wsaHUEWmQ+SontspKLwizojqUTYXE
Gpna0tBOphe4rRuVn0CTNEUQlmP/d4upLB/fwlQkcGQClj+/KFTbkcR4eKO92b+O8J7cM+8u/pRg
Vn/7+/f+wmP2waGbNqVU0qfzrdqNQytDmnpTze50sIoCmnXWGK8A8V7Ymig+KuXQk6QjY63nxS95
rUtsjvnRu6lBulyG4UT7mCLyfZbhVwWVXuaXv7+pvzRJrNVEhftKEIcBpjgP80oGNBTtONzoROoP
Zlt3VrCUI/NBR6+3yo2Ol8nc68WnueenQ44rSozz13IIu9eGNLL7nH9YhGZ0odANkThjFTs7DEmn
4qnv6xuF6Aih4IibeqfoPnyY2sX/YKO7eSSepEcRZwgQvjB2GmcUKphO300UtGhbRjjFb9IiDDX0
BLdE/hfGfn8o/GjJLqSoFuO9aWh3Oc5Nbh7x0UMn8PuOZ9u3NubnfGEQdCCdbjqJpc7eNqndfKFL
YHWBjSWnDjSN+FW0XFoF6msjHnZ2Ad2vL/vsfkjajBY6p+KXTpvRqRqn+YvtaEYSoB0GpzEmuXs5
zWiOD1GRTfqmc4Zp3De9XXyZO5UbQUeJNN1WqujfaEswXcLPSTQ2opdhvzdxAczBImX2FVpCE21G
EN1vGgSvZTDANcUQTfhyyNJq/FiXCrpEgtanCqosy5utOyj1SahIYtHBkoaKcVm82yRRVRPw4zLD
7W2W/XFKUV2gMVX9ZVfSwwKKl8aYPHE8FFR+ph/2T7/2BVbQn77Q7odJtMvMEsMo2gMLr4vFqULm
OZewYjxjDiofJdNFMay6+ZTxHZmN+OqHMbUkjTZWZe7qWLWQpt2EP+yssz8l0z7sDX+68+lnX6gf
5lffarv+Uq+e2DJNTEwdarXKYhrCNsv8S4RY5ro9w74YC2iIXrucCtVkHLGd02SbrsI9iwUhn3iB
WV7ZkAnY/R+7dMz7bWpZ2YMc7Lbf+gOq+U0VVqhVURGgu26wLAHz7iLsI4Pm7WyRh7T3RqE4PPH5
yntnxElzsvTksgeGA07gwtYiR9TX98zE5eV+zFLGJwadjDX5aswYhCCVHU1JePUxzlU/EXhjqfAy
uXP6VAGzWI6lWc3GRWSF7ZfKyfRyapK5LAJMEB2Chair3nbYMvR2Zs4zJiGVopVCxm3fzfiQ3kRL
wwoy57zRm75hQhAa5Mn1g6r1q2hLg5RV7Ye1Zr6a9rAyjPZqKa7mEhc4vEwM5HFNgTVAF4xjpx/F
7IOUCot2FxeGpa4loP1+Cy0werK6uMPTrEr3beXM04OapVPsrSSNhz1tsClGuj5lD+akPc5HM0tw
xiV6uBvCcbgXFe26TU8AUOwQscivTjbVYt8OvtwVSzJcubaqL1SOWSsfB33JdLBYHUKbvyZAr+Kg
yqjTR4xxeMvCHnEJ+hRxjXPMuGogN5UbVwtsloUHPuRQGWX30PV+cjt1oUZwEyfNiIul7951pleq
QE5AL3f9MlrsIdhyom1tDVP/80j9r6jhHzSCfjmI/iJqePvP/1X9D6C+f/7v/3kqv/7PXfvP/1N+
SWoisZ9cvB/wu/Wv+KlvcP/gw8c0Q8JGACXEmpT8lDcg86XIRivVF4qQ2DeJdv9lH4ZjZ9GcgUFk
0TM01//rTwmwYf6BMknRc/bp3biOZRNN/x2Jw48JHP+JCenfga0GZ0fpUdCj+UtwkFtymtdh1BUW
An/s6oNZLnoKRktdmnnS3qD5MhKAMSkOPDfvw4NbkJtAHGcI6RAbQ74tMhe73RQ1d3boRpjdo3n5
NDeDsY18r3qAPoYE6pdnfvfz8n5tRP+oyD27aksI5B8OaQn/SVz3PNrILET7rftxsOtMbsJBiLs4
YXcLukwziEHBNoi9oby32G2Rw7ZhdJt7TvPdo/dxo3JlHZWW0zvDbNPbfHLcDjmwJ66mDMgHcJRh
/DgUdfmwNg1h75rLvOvMxKGY4iH28JLc+IIDc/zGzIL6zVhO097u1fA5tbD3GVHo7oaYvGTTtmV6
PVdynw+rY8FcWqMM3IWNcONFi/5uZ6EX1EllX3OC2gENEqMKfv+gnucoMPVo0rLuUDcRX3hoZp4/
p46QJXfX5+Ti+zYRLPRNgh0LSrJ0QdQL0f75av67M/yD7P6Xh/+XneFd8q0rn4pnG8H6J/7kCJj+
H3RAPZOvbf3O1u/w50aASfkPYcGrJnr8l0vgz41Aqj+olFPyJXOB+Ehf5t8bgfcH0TzFBuXSKabo
QZv475gBVu7Ar7kh8EEbVA/9KGuVKQDJXJOIX+P3vojR3DF/t87jaKqRwmVyeaxqldY3egCFdNtP
dtm+G2s9qVPRzCXD+WSXxTjnkOQig6KQF7niQsV17F/Fdt9+rT1rKe4H0qn4GBKhz5/cMKmNk++N
jbuFwJLaJbQ1vALM/IOmIJA55tVnMyGS2zUo4s3t3HQmM2ZtsxZBWLdTAdplCSMwvmV955EC3Pqu
NsaLpNdAFrs4nz43qZu9ZahFMgacvsb4vU9M0925/lAAhnExCd52HbQ7gm4ceBvVc6sfBB6h4bFm
XnRyAVOZKfa7LF/BhNLNyYz55A0rpuSBc+8BC1BVH1rfAitjO0XzrrFqx76sVLI4l2UxhDXtU1dn
B7iMVXHRobh+23Bwh4fBBO5z4Y7Sq49syc0STPjXw6s0HDIr3xi6ltVFiFd/+tyLCM+kyUj7+ZKo
onGDxcgzf4eO0TL2E6MZ76xBjh76b3xlF27XmtXOjFPHDuZyMvMgjDK8/JjAF+vNIJ1a7Bqj6D8S
B6HbCoUDAwGbNXUdM+t8bND8zzPYKjUASYvbGFFy3DX9QaTAHS/t0kPJzDzLCtVrOPo86qG25aYe
oRFdd8hFYxA0iPGJxUNs8DmB30I1vB2M6lg4eW8BbnLHfocvEZdXnUxw7OcktIvAyo2VM1P42LM8
nGkZNuau6t4b1VJ/y5A+R8eWLkG9QT2PuF73UocXqZqBTzBnW4qvFRyAdC9E5odbieIUCM1QWem+
yaNxOmAWluGO9uVMGo9bDktDGVlyk/s4QIJCpPFTNAy0MH2C3KcpLiwylTqz43cV9SxJxjShdZrX
ULQNIWfsTWbTF1fxbLfXzWBl9kedjvNn0flhdsAtoPF2x0Uaf7I65nRSmnK74tQLnWL6WMK+2reT
U72NddznN51fT+XXxoqE/paWFVWIOo6jZS8M5mweS4om1tFrDNMOYtdu3g7xEpGctJaZXiQNqIsd
inbvCxDNqrySjZjc1YQ3pBlNUhMamDVaoXdFszvXAA/95SlUwzLtawy84gI/ZqiuFJqWeD93VJvw
PHvEncsSjfPtQJNt3nB11fCYxljEs71ju3o2tvaQDNX9kBOhP8Z+kZRbVN1ab1MGaS+XZGMlCmXL
bt3FhrxQlD7+UzdKScDiKnbyU7WAxrtWeiSs2MBB4MDNiSMa9Hx5UT2481glvGWMr7gSEm8FLnSZ
NRVHTAD+MUMZ7D2EFjBC3BbJwn6QTZHuD3qypdhyjsZ1UALGHbZj0obVlbIS722W9hgIZooeZAZL
XbU7/MdCvu3VbD2VCziUbafpxMKOMHv7bVN3Zvlujh11I93EXg7FYtTjYaA0c+m7YQNpj7wovEAA
yWSzPIymEZs/j0/tctHb7VeMpxhQnWmmDh3iamy3k67BCFlQisR2yboivJ7aghpcYjlZcWxyz4gD
Nt7G2qSKvByqRWW33I6KTLhwEroW7IA0vcA2NovdApU6DiK0p/4F7lfDeegbZ243Sz90xT7tJpXj
NjHVwzJAN9goC1DKUQJ7GreRV8/OHieLtVooYbx9aL25Wd+ENPNLV8aMNlOJr7419Zp0zksFsMs0
awN5Jd2TbZKEnb6gBBLVe7cYDbT1xgr8WHAQk6MI3S37IZ/9+Ap8FD6GyIbctzPEop6Aa/OKrNaf
811pLDy0Svr1JzXrmE2oXMonvy1nF/FVNKX3c7OUwy6b01FvRIOyPK+xUZLMzA/CDW9sf+422pHI
Qc2xu+xJIAlspP9YjFlOAzXysZ/NatPq5MQUrTd9XB+ifIyOmZEcnbEBDgB9dEMotEN0kO7bpqTn
3bwTZm9ce+iBVAkpBNvqVxHN0a20SzpVIMRuPDM3PjQTzSQjTQy2YwO+FFWuS9tuob9XybvUKPxt
Cgth2YVlic2LsXdY/ZsUkETkfJrL5YPyukvXXhmWydDnb9M+J2BV43yEE5HvMgES0HbuEbt9LPLm
Kc/T/MawFyQJ0E2/og9wvkemezPH5psod/prq+/866qYp4DFCTOihcUw8YKNKfmQNT6lr37KA0hy
0UXJpHi3GbFEJ+6FNaiLKfNC8IX6feMMp8jtd71Wztatoczb4XTZ+aXcoTiVQe9F0BOL7Jia8QU+
lhqnXcIQglKZGyOtApTz+Imj8U4muAtMs79WcoRZuHTld8Rl/AtWewEl1mGUrzQ/VZWRfCsaa1wR
F8ycYSZcMssvsJivhrSVd4yD02KrKQNt2gJ0iwrng1HUNr4je7d09D1FH4Vb39PuoQk5NZpYB7ld
XAnAN1u7A/wQMc016HVZHagCFleRZxr1NiwnGusCBmEA2+ZKm5RJQAjpBvqA3QSq5GWbsg+Gxtqi
aj520DgOaMWGizwsjsoGa0YEtGWDulCTNm6omKSXKxBVD/waY9+vKnq4h6I3ljdNSlNuAP4WiLna
TSnzkvoITILW1tWsluldXRjd3lIm7IuZvQlaT3eAkzFtU+IuKlZDNINKyb6HNlY1jw0fotT40Rrd
6jpiWtZj6OvwUAv3yzxkoAHMzC2/OUOhssAepvrDNDNyD8EOiAya5cPOWPCNiKW7GEzDAlg4lO95
wMlnME7FFjzo3lSlfAO/wnrIwcXstIsG3Gjge4wGB7IheWb93Bymud3jhUTnE3VXFCTtTTRE2cGs
mTYwFYN4CsdqcbmGjJttGlN9KzPfDswKh1DRN/nVYrUYuqo2vRIMN3EqT0OT9OJ9RaqH6M5N9u0i
oAMu+ltmFg7yIuz+bEOgK5xZ36RleMq9Hp0mRIg9/d9pE83Jjdmqj0nPKKF6Agw0hfSCIKnE1aZC
yXIPjhjcK6W5blPGy2Ee6sliI7fKXdpgcNF6DAMdLk8dlMlP+SzeGxOijMWTHETuVOPCy5xDZ/rv
vME6VFHKJGoX/1XoltsGY56OzeoI8/owxZ2A3qOq7ZhZjOyMb9uqrLdRg/lk07T+o8lneTlGpqYv
1LRQICNYPtr5Dn8ocjcqbu7pikSHNm9u/WbinWPc2ylrvuZTpmmz7CKv/Vh6SODNubWCgr99h+kF
TKs1TXC1pu+1Zx/ZC4+czoCDkoppspYT2K59XJro7bCo8DKqxLIJqxTlTXuMrIEZbE77aVwM62s8
G0+jOS8XmNduAAlA+U0Y00omXMFw+oSMD2iMawaN48xPmZwsYBx5NO8NF9aqHETDBaJj8toUAkER
Hpa5ByKR8Y4JkIdNkmXmjv4UXn+lGN4cqgAhlw8/ydr6hfnUNcaDgfb7oPrmiZjP+yCtfLjCp3eX
5a26tiP7Xs9wKUyiU9cvncvRZZOVqasvoKVBH/OhLDB12tM3VrHY133v3k6hBtIqCyh8ptPb95UD
SGEeqHlUstZb120KPulk05RG9RBVpmqC0qR25jvmbb1M0QUjbLNLToFs2zXhpajrPUwlO+iMZX5f
KO9mrI0+KLKhfYBrqr6aITXZrC6XK934YHM8bvNj2DFzt9Mfx1xfIS2sefbJdDStUO3CcJh2Sx6Z
35jeAZcN2MJ4afRTmNDjl9F7nYWPnKdvktVY1y15CiYgdiZCvGYOOpVRhrWzduvXoNQCZVf2lkPy
UOniA/uTd5zrAq7vMn2vbPMSIqHahI2j386RoR5yOPgHJ2FmHZUNINj7HtpOOunmsWoaXBVO6t1S
WPVvPBX7Twk8g9sI0PE9TX6IhW2HvGk3DIZxN1mmcRqMMN/Sub7zhG7Z1SzzHgLcBystvA23tnO6
NNpLj3hPQlK8nENZBm3rXRHifYZypwJGk8/y8v+ydyZbcipbtv2X7HMHGIVBF/AqPOpKEdFhKFSA
UdfV1+fknnyZUug8KU8/O+poSLjjYGZ777XmilPzdpjWm0aLHjPPesZ59xArL/pEt3qaDt7UAhoe
y2vQc83eSROy4InnaAOwsfKKU0y+Ee8O0MSN50zFnG84Oj9iro++sxZMNxMI0G9LPT6MEek2i5AH
O+7wrTE58sr9mOl+kxrMiswjA943WUjzFQcBIBtrkL6wh/GyThhZsJA0zU0BcZUTh7vs8LLhzW7q
4a1Za5zWleaF3M3kBGsv/oLVWA/ScomPdGe/RLFVnBs4QYrd2W7fBpiboW71D0nBya9M4EFkZXm/
ODUg8eRIJTUgpgFZanfmiRou98tmum5k91g2/aUZjzdp0lecw+ruiRa6uMkMqYX0mh+KVrIgdUyH
GrZpvpx+yDz1CJuAU0dtuBc5hjxk7aWCOZIxqDxk7aoOet7t0yF95fDLHEeJ5uA0Y8Q6tr3qWD9Q
5j86Y6ztxl5e2YLzMBPe5Fs74siDxu0Fa6uSh8XJgKdKVKtfmB/JXbLxVfCx050WTJXes86oX5go
UZVB3wmKYnqPhxT/+OYKoiun54eRKPRD7izsPtEYc79gHN4M2+iBUnuCT95XV70VMSHp+teZo9BB
SfNlAguqBqLAqkbqIebUBOaGs2fM8eYVgMAB+chDU2h7Cnyfs+9rFJVcHgt5lN5lSt6q0lMBrssX
Ox+vMiTTuN1h1RePzNiGczstns+05qKQJX7Fcmwulp6FP1+y8gD4bL5Aq5nhZW2Th6kZTTqMugt3
B+5avMdIX9nnaqJeyyba97W3nnWhLf6Uzcw38vImtvVT7gBXyhswKeXcnRYIZbvIcd/HsiseFNQs
mIdWcceCcja0Nlxl9qlNs13jJc+J0L9DTORIE5Unjkn6BSgZRjpZzD1LjTKYO8Yw0sA2bvHJ8Kyy
VkuipSK/4n22Nv/lclXp8jTrZvdadHMUahDT7ai/1SvWdmVlR2tppnuts3P0inB4/LJL1EGj7eq7
Dcb+pk/W7xEs/j0/34UH+S/IcKv6SmB6b8yZkiPX88vOnooXq+gPKJpZUoV5szjasXDoNufdNvkE
z7p4THWpnDhLGGOSMCLS56ulnZPrBs1VbpfGMW5L4lfG106t7YWZpzrpXvV40ShIWLXn1DKEShNV
fpYWX8wsviCf4YvSOb2NMfuSnFuokTgA5TmqDd+I2U8UgJ5gNSoOEnMDck9mU5gBfrzJ+qb+4mlZ
i+9JTZ8rrejOluuMAQq9jRYcVybxYjban9IZEwKjHXs4wyeOMVvH10vSAeqyXFwefutlB5pc6amY
u+lUWkk37vMKzx9ZiWTJUfY3yZSdG0ZLX4RVXQIoorRHwxrWSpzTOO7DiObVdRFTNam57lhdzOU9
Wjjso991XhRH1TiQcrqYVTVeNsZy1aZt/uaw7DAWLa9jY1n3sCD1LwPP7ZE16HmM8+6bsJZopxU6
/FsNmk4LtuMlN5dDlc/yRP+/e7bB26Jym/Cxt3CQek/j9iTgdRe9PjiJLu9AOFADL0sXGm5WXNJB
LK6XiT9ykZcB7vPRN3v7jRf9Ja/j73VavUZsfdi3m2J+RE3HMqVb+8zV76WqlwtKW1bE+F0uubid
SyOjJ1+cEuJWU+zj7CbkrLXRd1VMp9bo6yUo43y9mYqqumxHGV/2c4ovCpYb09ZCmCRPO9Yj/Twv
HLvo0gIYve+0dMCZ3sCwwNoEWJCUCTeuDkM2eKFhRvFD2646FSoJAAze4bf4o4i00Jw0hxI2qToZ
lqqKNAj+Ij5PvYD7VVfVJ7MdxW1Fl2OXj+slsMvi0oXadcEEINuR/o332surPYrJ9nq2e3G9wFna
ydKDHGLFrHFZh5RgkRexlN8GPU/3DETZicbskLuSJzFa7nJ3ch4isA9wK6DotdNVu+Jlj43UEX7a
e6DeU9rTzMNTDXSFXDiCd2MHPLNGfXCasRvdJ+6U34tEQueD2wzhGJagua+wwezrpe5xSgBb7I8d
cH5+fHW06hTgaSHoQbJ3ClQ0kMev5iwpuyBuK21vxS7sQ21J9ykk0rcsqppjLG3O4bVm+70D1Em6
6Sd4A1/6VdMf4YHDVaKv430doLyRLVZk6bUt1rck0+7LbLFeyHhMdhwQnxzRaDubIvQ23rz/M2zp
CMpU2K+jFWT1Ww/tKBha1H8icxrf9NRhlAOEvpZDN6+Gr/X2tBMcPiHbLIRVICxwEFU03zE15jda
lg3XnGmtW61M2ke3Lr6p1VK0xuSMBqCMilOjyhWxhGHDM2CQFtirc3I7MdxX/QQFPnagetHu4ERq
f++r/Jh2CUXNXL47o3XvVWl+3ffZdQVo/0SRFu9ceNqFP1f2t9iawEzEBDZMnn5WIOzpNJv7fNUM
DrnlyeXXBIhPUgfgp0cIfCBdykVLrHCU8qIvMxsZGjqEW+m0bJRmo2tHs1tK27fBNn6VTheBTl2J
ZPcr2gYoObELyiFFC+LO+jd6himsFGV4c1ClMOv8damKWy2y4JKpoRTf1TKYr2wWuRlaorGC2S3G
k10CpWCTdvfQCXPpk1j6Vgg4+ihgZr8CZgAEV8uScHFjh9fKZPp/bHHscN4CiEofAskJ5xTECrFZ
J3lY1qkxI0UYapetc6rv4HZW56Skg5phazwq3aLb2+cQ39tZsTFldcHJNEIhGLQGo0GrasfrEdJj
skXdE9VnNIPzWAAGNoPEgcoTVgrmhD9mNnDWuOuzeY8sIL4d++65dvPmrEzti1vMjDwXUDrB2IIh
DDlRabfmOFsWGNzZfCDURMe4o4ZvaKPUiMGsa3lDEqAQcHjt9kXUOs5FOx9sSJti3U7vBk8pi176
mEGBO2cUEBw/9PXOMVy1widPOCLFDQ8T6LboxdGXa02Az2gdVe97V0O54MI5DiuyeAA4eiWhKayx
O0IVN5ja1OVj2IlEP5EHw1FSl9116RVhGen1yyjcRWEa1umAKZB3ZUjvPnf9ZU7vQdjTyxqbcV8m
6dkS7fxGueEdq0YvrkkTuXbZPXbeWItzW/Ek6pn+WDTuVZ+rs5a2B57ELWC9ubdk1O14w6Mj6cvW
07qUC38UcDXkfIbGZsE0g01T002OnUH7murVp9TuvJ2t0Xzl/PxlOyoROsRkodbPMNuQL4kOIOiY
xaB8x35XKNi+QbzMVrJLKH2OGfT/xi/1+ihmtDmCLo0vwcKQoCLQF5kiBsyPbH+Hk+qkTRrnCjd2
vU/K817bOb5o8GEce8eceCPApIKE6MN2oCMIedU8aENJB8KhzM44GcBmwztW7aWRXa9Ft0szdSFK
cwwJEkwCkJWjbyGTItRkuQIlFThR/dCthbl1Lcu949btcUmbh2TWX6yOHulocLgvmGjxRlnqLi6m
xybN2nvLEOo1kQTNVs6a71j+4ETVWcRdLqP4VtNzz/ABJLWPUb9K5GPA8ZOgSV2UI9BNtHtrtKfL
KZ+Sk9lO/R3kupl6IHdGnq960djwMmdvlsmFLNbsJB121tZmLgTTeXF92Q6S+Iiaocti5HSTF+y/
XzPdSTiIF0u9QGeh5eNb3kJyTW6UAqxtPZpyx/rTkb4rbfdNLFH3SUv7rjg4anGvrLHfBkmx011q
LQNOWFm22tPy4yKy9fbMu1I9YJwNQXgb/+9knYvQJt6Gkh5+cQRFm96fI/gONi3ecsfjIVnHeiJY
9nbGTM1fVXmoXdlfNygJ3oapzIU/MyR7TkxLvNSkHF6Jka00hEaSH4kdoa2BQJf4Kq9WT12MMxAs
06x/trsJzFCa+oPXssHRVtMoBYuu6N9zeDopNgbTWg9sfW4fmBzqbtzUlesOdvq6W2qXGBgWfg7d
ZtqRDT+1xm2egd4+iX5NIZxyMldudeLOdXdwSOdPKalrEGftTn3ujVrs07bmzAjJdTk7wqNRamp2
+T7nw3DLp1QTjViWer+UOrgykWWPOaPDEkbZShAHKOBBONN56WhyIkBKTCgOnnesjVQkYaJIfPDh
kK1Hh/8r8weC3XZzk7xTx10MTqaOQ45PKcioFAZyonWafRaCpwuH6jTUhF75Rp+Io4WB42ayrfRk
5HSSgoQQOt0fl1F7wSueXS39aH+fUymvvGxuwGJm4tvAdow4yg2ArxiXtQvPyOcIRm4LgsZMn4ZH
km6hiBswLmMjozuoAKnS2e6eaCgXOfuq0M8swCiu4TPbvRN9GoYVXMwKiuYBzFj0NdazXIZ9m2vb
6zy1lQ/3l/9vWL1FO0N3IpCPc6T7rg8bGwlSSaQVu5TDTr3TyF/pgpmJ63qB3HG8beHawHNqOXPq
KcErKpuqO4tuxjsssROmLO4yvS/fTkb7Po5K+yqBEmfUSt515E4F+TSnO49REdFkqOt6tnCbzzJr
ukWUi71LNMcLWmSWX0vPAJfew8C6TJnBH/oVnBlMIeU8ASXO3nuL2U9omVW/axz7KadVxH2qHvTE
1S+Gfj1EEjofsy72ggJCCcOr0ezuXZssAJ2x9DUd89TvRPe51tJPHbaY/WKNMM50ArOuUt7xXbIw
/fRkQToOh4MdBfRLWc9ISKQ5njBRMPbQCwWOrRCXvPDgpzdzAojl0n3K6uk+KxfxBlZIXWelfpmm
eminK6zRzj65BkqAcb7NtE5tKjX3FlrRJxfI2lUG9TvoSuurzojOx20gv02VeHXnsmdDaj97y/QI
JO3FsOFMJQNjBWhidHy1AllnBFmRDa2xDtEMCroeeFewHtU74m2KXZ3DJLKmFGNvZ6O4RxsTzKz8
DylP6W5tspVKJ+uzS0bhr4ZFTTX36XNV0PZf+1Vcm2OZhG3TgUT1KO05EBh9kwWS1nfK+cjS6l27
Vu580ApX0ehLm5vRg3zXlfYJmce4EpdSR/SAAeXCPifL0wP56dH92yKvzl2f4lJPHMd80tbyXJnd
uYpXDK+LZnFqpJ92T2HI2HMqB/NpaKc5oAUF6qzqzCuDHmvjE2Kl8T+bafpWNWKhwbnAcyLYLWxX
TBl9GkXORd8s8pPFK3Y0tLhEkISMFAYrCBZKWzv+ak7oM9EuVaRYS4oUdl3eNk6XnDDw/T6khu4y
9uoRlyZJ9CDaggoxGXjQIjjAxLzL/tlwtRQhaVeafIe6OmnacB3lWX4lpnZgY+Fow2ZivvTo4sJ6
oemBk2vhaKS9tIjonpNYY+3S6Xk5MK+KzkdMPQXLQgOzdfDwkH20LWUxU6SuQK9fgS+DFEb+YZ3e
0vTIOC+JXdxp4cgaHxDHYu85vMOnHNh7GdLf2ArwOrGHbaiiUYStOQ+BVOrNJXlnLwb4BFHhsg6g
/vU724o+scvYNwUxaySeETpmzqJ9MR1651JzfFu2dkBZpV+hcRb3U1x4VzGDe/qRsrzvhN3Dca2N
09ra0csw6/NFNRqSmUH0UETiu5jlXaRZR/CzNJUiUXxnmNeRkjh00yUekfgOyk3GcMqqeN7z9RoJ
xmVbw41W6LtOknePpyC+7/UMnfW2MezX3llvZujHCqVsBm6x0KPqCZcAWj4tc27GYXjOhZU96PVC
X4q8pYK/oaBc/CSxIuuuGer2Ehk/tZo7GUwVyzR2zb1t96MMu8pBrKCMJpe7heIKPm3dwP+grZFQ
V2Bjn7CRrP3DQPOEpKRmzq5tnUhxv5zShUyfqkJs3Y4dG0Bn98QCklkWi8uotHrrkVKvjmlIzRJt
t50O5cy8gSxHH4Rd8QiUyUCckvc9C6AzLi3sQ1M7VL0jVTBiNiHDaaonQpLWmZ4AjMHRDRresHfT
7o0WP6/OvLpcEfHQOegmOzA0I8vPzD1XwN1l75xrRRYRta6YmLusdrP3Zl6/nWqdHJPBLLXrGilS
HpJASV+QNzXOgibONvwPvN+QOAjzerRj84u26DQTJ9fr95GZtM+pC8PQn6wiCyFfD4DJWyQC1bSY
r7VTl8WlF0f6qQNKboUVMdKoo9BVfGKs31kHNxqWb7E5mTew2EwE1AURR0Ft4Vi5HXPdOtWrbRDs
teh5vUsdd64vdQOJ+9FMPZNqd9Cad3I5vHmXzBYvc6WwhaI2RxWC+CUHD5hVZVftWkxURFhymH9X
EvGSX/QFah2z0OsTHp0cx2Y8jCgPGIQh1mEU5vkUrglQ53FGK+XW0nsxJruj4TAx+wZfXlQvHVEC
l72LwpINqFjRCrBBRHtNVMMEeFI2r1kjeNeWbPrKp8B0I1ljtkmaVzbg8DQiDN2hphky95XVhIYV
ceg2WkDKu14iZPIdlxpy64kaXw0EG81F64LW4APyUwN3nSG6kKXgFIclIw3tzFNNsQ1DgmorMRqS
coqkSY8tJAMWEtfVnAsiI6d51xSYacM4nUj4qkux2Hdp3nK4tmkTfF9R+T/Gg+m9rJyux6CupqYh
/KUS+bFuJnU/mMAljqurkyrC1LMF4g/s/QsrXH8ZixQtgNQJWiGoQIJSxQHCNBq7MWcnu4m/w+oW
1mfdqzrFYjw7eC4mirMgF1VTn1DCeVOI/t6Fz51XeTCkM45Lb6aAnanNXzwZi4RVsZhQmcsiJyF2
6ueamzSYje8UAN4J62lTqiRjsL3rCbndJcq6yjty7xEPrQ3hqAfmK1UXiBgcJDNApP2f6XUlRDXG
pdHfL5NFsAOF+sgAtSKM+AEEuCr3K0As+0uZsezed5OiI4qSJ6nbz40nlKABSQ4iUwJrLe/ybmSF
htDhGntyhoZlh5FhaQNEtkzcbA0lftAJNLg3Pyg0/0ZH/LM8VnIbzQ0ZjEiWACXdsD74dsj5Kao+
rpaTfVYXLP7RXwa3/xPDIpNHwPr/R2M/Ipv6SMb+9z/5Sw1r6UCubRNRK3wjaACbfvu/yNjevxDB
2khe6ZTAQPH+RxaP9h2JrLFJ5knikhbnDD7D/xPGkxlPaSosqNaIuDcl7T8RxP5smcMAyJhreyo8
AyCEZ9kfHgzSslClaszHSD3Mip0HUG2PLYNB8A935W8ewJ+NY9t1pCGQZmMchxhtf3T2bzoJd7Yh
Xg7oRf0U/OSzPqv2ecPxfsoa6NK/v96v32vzzQo8kMIBv+B9cOllAu9MU00c2Bh67sq6qTGaDfk/
8gL+9a1IObPxqm9EDWPTGv+gJU46k0G+J1A3LZq4s7umxJclVHKTgeWm5dLpxV8v2v+STMcVYSh5
PDTbA4OCWf9wxUxYndu0hEKl1qYmy5Waw8REE7Yhp+c/WA830fz/mA9+vdiHm9igjWDH5veis7DM
B9Zi8ymLTdRxDS6If/qL4SfHlQGZR/dcm2flw73sN28bShrfrBvtLq2Rm8ST3f7hKn/zlUD1sa+4
LkcW8rh/vopRLA7OriFj817Sc6bM/tBu1IQO/8kfLAm/PIJ8IYoJA68kNAtHfryUys1hmSfyu3pO
xDZfJuCl/lNs+d9dhX1SZ8GAsGV9pFDkxQDFaiEupq0t45ANbh4YkZ3+gTa1GXs+PgobxgskkbeZ
fOSHX0doaAN0Wgw+JYlbh203k+nJTawTJpr2OPToh/uxu6rZzT/HnKlQ8Qxlg/y2qalhirVo20cx
87YHZecR0sKJO3JRBZb5FUY2hqkGtlrDJ/YrjgMC0B374OAvYzDXVFR8kdQrmKSTEX+fOmVGmApX
zgH2mHqfnVwSx7uWqG7IzCi6ey/Vm+akFPZJmMeVfI0t8jv9368w2zf+8HJQOPMGslezfjrblvvD
u89qgH18q1g9jlkuChBHp4tQ5XdV22f3zig1GNyDsaezBmwY9aT3hz39b355jkyIuQD5bL6XDx+g
70bH5fRJUJCOcIGCc4vfJfz891/zb14Y8Ju4fnk5N9jMhwUHC6o2SobCOBMpuQSExzPi4THUiRL8
8vtL/bJHsKTpmHRxeiCLcj46q1H0kzhgI2mxsrb8KueRrMTSNpmQO62pHko7Evb17y/5N/fQ0nk7
TfJiDUBNH+4h0HVVKRJzfZzyfEVrHvdKucsftomPVxGgMC2s7xbmbaAWW7Tmj4+KMstWmTQHeUep
wBgNqW72WzmNbvjPvs7GtMLSom8bktgei58v1GZOx/CVVLLUcJILoosMX1rd/PDPr/LXoQGKFo/e
9jv+8OQTH9AkjHgL38WD7GMHT0OcGX8ym/9607DqgQ3ARmQKkyfw56tsKX5AtAjTWShlzqSExZzv
c+32999lu/U/vsVEBpnbdgNuY4NcfGRbpB607ljR0Pe6tb5TW7SdNojlq1F8BTtClZyI3e+vaP+b
zPfTNdkXOISz1W2XdT4SqMoZBiKsFoIzilZzgo6JWQv3uNSGnVsbiqHn4DmfrBE9UCiipmDyw15f
Bo6NNmkt6sHykUVRdyVsX3BJdfjwIQ5aF+06oZKYcy1zcnckbzDIbodiee88YwLBX9DDCrIKne3a
TDkjVKdvRehWVpvuHZI6Z98ze+LpyXeLc2b2VlKHZp1SGRsm8Ay8wYK45HwtsR6sEsc90VzTA4W2
9UZX3In3w5IITANxxGhs9szpCETaMdHatMWEbQZozQ7ocvdtIXlhhaQvoE1HE1Rjf6kllT4hZhO6
CDZNwCaRsSmGojx5Ib/IQQbt1WkaWGRyEhTWGO2w6wgNmf00MUgGWMRE/IjXmgYYrCGePELt2Mfe
8tlwMM4TAqLvi3FG+eysCUlOKmp1AM+WfLeYDTVPnj64iAD7yYoRDZLXRAeqJQnWysO4BJZxoXtE
1YGb1Sv5iQhyRl9zNLPmQhpAT6YWw64PCVI1MmDzeXpc2Yjw/BTOpAKaNxPlbjeVbhfitXK1EIuX
DkbAG2cJEspkauIBBPhi8hDkoeaOzjv5rsn0rNGW/SyrcSXOVePV9k3bXe49qI1fZ4Rvsz8URfM4
DqmlvdeOvj6CrhAq6LvGLY6ojKcHggPHmFDlqSIvNqUjsWvBJmtPjcso3nc1Zbz0Tpe8aUutVwGT
hvq1IUmXIAmwhyhD02kiC8cShKcE6J06GiyimKwAG07sbpLEHKUSmVuNeZExBkn31qCNb3056vWb
zIre2mmjFSX7lNRR+zCstYmsjv4S+kGU5Npe62KBWqtbI+Id0ikVBytp8LR7uibfSJDqBr8kjhAl
RRLznHuZad7neqKcoEydpv9qKU0s566ITO3k2g1DabR0cR9oWL7yfUa3+5b7bqSf8B8b+peW8Lr+
aWmJezkODcpAiGIauJolWuTLFjHlhDHN1YdCA/h/KpeaG1t6JEydCjK5sa0UI1YVfCWZGTRLVhBi
S8KV/E4OIqpYvzOt9AupAzMK0UpPka4o7HIXrgdw9bIZBmzDVgIK5p3YuyJFCU9/mjjPkXhwhtE4
6r42eq3oucSbuGUZ1plhKaEO9d3iTeTeRxAn1SYO3yQ5dmIjvjVyRE7lYG0ciGawurBZiubJYATc
hHZeFyRHzCNzQsR3MkahoEjKa8eYM3Bl1aq4Im5IdFeJUllR7gDPTrF16Ew6KXbYUdRqKCNURXxw
4DGlWXbYeAkU5E5n2QUApyINY8o9ZDD9Wr0tYyxORSpn4k+MKen2YsTTtqAfre0e61OKwP8VyCCq
RrKqBwoZJkR2aldyNyMWdLNj0pbELtBAzGh+ztOMDmXMU4ZvdWqtlU7/Bj2Yt1vXrKH1OZJRYfTn
1Sni2QcgmH+OuK0Mc6GzzLu6Ft6jF7Nrkss8EDs0EXbyTLN4I3MQxYfHojLzcl9NOZOqyXI2sllh
aW1gUSYQsqqZCPnxeHFS9RKcXn5naDrUq4xy4aj1HgLWIceY8nVaW8LVzLEZujN6UXpRJadUggfR
3UVXBFmO6a7O1IJou6ErGKq1IFySrrVuHRng62qnEy51rSGJMei3Tegb0h5S7klh+ygZn6HKCcRk
erfwu1dEnb3Bp085tZAaQyrVQz/b7nSvwxzjzayiZj44drTxJJBSsE7XWcPQuK71O6BLa3RRlxMJ
Kjxq8W3qkGGrUl4CTtOReuD/wO450bxfQ/rbXXYmP4612Vg6wmNc05ncYGLoTpO/0+dybyA7eOBO
0egytal4qZZYRoFROfm3Hl0149qJsQAGBIJ3AxadUl3QN47eNVcuaDuoJIhrwS2jBfWo1e+aQOTD
BCfJHk0j7Yf9rMZGP/XGlvsZ2dp4pU1RKQ498+SRasSNtpel8PI984n8mXmoXjPpbsXjPJfUkDVK
yi1rOaaU6ArHwlS2rM7nmq2zZlYglB4k9Gbf6I8ZqIrJkzp5OAk22TaVEB75gdUa4MH6rElO43vR
JwwoldNPZ14Om2wqvayvrJSZit8O+qDvVkQxGBn1JgZOUruM0LHAdXxJhk5PQ8pILijKqSXica6s
5JuqeEee+Jh2dWoL8u55gDSwzYTzOPW5J75mOKuuhwFSGGQW7IZ2YJiFNCmJ3iz+2RAaXSPrk9EZ
BOwgMV8nBAMDiE0yphKmNY0uYuYTBI7vTFwGDMJaMVWBzZxKv+oyjfkpCaamG1QuaT88oJmoLty8
JLRHZ9iR7Sr0Z8PBo6Oi79dERXhKUlJ+LsusMtOzy8LDJF1YS7qrIliab7ZQGePsjNTT6VS07MlY
V3A5Pw+61UQ7kHH8OZF0E9GKRo5HmDRJXfql18kGuaGHCti9s2M0Ku9EBznt9ymNhv5QmpldHOEH
NUisWJjVce0MhBtTVgvCiVlbjCP9q+SpxbFAbLfmTDhcOzeqdrlKNcu3I0/LA/AJRH85U4KvDpbT
ljhtOSSKkXttdxdpTlYNo3PBFDshuDfy7dIp2VA5O5mPSjeHjTxS4sYrc2r/I4of/MK9htcEoKo9
iFM66ZC4UX9NY4isdTq4yApnAmqpBncldBg3pEiuOMOoKh4vbK9iuVczh7IlwfvG7NubyISnB3jd
KjtKdyPHlhZ7GfsWAs2KqPd0ltX3hWXWDVyVxE+ItFqeSVaK6OyassX3GDXMajWdBnfITseQbnSQ
ijU0ippgMgrGLgahqE+JbkxmuJr0x/0+Z9Cyq5dhu78Ejz4zBOQdcYkY35Lac23dszes7RZ3ZR+A
/DSo8bWIpmGyjMx2p9lEsmSbyzMafO2maxrXCYXXOt9dfjQybJo1rxBKORE+CqReeOoimgbzd4PW
9Wuk6c74OCfzrB30iPMnNj53Wfwxxm64AxyTfjKzyP6icMiXl1k9sMqvegkR1DHNebkAJo311Sq1
7FA5UzWgTFWIMzemHbO1PCGxHe6E94QsmJFG7iVK87tZ6S/pIDVG/2ylnD/nVhR7rRwkHQcyhh+A
iJkIHixTDn7XGoVEbyop6hkxkLfXwZJm2ozkwfUrUFVcqErsx9xJq3dUYVN6aOIIF1rLisr4LFt7
nN+25sgdnYXZvZOQlThCxYwHr+0yZQ80MjKnzEGRbYeMp7lY1ZyALDErAzV+xfg6gaL0GSNCyf3p
mRhtG3GrYQhtAFx0KEYoMluETxj/cPdvsxXz69C0UuCDzKGFGUkBT5kY0vqlRYS/Ik4nE8BX+NYI
NnLbElGTQ6YRFUbCVkT5v0UgSbe7G0we8lCMw6IHbpkYaQgwy8NNzTMpEG121jNDs9gLOK3l55Ha
xt3bXc2kvIfLQ/VSqeXu96WU+bFjQCFFOgjF4QYKRUDzoUbUyS5niN8XKFw59FxYvBwAi/ooWi4t
Dd/3cdEmjxjROrLWUKoJfwwx38vtavTwp8jMqxDdKxaTMCnz1T64c0F+leXUfXWbg0It0ZR1TFUT
KrZ1DwA1Fad4TMVrD+Vg3OGYV9EdpXaMJHspkSyYleO8Ojhh5CPiAvNk96Ujw22c92yJdH5GGBJ5
N2CaDP2A5i12DloUaVs6lYWbBMzbML7+/h79eosI43Dg6EgQGnRXtsbeD8V60iR1FJfgJ/C8G0+a
s0ZHvB5o1+wi1Z9yaxkef3/Bjw0jQTt8o2lKCRZMmNvE48cLjksq9Qw/JscxPf9CXmURUnRwTq7W
3viHzSmuZdEzYkpiSS5ofWhOZY5Jeq+FYtCGA7BrmtJFObzGpxXR1h/K9l/aEQJuCdgc6CEG7Vbx
oYeDGm3DnMY1vLL6xVPZcrW4qv3Dvfv1Isg1rH/PirbJz78TQH/4sdLGK3AnM7cskiH9XiBcu20L
HPm//4X+7irwchhK8c448mP/hpBrShuKHB+A1ng0FHguQy+Lw++v8oGzTyMKSr3cWioSVKytyw8P
gu2QyWh3yM+3H6nakZoKL9jUDKciYaq1tcAd9K657TAPyidnxuL+kFLKrTtKdgxeYlksAT/BbpwT
CcWLPCVGnMkgksXshb//rH93R0hScOkBMlYD6vjzM2t6tWZRTHPfZX9v1sjIIBTJP0xT/vYiQpKY
CmoWwd6HJ8gYvVH0uAt8p6MM4Vxbt2641LW7/KEz/csbCJySfY0LOQzdQOj+/G2yUo5N28fIpJy+
32tT0mNUa1yw8rgo/wRe+vViDDi3Uds2gtBxjP98sWQdaFzZa+vTQGpxdmqY0wf3uRWV/ocf6ZdW
HeuXJWmZQREFR/VxYRFWKxUjKWRVZjz4FtK9E7tZeqNw7V9FjvJ8pK36P33tt0VTIL2lM80Ix/5w
L3Egg2HZLMiq2HRUiixFXLrVX1f5v/H5f7A6//Aq/sKSeoqBy33+CSW1/YO/huem/S9dZ6WlQc8E
nVkdI5j/Hp5Dpocl5dBXZ9LCr/JfJCnrX8Kkwb7x2CXuWynY7/57cv4viFQbbo5HiHweE9jaP0BJ
8dLyaP/Yx2UsTzMfgpTJfsdkBAbWjzvdlC9pxxzznip3LU+twqzg83yC3QYspV0tcfvQOIBaAyg3
UevXtS2u7Mr0NH/Jq+Q/2TuT5ciR7Yj+i/ZowzxsM5HIkTNZHDYwklXEDAQCQASAr9fJ1rP3JJlJ
Ztpr311VTCIRN/y6H383dIB8iEBoYse0/KLYj/ZUc3NcLKL9RoADdFOXXOo2AwQVn+AzrZdxXq76
zYSKuRxplcC7Gf6tb4xRkT4rvPjzzu6xZV/nt+Zz+VsXIfW09pfeNSl0h1pljggnlQUy5SFaV14h
9TbQLflFbD6tENvKh7yzz1PUE5p6ayarJ71keX3OSORue5iZLjgovfBP1ehH/pY4TfEk3cyXe1Pa
S7VVWqlyowfCNhB4r6lyKDY9k5lCJOObZDVvmm5XckiqJXqX2RY05pyyoh8TveKt94v+tqKZgVys
nS45wJ6sJf0NEcmn1wbAHYQFloIJLwp6Qxbp+96Gd2FG4ZGpy3bXMHYeooV6QYJSZfWNHiUNcBZE
qDYatpGVgKV1PpzS7l/ERHIwJ/wmE7BFfbADAWJfxSBR7vGa8Xn04SCic1ngl9rLOrSKd1iv1TdX
szqP67Vfh9dCax2926Yh3ktQy1VM/TMtwgu5GGRDy9W7eWy8VybE9TOYC54TgyJfDIRNARIKhBE8
A0PUgipmr4Rlao9lHDSQfzcVjIuLDCwuqFfhnr5cEPfZNqRyL9pRQD3caZbKMpY89XlcGTNdpZCd
1ksQjrYb98hccG6c2Z1j1bNiRYmzZvAl1O6QVkY9MSi0voZUI6sl88DTZU1JRfbC2xqt4aeESpWT
bnzPXaONQ+ixJjzjDWbctJQibKq509HOah1SGrSf538sTgP2tBk7go2DZlNvNZTVchtqMFmbKEMS
QAfX4a0kJEU9Q2RcoUEIPflN65TVl0U9+z13nrrZo6EWv8MB4O617Tovdmrghlg0Ab7TkdsVzdNV
I21BGh2Fb2CcwOtN8LGmwvV9qbKo/skamB0Gu1F/nY5ZkfF0wEucK2Dkk0doreMbXt2AGwu/s3DS
wWYyuULtcx63cRtaarmrndXxd9m6SO8GwQ/get5NCpaQ499EHV7svQnHOkvoBC5IbzSGGrdt4Eoz
0cVCTqYJ599ctOkP6qfRs39lAa1D+ygg9HVor4w6qBEDhBXyhV/pyLUhXws9Ils09QPAQ1YvqFq4
ztBmUOJG5Khit0zGfLCFnZkoThHklZXSsXAu/Coh8F0eXHypet+AXnzWenCJp6GD/qD1VbdRCmbt
JjDCfsAKbPtPo13od1PlkldXT+nzTrLb+KUBrKRxbgeNuw3cHlRO38mtlZfgbIWZi0vXln3/2GkH
PL7js7nd4fgU756X2WSyiIG/k10rX/sGLCdEpxk3blX5Aczf1PTvtU+YFD1Acp2ehZfFQ+RVLzjE
3fS2FJiDNohG9UmymhX7lSUTWTXSn+62Nhi8t5bIm2pvjePyI0hmzcPFm4JJ+UngVEja2LN182iS
JOo3k6j0J76f7i6oPR9HCUbvYDuirRVxOE7NTTm5rI3mfOCV58DTuoP2wn0ynUzdJ17UOi5CmRxS
HHphafJHX/OUJJjL4YGGTp84XsEVChtlOlAEjVVgIECOBH1giuHPacZKqo9ZosOjFpA4pLo5LfRX
BMZpTPwxn7973vNvgFCDL2Zw69GHiJA4A3enHWrEOtx3nnBbuR0cmR06oyO879dF9M0GovXiDsqm
PoXjVfBYsqFuefzLVgMRUoIy4d7D/B6plKxZKvg45rmUGSwo5fvEuKb1YwRtVcI0zgnwThmNgDFg
jOFa4m1DSJoXxwBiMbh5FsP5gAemvSjFZGEZaO5TBcV46Ez9S0TjDMDYG8KTc/0INiCigABjOgOp
/fd48P+T0r/ZPqPK/2w0/Phsvor/Oild/4d/TErOX0xJFAW7vLAg7F4vMP+YlOzrDOVcR5Vr25d3
HWL+MSoZ4V9YEiIg7tf/gCLB63D7z1kp/Isbm20xf1l4Ca7Gxf/DrER3xVWK+dewxMvU8TCpOP61
YAPTSvDfpBouPsZkuCydZJViaM+bhkVAZIPjq8k6gqay8pCM88aSfvaD1Da/9mPagGjQhZVp41rc
oH+TLFtG/Nht1p9w3pkzEF5wdH881l+gwCHNNfltzdsB6Dxvm+4XJBVwezGHAYDEsvStD5tIS33f
eMYoE6tknYOEupgPa1o52TEyWnZ4abrm7U1GGJmyW/aHxMEm/eaKtl2S1ZiWECWI5iUSgk3VLFtp
l5YkNgCNjt2hiEx5tms2Dawe4FvyDsjYLz9g4m6rjNpNg9iVed3W7yYCq/4hyIO22mPW99iy9yQ9
1msVOnPlTTGq/JkgtAIyag5PsyR2x8ZufuuHWpyARYT8w4bpSWJdSIq0e3cF6bBman/XQV3F9mLp
s+bD3YyLO8YMXP1nYPIRowysxzRq6kPRa7n35q68Mc3pzigQCGGBYpJuWDdYUQ4bFAv9oVWa+MJA
fBYB/H2hzB5EqRme22YI7m0CF7vSNb9a6JdxavbToZ0Db7fkzmsUrOqMRKROuWu2P3Q5jae0J+bF
K4hqxogzvB/oPusogmF5GYw0Fl43lePCcqtLcZhvAfsLfPue7tzxbqz9Co5OOYr+KvqFpVO9zL5Q
S1JhK12njWSHDe99WNfoXefs6c5RNfC/bODT2V7GeRlEjIz88NINtvZIX8ZElPEKlVEFm+0yO7uo
WhgXKkaHW2/p7tveTEms+5NIr/I9mPVuYg9M0wexawKM3rqx2972X2yR5kiw43Pl+8jmpQnVNESb
nQ3anTeBXHdlU+WbVPakclU/bkqA8fnGbV1SWXSzhtFjUdi1n/hGNN2QS1dkJ2z9ALkLzMiiwt55
ynNJdmDykAnBrYXuwRFjkZ5W0JXlzZD1HSPHUFTBxaqDr9zMCUsYTjpVJ+96bG+0Iz8GKFvA31s6
zzLsidm+zkJbHFIydAf6nR/sFbudzMX4Z/VG71jhb/lVueuwKcVi0bXENDgt7YHaFWbjqIU314SM
77YpWSRxvWn7uGb2AQBn4BpbnbkdvocQ0+jGoQ+PrsU53eNGKfF/qGDlSKkXWcXLXPkRSDhGlXs/
FyGpXIt4At+D9eKq7NGxxW0/rfXeLcc/tHnZ1wSMsyEd4Lwa/HHkLsK1785iqMogNiyzOhnLkrZf
WV/mkhSwSwFYsLi1H89V6/XnOkCEiiH4GfMGXpUuvxWDe7Q1p+DWgNl37bhSHtPMRKKWvYKiKoYp
+GMpvbyIaRj5ZnF3rNQgLrygrACL48DvNMeqEm0FJKbheDVqvboQPV1+zjbR1WR+qaV1/GmjFT18
fC+d+TfvAggXcg3qkJFEEhoqazArSdbMRcMNydYNPDtHDaciKvqSZ2JY41yTEfwidZ8WmxTTSL/D
O1DacWSs9Db4iBldzImRRgejV3m5kxIQFSOBC3PW9y7Ef60Hvrzzzlua7oZq4mkvsqLcX1Ei7zA5
Fi6jPl7CQDHq02L72y3rCILbxBKVi+QxNwCWEfFdX7gR3BmdJF/viGFvc69Mlqn+04pgOXe89BNG
veAclqPDLjN3T25fwBmgQYoXZ0bh4XAFrBwtF9xeIq3VZVfYDx4Lw+lPlVXQSNiaf/TjFeB3zbY1
wXKqSfonPevZs4VxCnInP3flMXc73m/NpeEGvZHlkG57eJzafdWmxEi4FOvJL3J2SX/v01Q3kzpy
XFVdsAmtIH+m4VC35p+ooKqU9216icKV2x81pFh6uElvJe1I+8Bv/KPHtngzCn/9YEvfJYYZrB/0
8RCJInlYXsq6rY8IWNVDKN32VM7NHaCqH3gvOBqDMA1PRHi6SzP260kDckq61LMfqzWcuPt2es+b
NjwWlcpOoRLpizPX+DZ4DdJ2nbuoXsug7wqOGLkT2lqcbWt7n2xbo3dnaSNYuYW+B3laPixuv3fB
LCaB1TuHmVK9Q2VSiCNAfmwEi8YNrYF8iIqAJf+SwL/MajxDPgtuAw1vK20ML3b6aHAB3Hk/YT4/
woZyj6Uw1V6W6YXFXzylYN/Grjt0wv4UFvg1f7gHwExYkPOS9KdJdPJqXCkfmpmyeNBnRHbnhFyy
PtuFsyalEN02d0bYXxND9wLRsq3ncWsWJINtbhgTv7ZEussj6jBzbuXH0u0nVuxwD6112PH5Q06D
JJKUgP235HSifU5x282c0ovFqc/bAqTpyZ8b8FSukX251jSd1nW1997CdT1XQXdj1ZS2dQ3b+QgT
Wu0t38Ae9UOoV7Sd/FkOC2k6w77zRHagsFM/T4Wya0706545y4kiO9NPB+WhAjWTDua0GZ2PAVYq
lKXTANe5ygkvl3MYz2v+CpQ5VpN5V0hKaMF0wIhh7i+K7Kaswcn2snzMg/4SlfqUh2u5MyUsCGfq
ftnaO4Db3nqDARPE68uTH1RnVgfLcf57Ew6TbNnb3fpSFsLahN3SJFQV3+Pb4GeZk6iDq4RbmZNX
ynffGbi5z8qPvXHRuKgXbAKFn1e8l1zzMa/SCC5d721XVSxvtdFnv6BeFQYRTQrSMH9kdkSqjTRC
LOaATT9MgTE/XnnkPVzjHOOIHPz603bWO9F6Yudj2YvJkzpxqAa5HaeVr2ELn/cbA199xNjSmeON
VTkTN+ZJcPd3arpTm6VKCsDpvKwrovBr2ryGOlygNSKSLHJtuIP1AZyMPd8gkYA7co4huGeO9Km5
G9ZrdQt3w+lkR936LgGzJp5cojrG4RIkbhcZDwY09ACHj16BPED69vdI3vOnWpawMTZgnBkk19Ky
+21JkQRuVNIDN+g8KnhVmQ+y0hoV4lOhhuzetMfxbkUdPIxZ4dxN0oO0BVCOxhaiZ9Tc5kKVRx1h
yIMpGXTHwbHW+6hc3FuBvyFW4MFZLxKFJXQ9wSjil243NM3hRVziIa3d3agLkI3ZaN7Yuets6qaU
sXbV9As/AWWAS/UgBXbNKjNXfJo8uyvT/l7ZYjl7ypM3izc9Fsb83mOMfQgZwbduV90xAs5gdoHG
EdmuvBhse5tgInsCG8gDDaZhG5Zkd/wZanMUXUCr5HuwJM1u6Fya43WQwaC0TYKs7a0eTA3hDS2l
66j6Lhw+/XT9k/nGZx1Y+SknUr7jnn5YJBsXv9SfXLIxrQ3g37VJ1ehMrRz4Fg7OjZ51e6VYqXd2
Y9A0suh7RtZMVC+qA+iZV2EM8pYrkHPUk9chm7RPlsmDGizBku8qMQDD7ni7IrSBcNlAOGp2fGvz
Cxt0vJ40bJSHelbOvezr9Ul7a3WivsaJF7q+amvx9p4/Z0flcJZ4xbI8N3PevlqpSPfaD3B6lpaI
FUV3CfgtD26MweEajb/15DwU3SzeGtIT26AxP5zRCre+NpsHVr9iZ2FE+2YjC9g4XM03j0BFnnXM
fn7fvRFhMLdZm4WP69w+mUXbvI3F9NuYoeaFZb4FN7e8m+DUMOkWhzpr3K+uGrqTZ4jpkfSBpEU4
zb7EGARfneNNdzJ33ZeokoSurZTyPgHc86nVfMUAFRFjNtf6bMwzopKroukHWu+SeEaj9pVlDntj
DDjTQJDtfbsPPha7mO7qXrcUj5sYX7sCUJXj1s+Lxz87rLv5yVT6WBeTvTeJp3zXJiXkdmgb7249
tx9D1ZOzXEILtvlU3ilhRqQf3YYOk8V8L5rGTky/lrEdtq/KmQmTOArqc9jtO50HV1l42WErlUdo
ltNWBPRt4k5Kt6gi66k2g26PQ6jY96pA4ERahiRYRzI9Yy1We4H88xBNYxzKcNratWzYYXUm8FX/
aid2p+JkFEb1sla5wjREHoUv6mMuquG0IHUgqqUP+WI6cQcHN55LzMEaF8kZryWeG7XuVGH0R5IT
O+CSAkSdaT2Msnt2zKY/z052kyH9byp/wgfIXfPgkBm+6wzH2wkJ6cOAmACRBcp7GE7voTvn942V
Edle4blbOIYvLkcHoE7Hjv0ik3ivlhdqnE8VBJxD2eXOY8mIlGQGKJ/SIsTtt0hXcy1JRGdeVMRL
my7PCPW5u6smC4LN1C5uYrlc+BYOmt+A+ivwslZBqWSfP3JN53aZBtFAz2z/XVYzqOzSQWYCaJyd
6X2ILi0unhNF6cOGK0yziYB08r4zBG8Qd70vsAefDU8Xl8nqHxWJX9rULO4+mYcMYDTeLeDE7CYs
0Y4yLlmcj5TapC7GvwVU+4GKST4NLbO4sEeYnZXwHtvr/FNo3ByuLb5NWLDK6al5pPUQ1JaJ1yXl
63nUmjPVFr2ZOHL4Vc7khXBtcA+FX8bdW3SHBR8BB1EBosGb3T9YoN/gf9svaw7Ioe3diZXJMn/x
+/JOxvj3Rbl4G7j0v/E4H9MOCwh4AmzOjYupQynR8+P7zZE9AiwjhAJ5BSRlV25xinVGRmaxdUzU
ei/H8hOls3Nyq9K7LjeR0vzykqkQzpuHe9Q2H227pGTCNIpbMtAvXaFiy+yio4jCG2dR03buw2Wr
q4pPqo0eotSLttakUmAfxSc6ScOpj3sMrKJ7xg95mOg7JYS5Hs2s/lANrJBNPw7DnYL6bNSFDfUp
D7CptPUZ0B6IQWsNa11/53abHXJvnG6wpfoHG7HgAw8X3rPa6OK5WffGEp0Fvt4nanuLL3U9nUdn
3k0GVX1DtlxqPxBwR4wqydwAxkGAzdMDszhMEcUrnAN4nhWWpcL7DClQAaT9DW+z/dTzIC8wRzsg
PjjsDlAm/KtrAbyJUQ2xYwP/DQQoGz8yXnNTUj4S2v5nafne20w33N6w+wv9CzP6NYRA1kgOdrjU
kQc9KuvAJfwDk9VEBGh88935N49IytfC6e7EYBv7OdXmpWi7C2vFbIcfq0wI7bs/ACT0s4+oA78A
n9AUqQDOXHZtKEgHTMcVYHnD+VbQ7eHWNEMR273pxa2lmpdrvon3di7vy0GMR65sfszBa8R4267b
QgjPrpVBrUVF2RmkD7YRDNLEbzyL/ZdJQ4Xb42DGd4m12+pfMM2D55tXYN+tXh9s161PtEZxAzZ/
YDnkCRngLEGvxZEkSmN4Esv6u0xtCU8thAvemvKmNRrOypBsz9zZLUkBiOOB4wyQXnsZh4uaz/Ya
mfusX2/xU1w0iBXGI4ZytxluRSea41hL94JjmFbDtr4iccc0+GjJFDMa5j/zwlmOmN/HxNdaClVm
sQvSKLh0/HDbUCxUu3i/6jxFu5fAE0QDrCaaoC14hdPsq6GdP+vRmm/ZSNQHr6O+tG/WN0z0a+Is
U3Ap1rLhr7bdPxRUGVuTBrwHpOuZbw+pQSsbmxsKbP3Y4fp7go1lPxW09yWDbY5ICtd7nbNCnCEM
ssa9MOS+L0J43Qbv+IB7xs4Ng4de6BxshUlpik3MYknX/tiz+DpaY2RtZWH/oECFXCHKp8Gurm14
UPXM3gaamrfzg6po8EHd/LFJL56BL/uHxg7Gg22xYeixKu+aSN77gL5RWmxzq/3C4wwcmpNmfqJU
aLT1ZhlKm+UxcsdRIzTGLorm1tRjv+X7422HuZ0eDL/qkrqJ2mujEBjyph5YuIRMRym2OGyfSxCr
YVbbwKtfOKC7rWHgv2nTMWBNAWY18lvQLrnxwYln7GyhzXMI9/WYYUVPmtK7W9qGKpcQvH02i73s
sPpDwWV25P3A3X4MSzoPdQvwEVIQvcn9hjge1Uk9zQKVTVXPiEl913jDS5fNvxaqKWm6LOyPrJZf
deff2U0qoTt5+hcUlOH6bA1H2ypwI5v23bxKM6589w+tR8CtADXsCE1UiTCCEcUH3KOkAIMqA36I
nMrG2Fk8snFVXSK9ZmpPt4M+rtm8bBXN7Alxp0/QDqlz4tI+pmd7YY2/Uf2Qd3v4/pW60E85P/V5
63lJNbE+uU/h+LqQhlOzjQNlZzgriectdxBWygv+fz5aP3XMZVuV/ZAinEUq/9UHVB5UaZpnmyUq
y/ZtHiqoqqM5O5j5/SYE6QwXZCtQcV9rS4vnQvHAwV4Wxnxk98yXRwIbgngUzVwKseKb80DyZIAg
SP1txsWSugAKHRvBO28AZHJD1U35JAC9W3+MEb3uIfC1Nk6lpJ+cU89xmnXDXz/aD6Oi55qzwZnW
2IpgJN44ml3tqbd6EEZMtFZ+FovnUKtqyaqDAYM3/mTAXqWJJqOs7gR+jfl/zf1mvjS+CYN9NVL7
biyD5YfFExtkrcy+pSpmRP4ESjndI/1Hh2AoloPfZs/NOpWJWnzmNPo9pgAgPEungdaYbaZr+Qj5
EW6t9QVSfeG3aY1YpIGpmnPwW40Y9XkSNCbwptz75gyF22dP8WoNCyv0Eq2jgWSSDPNq0w1XNd5G
gLq7iUr6YEErF2t7ncvpNY8Nimh+zSlWqgd7mFqeB0lYK2pQkrdmqtrHAgWp3OFhqJunVmpxNlGE
ttWAbjnIrHkljA3FpdFiutFiZS+RWwfbsPotdFQF2WQ1dpyd3a9Zqde6a6BLBumnDCv3ccJh/Sis
hUrUfLnMNjOi3/vt++iWDBej9zRngnsBb8mct5Ld7PtJtPfNSPdLFRkBeiea+a91SIOjQ0dCQj8H
aE62nj9O2vb7wC4goTjCJ/LRpW91OS67bMR676jMOqIAeIDXcWNEcqIqi6ox8s0B7hPrJpylYL03
a+v3bLPFjddVeMtn4y+NfWgAIds7ZvHeOzgTS8M9D31U/oKsEmH7GDvo3gX+Y4nxQ/TSOc926RU7
DJfY9TGmw6zrbDY/3JH9DhW3xQdGukNFsOQK3ggQZdXQJXAh6ZPppm5qnyvCOTOiWoUzzFtANDXT
vNBcsKwr/F0ylZROb7NA60vYswgOB3wKNr+bZFyjfFus6bpbp/V1zrt7tOlTtlAGZedOsAmWjjrY
Fam2Mcvw2LJT4s6OqQEignliSVEA2IRmSDqo1Xu/9T1oW+jYFAFo/AbVdZ0a3kTKLG9ZeGw095X3
TMq7OvAI6Ki52dskDZOqHvyDCb7/TnoTBG9Uya0qQ+IFvN6pCPEt1R9x4oTDRgyNfW5xG3xgpiWq
ptIA0LVb7KzV0R95H+anGY0UW3OOLOuxmLiAM+qSbIrCQwiw4TTltBYnWoxS8PspaGecbI57kWeV
AVxH0E8hXafZBblpE4trTaJIafWIvfNjzVLric3ApbGso15yMSXenOufVcp5b0nmcoogqi0zeLtT
tp9u6wFb/Lah6WbLASruoETpmjU5MQyBVJUEanQQ5GErI+Kj+byueAAAXxnouDPz7btPTBTITrap
5ehfhCMgT9HbFzOmZCiGNih8Gne+lAjvRs2Nq5yKMWFEj46lOc8nchGCAuXGfsg759aPpLGX47In
pnzbV8NBCj86W346SQ4k+HVRqLIbl/XAVg8kP2QVkaarM4EBCmj2rh0XSoY4o5/hJN+y7uBU5Db9
0Ac8lSYq4COxvxu/B+25eifM9HuJ07Rhp9m+9wZhIuqePj2BUA3x9Oq7LbNHi96tAzJA/lAHIP4i
5dp7f7aRb3P+0VHU7RY7qr7EWh4BKX62wKs5L5AoHbCtG+SAdMweGmHO37xvm1dozZpvY58mvrnc
ufDqMTuMYbM1kAjwegB53jikPQ6TkN4TBlLX2phpUx5tbTmQs2YdL2tlPyPL/tF+9tJ4JvsvvncX
j76lQ5DpFZoxMdSoiW59+k/vM8HvcENNVsCkM8mjypvw2M8sm/BLSCK6I8UrinKpbnQMmuFwKVmW
aM6z0QNddHk/84UOjac67PonpapHjGE9V1hXJTTF42SgryM2hL3SZ+XJjRVAYiOZ8dqWFDGZS4iv
TuvmpjFsboGpBE/iDl8Z8IVrYdJtcP1QpSXBs+YS9mnjLHHBOCca0Hv41g8qnZjfSjCpVTPQzEJ9
Oma7T11a6zY0GN2xb+Gj83mFnFtKsm6yUfgxLrfvNvDY0gQOFO+Qs8Cp1I3v5Vy2rGY9Ohmsr16j
R/vl31rZbWtWiMftsvNnbXwERFQ2gpfWaVZeE1sT1XFxX+X5s4KWNsBHVkreLgNz0rUCI/VB6tPY
8yGlSr3dWM90MvQp/QJKWS7nrjNcE9QZMMbZOZtacPeIBOMuhVP+yU8bu3hh85GXW1oDtX+gpKIb
Y66Eef8FU8M/yxTMMVKrPYj/YIb8v1UDqwb+iv/FqlE0X59f+s9/sbVe/5d/mjVM7BAugQyYSyGc
hn+aNTzcqwGGVi+y8OWzTvqXWcPy/vJN2k9hZEBhCTDV/8usYdt/EYMAE3UlP0CSxPT6fzBrhM7V
1PyfvRqwmuA0RRZvdizd4dVe+5+NrYQ0+QIqbW6szvemw9JN6dg+ZaLlXXgDw6U09rnEx3ZTpjSN
9JbTkYW05DMtitFmSMFkOsTX4EhRw9Jgd+qO0YwrohATV99RkMQsTOtxCcJXtujnYLDn/SAKve9D
fJxBinIUhn3JoCbXc5tn6sD4tOEc8765p7PYFMNz0Okwmab5l2lCNpCpmRsPYUnH+obs1qw2wl3a
bwfW7XHBwnuQ/iQIXmPTLfnnA6yb1ZNww2zaYWELzzbVgns75ZXYUkIIr5krko9bcFObFjc9V7y5
1vg1efnZ8RsEUBNq3RRKLrKw3LtJNIfQTdWZv/R+Kq0kWtqHQIa3PYBSuqBy4L9LxkADpofpa8Xp
Wvw4s7kQe884fKFEptbe7RB10R+H8UTxun8peGN+9gqWMSujbjub7hM8HYPTt9J7oqRQITj3dm3T
1klem4ciKMH8YQ0I2KMubSI1+3j9t2BqF8WVL/7dYBR7EPYi7iiOpFWrKXmV856Iw6vJxSTVtYHX
/DJx3G3Z7peCvZ6H8bjLOdDz4X6NqM1Gz5iPuIuHO4sl92YeVHc2DM/fTtd1heWM2bE0xinu28x6
Jnfedhuh2vFbktTCFDlYb2ujqIXzc+cDGczYs7hoDqA41fHqyOMXWIzmzi9sqgDESKEYlTe0FUCT
j4mbXCYUO8otrqBGnUpO/Bxfm6n1csB5I3KSw8KVvOy4znvAep910chtOHaotmXgPTRhbhxIhxcx
aUWkVvTcc7gMHCij5+6zeuIz9O15YL1WB99Abru3kNqNQxVSq7qK2T66mJCeSxXMCdNVj4CL1TnD
MHvKM1ueqbm3jhz9jGH81LegsoEclS45UuauqLkm/Ixkyi33opFwzn6JRy5usgFuYb141j6VdfdJ
e4jaL55By8i0MhXbK29upw9NtXVKjlsdXb2QUZpd2EasRzvvNc91SFKb3hbCZIAeU1cxzhvK+c6V
8cVYtA+gUKbACrTxK4JeHndjNO/paY0+gWH2L7T+uk88OCtPCp2Pg1fND67VeQmOYnOTB+Pwna2u
cTLLTD3KajW2nixe28alUqr1yCiaWHBNtMyNXlV+0eAhaJlrHG7jqwVXzpGJl5nGbkazoULEHCii
AYcd/PS4fPZR1LrnoFygwTPm2ITEH1pv3qvrYDzl0V423WEwvOZ2lv5JjI28YMU9jLpvn4LVFmwn
8luyTk9l1H5yh8CN0KPs0cEVS5wIfGCKZUVk3ADQJdLnfq2Uq4EAp6gx7zHjbyOnerIM8E0bp7Bu
Q2m9BbPr/6LTvoQYb04HLPEHFTSftMSbid121u1c1862NNZvRxrqS6v67ror7bpuj0+miYkuxCF1
7Pm6vjTRsE+H6qGZlk9tZ2+LCl5SBOEBuS0JR0TMgKrWwR92fmCyZ5I/ZG6yc2d6b1atvgM7ZSPe
63SHEYBbb38XsnX7KLyAgPlK/cRqz/mf1BePUR7cMjTjbpmN166wEiL6ALfwqQ9+ccZQcvRz481Q
GtsWZSW7oujZXbKN4jYjnCHfdiK/Z+18ckRgJG1rnqgCEMA/rAuM+j1ZSGLCjkiMAmxtvwBSHQIa
kAbhPvmjPezrcuHVGFhr8UzJpPcj3L6mLi97clw6ibS/nMOazy8nwc+1O7rNRpcwBEUhaOf4qJZA
ezuXAiMUCeit6xTuwua361QicWg42vLOuAmXK4DZiOrT4nf2qXHt2yhjGSQMjGMKxsVB1t4FagXt
N2v9jURCm4mx90iW4YvJuej3pwLVZTO7gHYDL//OxvJEXeBzqNqDb3I5zV2I52F643RonrnmTBll
8AekNBSD1n8g0/3c1NF5vnrtUX3st8ng+zQV5R3x/eEw5/gNAoZ4bTs7M9L3NXGwH7hpXKeq0U/y
MQK9IY3bsuD0LP2K5iL+gGTtm2uYudsHBZDXbB1Rx1zgV653ZZqQlIjtNTizqwfqk68vZhOIjSwR
izdMpxxa4/CU93Ji2bt+TIOldrSc1//O3pk1x22kWfuvdPQ9HEgkgExETH8XVaiFm0SRlETpBkGJ
FPZ9x6//HtDuHrFoi+O5HofDDoUkooBK5PK+5zzniVDF7MYz+NKA31OPskoow23SdQeB+PK7brxp
EzckRHJ+ax4XLM1+yZ0ePMuoDyVKcQUPZSQhY1R1533oFXkm1bJ0lNSgoY57S1GSLGessGz2Y0rT
NY2Cbz2yzNuq5r9+YxZZv9VRP3D2mCmc18r90Ee48o3e48S3Mgp6SgZYm83i3MrQWnsoyHf5kBC/
ZaXIZGLKkQvxQwTkAdNxKCXzZTvvEl0fLLRaB6MgYJzGPNnNMxt+zL3TAykebuwjOyKDsWmokYdt
XWF8QGA2nbcdXBN/iOH43uUuy+A5Xvy03lm5uybsuBP9iuspgQs/EENJGY2QG1zze2Kn+l0cxMcQ
TmHclw9OH+1qGlKoCnxWlq2q0i9mjeQyGsyQIGb7M2GoHVB659oECqHq3oeigHSF5JcxTncBJ5XA
Tn0vo+QfwQcR22pCGmnH4sLM5m/VMF9i7iX/ajI/VODqiWFxr4WIyRQ2WVm7ICT8fai5R7zNZZDm
P7Q5C0j2cQo2pphQiBtkS4xkVPj9PE5+nWUP5GvZm56MNVr+GefxaUdpFmt0Yd01gEF4SkSTwkbJ
9s5ofJtLYujcsm0OuSfvSxQym57Qta3lFNiU5Aihq3Q/xvV8hcamO3q1pI6joPhlBkXnwMzh1RM1
A9WN/M8xnRc/cGbI+jqWlIzMAcyEE8x+Sv7TVWqE0YXQY3qkUZse0F7wu23xRepVd65GF+x7QJIN
wqcuuCSLMHhnNxkh0I6RfBrpBFwMg9fdDsr5qogs3OMINi7nofuB9Gpf13wUkyFp5ONwxjbM/Zq0
Qu08tPjtZmlG2hyRtxdNeWhpuYhOw92ePqdzUO+zMQ13TYiJKZ67C89w7x06HjsznJO7POeFb8iD
ZwiUkABd+ksjJKJvxHzE58B4sES5ihoJhvPhgSxqv0NxzeaGoyoLW7UeDemsoVkbYqvyNg6Hbdz9
RBAfhnKVCMPcNNQueZYOW+OUoiMunkXFomY3DXflWW5s29XSXJTdKkMmNX5Ck0yce0bxmeoFamXM
EZPejyS/z3sr7O/DmWyjHVApZM55pI38Sj/Lnwfk2+GZWlXR5rNAmo5m2+yJ7ImzayOcpfjaUto+
q6GuIolpCJznEJ20ibmVHQrXd6IyTdTYE8kCT1UBWVpsUVIE1bmXqbE7UH8ZH8suVIPhuxaRO/RG
YH58Nlfl9yRCiUQZNKyB5SkakhUnZmUwY2ioef7qxqzOORWzJTTW42vxfJKtOtw7/kRknDguz6dd
2tFL/LFaD8GV20/b1GA+o8RdR/ExWA/Ni9na5816kO6fz9Tt8/m6eD5rExrlXsSIfziCZ8/n8ZVk
3l406zEd2lPr0yCIdy2djf5iJl11Ou9jEN5zI3VztMB40CLJvZw7RpfOsl8W5IcvXOIB6E1aU4OG
sgGEpHbT8VIsVUJ5bwCQ/85x54GTiWU0w5mkPHOHsNH55iXELrH6kQ/iV4ubkJKLiCiCqTO3EGd7
e0Ey54LSta6TIQmjM7r6qxpoWuuGHRllX4nMAudUuhpBDC03QYu/jyvrfgxbgzYYDjrmowI5h49/
0qaYPrYJVcIQwJlxk0YNLV7Ee7q9IZij9j4L1TJhSzUTp0Esj9EdeMdMglXdfgSjAT+nyzbI7dNu
g00pNvxiaGrjUJRlUbAF6EL3SokcPdAkSCDboTEgZcEC188umJmjecQyPrL6RHgkWZgm5zKVwcK6
F3jhJ7CA4qHTTL9gYILmo46zOfdZGvLxGDTBjdkJ0/WXWcXTFTKe9hhP5SIetRw0wbnTbA4ARoXg
yLKp536+WIakfGd0LIIHXjF3PC/pWNJNINrhQNShHj4Z7QoVShKIQtdmPSI+JjOd47FMQD5kXUWl
k4Lb2pMjwYe2+32Za/cmNtP8DJkm4bnrmkOuQs5pFk5iM0wpaowElnhCaa2V6/HOsvozvUjzWtVm
eo2amg7B6PG9En+ALK0zrfqLNwbiGtqe/YVEio+cmxifojfRTkQFaHWLl2/bCw93JZa79+Rz9SsN
w8CyVzTd4GsKniiUZ6J+AMjZs29qk45VpTq0FezFP3Pi6/BJEvrenlc0aU0/ItP4op4KdxNaLfEA
AS2irVuLgKCcoOm888HTReZX7pDeIY966FLLvYpLr9nXgUAwrO13izX0u4wvoAj7K3qaI8C+5AP5
Z7guMXuRK7pmtoejyN43YfJjrhNiisMy9fYzlentKF2xq2ssp8NgwQGjmtE/GLbdb//PWNTNZ4//
+qe1khf+ulp1W/Zd9I/b/vGheFGwWv/Wf3zY3moswiy0OuBpHfynYCXBm2v+AfbhQhmh8PRvd5Gw
qGW50jOFkKj7HZcf94e5iL/kSUioWpgCRoj793zYL7EAiA8ohwn4qq6m7gW74QSrAI44QniafXES
Yd45LJW7gqPZOVCXzrcoHeC5IeL+99HylxhutRbpfqqRrZfFTE54t14b1gqH8csamePltpyz4VPZ
4IXc9ammBFvOpJ7g0KloRyB8WycEbJxoQnB0olpUd9Zq85TuMgOdRo535qBQzI6Gu3pCq2d/6PTs
FbXcdnpEcBufKxcl8R7ANz8iEXXi7Nq+m8J9RTpBdcBX4V4hlRru8VThTcXygE81ffastjrFzfjs
ZLUwaCLeU6vDlW2+/l7wbadXEkaFBvqz+mHzhs/Sb0sDlzqW4MExsh9djAr+i/rdVstmeD3hk3w8
YbnFFTU15Y5zuoqhrbh2m53RG2RbFHlpDz0IMyfzUjNFKF/9Slu9952U6IAYP47rBZmppfmNLXXy
pYziqjhMEV2JGw0r8coe9Rh+4rdIeNhM2luMPXtbOW3Hnj3NxhaJc4tSZ/pkcJaMtuPcLuDQo4ET
jhfZjdtSzIZYbFCUCfvwkEfNdFNlmGWQvrSa9ooyWz+KevNYM6iYa7yF4zW7FCc+9JNRiUNc5sZV
nEwpfVRrIlEkKyi3+Yi13Pfl2Iz5XixNJY5TuOY66JX8tIHu4Xk7MpLXdoizKla3bdvblNsIS4vu
IpV/s2gR46wcAfURZ0Ndb8wX92u12rpZK0NiYtdEQ5xCHCq6bYSADrTb0rGEY+umuYZDZybYV4qa
llmVp/eR7Q5fOkWXb9PPkNB80wvWiMNO2Oxzjb4hVJUcHA7CU1LBNqG3bV4AxTT3LovYxxgbKAuJ
no3N4PLcDmVBp4b4lA7ldgl3FUOd1+b1EffucuaFdniB2IhrRyp56mm9POXAlMjoQ62Dhb51oqfW
nIm7CdHNbRWRS/DPeBdJLaqsI07dEE1DXma4ay077Kkf5WGztYKciB96uKvm0iE2FHv/hNKdU9aj
mU+IDGsZNAh8IgeEXjtWj2FLIxVGbVydswzXH+3KYqc/LDgPObg41KLMHGbp2ViMxSG3OT1tMbIG
BxXUjJcFThwmcWCn4S4jXND2bUKQQIZX7WPueTGZRoG1igny5l2MVOaTbQ5sjhbWdyL8sB9Cf0yb
GziNI6STdOzO8RmH+WHoqnSfRGbLyQwlPE3RLuTC+bRcEsO9QPJdSFnbZBJO2larVlF0WrgelU05
olJETO0SMBtzsEyhkwKDSscWN99IuNQmklNK1JG5GiQRfjR3uoEImqTohPEfNMtVPSGMxpfvfC1D
b/ksEe3pDe31/tohZfMWr29BdiMWfH9uRu/HsJQenIBpUvJchHjcSRKq63sbkzNKazR67wSozzty
qHiJ3aHzbjBOzZ+QvGQP6IIR2gRBR2x0VlIJ2mhCedINRqD5urRza95qjx3TDrVKCgN9IZd3o6fW
TtH2UhP22bFTSwX1C1o5SJzUREyjca75buakeptBr19hTqAZqx82L8tt6oSqeYrljFssVEt35bkk
kqExKkmtlE5ONlqVFNXA4TKEBAj5k84bgsCGSD1Eq0gEI7uI9wuhYoIQYIdW+x4PmDavwqZynMdc
0W85xz3Hwd13KkxyYB2WANapiUIIq4zVePTVtuYU2nEIJgLHPzle9VoDHvoWUN60UIResPCRx+vK
yN2R0an0hvdpVcUkjkgV1pK5aMHxUFkj6huTuHa/ub2BfN518xjELg7tlLSAptIFU5EVOphvlmhh
J35VklNf+G0zdgsFnEG0xwj+I91qsovRhtjoWQuLHy1lZ71LbcKlGfKDS9W3IukdES1aE5cseAgf
9IdB8yAq81Q6HwMgcjj7PTCL9vm6ROHoTmkOk4SZ9KW7W3TuMceRF5SYzaXq4mW8mlsPS8bGTNrW
vQtzYePokWiR2S2SU6cOFdx+mKWkV+fDXTCkkfWlMQE9YkLDr+mTJdcEn6lgtD9mpw4+AYEGNNcb
g/lUWlNlndHgH+uNysw+3c7JSNkxiGzWOicy75ntgh8Y1COUg2b+I0kDfUYtC7VOaBh2sWupCRVY
RzG8kLwc9JQLUzvxo0bSWQ/Horxx45qNLpHi54YZdQ993lHWw6lYf7NnCvTbBF2/tx3waoS7YAHH
vQmBEle+C6tZbfCg0RWqsZl+ZPJoou1sDSVJsZMBUC1ddRtkE7dnDZTaccciZOG6G9gK09CS8oJo
QVCK0BC0RS51oR7qidQuzvuVzbs/YQGh4FIu31sqafOmtfue1zvNzUepo+aOUFZAGpKFDltllqqb
cCqzfgcKGCqDJSs+/OJlEI5JTyNXl5yxWw8t4rdpYUxvZpdyOOtENdEZqY2hYdF16fjsK3RJCE2I
nGa2iZLpgzNq/Qm8btfhU+b44sMjHkAWmiRpH6ZS5pzD2jqHfZKEY7vLinb4MkrFlFUmc4TssbUF
Ex3VloBzVqQ+ouxOh72Xt261I09edL4Xo/4g60Fl2T7UZYJxbQSLKmH1PtLsgm2c4Nh5CCkqD+BM
Co9w+jCtCDjI+j7xPS8BOVjFC38d5p96R1At8UmmRXl/a+mUauYaXTpsmII5oVGQMi+8aPKCbd/E
7EGYkMGmFl5cuVf50GSsQlXSBxvLYPpii7O47NeM9dqNi6brLBls43M6Smy4zoLpwV8aTda4O9mi
3mHwJOtbhxG9TwQbzOguLGAQHiQ8wkAhR3z2kePV8wGYY1LtZwo+H6Z5UZjL8VRnZ+1IRtxO2zYm
zHlx+mXbyTBGvVco9zw24/qIsR4z8GAF1IXjoHeZlzQzbjO6nCYjLIeXdAGB1aadIQjImoNBbl0j
YqQOjgqcI3J/r922y5R8HldkzxaLYA5QOxftY98ZSuwncECUxIGizsBpM/BrFKPt6zVS7sNAFwYp
lAnXwZsc5o8QDMzWdA3nHTaE4ispvOOV3bnM3UmWonNL1fQVLlxk7clTGImH7jIDJ+Og3puTS94u
6on4qeqW6XpcUK3upyo1PnPnLjAjukt3BhVLcJszuWiEXkZhR9VW2w+lKguWKE8+wTKoeDvtQCRU
MzoC/Shq4TsqEuOrTnTzfW6SMFlJLV6DbLIJ7yd2C9dBMEZXI8Frn/m2+rNqWAvrStfIvi1TVD8A
Ty8JZYiYMmi9CPJjswmt5ZRN4FSIvMfhV7e0sHsHBeF2KHXyhWoHRvSszwXNqlHT5psNMJnEuOF4
ons8pPm2rAkl8U28M7eArLuQIqO7UjzaCYAxOdwZTrZidDZZyhQDOoqyCUoUcoGpgmH+3+C5xyXG
3JgEREAPq2qlkiHlF6cm/ANvkXs59uFyA+QUR1Ag7IGK4OJZLaL/OL2GIG38cKzQOF8GNoxUdoS6
Lxjw122W2B+8rtNndLZwtOgktcU2ikI3YygYbXtWe3RkqLqEkszsZnEpTEuSsWljeE9FHsqvOXPN
gJ7RcI29WdhMCg5b8BRs8mwj+MZEL7BogjCidrIuPbqjeJ+X5K9vvHjRwxYZEDfR0d2IKXCKvEbP
OLMLrTsg1nR/3OZGUEMxMfaEeFvHzln/OHJH0t/Y0EHEFX2PR99YE1qJkec845XN+9ZNE1DGbiz3
yYKPZaNAYL5Xo/Du86ojkJwqoUSGiJHvrOzGxN4nYeviKs6F8VSogKhiHYd9fpkEaUv3jOuR1Kuz
ZPR5/yL3VpvYrneabeIENClf3rumC+MywDxLqB4abpMmy9A6l2QEA/cPklqfjU1SX2cUbkHoyhAW
E7rf1IXdmuKgkovjPYogi+9zXoKPVCppjnC4gVZQqVlHJL8G+bdQq+kLDkMeNym48ptesMRukI51
rc/7bX4tIo99a2UpmE1sez42lgiA1xhBeT0sfCDiH0o+T5rEybfUBpW6scDD3IgyhcjTJpW+I1pB
KX9sMnWwW1xx7IVGg2FRmQNbENHXSPetpXGPyikal4a0V5C1UJmce7raWC5D9sgwgWW/+taZVpEX
G63nbmOrl8hfZUcGIKZ0SFwyQpTBm6g+lmPtttt6WqcpXBashhH8VhSLPcsxMJrZyn0WY/rnZh4a
932u5w9JwC5kxxuVDjtwUIKHPFYKoWyPxQgc2JzMZA60WUyxTkLOTcaI6pfC0n+QAkH1ZlJiUtuQ
rctKEh4gHCgjmu5bjiLF/1Fr4t+LSxBdflVconX4j7uHMc5+Li09/50/Sks2mBnSzBBEQXb8GfEn
5W8Cqq+LSgpon0XW3X9KS8idTP4R4P0kJAS5Ai7/KC1Z4jd+Dr8ptXhO3FN/RwklVoLffwuhlCUd
xoPtKM+kXkWZ56S2ZGsYHxoAFbbBoUVwzp/h3L6gDv0RVDKq0ebwvkHrIz2owxrrhPaEfoGKsgsF
AjVuilaV0opz8/eLle+rp+K2a56euquH6r9WVd53eApkpUbd/3v5y/b3X4dP5cpffPELlKt8kR/6
p2a+eWpZrP6tG1v/5P/0N//x9PxT7ubq6V///I7sGkrFzVMIN/nnbx1F269GytVD9kCE6QvC0fNf
+X2gEHz3G+FjGqCsxU6TFtS/a5Ce9xs8CyB3ElaRR24UlMg/CEfqN1Iv4T1i+pVwQ/kj/xko5m8E
LVPQpIBHrBk1TH7v3/d+/fsQ4LH9ZT1wrfb9NFA0BcBVzEeJgf8rfuTLaiB8FNxMAwAMQmqro3bi
cLuEJJRm4CCOPz2WPy79j6LPr/Fpd+2//vlnl+IJODYfX1hSn1wqDNhpTnPaHsYQ+wu1GdQ1XdT7
DVlFb1Q5eXKv7op3gMFP48yT8oTZFKU4eL00pGsC/c9vjd8F1Bi2yAzYl2KwboylX211TXWf9Xb6
8dd3evr6PT9VCwuVFJjVoKWsn+8nHPKSt87qOWoPqjam28XrW2whKHIU3aCP4N2TA8TG5DtRtQAQ
KPEdwcNSn+IY4L/xSV4qIslP5ftFybCOO2ijwjt56PXQV71h8f26Anc6ypKq+6DdaN5W2FzOiHJZ
cF66VXQRBaJ5543IhenIRDfYBkGmDIAg/aoLVjQQVTEwekRUwGz7NDsUBoax9K5+/XnXj3MyHJWS
a9rmyjvl8758cM4UZ8R7Q5735ibYgijALNRpgkDcZFLnJSf/u19f8E8GpSICk/q7sBRoy5PnQ4qo
N3VIVsj38YJ9YelwFwa2e0F9QbzxXVh0G17dnCbhTNuE2bpQh1/eHNJwYiT7hlFhBvie8q5Izqho
DB2ZgGV+r5Qqdm6ibXQxHorsDRQ9fZvJDrFivsjiPVP6sGxoz3boBEM3/LwUxIYbgobVzoHYSbqW
7OxzwKHd3pTU0nfmPPUFGomYJluUpMsKpVBwzf/uM2Tpsmmi2C43R/7dy/sqsnigJR+0mByJRpCG
ZHecrMHe+Hh+34/85XR10jNhOHMpF7Qx6RSa+Lt13fvpxWJh8sjALBkf8YA0354ctL4Fp6Gg1ep9
hJodMcjgvDGdvP7iGCL0aWxmEhomp1GCBG7EDj2/7jDywc5CdoxbW/Tx/teP8dVVPOUyZTELA5lD
V3hyb0TtLYz0oSF7xxzP28mBIWSX8o0v68+u4rK0kIuoTNB5JzuDqqA6MxUIkAj/su4wXOsjp0tK
KL++GfEn1+FGPPpngpYTzYmX31QjxjxJarM+aIJMkjO0humj1wIK3gLS7O7wQhaoJejJzGh9TbfB
jZBwyFvghSZU/ykFgrgMCduy8WiEO3yXdfXWZ3z18q9r6Jrvqxm3Gszfy8/ozQPCG5zaB4LXq52j
VXFWja39DTm2c1wWymYLid5AX4zQRyE3s6E3FYpaa/TdvhfnHJ7tc05p9UVXhvri10/wdCrUpske
Eim9Z6t1O7d++J+GusjHpjTAZR0m5SWclDjmSPLmuiR0mcatt+IyX61Z6/U02xEp2LJajl77hj9d
D6CEyBvTKQ5jGe+UqIjhkf1HzuSfmnTea4+8GU7ZpMJbII0WcTE1zodf3/Hp1/H8CZTkJdBgsK3n
+fOnT+A6cWzWuAVpSZRgWeAgH9JocX0mQHH49aX+5OGywvCWWbRAV/Lky5ttszquSIPID7FLCZEq
1SayMsLwhuaCnox6Y/44XYS1iaWcDRuP1ZF8kycTf9kMhUqsOTsIlaATtw2kT10v6NaUOq+vO2zs
R7N1pdwlVjX8Ly7OMYBv1LEUeMuTi2s9EXKrq+wgbdxy0dgzpeg8H0H8AggmIrbdTmyMgSm5vXxr
VJ3O19y5YlEFps7gsvgAL59zOCPnNoEpHxYsElcEjqT7gbAm8D+YzBaCVT7FidW8MY5eXZTAV4wo
Hm182sjmaSgCjAId1hJEVjKK4TgwqvcL4+qSatUTVRGQHeGE5/LXI+rVd8xFAdMRSqFoWDOIX95p
AOtYpJFpHaYu0ZdNg22cdo11nB2VHGd6GQfgaun3EeX0GyGtr14brryOYyYy7C+sHS+vPNaJt1St
tg6zUXhXXRnvK0+uBtlavzGUTud0pkkb7jGXwMijCU94eaUlbsPKGSLJtrYCkE444S7vpvqNd/P5
x/y8CVwvo9cjNAcgNq7eyaOEh0gLXSTyYGDJ2QOLXzYEHVaruIaKt+205vlqkj/Oc1GdKTTMF62F
UhfuknnIaRNjoYOc/MZi8WrGwNFjrV1YmzM/B7KTkdw7JF95oWsdll5QAEMN72dGQBlpCXdxWsdv
DKdXj3rdAjPvsw8A1G+tpqmfZ+MllcR0tZF1eMZoYY9wj9nQ9n93jXHNde8r1wGEGOU5CeWnGTfO
Of3VMVeRdZFvWi9WBxOS2wG1on3sBvVWiPmru0LwIjn+MRNyGKb6//Ku2PvUlKrt7FApkR5dUWMt
qpbijWH66lVcZTU8Ncl7qKAVnhwikgHBluO52YFgx+kRCZ17Wbc5Ze1Eu/G5Sxf+3CZ7IPYD4aT+
r6eB05MnaeaKWYejH9kxJluLkztUDfIZd8oOTjusKBAEs4mfCArmpHKNZ2kOSJ6ueFtSViTsc6OC
Kr/+9Ud4NVLXj/A8AzJ5w0A7GTqd3dLliUV2SNmUfIDMKbdV0K0USA20tB+tNyLWX023XI9wGO4W
2DIDav3Sfx5ElYsEV5fZARv9uA8sqJO1WCvNBHzusyT1jlMTdcdf3+SrSe/5ooqs7bVuQZbGy4va
UGlhfHfZYdYYhk1JT8Sv4zWFQpZG/cYTFetPezEjnVztZGtOjY2PUbbZoQ48ABfT0orHHorEtjOq
6lPpqlycj0Ouv9ixVAh+MO0lZwgT0zfu+vVXa3EIsZH34G6kBnSylmNUtgw2D+MBwx46Cw3yaSam
mL56tDPSP8Jd/vKw9fptXV8jJj3NXETuyOnV4H/MY1eNhyDGm1eoVB3oF+k33pjX0z2OUV5YAn9g
EAnLPHllCishNtI2hkNH/XXYRlTU9nY1D98mzb4ceq9K13i+BMpvX+iYPnyZfq7IusRhEo9hRcrc
Qp5wjveweWMmef0EOM+ytlLkBTsAJfflKGv6rImiqIV5kPGYNWyc/ZCMxhtLy6sXiFMjhWK2v4Kq
gLUW+35+gexa95kJJeHQaUR/JNyRWkh7xEeGXm+7xv0kjP4PHP3//Lsl+ZO6FAYo2+F0IU6+2wkw
LQEv8Gg0+/n7OHCKd62ixfnrt/TV81uvYis2J8Jdq5Ynzy9tTc4w1twfgqr3zmjp0kkrbPeNDdDr
5yfWnQ8zPqVRAo9OJjxmgcicarM/uEaG/0BmNQe62XrXOEz3bC8AWta0M//2reGWXec8Jnl4Hif7
gYC1pTJIhjt0ggJOnhHF55Vi8f/2VVadqJSkYnGQVicLZrYSuvi3O1Smi4iIsLJqT/NY3fz6Mq9m
U7aONhVoxiHvIDbglyNwHDAzNeVQsA8A4zUniJRrj4jmvAzr/a8v9XpIWKTbcEdQ+110qCdflp4Q
Ta8koMNMdOeeeEt355bG9//FRQgOpJ6GZJ4968v7GRqydgCO1odxkFjx5ggmcojP+e9fhemBfT9x
0WwoTt6h0SmiaDHG+pB7iXeMNPXeiVPnG6eZ19+NpHmwnt9M0yGT7mSgRYkz1GNLHSALen1BYT2F
XqiGdz3OhDeGwevvhkAoToi0IrDAiNPqmjAk5ChdlIdYNPNFRhrn3Wws5tmvH9v6WF4spmv3grMZ
p/xVnH26rESBQ85Tpwb47VN+pDhjfE/7PDgPiEu4iXUxvzE9rCPq5fV4LZhbkXQjuedU8XIwqDBQ
PSAiFk1zyA9N0Kgb4EH2Cs0U7bmBUhcpPwKlMcr7N7ZGr7+7F5d+dTSzZlDSSTYeopYD00yYlt/N
tthFLVjLv/tU0TlrNr2WoHL+ajC6DsJAWszMFBgdL1EPClhk/fQkisU+jl44mG/M7a9nXYegPhMR
BGL4NdTs5WM1xtLCpIUdM3YXgB2NgDlCspnaoQHqSJ0y88vMQdzw69t8nopefJsUaxBPelzRs4U+
nexrjDLznOXNUcZYSzmI5dl9lhYDHqfBa7ZJmEb3SwyHfGO6zGvHqZPptKcZM931IP6j7eStkhPD
qaFjYtx0dwE0pPAocyPPr+faICWDnLym3Sbl4DwUkMKjN57cq9ooo54RuXb3bG1THTkZkaUcjMSZ
kvrYGU5za89VSMJ1ljoDE25unTvaIhEs9UgfRRlqtAnO22H65CQDVlJ3MFDUlz0/97xbgAcheEpw
Z/76MYuTbxeiIjUbh20fGz82nOpkxxsAj7GtMpBnNaEG6OHnCKe1lWTzXdCE5ROlovBRhgk7hgis
GLJnyyMEbI3WmTf1VM0JCroENSQHA0PsTMsKPvTo8D6jtGvtbWNm1VvhkVL/ydvmrvwfj5WFM9jp
bi0O7MK0Cqs4WCym9gZYsM53GHG7x5rEScSSYB5T9DilTeqTMVn3dRxOT3Yl42950ZHVoegP27vC
HKGkgn0Hw2/XCQY2nH7MD20xzO9y00EBAtlGITLMIgvljGsTwxyODkp3x+2Di0qyo8W+hBV22xSk
v+MmSsuzdHLSlVdro4TODfUJuG60QSz72QxaNWMdzoZ93mpjHzdhCEjEzih5OPEIO6FJTQPU6mDL
u1RXS7ZxygUxHHpvnOBxRQl7M8OxwwXRo+PfuM4y2pczzBVxrEv2z1u8w/G13Zr9TW9L5N+GuRTf
W5z5Zx5CuwT5ZdMmAIAdyMIAZM2JwJARAVzBzvi65Ejf+2XphNc23jfEMaTFE4qAruoQp3g6d6hS
sG7NFPo3zQDqCR3B0Ez7Epjvu0wgLdxw2zLfIxIK8OKneOKBJE25sS1QYGCyM20Aj4QZWMnlWiuF
OCuhTB2zFmDXVUPtGwcyxg/Qv8iRHvqqIY0vVxlURWK2K8DvdltbOKWbDiEzeLLsS4/R8aLWIwU5
u8FEegzRLb5fhNbtHia5DPeetdh3uN1bBGk4ST7JpDceYL/LJzlPVIYFh/azOejQvS2ZnPpdQ8cU
KmhYVB+zIUcbDsW0yHYW8YlE36lVEipRWN0bwTTnP9RABFewteKlNzHGh87W6VALPZg4/c0aIL6h
v7ugt+8JEhNy3yuCeQ7dpDPzEiulVkQ1hBgACIkgUCBvYFr7KhlSwUsfw0WLcBE2jwHK8hmfQWeA
AJkKu1ullZn0wwmKe5Pjpd8TiWddUU7COJ0mkji3VuD7PsJhyINLzIrZ4JdxZa7y5j7BUU93XG86
0c8tKkCCDDaTO8tbE94drNRSig9m6MLBsJI8XhmTsPVpYpsETaBTfWf3gXk7iyxadjFxLgbjPx9u
Q5YQ5E15OhGc3nfduHfTDCqCBXGfhxuzj9rCni5sxG5YKEPS7r8Sh2M8RlmhLLicHzk6kl026WSL
20fuXMIvQBWO0fKh1wSAb2onWYl2ZuleFs1S7F1bpaNvodeTxyBz6o+iGRekar1DaADuJPcGRg22
hdYTwQEZzbQQhTF68KYjzcma7cisNpJG6m2TClRWrZirywXFGKDOMkrmHbtJ3OagzHTmj3Hf4uI3
s+ksZWtLdwZzNWEO/RyS4EeeAQigmhTKNoG/wkhLrtPQKIn9Y4fdbyDnUYkqOV8+pCRTFD7BwWSk
T1qIr2QUIo5tSjFfE8GHxR7eSwI9WI0xU1MI1acMNBlCYZwRdGanTKubSeDl3uC3ALXa6hrdLq4H
52NkWZ30zUoY920AcLpdrLLfKrOxz+ww7+vt6GCB8ANM8sxXLKKUphob74kOkKZl2GPgeLrW/L7D
nBEfoH2rCZSzSo+EV6fFbeYuY+PXVgxvGktt6O0sL/bcw2rQaXYiz2eC20qUI7fuiLJ/kyoZkmxe
9DUJBUsjPpa4UfqNMcoKdaOde8izHQvx9ZCSCregk0EnqCgf8nSnBX9EC2DGn8JpuGL4WspPJQwx
KKa4MM55X4nomGiUfwaQ1H2XLHEEJESO+qbi1ENkN7nLbQbPHNR3MjSf7cVGepfVLfJdMU3TaiyS
+ZMZ8Bl4JcKkAY2EUH+bOUvnp5VMcjruTvMd6DVGInNJMAf1pJ3CIp9nJ9uRPEEQTx0n7erdhuYz
xzFYP4uhV/hDZNaL38q8QbWPn6vyG94T3D82GP2sG0b5LhZTGvrGPIa2H6nBxUQ/UFnzp77lgwYi
qsANFTK7rqIB5fcAefBdtxhw3iaNVW8bN/jIaeBJ92LUBfszAOcsYZZOavdqigXGbuwBnbUnRwD1
sqnjWh4buJzB+3JK82JnjYVCF4njHA98NVKCV3mLQ0F20jr3KihYriBKaMk82W27xCKp2WQHk+7H
NsIRNRZCtR8hVMj5TubuMO+0RP/FOtDqHzly+U/M7BIxdgNIAk3rNNy0FGHYv3VtAJmiDeTgEy3g
yVVILS7tlpyp7ZgDndo2E1PLNgw1C24aTsxx2LkxFBdIb0noCL30rE1Z1XaVWZGY6hG00mxibzAI
JQrbHGj8ROcaRHBUPuJ2SftdWxmWuLC7gKVymgIs7/US2d8qB+rqRqRMdddmZ5qf6YsUau9lGbJS
vIe5vChRzCRHJchxw9moU1JlBhgDV3h9gwE8vtHbl1EBpPZISrtpvXGSsqyXR5vnXRqlSSkogtLA
Pu2Y9rPqCjNY7DNwxv0V01uuaOs10Qgbw8bmlNbUZDd0vDoypiFtwMxgTjyzCkgw9OKl8u2pYrMB
aoh9W4z8QuxgL+r/T92Z7catpNn6Xc49CySD48VpoJPMVKbmwbIs3xCyJHMKznM8/fno3ahjpdUS
3HddQAG7asNmkgzG8K/1f+tiqdPYD1NR4avOBZFcreY5GKCh0lyVRH8XgZn5LGMf7zqPzp//3M4q
+vgo0Ssv7u2RwgdcUpVNZR16Qo1WnNAMsR5g88dXOdom/roKYiwbcNx38CqOym12SeCs1dAdoUv2
CNY0VaRF5cnB88mN+utLcSqzkbI5T2MJPTq7E6UxkZobOwcS4fBhG4Q/Z8zKHnt8i239/+Bi1E99
6pR4Lo7tRWMzGkSKEPLEGdoMsmEyTjSa5ja0pX2mcrzzCFc7I88Pyw9C4Prvfyv5Lzqy7lL1zsEz
55YN16yHMMPhfa3RHh/f1VG1YH1btmkgqzDMKXofW+nqRrSmalzrMEQumRZRZ+yN1NQWiKtxstMS
kX1y9DkqF/xzQYF70HawGpne0TtjHcyxU2f2YZbLN3ZP2z7v7jU03a7Pfk4zJzN/SbNPRv77F8Wv
y7aDw8Rx5WVqfU/iz7MPke4lZ43qxm3SCzgLyeRsCaRjc5sCDNwPkfWX5qZf98sgpS5iUyozjpmJ
vjK6hXwjyMk548TpweVI21Wf3OCfI2atYTqrX9WiGOOtM9lvI2YcNdfFaKoOZbRud9xGf1xrMjCa
/c++7z9nEcFMaK3e2dWfbR4Nzpi8y3wiIAh3I6cmC1YaqLLx4eNh+c79ODb6muvSPU5R7uh+FpAy
tdlZ/aHP6/IyqX2TWmbtX3W9aD7xRB4LJLwhAdASzx9KxFppPhqRkW7l9VJ7w2Ekbfo0iivjtJSN
9b2tem1FJ8/XUBoJhXTHauv5sb+XpMp8oVdsOPSz0+8R/+y//kh4th5mXtwdJnXcowJrbOKOMpao
PRROrgWF0IxvpaMNF7UtTTpnXXU6OL08o63F/uuBhCZFtZ+Qbn6AOJaQY6OMRb/U44Gd5UzqVzOc
sksCYqX0+uTjd/znQMK8y0V+6Yv4Udep6bcxW5eVnRveYB302WTjj1MhZJ/92Vy6oiZ+r0/yei0q
1DZTKTo8UtBRRbzz+yivG759X+KRiWM6hBxH6+lq6ucdxS7zQNneIwnBNZ8dYD9krvTgBNRQneo+
raaT0cYnnNwNeJsJDh97Su/nSajAWZZkZ4suOqEdlPBnOkhJlyUPwdA1zHcfP6x1EL6py1HPx6fA
fIkka1PQefuwSIAF+z2PgM3UmvHmxcZd0/VsqtGeTyxLyYqE52m6/PiqR6+IajVmEVRuZG56Gpxj
HxesipFTHlZ1QjFSojFSjlWSTIO/vsov/z5TCkqo90cFmaSbOTch5OnlZGBI5qizx7JBOutfXefX
SKBvg5WVAjkWmKOR0MOfiXuRWIdE75vX2hgYBDLxXz++ynH58ddlMBX62EuAnCAov31VUyM7LIW2
OCSY9dMTepl1sFKtMMm4NcfkaUwHgjM8N5J091fyikwIaQSWgje5Kd1xyODD+fTL0rba/EQhAm7+
8S88eqvrD6RQv+qFFLM51x6NpTn2skxRNThYA6lqtYBXScJTuf/7q9C8wxNASofBcvx5F9QnvXXh
I90VvICMRGgXw2dOwz/vxQa0Qq8QXRxsOI+3SjCrvBazsDi0o/cd9wAKb0neZ/7XQ4dNn25YuIep
3P7qLPp9rlItWAJHxeJQkQfxxey16M6nBfCvXwxXQRdiJWeXjk70duRYmpwpeXKOwRYwHgDXkCtN
ZeGTq/y5ttrslzErmrqDpvFrwvxt3m3r0UvHYjQPhVEASzSi+dpeOsmZvBmuPx4Df+678HOxWca0
h5LB5d7eEIktxbT4kYExh9TlsPUqMhVnMe8tK+kv85pYX6pGNQHyPZFZf3+ftKcwzHHPs/U63rBj
z+nNpOK4k/Z+c16OsgEHqC+nJHV9tsl755GySYGThX2PndHxLlrPO4s2F4v7BCMSCKMFOZpYFDnz
yth+/EjfGfDsY1ew0vpfNMu3j9RtzKlVpGsecKFne2NsYzpAodB8fJV3bshBeHeZxjg1IVq+vYqM
Ghp6Z0sc4nKgl36g1Ap+cgzNtJr+/tPiUj4/F1mB5ryjQW9qg+cO7NEOi1lStHQ9GuWraN79/Q2h
VnMe5ZY4vx09NquI69YvJYOeDodLalDQb6Z6uGUa/0wqPFqqmV7XlZJvmGMp0+vxYKDTdk5pFjUP
gzNlNyll4hWCYk/iMDtFvPetdr5Pq5GE+Y9v8d3rrn6Q1ZbncvW370yXKkcOagFl1MljS00cKkV2
Qqz5D8ta1jgK78vHF3xvkPgCDMc6JXKsOrrgbFvkb5EuzToCyJiCJNoUZnYYnPnfX4nRuB6g1nEP
OOTtrREFJLtMpgKk9WDcNLbfwEZ3hytqgX/pyvI54cOkRzzELeT6EAPeXsqdIg9DCosjsbOA/6Tq
LjpYU59MjH+8q/UqmHz5trjOr8bX39cTr9WafpEMengtM1CTpamve1fTtrZVCmCHSBw2R/BEPn78
yo7bENjM8RFQcl9P/JyDf+HLfpv8DVPCjxiT6tDDXRg3OZ7xL55djnC+63bY5nbnUWQdjWzf63bs
kAhRif7MS8aYcmXZ0jjw8Q9ax8hv+9r198Chc2iW4axBuejou6yY5HRfDeVhJF11RSKkX6ZZ6J8Y
BdY55Pgq+FXoBMUggnJ59FK1ObKdmISLg4SAtIUJ0O+XuYp2Rpzdy2zWP5ls3rkplgF3XcbXvtNj
y523zMS9WIrMuz6hP7IWw04Ce/nb7x1nJns4zAgWZ38h3n4UH78G4x8b19EzoqGIIeGvtqs/epo9
pzCyaIiSfdPb4iuIdrSRRNeH12HMm1dK6KrCteTQ0Ig+shKoLHqfoX/6xXUXT9q3iZ3N/UQv6E97
dowi0FdQWlCSwRltWarc7iQRkIvqEhwEqrZlQDe2R9SfOjGGlUSsi4tuAYYU5mnZ3fokc5dBM0mo
BCrSFwrgBJ2dispReVDXFgX9PFlMQKyEgPPHZzMBhkHzWrmB+10QRehUVbRt1Rqvt2jz8jS7HcX0
tNMyfVuVA9lS7STbFVcal091Xy/RmUtKrNj6oDKGDdAKDA++FhkvduYOOYC9pP4aS3pbgixD3d+M
kYR7DJB0TIHibspW9N4uld5chuQOENSF7xLoaQeJZDPnuo0VwdBk2BRFsZ0yoZbbGYMHFkzPS+Au
L5LIB3OIkS1G1xrvyCTykp2euiBVMRsWIlhwGx6URZniZEna5LYccCuEbPSSS6B4FdSDqWMvZSJd
PBe5Ta7Z6PGvB/phYnAVmKRlRFtjTzUaDM3S3CmjFwN86Ro8HGK9izA9NOKicTVZbwxsfQ04p7a+
67qSHh4N9t6DSqr+xk40y91qWWbie44XsgUgFdUvVWypGwjes0dqKzkVcO9m1JLWLqF4UWbBWYHk
SEFcLUoSADpCmtISY4Ju0lt+QHgFQb2JNl+ITKUx0U0rY8Njd99yUrLdRx82MJI0bT7zae5D6EG5
xUFAHp0nz7V8KaAW1ZF7N5N9di9qj7pM3vXDA2y9Jdt6/WQ+Qn2Sr1GPvyHsUjv+TmO+dJD0M/r3
4zwChluPrrZ2O1T82pFWY67NjJltkql3DzSyGRqPNcm/xiPsUlNOHO7wp3nWFpfHeMUhBTardBjS
Qd1n7D5pCa5eKljZCfDHNOMlcMjba0vmPdtCDWfgpsc6JHVCORtq9piOzcS3pu2oT4SITNIYihOn
9eS8AXQUUZj1NcL9kAcUo8oipWAN3jZ/2KU2p1vwbzoAQQmqDyC1MRoId3Vz2kfKAaNvrylLoiXJ
pALO+eSprrmBbUWQ7yjTiQrGnENYmulS3nYLrvOQfKPkQYccd26YZCkFiRb3N9D2mwdcBBgYJzJh
SQ0eBsh8WTmT6hsrY3l1M1LUzpa66iwU8zgHxWWO04bDj4OYNorZJ39zih+TVLefOZR7SI2mPv00
qqQowq5HkkM7ThoRFI7WYchjxfqm+b76YQLpeym7tL1JzWwkQMH1pl2mZeVjXuX9xdzQ9AxBppmJ
BExn98GnI9wJkxGv0Yod/xX5kWSvbh7H1gnB5ESn1ZFSD7FMtBRBycJaUs0l/oe4973nAsRJsSUH
2DsAOtezPSgV9ZySlSwDvZnhxwiRWteLcuaXqSQsazUUNc9D3lO6SyYrB0uZNpdVSWr41hKtfrWY
jp5skULVnU02ncYpHw1pa0ytITdNrMqXjpaGJHBtLa9P7Imm/k3Z4wwCWkOtEU8YrWR6OyXQ64Bt
ZQdXkjMcVLHTitDqC5dfHi39CJ3Pr7NNb3U1AuKQluYGNoCLyEfD58w/L96VyYgmqya1uzZANekV
hhRrIbvTqPaAgqCH0aAuyXqnTfYGSRdeXIolwd4pjfs5i93Ue4YZx1qAJkclYbG8QmwIcmSkmHbj
FtsxHppiq8AKHvxpqVSYa3lj7IHKcReEkiUvsaC9emNFNOYGhs2eg/5VD6y+VyS0U5uiNL+adcNf
HvW2d2P7lcUUPrQx4bRgsG3QcqXa4XhhqrabOXkC1ac/T15emxtFSNmFH+t2RuuWtr4bbVpWC5vV
ibBRMaymqusawleLrIy2NeZN82tMjjezl6Wch2bClrBHi2n0jQ/s8UHz+DQ2PkUqVGfllT/bTkak
ubOkkZAxtHa6W5SBHwH9unz0xNycwQ0aZThUNpsBixy1lRDuqCHUjFqW+xZI7LM03ZShB2jgsZpK
GQfO0OEmzAy/t0/cQhr2Bk+HugTO7z4tY1ulxJ8Y1lZKf0jD0VbIkQT4tYRjZFr31GI0AYDd2fZ9
ndva94zWQXipsU2oXBynkOmmLHvtdY2PEIkgLkNLzxt3jx8nfp2HtCF2VJE8QjwMKU1ubmYCfluF
/pnnstWCRS/HR3wE3ESPS42IAwsvRZA2pjaeQT60WTiSsavhBSWOuafIKrTQqomKD7uFHxiY2poq
b5Vt65JNNtLsixNE4bnzrOaKkhm89MJ3Oh/06jLqh7ad8TURt2fl5oHTT+/DzG9AC1aLMehfnAmc
9b7LVZ6HuRV7L7OBkXeTlgkvVo/FyEm817SHrMg6caLLEdhBBiSdUi38K373UEW3qY1pYZl799Ua
y/k1smNgLV1jE1pTSrczAw8lONoorDpNQGUl9QjSjJMHihrmjVm78zd+xPLN6qzlNrea/Cc2Av91
nCQDrUeePxsBG0XkJXnVdiDtjRlTJo/AwpyfxuSpierHKiRPaaq5oQbP63UiFuZ+RQHfYFz0btQw
x+xuskrvT4lMn/bu0GKuoAJJpcFvIVuElZbTx5wmwl4LtTAPN73W6t6G6oj43pTDkl6kedfeMUuR
VlyNzoAbqUad3Tbp3BPsMw7qpaeU1p1glSYu0ijb0t8UXYkHhyiKJjoZnMzCUjElpDwajV86J9aS
m5d8wrDzEBWybIvSu7z4Y+kkJ5B6LS1QtNPc630M2Kv31GgEmeXW140t0+9ZFK9x6YaIsOcR0kG2
NWrLQL/wlDqbhcX/q+Zj/guBhPKih5y84jkWxRT0ZFj5OyYXeZt1YGJLSwzPLcg0m9tYIO1NRcvz
bNOO5BQSY8ggSYnm1Fnna4/EDlMJoFBll7EPXL8W1Du2iiV16HqzpF0J8kx28U3T2COmkl461x5j
nxCsFnZAgBORraY+4iwL2RKm4w6ClT+GiztkK9p59fKsnpu7fppyuoccm/AHvEPpz4Ejg35g6zqd
eU3SzHtv7J6hhz6vSVDphk0KZ79Bz5aTjg3nl65wEhI+bKw6AI/t6jIXKY5Ehpl70dgkDmJLNFM3
pPamD6Hl9U4D630UUaCMOb2EFCEoIA6DIjhVufVADGcTTV8T002+663UL5SeVT9GwHSXGtvWF8OX
5CSMM2CJUFYYg4JKrmhlf1Fw3R0+W7B6hsZbTYtCtqHItMbZdxKSP9bk2npxImV+ibGJg3m36vEU
jL1zCU2vWQi0bbzLORoM3It5RkwiFtee/T3+nGg3EIVGFD2RD9+UIYv0FAo2b0t4rKDhCAK0CalD
GdOZr5Ruhq3ZMclOJFS8LPEUA3yj3mtXhRSnDQffMWygvk73mhOrOzHERA7UlklCTGIoy9tMvJBn
NgsubZJxVxssXtB1d7MTd1epLsZnMuOqeuPVfoeoo/oahqGOUcYaG9cJ+sbGojlMGOKCmQjgGGJA
RjYHmVFZs60lcVv4OvxkPxOUe45h0cTul2JYDgpXz55z29QeLWxUbHnZ1zEqSdky7obSdwO5mGea
7B8bMUFZXUAzYAsmEXcOQcMx3BOS4223va5tcKCWt3Vw2i+9tltobrqPGrGYGITJptyIpmVNJm/n
iX6Ui9afhsd8aNttgqOWTSD/JDv/zmYncJXpmfmIMbUoNypG7N0NWeXdkB5pbKom9i5BBdjbduy2
uVuFKu9vxMQSiP0ULOAwZsaWagU+NbKT6sm9S6EBh/Zc7Cbfakj445sLMIFziNLsc9w+p6TJbPWy
x/4bFZfC7dbkhlwGNlZcUumrwJhSkmFc68rsGqyfZKh9NyJTbd15jX/WEhL9Jnc6LdNWv85i3782
BrcHomoSp+JXp5nbd1sttdzrQRuIrMhJnEnbwn/wLFxQdfRFUAgI0yaCvQwS+3ZJyirUmyctDdN+
nghmci4zrF+NSvcj8+Pab47wCQNFf5qYEu14uJpU/gSnumccwRMYtKBxiPdp2i32QyK3nYOWmPuh
mK5cguKdarjV4wuco6RExD+IEd7k+UEHlkcT5/RF6uSsK1njghrNQLlfWraJmqkC9n7BACdhoj4O
izBIYBJiz6CkHGZO+k2pM3eEHDS6sFU1Ge80zAzEa41hMqutTM4HHS5TL9JyiyZKro5Pa2rNK6A2
Ct4T++o1vECqkkbs7khoBjJY5meaILgGWtmLu3C00NCNiMsyogdWfL4EbNhmszOymnOzYyTLiS3n
UDkO2bmE+5SJCi3WtNGvWAQaeZ3l9Q/CZbdeNEBkHHvrOm3s8yJZXqA2khiruePWoavrxO+b28KL
0y96nZpn49DpxOMs/QFrnBc6CuJ5PvlhORvVNnU9wvsm+4Ycpjkkrvu0yORt4gjtrM3qMhCFeDTY
sMIkNFN42OA8OARcGKQ9X+lN6z+7bvUkKOaFBkjpreJMDmxcXjTFeOKxzgbSUMS+tOl39IT2LAae
HRQEtzh6dWeK7HZhZsCiCCGwgf3qWT9Avn4RzVfiaV+8Qe16YZzWgLIbB5LtQnJj6t02tLRLPb7X
PRVh3qMFYnQ4xTAr+BA+wlrz0Vb5VzVmAGIVF+97nohH37K+J1I8CKqeJib/NXsqicdgHjg/YsW8
X2Y68VILF3N9DzT92e3q+DXOdpKp14SziXkvCuW0PM5Kljdoihjeq2+xVi+XmLTnO6tM3DMjt4l0
6oyA75ckezLMrZzNut0dWgMuvFF0C9lddXMrKszIplv0p7Vb7pmgsR3IXFcr107jwOi9cqRjfrHN
0BNFHFZZv7PZ+GysOtn1fb2rkv57lvokHeGUszk5RufslKsXK3X8lzHysju+/GYDzwb51yC1gCP4
bvbFBTzMu9wEewT1cb6MnMomEVzlOsEgWrJNMyz/bPOJDnYvZ9MKIPHuZrf6XlpduuuTgrDQxlPX
LGs7UXiX9LPuSa/RB5x6wBbmjV2W5sFN5ib0vdn4OfsK7vrk0+zSEEY3XTFWiLm6b0vqII32pY4l
O//Wuu89cRVrkYthCm4yP64+s+bDnFkRq6WOwAB91Dkl/1Sc+tZ3xrkKMctDjaDPcGSlpoxDz8RN
IzPiw1sKLSE0euPUbDrHB6uc+UHkCRxRTRWHUQHcFTSxGE58WcUCDSZr5p3ZlXsQgqXLSmP47ID1
nnqLTs0BPO1AdSwe2ULtWGrlwYWL5wRNo+n6wYuYgwFdJdmtr8+yuNBJFNfuLDBpBsSgoXP0R6Y1
omuM1hXagdxJ2V0lpDY/kLo98kDnunNAWxeZtpuK0uy+LGVSUR9RdXMYqGDILb1CNBLT3pINJ8hz
MQ5c/o+KBlI3mZ5bxJM1dk1nYErfxlld1jUIuTqSXnk/8SbaH8KrF8ECKzMw/FP6wzLrRdvxx5nI
KZdFhFF6hbbNctwYWzKmcIt75ThhzByAFZ90iajLHTz+6pXOWG3eYI4y9xh4DKooOOtfy8lhyet7
6A0nY1n3X8m8S3/4pUgfRJkN7iZrxonqC9Xpbyqe3FuWAbokptGqnqirmCKgpDI7oF914wsZPFkR
TGUTj+c8qJr1QgppBYQ1ltdTInhneKms5SBNOqtCfagy8h+FFknmtry9SxKvh2uSJFtO/pM8mJ1P
/jjoe/BjM+XSMQAhlxOpx9zzHBGxxF+tZo2WDmMGkW7VXX1nTkV6OTiOvY11en+GIpsvG8oZO1+v
m0eTHqZ6b020OOySTsMUjpefuj7sYUqvo+ILDIS9qLOWZK21tKvG6boakpRsT5c+EvKcck6ZnpF0
rPjE44XLMJSPWheza1fW+g0syqu/8R6dPOz7gewuV6Qjtlglmh8uObwCgLzn5ryagj2s30gCKJtO
wwyL2EDZifHPKpkbQ/2VJUG+YjrGKNyaDV53Q5r5hXJB/IVJD7fj1SLuk8KZDVAnga2d0iQ3zM+y
zxODlARJKSV2ivo6UVFSBVlb1gPrV0m0ge230RfZyumRKNyI8IXRMV8KUieaAG7s0gRLJaciJM5R
N/ap3hPJUVUyv+2UexFTcn2CWzsNV0Kq5tS3nWhmnfQWZq7OzalTp5RSmf1SQvamSGivBCHKR5Ev
4txIxKxt9Vlnf+a1eW1syW8ikwRbqyLgfNHuxjaF1D5MVk2F3YAVsqnd1HhwBuXe+VEJH9kk9PNG
RhieN0VmdI9m4tT3dauKOzty4JlTp1+BwT2BzBu2yKuVMpI0Vuj0bZ1UTTrJT2SVP3UOz8IdvfbY
megqx9Kt4kPumjzqyb7VIlKMy+FKEZ3yyVX+1Kw4FWHOA5FAZ58JwBB15zfNSqZEqcV6qx8WUljG
E7buzg2k928t1oUtfXHGdpmdaE9EnrjD4CdPJypxxLPCJP9YJflD8KRNHHuSQEPDroaO9vaHZCVI
emFIfLltkjubMZspGpZaPZ0rO3E/ue0/NSvH5saxXqH3m96xjDwn0shz2HuHmnLeSc8x7n5iCdku
ZPaETm07Xz6+uWMKB1Icb5OXiVFuxXoem2SNgfHFcZa4MSLhu2ejs5wnmHl43sp6Jb9zAiPNskgt
UtUoiNvTCVlHJORUwBJPPv4tfwws9CwwfavhDbYmguvbBz000+g2WWQfzJGEB7+YCaExCRv766uA
BF7jpnBAI6Stb+C3cWW0qU0yk6F4wt144pe5PPdLZKmPr/KH1IufB/cTRzzwVQ4EjrdXmTxJ3Hca
qUPUOMaly7Fv3zhivHdwEnHcioediOz0E23wnZFK/yEuXRCl4HKOmRd4umzaNV116FIfoYwVDfEI
zgfWEfXJR/HOu1otWIR54RRZvUtv7y8nZ6YVg6cOs1moV6OvxWXsWd0nI+K9pwjqFcIbn95qKXt7
FS+iWNYqXR0cKxdXdFI6xC+NY7Ib+rbaFYKjpB7Tk/Pxu/vlQX0jinJDKzwEKx/saMTjt5e1k2Zp
tdZRBxSrxAqnaGGH6ZBm90I1llCWBf7FsMpZ870tpuVhoWpKxiBucIJ6uk7MSBLTuo3Wc+vcbGON
Ym6jo1F2xtps9fGvfecZYaDBjAEUkuPCsUti9txW9+cJEzhhnrRPQpQlbzFsldaHOmGHm6TG9/rx
Nf+YpRC5Vyoa5lRev37c7ZFK+v8qVOFDgsLWmWkeFiJDl0uybyXy78cXe+8GmaRWcjMzlOMdDbXG
a6aUHZd+KMUC4K6KxyTeNFrabyc30W9L+u2+KMJ8nj6+7DsfE859AJb0PkMAODZ0JpY/00PsUrnr
ZX4W2bgnSpKkripgbZ88zncuhdEF4hy8ntXVuD6B36Ykh3Ac22jM+WD5Zbtt/JFuaBG7w6Eoy/wT
L8h71+KbdT0mfKwox04yL1mER3svEV69VT+apG+EhqCYtJFy8T8xEr8zTMD/gvjB1Q9fyT+aBNnD
J1ZHhMkhqhyHBGA2yFvdK/LTmNfpsYmjjPfxS3tnWqJxGjAjC9oKlj26YscyPevrDJhHVbMrLalT
ainE7cdXeW+CgJKFldJk5sNfcuQpHrUKb7nBjeWAFp8Vo/eK1iik9j6pzAfNGfWLIqU5GDNseeOz
mJ4h7jpPc4ELcUMI23weRem8HdIIMwUlQ1JApn755E2/9yzA3bH7J4kR+8vRj+yITqhbS1MHC2Ma
eRBdFfZDP3wydt+7ysrW5SGsDtljKswUL/48tv5yiJRnnhQpKkljxJ/Zit8btT68IxyDDjgi76iJ
LSmMPhqjVh0WV2l7s7Cm3YIiw7Efc8mvl7si8WHeX/8zz/9Dc/83Iv/of/7HRfrcVl31s3+Lzv+F
gP/3H/qP/23MfdpKaK6hQw/wlmOYuIB5jP99FOh//lhe09+Z/e/++X+A/CttY3rt+jVf9F9sPVZM
EO0Krg529t8AfkP/J8QBWwS9BWxyecvdmjf6f/+P/y8mWD4RrAA+aDSA1H/D3z/+Pjm/46imx40V
g5073si3Eyq6ZzRpdf99Kefa2VqjdBrE7haRAgB4DngvsCoHzmXSRdAVxNKeisawEBzzom69246M
OZwqoh1l3X5noLQVVYE0b92QIBSdKbPRE8t9/vuB979tSGHO/HAIlf1T+9ynz6y9/8RCrBG0v/7Q
fwU5eLyafwaORvrrv4eK5uj/WklqsKRXjzD7G67zX2NF8+x/YbTFj0mjFFuClb57FM7wUVgD7kd9
HQ//f8MHpZ+jNfg/2kk5B620prfjpV70nAgkaAnoM4vsWrM4zXNO455RnMaipUl89nC11HTZF8TH
126X9vo1bYOGduNoTZa7zaai87ydgggqmmVuOR6JTrsQCUrOEkhIz6gl7pIpK7pkV2bNBF/FEd3u
JFuRs3nSylFZ812HXTLTyJdshnk8RWYpi4SNNUNu2iCeL0iK1gBvp8VyZ12R7m7MFzWpcRa+Bz0x
9lnSLu0L5oyx2C549Zbn3ho9WAlxvxS0u6u23g4EbZon9SxVURH2jUpbU9fqtCjfkBPp6dB1LSDc
m4V0rTzDgcIqVpOpJXoW06Uw8t3g2+pcxmOTX9b90KWnHY17XrkhurapnrtZwAgAsRHd8vL8sJrk
4GKDMiYzuYg6ursf8g5UsOHhI7CSyacJgVWk2SYu4EcCcu36niuUT77f1JezlnjthqzApAgcQBDV
3o7c5bQzlKDpw3fM5ITo6fGFlsemP8MM5lxTWUcXRJOlh+ncUlp6QoihN37rfdkc1naSreoc6wm7
DoHSKcYmXDIidQIN26t/Msd4tAffML6OKF4L+oOlL0hQOUvdnoeFNDH3og5KXU5JkI+ttomoEHan
K+3tgW76hWV20XIiigoXXsIw24FG8163CgFRSMJruYuqLtJJqLKjZZ/ZXa9OSKijZnrXJoyfrwid
WvazGwgmmwNNA76HfJO6V5pM5nXu0UAYtpxbaAdIId7wpmnQP2s95PQf+kAHgtcbJNSi1+4Xacdn
o4kwF8+OfzcOBLQD5FggeyTE9YZkzmtXw4R9oIPcHRCzRuwawuMm8af8Wi0Tvc56nhTfvYZj11yZ
mRUYcaJT/6viOtA1GwrJrz6uUBCtsJGES+1yd8H2Lof2AUWvokLmLG2/iZg07wuvm65ZAjKE71ql
X1Q7j0Og1W0//wRHXPdbm0zU8aa03TwApzF1V80ieJ0oZEuDXi/KCZZBmXTLvlti00PwQrDBT9Ab
50ZLdThR2AAuxkI6DJgMtupZmfNXnKWt24LFw8xGZThKOl8CzNCk19dbXIv8SswD1Venwvb3VLBT
3emJrsD4L3ZyOuBXVEFpTpH5yhdcbONyjtCh7E47x/lodXtsPqPFmOiiX0mr7Vc8WU5yPSf5HJJw
KbadK7pdJ3tFXHJtja+0RIsHlIcCiEGvfRuHIcc/FSlWmnGs5EVvKnmHvK6CiIwdAzVvSHaV0jsG
58CZMnR91V0Rp2nx5jHWTvh6OPxjMql76pONS9LyNNEStPWHaSBILSpjRQwNAK5NmXZiS2nJ2ysS
ALfjnCIeRYPIvQurNmL9BgPwBBTElm787AjRPkiRyfrMg34978km7vIdWp6WbykWi4Rc+ETtJ7Os
IDhEmhmdz1YqL0bPS2+Naa4emjGu7vvFnB5woPlhXoy2jl2ljwP60Mk8K+MqIbxvqbCSbWkQhW2S
69GpGmfrRDl5fD1KWs5OYmSKVQiAWA12Cq7AkGneOfm62cXa+IdxM/Pbi270xwdvqvjPZqr7vA/d
ZMxDF52Q7s1scS9dC2zhpo0caEqEQ190CUyX0CpWSN9oCtQoGBBRgDWmbTbe0HpBGcn4kpDFQoZ5
ZZm7vtZK83tLwZyQkKXR6q1RMXcEY6fVV+OoeguwlavwnM/4O/N4ypnuWRaJuhwz92JqRvtr5DF9
b8xSjV2Y0ZBqIDCa3UWpGataO0ez/Wi2VXZN2w+Yoih3sO/a1YwxTIAzic4hIhV3lbN051kbzXeV
6+c7Sd8yQBppG7dJk1hXpRZHX8uoaLSfqui9PJzLCmbX0hSxUzLfLmqbgNCPQjvKIzMgUtrGN1Gh
lQwx1b5KRV+7AiZcYC2AKa4bcPRUvbO2q3b4afrpBmtL5uxBX4wnXZra31XlJnXANSYwJHGR+zsU
owahGNcMTca8PkHsKR1ZI16lILc0FOzUHNt52fDFp7dOP2tnChknJ4u6TE9JuWuJRo4qAMC1HlU3
eHkWEisFqsGoL/pN5dHxGcjBtm58CAMmDo4lfiSMbrpvIsERAYKJVK9dZ9jfEuYlWkjMWec1S3mi
rx9TnPtesev4PPNt5q3GDbtnkGyyvsuu6Lyu9W2Ei/ciHv4fR+fVHDeORtFfhCoSzK9kZ7VaWZb8
wrLHNnMOAPHr9/S+bNXO2GO5mwS+cO+5LvmrtHYq2q8yILNHeaZ1Tuw0OuuELwVbblgwIb7/zrn7
PfjT/Y+YG25fWZXZSVYjKeGI/HQRd84i6zji3/U2GHZyUOJB2iXX+wTDAi1cmemiid6jYSF/hh1w
FiOcQyuBLgkeLxw52d5T9sa0OSrH6swlCDz1xLYtbHdpLdoeZYs38RMtnPFUukRCxRsCV8AVuZPn
OzufnQN1kmGSxhHBINMmYtQdmju+qOzsg1vZ6yWcJg0sXaKpOWcLApl4lnNDVHtnox7ctQ0XdEI0
eLoduOPtZ92AVOPezQL1RM20cfyV9VEZlsG7rEZwFmOQ9X6tTe+GR/I40TkYu4lEx8KrtE8OaS1t
skYVn03FRdiS/qdF/RHVTaT37DGXKZlVyqqzZOp/8PjKbgJUIUH0/TagSMlbpL5jCqjwbOcw5the
8yEcuXIVGm7igBJ0TO6eO4mvKaozAjrvAtMuIZx1Gi+Dn0bzGaGNLYFfafe/1jZQvbIgGnsWSgzk
XxcsjfUj4+XquY049kD0tb0+tZbTeeRO1AgD856UD49dGPiq1i1/SN5zcpRdbtqPtNosJA+Ibu7S
oejDIkUzTICcta95XoQ/1VqL79JhZ/6Yrqs3PrH5JFfbRVMGZKYEBjkbUxV7FjPr86BMw2VMEm2Q
sGMLih9Vlme/G5B9fpLOC766rUJtdyWramkfQiNAjK3j6HFPDZa/4JgQzh/+S1FsyIhqX0P27Bra
KlLiE6Rs94t4e8tCeoBxutz1FjrVPTMRo3fh7GznWRBssi8ms1VJfod5wwNSPbECkUE96nDL/ewX
IjqSkaU7W2PEp83ryqKqBluGqPbNyFH9Mbgovja75YRsVz2TxW2j0iXwmW4xHvvIf0FGSewzwKJe
f2wlPKH95BkAF05vyuiQOgSUHkpgH1e+YsYbSlT+aeSlegHdJH9pH3PAvlhph5MKvNuckIIz8POJ
pap3nmpDEY+Li70jsAKO8MJ1VxI8chy01Lll0F9GX8NuwmUXdQ+jNThiODrGGH+Ml0il3RFmhZrg
yPnqfcMPipR7mhAHaRh80zSt8K3aPDRJyDabElzN4duKlRjchHaB71WW1XaHtS2hKDIjtJwbujtK
k3rKGRVHIJoeuxoHBLXumk6P7Eu7X8tY+dQg/PUR9toy+71WYzY/39G56WX2eutI5HD6OvL0eMcO
flH/ayAXl7z3BrTbXmBeGl41O8bhpcYiwCGJKgZZ7CpDvD5xWjnex2DURHyyN+YPE4nrYbL6Ndkx
d12lFadjg3AjR4b/O23RDF00bFp0DkO7FbC21+gDC1QkDqvdyiu2kcyJTZm16E6MQCpkqzWfdqIc
kC6qWWVh7HMlVYcs89CioLYsThsiAX2piwVQuuP1AZvltGHZOmCyep31pEtWcCY8D61tkQnqIrSM
Pd8qLDSInPh3rJ93TevS9ngspKoOZIz2/whCE0GsWKa9d/cbleyhPruVy+IU374g5DeWLta8fej1
uXyuehO4JFKrIb8EpJj9bua6QwripekFsmDpYnyciR7mVibczxVl/tNpWyUeuHadnmt/DKbnEHXh
X/wqVRtTPC+PAyv/8RwM7OAfLCOyXxo0+YNZR/8FbYUoDgSeMkgMQ1U80nYOSc9/fY67jpjVDFgg
jcC5hlbIYgEImf2wlU3v7JYJsl+PT9K5hEtmVb9RdrTrHytL0YSU/Yj9I+4KRcWJBOI3OerbMR/W
+mEdHcIbyPymUMuy30Hl4SRCl+z9cHQ4u/vSEvmnCAwhUmXfNS9ETAef/J0tQL895wFi4mjYOJum
dcA7VQV2PKTd/LFas0wfa28GXcupVCwod8bGebQj4W2HoND18Kkcfyreq8VZ853P5Kp61dbWjJcG
6Xq36wHEOTlCQkS4Z50py3pUmudhj1w4W+ImHajvfC6zL6fspuyIUXV7d9EdWnvMOoqU6DEs15tk
R/xzkXzIe/ZGci7jZjHbHZAoPb0THaaiv8qae+9D+5Wcjo3R9q6cvfVYbEP2yhre+mQxJT8atNPn
xipM/+kOwuxGX87fDvdT+ILUwCzxGnqKZxr0yY5AY0NBbUMKTEKyY0bGu3YWnrPAQYTRhr2L9Nlt
nlCfVqdgbMNjQaQ3EdZ5cETQnD7aOi0SK63sT2E1uCvklHp9HLQDvqQFGFpcErKV7bygYc/n0749
gwu2W4xAxgFvwXLLHAf0CGZfMQ/HYgI0Ptv7ZRA9Uusu35Sh7FAWv+5O1rBt13mmCgKh0HhRxt0l
gwPVM6TVIRz9IAEvmaOA5zAWBzhfXf0j51lo4dLYtBR6ouU9RY2huAixVL2jAJ22A4J1SSOsCB9g
Wlcegd/qcyPC6j/MyjTHhCq/MapPrVup/WkfwDV80ngsHl17bmkgdBPQkG8W1pLAatJfoV3TucgW
vW6H/D/Jl7BoL/AV9U3ZnV6+O2fLLiArh4ustyB/AEq6Piz1ZP4YWGvBft7s5lZn7nrUUdaXSV2u
hEKHLXOfnQkq80qQYLii0C2iLfEjPb9VBLST4l72JRF/GCFlglpn+sPWf/xInWD1L9PY5W7SV9ag
aB+D6MNPZfa2YMwgeY3uBbeLa2VxKsYlO0JP3X55YrPfhHLtz2ITWZKxpkO7iVLu2IWStQ86JkVp
O0iKMlma26RbvlEy7LZkkhXRf+Xsu9RrNZnU0egrwsoHXa5H0ebqaQvt8BjdJSW7oEAjzB84hec5
17gbDbOD6yIXL4Vj6LYLT4msCAjXDXaIciQjfiFaO7H6aSKsOk9F9eWVgi/OChmJ4s6k9n+xB6rY
Z5rqMP2LGCD7gtBLz6l5Si8YVrvXUqaLoiUf+nZHHTi3T52dofsudR3JvYT3d2EdY414QJr+P9BW
bvA1i9X3sf2FvnsVWU0kUdrKx4quVb9yo3k/2aSjYNtWp4jduWi+kPSE22Vkk59ITBwvoXTHNlmq
sXojAXvw9xU2X3LuJ6EC1DlqefC2NOfDVliQzim6uC/jBh7i2LFInzNsFkFcIP3ftWDEuNxybvyT
idbwQ0e8XPtJuVv9UOXBvJ7bjbhTIIpi/eVpz3kkxi492t3g3GWG63/GdQkF65gp7bGSZceAFMcf
WZ9iLVuk2iSUiExfs9X2TmywO5Pg+fbeGiXHXRFk5Ffi7umnGyUxSESiuO0jbBPiKSv8k4cibVI2
nx46qBd0s2pA+T2Kghz5lifHnoVCpboN+f9Flb63MN5u56d8YZqw+ASnvBU2YkybR8z5BTdyfCjw
msrYK6FcXOx2C98cDE9As4PyKD0MfG4WpC8eaq1ntuSZ2uluafyTsHDdzJ4doYVCcs/gQHYHvXXV
h4B/e2qahawNk9H0HhYVOBv3cjD8bKC62p+zHyjMdxPSRA4LtyvizFHzeeGoapKCbHHVJz2+Sv6o
MUrv8rjoLS+NAGRQ1kAoqqU2L+mclz9F6nHe3scNj2Na0/xHblfPaKKjkl/sC8yWVV3ycalQfFNS
tc2Z/Xz7p+cyQ+mFkyde5Ui3LsR4yV2pod9tTCGpHKIuvQwtpvKEcaL9mJfp6u0Hr+tVjbOvbseP
YK775akyQpt/Xaf0c8ittN1Ks92ZvC3jOdU47c1AvVx/lCXavKTHGIhZxBLDfsQHU5U70/gK+Sx5
KNMtKB129tjY6sd+Rpf/4YAGH2IfRHKLTazt/Y2SGHtm0hfCZ+Yr/fFv3zbWT+zK+IXv8GZ9YNtq
TysiXQJYX4jTQUAsUtYjz13vzuRpAF4+ZBVNLqCr3PuEmxrcHFacTjx6KytggjHaFtvT1F4R0pEy
b6uFwFimlH9KpizVDqkLaURqwUKCLymKrhT5/cmXWbsdCqbUT7zK20eDM+h1Jpm451BkBUxPHqy7
wsq3+mD3nXvcWqzPjOKqouFsXLN9Cdb5Swd+da2K5X4K+tOiE3vjAdkrULvhqe8VWYmaOZQ+y4JX
bVcgmvwaMomWdhXh/OzIbf6AhmVVSWRCtzqHztZHyeCmxXuTr+MU621ZI4QR9qaBwzb+ei3ydo77
1bJ+1lNVuPu5RQZ6upt51McGpeznip34S2HAQtvgTBm5mZirMF1uF2Fpj3nSoJYPgj45MxdrsLa9
M4ThqUCu0qKEJW3xyHHadi9pJSKsxlseVC9uHTF+ExkOjVhHoLfLnHELuoYZ93MR1P2TrMgHavy+
/WmGNrsKv9l2ZS4Wop17J6l8lsnJtPoKm5G1eacit3WWbMzCkRX3QfUH+6U8MEzLj3U5CFTus7i2
y6xPa7t4Z1IFvKe1i6yf1ajQrjpTjy5VitOaG++h7FoZHNuceJyjvwnvL/K3GsPWOm+nBUXqcXPS
7G8xhe5HNZg2f2x1p+/c6C3FbofsPGtFCR1vhpmeQkC/2JOTVkmGARDLVWTAAHSTwoHaioKBglPL
eYpHnYf/Ia90fw+g+c8O49nz4AcU23ClywNayvKzGFwDgjNS61webIgEPwH6z7xGQWe/jOgzigsj
zc69FEDuIf23C8b2qC3IVmrmcjrNIShPFN+Ate9ea+McZtnL+li7azcxB5DY9mqRu1z+XcfunoVg
Hj2km+P/aP1UuIl2jWL0J0txXUpnCP4yaGwmbtAwKhIhrRTUfLUweh45zeK8U9FRaWpeR+j+lg21
58aMYzN1GDZ/Zp4gHMPqwPUHVi1i4JVb/OxlLZcZvAFUR7U3pvcL2ohZMm4PZf3cob/9SsEfvBfY
LAuOLRTPiTeqEAOOvcnl2c2XcheuFH0a6wvEZy62vCieV1sF+Pe5L25u30AZGaHAW/8499Ivg6yq
u/hBiSi3HOQzE3a+AtyEsIs7d9iBE/OxIaYugNWiL/vvIK/hxXtB/ZjWXbD3qmr4inostCDvQypU
I9bwZDuNKncjhWdzWNV9bGlNuIhOHDTiiikZITaeTajGGL+rJ9+E9QscrK29iCFs3Ljw+/CXw+tt
72vPSbllekvvij6tcEEx9WfRZLjAJ4gEyVq09hSbefDReVcVNBy45l2IV1SRzj3xy/XbHGTVsQG7
eiFfY/plEG9hOawcFPPSF+EuyoVz8iKBoy/0RfFQa6jdO3YY0898DnfdgDV/27LDOskRe707l6Bt
zSZjzvDt0IfIfhdnY5yythykphgZytBmL0PcNnPTxdT72++QIudaWJNg1it6/YRL2P0vk0t3MoNY
XjlX9A5/VpMe0lWkV1xjZb0PWN6gbS8Ht45Ny6AA6zG0uKre+vLVQEoO9qujJnkYRosxgal1mejQ
qj/GJZ12zeRE/6xytl6zzut+1JnJD2WJS/xHgeWCmRUJHRUK5cZ7ISZBdhwgtvVvdP3tkdG5012c
VVJ3++02a07D2u1OQ5QR/ESjY/ok2pi8vTAawTDolXn2HPR5NT0gJZr0Qz6teX6mlpmfnEjI8L1F
pzI84/vCVpvxj/xn0KbRkXGHEx63Ihho7TtPPcxIb9Y4g5KeHcNsbbGPojfEpuC13m5k7bLQVo1p
dpxDXhYO4ZR1l1953sFal9D5hsU0BPtaNnZxD/0CtNDZwoHVX9ulvWPiiYcZ+F3hP4wkqpiECd+E
SY5B5kyJufWe+6iokf9D0jIUt3okk/3s9qB0YTmIsIOwzoPIkVflP7C8TSxgxLq8OX252liHhb+j
oaTrKlzR8XxvLIb8tSrf8ipX9g6GuU3NW4brzkdhsKcnnFGUeczkzC5sOo+ZtHBKT8bTUqdusSMr
oMQ/IyJV4AmAk90msBjUUfH2vxkrvMeF8OevIOKxVyfBLDKe5Er+jpzCLuMxH4Ivfu/ymkOFOGtA
S+Ak6+WXkbP8YUXT9h6W9zWVmw5yxmeUzUsie8eg8l21bi+lP5j6s1aQnK+kOefDCy5Utp6yWKTP
os7v3nGu+S/+PezqUuEWbnfGTMF1Wwcyr6ghu/6ljUIRnPpUTuKYNj2+aFX0wfKdAs7vfrrZZJq/
ZtIGUFsQ0P5DUCjbw1D1Vf3iRCpUickjG8deXs3qz9hGRPqadMEQqbBH+XikupZtpseqI9nSKP2P
ORXjMgoWBeUFAuWp4+OMbTdQj6lXzfltU1j4FFcNU6klX7jhnam196G9efW3Pw3+LzkT1LSPNKma
nUjH393GDiV2ywXrRUxeninPJBmsGRlsjXNZSonpzfMlS45WjuVOI1l/rP1W50mzLd5EN712T+wb
LPvo9ExF3rlogpEpjx8AesC4R4nCVGP5QHmQmgt27Obobav2b9ncR6wpS2SCDba9uV8fpcRFdbaZ
ME6HsII2w4DGFh9FJXlKTbYu/3QvjbxMa9vlF75U94Flg72SbDOKZTdVs3F3EWFC9rv2105fVDfg
PGnF1n2nbOaZk/5/4H7/SQ0iALnMB63Uot5a4nT2aDa2r77BdvGwFWSqXmpOi/Ws8RvYZ1TR+dkn
9cdnW8ecwgkbVf1muC72S9RLTahbL92jv3QYPDzkcDRHvdpVCxnwfAv08iNDW2yxkf26+bVIwrs9
Lg8Dbz1JIL37xbL0uaDq7OJJ0yKk/RBM70ThbeF+qdtCPI7CxlNj+0InAFTtPUQV64GNbP9jm6uA
t1djGd92NmCKxzuGAwe/j5Oyo32gDiZuwN+JXE87a3QVuTO6rT9mbRHxQsAybtKa7VDFZeNlX/BA
hgdKcRZn2h3Lrabc9esPGW7ml7XkhvcHxcIn916ag5FAJVJcNRASg9UEh43Cn+4yi/7K6iYvDtiZ
B//J0F3R2QdTtx3KblyKNzpVUjv6gNLvlGbMdJrYh4Vjfk6TwcOzY13UF9cM6M8CbCArI38P858u
7tosMlTl3h37VUwHg8Hfj45l50fpdxCsqt3BHJlm97ceO+HEFCzMYGamnesLgsaoN7vsnsFwBs1f
5AHTyrk3F3e03YnTP3M9UDZrPYM46DJcBu05581UX5VXZPK569ag+PKLdAPqZCZaUBD3Y+m3SWek
JW5S0lnvJn9Y5+NGFA7xm5j7rKOxrYGBN3ua6FtOS9TNCUIHWt5kk1av9gLyHAqWYroHeaQMpg/K
hSdJS6LH6W1gAUOSCa9mXr7bTkWqCA30xMz+0qGFrgCAeBAltt3aq44gIry4mI52cqTeG44RQ2n8
0p1nq5O3CSq8W1s6Qfe75amhyt+0wZNKiYCfma00syQeF9dTV6Ag5CXbgmUZLQIz7OG50cAFnsHg
l82QDAMYJqLCkeUEwFUsF9qUM9VZWca6Z8x2IpEQr5K9WfVSHUkfsSmSNcN5OwmbbV5OOSNrnSzE
tBQPleyG/ImTY6aeZrXLOrCZK5JvULBNnfISPsbpzpIjKQmgigJKQWZJO6uuuqQgDNDMF8W8Bn87
NxiDDzskc+NKIwu3RYFxyHZVGQRuUjDCNg8Dwc9cjxaMPFg0NfPlz06UzbwPJ6du9yz7OdxaD+nI
uR8yu7oxSHP0IQLYoM4Gm1t67Oo0iv7iecRtjLePZro7gTgjNd3dvC3CvKuhG+MhzXLa+j3LKxVc
fEIzcLoh5WMmyJqY6J4nJ9chnbre6rJ0TnlQ5NMDArJZ3gfSOJayGP1I8Wcs2Y3di/V2mjqK57SR
3rHGh+Up1H19Zpu3yBod74iUhl08ldLsWsecaYxDNY7EBBNxNDg4ZQOD2iXpgrZckzl05wXb6ZCX
+zxFvhWc2V7M3SmIMr0dZ7+zHGyQ9UpKyZhVjKNQ4m/h0RoLf0yPnA1wo06jxUu0w4/HOriuNqH+
soKpx+xAvoXIDvz9vPGcG7QkL0oV2vpXhqlgts1b0f8eMohI4h90BTgKtYtPkCUWxbIhLcuB01nC
B+mtjJvI8rhBRaKZb4i/ox6Q/4Y4iaojBopuBPK/WYqRMKNglnLM9eI+2+rlhoeEnziXY64va7j5
4lZOWwX2wNhV9Bw5EWhQLAWV8PpkIsOkexuCsov+ickvtlM+kjF0rYuGCtUjzlOzMSYK+1fpkyRb
7HymWfYDVDIhWaV6Y/BvagIgb5yD0Kckw2WUypWRcgFkoKvlce3c9t2SNMsJiT1R/bvU1twdNizT
XjUBamB40rI+zqvM7s5Go0R4BzHRpPO+yoVX3iqG9fKwDiwK9kvQFNZRdF0f7dGGLdlXV1MEnV3g
Y+LnfUfgnycu7OCb4xGAUqjqvvpMRbCNt2noA7JOwHpiyA7rPjMPd4MSzjvC0boemAVnHbcFcU/Y
dnMRykNosqLv9qkMc3OIpsxyd3gQN8FVaXL9KyQzW37PDEM9PCI9xXMcWVwBb7VL5OqxpXkQ+mjb
/WS8xDdTaWpOrIBFMlvBKGKLCqSorfH5LFYPQMS/0zkQE1jh3B4CY+Na3i+UvdGFWU43nw31sfnq
XfrayyDSRVhoqcYB5/G69fqMTkcOj+vieuE//nej0bJc1c23MGALBdSwbWnOdEcA3b6RG08krQ8O
0rMCe0S+GrOw9IA4sapfrc7KkmZp6RI4E4XfMeqD+UNX4dQqpIlJ+WhuLeur6IffdsMWJYu/btNF
BYBeLhPShfQoieMRz9rn/5xQnztuGZcWLKEpdocupMaKchQEz5hGofMYFzYUQ51NjunZh1zfHGoF
U+Stb/vWeeX8QFRxZM9umteyavJ6t63FzHE+1YQoXTMRrha194olM7GboF0+3XoW3d+1ya3sr98P
S/XKidyxierdKd2NnDXyOop5cA8MKqv5kxYszE4mY8L0C+MrpcqhksymnnjI1fBhdB/VB2CUYGBf
lzyf3Wttq3neU2KyP9t8U8CLxXy4NV9b0bFF3Qj1y8zFLD3oLXeWlf3PDXRPOqM1g8RiE+D37Fie
gmzF9cmWwuOHfCq3JnVB02l70O25gSuuMS7N1tjuGQcO66+1J+k5pZvHjc/ztNh9xeIUpn35wBgk
X8nhBocXPW0m5HuKDUqTIv+vCguzrk/r0un6P4JmaQoZQxXd7Cc1kQEdTtew8jTVC1MrqFDDAtO3
sgDjgOrwxb6C2sMuStqVLfbY39351c1r08ujuq/n32TVhf0pX7hJ0eLouoYv10ZjW3772JT7fh8W
CrVmjE5jNfoAVbEMNdQbFvmPmWcv7o0uqsGmb+cIN547dH02sg+kW9UJ+QkhUQ13ePaVSrmpat/P
zZax0l8nn2IVJGqoD5O78IdGCOpeynXJ/TgopMWOBS4RjvSh+YBjt9nxaCbnT67y8XstJvcFOomv
YicX83Uh/cbdQcae2qQdrTK6CSd3EOw2KN8J4Ypm0xzT0AvNfgwbh1a7YQI4731rtLqB9cWav6bS
GQlXSueq+TuvjP2e0HJJ9S0JmI+4f/B238PmAvq8ODKpD2u678lVg+to2wUtreVuV+A97k03XXEY
02FTbIyICYmLCsGcZacrfSXpx0yGbXd8bqc0OqXhwA59nIf8ZFoz3vT/USCtfYdmDQLXiAKcF9el
Mq8uHLUnyO4oPV1EId9jVfrHYnX8i+f4hcs8c3TgdQnx7fsuvz2FDMrSP80+ceQHu8LPrV+Um+4R
ib1N7u6mEmvtvS3R3ESHpWPp57eeexktr94JUxr2OlPhPLegy5/yXIh7EMZiRbGA2shicfNumR7b
nXSM80iamMXimBn0uQvX5s3SWia+boNXKXPSx0zU1QmjWjnQdG8I/DghPglLXPagC5evABlx0hVF
C3+tz3b9EBaJShVptvjDZuRsY/9G0wSWieYiZykbtem1sQeCKntJyBUDx/qrBIi4E0Gr/1lB5m9P
rHbu5Muxdk95leZ/pglMY+LxjN9Py1z+V7tmhIQV2tlx8LcZkEdGxxRkecBb4RW3cHHKn012N+7Y
4+R9IJhFl+FuPtXBeifg+20IdIcwZkKZGDGKDGGKVEXDNzy6dsL52iO27BYkNOmcjYgmx2mX94St
LV4Nqu3/2lzG6hGDf1KkYy4F6+Zo2k6whmnwnMuCNVpXqfHdmj10u/zA+SP5r0rCXORBzEZ4ElAX
wBLaqEmS0Elbh6VoYPpYklSuknAczS4S23bz5xWlROAR/p5BRLTbGSkOl4rk0Ri0E+ckhCYIfUL3
1KrBPwIshAgqA+Tc0cQ8ka0wo+6yZi8PHqcq6NQ1cngvX2E8aYYmx9HP3W9GWdUBjIo+OiHx8mzJ
GBYugCgTrcrirNFkPG1B28IPIpuZbbpvmE+iYp2vhLA0TNuq5q0WLO2ZGITG20FjrR/mraDbHUjB
zXNaxkSx3GVQmTdovPxqISnUVCxn89HgXG5CAaMwlcyNAKbIac+m0GtvTCSdByWh7yXVNoQ7IXvC
wWnm6x1qQudcONV0Wq1qzNlcyPSccvaccbv2pwAQ0zkfmErW5JI9FPzDL8Sz7Vux0JyGxnV268xU
+A4pzE9F46inQVXFNQ3z6NEyqUL2RdznzV4VM2jL94PXnIztMHY84Z66tROXNNDub4sJD3yHyA96
ItBkV1oHB4HDR5eK+t2q5u5Dtlt0kXqU+xrD3QPptCY7UbWy1UjX3Muv8xJ+BrWiyDRl7Gazba49
o5MrAK2pY31j21dV5P1jgZzlKxyGQO7HpnL2bYP7M7kbHMKTO0cAfuH6VBfsA7yFEFGbp7GeERSF
XDI5/kYvbrSdX0fkLIBfanva6TVclouL4iWh8Cvgg4yayAE2el+tg5hfB153ojFuDyMhoCxQQdAB
J50hiWpVPRTplG1JSbWxH0VUPfY1TJqY9YF/m7mc0Hay5+SWYCd18kO8GgxG5/SdUbS5YuZjl03o
6oWt9rjvEJNmsdMxHcwkauI8rdfnqA/Nri4dL5kY0x48pwxuJAgM16gmApE8F1MmhU3h/DypeRix
EAzlWxeE6jnge0i4tWV2sDlz/m5oWfu9NPRWA1I5LPsi2k7k9FqQKDLx2mLsOBEmQHMbN/5EGu2g
ix8l9+x3UW8AIZdK9NRNFts2zFyKphrrJGRJNa+s8n3vv35M07e8J68S8wEU7RhqZiRPDluPmuzb
adV7RiFuuwvYbT3TOCn6Aa/5mNAKPzi9E70voZw9vOipOS6BUd0TqaSMvsGE6Y8sba1bhs2FBUUf
vdjMkM6WHtW5Y5EAj09NoX0AvUQEK/PmvwgwPe9Z62l+YwI5CdI5hyXaLdSuinc0Y3xpNnB6u5TE
3904NO1fLP7rOSeZ58L9X47vY9mQNbQW1tCdywmh7r4P+vA9QIcp464GNRXrIs/5U1dPyvs6z7/V
0p0AYUp7+r3iEv64KyJCjDEmP3dp3uyLrGqbozVEkLEymVrmq5l7QhKV1vz+Ex88ubHMz9zlT6Zz
yVqtLtgDstlH7UMAEs6QMrCK87yhld4LN6onxb6DgEAe/Wgq2yfCImHo+igRq5fUYvdw7/Dt1A9i
b9loI1M4vSQmhqsim7kIGoQG6bYoiiOBXmVC3F3fIcy9RIbcgFdeoACTs7pSMeqZmZmzecU15IdD
isCeULEw5lf/QEjeUK1Uy7A8UIFFadwvvvPswfLrXkRUuxZYnnAMzx0jLpcGkrPwwi2oE+0tKEDS
ABvBDpZcRPUklEa/vGRMtkUGeuszBzCWI6xDPn+YOXRMXEG6uOMEvQktYhRN324R0CiGneMdRFn0
85+VpjCpI/IoL5xd4pdFqQF81iM0uRMdxc+E8JOXa+AQiathJYGSF3AjeaR0g/yU4pC/MOwvXrLm
bhgxpTW73/08DMOPMCdxeQf0FxJLPgrJcFSELGS5pyiBA4a0xcOCPrOM09K9Kw+1TIfhocjUFLzn
Lh/D0ZMmGv4161oJpAN8/tSqA8f+KZqnIfjJrFYRGuwhem2CAEryvPV19TltNYJbaDGQbues9Q4Z
Gt/hPzw1/cxtvfn2az8yJLyyfFlapgx6Cuzd/zg6s+VGlS2IfhERBRQUvEpCky3b8my/EG73aeah
KOavv0v39fSJbltiqL0zc2U1N6o5LX1KqCkSQ0/Sbestneed2EJ2rwylTkroo6jPpGmLFG+6sM1T
Otd9aG/aeGqwVGne/+99Xil31wI3WH89u2NdWaiKLwTUeriwQUtk3246JwuPnEGslhOU4Qm1E1OT
sSlWTgz52VLsI2vyFTF5t5YWUHeKH1FHLVBgXfHbucC9ayNE9ZOsIzPrmrFD2aSFF3fkqOpnGp3n
7dLnpb+ditqEx9TOmv0wiGK+t1i+Es9M6TWOCJuZ6Tf0oLNu4zyu7tpZ5uoaY7/5DwPylJ/8vtIz
ih0v6Fs8jvBFkyS/lZGGXw4G70M9C/8IRSH/DyDtdEZc8/1jH4rlHvfvf8LQyrsecpW59dc6d2To
WH95Fb3K+FTbLZBzxc+sUL148GkrFQ9YrJoU7NxSJ796lZ45DBa0eQDZOcosLsKlMkd3SWMfHnzj
WfjPGelCcRwko+zWJ9sg9lUlY3gyiTPOzMFEqLBmFUFYZk/1hN58qMK1rz6tvl1Q4cDZrcV+nFW2
fGeCIs5NwbG93VaVM5LWcrTmulNN/9+qQm02TkW/M6m/CUMOu/MVw066WDx+XBjC/uwZw7QH4/+X
6tl0vsMXrch3UJflWW9kPUKn4jAzjeHfFvFxvbRFj92nowZQw6MJ4uKS1mlW78SY0HJ4SNbeNAcB
pMqJBH/scxY1ZYgOjfN+Pt6QjLfubZqY/+iVMuP+PM14MuPd5DuVOXtWFcbr1uSiUVRfu2shK++l
TBbKf+98ZXVsUTh2Dauz0zGbb8wpU1nPD6khrdVsEQilVlh4eikJ8LAHr4ctVAViJlkmyp2frcuH
b0xrbnTQMo9gFthcxpxe/AzkpzV25akoevm78kmV/FMC+Fzk6cDqvmpwmiP9z0j0HZZ/CKubTgUL
xqVUuW23N1Nb91FKGy51yVYll/rRbuTEPzs4FDpd+qGdraug5dqXbyyrcj8S0ITCQyZZrjMhyb7D
Hb14Tae3VE1Lcw8H2e+h+ZEgrf7dEFfOrx2m6JhRrTH8ihGEmouf/arLKnHPDL62R48Oi52rY1r8
qI3jiumOUprKfulYhs+RxPk6AOEsIAgWWKDAgd32U3qiCsPuWJDijqc0gKdS25wsMld3PJOSbTCi
TZ3x6eMibJPxt0BVhLC/ANOH0WfINE35WaXxJPYdfeN7Vyv7vsHWPv50bc8zKDJuHnd7L6U9NdzP
EpRtgNFt8m6LjyWdTm2betbW4ecryEVY/t81b4jjrF6Xfyur7w/jBODj4LiV8lgVscjgIl3Q1sHz
QkPDPgGLOlmCcZPlE53BZd/NbHv4AiJPDv2lK4k98lBo6isW2PjstF7zsmCNjZkmu/kB+JP+7A3S
wK5xGrkZqWOYtgi17fToWrDwjkvngwiCDmsNJ/wW613huoRK8OKW1KwPvCZZEbMhGDdjFTb5QYuu
4z8Vaw9KL80fi9AwhPWzkz2x3febO9nAM9hNYsquEEjSFsarWC6OxpPCEI1s6iKJjluWf0Y8Us8g
h5v0iWMdCrH1DBArIOxadu52xZPnbJIyyIGUE8wTJxcGRRBVBGMgYPjo81sVp+2OpsPsw7Vhyk/h
AC8/TQuUtBKzufXgr6U5lAMutkhmcSN24YwDHgtMSKFAwK6Ffl2TtAA17HS4rEYyxRF1Myt2hQIp
iiDRzK/L2S38mlOrfVUpdM/tQDqH56COzXqqXG+0D7xMpp+lIWtABgeXTluO6ZsTLmDhRG/VuMrI
IHV3Iw4ugqDgTHUxZjBPy1meWPa66T6mWHXrWhDhNjky+Ls/ZSIgXDws/6Ueid07De30GQw/QEvl
reOrPVH07QtryA9eCxluL0LmyX2lenk0We7MjM92JR8Nm5Snusj0WctJew9a9d05L0kKeimn6r7q
5pOgmpuaNuOfPFiiv5BcJvYTKetxSZ3oE9MxX9c2i4eqi3ySHb9qSKhRJI155FZJI6aViQOYYel2
zhZmuxOIKoegZtGt4aXtMAketYUjZi/chfNblVropBbOVuwyMdzFHUVW8OF12kUi45zKS3PU//XJ
zGjLDO+z+VundWfrrL3L2ctzN7e99RWmyDYvdoXXaRePhoWHJNJGfiNFNuY97TA01P2h7VU27abR
IPXCk+PUNEKCjxyASIptQTicmsH2aHDhOPDShTlbHRe29Ib7cuB42Vaak7sjwsdmMqD1UZCwEGSu
f4XhR4xvnpeaBvpELFS2WMNTTJXIfi2s6rzA9ogmOeI7GvrlWhF+3FrgGgh5jF3/sMA1PffcdpqJ
s1Rgx8e821GxWI/oxUrvF8+pHjXX3NZlwbkLHJEV56504p2Nr9fC5w9+HsGUwgcE4959G3gwGTap
Sh7SwMLelGUjXL5ZJwMbYLfEVcSipwFEH/S5tfMtHWIrGOL2sCJ/nS2sOZy9BwLAe9wwGJxXlXP7
ZkXTAI8NfKJLuYMpMBU9erIz+N5yzDCIk7eehoBThiPDnY2CcOzFZFNlULAnS+3Y+ktQPAX56aff
Xocnd0MLjntyBoMhpjaqURuHbSI7Fjf+BucavMuiAkdMs1RwJmHW7FNv0JEAe5h/9QDtXjzHy1Yc
AqgU79qy55PR0nb3FL6SsqsyJ+w3XB1gAbwsLf8CUPafICVb5bEiAiy2tWthBoZD+VtpcoOS0OOV
rnKAT7iZQRSbGV9Da1VAXlFoT6BMNRTgpXvqe7eEsY8q+tgO6C/YGXxmKQreYceK2k03zmgSL6oZ
/+A129hnjWgYAOkhcX/9qV7in7pu4nvUBO4y6h2VyxCS+ISxWXEd+xzXWgVlOxCPQ9X0OaF3rBDW
coNj8jTIX1MtqJEfYuFHNpoQh5/B2SEmz6zLMEcDxI9fpGczAPdEszCCVXP2bwKiDdo1Zde/AUPL
Q5XwirULBkKGVJMsYu/gG3hZ4gVzLQs1cehMFyQ8NuGkbjqCFr+BBUldUby21baGQZzbmR8lAH74
pHKrZgvCkeNCwrgFpo7Q8jBzdnmftOAX9HsPUia3eo9dmg0X5XhgSHroxpNfjM8MvWlwUX2fnKqm
c+8Dp5vzc0iWItzrBu1+448t6SQhK0d/IJPkHFBR6brT7HZzvSc4VGHjRV4NgGqiogG6Hzxxibk+
9BHnwfCDj6C8M2rxbnmQcSDbHXpq58SUqex9nSn2BLl8wOtRJptUarZpydyY49Tn9U/jVgBDWZsv
J/7YfXCbGs8s36LlnBULaPvSEld7mEI7PVuuqY6QSNtPZte6v190OC+nqR09Ntwtb1HSJAp2KTRW
nbAlh+9w7m/DatVosl70soz5ycxTz+ZZFP/g9zNdtLPX/VtxqMoNThkw8wS8SGptrHJ0zrHNseJ1
Ur3goCDDpPGjqo0zcgEFylY1gtG8WSfzYwmq88mSjUwOVXVLW072RIzKJlmn30xKTTXgU0DHuMuq
xfbav4Sm9B2ED7NsiWFimTRG0LxTYlktIzzcnEaEM/b6QIKtVRuQAwWHwWowR/S7kEwNsBCobc70
yOG16z7JjJA8x6DmNqeAs1NwXOWYnNfFmr99w7p4aUWFSyiMP8uFxM/1tkSePiHVL6TRUHmb7RA7
xVe+sL/YML6ubzaOGq5oNF7cizHz2IMDVEnsqGUn/pf7bnbsKuUEe9n04x2/IvQFJoTuXwB3981Z
bcM+WeP4yyn/kQg9NkwCTJjFuqWio1cHhSZCty3OuIScBtaZhBgi/qIxvtnV0mn94uGYoeEwlbsJ
0gTpWQR3FM9jMpOYPoQwe9KdW4+Y7+DuQpswpXSN3OmBIMRhdbLuj+MP7bXHk0CtUSlZOnIpoPyX
mEyvRWD7z3Vp4i1BQWpK6sWOrHZsI54v+W5xAry6kFmD+dUbsWN4a94f8NKF+jmoRZLepSpN24PL
CyBn61os62nyQHhEyULmd4e85NybCpXKIhtzatxUEHhTzcLSd0K9CVn/uoZfDLrE8BhjtTsnLMZ/
LRAyn10KiICX1hgTVA5w2QBQDvdiFLfHZgrLgYFDNig+mbX3jWf8I1DpMSItxVNnspyuArO6EicB
AUM+xohswPc78Nk1xCUW/l7ue49fukFe2A3JEFS0DAcztUAzL5rAIjvPiemAX2P5UbGBh61HoAIc
Z+HbyFsOiga2ie6S/3fa+En/wFjpuJshkOVziC/y7wR0mOuJReuGGqTxsDZjf8HRgrhrpniNSAS0
jys7mJO3OONBQyDHmDs0LPgSB/Ey4nOxXvqe4hqY0bhV8wDFn9VO30QjxVztsWQSiATphE+RcG/+
W0RrxLe1YJl0+hWjt71knMrJJVc7Sgz1I6Gj4GRswRKpGPuQKSoRHkJXEhrcsevMzoYyix4v90vH
THM0mj5Dpqs6P2RshDHzewum0LbrLOtYKptzhfbI6+8tYnD9btXsxIlX+3yzngk8jk/FylXGfybd
YiY+vjKsHrqxNpeYL/we3xABszK2Pa67jkBxulSE03RC1ASGfXVm3JQRkZDgrxk8Eqmdke4WF04X
R5MRqKQAN0JSgGbCwEnS4NWrPLd9z1sYlGzb1ATS09Xl0VMtQVwKlkueCwFBecTi2u/yG3w52be2
BCDAWAOoElhlVr7aXe8FCKp8e0jxqAzH0VUmiGxV2+V2oBwbHD2r5CYqwbNgfVGo6mRhRz/UNnbu
KSUf5EBSQWz2yuTQWlrYT+RMh/EykCd5rNKCuTeYWPI/CWVw8GOSlLga0NUOtpVkLPv45q1NQHxV
w//oZ8r08vUxmSfDX+ET5CFQ/TEjlr1yzsTMKGXqV3fYmrPpXgxLgUFvGpz8ULV9EOybwLPMfWa3
oX0PH9SXdFg5mO7jvtFHj+XNB2bV/HsOi7HFWxhgjuVd1L51FnOU4N2d4ePDl2cOU22lkA9s70BG
luWjh0JK9rWdMSY6+V0xxMUXCGX11w2kfy2T0HMuq11N2R3zAEZG3u5ztUvZJbB4Zff8UMOa+aVX
IHs0fJ1XLOw9IW9V5pQXYX1cxq0/SDs+gX5x3KvCi+xGrtN38BnYifdQZggxbP0JzwviRYksJJjI
9Gbk6O0oWsFi2mlAoIjT3MUWh/WQPnv+wv8A9FNWUWNhTyKVZAOzQGcTZczTPgz2S8aJj9QLFpN3
NWNXp8ABw0tED2d4WoY8OLgybR+bQWeQTXPgIjt+mp5IEea8k6lvHVrTsg4fU7G2//yAGrRdufhE
mYFmN4KeimF5TBpMBdtZrOASwJgn98pn7fQwJ+vEp+M2OE5V06EoB6likR1TBJ1f1iApr5ZqS3Wx
Vhcni8dFS0nUlJqzs1pLROWTfy7dIP6lNGe8PYV9o+68BsvaBebVrVdCCK122HfL5pyWvXgss7rb
IVnGVyr4zGuBpZgWlRjL113D+SKAmLRKJLoCq5+/duSltmFlDdShFBV7s4Sd9vRNv13TlrcgZ4zF
3dOiOqLCT49JHtM1hU2/iZakaI/eUOeXhiq7I9SlxflErA/wVRecHNIcXzKHul73zxYTvdwy9QfB
acm99YiqRUEvXCX5ssghDh8xRzDRtQ0x30tI/mJl1W+5u2okj2DmEC3csXHWnSdLSOrvHExVWysO
HP+Lwh43f+1qU8/oovXs5MSxQofzccPvi1puU+y8dXVqv5Lm4cGAxcFx7uwhDB6KeJx3JjNDxY7e
RwUhlue/YPEPhyvufMWQbqc8BgK2eCgV8M/0NZTequ/IixajZMYhHMC30hX/BEc7+eZWrRXix/O9
CRT8KIK7aUrg+zRpg6OCSH5veNIGMSNiBoDhL8WbZq+CUngXCnJxqZCFMh4ZgaFakbE27IgE3ROQ
pBzsVqErso1Ww3LhRtGR5xkYReUc7konxP6eiWE4rBYbxU2lJRSh2g2LeI9bwzvnC+dxJ3T8+4pg
B6GKxU2u5HZb/AU2hwTI7t6ljB3/ZwpyXUvOC+RUnhyLUMkRYBSJAdAHBIGbzYCtvyRMWTXleClU
WDuRIgfV7Ub27CAf7GXK7gcmiPRQuT0r73xk/bVpKHMaD25jkQfOe63uKSsQ0zcxGc990+SvfrTH
D5p2VZ3v24GHICFoA2GNWrrbC0f5EW73Qe3Z44JFluyL6HPpy/5s+4K04wST7p6CNuyVgHbo7Vrr
efG+h3ny7WPSKwZuvE4oHKnxeW+InIqwvwvFeS8dAtcCPmoymAm3dVmwuF/qolD/yr5u8g8ECJEc
cTbcSg/QDfGKaH+WGPW9vNsHrcu0W3itlDtDEUWAvK70SXKiQJF2WlOt+w5DF7e+JNkSiKkK7xiC
15HfNVh/fEbZ+2bIuo8YVSp7UpOnHlgOrQUlEl3QweNB/aIgUGfWf9XUdTb+HNWdETF5kqENWvel
WucIi2dJYFThcLbz/tiZwqd7tmhgf2Bgp+Qga6TzZg0V3q9RVuoHQMFtcJso6sm/TGjPiJIL3rZh
njlQ+9waSdyg48CX4RHiOOSY3/HU4vwC08WjeQ/3CZeoZn2rolBM63CcPQeOVMli+cMtatYqLBYL
FkTeFGNxqtb7gs0PWC+Ni2rHL9+Qw41D9jJDjvjdddx8RC6eKXbLDmZMqhYA28RaorUnqzmNht9z
49E6EcLBIZL6ONSL018tW8WYJH0/wzVq+F/8zL4ZX3pz5Vaer7CY7HM+VuWTN01q3TQ0W/yy4Q8u
eMX7XTkHK71THidL0G3Yu28oL+N/Onq4bUSymw6arkTWzuyFsy+3DRVQ68V2H1oPvZzVyUz37B8E
fkxSMdraJm9k8ehWDe2TjCHzNxSS8JIU+CejlbgJ/VCrWA6z5NRwmCsrlkBaWu1F5ZKLd4OfnoWi
lBD7EnzA/ZEbTQGHa9OsqjY1ponqvHqTudd5Ob52AfZhEiXJVB5g4EzFzsurig7XOa+fV+blrTel
5UOH8D1vQqDP2xhjCLgIvGkK0+Chx6wTWYz6/3H7k4qyjMPpyyYNCrBqCOJTS/lQcBwKjcpO8Gt9
a9dxmg9+JS35XHQ52l2CebXcUg4NswA3l886PgCj8EW8fOWGNYkfXk3OFovSQ7/9CPjBZ2AXgidc
xZHi7PtpTDY2tViAytnY43YMzPqFqb7/YUi4VSH3C3S4eIYgRflZdk6wq+1XBsAXOy1W9gUIC2Lf
EzDLowoZ9UY2wk4e711bYI7LbUylCCspnnFenN6+5wHVXttEZTjPhJ/v66DWl9nm9XclwjQ6l9Au
5VlWshJM42hlJ6zunXtn2T68pdANHPr8CjuwyWvXLZEEy6vafUpTY/pQ4pPOP0Oqm0/aw/gJwWow
CgJDZk/PY29Xb0HDma8MkyFC1ynau6Ju1nynfDg2C3ApKT6mtJn/xFVjHWfTOOl2nZblubQ8RSeR
A7/Xu9lut/Q5d84TwQK33HMotfAElgrCk0yzdImS2GrvS84yF8gJaAahK41mT4hF8hRUQxxRZk+M
Zc8MypGrD6aqPXQ9wySG/FWyrbVCcaUj6pbOXdyyxUc1zfIIVz87V7jsd/DL2ozhY15PY0yh5z7G
kYhNquJax6MbDs0pqefw6DZh9uR5eI/Actn1a4Ml+zd042Dr4H26z1rT/Td7hWvjtR1hbCRCXHiR
jsiXOvwQRC3pJtPYkbi65HQZMa6fGzaWW5AjhgBnw8b5Ca2GhKA9ocmdw5T95Osi6wx3kwP3pPpe
Vkvs45lEJEd0Ole3jgCpFKVOi7zBPIShk0N7097PiYBbmk3kezQ7DicK/HD9KIuh+lssk3WmXQSB
Q2vp4TCDk7uhn3hxUWKm8CVDnLhvm7Z4y8YBAzEfPpQzjxti9GPR7SpYTOo1NxYiaDv5LnlFDyvj
LX+BcaDv1alGjdZXjVsen6zqyr+wEYhLpHJmGUpB+u1BuaCOQatr/6xh11zXbFn/pKOSbxa9c+oe
VmNtXVibZNwsqIEua4/anSJP4LF5mzIZ8HJit3LDoo3zHcK9agn08FI8VZkaTwkbQH+/5JresJJE
xoEXa5rwhM+HR17FVElRJVvtg7Kylw3FLvlBDeWQ73Odi3tvLHg/0KzWgnTkirJALIb1H1bEEEdD
ghcYIcxtB5b25riuIatEMUKPIG9Znrgxe3xjrj51uD3lpgyX2IniGkMS6KqOVyF8M6IyCe0c/s5A
2kjRZdz8V4gpjbDcqzsXHwDnaElHDvp9gh+u6/1dU2nCcVwM4I+TOCTUTTuZd25pIQRnA+yoJnBL
qIaDG1oaMpFNUmpPWmTe1jJgeznN2fiS1zolxdaSzrmWac/RPF6WfC8GUu7+IAbnEQzD6hzsrjLp
ab0hveFo+elryzYaNI7d6fTCWSO5jCmhFnCkHCJ43K9iI9swrJ+QjNfuEb4iziuIeCa4nzuFvlcv
lXbPlIwtXLugF7FwWQkdk7IfG323LkuV4cexarJtbkhgPkbrWraJ75Kk7jXgW/JUOAt3eId7dwsy
A4dkKBKn/qfXoH7weX19u7kJnmdLjkdpTTyXihQjsy2cuUb8bZDpJcb+h7wpdbvHLBM89p5dv69e
XkxRO+rphX2iSp9Dsiwq21Z1JsavZKVABbhYEKI9+LZms0H7qH0dJXuHf0GWVPJbMmr8m8qFWGqX
z+pLNU62TTCQBETSO4W8VA7u1a29zuO3nub1lXOye3tjsbEpd4lPU9GxZMBq3/wxbrq/5Rgk2R8m
jIx4A6VAxTlYO0LnCEO8eRV634pRtgzkvgwSes60qoJ/7eSF716SAtBA6ea1j9uC6wKV1YyvLAO5
M6OeFMSDZ412/IjlECPiphILovFCO9yHH5TyOlt20RxHXS4nV9YYIJyleZHZiLFKSPobXDNBj9Jh
3PYbkXXLOW+94LvVAKh+a5IYf+qOxyhipl93v5NXhe1DjM/CPcEy9GqcZVTnAKjhzUTYFo95+81Y
p5e/RKiagqLEwPlP245XPakb5YNWrsHFD1nHfX3ocAsREQ8YKDeuioNzzpP34k2L8eGAKOdndEb/
6IYuJhPV1kFEjThXuRmoGRRKTTbODbeLAAwwgDVzSGgGCMZ6ynFFzZ96kL7+grfh5JxzlmT8No6e
Jt7Kmf+B12Ayz1wpdvcORFDDjpjDvg+2M1tAAtxN8cQzAgAMJd9YPwwre+13SWRUGN5pzuE9ADQb
IBZxt0Eeq2Ku0lOaO8k/LO2q3vGkdp44uA7nsFnVbe8d9n8KXdHORbU7Ftck0UcSHv2zARRwaIOu
/RmBPj1ofBPmJRBJhnvFcsKL3zuz3vBTCMRm/JDAqjj15H/YxU82ra05RhWCtG5Q89dkixehjnr0
6DZY/vjW3Mqb/sZr5gItbrAJDrswB6/9xZObf3LlwBSz+4nlg06ZnBZOTs65k4gqmJ9WgeoyCTsT
Ow/e9HsB46Ng+ZaDriBsotSWj9H+4rCnILGkJX2pe0WkmCt6toZ0p0AKUwyf4FP5JMSQYwK0Rjle
RdVx9W8ckjXt/UAIsN3VZoFJ4/WpOYS5GlmYNXiGdsQPswxalyGIJYOxtp+8bCw5kPdsBJvOY2xY
szKwyNiajkam3LROcwIrX3t4X9v5b19zHL/P04AF8Njlyf1MDuInC9HakyhBusOjJhw0VBec6Qx8
IgacZso1vTKn44QyXYEaZub5GrvAs6ctuSZxZIGKglITBfhpgo6C26yWFdxXfB0HVyM9oeHx4IHk
Fovd5OhFH1NeuhiXuaKr/rsuav+SE0WpEQ2bzPtv1HkleKHGBWMbplKumRsUUsdXQlhN+VZlUByj
jlNaTtFCkUSlA594n8QthS91l4c1CIoirn4F4T37w/VXGwuDhFD4NpBbKD4CPAi3vl8IlOkZZqXz
guiXs23J4DcWguLgTcOjK5IyRpew27Q51C4P25aZvrpX00zEOsPpeq1so8xWTZb3xPY7zqLChmH7
2zvpwAUCSdTvDxxtyJtAXGToHZ1TzMHG2SE74dijVpAqKzcciCngNiJ46dGxJkh5HuqSBgBOldZ6
XJ3Asl7rHoz3IaAePbtp9nZyv7oWiD23mqW+MxP7/UvP1UNtpjEh50DJenaXJFl/z/W7vgPaMiXv
oBYzsu5xnDT0ySGJ2Jn+k84dnXuamsGCGEeac1sE0h0PwgNeFS2DPcFAyxfCFS6TOuSiejk1s8hn
OGVOGYUYv1meEeo42a4HMV0FA1pK5RCh3JR23ESd2yT3iCL5S+W1OEJyV1bvYQnEhAmnSX9Qs5I/
UD0FFJJpxJqNh5PvFhbJFlekC2TK8pKqwsO2eqX5LtrFH4/5zLRfUNggIwVuZ5+gWZCBpQOBA58H
3u/9hjnLOTtzN0cdZ51w47pooVxTjdNF2EJHCkl5iZ/IWcBdYsF0E+MhRgL5aup1Y49+UD+yiCfg
n5U16+gA5xe+IE9kbFEc0lk1uwKP4CdszY1brJqMgxnZqMT+Iky0Ouwtua66xY53Qb5OwVfLAwls
a8su4wWioJU9+xnLixeERE4EoQ2e/cipY0nfVp6DSeQkKcEohqZThZ4IfSYeD9T9oKUXcjljxQf8
BmX0uJD5bTeayueBz3xUBGdud7IQ0OoPvAwzT9C/2dqaxXsHkwXjyDz9CfgMl3uWsCvINtsm0Ybb
vjaorD1Xw8vKZVucevwIpOB60rL4Zf3gLSiz6Qc+itt+WAQqCDPU/BgJS51z7St1n7Oh+cdkGeNS
7EyJHt/X7nseO7F7ZLud36eMysynhdslT5hTHJwSy4Q4nUzJhX0RelmeIOx65MA2rK8lC75Rymtf
W6AiPXsmbSTZi0c8sbxPHDPWc1M4OEMlBXE7G+zIZR4gn6TgXNHIp7b5aUB03Zm6M3vGLtJKUlTO
ccTf8JqmoPEvAfnmHegI69aVKzO5xeNSPqa6o/p45AGKeGpPSP9oX26Eyrs0Eb/g+LIw3L5ihPfF
wSfyyMc0FS1r8bkA/e+p4mw8rax908bq0R97hai5JHgQsRc4/XsaVs3vZLOBJmPcUfFtCT++y9QC
TgX5wXlzEdLr01ytU3ej+JjsCPEgviSGlx9puNv+bNOHpIhud5uxPxsF2fCHU6gMH3sso93LnAyF
ugvgVa6vQdhl5qsDGbqv2xAobWg3hdw5K+eqx5WN7y6wu+XTcch23sSvfzAOMSYJDZi29rFYxUPX
fstq4ZzR1oPxtlmbF/dQkv3h6s4uG5OGww3IK0/gqRRedyRYmzinruOoMQQeurlu+B83pbV03621
zp+WRfAcpJUmjUSpIFARz+dq0PVptJyadZ7Hj4gKtwT6QQUjfpuVCtaLHUCheYaE4cQ4wXyHenIg
jwmGVzwsEQsH/0uAtLiS1yyAnTQhq6TVOMyLWKx3VPQouDlWNhzAFTDXg3su/ktDa0ZSHovkYerr
av7ReYDJbvb9RUG6GcxB2kM57scSJPB2wJTvbjnvVl/ad2Cs0u7s7qbSC9wNuzr5yBtCvZRMrxhP
3JTMRx0UfwDU6gtA79mQ3jbuExTjfFdlPKcjThLri1RhsVs6ZdUHlzR/VMuYUGlsLwUZE0gsPJjE
QXDYfksn4uqUio7yq1/IfzMI8zXNzPU722LeY3a0sndBM8ELyYb2iTTMD57U6Q80e7rgoc2wvC/K
Mx3v9ZGyZDxaWrY5y+PJOymlAP1ktwjzJhC96Lbw1qc722ShG/VWoVj1VIm4Shn4P0bzsMb5k3bH
sqoV8IvB+XBYJrAkGrTD46GP/aPveAjbVHYjyqbUfHMaHtJ/ayaLV1Kqyx8wkxZ0Cy920fgIrzgC
OzWeySx8nCdRvxh+7C/Ytd0TJ1SOYhJcEKk0kV3LcfJ+8txpCQioMbyEYvSXu8RNfXUgaEtsZbZm
/zBlzH44lOBkKVI5D9KuGb44KUQyxUu/pU5Z4UfIcY6Oy3pxsNxz0oT4jJSOxWwM0wrZSiTUigt3
9Hd4irKPJtXpe8nUz0PehA9pW5qXts3AZnGeKT4G1X9mHc2Hm7HA0ED9Xn2x41h+0fJYvqXuTAJS
9Xl29Gc0/VUuf9s0mA55snpX6n3y4hhw40Uub71+03mOetR1h+3GJ3R3PwgG8Wjq/YHklq9Pi3b5
VFXbf3L+WKKOZMzeaZJw/uN1lfD3FsyVfQMzgKpjnSGPYvvGJWthkjN8WxSZhGN8tOY6dHZWL16C
UE4P4jZk4Rvh+k0nMJQYjMM7p8rjZ8EmYcNLqtxJVC+0DRpMzqZ1sxNb+miR1ANXqeKcRcS8y5H6
2uA8jnoAaSKv45wCgJNLc7aGLHlfRv+FqJW1d+DzXQSu52Nd28GTIkx+WMtmGU82VUc7nkUt8wJW
6Xpnu65zzvh+IBihHtA67E4SJWawOWbIsn5feAyfwd3x3aI0pWg8XRZ8NOiY61Fi07hKXlbHPI3F
x/9IOq8lV5Esin4REdgEXiXkVU7l64Woqnsv3iQkifn6WfS8dsx0qyTIPGbvtZE/EF2B6Jmlqg/2
g2DHoYhGxw1cukf1jTSzfyHgFSlQKfJ3hJj2qfZgEJeDrR1U+KAhkXinv2yKCAGvVbfJwGRuRM/n
qidYVvlgoZumqYoax4GCVfijAMA7Mg62PbN4wNgwRDoNwlvKsomWXmcJsjBDsLHPybEnpwd6F4KK
yjyiyRr/6Kmdvp3cqihn1Rd6w2lnl+OEVrWKwzcjiFGrJcbTsv6liCCbmSgM3pGVAIPtovIFiwUQ
3IB66WAH9ACq08eCiJ0tuDr7gpyCRjTwp2Hdeebmppya7OxjtOGjLtByqwwZh2lT6oA93faaibYL
mHpjkaDxyIIKWDRzn3yiYOpsAjIzK+lIROjbE+iDnpyXQfWPYbIc+a7DXSsX5IC+wfoPS+23jTQg
6ixtnKdsPGOpZlrZCpX/W/OeN4ayufx6vtUFunLxvMxhEESDGMk9gXjQY2UiPNlOSi40gFwfCf3u
WrANXbeuhCgPUUk9kqMRkBft3aWe1BdwAYl9DhOLQ9UCYX1vDsj4FdSnLe54CKaoau4olso7b1rN
5wKpxU/cWnzfHnFcbVgEglB5q7Ogb/BEG5bxN5fgwWyygg89PoM9cxdC+FajCfmrfr1d87WZavvV
c9H4BZzLorRPAdPmz8CXzWXyByzolMM/VO71b1U1D+XqsOTVjX3+z4QdbUzLsL7Gtnxoepl8BHDM
N4qN6EMciGoPGd1KN2MC1nWbe6E2Mdg0XOqZ+1MbVvnEhTWdPSqtdjOC5dkMHdk+R+lQP1PcQpJz
fHAhxO6sV2jJjfXmJCYAXWa5fIOhOjKlMBlA8jEXyexCztl8RtmD2jrNcS8gCpFRWvpMD6htN5T0
4bucEqwEQ+MfkQEB4MhLLLZ5KV/6sqfZJBCoR3zkrcjUhRz1RngZh8z/34hKl39YToX1zp0T617q
JbExNDAzUomCNi8d2FxjVv9AXFHOhsdvFbxKlb4WcWzfk+OS31zW5lHZTwHkcer/aStRh/g7pyd9
PiqrIaVlTVrWszAbNmz4u7WySH+n2FbP9PqfbezEhz4He4yjngqBFSkRBJX8YhE/ZhR+rbzoPg/c
bcoWGzYAA7qvGcpOuhVeW+uL2dPyy6H7w3Q4jvrAGYFZTUN7y4QZQJ0Ks1V4XqEA8vMVLTqAfMcd
br94zkjIjte15ZfMrfSwoL7f5p3LYBu2WXOYIZk9Jp1ub3QpnCVCt/oPiR560w4LUgJNQGiwaT0v
3XIu+MTtAPjZ9YtI1X6VK2zpKsetNoAFNbOMI6My0HdMCVZEu6D3Qctas80Q5tkmMTPqMGtFiIn7
XaMziaGhwqpq5rrbimkgESJvAql22dJSyjaoq0jkaqMBYCXHyfwGbA79ozMaatuPIdbW8b1NE489
/grqQO0E+yb50CO+Uih6ISZflMrpNGl45uzZBccZngrLeLFn1jaOo4ur6Tv2BzOa9FP7ZkuCaCj0
wSqLA4TIVX5U8PtgD7fTx7hmGLb3bfiLncS5syVtDGlM3JHDM2LAzjN5AutmnDIWj83BUIwHXe2L
5xJX9rPveGkU4n9bk3ZhoPm9/V7K3vwwwLUZhzIz859Bu0huuLWq38Lrx7sMNVYI3J2Yrq3NvH/1
i1Psk8BRcXIM2X2tRHlxx6DbSh0w6of7gKED+E6sBO1yg11ojeN0Vx07pNJsaI9ZHmAUyFh1VX7i
ovSb/iYTwijckufcxFjeUB2jqMo/GLzwHxvCp0qxOQ2L6oxJINy0wdi/59Do8ahMM6P1pUj6V13M
L0m81gg5b9phRMuNENj1ohmm0E6ooDxhPEseJSuHTwLq19SNymesve4a7Cnl+MTjRMkFdP3AkoGp
RmBW5OuY7X0XQP7M50K+jPAptkWhnW6LMMFadYrpy6r1e8PyMFfnmKEH1VSSNgQCgXi9LmDUdwSh
9D8YsEPNMiupOeDCDCWY5zszvZttOLtWTdNvI3N2lwN/xa83ZjxZWRVvyWkH9G/h1flqdTFeKqYz
zoESKADPzSYcLxoPOILbrDKY6KIrgcv9C31iemd+Yh6CMvQkQVe98zQETZeeCot19r5fXBcjD0Y4
vbGwaf2zLZeraEJMGg2pqf7w+Fr1oWJj/2rn2Vh/mVrXD0u3tI8+zIfHEdkJvZ0MLZz9wVismH4Q
NifUbC6pUqEJrDeHxTkSkgooYCBnrhPVjcbR7Zh2tNzgiFxz++g79UrRi6vxoqdxCr8G+jwfoVSP
ewPVkvG8ILud/8iMV2DxfUizTJuQiQxLCthw0Xl9yeaAm5cfMM+rJ38cNBCOpS3Ome2nMPOa7Ge2
U4tbFW21twdI45WPeADscTeCE3snjY5aS2OA26eiro90h2ik86H2H6wR9F6g3JzGtlyC5zQpPIBy
GrHfs8noN+PYgGdDNTE4etghe6h3sbKM8IoCxhZbVVbeLss9czdK+m70gvALi4zIvz2Na8qoDomM
E7ZQNj1BhJrLdYgKvwmvS1rX5kHpyf3L3rQ5F47K6AAJ9rBQUNvjlbdwRR4TQrCHWtL/Zsg1H5ji
kOVTha6LXjh20GZCdGABGWAs0pHuNBMgE1YBYx1s/tvBZai+9wJ/+URz4+mN7y7iVfflXEeJWQv5
MCrMo4TUdahx1aZUHrhAr8vylQxn0+mlEVZXSVrhjAf1zgGMV7+wyDJm1Dmr+/fLpIltPlIXdQES
g5ZlCr4K+n7+562N7dSbjIqSiwSnfmv3TKUkSt6kn0/0CnxMzFH5MzQT5lFbdh0Wn459KC6v1C0E
HClQq1v8PnX85CRFmuQR4qp0kpS2DKCzI0eDkVhMSJ3EuYVoKrAMo49MX+Eo5vFbXA06/Bwxyauz
HpHz419pDI1QW0Oja0ZuI3IK7QPqADUeU97VvGLHk2oDOEcTm9mdHceOCZwarhM0t4AMiOJUJJk/
kWi1LKYiY0l2U0VklspKSjj+UY7qXFjY2Sk3khgbGG2Izv6xjTTF37GEgzICWshyt0XPUYpR3tIy
ljH6CvrjwgOHB/ul2zNaBgPOxbPckIWEq3+FJMxbmJtGf5Qx6CBCVLhONjRhFpa71gyjSkhSkRJ0
DhuMsszF0ilhgIxIuv8skmndS5W2vqPDjUGqQ76gAsNh4m5U58niOFTjovY6dKtPwjTM6mQUJBVY
+IGGyM7NIj/STZOdKOZxye/h3OX+YZa+E5wmOGsxks6amhOgjH3WzkCPAqWHxZNH9/oMmgfy48Zw
W6UulYqZ4KDNb2oYW0E23fA1oRyutaCFtrnZh/tCTb53rLo6HPeBkS0Sg12jP217gM+7oWCa3Cvd
y3jscUcixy87v3vuVlpHY61RjWheLRrnVQlM8GKcYZJH1dBv8Xkkam/B8vpqsgFxiAvemrum8uxH
P/XmlZmlkDf1guSUE+KwYD51rSPSvWWPZXXlPykkkaISQS7HgSDS1FBvnTH7Twig9PhCRlH/IHzt
8kcRQwOoxHHkoe4rB6hdyETGsiUNv4e8jIK2NEfO9rR5pVioh98B5s8vAXW4oWyW4wF2Mgz8d0gU
uve2TFvQtgzbn2pjUP9CF3/IEc8rktYSSek9c0Qnf3ClTeHjBNOOxy79xl3h9yeD6epGtEn+kHMc
lAc9lmmxr4m++xGCnJwow4NIzAWjy+RYwHVLsYFmfE74w9UFYJggqsqwMzdaitae/zGPH25dIpvh
EM5d8AMxzsRTTYIiY0ZHUUML4BpmlCaiOTVu3vzpgYswVzINsun6ZTQvJlu2L/yk022eWuON15b0
J9RCJJwFQz74p96LrfuRrsXd15YuLqmC/Ut11nLU88vn7t6VBRvijoEBlg1s/ywwZB7elZDYjCjB
lkGryAlkXcZyad5w6AiG/jRKqKotO8PRMvkWfZstHJokEtq6e5IQcp8IpxbhSCls+R0TwnH1PBGf
Bw8rORf2WMC9sRrshKJnbxn5tSFelgRbB/8OXCBEhSYNeKXB8q/kKeCVEgbkwNWhk2pGeKWoItRt
XvFWwUUfj9UwVD9GOSFOG5jN8sxmk4V9CEDRj5vjUcVHb8X+Cwzz4plftGYn0JX9mdgP/8Py6OGO
DAFtNEi9Rnyc1cGw7+rWM/YBPXBzWByG7BHOFLpPx3Tdad8hgdP4XE0Mfj2e789sGeP2UnrQgc+I
YNPkT9elVb4z1KiSnTFKWZ5i4IwZpFhC2LBaTNYzoHPY24Jd35rnSaE2YAJ88rtBMhCxYqvYliUl
4WbkywQV2oIZ55Yb1VOOfutiQtzMDha34jcRivTM7G/FjaoEoKku10+sBpN5RW3UxOF4eYkrfhxC
theBSeXglPmEtpiM8/Gol9b2D/hcIDdzUuIu7jl5n3ASVB9W45F5y9OLoSDRMJIiksIgsXElEg8h
OYhOOsmy5KWbGT3vBvBZw5bxgfOYAQ5rIsnf8JJo6FzR5LjJFnSsdWeozMSbkizFtVE1pVfP0LX6
7Dyj614Zp9ZXQy1jgn9rbLMzbZ+7kzg11IHJGs8e67B6AgEKJ9JFjn9lImeerYRTw0pj/W1VQYmR
plyYfVp46NgGzfAv12cuqU+SfSHqGeLNLCSUuHvzqB7t7hVgmJj/2HFFIMimshjhfeeORqZA6emI
IwWhFpu+My0007CY05sqar6NYrZG0o9cMYXQeEImSdPUhP1uHnH0byyop+O2NCo9H8zRiPODzoLA
OSiDcZgteXY27SjVT2Cx396Lsh2vFqKc9rtlnlwgaEg6dWI6biTXlkBRcXB0LgQVVAlEZmS4cCsn
J0Dd1FFyYy3NofIJXEMEm7B1g3XCTNbiqxY6Gc0jawGVfbHhHeSdK/CbH23bbbxbzrDZ3Jjd0C7H
sunJGHOasfaOs9nlwYnbYmQgnq1QU5XQD8OisdmXOiZI9a3Ztv5LjS2SvCmgUMm30kPdnhNu/38E
tbCn4cfuno0O9WbUQwlZ7t2kNv+hTJ4ehmQEKt1mkF0wPljm4yyhGUTTCDXm3DW2/w8dA1s64ZqZ
v/WRPQZn0kYW/0tCD42GAAmUgmJI9VCV2b3fudrcaW5ig74IM5yFrHc7l6l/XoKQLGRKKyZweZcC
9YP5HlXES3IYEJFs7XOTfeezA3DtVILEoXwY69/JRxS90Z1CQ6I9eM47K6kZDSh3AJBYl1I9dHBD
qCgrTUmcycx74W+KnyfPBAvHnR2aYOZiwpzyIGiGpwyp4Clf2PKvEDXzHvt7em2k9WFKVr2Rgt/4
sIwT3BWy8OTGA+Kyk425YMc3nHMAZDDhoBYo3esgtt7xo6r8aR5MD0AVc/CtzbnLGsSwH3zoQibO
50owCGuMRwsN+jVnnlpsKwZ9+9bICSRccx+6GtHWrmRMfkIukUIamarwgGyMvb4T5tXHUmn8rZVD
ZNRh1JNRXLvZQaikLYhhSoZ8FzqOF2sHLU227LnipSxQxi7YkZrc/ltIPFFpNXEjNU29VlPB58qK
ueczyHsQbexSHTatLVKnsrA32djAMqur+Us4VQd4d8GpYmJOObu285Iw6t7FVbBSq7R1RjkFtaGp
wg/4MX9gHblgWPX4iN6Q9z8fFl4C5rbew0QTdQMbPHHgMVHdI3pM3pSh3EMR8BgW45ySc1FlFgz9
lDbAa53yDooBWqc5VH9bTxXnujUFa9cCqeYuzIrqGtpxcezLXLw1QckdyCIb31EHKXgzShzjqAWD
NN9wJ/i7zEOWDHgoDjdShTbQNAxEh3QgkRolOL45tXTEgBdj499lFh5nkBqI1zRmGTYpUEocd9l5
sctNCszgPitS8ZAifLsGFlFDTKehF/mMTNFatvJnoNoYIuq2+UUvDhgkKvHQ/W4YrzqUvPxh28mx
GU01XBYMytpDySNg7lGuxw3fnuTumHsJgadui6nbKXvIphPrXDOOdFkpwLNUFvhgeDeeea2JW2S0
XLR77aeDGfmubIvvYtbsETxj4sjNAW8BFKiIKHzJUEaht2k1bDK00SIF3kHgGwgC1GMnIL0eQ+rJ
bFy5tyxev4jmo5o/erNN66219EH3MBmJGq/MWjB2CBx7Ls9+iLJhk8RYUg+JsXIuOQmgVrUMUpxt
aY8oAhj6hMgoTTc8uK0uV4YtKT9cL4l3D51iXaOp9G+Y4CiDHdDOawAQJwgpiIjmwX7YMWkke9bn
BN2il6gAlYXkoNFzDxzJTm1q0vIYmpFm11doZPQsfP54i+5znSMjV9pmaSVnbqPKGhhfQTxDYY5g
OqrtxH+GpsUmjf98/i7rhuNsDsL2y4lZ823hHoXcIHh421uPz5afdyKaczeh3cXvhR0ZWyp+WdAh
gd8Pe+SW7jM0spDVHMqNBJ1f3maHtKDk2XFms6LMVRoGEHNjlPU+9xGvOXnMUD1TPcJiTEEHRW5t
u/MRb9Cot109KeeAR9UODw6Io1MTAnhB2JFqzehEyvyKO0LKgyrYseysviWNIhR9CyYlMPoHd1jz
MQLS598qo0XJp7CN3KRbwJYFKYgsONdBNnOStKZ5IEaGSSJPEpmzGYnEzqUjW9HGylV36S+oDjDM
dTDHXyYYM+QmSmYyysOyZPvkxN2LSSjh7zL3ALTJdeK+R7Db0OD7rrV+Nh34b0ui8P5QdZY46joo
uGc59xkpggTwOftmXsgLohVx6ZhsKjdeV/Lo9oAm1RKhiKVFRJ5MGUi6r14iuN02fD4nH6djC9ji
n80P+1Uz9g3u6jk3pguHJvZoUuFcDHc0WE+83vhZ/akL2FmFxL1QEYSZQVCNWPkAKBeeQrTO0Odi
9jo8T2ZxGiU4rK3u5/DTiG3D3vr56hlCyVp7sE3nzmbV0LefyEsBtVEhmPuBloIgHBs1AtHWXaj2
LhonBJ9OMDcoMIY+YN5EP7NTjQuvyS5BRW2GoIShoaWdFpee4YjH4LvxsiMbN8M8ebZAwafjtgJq
qHUQ7KZW8QjBIxHDlhVX47C3qfqblyORX92jowksj8OPM8VBVFznNe2tRY0fRKyzOHFKyyJEJ8Hn
KOBPk4e743toCsg0ceueEK84ybMbIK17YNXeE7DhNd706VlOI/fAPu3hUJSBHW4RjwiPvSxyLMK3
gv475SLpI1AB/jpyJWhvm6I7fp6ykmBIPHzKOyTCGL0dRXjnvGbg+c0Xi5bLgBDtZyHmBZ7PCCFK
WVwHZIDgkCiEz4Uwut/JUSvKvJrqA4Vg8jz4GEZ2bWPhK4dMMwVXU1hZUMGk1iWcBk/X805MDbxZ
Hz0gy3m1qlSpSMU/mMMs86gcvOA8V3b8b/KGnEyq0sl+59RqrxXh1YxSoLzwuy9uGZMfipwSSVCI
Fqhjq8qSBc7YJzK8pmeMa8M8wuqKXC1NDANShp99MzPQmklti04pluJcJUizMFS08zP/zH8KEd62
u8VBSbdPGUTbW0z1/Q+L2MmIKFWkFw1G2g8PjG2LlE26qoGwWqNHN9mjSrqzk6DyPowYE89pLnIG
PG6nCXiHBjkU2ynOh6secfhHM7KTeseIqZXbBKffDU0E3W/eQegzUs99K2dvvnRo9Hswsq3/CKmZ
aBqyN6Q6zdSmHLQdyxZQWsgKoU4O6ZG0gv6fOTT5j9Fn1MJjj4zyZGMwto4et/XLDLryH5iiWD7W
NkbZTWtXy/1AEfPQ9bl3Xyct64iYwxSYzdgYT8ncNsa16mX5nZIM/9dVCQFgskUcy2CgJZaB/E83
gt8vkOTpnkDJsDOgqmnT+VnFg7yuRpbfCxaKf+AaWb9o1OvHIJkRp+WY/Q6onaDWmolDghgLK0hw
HVkjeP+yFawV+mJgjeYU1GuuZVHM4gJ13gluUfmW0tl9KiWA811RCxRrreGy2uxaEF/PsDPtNuoQ
G/60Jn05QRRm+2YROuZvCcfI+n0X9Cxz8o4p0Ko5C2/4sEnr8qw8wSqOXxUKSYa2DrOwNv3In9OU
tSpuBNVW4Xcss44ZClylxZkp6SSfULKq2WetEPfC6N1XGJm3oplfADE+llk+PRrTTHhDN1lXtGWw
fro0ecAvO993PFIZaOupOJUIcU/C1kguUCunp173Ys8tUxwRY8tnEn7mG9v8ZUeHR0zl5BtfCBjN
CyG9nM/2IHZtT2ZXDnhqbwX9/J4I9TLW7ohuIc+3Tur4lwnr0J2oe3TPRWCc62AyI7P3PhcelF3s
qWcJsCaqAe+hTSDZDiVPzXKWySP7WImJJvRT/YFR4Z2FffBbYnV6MhSkAur77JiipCT3uQy/WgEq
KbE0i7OW4e0mbsqSU3Xo93Poii8PqNK7kdYrvWqwq8fa8s07Z0zjLXKurzggnAZcpN8iWW0hQDAK
kVfsTi8LN/5G4Q6ArmV0EWaNnFTDKfttTOhy8zwY54K4lKcqh9Bglt38iHiQdIzOIFEoCLoLOuzq
UhRD/tO2CfCPvMqPHZmAD4YelnfBSxnRxvo4hLzli5Z9PnF/Ym1IwY6+TxnOReb63l+/NdUFptIK
u+zi35xKPkqCpbuEMpBXGzcShvm+PiLiGt4GJGIsdnv5EEqf7rqDFmmYvnrpiIoDo4HjBLTOzN9V
/+SpH25VV9mvJqLJbeAJ+wSD2zm6WjlvcZ6IvwMet0Nnkw6EBMF6tK2+ePW8XH44XkB/bze4j22W
2G1nlM/khMnDIk0MDbikdwZIFNHK/GBV7V/CV+odGAmGeCUjiYvWcMHjBmW0px2XaS8SrkMMNwH7
i9sTz0O80WEuEcdSqqANc5ChRboorLtS6uwNJlCJWJrCEU3JsB8soY6eqMc7kK4wfQfBAIAsIgaJ
IdNF3H3sLhibnKAfzAhf8jFgxTMFG8rl8JGbRVRwrWf/fnSD5wFnyV2RLlJwKvfjyTaN8hs97g3/
SPvpDPhwwnRAJttMJ/KZ4remCPcGQ7RPj3boMveVfWgQRGAwZVqLf64/8gA94hb+yHouZ6s0hn/Y
APGs0jOW7tQ/csZ9+vWSvReeO0bAaRlF2TCgaiIWoTT3TNeZcb1NGeT6tMb9Q/XvHWxXci5AGMSt
6vS+s41JT7qVYKQ0II1qZzVheQQdLB/JHsMJWo3+acEbtC8tdcJsZ6IaacM8IvWbpk313uuMJuST
n2IkccF4brHmfRoFLQPiifpKMBwpNS6aGiB+A2aimqjnY2un7tEDxUa8N6RClsw1Y5tkXH4rK52R
/iu9XyyJjWoc3i3DRDVOmqxgG5tARojHgTkljQDX25jNz4JocCJwjeRddDLezkT2vRQ6JRB08aT/
AwVlfCgctpCbuluwKOCJYyKPTtT+SfreiwQ8J2vjtSqH9p847dfSVk9p64EV6MVVAhtFalORkMG/
o8AzJs0tAa3qPU9r/cxvIjbc1/7BwvXOgNnTf0zXDD/8ESFkOkG7l9Kr3N2SIOZPoIjB/UU0E9VL
Yr04s8TE4dmYPO2a2FOCsG9W3qDCzmHILQg5/fyVHqQ9BHY1ReVSwsZDaN6eRAKwvGxRK7gNE1iB
ikECx3woPZN1aN8sn+ZEDsgUI8hnWWhfWM+qnTuSSmjZCC58aOsnGYcfowfUX9E93bIkyP4x9EQ/
0Wb0/2bR5Hs/E36EwwCvBzVhzMy1VT+2z9Caipd8GybzJPhIH9Rf4yA16ilUMQdYGEXJF0IE0S7w
e6U8Bym6m0KE9H5MvrddHMpjMlb/NaR4MuiJ3rPB1B/Y/KjdWVg1Z07j9KtMhH3pOv3X1KgT4KN9
Za7lXKRNNPZIMMA+Bjq3tZStIXzUyT0rLKygDjvzCLUWvv7SnPemUvU9XhXwE0XHIqVP8Ys2uagl
VmlWc+D15LfKc/cuD3T8YHlTjkTQSLfm4L2Bgk3eGMCwgkbx9mAYZfY5Mlp4mqwOJ2EFI17Corwj
duCB1ALnsdS+dejmKXt0DEu/2yViXFVYasWSrqhXow0uMsi7QxgC7aUQdPB7gZS4x1iC81cMesuM
p3lpXBM1bDHKXRPG9hauk94zbxOPGe8E1XJKDCKSbdxzi9//K2IgYMh8RufGdibGSK6to2QwGNml
im9LGYBqSEjHQ6cY32mfeGHaadKREHo533jAsNVMU0+Z6A6cVrgzL1BWoN6g0pjeQKk1SSRCOs6N
Z7JqU4njXuc5a+9wL7LLtxI7Whi63xtJa12hTPaXaQrkGS+FfPc7Gkhh+XLHJHj+6pL0CUgkStok
eASP+2W6XosOlWHdprKx6Ii0tm8x2Iu98ub+4tgttw/X4F6IwTlZc3lbzcE7gqwg1Be2we5EjYc5
5AsZ/XKQ23ZM6MwCrw83GgXYQ4ad8qzRNzz7nrJeleoE1HgTxOEuxu2pNrWgAb6I3BPHoK/NE6W7
dZzmTpKTQXt/omcyKTsa+1MsTnwqcPqf5ULrE7JmiLpY6N2AoMNCptx1T3NTqWOdTdM7jv36GKga
qBtfrA9hkIXo8yTb5S7sWKmbk5FeurBxXnI74NMGfR4yVuIHXoEaw4PRFca2MNKXKYN1SGwAYFAB
L8ndjiYBEVrDmJ0wbCF7DRKW+i6jSNCsbvot+7iJrDGOP7Sp7sGHeU92tnLMKj+OL04v0oeyGapX
XGvIYEtgpuFA/iwr26H5qnOGNGwbzd/CJlylVs0Qdb4sIUI35FwYQ3wj0oONItTjH2K33W+ILoeR
xhUXD7yNq2VV86GGU0KjiES6ZvY4OFE/E+N2znv2VCtyP8rizEkj9kdENyLVRMBoNDMy7Nh2M7bQ
1bIzS5Uc4olBKE9Ovq1zy5nRXXKrxJK6wFlE85umWh28SflvatLZL/Jg9BUgvSIPI/m/ubaQAXBm
dBtFXPAh8513NWJu3YSzN44RbvPyxpikgBfumcazjRPlc6i1RiHhGfFeNF58n40iRedNm7Aj3Pgt
VVIRmSHcR/RNkMc4wQsqvqkmJcDFi5ETsYEthw3NR0yQwgstKVo4RyUR6sRg31WecUgqy/oX5iOY
jxW4ThJASm0eey8u8e6YgGz5jHy5gy4YzwAtSOTOqkmRBkxGD2vDcqByHbsbZpnlCZiaQXc/+0z2
ylKfMshDVHSzT5ZDG0QkC8YoOJPh23Mqc984bX1rMhFm3CBmGiWWxeI3CYg7aOKG8qDLUqjMoTgR
cx3ey1x134qr6DqWvv+KBWuI5kSxFKDx9kh4cngQZLcU4YZhcrONmV5/Fy3p8ayipqvFMPmY4S+5
5SkZiZHjmPVnzlr1F1dluicAkzVbYarHvgXDYBdp9tvaDiooY1jDs2L3glwvv1/CidDK2XDfarSv
UaOqYZ+Elr/K/9rgHUFH98pqMj45ThW/zXK4b5pFnVUOxL8m9OYnoXHe4fTg2Jh7e5MCzVhBKRao
nYAUaKsw1BlpZP/X7/Ww5/8XvxiBSTssPWLnBtj6ZxjL3t6m18fd5c9XEVvTqU64t8eKtQ0jSFvd
Z9RFLeGxK41LV3/GuR7uawh+d56HewyxJ1R1c8JiWFb5Lxt/TvcsNVaOrpbfw0SILAO98wQsawPy
OfnLJKt4oA1oP+dJk0wjtVW/Ltp+w0zH9KIne3DbKortsPWHhxDacbE6w2uGQ673rg10dpjy/ZGo
BU+cu4XZpo65Z+uhSm52q+V9LpUGUD/JakP+2vgEQlHveUVNgheM4MxkPVQHn0kTYob//GzSXvrb
FCT6rECO9GdSEocj+TLVXQcHdCNG2qwNYFwFhaysDc7dLPksvIFAZIxoYlMmU7nPxoQOk5Hwm9d3
NQbanD0tlNZbAbrzQORYABnKJH8UU8iE+BTukcZugWdkY4Oe+y97AieHo8nBRdqKn4zKgaYc/VCV
xvERlWE43cg7GcQVCVERkSoRP0PZsKj0ISY1YPjXXLJuWwKV3nfC6YiFCNZAliAnD9qy+z9AOLMH
crK87EvPAY/bRJ/A+//a2xkfqXPUB+uQIir5ssqtuwRil3tciwlj5vcAsCkBoVPSbEZDUOoqZN2M
lUa3ZaZgOcdJ1O1hCq3+J+VS/293EnyhEXQJUAceyREy7BZMLtVpMWSXMa0NWVqxnyH+kfqmLXYd
+8anGKfRb9zBQi1kLGDiVe6/xBs6BjKMxK+cOqGx8XhzcKz08uTjsRf7bvK/wJZCmm9mh7AhkDJH
h3g9nqiUso1dA+a4djaNBbQqpEkBDPkv8JTWustbzBNbAEDdZSEr53lUYCHwm6WXMJvk37Tr+lsc
1gWWXNl9ZpxKZ9y0OkoIan0m/iM/hZh6r6xQ1cEQ1ENZ5SHEnF2j3gW2yo6l2XXVLnTb7mYZYnkz
qkRc5sLwAoR5KAcRN1So8xilCH6S3tzDiU8jNXnZ2bEr9GXTpG6oQs1TyCT6o5C5vcNMVzDZrnvv
vswNhbCTykw8to4hPzIWlRxajFDa2J2xkyxtdpyQXn72STL/CLtcHmWgioe5XTzOBHItAmlaD1Yv
yInWVf3uEqcaqdj9A9+qJ5cCpGlf9ca3MRJ+Mzk6O/qwxFbRfv3ZTzbz+zWjIq5SwejKS38KhB9s
Amr7Igh03IzayfDi4ziD15H4IM3AVzzGKYqpDdhIcUq0cMD51PnTCuDa6JRYKTHyZOdWC14Dm1VP
rWmXwSP+afWCXbm7q+nxyPMs9u2IjHdwjmBhnMOC1oGhkTvfkUCpv5c+N2BHLEz78/9RdGbLjSJb
FP0iIkggSXiVhGZ5kMfyC1F2tZlnSIav78XL7RvR0dVuWSQn99l7bV8TucBvWpYdoxQiY0TQfPLK
k8nLjLy/H8b2baixRJmI/9g4c/ddc2vyN+DUPghFkKY2SJv8CcNaP5BXHp+XOOpPJa+2kjQspSGO
S6rchqWBwxesA0uX0QvoZ1j2Q+Hmh8QPxzcgKv2F0uviLtb+EVAcDpZXlrtsEgFJoal1wr8bEncH
3GasiSkpgbssSCtTMcPNm7i1Tvs9lafyi0FqnPbl0NMViB9ZXFz83mJvGazb4RswSrcs8g5DDSWZ
d7bziVSbEoBO9AgS1JspnXAs7zqPkwKkMSUS9b1Lhh8AGsLCGubGfO548YK2SnDx+JNLAcaaIdk7
uKQ+ypV2/4zgLNwAPJx1xm/GDggZupDU/klp+kHCiPTKrhHlqS8U278kpaztm9Di+IwCHol9XI1N
vR1xn0wXO+7w9FJZF6VPOG8sGpS43/zYrjDtbZGzSLnh+e8qwMNx+gclEs8TZaTxsiHug6FZZJMs
tkXNh4Hg5uZPOmmJXMxpYRNay0Z4iAjjWPB5jvElUzGET9nnctgvk3HT+YqXwSWLwazlzUYPk8pe
Mt/pUbNEUrCbyXQa08kT42Mo/DZ6HnEj3WEoYZCIM4MoNHyWAHIgQ7+y7fJYY+1gQslLr8OfJ1rW
ez6YpFNhiJWfqfzlP4IL5Ia8pR/PrV7EcoZlWb8CYgYI17KsBp5QrZNYqkToPQF5ZfNLioq3pRPD
GgJSlhn8tuVIftLndoX2VZJlvFgEXXkYkr6gwsiL+vyogYKBv5+AgpEArcG+QWg3D6PbEVBJy+xz
xKTKWEhozl09yXTC6ar2L0vS8ltJTGsB0gf3dwuJz0I6Y3uPg5YrsCp8dp7aiSF9NAZsi2CaPfO/
rDOoQiErZV4SkADcNasaOCX/kSRtumQW8PEKKc/jOCj1QFKn5rmvBUXKpqGMyyx0EQaWK8pi14JG
qS+F8NWRSjazOY1ZDgVPTYn4u9JNmX51W/3aclT7wqUKY5OyX3hl9dotVNFATdg3VKiNl0SYzq+p
B64ueezVNyAQziMdLeoj4jDnCosO+tqFXJICgfWYWl9gZQdZVMBsfN6ukDuNP8BOzRN8Wo3QahWV
t8d0KbxAFSxUd8heODLoOTqMTT6+WOitP0afvVETDL4l8tFSybKTaHAgp+j5L2jhM6ZbPNlhZs3Y
apvpBdKKd+FKw+ARcTX/wDxPgQP1qKhqYObDTAc+MM5Nbtkf3BwRGHRhHJi0/feknX5nO032dKdw
2XMHtHWn8I8NNntGCWIOqN99/IzvgupVHAjxf/aAr4OHAXC1+z1zXH8AdTpLYqSbiartyh6faHTY
lpKEOHC4J0KSd2+NK/oMkeRuP9xO4l2cxpZOc7i4QYHPaicGl9gezEPqFiNrj4OKkKtbp0er63Is
Id5wsChFBEvpNg9kWtRT3SPBb0NauUAXzOOenMknBsfxhm5tXtKoVidTeuLT6fvwDCePhivP8Ks/
S934t0yvXqnQec0HjO2D6Sf/Zi72B5OMNblaUCMVBpvcZyHt6I2VeVdvsqabgDi4zSvThRxKgg1P
Q/zasDCTG6fHHwoD8Y68LN4RBL0bel31E4VCP3nVOqSEN7BDACxxcHgXlYv6kQnAa9dRajn2q1M/
YyqdLOE9x9BfwUTBTSiEwrrS1gWx+sWBVpEDuwIS/VF47a/PXn0P2Cb8msEo/RfSxc3NWDtPEqjh
PgvraWN7xpFtGLJ34fHCNgnnXAdXEDlzO148SVm9RYZ8HhgxTwK2yr6lJ/IBqEPGOpUjij3XMcpI
lXR+aOxLK643KYJ1u5uAyt9KLYsLl1k0OO/OjjDBW9G4FyjBIWHY2IyZC8cXseSzs/Fa+MX5SJFp
yYkToCizc8Cpd8BgwnWR3RV6x4AjcZZ/WlIRm36w3z12SwFrnWJDfP1R1X74YEzWLSU0txnIXO8B
JfFRdXm/mxel9/Pk1zuU4DJYDDiig+zqbxB+/R47a7/vHOcjnolDUsq+ZY4HLAm+mAmWxYJvKu+K
t9Q9S439uBVUaLUhfjvdknq2tP+aRzDjqBGGCON+L8QfgTrq0r4ojNSnMo7dD1biF7lgFBdtktCQ
LNFUB/FnnvU/q8luHQyErtGWjYRqNhc7LNKDrdwTblVn53qyQtMJ4yPW5DyI2hgVsZLzvupb6wnJ
37vIZL4A1UNrDsdXgDoOs9AS6NiZL/gsv2IxKGI3LXBs3Mp7PE9/gUCyYIvok8TGCS6Ckq/VXhgR
DF2saHwaTLSUnMp3TgnzTBsHrp6pVrt2cgQZO3t2mo2Ky+aPwHO8H5sKOnAz4hq+UNOp3K1WvBt4
MoCyCrGZPCy8LHjkASaS9dys3gbGV8bZOXeCTgOeGFdOHscTLuq2ch8avJ/40UW8M+nDRVajp5xp
dSdIQeOGt/ojYTGsaaPQm1jn/xU2X5/eW4x7yxR49sy2OwJzGbetl1TX0O7ffHaPL1FrIzWlWBw1
vaNdaB9qZU/fwpRcJxzvqlDAuIOBDAJx0e5hrgHVIqx3hHqUPXRQYw51b3xr4MUbarV6TMJkLTzX
7WjK4Cg6qqRV39QL4hLJ8rGiip7Yq6nZP+W+0A8YyG4ElukZlyZbHG8uq8B25vCUK4PbLpNzco7L
AXkDQMBhVKZghUGIoaAEAHJk2tBfS1OBQ86W6uxUUHdouH9Idfc9xrRcwtNQYuAyjh1zA9urJ0Aq
kocG4tAesFSza/w6eYuF8Q2sfRjPXmKAziQd/Yvd2AQnA7f6gOe/wjedUPJtlJPcLy3ltQin43Ri
ruY9WNnDBZqNcUzVUD/RxZL+4UKPPyppHD5L9LaknqsnqiDU1bL13p9/nCpx0Iha8rErYAwQxUL2
sCKm6LqWe9I+ukVqDtmTl9ty43uWced1g3Fl/NtgvEkPEwLhH8fu3X968PDOiGietzqNOuvE+pdr
ffJn6Jzw0eWtdEFX3GMm8G6kHK7SVnStpqUTDTt2Bh+lxojPGxY8Vc81IaHzp5hybNjVQISU7z5L
sn9Jp3CU+0224//4ZzNe6vkiljL6SAx6q73QUlsEOo9eIPfvbM//NaPWz01MjbkDjATJIP82vRDf
R7xcPRoMHpsar5cZFdemaFq2olaGeTkzg4K6nu2C8yPfSOnV+3kcvDfWwqQ58oEr5UCDySG1Wt5K
jfKv3rpkHxLUR9qVgHJEkSku9dTyAqxl8cp+hc5ZHuvJMSu4HXH2xvWKA4mNG1E2jn+nQg5IJTsm
sKNuoR7Z4T9G69gIHi6/ZcvQnO2yt/aY8qsXqrlDiq6pZdpZJuXtbkTAsmBc+8JPRVv50L+1Bqa4
ovRcuv0qeEm1YpYy2TI3/kobYft8n4Q+m8P04TXR3u+xWJWEa5bJnuCulzVbaKv4F9lzXdPtYUBc
UYyEqNi3PknVe7ZQ3DLN6aMpXV5ZTSvP5Rju8zb77owcxA2Ufx+UoDvzyyRlRrAp+tcZy3Ah0QN3
aeS8huuiHxzft5Hpk/Ywx/36M3TRo2vF68vPteXV8KLuEImke+VVOgfmWAECcYo+/1Su6/6Yk0h/
8JdBVImTKqCjrvoNVfiUJIRhgmHoPzt7edRuirgwscXa9hQDxIvb3V2rPgw93BLVfkd4kbesqlIC
U5N5HGWpryzH1gLpFeiSsa4ZYx1IrIxbXiHfTHBnkKTTqVo4aBxi2SerncmMTH2UbLqWErZB10WA
BFse5GB65MiGdd9Rv7EFenHbLCQREnWXzCyzt25hDzMoTYEnKqlmc1hlb5XNuaqMiKgr5N/j4PkH
cOz/oXUvoKy7IIc5dkky/JUJcO8Tj4lzq4z4MM2kv0a7DNNdhwi+a0sLonUyjAZrYPYasn5r8eJs
2JuDVREMvZNZAOmU9PZkztqlni/ygYTdaHJthgoddn/8Wh/BcBRsV4oK1Iz/lKXEsVSIA4MwD71c
ak5ONOelF8av6DBhmrjq8hMrDzbs4dWgqsyFLlKTOsKigIq+wDY5RKryGLzLTtPUBmHUgLh3GEbs
huWYHc2uEftGOcWzJi8YVMmqFaYFDVBdzjBcuI+Rkx4FAT6ipVP3F/9+c7AdY97T9sfwbSlYfcNQ
3/QS3z3oNIwkEJ0LeM71KoNbQlbfZJSTny7rXniABK2d+fRaOhje2bLKH67pNDTYxKrvWZ23N4ss
Ii2jSMeWN3y1UhJ22WiR3OPRwkXt+tGqbjJEZQA3oWsj1LhJffV7/YiH8LkWmJ5nWgs3MEu+fV1W
FzA0VdDPMdOiXlvHMxbHl9aom1PvJv5uikggqpK5LYm+56Ll5ehMzh6jxmssyse6bnmVIo1OQDgi
dRwZh+4D20xyQhMuZPZQ+Zh4h04r44W44yresqe2MOiuz754t1c8Xeoz5mDRzI+GjJ8X1js4cbJq
F+GdfjbC/inPoOwyVJgBWo0Z1F6T/jPxEXDM8OD20s8OEwJWwAnSQmzCohRQcylpoDeG52QYNDU/
pDY2mH7TCCfRWtqXuMlnLcmsUOG1lno3l2hmlQkGYK/5OevaUXsCJdz0IjC8XICBb+/axCmPbRpD
cAphzLjeb9jFVwcvNeRT9jOZ95frgHtaoI8crNGWN8XRfjBSEsAT34sy5OUIwUQEeHa50iKW9uO+
Dr3x1ZNRtUukl77SfXBu2ObcbNXY/5GrYVU3pOGnTVR3Re3BgKsHL2Cn9h555kDKlkuRR/ZmnnDr
VAuKuj/OI+sv3MA7cx06dkbI1EownyrtyI/OIIgffMMZUdlhwWQ2VQnnhVz0LYeff1YL6ES+ubX6
8gvV3VvDfqihGbDiQpo/4fjHnxj7fXKJPYj8FgPHBk97+rhk7E2GgVaBlKfjLWyLZDvVovtcWNEh
f1DADZUmOSdDFLmnQuJSrdBDmOXRxMBHA+qD3cN108pj+0CyKt/xrFUHQActiRa4fg5Vc+CZFWZl
5k4ak4CQ8qFMk/EIw45PRubGJ1MoMHyiY1tskg8rNZJNrFWcazyRpEtmXo0XS03FizNF/ZtuZPNQ
ZZG57+JlfBW0AaDfIRedOxedQhbzJdcU6lRWwWxIP/AvEGufcXJcM1WKYqcdtkAAWEWUDPmenqX6
oak7ez904m/ml2fp9eOP5g53IQAoOHsJv0xsu+zuN+aDzg9Z4bj4CpsGLkCSLmF/oN1hZLsahk/Y
t4dLpCM3veeINc5+lKhBJ1d0HPs1V2YCnqgQm7juOsFqplLvDemJwKEu+kklCNLG0uP0xvBYOrwD
su5ZKe9HDEmMVtXahxyeVjC5M57kzPIlXGZ3ChyuXvuFQeJQeTw3xaAgKE2EiCK6f/CvN+u+zpyA
4ZC6xbDuZMs/3SfN37lQ/+aycw+5brOA/Xec4SMseJZR244L6JjnVBbGl1dXIRVSa34d+zARU8+i
jxfaccPFNB82wGX/we4lX2nxtlnpatuMBs4DF6d+2/SUyfDDQ8OI13s9d/nq3FVRTbaeYLkT0dGG
hbq3toufnmSZYJZrWo0ldm6uHJmwCHCLY8U2h/mjG6wKwBApKg5Lai7z18FmVXlW45hi22hLvqbQ
rTAr9jE7QQQG+mESPpE9hh1XHSAHdKe8xCK0dTGQHXCutaw1k6J9pxWGaC9MGUeeC8gH1figsGex
8zUGHa/zGMYJTeS1SjDimcN1wb4MeMVVMliK8A/T9nJ3yFGbG0Lq1hGJSp8G8AqvhJYVcBFMge+N
0nD6sSIWd1OP4yGLfSyXPf+4aXbRL/zJIfCpwjwTif8iuVEeFwzsq5mORthi7WU3ZmiiewgqTRnY
qnLuTO/9JZsgj2G+QsDztYgeQ7d1g8Tne4nVHYNGPaLVWuknPTHdOdYs8LngtmBLFeswQvbD2YQ3
yjIdHZLFP+sFNuUxNkTq+GjLYIX9TYaMrKwde9YG1BR1WXQ3eqRYENdQTDZoDtmBxYOdBrnAuIGZ
PxZvVqbf07lEhpxnGDfE/m1Me7L57eICzCeQUlR3KxjV/JjRs7sZYmxGPD+7qRy8B7w27q3FqQvE
GEhj47D4nSWdSrwP/iX2IPZhMcdswMb3yLJBucKZgyTDHe7ULMuABaTOQlQ5rcYz3fTLJll0vtJ+
hLgMZqxuHYPwkWiITTcPZFJw9VTpNADAMK+N50kk5LRYBgU5xeyLXS2oCEezYQtQ+nF87L2GtHUC
4dvJO3/XosNgM+Xk/WK6wswe9s5bGFsffKqrAo43dxMZ6XUJ1fJROvALq27E0tZa1GkuSfkkMlMH
np7xU6fNnR5SlvYhWOe18UL8RugfsADXdQ76niAYD4mCf8m6YEA0500F1BMmi+L05dsztzuvxcJT
mxWTUkpfGY1vPu18TXmhhWSglDL0WCx1WZCuk2gIrZBqjMlDacFmvyMZu6nslCnSH2mNghT+WKfq
d168/3qC/ARqIJP0Bp1XOJRy3Ja9gwl0oZ496KWyuDtJvJ/wCWFxJmm1t7xydc4sJX/gIt/IoFHj
7io3+cOL5JmQJ/0KghA7sHIGfkq9FvYYtE+H9xkmCImFuZ8eeP82zxPJzPlE5NwmSsVfZjwGM6cG
GmBPZYzzlFri3ON8PSKqFsc07akIsSjpY4Pn79gPVKw5BVZdK0ovE/aMu+dPuxiu8EGZNuvv3Pxe
IuOgm5YWyxzKYjPm6Fux5T/PI70KaqJ0JJ/rk1fTRYUJzPiMKPMF+diaIU+Tu0AObMRX2Q1xvadd
FGzICCm0dGV/YAhtz8WC1YtqzPrRa2fr2CbjSnGgLM63NDEC22fHk6YXtlP+U+ob99G2qp0DBRd/
rIGGm4/WRAFQg829HTvwMT2Nmt6KW52/anrXQO5TYH/pC2grayTC+6psLedgSueluJgwz18UUm11
xiyAXqHb7qSLagRm2nrhg+55bB9Z6FZ5MFUZpId4LoZxL92FWOyOvV/ZEbsprMvUrod3o5uXKZvu
qWXKndXob0JFU72dNW5L9CEmv3qhBxLoOaHYNoK5g0cqwsgmQQ/sJm6GxyLx+QVOpvw39X59DtHp
sDUi/bVe/mYYJA+jGR3dxA4Wg07ftATeIyK5ExvtaYrQJnPMPZmZYbcwc9hEIXFg1JpW5Bdvod9V
zvl4zZwc6ptQUbPNa6/gbZuOprXFrEAZ9zxa7xzr1X9MActHzeVyCtpFTS9orfrFWaCPp8SwjwJF
8pwb5vtKyA6ol+iCyLT8V+zPPVGfeMQcbvcdK0qzPrtm450YJkBeZJMKsJsj2FmUtDxBVJhzMslN
Sh46Cq+St1L2aNhajBd2wPMZsoqLdcur+yM2i9Fn1YGBKeWeelR6DG9CLFCle5V9zkXu/q0pE7o7
S26/0+zKVqAptLexQEPzFGmqg7YsqyIyIiE92AWSgA/gANhk7bRvKX/wR5NX9X7QToBaQVviQlB3
z49oMZZpSQiaUzxczq4Kk3sCjO02ekDM0MQgaYGITKd9Mk8EVopRZttZ6e6fV7GV71SD/MRJtfdc
LtkV312jSOY4ADcB+L0hj3YEYdfwHeSKR28tjmZqZdNkBzwKK3TizTuTmMgxKXz1UC3ZH+jiUbAQ
JyYap5pz7LYPRbe8VqCqLM3KCCgT9TTG0v7XR6iHvqrwYrsjtG/XUewXi9zYuG7RgISI5bD+u17D
Msl/Cqwggd8MDT6sxF8IsRrZfmhD52jCd8azmVcfi5senKR4cuPkN3M5BAjgk8buU8IJrCF4f9Vj
s9ZiSEVFeGKk2yiGmZQOYHcjeKBB2SGgEfDrinfduxm7MvDb6LAcsC1epr3Btf9kaju7LZq0fYf6
jHLDoqgO/WOHheyYcUtQJNzml4G29ydqkyu+NDMq8NDofeL38oJ8w9VZFcOhIs18jQAM/ZfAFAAm
DPQJOdnn+pFb1aOaZ//IVtrCgUUIfZkate+U95+i8PtCCRAjB4T1A0cOhFaZ8iHwGO/VxIyAo3Uh
BeZWnzWbBI8a0oX6mV7LrWwHcaw86034U16RacmbPxP2HPK7kKTifZ4o6xln+TMlDva5W3EJoeU9
eLUhH/AIss1ksUxPrciA1sfhc8yWckexpaV2OOl7mkAG2w9gQc5vzdCL78jFBGx55KOGtBKP9SCY
bxqozuax9Ft3J9uqeCz8dNrZJJvuAA2lv5/52+Wms20NJxuT04UlZ/1uS9W0e63j8SXTufWwpCFf
VztJjyQj8zOzIBsS1yIgDrxy3asz3LI6ot95NPAkuE3e6/uoZP23byPnD3NMf86i2TjUWqQXP+57
F73DcA5AtsQPIn78nzkLDO+I5PnclTc15bfR0Y8ViySi9D6R8TFP8vtSDtmePo+1a4XQ09YfXRsW
r0F5NWVVp4IbL//jlGCnaZJmq0AxR9X8lyTggKyWYx0hlhcecXm2hCVyzmYpSyCxo7i3zcQfwjNL
e3v+KdKu2Y/cVtKtadJ1Lx0V7seppEaMBg/YHD7Nhmw+T3EDCxT1qlpmWEYspI/lJKKQSEdvGyeD
05wMWNWM985qjAkNRoTXpimt4Zj2/C5eFsBFYDkzl5uxA3Cawh5KMzWsjR3dozhUQsXG3YEmc5DA
Iw+iC7HtLpJzoRnhl0lKyVDFNclQWoNd8ROztXwEkEDZd81H8RurJT8N+agMdjscd6VJP0gwkoR7
9HCRXaBV+Xu+gfnTXMh/mtRfEApYyLEEY0iqoN2MPG3pSHh6djWN6uAn8v98SZiMzAhr+B4N6Tet
IwTxXuTjoZPG0ZJFTnyvfLa5W+CEJ9KAoENhQ1THeF5AhbESECxBhGtYB7tu+FBITr2AWiezS2cQ
6mg9gaJisbnHsgdIYypxeLvanW4LeV20oEaGCLhIfpgSUUxtz4eUVbrVMapYH+Cbtv3lVfZd7AZt
q7ovXZtFTldDMSe7cMIEuyURx0OHOWLQ78CUMNs41WBeFS3aZz/NDP+FNjY3UKIBx1qCTwnoi7Z+
BWHgZ9eJQr2ZsC7tNMaCz7iDubfJYse+NeHc07yG6Xuf+skSHnC4ly0aUKHXzkG29NnUo59MVtcn
L1wAJzsAi4mcXTZeseuMKf2UsZXtbW4R7hf38XE4Gboe071jdlSRwtPCoeZyal+sOWmeqxY8FfTj
UH3Bv1fFU4yA6bx00mGvBOShip81L4Mq8EO/Lh+BbUuuffRID/VZE/6c9lqmhlxFtPjaJVQ51mOS
2i/sNYm22GbkdRtIKHQQbrmHRPskJLCMTEORNMKYRUF0veRXcqI2Zdal4THjT3LWI2IGBb9sqhAw
ToWjMhQPXJHYeysNRSuhk9mrHU0kO+cOtlH1MrWX2bVE/jKBbjEOfaJGM9wI3VToIbi06Mla/rYF
7XQXB3jRXyKq1j4vZbQ84rtM26ANu2h+Y1QjwI/OnpQ/ntPJZ4a+Qh1yxwuJNg4ISF0huwcjNzNB
03s2up/kmqv60a6FXA6sA3C3bBaBNridY1gr9QaxaYB8mIH+DI2QMFhiObzxKlrA6q0xOfnE49cj
VXPdMpm9MOz6tJtX9omoovzrOCm15tjY5I5XBL2vYSqGh4RFYn6NwNXipMEYdlrStnAeRAWO90ZX
Qnnn8pfJIxegkWM3m8gNhwLM6CaO+dk3mQe3CnLMAPtx5HUxIyfwtvT9IudpdSxqBgZV1WLHqZN8
Mh7aVCqadfE2t9nQfAC4Uym/QezxYAn0oQ1TFu8N5bPhmQ4xU5yKuI+mK4v2WdL3y3VrC1w//qiK
tlK7MRyIsGg++GuRSGc84zkrO0hytnfEAtZZ78R76TR1qA49uMzGPykNHe8sQxr5k0xOch1lz4Qq
2aEGwFuyMwyb/jEfRXk01zBJZdJGtTFqJHYEDXe19gPJeUdRyyiiLFUUflVMrOOzi/uYM4x2absw
HKpcqq5cr7vFQIbJ7cJk/J0IPFe7Usaq2WPAmfrv3NB+9J3Scj6eTWu0smveq+GkXRRTmoTafM2i
jy2eZCMKzzWOI/OONXu6E0gEBth2mn5st1iA2lOEE3P7ecC8ZGF/SzguJjvB/rVIZ0iuJRm49MEs
LPobo9lKzzaW8Ro6TeywJeOurHMERDocjqWZYvQVTZThkrGje6R9mglk3pK3H4qclsg+na8GJu6e
hbNMPoylRGl3StqRHxs7NDDA2kC0XNq+1S2dFu9jGPAOb4yJ0vgQCf69qWu5K6fQvHtVXZ5k4vZ/
I8t3FXwTSwrMleTCLv4CZTZJ4NtCvZt1OdDoiuKBXpxWyQFRjHq+UUdmfLBsAg4c7MQNOHFodunb
EM82fubqy3ajwWZSSDWhv4ld/amOzPGHgqjhc8lQNGMib/kwBZDD0UPbCO7NarsQYX0Ku8bC0pV3
C45wszGrcwqWA8BqFg2IbRS9FBNrF5jSIIOIytuLtXyLQfbjO+0TUbdPpypdbR5xQodHMyVeemhH
07m1XMWXuy2wwWUQjlS5IXcjyf3Ty0O1ka6bp3imiwEfGaV9GzEYNP+UJSJQoNnVosGi7feXzugH
B0EzUt6DCZU/BCyRWH8qLjOQFuHZiUNMs9a5QdOe8JhaxhtQNVgElHUMHrzXlaccb1vBupprXGcB
kT17GSb9BgkppVA7TyNsBWZYreXWooSDZ8MMxqbAq3vq2+Y1a+AryNXg+14Pre3/asLBwyN50wqe
vNSEXQyWm1hhHsTcmciZlalyefboct1XIa7JbTtAr7om42BpOhXsMj7VHhPCcWDPH+BY7N/sNgGM
VkcVl9fVaHNSDsQGHLsAfiiyUj+M/11A9xumogi45pNvsbq81ALr3r13V4dhP1cWXNKW1SbePpqA
HgaRe2SuExLgtGVRNUWHwFRYdkX6Tvu4l/OyOWmxGgPN1UmzT2s//qUhQ3gPyJVu8YDd0sEF6guv
IQwsUN6RIlOpCHOlI68eFZu92NvsPNWj7UcxmxXWFTt7gbW6Y0jN5uvU84J9MqsW1QujUXNRxVi9
k++YGJVKo/vITasJsqSoxSdzW3FKmE7YPMvIBfqCWbt7q4mWxyxebHdntmwkD1YUQuFyY++UFm34
T4HqR0Mf6guY7PBMafN4VYkoIOXwEzg0Gnd2i72zJ/aRst+DFCqxE3RcxFh28RegeHacwwtQGns8
V8d4j5m+m3ZOLAED4qFysI/ZDgtY0opxEAmCwpey8OO18aIfFu/iOhYMrnEgu9LzXSD8VskhP3TQ
B1gSlcp888oV3AwEC2nRWpIiyNhSFlu/mcHlk7jkHpdzqmxT3aictrrW3sbMzu/JoPxH/jPZ6+Hc
HVab6Rw/KpZb1sYa7D4+MHh3mIgp3ZCPLT7dk+GxmCVoPuE5BHmK1y1qpMnKwp7fbeG471asxXM2
ZKzNx7WR4Oa1dtvfTLpOyluPBBP+FGz4ODksxXkKj45iqyNXTBRHtCZamiKV5Eay84lRRjmvCb6/
R2NMbF45mFJeo6lQV6X60Ug3lNcY+W02ufNAp4oBw0+c+/WmKwz1yWQqjGfTZE36aUIUPWB1yt8H
AnXjD6ZcyGe8z+34U/WMJwd87PV4L9M5pv5lUnh53Lmed21NGQitt8oho6OqZxtQ7UyymrvrzqVB
h19bRbzishSpxv+1Mls/BqNNAy7F9Z3vRKivJPWsV7pHaCA3uTScErarip22jD6JTfXzDoecz6PF
rzy8hHAkSXLWTQAGZKAYaTTU1u6m0mHLZMnYfZCaC9IZDGMhlw04lRk/VBMlK0DCJvv/hrARYde2
0ePn0CcAa8bFP1d4/LEWJsiAfdZo4/lihD6Gs+WfQN/3rPh5TAJzHproYk/cp7cZPvviMW1c2A9I
Wcy++di44A57izWeZWZwPirldgYOLykVmTrPIoOrOjy50C99N6DHwZ2+fPCkD4bgt2ftUI7H96Hs
Dbvc0XzVfcLKpjO8qRlEbDIV3SXqG3VGIIjTLU6IVSxwHb5wTuq0JBIFzElvIzzHSk7ScYV/KtNE
ZVvL4I2xQYPFjhgrdwyIdy1XJODlM+qE2R6GuXGRXtqZMqBhocqKbNq4xbznXEuAeXD+ZFymu4ze
0IUAb9gZ77g9w5OnWsVhCLbKvldW2UzPCXnPKt3m0InIiWVN5Mm96EXdPhfxPLK6gIRKiEBiQeVL
0GgwJLY+ocfqK4Ysi8rkGbaIIeVVwX/xd1iVJYSKtOrEVwNa3t0NLVPzNoVNMmNXEYmfg6BS5XgW
/rqjqmJL1s2ugi7ic41Wo5yHXTrynWT7Re90Tgs3jwP3rz2hwGgXTYP8Tknd3zy+pUeKuVVPsd9S
TXfHMNGDmzEEhN6TQAEonKcO8foWQd61/andyRmuXN42eGpxVY/fLIni+Mer6Ru+kZLOCZ5atAPu
LYTMEBdm2mX9c+wMLNPt3ivzA+wfIe9o5NDrR2WXh7gJDTSBJiyIxlFhV2vC8kfXJF0apFVaXTAQ
5IFuTHWMJmynu6JCfxomCXNKlbFamZMRH/PS3igiZpaO5Nh1AcY6e4+UPuK5YhPYwMVJh+K1n7ws
u2amN1YY3Bfznx834h9CDUTfyrB9wT8OfPCr4YGRu6UFZBNNPbjwTeIWrJb73HkjyensiEwM4MRK
42ISeGaoQxusjF2de6KECZfnkEBCkAv4eKwy/LtM3RhoKB2DA44sWiB39qVhnZvIMdecIvvtgTja
m5sbtfvX7OL2hiF8AbpUVwfsCbSfsEZKbXw//3N2XktyI9e6fhWFrjdiIw3cibPPRfmudmQbNskb
BIfsgfceT38+jG7Y1RXVwS0pRgqNyQKQuXKZ30zdDpWxkWF/0dG3QS1Qh7yPWHZbJAZrqpqyaXdW
BUSdrqU7PJDBxcUz2m2gDrhlewfuYEtWU1oTt0DVu7a7zjXYzakYwZWj+B+sC9wzwTCXxpR8xjh6
dvd9R6p21bTatw5uEYjyKV2YRbTekZD5MfbTiCZgjtJUvCCny/I4I1EGHdwxZUdNMAfRZ1Dhtf6M
gNYAH0z3LsW4Fxpo1WBoXQ7DEV3FsMadLyfteUI7jjpqI+1FCLPwDGtr2VHHrHXmdmwoa8o4/OS2
mBCuuh4sYQLEOingzZmMoLAKwZKy2ZbO0L7qdJmDx7RnjrXjonNDSYrtlWyr5yIKvH1kCVXtAilC
FyCXpZ+ysfEe2y5pn0Ttha8jogrmdwtxhkXq3RW/gB0OoMwTq/9E0h4iSRKOABISqxq4yEPkfWr+
KY1X0Dg12iB8MrrJ+EaTaHrwglj7GE246Nsi24fy142Pntxnn2L9tTI9mkXEAvsJOWzckNJk6Kb7
FGH029JreXhEExSOq7rPgq0uKy3xQq3wf+rssKi3mYAYutYina6NmPEiLqSifxrDOvzhgcASOzDu
YfbJLU0IJb4HK2tL75ioZo7kEQHo4yfkKQ3rOGm3G8l7UoS50bWyihyp7wSDFCYfzOrMzvNu4bqU
JcauFaZBmU2r7DoDgptirYrNJqyTUItth2/HtSwZQCPghsc2szzuvS1wQH/8BCnI+woTJH1mJD30
25rp9ZWT2Wj8Iwj0MEtGL0dKUjs7Bkw+/wrNuv/imr17C6PBmGhhuBNe2BKRUC8QQ/sdV8tqKK/n
ip5QAYiKu+ou6pn84RZslP03TG4AqADimRmZITPoQ7n0TMBjyNzONMgI6yicuwBidGFU1yPuucWa
wTyjoLBrBuaCGFVh52u5do3aMPi88a4XXn/fV61zJ6Mie7TRMvTvjTHBn1b6/Yhrcum0ntjkomzI
+/zSK7YS1csQqf0qOkRdaX0JNV51VwzpneapIXuBdJ7KUGw8PGQcSukS9dwVPMgBiRkDqX6BteDB
r3X0lxWK6tnSNQI3cW/+TOPUOwKDqf5uI7O9iSNXX5dpEKR76fUYJHmQI2jXDVn0K5uaRbZVzUGP
4Y5h3zk+w627JvRDj9qQlPh6ssxa3oB5bqqD6nliEFsoG3lhDkmrGN2oQg1Z2uq77lvjCpJ9M3yB
k+aZtN0pSBFxr2EdvxYul/99pjN6vUwl5sL7ZelGx7fp0MV0mCTyXhgJcKUAtPPVyP0iuPs3OfbB
YuUhPHbo+znqbyk7QFPDj6dEGOMYCUOMTMsZ4+CZTPPKtmMwscNUevicT33wUEM067bdJBKkxOdQ
qXvALkYHJJWU/zhimcEaUwxZxlfucNdzPXyWzjzdYx9sl5/wG0q/5XlAS3XwAhvFh6iMIKAt3w6B
WpBKOUzmTQP9xXjQEsGL/CACjEOQdp9qr/xsaA8ZZCO2EM5b9cQcWSy2wDHy81boIenh+FYBKtUZ
qBJWDE4HA/WO0hrR9uL3Hn2UTrFvsMou618MJoKhWlttCT2MdlQ0Bgd6zchFSzUvk1+NyemNWRF9
gDDSkKONNIVfAkTlStjlxVxvmKvDAaeVMjrPGks0FMGBjsQ32mucNkIvENGZcsWV5dU3FiOnF9sf
kfJo0YhI6ZQUAUV+NmGTGqPpgGzEqAs4zgjAU1laVoJbSAsdU7xkWd0i2zL1YWDeUka2QPdS2JoM
0VWhEzgSEEeAyrl6NujGw4xlbkVv6Ip8d+TlNYV9yEQOUyOoRwNDPNe6UraTNMiHkJWgBovwif24
0I7LV6Rys30wWOVeVZTcr461bJIOg44rx5NMJvsyyn6OsZIxxb2YNz1W584GH29249BVNFrDDvu1
v+YBBushLSg/7iLDKYt7KY2u2tVAw4K16HOdXhnNaNrQr3Vu3SZBAmASNz6IJ3j2HEb2P7KYarDN
Vw0kP93DZCNsxpT21/YQoKIbJWl1j2w1V7mflONtwcTA9FZ1G1T2UwrhUj/CXsjSYAX4ydgCbQNG
WKJkBeDPG16YBKLFEHkmMHk6RgFYjtKQtymp97MgB8k+z3EePdp0bKnd6Bv/xKiD1M7VQf1ZNHVc
bPBWcK9zzvU36I4zmsnwd7cUZDSLmGWKMVlZlB4jSupFZl9HRcCfQOUebUFcF1yEOhujLu8Yr0Vo
n4azquwvtnCmA9IEGrZsjkkhzTy16pwYhd88qa4aVSbGfUMNBIRDKGu8L4inTEQZKWTzZmycwAb1
4qmnCClAEFGRl6fHiNn52gOY3JWbIYtlfQuaNsq+5SHo2e/atvsOE0NA72vbb9phnUSm4X8KDQhC
TNY1GQJ82ELaXwskPRxjFaA/Jl8gATEkA9TlJVeAj8pbOWpEbZg1WD88HOJ8KEk4H2PyQzSy98ZM
8yKjyqF5f2sIP/FfvYK+FVplBGVkdb+XfFH7wLGqW5wLMlNUt6rBCflLb9EA38WdLAUkTNNxtoyj
YM4F7TBvYSHgPewwh0LupdWzc+NOKB8gTzE7tzkeKw5joInWh7dN6ecwv0HY8ol+Vwh+jTkoSYgL
JR8mlKKIKiBBOEl3jF0gQ1cEtNl+wM67ChBHMfyGnLlkjphi26fu01nl69IXQBpJGMPcfW7oUlGp
l5kz/qJ9DoyVynMCtUC7sUxoQ2KJNfavyuMJ10JH9Ci8sWuekjTM9TqjG/R1IhYzDjXsMCMDm8an
huT6Uzr3BicrrF7Q0dGHqhTdfFNZPWVphNzrzkZ2IXjWwhxpZswisX9RY2jIa4y35GMaVu7LjEVE
EOyknBHxGIn+yH44IkEXS/vxU14UgX/fwdHfYZmBYHqTzI+dQH1v8Wjug+5Zj6kIt14/oZ2KZVmV
t5+5dmIAz1mWFy+yCjiesGDCb4QY92szDQ4Nl3TGihYfcv1JGJZnQkao+p6OWjoDmMi0/jxRH5hX
LdYY3wu3c6MXAEYomI1WneAg7frqoS98CU+oSiiJwkF/lRjVH+Ehw6klX7WCpxa9Lvcz5qRUW5wc
78fUj/3eUwKS8lhm17VYIPc0SdMXEtjpQPsXFqWr7HaLWTNSiQj7tyiBARuYbjNrql8gSkTjY+Km
w1Svil7yVy4dUpqOpLY/W2bZC3LfxvUKjRqUk7oSYl2e1c52pmKG8BJQC67n1lPRq4/g5M044dR4
FLFXMKtLWrvcy24mAUWVr9yHURczlKkr9F0kSSs0WqZe+PiOtl7nQ+PeYQ9Nyg0DhMluUmTuN0bO
5edOyx6FDSvrm37L6zfMm9xzhvqbQN/HeB4giRvrGcbXuiRI6yvhiBr9r8IxevwYVB/+cshP06u6
Ry9C4ofh3NDM7uuDgqDcbxCZy8BGeU1S3rueO8CGo9IyrL/pP1kQuw2UFsqHFMx0sRWOAx8RWUwU
sqEXD4xXLSMNPikDdTczGvF62BpzU7kPQVxDKSWH8deMOBH+QLoL2aoIzpyx5fc55W05mAX4Y5fI
jJ8C6oSFT1m/8WfL/TkzUsKqmVPwHCC7Ac4iQXcZPoWBcSZZoUzXzZwN3oaaSKq/vBwC7xrtZKbE
6P6YE8kw2HxmTSgYIC4EE5B2ASOyR9Ua2FRUTEHRfbQZUw4y21rIdHXMlBzqAMS4wJzIcNGodcwW
Kgqd3WA3KEjaPQKmaq2Yxj2BkTeTXUx2skzIzcn9kSM4i6xVKKt8x1Dah8CKFexxHIr8OWvrmoFH
3E0ByMpFtpPqFkTfLiRBheHbIaqCpF6Qfu+IYOO9m3gyuRZxF7XNzpxKx3gpkd1yvpWdhy5jG3Dv
HFHdAp1XCf43TTzap08oHKQkxiTP93LszGReaQWM69U07Zj3RmDxECRGl20+AOdvXYRY+MRfSwSw
5xfYAnaAkk6chd1jgWvgI7PbMcBCwQ3+RmC7Sz5XlauR9wapsE8N3iFZsQPeCTNPy/uO35PAg0BF
04+pxd84TAOmrNBC1cqdAjDYjhlQQjCgWHSTgiC+LbugeE1916MBICz+CN3A3tluT69pGX9PR+Dd
Vv1SR6P/ygjPLX4MXBSYRoLrJj0y/Lp+ypFmQDmeHuCDb1W0BhIEgrg/pDv/SIywhBRHYgexD09y
PGtKgo7VAUu9tUdzOKSzWV7X4eC3T4B9RvWwiATU+1a2SBZsyq6acBPpfOKIDmHMP2JXlIWPjJgk
a5oJnFNl4Fazx6zCfsWZiEI0dtuQ0VLc7SrPde4r3SdX0kmqbSVi8y8HWh9cepD5wNHwtalu7Fni
U0VbDIDWzJHcwVMwTUBU0bwXRU4R1HE23FEZtHe0T0uFhhOCGqY1f64NYFYbnVnD1zzIRm+fYFw5
od3ke3gmqJhuxBpJ9hwrQoIH8gyo+PtynL/mDMEAiop8jidoENzta2ZS9iJ+SYax6qXllk8M6Nz5
KoAAmlD0TC6Sa8TF6hBafc3oaCpvGUfmNZQcK1c/u9Aun12jExrhnmmwZoA3Bn9jm0/9JzuvuxtA
PM4BxxwD7k4iAVzkA1IEk+d4S8s/R+LVy/v5RbVlhIiVOQ4vJnxoiw4T9FCzz9jCEe9VH0iWAkwJ
c++RARPvODPc2CCQeRb0Tny5LDi5WSyKx8ArMwz3CHFAJbuC/NpHG+UIApXuYoBCdrol3ZrBYXi6
VOsEFG6+LzqmoAEYZI0+OvjCQ2aPVsK572vrG+jKIm7pNsQVfYF5BjipDhq6ASvEkxm6n0HARrdz
k6UFwgZub3zqZ3fA0KzybPN+rERrHollkAipwurvNd43nxLTKP0vTtkZ1iI5Ieur0JdyV0HEOGKx
O91pPTGTNSL7dqK0ar72NjPYNZ04+YsuSxE948YwP1eGQ9ZGLeisC5fX+hl3xOi5YYqzBgdbWr+Y
PczlEe9M7zrr8NVZo3nqMYeKMSKCSoyzwTWS+8kn7gWoSZQEythGTuUxvY4zeI27JnNmKCxDxBEd
jxWSeYgAazq/ON/hiYqTtLAxd0AK1RvitUjJHiRAlx4G5SFpTduJNwHnk1Q3szrnMR6oLDdNNw9U
92oyPpXuZMAzzpaG9s0MnDzYDzFMHWyUPKv/LpBdTJ6mZkwCJOjMhraENXjQZCBa0U0O0Joad0aP
16a5VtgZZMaq0yVzmMrFCwQx+1L6U/8AGSCYq78ds+56aIt9OUGjhBbVjvQtC3Br+bTpqzBvzUf0
cmP8v32D0X7zFCmk8r60btGPtwB1jDL45ZFsx/6O+RkHDMz3CFx+73bgjXFYy6D03lHrzdhwaMf0
ghQhC4QgDviJQH2wJqrPO3r67rzpCll8j2pR9PtYGxUDJFEp3e1jLrIOut4IQShfOxkQTnVgXBSG
38JeE7EOE96hU7kTOfg4q/373//67//3f3+O/yd4LT4V6YSV0b+Qv/oECKRt/uffQvz7X4T15f++
+vU//6YMQaXSclB0IWvzLDpc/PmfPx4iPN74q/9LJUHWwr4qf/h2W1UbKp9hn5qpeLEl9QRsP3ja
EOcx5W5Mb6J6qV0m92PCXCsCnnT51zhvf4x0aHLjFeHB6bS9ZYL69scwvZvsgXv/WyKAe2yELr2v
Ak5Lu5V9NmV7jFSgA1dJSErxhytDyrcsaTrKVqj2K/12ZamZARmhMbyQKyb7OpuwZbEBxzmOHdxA
jvwpfASuLq8pvLePqxCcU67Q9MzRgHMwd3+7KLApWkkOeG8MQIbm1lWdjXBkq61sxTyW0dNq4NgQ
msvGEp8sCe8UIXzLS7mdlUNbqGSausH1tTAPNm3amCZW3ZEUYLC54BMN7K6TMS77x0F0vnsMMgqb
m8sPcfLJlOkpJIVdy9NSg7Ty3LfPIHlBsxX05sPkiB54Ujl+Rz2v3zbSRKpLkdR8naQMri6vuvxT
f9u1SkhTYLBCF5ONYgm97Orfdm0xN0lo+XbxiNQjJhZl7mY3fQKzEBrx3K5pBzvMl3GcvQpd3Dk+
2KbWmdWVdjS7VfJfpny7egdWtm4as3j0i6F9SDJlPQbNAtNFH/GDpZYdf/qgyrWkAphne1ovW+i3
B22kMhgI6OKxaaksc4Afa8hE9a5LvHFXO6b7fPnFnn5OITUbEryha7EvpXnyOS0Ee6oR+sMDrpPw
FkJvGbPQx0BYLsoPNPyZG9mkx5dXff9CWdWiga+FJAm3zLdPSY+DB2X49lAkpOir2bD/Chs62EzN
jPnn5bXev1HNNqUz5loC3dPTGMPerExabD6ikXl4K0pBsqpixEvgpEVLSwpK3eUVz7xTrbRwXCk0
01bnZLtomOA2/evFHWjh9CNh92NaKDnoAUlIbFTseEumkZi2l9cVZ14rC7s2n5Jg6qnlh/22eSwD
BKn0Uv8BCNaxNFSd7mqFIG9AwwWf7Qad+miY6x+ZLV70YtSzTpoWswEf2YqakGvDfhgo6uwcCQOl
ZXh7+Qee+RQ2FSdtaJuuo2me/L4qLIOhQb3iYdJYk6zCzKYvB2FaX+cNxo9RWlQvl1c8jbhsb0cS
qNhovA5iyNs3ElIuz25o6AfJ4QYZCIGgpSsAQNpGwlkhI3XQtsH4Hv5Ju4twyF1f/gFnPgkBU/A7
aG8JW53s9KQX8ES6wHmwu1FepbqhlVSmPmjcvvtgqdOrnSCpF0wQgRZEG3oZ6u3DBvHod25W2g8o
2nmbEmLtDvw9RSHz/H0el9clqd8KAqzaCOEjs1EUoAPqOTtcfub3wdryhGfxY0ye3LROrrkWNxeA
/KP1YAyeRPB2dMVVmaZfodOT6hdosfapOW0gyUb/i5XxARLCdbnTeQ1v34A3D7VnlVo/gPlgBGpY
o7MZaUDt3DmxbphK3dfZaL1GlVteX37m99/Z4mriWhSCdAKkxduVuZ1c+AKNeJAxWayIh2JE8Cmc
Nypq+r8ur/X+GNmOY2JSpyWnnTHb27Uwm8Zzo3H9BxMo485svKWYC6098Oh2nZtjvL+8nljO5ZtL
yQFXqRxiC2xkExmptwtmoC1618yY8AWGKK8xNozVAY3i7O+QsaLa2e1gXmU43KAfNQU43Dmzra4m
/OzmTw1qk38V4OwVqKwiPKIqniMGFNXQzcsyjO+80PLuL//gkxdk20DZOQWObfJHJbyTDdg3U4dW
rMiv5ZzPB6TC6kNhZGLDHC59CELzo5P3fj1lSpsvgmKvR7P2ZD0TtBFO6EnFYNLDnDYf4KyjH+oj
8c+sAmFxd3f5Af+JW799EZ4QqJLpOgh5uZx77ySS9kAlCrBL1TUj5PbZ00a25xbM13ZojleRmtVX
Y9AJFnAjSJAya5P9zNB6Y1K6bC0pxw/u89PQ85/f45AssB+RNPRODp5IkVLpJEpKQGXyLMTOs1a/
hrj0w7/9kunbVR2Oi7yPmcb7HKwM+sKIoj5qvInco8Lo9PmDF3RS5vzzg0AfuUoRCBmonJxHpnQC
pGTLJwmytF+jBQ0+QWPRxOa0YvMe50jww/Rk0THCpHFSO6szzL/TUkbhps80Q8bLv+jMHhGO53mW
a0p32S5vz5BnGgP5/tiCA7DTnReL6RFZqWlPy0G9moJe0eX1ToLw8gK4CYRn24CcpSlP9mTS4XzT
0eG4rhCLztZlbRq0s1GSdRh3A8c/uFVtj3c1Te0njDX7+oMtKpegcLJFSWG573n/gvTrJGVvuhSz
mCZsrsMxna5a3OnQBDXHL15U35HnaxS0wvvFsvZXtoxpqHwVN1JFp9zGM/WASxK64ox0xpUD/Ak9
YOH+HfQkJoE9xKskNinZoCc+NVwFSEtI+wa07I/LL/H0o7lUy3wwdCA1BQ9d1bcfrdHIGFKwp1cl
Px2jG9tCt8aJ7rn4nLXAqeDh8nont4jturb2LFjRpmQO7v0TiH9L4EJZhw4y4MaV63q9Cb+TvvPI
iLEKoLmt0mzi2v5gX57EdpakEOWyVjynMIV9cnJtaAm0+d32qFuzPDg0u3H7mJAqanWztq1q3CKz
WHywOU7SMhZ1HYsSQNjSWkQcTzYnRnlTBtITKwLXcRkaZhDTrHs7ZVJyqMyynnZofRnG1diIsmVW
D6RhHXcMfT54ePX+h3gmaiOSq9RyyRdOPnBuguqpoXsdMfUxhxtGbGH7kIEkz7i47a75qjthw+jt
6PVtVIA+T4bEWjtOT04fWc1Ny6zV/EJT16I3goCwGX0b1GKUA44Xsc27GHxf8lAhxuFvTEZq3s9G
o7m5FaD1CTxhV5sPJXqtIcVrBUoOLQv060FEtyG5WTlFeERHQynMqwZVIDx9Mj0yLp3iwljKz8iM
jkOXdT3WjRHA+jUUKSN4UgOazM8xsPr0E0k1SoTjMI6dXGEdgSL35T377oxQlnuWUqjUUMlJe3nF
v+1ZCVIPJwTQSXaTMxdN/MFeMVhECEfO5S/aKe4HH23ZHL8HFvY+szRTCv7j8uWWwPPbgkkDaxsX
suxoDmP7GZnc8hE71OCDVd5daf9Zhopacii4aU+eq0S4JQZqnh2BaeDgTL/wqtYKjxbdK4yeS3ll
ZMgrYv0dwnjCqSQts2bthFPyQWp5Gsn5IRSSFsgYQePF0yd3/ZgopC4xBjgGnh6edZVGuxxH6mOO
B1+Ptvyi/hgV5ZFCt/rgJZw5HpKGlE2TwKGiOH3VAk2+oowEbiGQCtd2nkf3GQpG22HZhSN0jiuQ
Pg4WkVgPpzRiPl3eWme+NJWMYl+Ry2v1zxXz25cOs0bOUwaGMsgFYFeQoNkvI8qiP9/BEjibyTUJ
ete0T3KFfig6Bw9yvvQMKRFR09G+Va4/WbsgHoIXQPzo/l9+sjOHhi/qoJBIzoRkzMnmiptwLMMs
DI+NxgxH9801vEHA9B2YMkvihHF5uXObGeVlYYL95j9s57dnpjaTqWUQFh4HO+UaHZOa+OYTPMYx
2SHwgEFKWqKuMcXlTeAzGJjcVtybdfXz8g95lxWwmWmM021y7KX5e5qW9HoEN1AH2RHxVImr+uiM
7hGKzph81diUzqsKtyr1fWzA662pnWS0sQv6xKvZtYzgV+KMZnnvdxKhVURa6tk2Vgw1LLWphRdI
tSrIJeNjHM1DeTcDRurvK+FA8vdM5I2adeZ3njoUua7B3gCmRZbz8gO+u8G5TBUNdlJPUmGlT+p9
9CGxjpa0X1xw6q+LTuy+7XuEXYEMYft3eTFxbhs5vFAL9DDtlNPCAzxD7kZcEujlpSrfhSgK/YTd
iUB24k72gaDmUIxivTnvJIiBavHk6p9KjHjSG/7W/FECg/HXjttEt3hli3KHfa/8GZPDig+24Jmf
Sk1Gt93hhNk0/0524FSY0Hmb6IgK5qyAaONSqwOnebZm6Ra3Ld25vy+/nTNx0+at8FooAZU83fOj
HUu67EZyHCav3+AoZAGGdaJjTBjblUo2N40KcDgsg/j58srvNgFW4AoFVcI2FxTzlrfP2qQCP6Yq
Yh/aGMxC4JFBBuazi64zAN4fNNXOBEkSfIviC3Kfoqn6djFlwQMQZYWBnnLHqxZq5VpMyf/iEiJO
MTRytLQprE6y+QFvhz6C63xs5oQeJthmYKOmMLDvRE4JDYUOr6EJCJyfZtvLb/PcdyQ1M22TeLn0
qd8+4Awkx2t1ER/xEUpp3Mli36I2vAldls8a+Kowo/Q6kPOwv7zy+9yYacMSp9mw3A/i5DADX1dD
5yXJsXV14dyHBt2fLX4o4aMMJPPcEZNGXC2K0f/zrbvkUst9T5UPZeftI9elVlNt+PGxxNllmwyl
sZoAst+MY2y/jrjPYYIRFNBZ6LKWH9z57zbv0iOnL28yI6SVppbP8dulC2o8iNxulkcb/ty64K/6
PEsfFcDYzD4or969XyocBpGCCSAPyRF9u5QFnCOnPySPODlLyHfYOTmgzVeB3YzbCdU9pr1m9qeB
iJe6rMotBLSfvPXtonUKUn8ylXNMke24psxCwAo7oFU+t9G+Zezxwft8f/dyJVDo2C7tM9Pmani7
oHQybHOSzOLKgzUAKRLf8Dj+u7JxIMC4ZFrlUcbTlzm67SEkD0iOcleMyNX84W5eribh0HtgNMC2
OtlU2o4T7Qe+PjZt5e2bFlAnihT5RteOWgHSNZ9yqGkfPP27w7ssSr23nB+W9E7eduSjhjmavjqm
TWyH4Ha7GZzMQL6+8kjdj2gbIkTtWJlzqEGt/mlmx+pMKck0JOkPsfjtq9emqInusYXYEjP4l9rB
NwDhj6K4A46VII8RNNAM/vw1M/WxiZHM7+jPvV1zNnBvzIKeZA7DMLgoVbz1jcK7d/E52QeLyhtY
2Cz+YFefObXekkky5NJS8HVPVhWMNoag1cfJzJSJEFXToOkU+DRjRQiE9vIzLlvlTQm2vFeUIDlC
XOZcP29Xy1Kniw0j10ddEhna0MnXzOvFLgqnHwodw+Pl5c49HHUA6SKJBxf6yc7tILFF6D4ptCKm
bN3KCIs8EyhLjjDBByXHuf269FaVJF0mUz5JzCtRDbNmtHJMOwwiTNV5BwOh7l3u5OqqBe3+3EZC
bGhfool4+SlPx3e0ypbUnOhEzUXBeTq9qFE9QDo29I4KzfXMBdg8l8UaUZyxXlUwSvytF4FA2+Ky
YWKri22vxiAi8CZviwC2spHn9yHrr/h7Y+QxUdibzN2cIzfxDLDClx8gAc5tAgcJBaIbPVbC+NtN
4Le+H9QRPODZBX/Yg/tEJMPJDnlMSTOFifHB+3mX6PB6FtAEG46yyXNOapgZ/H1ZTQG64lnb/sLK
sd7DRc3uLn+Fc3vNtU3h2iAU2QknW1u37liZZq2PbVG1j3grZddti7BT1Mz6g9j4fim6F0IpZ0nh
SXBOHghTAstAkMIhQe3NtR+2cttVGpnnqFcfBMJl2749sEujxIRw7Ar7PdwlCaymhgjogNp3QVoF
KCA7Mmq/gA3vdzRP3S0gen8zqRJqjIkey+WX+v6iZ3mHiTiIIwDJ/+z833IKhc4SchO5d5xCd75J
S32blGjc0mLzMaEHcShDxAMur/n+JLMmoCKHPUpm7J6kjegwYgU4LVIVtOoezHlEwcwZFNaMTn5n
FTgsN0MP97owfl5e+P0+XXInds4yhlwgRm/PReMOZVUBBDracWbr21I3aKOjlFwlXy4vdG7/LNX8
UlTRRjhFUfSG1VeTIl6ESEMcce0ubyI7fK5NXu3llc5tH16jXrq2fMDTOjMJWzOaZOAey7A2AK/Z
LUaUUR1fi2FALS7Jq/5zkjrZt6Ez41eLu/Hz5R9w7p0uSQQNGltSBJzcANSupWFkk31ENGq+91EG
xMOIev/PYwz1Gumhy0lhWnOKM+pjRxsOcglHK4zjHlHTtnL3Ce3FP44yrMP9CRKPpjOR/+0eoX07
u3Pp4GkJwvS7o+f8GhZRTQ1n/rr85s4cA5Jd15Zg/pZ/LZvot6Pn6FADnfas41hOxtY3Rbajxz2u
+77CVxvYGTk2hssWo9IPvtm5lUn9CDm2o/h4y5//bWXmPAsynJgDWzz7hlpSvPHyFoIH9ylqtbGT
7VH06zbAyT4aPp05GfQmGX8xkAR2cXoyiqiHShp2zjH0chhYBtOtqU2TTTe40f7y+31/C5JuefA7
CTYmDZWT+yKMjf4fyuUR2jBjLH+KhkOmaarQJ0ZmxcAk8PKCZ2Ipj+UyIOLe5d+nr9VAj6osY8KL
CJBR7q2rzvKQNYkU5olDUW8cFD8uL3nuGR2CjGCrsoss9fZLUjcMFZJs6uj1yGsHYGevAQf5qKEW
GnmZxPsg3Jz7fCAcaFPa1KAAZ96uhxj2bE6qUkcwSPUOviK80HnGi2Rw/zxWM5Wl2FV0pN63NaJ2
GqvS7NVxLizvRfRhv3GtsfjgtJ87Cah8WDSFCCnO6YxNNgL9P4RXjmWFcHLlZcYXbADyTdAX4Nqt
RjZrRBi/R47/h2hNAgt9COW4LhA/DcjvJEdDuT7Bm49EXQD5zVcwYO0vTeG9SAG8Wo9QIuqlLPvj
7SJJB1HKXIoEZS/B/PeDX7ROWPYJPVAaVvs2SIKN9gr/qUOPZFNBy4w+yAzP7E+JECKde48PCeLo
7YIIE8DdHigy+7bRWFtH/ZXMpX+FJxGjdqt5vvx879AXy1tF45WCEg1gMH4n58GM68mKvE4d0fNp
11YQo24DynATDQOMhJHcYNVHCq2NXjuUCn19Wyz8noHZL6oOYTN88MLPXM+SBgNDIi4vjufJVx7x
WJwKe1BH3GwbpuYutu4rMCmwU20sIQ/14JW7BgrDoQKD9eDacbq7/ErOnFhqzgWJgmQOULrlC/32
ybU/u37U1RIXnMHfR0zTj2NVN9uwKoIPHvZM/FMCzCojRxfgizy5OlEOVGiTdvIYZ655Db8EMdSu
s78U8Ry9Tk483baqNz+I8mfeMHhxAABUBEvUPQm6rWc5vTNa+pibaPgiJu51M5YQyLes0goz2VWP
muBd0KJ4s0aW3bl29BB2Hzz5cm5OknjuU3A8FvMwzvLJZ0Z1MkavjwJowmjxW9QM/ue5D+X856cJ
3IxFu3UZ06Mv8/ZbFumA+F4h1FH4DnOXDinTomwkpHzIeCpn0vvne8cj+oJU4WsSqt6uhznxgG8s
06/aENmv0dD2Eet4466AdfDB3Xlmmy6DfrlU96SSp3BQhPsCo9apPpp0btfovI54VrZIJwcyRLb8
8nOdiUokH0BwlhIE3PzyOX87E14Sz70quTUzMOpPXk9Vt4L6h8GSwr4Bh1fP9T9Y8szzsTmpsTiE
3Gmn2xQyTMx15sojtC3zpi6skmZfg3CfjbLp5ac7cyJoZVp0p/8zejjZJU2En5sf+zg8iQWjYyG6
MawCDME3kOZgd6t+/Gaowd4NyBlQYk7Ww+UfcCYOQI9zGbZxGgBfngThKUqdPPJLWJXhMBsw49UC
fUPvBsUNOQqkiUDuJGs4WW71wQk509Il2sJuAmpNUURF+/bTQl+umqoIU9Igy5lgCPpozJk2xksz
ttn4dhku0nxRmNwNUsTr3sXF251D91W3jr29/B7ORAVGqZS44JvZ2P+QTn7bZslomFTVZnI9G4l4
ZWcA9kpj68+T+d9XOe2k9ogQdQjjJ9eWGfsb6Y0axw8EoVs3K744lvcwR2V97KL8IwT3uc/MxeJw
kphwwQB5+6p1DpDTg69+PcAG09dTjYLDkxdY4pGhZfq9HU0UAB2ROuMHSduZs7QMf2iXUMgjs3Vy
z8StIW00KeNr1B/qg5s3ch/HAruKIPro/v5nkHQS2V33n0zXdWAGnSYw7cCfU5hcXDt1qvFRAdWK
YU+UZVhbdGXXllcY93X+LsAhEkvfMQfgfagquMYzrtGQiT64zt+HLnCTTH+Wnr0kTJ5c54GokTBD
w+dalQLHWCnqKVqb5Hyf2V7VnTPM49fLu/j9217w2gRLOBoLiP0knECICizTiHGjDcdsn6dmtK2s
rNk4Un+Uq7zfUcryaM8sFCwQ1N7Jh8WdtcVgCEZbbFfNj1BEOSKeHFHEfPIWunkos405eQgm/vEj
LkBCbnDwPJBmToJGb5ddjIWsfxzRoqu5SevstovCvFiXScLI/vJqyz/t7ZaiU8M4mL0r4NSerqag
q/5/zs6rR26cC9O/SIByuK1c1WHaeewbwTMeK0sUlfXr92F/C6xL1Sih98oGDJgliTw84Q04joCu
RdPWf85RQduHosMmBn9vhHOnrmu3plAwddrd4b/3F7/dP4zzFA2B5/XoLixicwWnwxuwnrw4SUGH
L++mjXRED73eDTZ5lNQrKcRtDFTVDZN+WozcBjekRqtAuQ4/nksb1jRRndw8DqBYViLt7R7lanVp
DKs8EN7S4lQMnol6L/bll4mk+qVq/PlZgz5+ydsyWCtp3lqLa02nbUOrm8z+Oux5iZcL8E7TBXkh
BewoUKBG+BuKcrbWnH1jKQonBZnnMIH1WuRfKSb27YCU+GXqvOQnNlv5S5lq+U6b53RlU769FEJ6
TALBnS7jHGYcQkfnqkeasxpfEBMpT2Zll3sUxdfwz29sQRgSCnJCEquGntcv0G96bPqCYrj0CH0d
fYlwdpEMYD4qtAHnoe1WHu2VBHF94BzG5gre5DG0R/DxekFIxHo8uGF/wUqwwGfTd5LzFI/hp8qu
ne84T+hHWfnI9MmC1okbcY/tRGEOJzPHZ4ZQLnChxW/3/km8DXYOAYfKBTASPbhlJ6yQ2MKZKWZX
yBwgqGFO0d7rwuwSIyODBsd4RBbUPt9f841Xz/SKrgq4NsL5MqHvCnsoczQ5LxbavX9rIJq/jnWM
aCZCEAejwafu/npv7CqVGgAggODlEnYWbz4YUdUpku7SIBF9KZFCPtPjn0+e1xjH/4+loMIAXKDW
Zkp3vVRidGMf50Z7QaIrp9yOwrOlRfYhpjBbGa+99VSEGVu1UVRvcbGfMN/u0LxK28vYJ82LrxnB
kYTX+Eyjw195gW9sEo9GNI0TaiLPWQ49E/Q1hF577UWvR8TmNRmcBg8zVS9OhydZT8hUzdX7S2oa
bnwtcmhQLlSc168yChrpe4UuL9UwAzfZoXQSAkXLcWwscKaO0VnG+2yMj4zukcGqAisPf6HJIpqV
ke8b25Xci3vZAJRIZ2KRD3RdjsOxrMCAo+07fWhxOojPpazRoaPI0ZA/7eww3757I/kWgUmBmlh3
eT17zUSjYbabi2cV43HCceuQoP9ysjU0k+4v9dbzqVdMGRqQXQbq3/8oEDDkGjMso8jOldZOqAe/
yjkJ9+DuJtQLtP5wf7nbxMNh6sXtyFCKCfoSTWt2PWVj7MhLwMlHiB9y+4RVxkmU1QeshZJTo1y6
UPZpVs7mm89JGkABTBPhBniBTmE5afjyXsbGST4j6pH/PbhOtEN4QSkqCrm//6BvVIF0qNWpIfMF
ErC8YlLSDFG3or84sLAAoKUZHuU5RmLbaWhRmGkk5iTRlPioShbzSMFURP9kUst+jEbWrATd23DB
WYJapPqtINWW4SKe0DJHiWam71YP0Q7/tfk56LN6OuqNUa3tqduPrE4u2g2KU6v21vWe6mOZTnZe
6xejrnAxSzMk4HeY1FlfJuTDPwcuatsYTqXZTnaZWEE83oYrxgKv02ziIvft4sACNTKULpx+YUZS
b70mFT+MQSb/VaWGoEygXIKdNvV/3v/cb7xgoOgk1LRW4FMtcZYpMq22M2DIGxnoydlp6/9VFmaz
86OmWNnJby3FkFXltKzE8Oz67fqNU8e2Q3NqqDLrR+mN0xm9FHQHdXT37j+VelfXWQsEdcXRsumf
63zM66Ui7kglpz9dIhDTB8aqDqrNpXPKQf+dsLsFGNBoYGBSMSIwIcqVM/TGk3rA3/mc3AVUC4tL
wEeJt1Cc0gspU3VsKEU2A5YkGwTl1hK0N5YCPcQ0BIAUNLzlUKnRNYvcM6svAjD83gim/FOBMxLm
pzJZCYFvbFCaQswFaU5RMiznZZL2D6bQI0+FKCrw/lFrLmDeC4zrEYj+VggO8oPkuFTvvsqYtyKo
YFBfwmj31Tv4I9SDj02mOMb30cIZBPhS5E0eybU3z7sWmbx/RSCH/J1kW7DO4GVcyyalV0SqxZot
doQ6ZtjlpQgGURznWg+KQx1nCDoWbof/SUXXdyXYvfWCwWepoatSdVhiOOkLij736UTPGU6pYe38
TFCK3vidhw66K36VWrAGgbi9XXhMNCSAP6ibdDlJM0ZlPBSExUXWVvPkzo04tKNZQMKqi+OgNWvC
Acv1gBurrp5iVdHU85dZidGhpOuOvn2ejLyKEKa3MLDE2jaOuue01fOu3KgRlb6yg5bxQC3LaEGN
zZVM0LLG1auqjOFLW2csrpr+JCY0areFJV10sDsUY8vIgAhXOP4uZoC/H/xx2N+PSDfXKpsfiUca
UGBNCAlLVLCsMeCdi8g8YxvU0sytx3L4LB3wS4dgTmr9ZcSs0z2EWhCGB4FiCK5Zuciip0HQY9/H
6NInK7n4TYOO30TDxlLwWbhQ0CWvD1YcuREgVjGdc1E7myqK5MPIZHXrQJsBShHjcQPDdevjJkUP
L4uOAne195a06kdw1aoUDqYSGJXrH2Fww2sJbJLzAExn7/ksiI/4ePG89l8dH+OVFHV5x6vlaKxT
eig+PWnq9XKxPWFtVJj9OXaHUb5kRZDDToonTMAPDdsk9Tbo1mZ4NmP4lkyMPDFEWNmO6pH+vJ74
DcDGaE1wyHWQf4vrCbH6BP8Muz/jjmf+ducp/5rLOH+WTdyvPO6yh8RSNCDZeaAcmOouOakzJn96
Mzgd+nilh89E3exdCrCVq+H2WNNqYX6o8ggC2DJnDAqnZBI/9Oe+F9OTzKH1IlKBIU0+6hsfYbvN
/dP0xkdUgitcsqoUp+95/RGDFH5maczd2eLrDZ/7rCIf7wprGguMDgs3v0BxM0PMEfEs3kR5a+sr
k4NlrGYkT7ZEKgOxGTCcvthGrsg8BMej5swmS7EnSO1yyg/Q6yCTZLWH6FWpJR3uk4WFffeantIN
4Uwtz6NzRdGeIdFZ5FJdGfQefuzzGQ+uyAxOvaSwzzY+1k/5ASVt6T/4zP70L6WNSh7tdL8VwbCV
s9773ztMVoznYfZ965i7ZqJ919DWEwerR/l8r+nIFxwbCGaR3EYj7YJ/41Cm+YvRpR62HJUiQv3w
A0yYPza4liOhmcQIcL73C4Mq4ZowmM9wTJYplJ0ECXjfiNlXUn8u4w4X6BY/m0bLYVP0ffnQeWZ7
sIxEW8lSbw+MBR5XwfGIEKqKv95amYVf9ehO4VnXQZKm1F7b2J2Kr+9+PFZhMmxT1LF7Ft9PYhhc
mXYXnrGrM9NN1HRKJsruB7qGnSP8o+8CDt97Y2baYEmL6NN71wdQAn+DNAPcLM4n108Ze1U5QrEK
zrMXwg0lUslN1zNzmuMs/IkzYLTLorwLkOly2zV++m20QMuGcobWHVRC0snrxRHjE2jazMF57A2s
gXSneExrv3jpDbQea59V7z/sG+vRiEGKT/F+YC+of/8jfwzQt+3jdPTOTVZjZ1xZVo/PqYRc1giN
AqCJ6pXs8Y2bFbkcEg7KEIVpWF5qrhuSgNeld47mVlFBMDqfK8oPfWJG7tWhhXBlHVcMMgDTJAnJ
85TAVh2MuHjKmiAvV47TW68AbDkNak6nElS6fgUyRw+AIT2vAPeJixaNnxEKr/dhr2dPhdCSlWzn
jeWYkLgQxwC2KsrB9XJDmXotxk/OORrTYhO3EEOqaHL3RmSMm0lnunD/C9/mdwDdaFpQvpuqu7i4
D0abd4khTXTpKlwMNrMwcSJFQcT46VZh+Vj3jou912T3XxB/x5AowKmkPN3/Dbc3ArcB60NYROXi
JnAULoPk0GrAZ41GdeoajNqzJM7xZ6BJUkaIG+aEu3eOc+mhMs5F85E/VbmpotkfW7tgyEWTYIgu
COkFu4KZ6TGovPIAsX9N3eI2aWEpVZ6o+oQZ2OKbWjp9Z+xiogs+4pp5QH8yqvaODk9z3+dN8F6w
K09G31IV8CiOqDnO9ZMZIhPYGJnYMntac8bmUtuUhZt9x9F4rTHx1mkFFER7iX4XO9ZZnA4RWliH
Gh1ubY4zH6wM787SxaWMMTGOA8Ngb9MRUVRE5LAyh4mE+W4QH+5vnzdeLzcOZTUFgoLBLp43zLVI
F30QnNuuqw7D4Hzwpzl9DEGgvD8WkDGQvBD4ebvLlk+SB87sIGNz7nkfR78odbGRFrYI27LP5TaP
iuSdUpNEHXR7uFTp/lLEU21ef8xktpHlHzQE00bDfALx4MDMN+oTjLJ2RVfijY+pGni0mZiBq8O4
2KdmNBRGhIXCeRYNfYK6bvT/QlEbf7t9hitKDW/6Yk/tiL3z1OlPs62l3zABtFdC0m0IfKWQsYmB
ZlHeqJD1x8kU1dxa0Jbr8yg0n0Zti26WzLInv5LybFDhH+/vn1dt1+uiAsoaKQuFFKNiquzrBasW
f0PcS8Q5wLQGyRI3L7Tqghy5536ecaLgga2wQJtcadMc28CutY8jXij1ozPoWf07rLXJubjJpLkf
B3xRsa2RTWH99NLOjTDlGaw42dphlxTn0ZxEdwiMoUSbOZFYGG1S08TCE89BPH03uPIk83f8hGL9
Sxx42PYcDVk38cGxsx64PlQK87uOV9y/SGxhrugjEO7t8yGNshe/rIpuk4Sy1Pb339BtgEa7mE3B
TQHfguzy+gWVVmXyHvj5SSPCYzDOHxmYjifmIsWhmYDz6mM4rqQet6eaTF3p9tHyVEOoxZqaZmNx
7WYIuGLhuEskxs166bgYW9GDfO/jgZYiq4J3QaHH7HvxeOlUlLFW5OexnsyvNr4V0a7N/Gbchp7Z
jUfRj0CUZ0k4XVn5thpjpA9fh0ElRxv46vXKRRAVkiFwd3YRABqhrEc64BMtwrqFXkh28O0Ex8i6
x7V1JsStBM7bz0oBCFOBvg59M5qg16tD+qolt9Z4dvrCQpMbKiGNhHHf09h5KnN//lAqHvb9l/3G
dw2YSDBYo/cKYXRxY3QgpRm540DtmWNcn/oS1uBJN6sYWezm/VchCmueheKmGnoz7rp+wiTC92Ey
mv6s17qzdxucwslvgs2cWmttqpuX+YoJM5EG8KgKmHVdL+Uh1zyNVdyeBVBLPDTzeo/D3/A8Rrpx
KdM8w0c1W4OU3rxMBT2h9cNwC5AYU/3FopSV9lAlzbkNIwTv6YY5z149BQL5NBF9uf/l1Ha4CpMI
LJGQA1YCT8rnWzxhMqWYbWLJcu6aIdiPjLeei0EEmwiFsv0EcXE3ZSSPflcqe+7aXrl8b68nVXcp
IIXq2GMZsLiesgRUFEZH9bmy4KujhR8c7XLIkZqeZfwXUsb5dmLsZPMLsBLf4UJcmxiKvBvbTm4O
/I9mPuMDdvJSsiYLKryTfUOei9lChKLtHDwPsADf5MjYfr7/zm/uQrWWEg+xGAzTcltEwc4xEdes
Wnl2Jgsga4ldZropW9RLD0QU52DHdWisnNC31gRSTqLDTA3F6WVYsBHYkG5Yn+vGEfFJFEY8fnGl
hpV1RVfoowdr/r1zH/VObSaVRCI1KV7KpYZePmpZ59T09brqPxcK1dadI/fL1CHxcf+V3vaTWYvc
go1MakXivXinIk1C1yk6edb4wmnHcFaUebTNZdvQsdXCyTiRDwTF3hci+EKeLpx9nCVm81HDujRM
N41VV+1KLH7jpZNXgrgC9K6arIsfhahI2+JnXZxTHN2+gUjsf1Dex9oG1F5/pC0VNe//zPSwqTOV
LJE619exQ5Sz42mVVZy7vKgbhtOjkexibNnmH6Gd2V+tFr/IlRTTVGf0OoZAdqH7CGfCYksvaxM9
G6zEoUt2nsF1FN5m5uAkYutgVTihYaK6ZGaciwldWAuTog+uW6bDocaazXmeahMtm9aZhupfA3sd
aysco41eLRZTbH06lyZIkER60O2HOAiQnMP8a3A2scCr7LPujaM81bMr2uP9HfXGt1NKuOQQvgvm
aDmgiCur8cqxzgHlVsmp1BzzlGly3JvC+SL8OF0ZPqjKdPEO6RZTsSptb+rJRRwURVEZIkmbs854
75KNbfNQetNaG/FVEXWxDOw+sBNcadzUy1a7jAMEtuZ6OOO30ntnCtwSJRYdX5FD7XvMuEMNKL+7
GzXsET7XyKUal4hcDQlpKy+z79mMx8gL9tBD+JXuTBD/ldoYv007Jygtc4+LYITJX0airMxaR4Eb
G46Z7tkZRmI6dFAfOfipzq29k2RhewRkn2gnGKM03EpZ1hABQRyYp0TYvYEDtPCcTTbnk/cBVVsd
gZwwD+YfbYU9LfaX+Hn9U2qGHu+L0LTFcxwYSbLP0esYtkmDHdAu9+t5/JrbNooviWn2vzGeKKbn
uTTa7iGfYs1CpdaKZyPZTHFZahcZ1KgNbQwTVY1sA6zDCZ5RPAx92pET/kP3N9ntVc/cg1xRiS7D
l17iOYCy8BsoAs4tWrrjqRHmiD13FCf5FsZM89/91W4SUzDCIA7IhVGgYBssEgsI5NEUMLM+j27u
1fEOHXG7fsGk3vOO5TQm2X9tHaWdsfNxK/P2yYirysf7P+GNBwaVDd8TojKNhWV80gaZg0aealoL
Y/nNglHxTeI2g98pnir/H0upk8TAByLH8sYLysKb3KSU5xZVaOPbDF9i+K5lZKi/R2S67A/3l7tN
FXm1UBPpKL7KCy5a2ENXpwIcgHvGB655KiQ2cBBcz7khuyfcVvMN4EFnJfK+sabqG1PVE3fhci2C
hp0CUcWOCj9YOZXdzuxaU25dzS6+9FGjbdGm6T7FAX439x/15iMq5hjQB8XIwS9mWcuT1rjMjT0X
HFtpP3k4XV8ShtU4WbZr9/pNFH5dChlBeLWKmrfYsjKNwwb9DPfUxFr9026CWe4x2MxeTLRQzoU1
9ysn8s0FCfpK4Z1e/BIlaVVxQ5tec0+uPf8TInb9NODTtTP8+Vdh6smX+2/yNv1FQZCADyGEbwgS
QF0Lf7RFsKSZMZb07FOla9kHo3P073ZHMrFPs9KNUU8uKxyS06ENz6bmtcZGD9GM2mE6a+7v/5Sb
QsBiukOnDXQoHByu8utfovthE/mNZ56GHovd/7QpnhpvX/j+kLaPYnTSSMmR5frznIJx2bo1mL9D
mlnF8O3+D7ndXQFFM6IaatTlQfu5/iFB1zC/TDBaHeYm2kRWrB9NpymPPVCa87uXonxUdj1sZx1w
7PVSmN5iYC/wAMXq1q/o2sS55X4yZeSO30jT/ODz/fVuAjAiSkr5B4Am4xf22PV6KSPjadS17uim
7rBvCjf+Z2qxkaL1I4+xLWBr+230YNsi2d1f+XZCyhHCSACkBUIixs3EIy9nX6Jw0x5jr8GxDU2R
jwk+vw+aFYo9r0jsoLgi8GN4LThnw0MxsZofm0ZPzm5XYSFnIx8KLqHYIU+HllchqnOOsDOFWVDj
c9p3zgdHDNFZH7A3zENpPttG6q0EvJvTqZ4CTyv435DdmYRev8AEtEpk43R45D25D3Fd1+e80tNt
ivXDAS+zNdHYG7w/CRCQEDRVqcVBJixDHcmAWw4iBdNl27E4IOYeM0G3wi5HbXKeazP6NCI02l2k
F2bRXx1A+5xMATTPo481h/45GGNfO+KoSatto6GlZK9Vdq+Z6FVOx28kfKCkQJkF0ngRIzUkgp12
7OSxwZ3hYjSTuZEylpumTqptPGjJP25hWnt9HqynsQopMpF52LV1iqmtSNOj0en+zrAjbKjiOP2A
97Z9aByn3jVzlZ0R888eMR7E/xOp5C9BK8xDIBNnmxMczyJu3I2Do+oBxIh2wil4Wtm5N3FJPR3X
tw9kCb21pQoZOn/oB1WaPBaRV+5gV+WPr1bhlZDmLsy69mlEMmqnt137yCwsfm+IUMvTbkJ7R83f
lxdQJg1Uice4ORbVBOK0TvxjLOt527vWWh11Gx3AljIUsEhZKAWWfFMDit8oXCs914UeyH5nZKkX
HgZHjunBmquwevZNN7V+hFFczj9nSftPX3nZNwkFJCROl8Xoh0QGiNbifDnZoOey5Cdk+fgQR1Wz
xTK0eXKGor40Lgdda+f5dD82vbkoDwynSwX8pbb4gH6r9N0oOwfSbPtkK1uExhEWdyvvpOMuMv+b
mWaRZtsys2WzJjR+c92gA8TuUtMRQL/kitePPA1SmJWhhydtQAqsczzg3b2X7ekzZStv93YpOomM
8GjiuASUpUJITDHjJsUUnKrGzU+0EM0PCGh42xkP3pXb/CZQcsnQ+KbQU/19etHXTxVNWB/rXhic
xiyJDnqBRpzfm+4DdICvMjOz9053WI5eMyM0kiM1Dr1eLhsrDJZiGCU5PPm9jpj6NkdL7aTFWGNp
An3i+1vGWrxKRugACsh4X8cX1CeLbJs+ph7a1qA92qBECsChVT08FvjNZIe46/2a9mHhocdLOy2S
G+npovwbo99BP2ZYQ7oP/mDriMtiT4LOLIRF/UAe3c3fBUXpb0pK/FnT2QGyPFO+pnvbzdzp6IAM
mJsdZlPZ4zhkunswRpHFmwDh/3obtuM44XQ1h6P2HEBefkGUxO5O6QRdcYsONxMPOwTYcPJS4Yy7
WdRhdEza0CsowQtjttaAHouAAsEWeIdyPFDAHVXuX3+V3sFvns5P9KjnVniUUn7tW8f9bIWjt/Xs
zt2lvQecZ+rX+l6LE83CFJjkb7BSyTRse7GwQRX72ldGqSxCR0M3fkKx0fZ11ppnI7aHk9LyONzf
Em+siR4nMdpSGx/tluuHxSU5Ec7s149j5LunKEGuoOyE/yBTe0JjPMp2oO/WWMavWfEfdy8K4Ois
sqTCa6JduSzgo57r3ZHO/EADx9b3fe/PJq48bV4xQzOm+Fclw+HvOtMsnJSrJre3PnLkHyN8jdFv
SKHZb+vabZrNhFzos13XpTyERex5T5GI/K/OLM3oW5UWWt4SicHyoe6dxxbe5EU81S9Vy6sQmyDC
U/kZmaw23fVT6/mf9drwy12tV634YPliNr7KoeqLRw+rsIyWSjhl1bbMgVAXaOIGHTtR6cVHqANK
TCvwdRgAnX6ks4dcx1avXQFCxxPBWO+MqCnlrsNu6KFpoK4duEeyb71ApW7D2Hw4o0I/6/uEa/Ov
ESbdrwwzu/8C+In+psEH+32Rji/AbOZVxY2RG6FucWVVQTwEM4rWD0VgSGTGjJ/TFCbPNuSc05Sk
1koGerPNWI6kkGQAISJK0sVyEhhcOIJoRC/SSR+asLcZzmIGHtK2Osyd86sMondSLdUjgsbgKAF5
BzOwFOYLmAc1I1TbB9HJ6aMj5urv1uzkg2sxrw2UVt/9o3QTXJEAVD4JwMSxb6Eauz5KDrqjSURq
+FzHznREVy19nOe4OoJ5no/vXIr7nkCBmSGeOIoMc73UnIV1CTc4fKyptz/pcpw2mRu33/NxXONr
vEJG/jyroFn4aoiJvOr7gLW7Xiu3pCxBGzQPdePn5YWBRVtcHHPQflhaaosNCE9g8ENqBR+BVw3d
VkOLJzjKwhu++LkZZZD3sEE5tT6d7CTJcZm3Jg7lyt22uLpVSFH6SsRthYQkL7n+mXNU0dOue+uh
ruzpewkp519yCuvjZJY/tVSKlTaZeuo/3wqtI0gk5LgO9Dbawou4WWaNWwylPT8AxOkfxnHMH+fO
WxN7u30oVaFwYJRtJRwgdaz+6HNUncCSMhPDA6CKDFOGSU+eDeG0L4XZpXsXweqVPfzmguQkzIfp
G3EVXS+YTj24kNnsH+xhntAOEUaw7TPfOSKVGx1KWblryr63kYE3CV2OGozoAMjlesVxKudKK0mb
vbjW9a2w0DhPQisptmPRTn/pEXZD/RRkK/fezWHF1ljlzsQjNaFeBiTNQKQecprx0Dhzv9My191Q
Tf1u52BND/qNlZiEqFPK9B163OL8tBAuszLv2gcnRPRoM/XQbxyb8nBjuLFcCQyvKInFvlSBj0kl
H5Fp+OJ16lCr3DaP2ocw1cJdZ3K1bzUJLu3vzvJauTGxtGw3/jDF3/vW7qtNG3R2gByrGVoblSQY
nyNmYP2p7tq+3tmdk2HXYWrfuAKDal+0TneZgxbDMtdIIqTUpDTsRw+rdKZVzALSvVf03T926erZ
FvGd6gPSp2Z20O1pEmggd5JhideMa+fx9i3D36ccwYsRKD/cnuttBHtvdAx0BB4cXNuOBRKim94L
+2fGFsO7Iw1xjOY4yj2oNSAFc72UbHrDmWj8P1Re/7usqfPDgctL0erTjSP06t93BnvqeMAhqBcp
xRlC2/V6IYC+wY0H1CRz0/494jq071uzHg+TF01rIq+LvoHaO9xdyiUU6CVBbhFxvMkKE1kF9oOD
xvNOlDZ6ARz7B6eKPNT3+yk94OcpQRmb+Xy0RLwmV3IbgehWMGx+1dvgflMf+o+QVzCQrib8eR/s
yB8vsutssQ0yc/7lu9L5yy5lsnZz3G4d7g1mKsBE0SyECXG9YpAVaY6du/sQ1t28j7HBOUfd4O+j
MZlXos5tsMOpCmFbk5Tb09HsvV4qcnrfjgwKKSvMjL2OWuips8d0WwsEL3RscH74Gg609/fP0qKU
PA/ZF0USIM/TyRzUK//jlaayCiM/CMUDyXKegl30hmLbo/A876WlzeIRrTfv76HxzQi2vTCMg0i1
Ut8h8l1Uu2SyRbaRc+Vbz2k8eAehw8Pf0MnzzEPrFn6GFTaUkZVXtdwH6kdDKsOoFBiEAn5e/2iz
QHvAneCSJaSG6Yeyy3xj10Ac+0fEsRAvQzQ47xybKBtXeoEw+6jHFfJ8EURmf3T63p3qhyTr838w
U/GLnSZb8RSkadccgrCfftz/NrdPyR2ksBe00eFxLHFEHuzXfBrD5kH2dfVkNrN+ov8tv6WR3iHd
aK0JZyxrW54QxAcxC5FcMPxLrWi+Z29WBU6bEQj3iOLbSNpd5FtFeK4kHljYW5vhF3cW2nYwu/nb
u58WbCH6A+gz0u1YysD4TkljajDqB82LBgMujpb2u6ATQfw0DpW+T3OHH/LuNRW3CcQbUxraKIuA
pjyui9BzMBGb8urrOFAKJFbv/kgSM9Q3ia81H+8vuAwn3JFq/KK6r+TCNxV1Y5OWCVObHhQZ9pQz
eD/IABRllzdrZcDt7qEGAAlFJKFdcAPpE2FgNqiEjA+DMKx9bdvVtpoC/RiV0b8zDcmVIu6tJyOF
YTXwdYrwe30kFbRjsGClP5TIXcZbCRm+2w2x3f5wRPJeqU1M0FW6oSDYariGB+f1an0wJbYP5PqY
j/Ow98zi2wCnbNcjpveY9Z29MsFczgPUerCZSHAYmSrCzSJz8kkXBtCm9bEyhhgCMQVN8dx2ftBu
AF7lEKjMRBxHgZckbs2l9YpAixIgza37m2n88BU3zSBG7VGU2aYWhQ9JpTGHD76R+d9qTTbmJkT5
9JPeBFq5LQttZOoMtdHfFq6W76MUjU/A0lq3j0pI47SZZBlvpwhhvW3sieLL/X26vOlfn1f1yxWE
AgrgItiR3WHc2tfyOHSafI6aNAbErNcHxmAlkyG8d0aX/q5R2vnRC8JpJYu6Xh5JGSUOiWw2DTbG
MMT4689bGnlr+kyhDtPoZqfQLMzLpA3p3qLj0u4GTRMIsSUlCAtHfI8yfU0qfAF9+98PADoCY4Oo
DwdysZs9pw6iDNTfwWrwVC1NGMupMesfY3C/O7yQ56fR9J2/WrPoz9Joon0N1nOXuppYuZ+vY/L/
fggOPHTDFI+OX3P9Joo67rRg9nWswkOQALSt0I+MUM/t6qa7hLClX+rOiw5QO+zj/T2g/uv/Vy0Q
NVSLk0xEkW2VkNriHcxYcAO3iM1j5rnR5yycw8eGVH7lU1/HjddVGAdyz9G9pwW07DHmSTXrnT1b
R9+mPset0vhoTKbcBWm41q24joj/dynG8OTnTIupuq7fZQicqvJi2zomXmf+lWgt95g0xu9hNPqH
eQ7XcqubR6NvT82B5BUjNoS2Fi/Q1/o2kLShjknZw4LR4bxgQqodBroH2/vf6lVY8upjIfXJvUmm
wNeCZr84MU7EhY5LoHmUTtu+zF0X7gzN9zfQTI2j3qa/siIWZ0rl8Qvmh/MmcmL/SfeT7LNb4rZE
otcc2YfAI6zK301kXpfJxfPc9NLkOYkL7eOMA/Y+GZByllAMj33kF1CglcEkWgb70u3qD/efaTEo
5nupZ1LyGAQiVR8vnslwmolOc2cea8RSP3FRp+gEePPJyixJDxoItW6X/cnspbaN89k75aUrmcRq
cu9bE4IGPsqq93/TzRbiJykII3MtVQ4sX7MuYsPqGTIdfStz/kJ9+UM7NdNJlsi6VtX8+/5qy8Ov
XgCpAvcbfVFewuLwV+48Mj+1rCOUnOBzFiBixh6gXa03+lHMtrGpYY59TwWh8d0rM30iF0SNjk7w
smLOYlI1WCXWUXA0L7EBYia14nDjeWL6pFuJ9hA3s3kOtWZtDHX7zDAe6InAcyTeMfO4PqSWE0o6
pVN0ymkW74y26w9Wio1fZefUmL6s9nle4NnbWWvCzLffljSbx1VS2g71xeJt98IpJfC27DQHcJtE
5VX7yrHip8wnVUOYa40stFiPeZryTlApDBUF0W+xXj7aKM5EAnqQJeDOH4ZMIz0rqPH8ANHjcUbq
tPDpttz/tLfL0tuCvca9zqaCCXj9gqWXoKzsSuNUhJaGAyRuXRin/7LrYTwkc7QG/lpc5Tyl6nf7
fFQH0iqNw+vlYDp0kY2s9AkrMrlrAq/bZ1VvfbPKJP7haEF7ykbf3fGm9U3B117J8Bfb6XV59OL8
/5mV85fr5V0MoroJoYZTzn1+6YAqbtpEG461SP9Kilbf50n2HQqjdbj/lq+LeRo/9AtAuJCkcgMQ
yRbrRqWeBE1kG6e8DpNvPtaQWzsbohd0z8zjbJHdMfstVtLUNxelSwrySln9LKOTmaCG5weFeRql
Yx20wvWRYyBg2k0MA5+able3xprL6BsfGNkZjgulKlSIGyEsAL/uXNjmKQZbdsSaMNykhlEfrRRN
CpcKaxuEXXMKq8rZQc8xf99/0bfbmR67YVElQwxDpmpxSQzovZrJ7DknmcPIyjun2JrekB792Ek3
sx6/zy9QfVh+JORBagAaiTcY9ikxrWyoM/eU+qO/dSvff45BckD1rBGdXLnW33o4FIy41TEMVDX5
9e5F+6LU5r5zTxl7+ISns3w2BwWdHOzha8HBWUn5FrSD/z0d/D4YFkReet+L01pX84geSuKdZqgF
mzq15kcxDMUnswpVe9iwjjJ2y6OZ27i7gZg8TtyBm5Ty9dgX7fyYhmb/sUlxVqdGqF4sURYvrQdR
hMZRvAUQVIBF0UmJhjAaivelkurTUKRRnfEnCI0lypE+a29VYYp9szEUL05XOFvLQJS3lt2a5s1t
WCFsKwcTHcEDsnTz+sPMfWiUjde7p7ry01NgQotB79t7GRoX/AG02G2VJ/4hqVFsvL/fF0nl60PC
ZOOKomBUNrXXK7sNN2TsA+PBPcX5ew74AZvaqhHeKQ3j8/213th+9p9rLc6WQLEVy/HWO3mRgV24
B1V98jr34kIk2Eq7907311v4w7D9FD0dQBj4MM4XXYvrh0tm0bkh8/cTV1P3URP9S2l02c5s4vbz
IIP4Vx2kD2YnnHOPcsgGebbxQKKiWKhavbv/Y25eNKhzkODk7dyWyBIszp7X4wqtQ6w+jZ7mblF3
di6QNZ/ioLE+vXclklwlHwsYG1O6pQwv+DPb08huSc/RONDSWdsPwjPPSWa67wwozNBYAoIFL5cp
0PKhOr+dq7oMjLPp1sVD2cY/NV/8SvKx+GgU+rT/P5R9WXPbuprtXzm133ma89DVp6suSUmWLHnO
+MJyEgcgCIIDSADkr7+L3ud2R7QrutkPrkp5WxCJ6RvW8GcPtnTsEMIuVEQUTt8ILMDkp4sI93ww
j0I/62XCjomAYyNX9SU3sfXVh6GQJODKW6BgaBiu7lvVTz18ZrAwSltOaTsN4bIm5qweCmdDJ+9b
X/vRhQRlvT1ex0QmtDgIghZmr1ZIMDE0J30Z7ClE+LeubJwcxqIiK8O+3AwzCm6/f53rQ2cZb+Ez
oSYCGBAOy/PdITl0/gWykj1A5V0+Oq2X2QYIwnzSJvyuLEjS26ZOZjD0FLbq7wdfPvyXBBOCB8vg
GBuIZ1wB626zXYhoVCYIgKTs7C9e29r5WPSwxvr9MO/NI6oOSDpA8cN/qyOnqdtgTGId7OHWZm3D
afrgWeDvsAja1BBWIaeORN2FW++9eUQLBMUeSEG9JdCEkL9th6oM98yLyTUU5NU9C5MKR/jUZG6t
7W+/f8b1ybK8yl/GW9chfNG6YYVK0r4xzQe71+oIqcLpRZVRfEmK7r2hkGbg4ZYTDMvmfMmgpgS6
Xa/BZulQqeJDU99EuKjyhZJx4RR77y2CsA60GDCLi4zL+VDM1qKIgQbYx4WqWFqEJM66kleIG6Bw
lapQiAvh7nsPh7selDsUqhaFtPMRayJ9j9s03MMRot/hoLFOo1sE+wro1D8eCqJOSwsmxiHtICs+
H2qavDFgPY32Tln/4NybbmwG/6y2aM2F1/j2odAeWOIK9OSQLr2yW37px41Kx7KJxmiPRgK9BVne
g1+JXtQZuz9DVyDHBX0WbR4gC5dKJzLu84eqRtZMBfGiveeOh5AvlsmxHgBTiwFZi0DO92g4f/j9
2n+7StDiAVESZJgF0rE23ZnGGc6E8VzsB9K7aQhS68HunUUCQPo7QDj/TGvt9RkXJRoU4EBxgOvZ
6l6oC2WMRIRwwF0a5pPoyV3kV96FstAKB/XvYVCkgv4nAjNgy85fpecQHky+IbALTOpdxLnM5MzV
Q2lNU6pZrW7aDt2DiBX0ofNLliFE1TSDhHm5YfiRSqncK9BxRrQxXRVdOFVfEXvnp3cC1DKWL9I0
oIbWYGJfGchzccfas1CRVAIr8AMeUOrYj/ojb6B+ZPHQ24Ja7eXe0EZZUItkFwRC5lNB3YPSZrgS
pvKvXCa9RVvmrjMzcKEdJ1DYj70Mbcr+cwDLwgxOeji4OZT0LCskmzBg4Y+K6fAExaxq0/q+Plm+
jvbC1OZKtTLJgx5Qas0icuG+fGcroW8POPJSUcK2XW3aJqwlAvXR2gMvag6cQjFxYiI4DMgSL7zg
94dasO5oCqALtrqam6qXftBM1j7ABX0DFjo0pwHrORAl+gtDvbkhwwUAgX4lOgKAhyerpcah9lZB
CaU8RErSvGSWu0+otNOISmvvxSDz+T5EpH6/bd88HwYFPgl9MAy4+A2dr2+wA3GMeIYdID8md+UY
yJ0Xl2onfHbpNn5vKJQ8F8Fg9PdQ0j4fKrLAeqFhwQ7W0MCNxoTmpF0zZEbW4gJB/M1hhKf6dajV
7ThyFUyBiRmkzeIx7akjNhP1aI73/40Q9DJ//xJfzRzPduEyXryAr3CNIF5cLchkAmk26iAKqMYm
yITVNDmpaLtxzQyfn0iQow4A+AhEFG0nyxsB/bdmoIchouAyR9wmUNx5mohqoQaDxKRpOfnTkBbf
MIL/HRAoWF2YhPOXX0SidZgHDRYc//UtG4NPxnXIF44xt4nPmz8TMcS5ifHQrQBSEv1VLDDvfDy4
vBANPfwKLitKbJmY+xsmRiiViMhKoWLQWal2aZfNCN1EanzJrkPYwV0IAFeU0devAYoO8FogrAD6
twb8uXFnCyHt6pB4M9QbLRsiuaY1s38zu1UJ5yXeJ8+hVOWAik89f5dugQZLAgZ+96dn1oI4fFUD
R/Ubr2a1JAGqh9hrG1eH0Qb0cCZ2mYLCX28D7O4LQ60Ld3j38DxAGAFiB7LPNeCiHxrFGnjxHdqK
uzek5lEaAHy+oU6kT6bowiyGJcIdDal9XRCYff1+N7yz+V4pWQEQea8+1+dTb6Aq2AzQETsIR5lt
LG16aJgtN+3UTI8BmpoXxnt3klEgwpUAvPkiZb8aUM/F3NaKH1RoPCzwSgPGMg9dqpOQcvykQTaD
CUCymY9u1hiI52BTXvJAfO+1gzmy9DgQAgXrkLxo+0RBkJAfIhOZRwM82JbAOu3g8/EjfqM/eVbC
s3CSZRYOcOe5cH28c7wuUSVgDEiYke8s0/JLfDnMHZmKduYHf+QFikYyvpFhWx6Ao7jkzvd2hrGE
kfmjUgpALeoo50O1CvR9ZZL6YHV0ShsdaZSHE+sZgp1PLlzyLkk2vykfLSh04K0BUUQOAubm6vQC
5QwAWieRB9NEcWYzKC1KKAmDuESb1BICMio1uID2mPCN8rxxJ70uvkf7MfgUKf9ST/bNgkPogXok
ltyilQcM8+pVd2II+WQZc1VFfEjSDmiRK46meoal1kIhZK5vSryH/dQq/wva/N2uLK3vf7bLUApd
6pRQhsDrAGvJPZ8D2GYFjW5AGxu9xAAerngaRA29hiCHuTZRd6k8vo5OUBrH5YEKAS4PpGXrQAFu
xgi2ROAcEl8EuQ8gfO65/ZjCnMiFIofLs4qI8ML5vYQ8v9yrgKgsuo/AgyL6wkWyFkXyu2JogIG3
jvHUeAdhInpnDbaCzv+ItuyggivTwKmjFuJSgf7dkRc1jIUtDL2/1XFtDEF5aAJnzqkC+9CQJN7B
JlDuVQP96B5aielgOxSJDez7fj+xq3oMnhmyTCjgoYq3nKDrYjeDqghV6OacJCBSeaWcYst0/4c9
ymUUbCpAApGOIk1ca7sHMpJDIub6ZIwzXlF78FIyGHrqpT1nlTNb+98/1ep0eh0P9QoP6eGChV0H
tzXwPpoEU33iccTyMOjJVW8GeIHP7qV27ztDQZMMNREw+oDJW2OMwEIvVc3j+oQsF/PUNkUUpbWG
aGnSsfhSgrhEredLNDkbbbUPgZWeLVnDuBKNEC/Kyh5M2FGHHG385hGBvHeHG7p7av0+OUFWzEth
5+xciD9X5/Hycpe6Ai4XHEzANa2ORw3XlorTqD41vV+TvIZsVQa2pvfYe/61b9UQxfz9bK4P5L9H
XIAcqM0u5YxVrjINeORowjsOyDxdV8F0gtlU8lOMVncYYaIH+Bui3JYln4YkKuyMBKh0QA1X4Mu1
lxiUK6gzTqbl+ZGiIx+E6gmuiPOzcKRSSvgei1M1BxY6vz0PM9VJHyzsCoC2gWE2asCcXR3VmVXw
gaQOiKYnoIvlJqA+FKY9VAlJG4cfxwZSkxEkAry8qCdnc+HFvbdcHNSZsOuwGTBp51910A7a5pYt
TkrBxbICnRby/yTMosK3j6WFSGUAPu5rF0v/g2yYtyGxitWF6Vud5a/va0kxIc2+lLzsVcDEl2g5
ZqE4wTRrBiJCBwrN87DdBZ2q0oINVhq51R/2k/8eFVzuaBHUQqq0WqWFVUcqrjFLpPKiG2BYPwvj
NgC5TPNGAVSaNT59aTo7/jD3ar6wT987FHBV/s/gqytbF52BxoQUpxaNvJsBMn45CHrhoXTbL7+f
4vc2I8IvF5sDXDEIl5zPcNxaBW3aSZymrhBfgU2uNlE1atSAcFGnNTKh7e8HfHtVQQoASDv0tCD0
8aZb0YesHVH4Eae+7NrbnsLrrCjDcaen4Q5i5SUkTWPzpDDTF87095YRsC7o6dlIrtChOX9S29OT
tFkiThb8ZXal3ZV5oEGVdeqIXtsR5PJnAlTI75/23UGBRY4gz4he9prCChlk9EAm0pxoOc6PLIza
o0dgRhj1dbAtfNLfl214SSB5DRt9XbvILxaxRIDDcG+eP2rD7YJUpsXyodx/niDGf4Wba9rIjskH
6QQ/Ya0a3sTS+tSByH6Ce0ePInLoXeJQv/f0UPcAVwGB0dKDO/8ehXEYxFw6cap54mz9KRx/2DRB
Z1rz8qtJguI4jaO+MM+vE7m645aSFKCcKBJBj3g10QAlxNU0oczv9tBwh6m69diNAdj9MTMfvMm2
h4x09vxc+zzYAnhEd1GZTJiSptkXRdNu0eylR0zcpTrPO68DgtUo/+KiRyayDsTbEI3VMazpCb0c
yCyN8ZRHQe9toh7aiJMTF7tp4nr3hytwuWQQjmK7ASnypvlZWC2pK9jwnKSiBG5XgFSn9tjAqQHB
QH2j9AgRmaAPL8zCm2fFsAi78QPII8T8q0loiW8FoIXTEx8c5yeHjfQecJXqwIX+XC6HmmemS7Ho
akzAEEABRvUEiw2tFQhWnC+31sjK07wTty38XcpdX8Q65ilQtU3QZGjnRcOdXQwj3ybuMIV/VrLC
4EttFzojwD2BtLu2XGczrVGwisbbppuba+RxH1HhApHJSCeFwom5cCmuzm1AIZFcogkE3MdCC/NW
5cmxVWHQ+MEAPvOw60dQJXVQQfMdLjdXwC56d79fReskEuMBiw8k5sLJQaSfrK7Dvol8kXjaf7Bh
mpYZFylMzaAFEEKoDZHiZDba7uuchInaksI7kIRfsjpc3Rz//gpYV0jnl7tqtaQAJACt2yv9B+nN
bJMoo/ZW3dvARE5Jzoz7FOg4zAxKz/nvH3754F8OlDcDr57dk8QbKGn9h5hVTS6hgnXPXDd++v0o
69X79xsGRwa7BTqO6xpk4Pd1HYTSf+i44FUaBerJQrq5neKIXDUdT66B3fzDxOrvR4MEEsoU0EEC
1PZ8y/SJrIhNZv9hHhq9hXFcmIcDYM0cRjrpqINLxb735vBV4RuKGtit6wbQHIXMYTrwH0gxBxvh
hF0GGzQAAh2LHDhEPZ4CSejWOGr6s9bp8qSvngwewsjFMGG1eioZL1r9LHigIRGbYOzKgyvB456b
5pI4y9u9iaFQeFhYT8CLr3WtQsI7QMB08OA6+oaCwZ16iQU4CFcV8FGR6S6xfd9ZOmj3oHiKXBU4
1zVaARj01pkh9PowTozsRT0mP/vKQ2bn2U1W+FOShe50qQH0zlR6kJ8B/3Gxd8OJd7504Ffnscod
wwc45wFGmrBhn5gRjKNm8E9zARZF1TQPvm2mS1aO6zbnMpeo0SN4XEpJC8bufOhCw/VrFE7w0E7g
wPKwQ+PWh556AZzkdipseFZWpNwEEZyG7N4jWWW/cqbsx3qC41QxsHBDRWtfSdJfgqyfzwUQI7ji
EXQtYHXkdkhJzr+bwypKUaUJfywUieQaZU7uXhel3XdJXngeoL5KDEx9rMeGBH8m1v86OIYFNRqI
JxBM1sA1qj3UVWFe9sO0Ubmt4MJwwIukeRVGlzjQCZ7jfw/Fv4dChwIMVFgqRkDLnT+nzxCrxJ6J
f0wAqO145PRb7fLpKglH6C+APDlcJ5Vtf4hhAJYy2Jb+0X2LYigGB1BtKbMBVQJu1Pn4AXfMiMI2
e2kMqCJXCdQV7TvZURV+qjrq6CK1IB0wX7gKVqWEZViUFaFMh3ot7nuISJ8P65admAa/c19mWVvg
xiU0rDYQogq7fcT7Vskc0CF7fPTAOYzvAAC12c0kaypT3y0AdoeKRLEZCuTOFwKu80MH32ixNYZK
Nwrd6O1BH+r8iyHWAlgvLO0X4CNBrPGrytmyQgwqD2TdfY5Fqy7x8Jel/OsSACAYkpMLOmRBXL+B
ScYW1PtUFNCfKHRIGGUb/QFmhCZ16pr++JPLEcXyZaglAlkcbxDGrk5vOkC3JIKR/U/Q9ErvyJIR
KDcQm2L+5LgsupsUhQMh9loUXJjx9XvFSgd8HvQIlOagxLEWG0BVG1ZTiWEkrVQ0Xpex8HYTVP29
tIxC6wq6A+KS0vub9wpAL7SAUPGA8yNO19VUqgJmUHVC4RprRWiwW2QIspZwAu5jQ3a/f7Hnpzhe
LBRpluMbVQ70+7CpzpeNhTMssoauJykLwuKqETU6+rzR6dQ65a2eI/8WkmlVSqO5vvr90G8eE+Da
pSCHRbvIYayH7meFCiF0IWE07sfTDUmmYlMjW7l1O7T//nCsBZifgMIF3hQwOOuWtyytEXAWUeAx
x4J9hdxhG6bAiY3HepaJvBCcv3ky6B6hTgpKFAp9+Lk6GyuHoVw+V5qiVQyAIfBFVZ1KxpMk1bio
Loz2ZgqR96CrA9MpHE1QmFyNZs8+mYnLQ5qiL13T3K1FsO8DWvhofPCgWlC8oCMkwdScvMmPP//+
1a5SAywhvNi/1RtQJkQzd7U3NUq23FNeQVO0P1wbWsIem/JW1zE/NCaBq1ffEAbLbruPf9AYGv9p
NST252GQw585fuG7LC6/i7Q/eouLD/Lqu9AehodRoiOajpFX7kaXD9dD0yrMeCRgSDRfkmN48/LR
VkQZC6AmMLZwPKz2j6tGYlCRBEtB6EE+oIU6bqEtZaU+58WeVs14T0JP5wGAehf2zzrSgLzx4suD
zYvHRmF0uaF/aaHC1STq41phaOOx+stUtw+wXvY+NMJG2zhyp30FtfkL58WrFNAvhz5SegDYAHP0
oJ0LT9Z1TUcVJe6gxrOx2hC4y0e709LkvaknkeHf/pMXUtNcGW7cL+FQl/cedKDEc8gddZSQY9Rp
0FTTh8AWpZOaCAHZsWTC/wy0XnByoLpz148UxPWSBNraSTAtzVcchvo42OAaZwNit/4ugmTX+Hdj
/j++m/8kL83d388g//u/8O/vqGj2JaHD6p//fSq/941sfg7/tfzZ//xv53/037fqpR/G/uUfp+dW
/mM7ih/PQ9mI9d+cfQRG+vc3yZ+H57N/bMRQDtP9+AJZhxc58uF1OHzn5f/8//3lP15eP+Vpal/+
9df3ZhTD8mkEX+uvf/9q/+NffyFa+Y9fP/3fv7p5rvFX/+cnoc8C5gnP6795eZbDv/6K/H9CchCx
LVoBUNVGDfWvf+iX5Teh/U/0lcGNXfhXgDItwQf01gaKEeN/4uZEvfcV7b+AO2QzLr9wk39io+JG
h5UJEKAodf/1/77Z2Vz979z9Q4z1XVOKQf7rLwR/5wHpYl4P7Ai2IpR5ACUB2fl8O4wtsaEnbxUb
R2h2hFfMy0SJl0Mb+Qh7tjDjgT50A6MHBC0oCyr6pfLZop0aZLY7uRsHzl6nJjTQ85cwnNnCdnkc
05GArJc1xXJsj3Gf3I0BFBU3wOBEZaoHovldxQKpNh31g87Gp3SoofcpM7C9/R5IdNJ+BAHkL2Yz
ot7aJm5DPrVsqD+rIVKnwY++RaMz3nNR23YK0AAXaUxriN9AnGpDxjDZd2GSK38oqty2SHwPX28r
dNLG2KI9afR6C5nqpgc6aABs9pjEZTxflX6djQBm5VCIHA9tjJaJBPDyAED+mAWdNtlglXfRbOw8
KKRK7bK7qXGOp1bnXdNi/Dr1YQMlSN+FeJ4p+wOkWI8yECVPZ+JEOTcNy4Xbh7tQzFAJA2SNSvDm
6ch2vLI7uVXdIII0sYuxyaxEgO+niqD5KGcJhS03l9JB6Z0sZpfKh+qWPXv10QmBbOqg/bLp6wQI
VMLD2xo8nNSunZ+jNZ1YLfUj6eobVLwkuWlrDVlWhOn9x7730wAimSeJjxzTEDRxZ48LHuNONoXd
VOWWOLI4rV/kpPwgA/6t1dvehbFIauhA3XzpxI4ZlcFHiJHFMtOEzMDG2nrODMQ8YWCu420zws/m
4zQ59HFMvOEaDYyPXamhPhSOfr11WpttR9tvrwO8tjubtfuxm3Pg1u4aMQ6byencnKPfliNl2DpK
PoOFCkUuR9q7AJcTCkOV3FIOyW9gcAaWcidJIfHg3IL3MAabym10mLZYMuqgh4DekZhQpFsofGoo
dvPpA7xLHSCMy/ZGBtEVUl3AAfRMtxEhPppWM2+LDe1h5wNrT6TMI3Q0U8ZifSoKvu+HapAp9Rvd
3vOazvQApjnE7VDb1/024Drq8wD0hD7zLTuFnjTSGgjipB3QcEHmyqjcSYvsR6ML9JIUyUoqVab6
UYXQ7zQbbGsGDXV7fgQQuO5Ty2jwN/j45BRzBJyfIih8RW6D/DUsAZqJQZOFuMctUsx0LARumDa8
1jMZ86GFGIXwTZf25fQVLfSfAvd96zQH0g7QtGRo3Sbfwsoz26qNhrTok2PklMVHX4M/jv5Hu7Vb
onEbCbixYB+VEOZn8NAddo0yVv3iYjNtsaYnA7oua002z9UhDITY0kqIR3+epzKF+/l4mg1MnlOK
o6c6NKozd0A2MmgjMxVPqceEmrOSNGNqiG/nZmbyYLl2/QCWd/RIlH0M3dYVadFa02HsFTBuml03
npBd2nSooqYUPQPoDYYKZFrdQFR6Al6Ib1G4krsYuv1g+kQ25TsDu7dnu7PgeYlelKyzWRoY9/il
CQ6jO1b3NviRQF3Lvj2RpindVNqTuHPHbmzS1rTU2g0oMX1TxIEgZtRrU6c8aqIAWe6U+cSPt8yq
yc+ZLf7G/TTk8LdAAU1X4b01EeqlncV/Jtpnn3kC5YedKqlKRzo6IrV6pqM0LiqzsQQtHwqjnhNT
JYcOlZRccijRdhWtMot43hPQAfoQWUrubOl6u7okfc6cWIPN2JWi2lgTDNZm3iT2VZe0XxdIwyGB
29Q1VAHIlKKVN+jUN5zthrYITOr3nbeYUvEER9/Qm9SFCAVeOPQauNbPAzBBmSfBncKLxTIr+aZp
VJ9Os2nUtdX2I9hwlSNEqkPSzxDPceZDM0b1DYv89jOLpAYNMZG7aqR9rknZX4GP++TFcqS5CZ6Q
Ji9tCEkQgxem/wAe+i1vQQu2VHwFf7xYpBQUWgSan3G+9gcJ5s8RoM7Mt1Ulr8jUnqIaxYgu5aiH
LPZYtoHyTT+QIs7rDjK9vYEgWCoDNx/CYDzSOeqvLUvfBgnt+jRmHK4ek++WZVajzx5etWUZ3lcW
9As8WYov4MnQD/MIfkvaue4XL+nuIbfDUwEjrrTu2w9Y5ZAqVNE9UALIgx3/HsT9yU5n2p2KJHhh
U/UDbOcAYpxIKHM4u9g3MPKDXmVChMFBUTdzCwpTPwaZ7jwB0rL/gCsqPpSCR3lPfHPq7LZ+ErUL
oLof1xvPsrtj6wCrDBgkPOXmokdQzyAW+Qx7gFxBcbuRzphDMpelQy9w5Za1POgmESmKNNMG3Oka
dlVK5W3fexCYhAuCSlsYzsDCYvY3dcL6tJD62LgefHrbB+iMzcNWS3gUhthtRfGpE8jRAW2HNmQq
wmRbWGLHIUicda4FYYiyrKD/Uzrj19lR4mmATte+HFxxC++IxsoYkNNTCg5eD38qQP3mLOzFUxGV
DBNJZ5yaCRRam3vLmU3KbKiJZAXpJDtArIo9TwNkp0Eb9CC/CVPR6dFlpVOnJQObIHXd8buKsHG3
Phq4IotByvk4j3F58EQI8Dg6b59a5XjdYRjKG7SRcLHMstBpJDlo6Yl9NCWBjJGmRxNHVpIGFEQ9
xgJhpSGgVl8qVHWcDPV7J97KpKjvwmn0/E3BbX4aqjocrm1HGpNCI/OYgCjyJSJV7x6NdG+cvmJ3
kjc7tvhKMi6+C2bnpVIezwoKW/rMFd3wNJeVbVIUl44oItWQUEGIWG3QFJzTsGZkB4MEhgI99Ea8
0Zggi0kN9VOXA52NqxLFLFMeO+o9lIULzDyWCe02qLQnd9TG5GxLyKklacE1/0acoRpTwHKYm4LZ
2w8ZvEaKNotbIB/yMqnxHJXr91UOupDX7gYTjiNwLbY/ZPAfE+SJDFP0woW6L5g9gNfvgUq+91tE
VjlmcHDTGbqhzUe/jVoC/2zZ9NukjqNnt9T2CWKnUZ36CEqLG4pUsgcvk5Vj2gKLaWB9udiUaTcp
wOTvS2tGbxa6EFvTh7LbKd/SP5kTQavL6q2PJSxf8wlL6cqStrsFRA3FNmsQytvKoAlvlYtNC0UY
uAIycpyaJj5IBvxS2ahPPaX9tnVcCFbhMKVj5iQdoOOl8FODlZZXULiC+SZ8aiw/ZCOmqmk/GfiD
kmwKbePk6FvdSac4isadtm0TFNdF7aqtVcQWzUU8VmY3t6Nl54TWNjDyNR0yWARMUEMzAeFp18/z
HlY85UEz6lqw+uuuhtHVW2SCfeqU/IWXfpjCdsi9QbU8OhWT0kDcTwSmNha4iqC6CfUNdaR+481c
nuy6g/BBKHMWteyemjqQ2Ajo+AMBfB1UEMfBLCNo92r/NHkB3SWj9dgbuyS5ikp5KEFU3TDWf3BJ
CEPwuaLfZzpd2VUt4I8s5cdIC0NTxWLvG/h8+mqMG+cnJra9IpyFu0Rb90g5TJKWohQxYvDiEzhL
ZgMoW/K16xxbbamRJcg3OtYfcHLH42GgBTTEgl5vmlrHHyjuaZ4qGzCfnFVEf1MWjKi8gtdf9awV
UP7esCsUD+CW1HrWPmk8/ky9qsoGe+pp6kqn/T43woGPAWAdgYcoZiNYd6is0W9SSFNCDm42wcSP
kNbFSQm8ZjjniWb882wUOIRepKaDmhkE1IQe52QfWy38YArLgbLqPJYDGmRj9eSEs0rAugdmYhdD
91JkWjtobMEHNCSn2J2D4EQDfwRroRKld9UzNNlU4hmdTaLzxY3fk85kbMJxldKwadICBMMhx/+n
vEcTLd0jYA4Z21iQJkGZjCTac1P0TroZ3bPBnXbgX7bZUHfJK2NFARmnWe7GJvzGVK3uOGA2/pZq
RHx6Q7DHxJQSdEDmx0TBF/VrzyPE137X73ES6FqkSdeOzzPsCZ2rEUo/1VHOZZOONbMye7Tgg9QH
VXfPYeDxo4qoW6ZwUVrk8go/eBr8oERgOUZBu2k7jot3MtOp7nxfPuEeAYKR26QvNlbDH53SRSt8
IHRW2xAKNAMGgVyF2RT9IH90FPaXW63b20S3u8ijNai4k/wcBk7DM0vS+FPgKpzsrIcsJe4J2d+2
UVNdF0UZfKvhIRalCg5EX5TPxbChMAIMthWEQIZtLRFQ1X1/h+Y9drFHk+eSIz3KEBDfgzYHLN8U
DsNGEhwpuRoD+Dt6ojIQ0ggKF3FnYqlgAzVW+GC0TVtaWxuXF00dG3O/s3UFbU7cqnCIGiqGFjWU
y8IMTIYw2naaMQ2ThiTMiKUrfzsgawy/GiU7f1PBShSuPu3gfwTKLlQAZU+y2kAEvZ7SxSvuvkbZ
rNtSiNuOx5KCzBeqgYQp7UFphyhhXf/s4azOt03CnA+IYPo+k75awiRSXQmlxE1Rk+abmaK4Sx2r
tD+F8L5EnqWoSI62XzV3VdIGfFeiQ4IozmuA+bE9tS0AU2enAJlasmdAO+Lil21of04SToGQclrr
xEsSXgFXXdz0tlUS8N3K5oMgdCq3ExnUPS+c4VuP8mTWzl7xU4pObStnCtMoobbAajGIZtEp8m65
rUFnMk7XEPyMWpqGlLAb23idfgi0zzPiBLOXtnNgq7wAZCfeDGUh2GmE7mSHmDRCENlRCcJ9McbI
jgoN28wtyM9utwmKwS+2YzeNn+DV2T8kczGGsDDR5ZWncAh8bpLCLg7gCWqJuB4wzpyC/NpnLHBP
kQVIAMwrD5zY1c5pEdWkYWfcO5W0IG5OxTTKHQ0QFaRoA1bmJBKU1uFzMti5I0X5ic2DqQ+JKq1q
L2GZjKCXTnNe8ZmQI6RmkATp3niglWgIH0/53Jf0MQbRfcpNh57vreeXU5N2jg713lJ2BDcEt2mH
E52RpN1JwhKWWwlzezCUPPadCEgyQvXZLraIc3GVSd0OXxK/qKx0GK3w2rDY3QC7irCm58y6nyiX
uKXQw8JNOD2Ei1LRCG28vPA99CtZ6d9Acy7coxIj73peLUoyokm5FYrPEdzyjghB4n2CfOURcjT0
KyeQXkM7KnZSD0k67tLFARMLTnUkhQEdzI9i1+i8gojkUbWOjTCnbjahK+QBws7zbeljHqgpbwaK
/nViwSWqwHGQG1FM9CbymD9cuQ56MY+85f5PChYkOuyd4vVVwqwKtihdRFGoUgrADSzzPhchCcVd
PJQzRAR4E4IWmw6REck3y0NfssK52lVfla7bY99h391GrRXUV7q0AFNLbTFe+UW8AW6yyFHFeoRr
3COU+j6xJPhhjYX9SfMIe9LpnkzTooBj9XciwEfZ/F7b5KqO0diJCzbdjoj3HluE2mhnBaeira+C
OLbgqkM+DhXuPVBhO1V/Q9AKE4TuPpHtQ+86L7XDju5oR1nF6k0jzbNLrTL3o2EP7MgD2gpJOkj+
3C2+ZHYUfLJAWktV0Nz1cQNAd/0l6P3H0rZuNVxjjw0pKEpqwNmFtLmtjVygp9c6+b/snUlz28i6
pv9L73ECU2LYYqBIzZIta9ggJFsGEjOQQGL49feh63Sccp0bdeJ2RC86ohe1qXKRNJnIzO8dWWSj
tb+LrnvFg2YmgS/Foel7FWE1mKKiEd8Hr7J/1FSGs9GFkBxj/r7aVdq11bUR9kA0IThK7a+xmHMZ
TaEaAI3s84KZqLxgpI4shccJy8+x6eVXsxkHcBhunaz2zwXoPrK0/ViU3bdRMREJtUeb189M53RX
57JSNF/3zDlHszQ7IVlN9SKewrbfh7Ttt5mP4Hujmz9Vu4MQYh+vOaBvs23kjHO2KQr39U4MIcFY
3iOgzk1ntael9ajsBfeoBfuWxUwBO5Rke3XsB1OdFkMjKLfLg2+uV4Zqbx3u8FlVetHuQSMjRSYV
trhePKO5afvS5GbQ3Zm65l7inRs+nP1QjXI+VIMMT3a58knW/o4Ll6L3WUeFaJe0mQMvNafpKdz8
+9EKO2R7+TWGla8m+xPUAI00T8MkfkJtOdcWxNXlohlzAW0IZ66G/dby1lvuWnbU+f4xGC1wtMmM
Sy/7zFtX0NCwv0Nfv1qkXKRLXZ06achr1eX3eu1w9Nq3etrcR6eGkzAF+pgeRxa2na4/KRJVjvQD
6MjrQaj8OXAi5p7+yqZ574T24SUsjEPf8wE5/SMurpd0LS1xthtLbA3+xVrXt6Ml1pNXlI8d/pWE
ITJj8Q3yujOEclLn/JsTKYsXTH/Q/OlGtssgSK+NGXX13ickvmeRXa/TCendHYmkX/amBkbS/XYX
Vnr7UG5wIsf5G1auN9nNlw1+wwun2u5AE4aIEORHi9u7udNrsmkkzw3FB05viWMJo3RdWC7VRI0g
vEXtM+tM73ditfvj4vcXsmt0xDHEcmL3jmu7UV94m548QB6P80B99Efrfai5/aIuX6Kq7/2oNRrz
6CmLfsLRvmntZb4LQNSiua++jl7zKMrsdQ6I/Qg5wbltAAyY2WcNDFOF5o3XcDPNpJz4XiXH0Bw+
qGBsL7vCbbmN1HSQ1QzSKl3O5dlYVcRLvpnrAQTkbiqCNycbrjpLvNF4QBQzptbzvWiO6zBfIkj7
V4VYMM7lfhv42NQ3S13nXjW9hYWusKrL01C7l+Y0BBHVYVN4RyfhwhxZenaWysEtjKOiI1UcwfkB
SluBiuy709pD/WMMreViL6rwWiLD+qK6zoyGvrAfxiJwvnp7uV/rNrfJojafQ8astBA1elRSexK6
EcoiXtS2HBfCGp7pYjWjVm9+6svRP8zoVB9VVuyXTp81PJ6rcZg3wH/THv2PuQHQgDNJdc+1qCh7
Thq9Dl/KzGoOIykQSOuKK39ZqlPeDtbBL8s2mnrAt1JedlX3NWj2BzyTX3Pu+dEwD/6VprWWVjMc
31xIbZeIwMm7Ieh5xMXoZUkhpY4ENQQHj5R9jjj/q1VNQwzO1EattK2rgUvKMWjoHTWLKx5cL6pA
5iJkSc+juZenSsnm2Ez5zuhS7onu/Sa1JFmqzXTjO6ATTSXv5tJ82gbvaKq+T1zgsyvc6cOnARV4
zOd1h2duliQY3WvZKkG793pqw/m0+OulaprsS97P23VOJvWY+JVzyj0myMyp1AvRmkCGe3lL6POx
LJrqxqmXKR1tXV1LusxfCUr77ga7iEgtJ8ogmJ52gra/QgWZSTH01WEJxsu1XIl5KdTX0W/auBjt
S5oko15SRRI4TftsS3+N1rn7yI38o1dtstC8fmjEOiVhvfyseEi6CootMuquOUiXnXZnamScdMA3
GEl51crWPEqzyg917o7RstDGylT8o6TSyMcpUY/WhWAfOUm3/sGAwwFvUKY7NFQYFS9rkMXC2p7y
ZmCCzucnz+29V1QCzoG1x4cPVN7Goa5uzhEDOzlHPxaxXxSr/5bJ9nnmCyWkiM88DPbFuvUnt/JO
a5Xd6Gz/tE1dxM0AvZ8s0qG4017n/AQh1sRqDqGSAM1dIueq7jCstJGKru3yBHYtu5zZpr455vxS
TmJKgyH45mflK9PJT2ef76pzl8VgT7fcC7dYOwJEZ3ZipP5Z0hYgNrzml8CbGHgocL8Zx/3dddmA
5nLw7we/OtCqdKOdgAYZ4mnt97qkdRRNoLNmhzyYqPPqBjw1AJmyjZrZV4k7Mt/KlTKaGBtweMbb
/LulmPg1A6YF8t7ENQLPIKUF4AIExk/zIuxe6qDzbkJ+5R/CzNS7ZYgXc1eLCglP2AKe6rpUd7Qq
GwaEo8hkArcX3nLjap0jSSAZgbUuhHnaL3wFcVZl47cVH+VDUZYHqkiXS523vYj2wN+fyHbeymih
eXyCkDI8Ocdr3ZP6bji17u40qELOdyz2Jgsit+um8lHvwyrS2Rrn8sAktRSPjWGLOhYTdM0mdEBj
SdP+rIDwb8x5KT9tb8rnCLOXXJ9EVWuTHcFvj8HgqMtq3Jc6mq1lFdUNfzu/uCtIjhGXxByZhwZs
K4+KanIuQM0oY6orilxzKmQzGbxtTXNTkYbZkNfEQVpTp9jbW4y9vo5G0R3stgoOC0lpToT/rb81
AnHTZK3xXbLW7i0UsxR+qWS0N30IlwyomX5ecrovoYizg5UbP9hubtvdSWt/EokKcpzVxbAmuivi
NstKFwAhrNKSKpofwl6KhEfHTdZu6F5IjOEQmJe7IStxZXc5+YU7ttneaXru36wwonBRaefokfmw
BvjSz8Izd6O8xrtu2R7DptMt3Cmc/FCVWe1XUa939DZRq5xK83DbZiz8aj/MwKL5oXd19tLvVfVB
b4mrI3jn1YqKtvPS2avjwM3+EK7939Az9J/tl2n8/JwQNPw/oGJARPA3Kob9c/x4l+XvIgb+lz9E
DMJExICF4Bw7gGYZzeT/FjG47j/whgkE1Ki2cDmcTdT/FDG41j/wWOBxNkkvo3XsHKP7TxkD+ga8
ydyszuERVMHgNvofyBjO8qR/iWvOafDE3KNRs+mttex/E9XuBUGx21yYqb938mgMmfEKkNf8h164
vzhQf72Ne66u8VyHvC2O+N+lEm2oLWuH6ksr4vROGyxW6rVMh6jEl+fNcX8s9kK4y2izR6l2u/fK
vKdu1qrevbWebsAC8zKZWgkQIiqeuXrSEKzZf5IY/66t+vUxUbPxORxkRohbzwKoPwmcJNZhZVet
nQrHVRdrV7QqavYwv5qn9TMv6uxGBvA7E9KT/yCp+0vm+z/fGkQRS8nZQPdX1WdbWovcgspOudfV
j0utpucJ11YqHcjAffY5Vrspe2+ynPmvMCeKPAv17M6MVI03platt/+g7/1vlgYx6MRmYahiuf01
RaossDyZiN7TbbTJjVoNszpQW9Z8/9PD8k9hzZ+FNP/d24QC3uW8/s5r/vfvfFDW1LhqWtOuaEYw
MCB4IeD+/w/ehecF6xLaRRpWf3+XzusBhYNhTWW9h3Fd9MYhMLOPv3+T3/Vxv35DT6CjNT2WEHLt
vwiCsqFagrCSG9namXNDwuyWbLrtHm3sZzT9ZtSukiWU/v2b/q5C4k3ZQRAh4Yww0dX+mwDRdtRZ
c53ZDJzLW1918n4PbIjLsM3f7K4lun6rmoNqHBrDdCe+/f27/9uvd353dhDC7bgW0f34+/e675xT
agjt1CNvWISdf+9len78+zf5w0j32zaF6P6s3aX56iw8Nf+yf+Q91wGiG8t06IwtWUSx3JReTn7V
7tSAF1y9X7NwY6yCzb0ZFye/2O3GZY/Z66Se1Wdor9Nbb27wGIMJQxyd7TJv+cxsWmdiuSqqpb6E
zgTLlJWmkoa/kc8lGc1KsNGzZeFyiLJ99l6zQS9ILSoTKUSjBLe5UstUCw9IBlJPg3jm5vw0j5tM
x8mxr9Qo6oczwhqXxei9VlW3X5Rl6GOTqcuf/uAaX8GAt4OeF51s/Mwb5pGiTMvB02Tj+O1NPZZe
7BDFeBA0ojEl159wVP0nyYyMEyu3XBijDTtc1qXom7PbZu0UYNta+lfmUoeXzoAYMpq0s//YSdu5
JECyvyxgM54Uzz8Ah0GYNYJvT0Y531QTBX1vvc5euSAWbJ+1P41xx6TCn0FefF02sosLb0Kr5udn
Qm4DQOpzm0uvUn0SQHEcwnrTz2RQbGc2O0yMvXZvTaYAkGil9/fcoqPPHZU6x7MTZhn3rqR3bZm7
R1LQ9Ityamw2g+wjtPZCJNJbj4E351HT4VSrt344Mc6BCUz0y/uuUV2MnSBbgWy2Mvbk+lJ0o049
Z3QvRL/mx55NPOKUtk6j0ZF3WnpE1i6BPs3uDAnCB8XZY76hnt3v0a1TiuKESecZ0z0dZyEI0OSl
k9npY+dWZmKj4sl09mWbjcd8nrbTYJrAT/7GTNsddqna65nuYFczamdmA/Ka9e5xNLQNBIkCfFpd
GReECcBMiOO0VetlSTFlagydevPn6eh4mRX3Myuoz7DEI7BA+B3Pi3yuGTFVZV7N0mYcBy/MXXEP
YvdYeuWOn1z2UHZ5eO8h1D11hmuf2q6+Krrq1mpLkSJk1kfyOt4I7+7K7vvk1Nd0K31rc2aYfJsu
M7N9EbhZT0HON1Z7lD9YjdCJDT0WIWTaYoEyWCLJIFAnH8WcyvGcT7AqtFZAkGLvo25aS2or7C8d
HocjQhzzGM5hnlTuPh+8woiybXoINpFFLinCSVU4d2ZQ3sp9sZPRdBtCb9sy6iu44MgeS3XrZtDI
ygpPKpBOMrf2/qiM1T4Vg87us7H6oEiBcL5t1jd2Uei0rfKVsvXZiM6qkkS39Lc0zXYDkFVH8H9c
k3ulj6pzrrZhOQ7u+qpMs6OpoX0hpjlH6ijuyr19MCArnkK0Ofc2ZYivGmXdiVniDrIrvG8bscWS
amsKZ0YKY0b9QxDbtjk+H1v0916+XrSV/JHNexbRYjgmjJQq0YYYY9ipp852rzux1ldZxZcWWm9a
9ppgie2dmWZLjDZgUO6PlrI00Bhy7ACdiT19mZCwMXiRd6iDhUfLdZvvRMdcAI5c5UNvgm119NPv
/bMBk2gEARTpUuxJXRtHd/H3W7Ua343CyeK6Dcn/ckpnu9u49BF0sTkxq6qMNpOlNU2ZcVg99ZFt
IOuNV1wsYfGGfOCu68bnQKLF8Qh4om9B8YCeN8FNnGwBe0bbTklCPiqQwQ8vKitDQegZqbtuD9Ze
n6xhF4fOIBNJb78ep/p+NbsgtktHsB+glChCNnDlX6hxulyG8qMskar5s3Mp8nl3o2Z714NB9YAL
H9XzE3f9jOAgH6NKba9z6N/ODJzpsIQyMUeRpa7Tuh9eYyo+ByHg0iyeWlW+EGD0n+T53BU58n4/
q841s1x3z+Hm+DH/clbVxFWDQvt9GhrGvh3qeenbg7lqyDFR+8YnaE9eo6AdSSc4hZ4mM7uHPwWb
6uwhO6zTVDxK2bAWstXBqVo3XfexgHS8Z3T9iAPKzTZd9LR8nQm4+pm7oBCxZRgG7sJ6wHo5qHl7
22RYfBhyN/NYUaLOparNs+aQz+Jc3Dg178QBUqq2tp743lLcei/7msl6aQxrTXY/aH76tVG9z+A4
2GW6YOKNy70fEtMsO6b63CftVMu1+WDJ2XeTYY73psjhZWxs/+JAO4a877q5I4o8p+9dZ+ZcYtQi
1+RSKr2IeNsLSI8gIN8ygd6pbhFlBY+wtDslFsrW/WnF2/VeGAtDOOn7+/sy12vOoSPk/lCYTjan
5gDGmXTkYQRJ6C6DDy+wILjJuYqpSDXnQElSfbvvWeMPJDlqwzaSZWzZzNxsau4CtyR3ElRMPGFa
q9GH2lN1z2jscKIIrfgyjWANory2w2ujKhTWGntdQe5dFwWhykxKKYYJG3hEjox+dLzObxI0dS7p
eraPSJe5C66jMQvgVLI5mhtplxQMG96IDGeynXW6pJ50CdPRWbw1bkwJJtP3rYP4ry2rZ0L4bdJO
Zx1WCcGg5wQHG+t/lOUNbAmm1Ga7Cn3C5g6jmLIjjWXCigmc9UETZ3f1ILOGcCN+ba4JY7DPdjXk
Wf0We36W/xB+qwvkafmATk5vXZiA8clPXDxs70QGgrX1oD9RUNctl4OCLPkz5meilzaXvuHYRksd
TSVaqSP/6DcgGdu7kg0Biulsc1TcervRVNe+GIOMeBe3VdZlHei2lXFrrmNGKF3ZVYlW60bjdG7L
U6ltvX8LA22cWckhezYUmAf6IDxdKSJ497L0BndM1tpyVlBtgo9iOBnXSadmnZ/G1mRL7vxs/bJo
AiCSgtOgjwax0M/qsw4eBrswawJI84a0qaqYprgXFWK4fVNW2o+7nfMF5uaK7sob2dBx1FoQF0He
s7qq8YvXyemlsCzjwUNJ98JL5nNcFWX1fWZYex+2GupwG8Q9Sx7mTRtSzMfN9tcuMfNS323O0NrR
vMP0xtY80hnSe67/mg8Y81D/hGMV6cWH9WbjlNBLE+Jifgw0cHJeVn6uSi3flRRsbkY2owZTTrEU
aSOs0WK9avEoc3/0oI7RGEdS47g7sIX7HtrFvHw2oN5Ba+U4S2bKXV8H6H/fDaVVlqyezRHmoiTf
eIaU8Y1aG74IrHmrTmtr0EHUobMCSc47khstMVV3vkVo5JobNpo6rtbXbeX3DufZknXxsEzFHjVB
qKbIIIfmZgzNDT5nmVwUK7kK3hanpUOGZwX18eRX+q7Lq2WMCEipxIWaGphkN5txAeAvD1920y/r
K7RBBHejKXM54XevAOYLOsR21WyuJy4mwbsA7nwiP9ZG8m7VZJ/IhW7KA9uE+NZsJUIp3TV9dQEb
srOBzVMT2RMSfqC0zf9RU4aVrsZI5y3F0sbtspnZ8x7WtndJDTw+b0Th7sIhjwj6cnVLxNj7ms8M
C3JlI9pYh8uxtcaQ4p99BO8n+GS7WxdbqRiuJ3sY/IlInsnURGvplmcGCga7Y7yN9WgiszD2HVe7
pKBibVw76nvGxmSyyH6KVCjdL47QeZFu8Bf3+2Lt8g77DM1DFYbKW1A+N4hJBpFmRKopHg+z5f6J
SOCsZO5BNr6GQrpf68UxZKy7IZBJEawoS4U/LHfesI0fIZpimMHcG+rI3Kb9gSmjfMnyoqeJUQvn
znUzqgqt3co/PJbIqUEkAaMToC2OQ2LMUOmHamxjdd6sUG8E1gCsPo7fUHf7OQ/juS5iZdYaIXAW
s0TZXywfRdcbDaIbwxWJ39sqCb02RwdirOFj2+2OE/feYHMc4U67Xup+eAhCo/jeu0b/RW8MLnEW
tOo9wypwaqrARYxkkvMZr63QUzzyN3s11mK3Y38qhwHdSN0/bbacilRbdS2jduFjkEq5+OiSyAAW
F5aasu/2sLqfpu3hUXUcQ99PQWd8hsKYayY+VKQJ4sflIuhyTs62d8SbiRZoSgdEG88NOz9eVnPQ
XYrHAxV1G2R7d91Yo/e2z3n/OC+THKOaKnHmhC0YAK4RDhOT6Yc7+tnN4mjyWwk6v1jcHOstYx9b
HBK+L2DcqqeaoWGBKFv7/OQDjt1h/SofRrMYOAcQaaJfak3omr6aLcSF1owAM+f6sp8qV9fvTq7W
Q76YkicgDziY6P1Ag+3L4gnKJOdq5VX1lLKHdDXPiGM1JxJ5cVdUZGf0cbUHcBl7D3wUgazs6bAV
y1dbGiDjpG92j8jDzgvrPMvgtv6KrHF5nLzZock1aJr7ZQoX7hscrH5EGQxekMVjbEqkrOuPQlNI
F3c42mlWV6P6VmHQuHPK0nXi0SejDJq10DKS4XIOr6W158EeK19F1Xqmt0M0FswweYbXuFqL7aPX
dJXwd9ur50lPzDKrP3GiG4Z2cT5rXQ8XLWKK4qvX1Ojb5rJ4NRo4/ygvDX3V+HMtrhYzGG4rwIrH
cW1xDdt2hhyYBIq5iOvZrbNDoxHpxdNad0OMVyr4wnGByqkKcuXEhg8IdpDeMiGkNWYV+aafZZFl
9+X7ui5oM1s8E8Ezg5FUSRas+/6kMsduT0Kq/NJfrOyVsuqyIkI/yNe44IDcUtBKBC+lgDad53Ly
noNgdoOFX6elJTgo9RZRor0AQaz+qA6TZWdk1ruc1A185AOx8FWQ+lwg5ggaYuoSe5g0S5pL3IWj
w8FIZbcNr0g3ZXjYCGIIb/pF7QaKEwJCIties7wo8+0bRe6VSLAxEe3fkG1cHxz+xQU9aa5DnSxk
MQLMjLlALsUnjXwchEuDyzbqigIW1OM+hxTYGNF1hsqtP9Fvs4HYFSrS8+0FrXoOT3LnYqGZI4Sf
4z9JjN88mX+GI38V5vz1+u74RKqaOAVtzH2/I1pYnlfMnjkqRVe0X203DxHBC0lQoo+97dANrvW1
F411XeIiwx40jenc9POAylzzuNShCk4DWUEnmqCpbxRwTsgBlEkXdWms1o9SBmvyCx/7/8TL/+LL
/xviZWw+W/n+Z7spf/4P1sX1/kHmCZZhgog9PP9nbuUP66jr/MN1wYzoeCMKmsgD5rN/sS4OiVoQ
FGQpCyLpoWr+xbowRBBahAqfpYp/9H/CulimyUv9eUo0QWstgBaXZg6MAZBDvy8z1PbTRthCmaI4
kQBnfZEwTuq03ws/BmfNcQ45MCTSn54QzwUXduO9QSQlpaxuCqMid8r/xrF7wq3z7GzepSqo8EHN
WNFwOSGX6frhuCxU727O6h5WN4vGvG2+VSh8r7CXIYzAmdWEWeyMZDBZoazfnCacQOnUwa/3h8zr
s8RuHfsSHga/Sv5OmhHMyMgZQRLKWVJVoplaP3IS7CKXC2FsnA9nBMVfhkAfZUmb5z6rbxRW57Hb
YxccRGnfF6OlOCr2x2kSFzm8zo102+DRK5v5YSn3MjaHqU4R7lq0OQ5cG2E3VGZ0d3P3RWX0BuGL
dTjhH2xcV1E7lOxZ86qjNWOoQ+xxQhvcEUTCANWOXvikzP6O7nmBQ6K67WdnQpuU9wcaZusPpemX
Rp19ImgDQ10zq9hqM64Nhjwt5faKOUnElgPwuTfrtbY5QGcL8apVhYdaLtMFuoeSK2g+X41VSCtO
8KRIzCJGdQKJKJ9IIhqPjaOtB1vNXho6CJ41qnSKgVDZvHZ609G4cvSilooI7/ETEzRx2v3n3lCf
tNNopOehTZIC7dtDj7AD5ROy3AuxYN1qOFqtYn/Lzi6QpobtPutuo1bMX2zZcndoVd5Fazc++SYi
eGEgYAz8yXwxPGdCImg+hQHIW3G7kdniVeql7TnVPC65FuaD0cuvvUn1sYtGN8o5RaOSDLZpw1Di
LnKIUJ5N37hsh7cKROKA7OsNQHL5cDtbHVujftKj/2ggYNxjUe73TYkCvSOk4owkoelG1HI+OK5t
Jr+ECA2+R4SL057519QI4pSyuTLlrXFvZeVnG9YX1bZyi2m8S6djog4Yi7B4VLeZicMI4wR2hvmj
NL91Y/ltDCpMWbg7PwpCEqJMVlO0josXucOS3dnnPMzGbIxDZSzq6K+F/qaB1y/xlW/pwJI8EKP5
iFjCiIeAohenJeSi5FiHPKhEPHtL9ilrVozM1ieigpxUlqNz6wDGx7AXUHWodpOg3e1jvoxF2rvZ
9njWSJN93nDbAt+zYnqiUOCBV1+Fwzp850pR3WgL9+Qu8QTqMtbZiQCa8KZWnuQhrZ92Qihi9q+4
xnBZkHf0gMW7JyU2WOPaNesnXyOcLzqLxWmVZUxcEguFII7WyRsG+/lRj8FAJHHeUnM0NA/C3j5C
2llvArdrLsFw8aFYpcQRMQ19LOoJcG/0dnSo6BbqxGz94UaKYYuazFZPs3RRkuV2cUk0SftcUXJ4
T5kB184NogPjaL9FpRLzd6Cp5ohmqm/jsRT1DSbH/YEds0ykNSEv4S5aPllGZt1V7eDrpPl1xW32
2T4vGG99ZLZe76bWW67wA7eP/q/7MdIQ7spVOOBKkcwr8Zx5xRit5bxf6N0WKWjQgmj13H6jiA9+
4+ovL+eeG0ZUAQnTJJ/v4B3t2Ng8maPzLrE2P49+XzsHxJ9dqigNTK2tZC7DkXC0jYpV7wZrc1Le
iu6o7cwwtVZVfGtoQE1Qz1iRNk3jmvR75PdOxlcvSyluymBY7ldQje/KQbUr63U+7UJOH+XQAaW3
U7YctrkNTzgw2GGMofpwZ9+KJ39Ec7oaM0L9s7MEYb7HCO00xWEXSPJBqzz9jUy7HKc86tc43/Hs
++7uR06zu3jDO4uPuex74jijdTXOQG0o7uyTORTrg7Ov3uM6mOOVW4jlcwjBpKLQB0rYRsJqzLDF
3C1747T8mq38CacNzx0FFWCvPzZVDEcTtuJ6dBDBN9Zi49EGajCKcrhqLQMFKlvxrS2M4AUtdJ0a
7bSQxNrmOUizYLAzyoaeubrJ3gcwFht0qNZv5cId37bz6ThUlnoAeVvQkOn6ImOLi+0hz2N4u/5A
PUf9ZPLq6bxb88kTVB3tfZUdKs5VwLtfE+ZmMR5szSQ+cV9a1zNO6rfp10zaWFImTS2GJ4M7fwzp
B7wOnseLh1FR4OUx+9a7noAnbzJlgJM34YYW2mvt4LShHI1DIPiosPEliGJCy8aACPSOEgl2B84H
VLZIZhAtvL27uu4qgBCKRb0rk5az56AAw8yFWT3ILH+fssI65Jsm+qDG6o4iuD2sc+kmqjcstGCd
/4JZWX1shiy/5g6R/s5s21fEYPDqwJ5VRBRWf5g90Z8Ka8559pGXHQdT9AckjfW9kc8kCex6uSWK
4UmQeoC7QRDy5GfIGT23eeBK5CdTuSwXq+9OSdew29W9Hq6rGdIkq4hgKAhnOpJowzDWBMYxKM4N
HlXnvG04tmKyC3CIOFNwcAycrEG+/SSvpbmebcSZzhg+GGujn4RBVhtx5IfVWVKrm14zg2O738KC
H+OQ6XY9gRSfSNX5kksnBSor8MiYyKKDjxG7EShMUmV+gjv6o1v9y5WkU9TQdeJOygbTtRJ0wV0c
NiViO7pbomawyZgYiekDGb0grO0F/9cadZ7OCNru4kDML+qsRHfXOSEsF56xt+tPrfbqsbWz8tu0
otifmcZeMs/nCzPau2bzcK6XlnNDPbGJKMKVz8Gqw8cNmSESY3DKzlvCmBSQc/hMaV5yh3h0gbKq
hfuWFBTbr21q+YYGO/DvGrc4NGMQwzebSbXgk+8K71B7xqPXjFm0Du5jYbivm2lML7TfvjbMEdcC
evSIHOXYz0cns5NAqIOLrO5U02LX04cVt9tSHyYsTgFI+wlbyE9jaJKCQSseWtRjJK07WK4zbPWq
jT23PLqTRirgwS91LkJObxAyDZrhK5KH/ugbPpeIKksrgnfwcODd3obPgOcWzcbj2nyZ/eUYuN4r
Hs8UwvIWeT5JF1Sh+dAgzSAu5vDH2m2P40h2OtwMEx2bfqIxhgwjuZVBfztz6ZolbuzF1PeKk7Qq
dX3IwZM4Wy+mAQ+B46ypN9t+IsnDvKJy+FCZuIJsFT4Bm4F5+NtPU4G/aK9mztTumtBSDONPCHci
wFmJdbkItJe23KIvAdIS8iZ+DrnNf1y+0BPCDO7b/XBLUNqhF+tPrO5PM0HwCebknbsRWHKe/9LC
XnuiyXAa933cajUfbc8bGWFtGuQkEgzOPuPFnCx54eYwxmhrL3YqQGjsSPZwcyI3r/ajYe7iMZD+
Va/mBVNZ9tDZyD2jyTHNi2kRWzS7+ICl1d3lImgvBW1NUdtjHJSbezWMoNdNwYYeFGALS2JvgdWl
1lB/3Y0OgiGjU2izUUt13szlrciva5+gEWDPi9CUP6e1Ylq3tXeCSAfqrmHhcKFii12thaPD25/z
kLrvEALmhqQR8ml25hDHC65CowyOU5j7V0JTMIJQwuieKeKAkl6b5QTej6LC1Tvy/vm/2DuPJbuV
bMl+EcqgxfRomYKpyJyEMS+Z0AgEEJBf3wusfm1kFh9pNe/JNZbRijgAAiH2dl/uHGVDUmXTVMaa
sSueTAGMpS+i4LbDCL7OwlyeGntKNpE9UlVIsXzUyjHo00qXgEscjEomt4Ep0SgX2r6zcApenSCC
m9R16pOovOSzy/K2s7U5n2lkzbT7/bDE+mCyplXj9AgSQZE41gNFqCM8nVTyZ+qJAYFXjnDZSOOE
cge0qu2Uu2u3YTPaWljN8Kdn/fcBw/FiMMf4puY7NSv6llRlrBsZYZIL6jo70WeywGgIsa4VtH49
mPYL9ID8gio9u6vYY22sSuubGmvNVhvo7muSdO8DmQUr2ymMz0wB4WuX594ZBXS8jgK3O4eaxzPY
TreepvyrcNgC++ViFQmUcYjVkK88/a2M0c76olt3tfUc1tU+S6Da2/tpTl9k6p/C+V0gq0Ka926b
6YAkHytmZ6OZ78pLQ9fIzuKrsJmIc+yzmRT7EOdqboSPuuy/s9tuj9JKrFXgDl8aV6S7JtO3SX43
WfPB8tlP9XLal2pRyzlTnm0akfX7ZoATIsI5PIqIxlrbsK72AwV+vyvZ/s/92tbqDiGfJsQhmout
38TDYVFrfCZCnLZvSSIZQV3oQEbvrkmB6RBgybIMXAc/uTQee1FkgoXBj7+ZkBG2Xasx/Pm9lOzC
85oTTBlsnXQu7tMu8W9To3/0UEM4q8ZwLHfV2I760tmgZ1alHuu1KJR6o4PTbqPKLBG8tOpza0RA
AwhXr/Z1O6b7ou2aLXbb4btdGpyfq1owDqahvaBBwXtVe+Jq1Nm4w1stn2vyjy62kk+5mekHiljj
RllU91dVPLYX1kQWC2TApw66Y4qtxcmwO4mIg/nkBhNlR7RK1C9d82vadqbFXI05W1k1EI7QlDtf
DeH7CKKZNqCLe6BBrE3kUtmS3kVD0avzDCR50VyqlBLU6NXdHs5TdQx0Ip8NzrcrK5PBw1gLTXmw
7w95r/u9jtAhZ6kQBwUq4w30SXyOK7P5ZIPZolFDOguF0qQ59V5Z7P1FgGMtUpx8EeWowf+Mz2iP
r5HHZjrYkDwK9Yv8IdySYT587qUvKQDLmarZIvxxmkUENFiINfJFGTT/EAlRxXVukkU5hFJyYmbO
+5eWmWJnNCiMoNmKnfghOyI9r6ecSuHS0GwmizoNL5L9Fyf2oW7WQVK8QLTqly/U+mJgiCxRXtOq
IPcByVPzb/nTooQChlWfpkUdlYSl+S0Q6CBWpsafZS86qnL2kFRRSTZu+kVnhfjUnbYIs8SpHIur
PwX1d6w5391FoTUv3s78h2pr0W+li5KLbki2hY6DvGsmpnqTLpoveFbGI72d7D1dFGFmEM97woS9
L3SkWQwMXdxXRLKdbbNNt92iK8t+SMy6H3KzZFGe8boRoYlFjxb9kKZFi0qt/CFYC+kg3/s/ZGwR
gjYqR0jboABQb1r0bvmifJOj9g7AFNEO/hDGyR8iOR6Ufk3s+ntudvadWgR1rhupa7SI7MZFbpf9
UN5V6LYYCMjxQBRPm2iavtrx/KX3xB0dJCZLQ551QZgq7ofV/y96UtyBmWdTkfzfq56rr1VcfP32
vU1+Lnwu/59/Vz4j+19w8ZBLsggjQuUI8D+VzzD8lwn+ziWUzQwAZ3qINf9v5dOmXIq3gJ0peQIM
wqXq/T/YPOtfwFrhhCAOX2DEVDL/C735ogf9qbq+SNoXqSr7LIuap28tZdGfFNZlbGOHNaL0MGfS
3VH6yTA2kQvlz1Wxjx2M+z89m9+oi5dq/c/XA069BKQRbh4Q0BBGH65XORazSlXFB3qQ49q1WvHo
9kl5nOY+u05hYrI643r880UXMfHHi1J2JpuBOBTY2B8UQHYbDl0v3figlWdc2iJPWPl9Z2Xwx7/c
3wf1r8v9UUVGxo+FYFFqL4r2n55n1aO+q30bwyUciUs0u8YGnYSLCSnPd/hBMXHpgAVh+VMSmsPT
n+/0w+VDbjLkjI1wEnvWf1axPSR9GHrD5pBrtoZDUTo7LWfjzqZHiBpSAq9iB+Pe0PRQb4jp2v2f
r/8D2fvTo+YHEL3hWW7g4ofgvx9QtPnAVNP5ljqIbnnJ+Wg/QT1MX3PcYZtkQlPIpJ2459pWuKRU
t8e97aEPGm2Kar1urYfA78Z9aHXD52FyivjfrZn/tZ30Ybz/+H2kmhK+aXtL7uWH35dKDxRnYaqD
ChMUDxgoN603+oew6MetXsqbf3kgi8b8wwMhQXiJwCGKhpjNDwPeaDTGM921ByS3ALxcxBnWijvz
MdYLyUFSquxTBnsIkTH049DWAt1EMF1Gmef6L9p0+8PnF5JwaxISwYyDx8QiHPHX4cmsL5tF23Wg
8+pS/2jiSK4ASbUnRXQ5W4QmyYATIFhMu/qbD4pz3w7+vG2LyaUgLMLkE7p585WacpOiaG5iqiMk
cjzHuquPzVJUhFMTWGzitcWpaQj54CTzy6WslHEsk3CgZkQNidKCFNfAKs3XPz/wH2jlnx/4couo
iyze8vIdfvwCa60tEKKYTD0KxtZqrlTrbLSux6ei8XOwuPX4LEnWW8xfVnRjFpg6FScUIsjxmLAG
6yM4qvattzzjDohF8VB4nUlY0eQvLuriIcut+guJMpSD2y775liFxs2v7a/dbKDRHamqmQDCeufZ
pRDPTruasdmXPYRQMlEe/ny7H/T+P14oEck0RXwHp8ziS/p5vjH6QXDQS4rDvOgwfbLs1u3k/S20
4+NXwzO1zKVpRsAlqv+PnpAQGUM3MuwPHNLiz8ZSOROacMlm9r6HC8brzzf1Yb5eboo2NUHeTGTU
0D+mWQQjPf+54XJOKeMrFooTP2zk0Dv2f5kOfvM9sDAsSyxDxg/s5Zf8NF2XxNjETtsWB2QR8RWO
w/iU+WbxMBuqPXVOWjyUFrDCP9/ex0l6ub3FjuIyDTEF2cvf/3RRbFmRWegKpy71oTdqfCEn1lzx
JWI8sByAMr7zPMFL+JLrpfTQeMbfXujvnjANVRxrSL5xiywv/KefYAzLIdpczmQyMNj7mpJx01Wo
zGxKKH8JXvnN6OFNYk6ir4os+kca+U8X650MTV8eN4faCIoHNx2YadMh2Et2G6uk0PqfPz/fj5KB
Zfw4jmVjK6JHzAP+8FFIUNupikp5MJWa57VLpwgwUiBRs7iETQMUNPL5zgrouyRGJsifk2F6oTdI
2aRP0jA7Spon10qk7VvnN91badeYh5NBwN9MfeMiXP23GL7fvhHCkImWYPDTJ//1jdBNzn2bktuB
7qzHWZ+diQiK6hyhJ3788/P53aDnFB7hcYTijPX210tVYapaxS2xHWrE1bJb69q14wCUVIUn4DfV
OXF6//Dni/7m/rARLa4hhLc+bPxfLzoPrsrtikrJiPR7FziVuHJM9w+VJ4zLny/1m+8LNDUeNi7m
4Ob8+PqTSRUzPD7Yt0NS7Uo/yy6EVIXb3lXtfaet6QjBT9PR76R3GcIy/suA/929cnViQpbEofCj
4pzE9GAwsMIcShdbdYlsH3pJHd3ifo/+4uRc7uXDagfBBCMr0YKEOH3c2rJBBxOYkMzgsmadxgrD
duvDUsJcMzvPMZr9bBPS7zgZ6q+v9DfPGUkGTueAizNyP4wjFQJz8ga/PqTK7PcOhahPiaJDgBIC
Z2Y2T8xd6WCPxQpSHd9eAX9z8+dX/buhDO3bC0iv8Kz/eNVzG4I7Cr364CYmimcKvsdBC3NLsei+
jA3LWxV28bc93W9eLzOmZ7PDIG0AGvGvQ3mx05qqZfKMMze6EdiIKMWhwkYl54ts9+c7XB7ihxeM
FdMOTLaPfsAp7deL1ZyQQmyMNI/Yq92kZfPUt3/dpf7mImD9GasBghob6/OvFylpt8IPSJgRYoSl
KyhnEXDamArLn2/mN0/ONll3SCwgsiD6+OQKqlposHAWjyjGn/OUxhNiWgTNfe5U9V/Gxm8+DZu1
lJNUQDoD4p5fb6qRFDfRHcLi5Y73ZRKl9iYy2dHOFKLPCPWMO9DkYLkGw0fU9P8qAHf/fj0/i9Z+
9zwJ4oi85WYX0syvlzYyVig9Vs2hyH1j0/Tum5Gx6v35Ir8Z+0RiRwx+Cw3of6zhEXzcYDSD8qAM
j2E4s2mYqWOeYj1Azs4Vtsg0iv+2efnNYs63ji+YO2Op+niAmt0E5WYhygPYUfe5orl7F9Inewwd
mR0yv/zbF74UTj5+AA4nWVJFWD0INv/wAcRYlcti9uUhcxxcDdgShFplxCe98zEET0wMEarzKBqe
5joUd1E1kOYCkg+TVuxl6r12reJhyGxOAU01BXvEFA6a8CF589yUvX/u6cFZsy2gOxOqCC4TNjbi
9uz2kY1L/fLnl/abLwDT+oL6ZO2lfvNhbXJ8s9VuhbfNrpG5woD1nU2Ay/+F9mV/+19fa5kYWRhs
3hVnz19HYWCHNd3AnM2tb8TI1Yd5NzcGdcmlFvHfXwoIAvMTbWl27h8qLBMaMZj+U3H4UfFoofWt
TbiwG1ck2eHPl1pKXx8GBMVzmzLDYup22MX8elvAwI3BHAUf1xhzotaEq1AvIA3aagrztdKgSOG6
eHK+1cXE4tNNoU/qbF48tMZQQShhnN1NYT9fdFCXTzC3kPnxSrCASkO+/fnX2sti8Ov87TIHsdOm
XMek5394CcqdWrJhKIhQ6Y/P9eDUXwucXBfaFwni6jSN3zozaR61p2L6PXBX17Kx0SIEicLz6Mbr
xDL1fSM1MjhQk59k0fUb3L7tibSC8H4Iq3FPEwkRgPDL8wAf5i+TNgeuX6dS6gVspfCzex4na4+n
/mE+y9qGDDe7qLFoGlD+h6b7IkAVlIsmA9cReHVaFn3rl28D+wEeOeF7nK9nBcGWyl4ZrdQYhgAQ
a0elW1j67rhuwigJ10louM9JmGIeHFybIEYp/aDcp4FTb+U0s3EZ3WKE/YgKSOy0C6cSLWEWg/ee
8uZr4obwbnNzYYBzcMMB4KK2cSHknfPcCO7NPKlOih71dXJHBAZ9o5K158X2bQaOFSFRG6h53eCQ
HvZ4Y+Sbl8CG3Ejhpxsd0IALJ6To3ZwFJxHlwZNFR37xcaG2c2WEQXg8CNtqt6OyoAlQXS8e0gIs
DWhpfNwEufffg3b+NOfVu2lJQi+mYN4mYF/SKY+6NV4+3CQYUr9ivTKOsL9cKHMyuClsY+b++/oR
w8q3CGb41akjDIWtCXPXpfr4BP4MIZhTJP7Rjtr+qkJj7vaQ6WnwVVlxGyeqQCM18TqGShiPSk7p
58nG1IRiEXBH4o3Gu2e3IN2gx0JtApSgL15aRI+pcsRtReOd8epWmNjDBmtBrRFt6rr15q0BLniT
dTVKSRH0+opMKkKK0wmY/srJzV1PD2JNLNIraFLvjYEgcaV55fSlQYxzbDOF1ZFTSL7vhIOUJ2x8
skCHNvvErrlA81r0X5g7y3+sUUOiMsH/FWVRP0dxD2/U6yCQ/OCN5nYOoD4cEqKcxUMb9M9RWZRw
Z905cne2C6ZplaGOvW2HMlhlYxE1oLrnrl9hh8EoUqSF3CUmfqQRgc7Gnm13HUpT3hmqai8pK/gL
KFHoko1ITyHN+6PhVKROlG54naIS5wZZl+EX3zWII2gXPYnhQ0Ma+s9BDYKUznBywkP7LWt6wr71
6BxKmopIQ8IHd5RfA63LQ8VK8KD7vHn04NAe2plDaGeTabiSTdnflGSJ5OgUnWTbWn5P2oWy3ziy
tPdQoNWKJJP8RCnPPsbKX1R7lrGdOcleTJFs4ag/ksOZbTq0sSfqtTiAfDi4myqzoaxbeBEkjJht
2gpyTmQ+4tfM/ChNdpCjpp2wFPS2MAthTyeUs1ex7rtuq82xVujSCk5Q4WRqQfQn3DYWsb2ljfBt
VGnOUYewCBgM8zofBbqmCuxqPYd4LucivnQzwpogSPprgjAFwnRa9EtysHVEMTJhGsVZdXZc21hX
KcY0q/fC137ImKxp++Pp6RAGM8atY9lki6a/d4xnzBFX1KrzS0O3fj+OqfU9pQX+LmIvfjJMX77N
6l7g92CdZ+bcW1EX7+AAZLfjLOoLlp4Eq3ap02DNiUeuPV/xv4MBkQriGnI2hvpmyXt9q5t0PFSw
iU/DbJifcEXEr51l2Nu+oJk71eN8cns/WEWNxzI41Fb/Sene/k6fHfMg1ddNa45651X2S2s6VMmN
StGMaEY905FPzOmc09hPsHvVPC6JlXrt1yp4EoPRvbg5x7wYk3C/xd1dlVhTzf4wgsf+J4TsSpt1
ZDeTD6Yq6LEiuSF6GkwDcj7ndvJCpmyvdMf7SkTzC8wC6+BVo70Zg66v71IHlfCqU6PxZmUTzXXT
TmhS9uVznSTheQRftlYNY22DjARrlYPVf42LxWnXfZXrfVKl2VaMRnpw2cycPHKJHg0v8Rr8ZVBT
GMR2fedVTmKgSMX4tMpL4e5iU+fW1moBjq28QfXpjv1QdBlLLLRmh7gtjWvn0asjQXHGgSbMy7MV
MTx1v4/zsvzmc1h56CkJvbXV+zjktBiganynNkmwOkKenOQwJshNlLnefesw+Y6BCNYJgpx1UZjB
g7LK6Kx1F64CeLkoOIaeyTxxlPjqYzm+1XVWkSvRE6aAtQ2Ai2d2n/2hHK9Wqf211ydnr4mLQzlm
5rqynHznNFaxnpBuri3VqD2fbbfDN9xt59nlXj27wy3bGzur9N2jmvSygrCHeB18Mp9Qcw7+AwqD
KP9cGLiP88DWB8sdYDF1XV2ulJ6+e0bdXY2xcI8T9I0vnh/QNCF76d6uvWbfhkH9UNgejNXASL5N
bjU/1yDft0pVe23bxX0XuM9tA7TRNIYB9MZISEdijxOzlxRWuybxhjsVHK+/uIXrXrvQi+GLdj40
wXyoVyPioKM3kY20qqnhEhowk4VUw9MjwqOy8lXTGvml7F34apPfyFOnPc9GP2h6sCvGfolcKuL7
2c0WLTVa/NKQrGzE/eI9xPL8aA+BuROxMz420iCxNwn7bejRREILdkOwKxYlZPZUuqtUhw9zIP1p
Q1FTGEAyCJFOgrG8B9BUq3VtG0m6H7TF7rQNnO+J2cQ7t3Bac1NNKsU07OHhJT7CWtVL5KaYovro
eQR98/SLi2sah4l2wxuROtERzWRGJcP1+r0vBhjLSd8Ul36a22+JUEmC9c6LYTu4qqYHMnA828QB
No0RGQDG+6J6L4zOuqn9xHvqo8pb4o36+NIXqVOsUpSOTKay7zbYE2ofwrDf3eOOsA9zKOXRRkeF
fyC1zxNZ9vBB/OSmnpxlaHfzuSm5TbzZHI8IT7JWrW+h2nedry3ngHVoFNV6Mlq8XhAF883g4z/H
FF1+MvFebV0vqenH1mo+M2F9T5yo2s7sVs5tFSvQJH31tR9jBnwQb2pp9EetybKE4NRf4pSmA9AK
MBw6iLfUgad1OJIOVrsOZP6heQH5QMDJ3Fmf0xahqhbBswUodR3myl5RRTLBLJuBc0xHAjEmWeZY
JKPs4M8y2cb9oDfoyYxDOpDyTs6YcxFsEexhkPg0ODquY2Y/uM+s+wadG6S2KnmgjVbus7hJrrNG
+8Nf99UOMbtzm8M3+eTkw3xjEB7N/BVpCoGLfxBC9UNDP04D38TAgs+RFqo5hUfGvnxJnMbY6KER
z2Om2ntjkBlJHjKQu3J5RG2QTwcPj8MmSP3mEDRDvHXyz6x+zOKVHVuPrpXPbPuhTKwoAHMwseIq
vcatj16nik9AeL+Gid2snBbNrg1U5mBVsgfprhChGw2KHzY47wCX5Ws/V825T5qXjjihL0ETvbX1
xFY7YA6Edn8Ycg8xdWO9wkOQdw7zwraKy/lTkGuERkLsMttI75NuxmRbs5nex4qAKaJ3Zgzw/rDp
EKGxCeFg3US6vJp+G21dX6utUGVzDiN4Eoksol0shnXZZs3RDdL0yiEEA3cAMl84k4XCdI5fsNjG
yLOTT65TPhYT6N++1fVprgzcnq6oLpFDVgLfgN4o4b51OEPY2414c2z+w2ZzW4HM/pJW2GASNo8b
qyGkNgtnuVFzEm6NDOwFVpICYWtJMEQ6tlviT5eNZnOdsg77TaOfQUEQ8eJ4HaR1ExuEiUd6bVkp
WmUS5yJzh+cT/arhP2VTOQP/NBQxB4FVk42CfQNiRxxtq87wr1mhk7U1y37fl4axxxuCMaMvAzwF
Y3k7Zl79T10hKg2q8aGT4gekw9wlXVq+dEPc7weOPltbDo8qGm2aPLX3vMQIXZs4HrZtPuTXGPj6
xkRK7FbTqTBr82gXg0neHVqwBIDHwVJxuNIlNnFl1O1pLmPnHzis5k77WQslIGBz1oXjk7vEvvP8
63VQu5hCsDyhsXVe0wJ+EG6reVvogRFuiYaSgDw0ZTbD/oclBeqc3BPyAaubaND1Nm/gCtmDcm9D
0iaOVlL8Y7WpftZCuQdm9P4kGpLqLHxYW5cUibeBAKKVr6qEPqiTP7d+131FDSfvI7g0nyHbYvzx
qn1Xhs5ZD6LdoBRp8O9H/cnorSo6pBW1BOmO9XaqnZZ3Vyw+paSv3jHwpSj8IJUgmU06ysypeTDt
JrmJ/EQRUsaiaxrC2BpJp07NxG466UW/CyxpbnhlxTqpjYYtONCEaAj3Ds90xeIQItHAv6VavTbS
3Nt6hENleWiz+cQPZUxFsyuHPCMmLKo/jTlZzHXKXDiUebOt6Y4jD2Xu8TnDEHlUyquP55mDaaiN
dZTm1c7SCjk+AgMkc7EDaomNPdkHWd5fJ5Tjd4Hf+2dqNM1u8p2ZceqfGiw11SZyBnlrpUsAIDvA
g8Gu7khsMQJUzYmYiMT4E/FY+Me0GjZEJaJ4Jg8jWYFJORRGSzXerC0mFWUC458vhUzfzMn0bwqF
jhnD4k1fscHvjfmbSzjmOgCsC3eJzMHBtt9lAuq3I/H8HtJNsbPNBD1hOhnnAhMF6SxjhwXD9Lsn
0dvVBU3wtMGHeKP7/pWeADbE1nypckSmRieLTUfsz8qufb1uTbSlBYZ/zrI6v697ybpNERyFH5yu
onaGFYK+7gQXP+VgrsTeJL2Rr30Enu2K6Hmw8HoXWfpP7g3zRbXUK8HKzsEabHa6cns9kaaYlN96
9lY7jarhaGHpvhsyiZnaZs4NTDYrq6ah/bhW5La8un1u4n0ujC10q/LJaFtxDls/3OUCjSDIEdxq
WiBsH+MJTrr/Bn9k2nRzigmxSYK3XNVyzbnJOkSJ6z526AlXVenXG6uTESkAJTGLqV8ELB/ZDFWM
t4VZeQYYlsKeiqKLlXeYHYIBMn076psCbttTCe+NBUUKQNlOfhrohW9bf0JyDvziEc/EfpJDe4zc
BB171DdfdYdT2mzGG1ngaySwQq5wJtX3fkyOgVmoZ9sdKmjkATDlCXv6HI7pKSqFv8sCxKG5n2Lv
gTHVXRoh24cp18O6Kzk/rodiDItVPab52RGAfuM4eZ9NOiwdylt4l74JsKUvT6agrrrqq3rckV1m
73DYzZushG9mVdhpQ+pYNsz+Vdy17rrIuvxge+78PrIjvRgisLbDjGY3dfSDA7Z/R4sJWQxyuE1r
BfKbI/C1Ospo2R3w5VFC8sggokFylyEPQNHD7PgSpOOw99z61OWJuiGi1UYiO75GefM9SbNgB7le
HgavmTBJRiY5TkN5GhHCuqui9vvvBvKqiiBC2T9l0ZS8FGFGhKt6z5qAs6aH5t0WVYMX1y/XgT2X
X2JSCTfAabpT0w/uCV1xfzfbE0vIAFV1ayMhPojMCrGNkWKzJ8vUXY/LWb5OYrmjbic+xQOTl4jn
4pCi4H1gdcWVWldik8HFWYs6HyXQJVfuCqn5knJIVhhGVMuGUeb1qyiH8dApLahEkXWguxR/HADw
E5r8twajxKkZIrHPkVQ/U5kObqcKRNEqycyL50TxZZAFnD7XlNGuAbJtckInHWOXcMKwgCkAAMDG
WhMz405NDshPkYe79dyJiBorbkxYcoaqh01rT4rdMS24diOHGUm3NzzKYax2kkr1Mcjzu8QLnK2M
2YInc1is3Skv1lmOVcmUc35EMwS4QIX181xKFNdsZqHYc8ADB4RrZNr5uslH0lI7C7cdSNRtl6af
qFnREUDvreuJ7WAQ5CDLotHfOD4GlNisih2XGW5E2Io9hsruZiTIbm0npAAWZbC2UGJhrgFv3aVf
ewxVVBFxZFVUzHY4G7Zq9kkREtAKZxV158GJBHx8947EmYYqDUYJzk71k9m7EHbMkTg4CDnGVg5i
fKE5Quiix0lamr56J52q+orjJLvPjH5akx4So2yvkz2mQedKqLP9ufJhRq9idtrOqgQq9b2OY2u/
OCajusaJEy2wIpSjR8vMi2NgWOdYei9wVVCSl6ixU9U9ScvKz4ULXDDCLbDxlDtvyyjUX3q/88P9
JBYIjgtWCnWS6+0HbGcPyPrzTeF0au/URXcdEaWdamTZu8R2E8IVGIkr3LPhRrUkLdmFaLdB1Kbv
dpimN0avQGfbGKh8dnynjlF6Zmcgsb0H0aF1Y2PdaN89leVssofVzhMlhehrEEqbBF2/vXr9GNxF
UUzDZogYhTJkH95NVb3zWz5ZjlOY28jCuJ9F6t+Nk5ND+qai48VNt+zFvHML0o1NW+50X/GTYosn
Xs8NVyPP8MHUTmqAzon9byldXcT9bUpajT2yYDQTpxn2DSfRxe2VxRrhdyiCs9J+DYMG4+Shs/Py
uDi/7VWgqO8orxWf5yCRxyzozeOCmnm2qDHt8jknJU2YScfU2s8ckVG6vDYChWGWEsQHng7kbYA0
HvHpAI++CrIXAu2bB6tx1U0MfYqFMCPgdj0yk0miWwzIUVGckzsTZ9AXYjnxbzd+X8abCeIIqRlN
AMy2GP/RCZYhXxEEm08WMBYh5+F2NozmXorcPheiqh8zkl3ZTVQTZ8Eej4ZK/P6c4zDL1nGmO9yq
cwT6Zc4t69sAN+0CSqd8M0uf0nzij9ldPyXkTGEuT/1LqbFUr0IlswveXLr9uSLdYxOMqf3ikobw
3nY58DdMn9XZzkIWZqT7oUGYny3uqiHtWHo5cV9M4IDq2gSVYa+twfMPSpnBtylFQTszL77Hk4zD
M/sw/2A5LuvqaFiJWHeRtaAj86Y61z4u+03aGurRiBP3OSpK/Q/x2EtAI4RmKFmaHunAVPXatWRp
EbnCz+0y4mDiDr1XDj7wGVK8eoc2Yb7ykgNgTWnUbAfbcIlTygiioEMZY70iLAAHs2MgA0JcSDwm
Rzrq97l9EIljP9RkIt9M4PBKVsZ0qoD7kEqQtCW9qsHULfsllPvOJukWWXAUj0/VHCKYJPUana77
43c5ovfWLbE62Y4NpvrSTqNHymDe899aM+Phr+dOrCC6JTdDXD1yZymPRIk4TGMwPkkBH3M/lFNE
atw8q5Xtd7m6xlWA+wqtT9oS5jQgmBAm1rmgpE1KPmfSPvRZnVs7t8zcHTF4VQID0SkeHLOK8yM+
xiRd6z5syFTPG0JN57JygElFLpUNm69edJkDDrWlKcSCkCCaLCf0bFEoynMAS+cBIJXe111JOoEO
Oh5IS4g3JzHkRjHb/9pyd4zSzNrRMGNnUba0bklI5XnXMdWNtSDB74GSRvyZMjwn6Mio3V1nDear
bIP2RP08AyuRFc/mmPU5wCH6TFDXSFCsJv1PO3T6xiKn7+R7WZeeI9q9NxRk+eeBb+CkWzqWoY4Y
p5zoBb54BuYagT5CvKirv0AvFtcow5tF/B7yLNVnh1D4tHGrYIrfLCPOLjjI0DT0BHb328an8ARl
mAPSNqdo2a9rMwLmYwL2ewjKGtJhCguy3GC6ZzTGJNp9M9uQPzaOSDFHO84zFQGQS4Q4km4uCzKw
ZOSpx2yo9D+YbuyAEp1DapaNLNOTjnqkqmlwuJukv0nDnGhAFM7DU2M6zQt2H6hHVhU+c2bwCRSL
CVIp8ugqG5/9AThhn0W+Mgiqa5mvaJuyHxcgTgktqeNulyUZarHWs9fmaLCv1EykN3wHBKKOFGdz
AnsKNIyOBQwZTKGgedA5IU4VfKjm5xoAWggpAQUgFSxGVtNn7nNIhZ7ka+XwIlTm0ZQgPYyXCRDl
3KfIc52pacUnFBasuxSDy9sUdetG9WFyjYqouIt0JYod4eEuDLyRjx7Ug6QAWgK3QMEwJScEYt6z
o0oGQevXXwpb+998J8kuCYhkypDTwPRgalSP2nAJaiXkkbSqmRimiR6DycdTyEWnktUQbDde4UWP
Ce5fmrERI5CwSl5C1dE52rVAAuDHZZ4DLQ6ozXPcR1Z5oEY1PBmAJQ4mAodbh4YBXmqTYKKBgcuy
IK5J4BcPE1iuxzwKE5JJvTb4xmFnIOO413wbqUaCzIZgJn4wMiQ7M42cbs8+GjiGBP4m1zN1xM/F
BGnhCBjJbo84UpJPLEUK9EWTi+xIWF92aMIgbi4x30e5HmhxvCYFQzune3VT5XydkyfzHWAlZt18
ij/TneJxBpY9VbdDG05sOpJ43pp0jJaYexrXHQK0d7xKEuu76JnufczO+EOz5fsmDrVTN2Sx0Zgn
4nG3iFkIi28rmP5WPjDfcxH+0YjYgcIhlWA1RHbzoLHw0YoSJFtny8xcsQDsSDEbL6ZHolVUyfoT
kasjnSMLUj2belag3OevqTiTgkP05/X/UHYmu5EzaZZ9lUbtmeA8LKoW7vRZkksKzRtCipA4j0aj
kfb0ffhXZQF/NtDdBSQSyIwIDe50s2+491zfDAdeA3S/9+AmWu+jrIYKlkaR+QxRmauvEyrepLmu
SHwHS8GtWtd+uF3swq+u2ThPh37s25NpdC0QZ8M8jzrjveCS6/wtbzBDbuhdUMBn/jvONNFGnPB5
cq08yA1xrh3OOS9pOUTM3nBeaCnNAwm7feylRvY48Hxf+zVUR2FP2Y2ZNx0NAh+33UxNvSUxmxcJ
HF49XoKpFYBGm4ZJa2OEiXFearNaNm3LA2cDAHQh9+LxtG12rkQS9xTbJlPSQ8a65oaFqQ43BcBB
GJ8A+Qs2phXy5lH2T3Nn8VlcwTzXqSNKgdfBPyZ9RCKXQ0xdrIYW/KUnvHPLPgGaUIisyLY678nl
6T6UZGql1GWt91lxoVAlY3Q7dqm6LepBTDesQrmyRh+RceOi/qN4KI7RjD1RFrO3L1KPR2ViQ7vt
QjYfOJ25L8xsUc+uOfrUjQOXFNkQ6BudpfpFoWUAQw5THt6RAEhq0w64/lYFFRcm1aF9oY2X16Wf
sEZ2mTtvMiGQ8RezBZh6vEpigYDU4d30G+4Gw5iRQHezcZZSiTOjCX4bDxQzaelYhY4zFmW4acHE
GW80guigZPTc9D+Fav8jXNhTW/Off41ewdbyGyzLkKfZ+B+3+e+hFe3P+H/9W4fv9u6z/hb/+pfW
n+a/v5b4j7/+OP1u48/x82//A4I8QMIH+T0sj99CVuM/zWXr3/z//cP/9f3XV3lauu9//7ffLW3L
+tXSvG3+5pFD2fPfqrr1y//XP1t//n//t9vls6k/h3/9B/9pqsON8A+0ND6qT98yHSQp/zTVYbez
gtXZg8RwPU9Xrco/TXXhP9ACrpJw7mx0jmtqwX+Z6qJ/RCw/vQjpOK4D5HT+/8RUt373v4l+TGIn
UKNGf+lSIyxZf5coZZ5sAtdtUTeHJJ/FNKF0H7jO7OD/Jc6xfef/EBsGf0VOeIHN4tFHmPr3b+Yy
O0UG2ZDTlWrWMcLWtt4b9gSEodZDfY0kqrq9rHD6nbGNjemu4rlnBJpp8i/t3HS3AYP8EcZEZz8u
WTC8uiB7l21BFfrbVO7wxiXZwTsiegHC10DW+jZrOu7EYWKevieDpHbivnOrPNaTBM4buFkgtwhj
WKNY1C6MehfbIwKh7DIr7km5JRAgACZGlhMfSHwd7Zq06VqHup1g7/QLmofBGyH8zrQuzbFiewHC
pWlBctGVteANyiq5cflhPuvMQYdiDB3NQKsW45ufWBmolKr+FzYL9U3jBUAhLDpAMdgNkgPf1bqZ
K2jCcHhdQGpjNe/DpfRraN/e6ByEXjIZa5aRUDMhWpLmVmamIjiWWjluXen+Bh0TwSPDGrQpXWUD
AjUdTcVDXtR1mLs1OQ/oHfUX7/mA8KlL3zNIMR6TAsOFzJMOWMxFAUdiW/TN9NrlSY+Xys78p8FE
m7NBpkY4LjSa4Zmsd/FiL3Qn2VxRnQ7aIX8GAgd5tK3p8SNlrqUJk5wIyG6g1utNEMwe1GWzm78M
3GQQr53EYZRju7BZlKzba5urgel2MNQMNieLU76qB6PZ2j6jA+z6JbWRV7KmyTqz/tM77jxs8iHQ
1sYMRffmU0k+eW0vHSAFYZ9u/bAobrWPfeE6BcxB6a4SQ27C1PT+QP4FV7YUgfwSQ2++eWbX3y+L
xgavGBRmW1EJVuRUPPInIAzIAvCtItaoYslPwLuFOofgpLzTkjjG/O311ho3SK7KzzwV1qnK/RZt
mm1Vxnb0ghEtnLKXb62WatpMsi/djTfOqzV8GvxL4ky6RXpVrFE67GVxipUGyFsYnUBA8mkOOzRZ
UBdQkfrmaVlG8Vtgqa82oHWZ2ddJlEX7kYsF3xeZEh1K6W4ytihjQzSndelc+9Tq2X8apnz0Q1m8
jUNh1+fBNIpXf/ZheyYTqX8brxYh8NuO2DdGgXWRkE5Z8n1tC1TKdklKmR3sFEvxPRSFkoRW1RXV
FmWu7G51QKrI0UtBJzcu2n5KxNBDQJh38+MimEWzvlrnYDzUzQNKKJ8PW1QFv4MCl9eORSgfXGlS
S+DAMVmuoG9gdVDOpENsuwKCIxt8zXrWUy2r4GKuZxRxTq2+nKkCxDfXBgtDa8yIzFuGcBXAm+sy
KVc5yheU839ax85ug5CWZalqFnc+mwewHuv+Im5liuCrGiBzbyLTIm6BY2A07gwGz3d+FsDY0CH7
gxjAICI35bscG53FfmjLei452I6zvKdDi1So6oMEAJ5hCgr1CKRc67MgTcSazCZcEg8WbHMX5hXh
K/GtcKubgFkFgyzPukkN1z13MJKeotodwxhTSq7JgekNoqVZOT+PatU6kMzHEBIWEHsSRDrTnRki
Xtgtoy3+iJmh3GnheMP4WJr6LSlLAKnBQnkaR7MynvvKn5NDlLFf36c+iyooB+AW9pyc83gceCLn
2Ef/9Mq35TWFBNN2sQE/5iB5M5l4Mq5iyGtLSPlhqIaHlOPGeJ6yFlrtmmcIvYsFcr2jqAuukRWx
xRvaniEm+dIwZzPQCQ8ohRaWYx3SsA3wcBdiRZLXE4MNSTpG0AB02CzmhH7I8yWJjuZCLkMM8jt/
DltSZWiQu/GL/HIGV2Zn+LgDBuECxpSdaLez8DqUXEH3hVaN53r0IcrvsrpFBVP3gjX6oiK738hR
cM2kRWdVJ2JxOaQzitcPXSaJtRsdWdzWAZM9snj94lCozjX3fT5F1YnCDDlFEFr6dziJ9r5ZavIc
jMxhnTdUoNjjiTNN70MHReU+X2v8fYFmNdpAfs7ECdEZvAMf+2W7Eb3dORtnhPdFna+Q7dhqfnU1
kuGNhfXxPYCxaccFuj2AFBTuJPwkMwe3ICgCSgmVx8xSkCcDqczUNjGvaf0Y+nWXxjXHrk3JWcBm
7lKrIIVg9rKPco7EW143MLbHzPd6ACbzdE2h2CVkCyX2p84Zb3Die6N/iMaIjrIosukHG71ghxDO
Hqk+o6xP+Pgr55yTKhNdGt47MnFmS9Q7Dyn0zdg6BTtNSG200RDKmbYNlRvsfc9bEdNtiiIMvnqH
OsqCkB7KENWnq4WLGVf7HZ5/o2MOnrTOGMSC/Hd0VEXNvKXMrHyH3SlytuwAPI3uLeIn19I2H1uj
hPXht0wuwaSZ5c3ccXLGnZzR4oJCToqty7GPDxde4IPTRjYQcqRM72ngjp9t09vTpVEpsCbV9aGk
Tqr6Zgd0hmMNowjd5MyZu0P9UryYS2Ii7YdPDykFjpVxdQHtL2eQOg2ivSphJgjT3vhK8eBmaDWS
momDQhqx85kHyx1Xw7CmpxHkwgFd7jQTrqtHZWSeiDFFsVzZ+eDvAlv6vDKiSH58P3ds5khaHd1y
iHj/Ktn/YhCUTmSHCQKEeiOi4CEIxwORo+BqH3SrJsA7mkkt01RFkI8jbLmAYVoqbhnPC3citcOJ
AbMVfk2ocbiXI0JZC+HU56RxA6I1y/yyuEZhMA8t2ESLXi/fjE2X57bkODbb7ssfXUwsw+0obKBU
E638sF3acHhHMGG8C1bJpAvVaDuHc+ZCL+m8IjuhtTG3Mh/2zeLMe7cN6FjRj7N9j+CsVScg7eNZ
+ihoNmjv+NOxtsxvz4cjC7kqQKZj/4V1S9tgU7Iwc1l7peWPJpx8K1kuxcpT7PcYwsRVk3glLEBN
cgUOKX51x5DejdVprzpmQ8ul7EPDN7YavuqWw95/dpbgWMvovpxoxqvECnbSbJ2Y4c3V6AKTVdNI
Gq7v3NemJxjnS0qgjYTXr6k+MhI2B8xnYTYatGyjH9HjMaGvszlhim9xzhHz4D+62ipfOtQ6JJnz
LGwtn+yTbhjYbQGt2OBQ0ru5WCPvQ5Jv7Ci3vnBgeVsmwLOzAweERROkH6CjwH8P64ZDnZVx7XJR
sLDr6cmXPQ8X0Ut+b/Hy4HZE/wy9SgVWHzszGrE0sl9rA4GsII+I8HBtJm/KBvQ5B8FJokOYj7VJ
gbgpPdP9Zu5R3/XA846WMU3rwuKvt5b7Nq5nRO2BKoetI0HbidyFL5kYjrzVhO9oMtdF9emnafQx
kiXVB4azgd/ms1vP73oc+BuCfZI7T5MWbDIgQ7dADBoidABYtNFH/P7GoSS6K44Uuv8uH/U+YLr7
oMvROLYpNqMBlmGtPyIA/r96mZYXOSFuYB1BxEPePxZ6dAYqwXJihh2UMXZjYK5D1ZO91ABhQJkS
gN3S7WuLrnTDAD5ukV6jwBG1/SIGbPXUROi9yYIzbsnxKZ8c7dz0ndT8xaCmb8c5wBkKY032L4mq
ThLSxIOm22OJ1PjtaTEL49C5ZTyzXo1li/jDGQ0sZ56/IyjtDjsOD5SmNpknDl5HC0YC0IA2uvZ+
GGJBBJbj8qiE9UEBn6eIh2yUXiNiHmGwN1dpw0tPCvdIuMRkEp0TyOfZrKsHMApUd2UX7aVTJMfR
4BCQVt/9eKOx3LoDmbCtmQCgIGYNdCeOXE5sFAZ+H5Il1U4IF9IaFZnRPJkcwSXj7yYrNrQH6tjW
/a4IaxiMgvMlNVADds4Bdh3w1YFi1IT3sUUbA5+q4XhgU4qiw/MBdelrKPNumyEyvuBTemTJ8WCh
8Sb62HE3woGh5i+1cZgSlo7SenWi/Nykwx+RVzutVgAWS7ldbvnuwZiKvbvI6rxkyxPhoC+YGMTF
wt6CJmRha1+8R719ah396bn212IJvyUr2CC3BQPPxukRKGLOgTLXodrJeu/HUYoBHABd0lPgQY08
gbdANqtd6Cq1t9dNOXJXmo+AxKaks5hgj6Hu4jZQ84Z9W4Cil4Q9RkqyuaG6s0+dvzR7VbUWgpZy
P7n1C0YCdZr8jFGvXCA1aLL6hmFktD2BX0w1iQQjauINub7uIZ8IASI36stlQpk7GcxXGAhXjqSP
LJiefMn8cZtmDP3jJW8c2NcMKG+jpmR9L9Cb1ZSjJAFXHT4YV0OUQvnVlL9kF9yPufXQDOD1TNoU
sZN9ndzlgX8P4tjYj3ZBqcVZwPPm2N/aWwZ2JqEZHYKo+RC1uASm4LUu+XhFufnqsCLazXaitwGG
mYthqfGDQcifPIiGg8TEge6pgVuW5jd8dpINvNf30ABZF033rR/CNhMjSTHcZJ63J5Z8ugw2KF4Q
MmszNqGpcKX+5QbpG7tIuqc+cY6hXah9bhnRpyRbvd4QlSRZkJLbcKoEGgz6A5vfofQDfq9mfK1F
dIO0ghbYCffM6b41l0kGE2wQsd8aJ9m550nbPbTQ8J6CL42bgKFsB8w0CEYaLwuOLKPxeHDcWz8q
V5C0e6qQo56x2n3nQVewI+P/8mrfhAUWEvEh2zdd4gDHqFGZChloYr3bVrb6BsNzr9rT7AT+rpLG
TO1AnXQpAXDtNVP+2HESGLmo09GgJjRfTUV8SuIfxoG3nMD7g0IMlQuFFQK+budfyA9/T+YZRWzg
/x7X7G9T/Yn8YLn03XgNbQB8oDmj6GIY1kPq6+K2X5BXwbvZ0y/sBzc8WqT5bHO7DOClLPmdnTqH
AU/ipkflh8ooDK/U24RUBJS2xWi82Q2/lK+qYRfmWDhKs3pcgtTlKirdN4fijGKvOiaL+RQG+YNe
oDoOBq8k9kZgYEPvbluU8WipflKtbgCbpAcbR8fCVQYA31ML7Xg6H/OlUpsqH2j2fHdmCVujUHZB
Wod2p27QEjpxo63XZZTZjnrNon41EjiEuHHEEQHCBTU1lHlYVOrDJmx4iyLQjMkoQsrRyumUOYVI
ttOQ6nzDNInsMIQW17oym5s6U/VbgQTiI82mJSavrHznaZJvUgQ9K5/8PmwIyWsEiPe0ju40DIvJ
7azYFameOMT1cLcUyxt8x3raL2NbPJT0Ltgrwt58qLLpD3mKcR2ZetOWzrgbkC/ximZx76QQxMcv
GM/yoCzjtgMWGbPmbN+6zHuQCmEjD/ANhA6YcQ3M585HTtBGpX7L20p/29rhkQCm5zJNeHDJWYzE
wtEEtRsgLjmm2b6YHfO7lJgAVAVX2B6vzkwbGmoCZKQVvmtyw46BjVknK4AiJ0G/t3I9vrF5mj26
CL8/txHqf6s9hKg/L307ISUfb0ud/hqLgl8/qT+U7NQGDf5BpPVXMjT3M9bHosRL0ljtPSIQ782f
VzayWb9aVf/kmEAnZ9S1MYLLnx5H4a2XMSlLbJipPvTeOpffWWKOZ4N5C8YX0OndWVnuW2mMh8l2
vYPnLIxJWoGS1ONpFe3qtINvWZRzeVUyNJ4jnd0ZrFvikBEToOnB2/fK5m2ZxhD5eN06j7DCaI3n
dOTmMsChe0TnWQ59RoYag4Cd5J2au9yMWf7grMhlW2avpiUryloz3AxjiSVuOQ+hPBrW6knsYOdP
Sco/KMa7RKqPuje+mdLKjSmIFQsV5VrDijs2avJZFj/MueWm5ivNUG6yP7+tUDcakdHQO3dMGzCT
jju3YgUmQsTo8egrCOp0UmTrhT+lYiUXNSJBTJyvW0g00Eug2NkwnWGEBxQe9W9/Qx/6ybUZsJY3
Prjvmq0n+Nb8Nq59Y/K9oaV2wa61zOvoIrZMmqlevRO5s9EoKdF0sriLeuSOWAB0VFt06Si7+Mgf
WZO1+wT1DsfBkGYX3CXcaobYwSaPKbCeygDlVKzSYEovRD3ox7RyTjDrM9IbZJRvPWf+Dvxe7Y2Q
Xw2iyF0ytIjg3fFke/MTlsfEXgevQWx5E96p9lhrXjXteMyRF90cpgZML1J4Unmz/l7Z0jE204CU
ZVhxqQH71h02rmS7QurKuHBLew+lhTt2TNcfv8Er2To7xAVuPFmJ99RpDqg5G62tG+XOMeuEjsM8
NVFow7y+Nbv8pvemX1CgY6z/h9aScev4yzdBD/BtRsYXG1RN4S5l1L0Z6tlcfyl+fI/5Mq4gx95x
IADNTj0qLMWkK1aM1xkHNgvjr2lqi4+lt5pmN9Sa62rmOSvU0B8NyV6QgIQMOauQcW96FfPJ2jz7
TnruUjj0pC78mA2bTpuhoXQPSzS+CsZ0t16ZGs9aAW5Vw8vkTr+xH+6ihJN0bRs5lZaasZ5tgXML
eU8wZSRPgxc+st0I0SBYPUvQFngRjkZi2rJOfkwhwrnIKJlBzJnL6D2NLqGKaJVGl/lH0gYMawuJ
Ek7Qm6CV3pJXBwDT9j9BC+tL26gfNIX7pl31eUB6TjIKMcNU43djdVglVflE+NRhmttXTaglZh6N
gro7Eq+nPxebcqpGaTB0VonNiHgjPKj6HJrBc90Xp4Hk0LLTDuu5xt5OwopVybDSyFZ9MoDwJwIS
mm1FPeh2LpP58o3DgXldar3xTi47O7Cu4GHJ3aLRnB2o9YSUMd4OlcsIoDjYo7iQwoCyqCgQiY8O
8ykCHkx8nXqiMWv0JbIz51wiPj/3zfCTRCOrQxznb1X616GXTsNNPiEOLpf8gy7N3JFlNuHYXW5q
Jd6AlwHWnDKMNFUWPtRlp24bbpVBsbLuGcyApUfB0VmEAmDdoez0r5qxwa92WC6S/fcdRA+IuZUl
r3hDfmEz41PcA8ldlcSp5C5vouXR5ExldX/PmPCai4wuETvqYcVdvCSB+SOL5ki+FBRi87pEzNzA
Dr70rW1uOYDtrSflq9NFiLqi+jUIp+A0TFibOEJNVhTtoRjI7lYYzBaXs2akYyKyi8TYdDylPm+H
E7XqOZg6RlWs35CD+eiYULEiVX/y+8qmy8apgtm0fIx6bH40Ej2+TG0drXQR+6F3HiB9h5dQqv4a
dNZZ9kX1XHtu+0cMDnEhNpoj+LnlPo/6lt6QcMEo8z+5nhvcqQDSt2a71AgRoGP3ori6xLKR9WSC
cvM4BeuuHZsN5j1GuV7t9VcjoaDa22X0J8Q8TJdqHL05TO+UOViMTaNoV7M/IZWFSPEI/wbxANra
9RZ7ioSl+06PLQ7ZYu4PDCdfiKVU6JDJgI3WVMcoVH+Wdo5u/NmWHiPNFHNzNX7UHaLXLVnshH2O
cmIbnkwHxgTwdZeEFI7q2/ErxAvqGEXD17zGCve+EC89vrBya4R0MVCBbeDargh7RCOJY+4yDNTI
SkiW2PJAloh0x3J5pYUAaOHXvGJ9Sq3pGbOhIYwbIZkW/mqraSGb9FzpX4tp4iUrAI3PaHC3SvbL
L5RPgLAsz3MvDFgYzSHpad5cn5476cz+t/ZVCsvWpDZkdG7i06P8U7RWCBC1Og00uzxFS7dP4KOv
lX7J2o6YDPXI/Se3nRrKQ27Vv9qwibZFk30upbOkMRwIfCGuSxhCHLEqyrf+KHY+eSuIq3pgeT1h
CNS1hAhoM815zhp943Jrxoug2By8ofqxdfhWWJazbRMn3IC5+zMSzMxg1dk6GTl62h/rJ7I8upg4
4fyYFUjIUy3Gs5uRcT0FCzxuXXiHIWPMB7xifEw7PcbYrNXd7CLuo90kd3esS5z9SUpsa9q8NnQh
wsq/ojQc4gGWb2pZOzb1rHBnw7/DHGIde8lDOxlJc7JIVttYIZjh3dJYggkr9r795LfJr64U7rs1
EJym8s+lSR9KoIM7EgYF0ZbpcTATMmZZkaJbsK3LHOQ/RLPJuEvUbz9pv3A9FHty2n+h/GnjDlPj
UyqS9COxsifWg1fSBx6qovKfS71Igkj1iHGlf2FJyBtpaMLGnes0o+1O0ed2RLLYr23jvDJ4EzHz
zd8a6zNvsTj4ZCpiQOzDz6xACtdjfOUCw//kzWtY8LxwP3rIS2tI3reWYutH0hFTnF5+YNfqd+DY
vurSkt9m13n9VpJgcmqU9RnmScmHF7iGl+MN6VV38P2G1inKbtIQS4OoC6DoEJxEUTwObAFjXKk2
fbi9uquINAlsFx+2wweURDu5oED0jbtmGndVYDaXBQcx5oB9KZmE1ubeleW9xBlzH8ySYWKuy30w
O2csKmRYmQoMFvM7wWt0ovA7TcK/4mgrtyOc/B4+aj6/KMTzGy9QEdmDYOPIq2i3TYg5tF1c0nuH
DrA3V/reS8jKBJWz5nX/zEX2aFg2y4DeBdbtUrWl4SOdvLcJJwo2R/jZfuY5uVitcZgjAPyBvPRA
yZOtkeBUQEg9FPDipydZYvczx/yE515ieqrArlez+5DX2SXI9LHoin5NRmdVg8DojEbMIaRsCXal
LJlzJezyCAh0HiFuWDimlVo+KhbSdyja+bIroD5ds5Hm8qumpGa7oF6IN8drTajvH+U5LLmiQKCs
kl14NoPeOYmoQbY/nXwiBsj6be03XAEFpkyzgVoartoioggavIIMFFBeDDiW/ezdSbvsljGiemy6
ge4voUZjmGsT94AWbHjkZ5V/fLaZGPt6b+9kgY3SMRTNVzjmRrgBH0wh47MrbHYpMkS26MsY0aZ0
lCV9oNgNJAh9CEkgowo3oDl8m1bZKPrItYcn8jLfZyUhx1UX0njD9j7wCZ3Py9JWd4bNtprbmLGc
cNHhtq7AOgSfbqOFcH+8jtOLocMnOsY1Fsk175B3QdHpSiN4GvvONDgsLOdQzmnwMBOIzD3iC/fL
GXKAIcES1L8j0U5H1mxMcGo+gIQ4YKsGt7gliyWI28a96dzZuIx583vUxD0LZ9rmsiXcyfeoOcO8
7n9pu3iNiIXaZlWQ7ezIO7II5PZ0UgpWsybjg0Beyte5QDVO858UTfeM139+N1BmvQ3u/K6VSzCW
U8Prj6TtnZtaU8QhjeLsn4oFCYFfeNntoLu2o+5CdrBxQw3VoawM4thIqCYYbRbTi1gw35PqNrxh
FkVf1bc44PDypD0rD9d9NFqbIY3NYjqIoww5MSudIvwISrLTY1F1+olXheNmnpimE0lFWWt1AIG3
7eQ3733vMjacksKnT82Iw3bb4XewHj5Sz4e8wCktTL6c2bu7UrMvtPHOHIn5ZfLo8vzE9BoGmVhV
lP/JzDkPOdbIh0mT+c4T0tiNqEG3tSO6s10m7is7J1S+YnltBlFfNWE5/Iwq50R0nJupSLGHGG3I
u1SNzsYeK+/Na8gag1Mg2LjM+qlL5wxDsdnHCPfYfCfcZCStlOIhKWR6L/3hJUkajpKBJTAWEr/M
b10wsebOLpV3NK1MHpDY8WD2DVQOe7LgTUbpygYWM/mzi5mdTA59KvlWH2Yizi7OYlDBKI31iD7s
tofnVBGMthWQCE9uyNNX4BMkrqssb4wx6BnAlskTMhIow+WS6VPh9/2thTjljDtx7woXo+VEHcVh
nR/tEtjQJrXkc1B1Fvt3EB0etxvROcZXIa3joMwfskJl7BjpQzaZAwO9NXfQxJofo8rtPoYZ4zCP
7zqbqAN6zUqmv/DcFDEVSoV1yjZ/lVaUYNQ2JvFeGkj5q0Zcunyx72w+od/YudM3av0QubndCF6B
rD6Ywoba3UzwHlRINerVOULKxFftMyawMW4Igj/BlgSFoAzSU8iUDcYQ7ytGYCZJS3o3aJRFNgsz
b6xvDIO1mMtZTBKr1O23M0pjywp9wnZANIJVMZ10ek9eaM+nrYXKmMKMXbc/Znthl8tzidmt2HCw
DnEyV0vc6VztB0wy1zAI1e/CZo3lZWyGhihZG3byZFNwDV89/kFMK456DQvfIfxHzFuUu9lbijvt
lal88Ufapidvij7QW5FZ8xPqGO9clGAOVwhR9pJwnh3nAN9y387hAeJw+xzmri5iD+DCFv1Oye8e
mf2WH4BQFUXUHmoExgX3siTshcxFNtMF7SIzBwMKWvRBgzwsHHGL+QjFqESXkP80pcv71QCi3RVO
ojcOQIutMwPqI0Wg3ErDqX6azpKf01JlR7LaCWOFQ3ZXKEgQyYJ6yR2fjHoMbnGDk/zDNAIXY0FN
EWqHGEtOn4WF+oKENhdjsdMWJkW0vJ5xR2QKgdgod54NN2fhaiwzSAgoJdwF2kK3lLjj3SznrGbJ
nNgvWZIXSLBsU5DeN9nl1bDyhc89AogLxY02Ke1m1p+51lxXdduQcKQyQ51NV3nvvo7WddVAxJxd
ZuV5TnS+zTOOjy1wePRcE5nHmGoWzX4QAlZ2Geux+zWIlpYrnCOkxKlZAJxCVm7An2h0PKYk0rKf
RpPMIrTJ9h59uu8b/RltAvHxjnCoXn3xVXWzumatRTB6wkeiGdPoxoCit/PxJOBWV+Fvq5imC3BD
PW+UrFixAh3ZZK6NE8xmEN03zIrt9NVUy3g7JEwjUhneo6GIcLAxQ6MNNRZYHGvGNL+PjnYp7J6b
Euw9jKFxXaEWhCIXvt2iHpnVyW5TdOO1eKNlGzbjauFb3Jyre/DPnXRZHzKLxFKyXLOkfMRy159t
JkNIxvyGoZ17RUQU4xAk7CcxfBc7aRbggg3aR9Nkemf74LUxwc49NYYO1dHo24X7B8/Dhtmfs0km
2imLWe52aCSJKd7oxg4zji2E6w+Bvxa5lo28hZbthRWEOCSmDn+SMCJaxG0R521CA5IbT3iZfmZ0
PgxRwsrFnZQ9Fe6IvyFio7ItE2QM67wHa2lFbsmGAGX2I1PnXViz1ti93I78wCWY4zyT5p7akxoQ
mQkWDJ3XJMG2ySusCuorNTsl7TIKtCcjEfMZ2TPSgXFVCvVFfm+iXDoMZAF8gnfOX32/N14tFBLu
1o909M6+t7gzXQzbGNxcH3PuQB4KZr17VU0RgIxqBTNZo2tlzMjQdeSJcs4irKzXbLazR+Jz3I3h
morgY+aHfxhxDpfUKv1rNUd/GlM85zniB7KCvkvU8keFCg7zRFNtRhNbWWEJAuD1Ds+THfuoyrq9
xUYL2YdTfhET9dyzbGLm6zzSj15GWdzAzmItu7rWNtEiaFT9mjSYUPxJ3ehXx9j8pKEwTEOe3amA
UVKQ/sHLMn0AbPrjWGN0n48dtxtmIxmbaPdYkjW7KSt2blIsB3TEbxRnwaOeeuMjIjmPi29NSISk
G4LENxpt7sMieeqQuO9cO0mPjdD0KI4IYeMAugIpzEPq4Axbtni6SojaxVdJJOlZTca7rp2fmovr
BB+pg7ayrCXf0+JE8ko2T3vplHcOZ0Rv2JBPShA4k9tOhlA2I9LWu8M1178Gi3cxYHjlcj6TF8sQ
Y8HphaEEkRyyYxAAWOOQCbGMpA+0O/uGZnQhH71cmJgwSmYQMLvQkZS1pmuZ4uhFLCairrxZCoJw
5rl+XObsF+isOR7b6AAqnOg/WKx8kBPg2c6WMqH5nF2l70usrOjmr9zpzZ9SkEXOwYJ+BsBU8agY
mZ6KtOseSB7iJ7Zry2+ZtwMBi0K8+bbljAySSicP7l1McvWBmbpNcG7FtbOmQSp9LpvEpAXhU7Ex
CRV9kZ4DgmaojOyZaqE6J+3wI1ov2/tJbeDcNSun2Kzw7GzTB/ZyzYMWJzDzqzdEO83VnzPL3Zhq
IH1IMv7UG5mDOgOcR9PLh9z0bsce051NpXennKZ86u18zcLzPc7fuq+RCfczgXOoLkcmCkZ/yTMR
5+hTjfbN6VbfidcZEPboTDp6iEJ392On7sB17XQv8dRJJIGdMy+kp9XeOVXB0N0ibp7hiUTWoLb2
3GYMIgBq/G/2zmQ5biTN1u/S60Ya3OGOYXE3EYiJweAoDuIGJpIS5nnG0/cHZQ2ZeetmVy7L7FpZ
pZVlSaIiAuH+D+d8p92H7nqfRUYwdwwAEuwTbZcBWuJQZX0VZsHwERsTDZdLilX8XjGfX7g9sOrz
0UOsyH9URkYCckx3QU83LOZwpyOna4hMtKqnmqDZ+4TDU79ZVV4+emPcPZF8RdB8OESLtc9Tyecw
zA6AeCyCTb3Dp13ct4PqDeABQVF8gmeJsvXIteNzPJjA9WQam8MpTtFB7KEpLMGpaCtp7rxypqug
B8N2rJIJ1h+IfQw3DRn0HpiNqst9G21nsTdiW1qYOjyvvBStElj6utSWp2HKsfdEC/ktF2sqGIJl
4BVIOW5E5D4jDLM/mfUbXPW1KvlI6mb+gmSQlQZ5nHjlvShtu+85NxP3pcHajXEYgEb8+MMiGHLa
Mt/bcyldv4kH7Z4h+mChNwbXGd6Wluv7UqVZ9thJt3+M04Y1v0tYM5KqgCW/r+i6xdnO4mDeIW+X
1hd4MWQgIY4gexFbfOdt55CN0ZFAYeHdM6Lo6CmY0uMTjzqkc7hL+FoYaMZhVBHbp8mDItnvGLth
Kj9jy9DPSDHJK5PFqpFMA2GSbBag7/QbZoAmFvF0nlnqKboWKySnZTuFvffVRtoTX9KQloa/sco/
rTGqL04rIhOxq6HGfR8SxHwmFM36kSXoIlFVuOldaTIc5Wu6WPYxHbuYR26ZsRNUzIuyK69pfk4M
IAwh6Zw1HW/a02xChZPzfo7RKB1jswq7jY3ozzzmUePMe5dhUoO3ODXr26nOxYs2SSPbLFNCFkwJ
8oixRw8E4wCEY862PETYhTgpWhccXIdXnvoNUakViwqcCkG0Lc6eGHTg1gMTgSIptkPbr8ali38g
qmJE5HQWsq08akf7S1ImNWNSYcXXWdVLe6N5DOSpLSvwcGyaFvTg1lxEqPuXvD/Hi0orv6Jzs28L
FgjGbRYvc3v0ZLZUu5F9acVhU+I8r0eV6iOC1wnKVR1ZbXIcLUnwZswakuEimbxIn+rae+mswcFo
7dpWeY7rsOZmRn2oQG3hDTgjHB1xpWIroeym4H3Fv5ozoUsEXsiMvZZkIpCl6mDFcdOdvNTWJHE5
sG83i8bH9OnlRB/1tD9Noi5wU8PmxSLaaP7awekLUB414XWQhlN8Qt64TI8UACXVeBK4/eoDHXIq
Nwc9uB+q3Nb4GE097Q3uTHkYeMuSG/iRPQ+vITqbZFa7q65LMDHv1dgLsScMHDDnGDcGBtwSSRxp
kUSbXOySFQ/XK0K0LdUpFpAqmZvMZ0wdfo08lMwIINmKP/GYjfdBkFUZwJEqXWAkoOu9SZJEzdc2
DerIcZqGbwxOCky5pQctyOpK58fgikm9uE3jVBRZdVbeRzXhvqfUbMx1po0kE0ud4lPQcGbBsXIb
8WjGSKogOUDSRuVbJqpWjysOzDhggLTwX9YV0CKIGyScYhEJWQ9j+gl37PPy6DaLOBsYEpe6f6ky
0Pc+wxY5XTUZgc8PlYWSjxuW7SPF4YR6l9EOa4jX2QYh/VQhfRuPCbn22UUVCrWKxmQd73tUmJrP
AP3rYcptUojRWHt4lN2w/dRE101+a9ZsyI0xGoAJx25rncKmUqPPuHq8Rxw9NTsCH72bIVTtdMOQ
uifuVBCMgVEYpdX3YQyn8ixAV31Bys3yjPeSAsYwbdJiojAOvPtxWKbs4CwatSVJyhTEQxw10YFx
UjrvOvgCcM6smlYKCX73berBTPDOriLUGH4bkh/0U+5VEwaIyry6088VRVJ4nEyjsxmUOyRlR23j
qN2AY2M46qriGrMJ2CxuJRr+kfTFsucB4cq1t0nXzF8jNK4kqUdmaiF9TAZC7yHz9ntdkud0lRAF
pPZwEzOqD0MHBIngOWDEwbL4O/0pKqiin7pq23mVyHeWGS4fNsLdiHsaLKuvusl98gyvv5RSIKXM
slrUN3PvWvLEc5zG+64t7W9K51a2E0nWdtR6mSBtl1b6g7dpqtmPpu57OVvxh4Kig1xYGfoO2Y/i
u8zPWm69uG0PozcSdZzpOM5u46zNSZifVN/DBg4zB5HgRA+CWlJaDx6Qje5XUPZf8vr9e0a+2+p7
8dg13793l2/Vf4Cbz8J39v928236LPzWxHD0f7UGrrl66+/41c4n3V9s01IWCHFhamWvMUbj97Yj
e0/+QoQHSVVCKqE05PR/2PmU+gUjDLAaU6G517bkj/ubnU+JX6SlbX6X6a6xCcL7K3Y+/Qf+NRsG
S1vrX87EFSNN/rw/WOwYDI7AjYEgEbV4O1gp4cQG1KKt25TmwamjCW8/MdjYKhxlf0/RBDE/tfpc
+LHZJi+2W9tiR3+Z3jQqXt2ligUuYpFcBNtEdsurUCCPthoDKGwSYiFbpFWrLjqdNPuHTk6Nd6qy
oH5YrAI+nBeHhIIHbsVsJIqEy4WggRMJYtQQImCM6XGgw8vZYhAXn7Xgw0lyPT0n0Rxcd8HCjx1C
rMesMhBWn2B70aenwXcp0nild1fMsFOivpuxeBlylgOOvpVWfhvp7tVAPjiN7gW063WaIDXIW38c
0CIMPZ2xsQPvuQtkvsPwcgQLQGcvjvy62E8Ta1jDY80TE/B1eamt7m7yTOtdy+fGKzUQ6khC0mv8
AvVJFaBqczABm9W3unMI2sDa7CbnqvaezHS6RzmKbiAhgxz1yaZ3mCqG1a6luRUkJCNiwl9X1vP6
D5K3nIaz1TUJUbZmfota/AAObdWAEe2t1xCM41zkJxRxxYQvvNtwe/jsP49TrBhSRvpN1pP3FVYf
8aYdF9WmbKdJ+2WpyOU23PDFsMbwVTCWi9E3ZrgQ5awC3I+zugxNzqJSTezPJtxXCHYtlM1s0OIJ
806VV1imSGN6iinpbhLXKPH9hZa6piJxDh3yn3OWstKVadKDABuYMEgbEnzHRPIJdlA4+yhesD6h
SqJgtpOh2qMRx2lU5FwnYFGs+CH0qrliDyViQDCAGgPbbncpJJp7dmOAsGYAgpgn243ZTI/jUGeu
75jB+IMaNIV5MgRHDH8hmgcYXTstVfFjRpl35smfjqh14m2qAw+sXgFMh6bvWLfZsG2LNvqYCYoA
zkCdhg8gT29D8Da7MKg+Qpb6OMuC/kfRUEB5NWaVNiDHZuOJnNvLmcqJQHgiytNtPNaExzvdOHg4
VILyk0lG9xohO3mRjdMXR8CcdKZitLx7C4COYHrV8gETftV8Np7VPE+Ll72YVceINxi0RgVXq3az
WK7zVkZ5+9IgtHmfC370Bkf2HCNDaAvoWIlJL5t2OCAguOjbgEEFUngghR+44WaesUh6T8DAB9YL
uZNxm2dR+474sIduP4cjvPugYcBGDeTFhMgnEWueyhuvVdol427CNPO95cJq4X1NzXU7qsDckmvM
Sx/Mmb1rhkIgui4zlX+HwzB+OBYK8BuRx2Xznq5hdNtobIsDYtNk4RNl0nyIXJXVYM7KwD06mBEV
pFtuYp//srWcmEe88vDwGjmdqFzrAE/SPClMCuDOi8l3xiEvQa73SUwFV9jkTXdO6l5Ekestmq5U
3Gc9sng/IMOlZK5nsDWKnBYR9oxawTiyIgjF9ZK4sX0Y2a2zHif2kTUWs+nghu08fJK8MQ1FeG0S
BX5A1YO4MsFBsVHhAqO7FwPgzSIbbd7G1sKqykSQk4YcF4s53jSG0U0o+Fr7vFVwy8e2tY6JxWN3
pehNvg6oALMdORKxuauU1xcbCytmcwDv5DYHhY2Utmu0Q4z9QW/Z+7wNRQVbkP31blQacldEy3Ib
CwdiczbDE/E5YW20Waox0T4vrOp8VNZTfZ4K1/sQS0eKcNtXGLkUNlVJAmJBlUKRskyMWE3YYIrH
q76uPQyIJ4bXyNi8rEiiPdIS59WDAbgc0bhaMfZVN2j3rCMGcZImU6+NDCIkjgbE4GqjCVXMryy2
qd6VQXs9XudhX2S7ANv5Aaye299NWWvdzEgNze1cNavlu45Zl9kQR8bNRGSNgUanSybGCkElSWFn
ynqw+N4y8orNTO7wj4zC15atq+up6+LvS22jWTDwAc63jl3m9rWDYiHaLW6VnEzUdthz4KBq3wkr
V+2sgRYKxvnkqVVyN3anEUPyN6/JhuugprzdSI9sZ4jItARcAYkCvl0NYj9TkLOEnbrhXBE2zzqB
qzNn99fFE2v6vNYnwyPoYUuEG3P33F6Z1Z2RqjcCnWkNknAwWQOac+NhQZpy30oG+0x6Iau00Ujt
67HVWeKDx8dpwaWOB84QhLz7yzCBiwhlQ9S61RvQxzRna7v1uHf4N7kF1AgsVDehNxilsx2jxq18
tVjYaMgSaN/mHh3lxkO6MaLSTZxuy6gydQBfJELtiKdeBDatOPLg80Swi+3ABiDjYGNpdmG2lJ95
Ww/vPdCQeFv3PYorqw30dez11XcwnxaTINJ8521cDCzhVFhDRJSPTK3UTuSASXwT1NBjqi1sJlGW
McbOyO3yGyubr5dwHF+UyiHHym4CSIBFEQHIKN9x9KGKxP8fj7TtgvToNGzPGBJaEuCLgBTgvMzj
+AA9wbina1vi/YCX8Kt2nkOdRtuIyd1nPmHlvXEHNT1xPVkWiO+MKZqL4/JDEV6Bonrp5tt5XmFB
UT/K54RzOWBn7YBvNFgTBhjUC/sRP5D1YQGPi/Hva4zc6NurD7dw2wb2cFNadEA6w61sYgTH4eya
p6ie2mWbw/55nU1sYnAtR7xfXidseBiu9UMzM/9UTuh0vsHw8E2Olk52HW4v1KGzTbCfSqORo88U
KvczUpx/hGMFnM2COTfvPVDgWBmX0p42ldc5iPV0XeRolUrnAYvxhLgTbcDH1BY96KSx5+Pr0M90
SLBMPiTLltxGpkehYsk5jrZMljZgkLIHq6lrNh3kHUMRZD9Q49VdAp4mPBvJpsYeCkMhZ+Tnt0hs
oC0sAoNEZc0u+zBS0xESpMASKsdFVzUExuSPVlnfsxEz0ML3SfTGd9b7ZHQ2uniTbPaQNIXMOMk+
GShC7BH/TiWj6YEeqbjvYkt8I+qt5Au5QGcDVt90QACA4c27hesSBExD7TGR5UBIDfwqLARAsHmG
EUzjUbSYxe8Wk/0FSveFlIrYTd87/km+b+AYeHNyFgO4AHSstj+bif/fVv3Xivv4k7Yq6rtvv4Oq
rL/+H8HjNE00QSaPsl4bpL83VQSPO9o1mSxLi+0SEJV/NFV0Yihw8JxKnDgcD4Lf9Lemas0kJ5qU
//AVsKEO/KXgccT6NE3/TEYypFDk9a2ZkL9vpkIW4grMhjxqmzVsCbzIjy0vlXh/6/xIFlBzJVf+
X1MA99myVmZLrEjAnVcVi+ie4sxNnw1Tv0RKJ6CxvAqHQNZN4KWwS7sJDGsnuidfdcjYdzsDp7eN
4cYF5lz5EQKRr5OoordRNvaDaxCP6aBQJD9rNRcI2MEcGo8Lt8S46aAVhNeM8vRVC/0e4aAjQBVk
M1+LAs33Nk3MjqUrISVoyFnCXOlBhs+1K4P5aBVY6VmeRQFRObJu9kJV84Pd6Dm+M2QRy61h1Rki
2sbx8LIvc4Iz2p477fdZi6MzVm7xJc1Fcs/6ZrnDwjVeWR5+msDKmq2pai6lxS4uyASyN/h585Um
FPMabHN8tKd+3GJzw2CPP7DcCgAZ70HfFpwWaBrqZhmZwkblpY3y6RzmGchYIQ+YxtV96KAGqp0c
Y5noSBygWSFXSNeTPI60VH3BSNZjFN4oWs3axTeFAto9zlqvtaod2zRJRnlMw1BdwyKsz6xt2nt2
WI816r9jEIQ92ABzOXjYb9F7sasOlb6Qxz59BIiXWaXP841K2+GKiJl5l6WG+lK5TnG7aCQvCNYI
b7Fsw/Nzd6hfCPPWV3VGjUHx3zmnuTRCDASVU5zyVE1AlwZx6yInfDJdzaphWUEAZbrcUz1BpLHT
rN0xJ4onn9lp+4DDAFmUGFaFReuxvDKmaDkQO1JuJiNTPD9mfa6T7gj0GDAtQrATIqcOTFuKHTs0
1YtjEenGmPLFgM1xZv2u1vDn8IX2GK7Cwvxrkw41C8GqBivdcWEB8o+Oag2khzJDtZvbLwmjMfDk
kTo6do9GmbApih3KDywGxjCifdO5wXrT0KNFw1+7wYhWiReDTKRUnx0SSpzd4VydyCmId3PsioPX
KMgUla3mCz2Mcbb6FMnn0vfUdelMiwo5djTlEcoqADz2gf3daBvBQ7xoKKyLFgz1wiCDXbygUb7t
5ymkcIkyUpE62N1cSjqhdgWGPp6LKBcXUOzLs6MNx4VGnQ/VsV+bgqzR5pfYs43lEBdocBhho/fU
65TnoQFu6KDoI62528PgF8DY20Ea/M46RLSUEqqUR7q8Grl89kVIDpJvMTq5l2sjIKV0DiZzIb52
Y21iHNUdA/CkusSS3AleZNkjjBFQ3x14KAcL31J+ZPBZ7MSokovRj7gRzbGg/DEVbAWczRQHfEQg
wxTTkHyhfhpZFHQ7zCTGkyms4pIN/epP6MwHpUvJoYQNGkgBve2GUc14svWgTxZe1R/O7AX3oQjy
xp+rTn7Bm9Cx8Mg6KfxIgFukgjemEqJm0NzW2hUh/GMR6g3qKZkeDDK4P3rDgZ3h4urbtJ2R3eFl
mq/6LMHqlsSrO3dqWyBTTMfK20UK4760pbNncU73oKOwPZiYjTHFslzAlj0aNLsJQtoNVLhp5BwO
xVvnJiX2CW8skEqyAzYtlzue8ptvajK66o6Ha76W5AwENNkLSonUboyawUHi4ZqTEmF+jPqvZWR9
tsDA3HVZwjNn18CqMxTJgm36IK9ngOti27kp4RQVZJOD1+bOiWo7wIY8ptkNXk3n2hxqcFMZu2t0
qLPy81DTg00RLDpZ9znpKG3X0UF0xgl7POOchHzjs6vj9jp3DaiXcPxmvo8D5ktWg1Rs8smJnfjR
9vLpa+Xa9bvLQB5fjDbkcQim8ftfL03+DbrbfxC3zfpTbht2+OJ7/Ls5L7/+b9g2oRnnYkdh2vuz
IqHw+HXOK4T6hSGiSyYsWYnkff5zzqt/YUKvTIyynhLSVWvc99/nvL/gZTBxhwmXTnQtc/7KnFf8
IWrUEwx4pSQ7XHmUQO4fA40XgE2AtMb8tMQTuu7wyUC1waiqQIbszc8jm+uNl1ynwwnxQHoiNCs+
Lkt1M3vJ22+qOHYOc1gWvw2Q/X1tRIzY+jeh1JI2O8X1df++RurbiGwsCD2nKh1PnLuYjaSKv2qW
J/9buuO/etG8h9JSOG8pB/lIfhsFj7nGMqMcuExnBpxexU5O8noKbOtoNZHYVwEK6jQckUyvVMol
LhEUNVmyXxitHEVPMsyfv3S1zu1/Uxj+fPGKj4HiVDJI/Fm3/vZvFMOY7WLtERRUGywzZzASwdH1
RPE4YNLYpdFyTvsuwZchmE1y6Gvll65pnj2Wtweh4vw8T3i7N8CFH7xIfwvbGdPOacjaPfrdfRsP
u8BLvrHkERm8qKj9DNDt40VlTMvw71p1ByKDu2NfS3brKJBqw37pl9zeLSvloc+vYsPBofvUs0KD
KmJMNwG9zQKl6aKSkwex4AeTOmQ1yu3f1wOxM5ObHoo+oltD+n24XJuTieYZaTUZff10jrybEGT0
DtPayXCTx6VIo40MkTEH2XJTDv3JdrrgvWQ4MQ/Z8CjE1J1VadR3bo5GqyOe4i6qm+Qy2xGhbAMC
tGipah9C6/weLUv2UsbMbQdchHqOcIWXyKnq/FLby6UgoQoSCCLeOX8ddSChKbnEcBHC0Tr2xY48
iHke1sgclS5xgazf+rvAqZ5GK1I7zbAUhD/35pbQOCYCuYxASrVt6RdMNLYNg5Kdho22ZYAXnJ0G
RgrnAE6jCqs0mNPa3rpDRmZktrwlpPWBT64DBrojyBFjHBkMy/aq6M2ZPC/xUspSb/vGvGpUZVyM
ZvlEcxjeOEj6KEY8FCghyQAw8TYsj5PtJPkmJ7OYDjkyBaIemCvbWaT8OiiRLDZI+vMwpeiKc3tb
/aRVrKr90mpuGWAz8SnKAzShj8SrbqycL8ainxjkXBWmOlkyTndznr9ZjvlMwvkrKl+1hR04ExvK
zNS0x/hY5Ci2QhNfS0nw13nBx0XBzOcatYV5nM2c7feUL9B00IamjVtf0o6cPYr1L5h/4ZtpI7oO
5JI8lBZFbJcJ732MQuPOy3EjMhFf2HAYI9Ny1UQfbSDbWyh6Dl5YfB4bm4P4rQ0T7xxiwLvif9jc
9YETnSKDxz5ZjPBF1Cp4sHAqw1Et9fyOOUPerGPvW89stB+gYyFhgcxghm0Gb5qTSu/RGyJU3hma
QFwFAu06Co53L4fvuqsmWZyyohruMC1NJ8/Gt9jprLoiisVlOcCOYQyN8aFT7ZL7dF71cWnj9FuR
zMsPLDEBvgHQhbNVfMhe2C+mqZpvUJqKu8ELx1MPhPdhnMLxkpN7eYlNEDR5agyXnnS0kBlfVZ61
1t51WznlYV4612LNA5D7xp2b7ljN5vxU1bF1h8V2uOhkZmYWjh9pa9f5Rjr5+D2T1sXui+hxqQSK
+xogGBOzowDSEbHumhplbCxddR+1Nj/7rq++FWb3TU/VLdg2ag/GyNjCDknNGKbOh7ij3wFK0b4V
I2fXtsWv40XgxvPpOSW39NiIfnpxJnFFSqRztxQv9vrrqwXIbd/TZBDDmiU5J1P7ZBHifNXPLmRa
ECmGughDvxKuwNZujqFNskhg4TaMte+qt9mZzUOn6k/eErJOe3RRNF+7TFFVV3Rs+LE38ZjCC+6a
vZzo3rqroZ72oDwIxL0NhuVIsp8PgI1+k2cS98KmN74EZnWW+UEjDOKkZZg1qPcs6Pptx8Ce/aUv
pr1gH7KJE3nlwuhhXfBSwUNmgkl48wuJhISaDad+BAQYWud4WvYVxsQxcvyl3I/VSz2csfpiQcAG
QpoYxiB2A6gUdf/Rj4WzGQibXGoibTlKUL2M8pg6iNQJQeqH/iLRCSXJFcFTfpg42Mmaba2/sfvb
lX10JA2EaBS7Yq+Ipwup0DZhP7FVEKlPUYtQY+nprOvqGFr9cbEe0aQiRjY27fDDgGm/m0FshuwH
WfltBrM/h0DLRmJQgji461VzYIXrHSJ4CVAM/WHB7UOKzYb0HwbBMeEkBcE7A7GaHkWtU24EUsGa
0ZgB3z0270NQQp5ViZ293jTLcsjmLw4HWp/cJpU60+tusuELs9V3y/1ul7DaiXHKDhWOSPaZyU0z
XVArPhpsRHbYtbItk/67SLb+Ui3uZWpZQIasjMsAgnCOsLKyGZXSQ940hThzgPw6lgMlDDr4X5Qx
2vwDnHYtZFwpNCt0FzgtaTO/ry7YNEQs28r0FGMVGcqY0glTrgoyv+boqBr9XBTwG3Vp7ML0CmKz
ZDLrvsq5RewyHagY9y1j750nyvBESHPWIWjO8yK9iUrgP6qQfsWQld609EfTKB8I1xR3fcG4tDXU
O8yz23qhaS4T8RqwZ/A7Ex+0FEcgB5gmVb1v7faJVOl4iyaZ7xRBCtAMXD4GABOmIiMLvAoCJcfd
JrCt/Um6N7TPcjdaQfncdApAdD8UX2VrIFdJyqvZir6YZHTsdTK8GIPagsW5Ar2tt42Uj4JcIAIR
wujC0ufiTQqJF5qvIAKCAXWA1XV6JXpj79KlHhMBtalChbRFyDPjCOmfuLvWrgt7MlGH4pFnBcl6
AVQDb1JjERw4ry/dgVqvmmng9gB+NHgPY41rrBbTzFQj40xgC95wFPVG9LUjjBxu2CYizJKcmgIi
vnfToLF14+rJBL7CvB6OoVXjdDiU7QfjbGOzGDEpfE1anvqSZIzQBJo1tR754PJIofo6zN1tnMrv
aULEYqNt+CSMC1aG3HasFcQNm0EPqptjVXAVJqP1FHJFN2b7brCWB3dXrjy5N7B/jNdqmu4OkxkG
Bj/v2Q3mjCE2DZFW17oPX+HVmIeh1aR5dSl4rBbUnHLVY7NOr4u4viFigtBLU2PkT1mFwa6/k3oB
PaX4BaX97AgeEG/u850Z5+5z17MZl3PyJktTgjEB6IFBEu5SRdG7WMx68gBa5uDgoi6lvIINySh+
LF51NXyrWkc9Edz8Ppmi3rNSzvyEfNxi6HeuRwuKhZdTxdrFCMNnUx5GA71CbU67oj4lTv2hjDV7
db7PhLkzIoo4xIAQSyLLN6LuCtg6IaV1fI7YxWNANH1cFA+BIe+BbK4LB+MKCseNGXRMjDqeATh8
5tCR4IDmCknmw5II8FqsekjPOHqZfJZL/DBZ9oX2YGsMXFhT8uISLtmKR+kVp3D6DCN5nUkA7QjS
MgK8eu0j/8ZP+W4iotBDc3KDhgTweVcB2YgletMoIoLgMaSXKEe1KzDJoJYBwGziuXi1GIMhaNvJ
Gh5vb27bvt3a+XXZ7dw1OUmcjGy6T2vv2YVUCLnGC8s7/BFwyQ5Kf3cAxVgTGJ6Lq4kY7A+WSm+o
Da4rsB7Eoa7edra88zDSvpBTsPgm8j9zemP00SMXrdP+uq9v02rYl0jKl/pNu/M3FX2r+k8D4liP
Yx7ip5N8doa5y8RdKJ6arvYNBoKmvMNS4U8EpRI8ckS7NoafScEQM/oxLRDY4n3VfcbjRGtAwgzW
Tjns3eoKRf9PcaIndshPhoqHBy+0srubPOf8EZ0PdZfVqtyu94a07J3h8a17y1jEW3QxsrlaA7V4
d712epgUX1FKlXi8qUosARnvMEPoppQ+ATA3BgQ9aZ4V9yZmsVVUcRWbnm9QfyUU9GnIUzvkq5qO
RRmHjn1v1R86X7D8rwyag7Hw5yDlcxFYymHAzO/uSDcspc32FS1mF/gQ1vyVgSU7vorInmu8ULI9
KtCeXg2NL9lTKT/oGoRw+EgRthtcF2p3dWC6uO4+WWwP+zWvtCWCtghec7HAidwtHkgKnsAM9mI/
jcfZQzVA+kjaUJnL+WzLb0PY4K42Nr1nXg+LexWSv9WgfGie7YDk3EJdZJLemmLYTVpvtHk95w1q
/eYMapqvFSvPxjguA1uqZIcM7YGxKquF5ppp6xXYFN+2zzj319PjUkCZsNVtIt/ICUXZIXx7Lu5x
lly85ttY3IYFeNTwQ5cEBI6XeGp9dt2+NsHEjAGq8BuQHweJfHfTLhASct480gFRkdQ68w7MUACc
W1ANqqa6wVS+w0RnHvI0Bgnn3oN8+BIHoFpnVJv7sKePIKjH5k9BLGtF8z4dBqbKS7MlJAajEkXQ
lJfPeRP+IOjkgjZiuYqz8XFSsF8CgYW1zNL8qhpWrf2XGTyRJYc7yBjKsw+GCl0/Nppzial56twD
ggOebGqFwci+k3GEPJm/ZBfDRLATVz2LlnDxQOeH/25tHA9O6qSnOkC6tGDAuGSy9l7rGsdlSFQO
vVhu4IBQWcaPrsM9AeveCQOadWe5U/yWksR6TmudHDBVduc/HyUIybbqN6MEZjhYotmAWTYqDeGJ
NQzgt6OEqp6MfCZ991Shv8790amnB3rDjqmncPmXfXXFFr44LC5snqoxh7tMAHTgVcUcXmtPE6zd
Tb72OcHPlsddu5/iZyOU/GyKjLU/CtZOSa09E5oLeTOtfZT62VJVdWo8GCym8H1N7adrIKnhrmPk
ihA/u2qb1jsTdKXeWodKFdyKci6uiLpb/OLRR+pq98oyqBl0jAx4DZsz7jTc4PcQNOZT3xnJA/qx
+BoXNl9f0X9JTVq0tMqbi2uTN2+vveWydplLpNp9IDVTZZxr9PgToS0MDhbjHm52/9Gl5fBYWN6L
yknpLNmtbSr1CqrUg4cY3qUdyHyN+aHIhm+LjV1CEVB1RqLVbJ0hwEJNm5MnO1QpDC4gY5g9WXQR
eg+4NiF3mIw4RUmz7FrnZcoa7iVreE1x9fJwhsQ9nxDg9q/R3A7EaE6Zw8oZ5fUGN7N3hWtFOBv4
TEO6cw0ToOzKWdpFcgWAzR6Kmvucx+mxXVs6whitu3Jt85y14St/9n7Tzz4QVFXJLUJzOEZLiZdz
7RhZMA0XQsGzu2xtKFn0jZc16eWhX9tNtTaey9qCirUZxe1VfAz0p6jgg2O+tqzz2rxaaxv7508v
Y83fPLs/x2AOI0AGnCxbWdau///Ht4e4CNv/81/ivx2M37NnmtkpKEecm9p7Hd083jWVOuFScPCy
kijRmfbTn//YfzF9+92P/cNXxrBTS8z1nJ3GuoTprKmrRNpaCODd+z//Sf9iyPnbn+T8ISWDCMco
SxtY4FE0vkNrOATYXVlgOZ/YKf+XVyV+34isJwErKBT063vJmNP8w8v650kVkUx0ztYTh6+6e1br
KdSt5xGRJh5c0DEkc4jTChNkfjLi9Qgj0Eoc0vVcM0cysn+dwP4l7cK/sSD491Tj/0FrBDQEv3le
/q/8l9v82++EDT9/+a9rBO39wryfD1RxonuSJ+/vawTNBfD3tBf7F8u1oZILBvqmCRz+H2sDgZKB
VlWhtV0fCKWtv7I2+PlF/KeQwbEcjS6CL6pge4FGaJW1//aLGndY2/PE1b4wiDvbIHyz0j3PM92m
N83ibogXozsNA+vqi0GVQInUwxwi6R5ckm9UDTMAY7Iq3IIBfBZETMFNIssBYHW+4vlrnBocoICD
SF+pAv3hsjekDsCtZvqB56YVfE1iArk8PP1ocKQ+m3MdaWSmZYIzv5GF4qavoFTYZm3ed50RvRbL
ohkGR6zfENe55orPJdB4lT/I9ChEo3FDLWUk2Sg209c8xx0J/Kix1CYFeIoYA3+f2Gtt2Nmu60TZ
72WJUEKjwAgOyPSgkI19tSxXDfAAAk/m/2HvTJbjRrYt+ytlb440wNE5phGIhsEmyCQpkZrAREpC
3/f4+lqQsm6SEMko3VmZ1Zvdl5lEAHB4c87ea9ekgzsFeCOsUkkYb2sOxTokubg7HxpsgAg/0eqd
D1jREHH5o0Oeq1+a+PLqdtpPpAlwZIT4ohxs8g1jN+4D/bbDC5evUQgjSifL5PBixL1Rv5jVLi/n
YNivJil2UP+BsLMs2Is5GAZ5orYRTvYe7ne275DZlyuvp/S6Z8dp3URJ7rh0DvFuCXxSKjJFa40H
ESyQ1ttyzx/Orj/+TYtZU0d7gwTHNCidmAZt8cVo08jig4nqYDXAunulYTeChD0XC4KhQTjjye0f
X89xZqmOIwUNKZ1m3svR3YMjT8RUcj10dtu2qcJHT+aNmyKwfoYcW+0+vt5i/eH++IhUrqaafNu6
Pr+SF8semE6EOo4hXUjvgxsrfn8w8h4daEjQ38eXer0m2L8uxTQiEMbQYjQXXbYaOuucLiVdZYzk
hjZO/hz2xPz9muDfrYL9dpl5uTHnRYclCAfJ/EZf3FHYQ7Wb/NB2fUXAnoSbtSVDzz5xFTpkrwcr
jTSBuRBUpsGul/tZ3E7c4wmHp2OsG8+rO2cDhwVNoOZjqTx0BF6U962ggviYGID7dhm4pR9+huR6
40VlDgI+g8mDBDYxTLIz1YAA++PQJ5DHVw0Vu0fUtXDXSDONkYdEVjH3xpAnepRvVD/bx9TwvjsR
VfRLx9eVbt8Ok/XZ4ESHerBpGUAxk2TFic8wBXAxuDtQZhqz1de97EnRxhpeKmDAIbakWwlYielO
ZGbFcRLeyG2vK8wRTVfFGfBEUTg73FyecZMpJRDltLctFfZ9GuipixXTr86hhekcxUylVRKMvh0T
sLn2UtxGObT7wIRDiWYSaz2A6mRP3svobzMII8ilMuJ1rzTiTTWorjh1iHKtY9s7b/MBlJOXprEK
SkNrom1n48XNVlbXY6yBLWCFG7PspuTKAzFg3VupxxlaZk1kPlUx3pRNKeqiRKBPmNw5W3VOvwJo
OpiaPGwfBvrSzxMgpxszjqmLUwjTwoaWQKxEn1IniKobfSzb7k51gF1DAaNrdIl+pehWqKbTpCUp
HF5v6YJLIvPLqL2x3TdT0ZUXUzxE8ScfO0r0dykgWPlrSoDh1dSSuntOQF47PpmEr/JTGgl8uWuh
a7llKivO6+2cShvjTJcuoHxsEviwL3vFH/vVTM0AkY+ZsfjmAdqMEKI0FMX3pjICrp4soO/UfoiW
Uu6JWnXs+5gvjuIDmafJFleeY2yMSk+be8qbuXGLFTwYPiVRCPWLwh0U1z5NOtiFUhm7Y1JyHJ0x
UWXiPRgdWqsDAn30NxYQx+wL7yLwSZdoelvz3dI2O/y6fmvDJS60IS2fqQTafU92PQITqG7OnGvv
Y/VZeTiahWt3LKANpztwwEofE2seGmQXJ7onIbpVbT3SaVCc5FA5pb2rg163QK7lsxWWvBN247xc
uau7Vqpo0hXdRlbHiY8GwhSA+KigZ+zpeuaPo2BMulMb9z4gFgfLhdrnDe6a2ve8DUZuk0+sRyW0
tjG2NAdJyRYRf2HShzWgNAL99uR4L/HvXqiZkcjNoHNoXSXcKnhBWWt4q3ujOpsiJNUcwyjOusCc
DCoGcOoCONoQ4Ohs0qqeFZTAdbIgoB5kFVgzL3SD2PWtKrVu3AcCLErE6T/bQd1wvoRAPYptgNPX
dxUhooJyDtj6Mystg4bKc2upBzoCmDRo9SndCiZSdilienfHrmkrk/TUAUVXrhOtsMaHnl3VnWkX
zEeUs9wq9fw7o+N+6bIoLC6SdSaNwZuwHZ8uR6MqqGlSCcaWTQKYxcvllyeIxjBQlyR2kQ91NSgR
p15E6aFwMHB51CYxfPmVgTuiI8ukPCBTKgUQc2wTib9NcLai9LOnIoX434MI8k80QhbHD4QVnNvh
yZgmuROGRR7f6zWAKaTJuhiVXjDg386QxkMhu6oqnRgawgCc4tOQYgg/ExbEgZ2q+OJLw2fiXGR5
2TUXJUkgGlEOiLHXOL+p0AdR6XQnDkmLpdcQHI5Q0kgN3bCh0rV+/SPpxPgBGMLADfrMODoDFROr
BU2kT/hFPl56tXkxerFp/nkt3WZBnBd6NuGLxYrdZMHEQI9MrTqquwlU0VD2vWvQ3/80Ql3FwF14
/P+Ef0UMCc07QoahqATF2ce/ZF59Fz9EwwbEIUJaHAj0xU07pVrrDek/rjBG3IYsNf4ThmXE7aGn
2s6FrDy4jx9fc7EjYDSwDdBM1WQrZ/0Kony5I4i8DNGigWVcK/vRbTJmVwgk8eZPr8ImEbWpwZbK
5Iyy2El1gx4GWGpGl0AiY4OnM9p1M+f+j68ipM2TY8/BnlRf7G7KnH1PQtA50bGNelPVZG70Sm0/
f3yVeZf58i3p2H9tjmoaSnZ6icuhqdeiH8oE4w7dWXQslLXXZpFoW1xTrBDSp+YOL+zXa/qjk/n/
3bH7/zWztsEof99VsP6aPuXfXpu15//iHxGfav9loc4STGamw+n3/xy++Yz+4qwteVWmjWd7Vvb/
cxhH3Wc5KHiJn7NpCM/H9H8kfCSv8jFgK0HxphsGM8KfnMW1+Wt9MU7Atc8yNoc4J8tCSvizIPxi
r+2UdcoiO7R7CleAwMukdR0bpHY4AJfhtFFdUWbEsRiYUEqtlGAEmQSfXjys619XeyneW54a5x+h
s9PXOZ45APuWR5hMkpRElmWzB/6zYvet4lYDiQ5kJBjJRSWFUKUjW3RPFJMSWC1ND56lA9i2rpos
vE9jGEUf/yRWmcWDsVVD5dORks+HkvjyrOOY/gCoOoZrX9iJim9a0tWFVU07tQnK9GHoZ2plRiIY
ghPSYsieJNUxJO+qdwdDVIQcEmdYrjtN2P02VpQ6XI89wYFfe7P0f5ga3+yK0Bo6s5DsWM9tRMHB
Gq7DRCp53l4Qd9Q+90VYAYQzkD+DZtcziXdY0oEUuUj2GifK8lL3Ytz0SqM7D2OtyIvErr4bugh+
4N8k9XMeSOaNwbnD34QJ3aSZHN0Pm1FKxTpkcS66FSEqZbQPtVJeqU6H6N3pNQ2AcSwH/5zzkJXu
cnNg2UEX3YJ7kVOOpXoiy/0QJ0L7Zkuiy9C+BQ63VFHf3QjDS+tNk7Jeu/jxfPa9HoeobUc1h8gx
E1kWhvAcO1czxv23pJy5IYBmHn09RwguEjJ3tlqQTgExtyYuhqaiEZl6af6gFHi3XKd2QE2Z9UQx
kj9Kuhpb+3JFRGvk4GsP+D0mmxdnp+Ew1VdGqhZnAvEeVCxDsHuzcWJ8RfaGVybKs3rm+UFE4R4G
ev0ZckWSSekc0rDjmx42pOFVT1NNUAodV470+5gMoOIi0rUUC31hU8OHZmKc0aufyusaMXqIEbIi
7VMkvTgSKTl+90K9gZEyDioQVbbr6Mp6xcDK66ln8JTz9KIffeOxr6YOln4HVd8wqtgNZWbBcQHs
8GlukDRbaH7RzeR1+nMFqvRqVABaIxbq03sjgMm4rh2EnmvT8tXYHQdbuQodNTXWQ4TWjReDK2SL
TRhBRKhFPH8QCOfCQMxK0zlPk/POSznk5bxoSIN0IfGjNpy56DFo01Nb9gROtdOghGuj5aJzk6GF
VGX3d0Vj8THgV4ZGY2Fw24lOqNLtrTpjXE9RdsdsRpaV4yFFWckB1OW6Yfj50UbJjMa4m4rEFxfh
mBEuW1Fh5vBcWSNxCx0SfWRiWY9utY9++lcL3JBROdDLTtOKFCZ/auDpDUGPRdgK6AwncvyBvmji
IAeA3x1lk9oblYSPHIdB0yGdAgWsb5HAYNFzhpZDWUnn86IZTd+8GeicUNsbEEGutQITIL83Nz/L
wMb4rQafipT2XNR/ZxInHYJ4002LwO0rgJ3bqBWzuvMMzeZTMYKB1iFpXva5eKbMsLaqAx5acRlD
/oIERn6wBOTij8MPG+TlWtQqiUBWWm0rp19x3nVHbzbNm3xTYWy5xBN8U4vhEtDgyucBjWZ4mJp6
m1X2ZQHDjxzbxLXS4cZuugsstYfQ0+5y0lpGZS4kqCgWmUgiI94ijlxpnKGJ7NwWQRESEMMpuf67
jQlshuM9oKi+sIfpkHNC5pMAnUTsMa5Zrc+1H01oDA8Sa4/QuANpBntMJnlb8+Kgd/uaQuceRo09
8HeiC3TGh8qGtKSTUUMejmncSR/NhWMCMHPgADiUcePMJgcit3nKakvOCQVYeAD5Oi6rc232KJtV
AEZX+VvNq3allL7bTM5NLvt6k4UjOoGUsCC2oV+qlGyrSBY3Wk7vLhjNz3VKto2aHO0UD3PZN/EO
WA9pGHXhrfMsns4zwzhm4sHsMYiE2n4ikrCKNfXbRH9YcLgZ6U2uk5wADGB6AJuAYZ+T2F1fkj6h
reI+DT9pTnHvFeaVUydbZQIfiLaJ85JRlOQYTU3sQhrEPBIMWGHS/szUIZ4gvSEFpi5vsJXde5V+
Y9bZAWfO147SJJzU4gdI5HijkbL76KkDug8jFBusQsRX9C3VDrVMdrqZOpvK1/9OW9wxugWjoRtv
a5/cvsSTd8ogkNWQdeeT0XdLTsVK5MT1qv1m1OCQbRGgrFVq6T5hhK5tjH+TBbV1RgBlBVb3FfIo
OO+F3p5Rmj/WlN1X4IDd1nFuYFF/7ilfzNsFybRyQW3yk2alt9SM+CEMZDmQW9Kh01prddx8nabw
yiqiIzAMZRuMz7L6ppEMXdbVpUM2dJ8V4672nPxCelia930Ega526vJB6bXzKIfMhN5tj2H8SD4o
RE09nLqncQQwalfAYKxavVfSgHJCdtVC7/uCbRFJSqHqF1k7kRKidjCm0Vka7aWG/NJPIJ/mmjmt
6IDR7yUJb+tk9PSJG/vc+eWjQ0isLW/o6FJHM6yLQvcvEphHSMIMsH7hJlerQyxQGNnGo64OF3Vs
IMsgjgMgYga2cyKxyskQ/4RttFcwQJVxctHb/nFs/egwGc6DNujlLhRgY6jmk+GqwgvYUggqb9QQ
1lFTIBLBqNRkF5GXb7GUJWumsN2Q2/eU9INLTooXQod/YqvFPalg07qBrjmh94I8DJGrCLtwR8yJ
K5No+Ls0AFXyy5Vq3fj1XVY0JvCxOUGYcmZypwBUh3X8MCnOGafqR4Tpcxem3fhWZ0EV04DrVfjP
Tc8kaNWyWnEzqPW1xGVA/Yc2jL5nYtXhpjnI5T45VgScNtSoccTBptK6XSmoDFahs2NFgYPtn6kR
4Mve+zRaKqk5Zb3X8Y2cd0p97+Sc8VIEbPWgwOZBOQMBsbiubI+aZD+dK/xjMwS1XGPIxovOeq9a
w2XkqXl8nuIfXJXCvNPsKEGwGB6oZVAgiezwG3Fv520FTkDH06lSzXN7Q/oumN7cjjkRFYGd7oCy
B8QCEApJwm4mLsWYsiYR7d2tSTLqN6XvhVQLLe2ZGzxaVZruHF2AyPHN+0z3W7Yu8kepVIiR9JaM
GZ/gAYLKd+C3wx3ZMOdjoR60qNbOB0s5sh2zP4t4/C766rwqSRrKOuXS8215PeTtsMfFecH0m12H
ZlE+OzKqVkPiHQlLIDqryra2aa8x/H/CKrGdgoGEDt8hOdBnbmAfCi6+3bN4VWuKdWthA8oAJD3n
8/2AWeCiMFON7oJuIpsisgHXuc4uDZtgDP+nLe7CrD/TIgvPf8bCIsavkZLH16afXsPdjIRbFT1j
zSQhMVK/jSStGv4znJ0LOwo2fdoerLz6lLF8rXWj2+PZ/Taa6bhrNAOwmO7z0U8HCttHwEL02Ag8
qVR2M3YB5VwthLJOx2ZVQ+X52hpyYto3z9TGJCCwmfAYx/J8VP0NsVju1KfxvR1I83Ykj4BtaF4X
n5KhhCAuAB6QaCvK6LtS5+gyIyXxom2ThtFNX41BsaaUhJg/9aOGNTrW9Z1Ro5haJXlJLpPZ2TaA
iEIp78B4yMfIHjAW5VAf1qNay2PV9MqPqCTyaK/WfPEk4GKwa/W2R4EhAG2sszoyh7OUHSPbHgB4
xS5W7ZD9FmBpvNZ5PT3IrEgfpDVwDNCV/tEXkhgTUrGfrEZNvmfJNNyXHjrNosDsvOrhOV7ovZ6S
8T1WBt4F3TZml0TRgs+PeqbGLiMpslJlEFOfto2vvqOwc4ePjC7dmiz9LG4Uck7DqSYPIYxRc+5G
vS8IQHFQVhtKoEMrbfrIw2/dBBubR1tcZnaW8L3YwRxvXEU4bOk+lbdx2ljV1jayzt+W3lB+JStB
fcbqjSEF9HH4WfMNGJiWrJyYs0aqnmWREh/HzqmOkVORod1qSaJcpQ6Rylv8B1LsprYZbotCde67
hki79VxbWhPvGItzggjjAd9CShujw2lMAtwEiXdWahMTQmLRsI79hoQ4G58Ckt7YV23I9RINIOXA
5tqJx4JdsiJ8sa5jRd6ErTewhUI2gsbVc0q6y+rInMEWKXNp2DLu8gB776HRg+mzkXt9sVM9Tfmu
EdRhruMsaG/GCEaoW7MJpLZOdQwcNl5wUl8w3ibrKVJaNGPBoNyCTn/yaLpcqPBr3LY3zgaZKtam
sJX2OjHL4BtfetsSzG1X3hqEEuQvtZLRU5syL67L1Op3zein3yeJq3Vl90PbXnEmsZip0jSlGD6Z
MRwnrQe6ZsRQE/dlk/VUC8lRiNZ1HUcFhipjvNIhtAm3z/qR82lcge1J2Qw/lY6JwjSuxkg5FpFO
HpPwqJ9rZUfEGmVZT2BBrgEJ6FZbBCtJcHS69zTLe0x7xVlNpEJkK3OSUDpjgy32mh4b6m6iacKn
OAhF6AJ7w2OQZDE1b7U3ODTAXTIferz/WHojwGabWLTdJYaiLHMDP8CD0zdqqkC70sjLg+jZTg8m
8RK3VpkRIZzQ44AB0+log52ACvhewZdRuinbpTsVKs1tSXT9Uzr05mNQaMj2lQ6f+5mvz3mxfdWW
38tQwotV6tT7UukdwtYR994Pmh9Qe80w774Asy4sEF9m8sgMBZxE5XjjEPqhGqxllOiZi01ZPndJ
7n33cR2hX9d75j0nCAhRLFNDy9xKqUgj70RJamIKG69aUUAuv/pjPN45QCNVPCClwwrrx2Z2bfkR
h+AJUMNKaafwppJdQ7/P7gEr4xeru/XYWOUnM7KqfisJOfjqV2bsrJGLOudmMI3DmmwvfH3tZKmP
XH+K2DcCTD5RLFmUwSmRGDTYpbAsjZ6qJRcVTV0oKkLxFjJ3IryznAw/wNuas2Nu8t2P6zKLQvCv
S+G5sqhrzvbVZXM9bCRxbFa9j/hXXJO4u7Ut0Br+6VVMDQ0DShVpC5Rki6tg89YE9kQ8LZWubFlE
ERYTzHTiKosSLfdiUlpi90jli3qwnB/ri9KbosdmUUmE0XN1DCRSS/gJEOX2egLNfB9yfLijKj4c
//je9Nk2zDUFhMafTfEXV03YLKQNyvr9ZHGsQ4bpkykRZXNx8z8F0Ddqer+/KDpW2GQtitymbusL
+RjsbKcdaFbtwwANni2yOT1oiC8+vsobj9D4KVKThoWq6Gd188XNIAEPpA38cd/KoN9m+OnuLE/r
zkbsh9eVF2iIg7z4hMjl9+Fu0iHAm2PpiJhoGLx+bw7ZgyysYJWFAtW6YuuMN9HAftUbzebj+5u7
XC+rswwREy+QQAMB6RPz4etLmRHGn0Kdz0KJkn+34oj6k2HUxDTUhqPcdFYbsJHNgnqLskAOf/6x
IYugLGtbEieSpr++uha2XaOwNO7VKQkPkTNQCwnH9s96O/MnzfNUpc4HbaCaWXxs5QTisSzrej9W
kbbFCProO+TVfvwgfx+OhsX/CfA+vDu5vBWfcxJsvox5Y8g4ulNK/Szr6M9HBrMGZXlMvUhKNGcx
Mpp6KEdbr0DOWAZVj7Qxj20agbRow3j/8Q39VjPnsdl4xX41SZl5Fy8ntONCzVC6EYGtVv2qDHMq
Q7TAkX9ZRXOrGMSkrYSdW/fBqHNyG6hFfdOjMSIwg/NGuY5tZM0nprTfxyvvkFYGYkO+C0dbvMsp
ahrSEcJ6z5L3JEe8kx0aeEs+j5b/XdM5y6ZKeWKmmXEGi4+Ei0rGDmuKqdn24qICamxhtna1L/hc
twZphZcGgVsHAQPwMES1uKlqGW9ETqefrN4Q5FwynRdBII66ntgHaXAECO2yv8JgSMVepDgL2GL1
25LAvRNf9DwEll+0JVSdtgv3TSv39TcFbj0czZov2hFG51qenx3TvgLTojdecYmwzAxOvJPfpyvk
/ELQq6aFSk9pMROb7HQEuJ5unxEYtcvK3NnSaS2wUmM//Tko/3//738M8eLz/E16e1uF/+viaxYz
cv+lNc//ya8GoNT+mr9TemwqyyEsfF7BL4qH7fyFsIjZAsqx+qs1+E8DcFbszu1Cdgf8Vypz4386
gOZfNMnm7YmF6o+vzTT+pAO4GB7YTNHL05lkcpw1wkucRUFhV3izk1OrOvMG83l53lhgeVd1lPbb
F0/ljU3BYvD/uhZ4aVT4Bk3N5fwYDuQokUU/bGwyG2lZKNnlBM5373UFholIaCeWlrfuDUUq7XyD
if+3oW8PlkNVuaDkmtdEm/bs1JGi4aEviUv++NYWk9DPW7NtAHFse+CPiMXUb4TY9AVWz43heM61
ptTVU4uY7M7uhYZtmtSkyyqS5Leh0antzZ9fnD6/PZNgZgjI/BxebINoxjg1Ot9hw6kh2+v2zO4H
gprhxgpJ+Ta1+loVkTwjOjx6/vjSi4X1532DW1FxCWuz8pdB//LSwteI+bAFBGs0RJfCSuO9XrTh
ieX7N/ULo5Q+KdnNpsXY+YVAeXGHdjIm5pg3Aw5DDL85wqgL2efRriBu9Laah5QfZuQwE2QQX1s1
3k58XeP1FHVtd2I+feOOaQvPnEDDQT663HN6jQEHNsWBSppO7Cqk/YE2zfPLj5/rzz/zYqGYH+zs
BUfby50jgFps/ZCNEtUieacCsee0TbUYPnCZEFgSGcr4BSNaaq/A7hGYRlhMZa3Yrfp3mkwa7cTD
n9fP5S8x+B3MOgiJ0R+9fsWGXzkwGfglTltbe6q9/icDgeu50g4++t8ucJHGOn9/fP9vPWU2OExK
vPKZb/T6olKWgClo9m9UD+qu77B9GB1/9+cX4QUCqwdg9PtFHEhlMVXUbkOb3VvFMwmG+ei/GDDI
tixmf5X5lYn+9a1U9ICCPp4HjO4E51A3IgTHVnLiVPLGA+M8h2SOjecsW1juggi8tDrS7TdDHHsu
AW7FuhKpc2IGf2Ms6OwlYEhypCMmYDHTVHbSceDz+k1TS32jaX7Xw5kO8/uRw6BrDiSRWDak/Y/f
0xvzuC5Y6PCKMM2oy1M/qZxEWFc1T7BH6mzARCOfmTlHTWP9xDz+1kzDSEA3xUfHu7IWOrukLAww
PFO3aUPqyisnC/WvUgJWduVUEaapwUDIdoPWUclXKFAla6QrbUW7oVXNJ5lrcXBilL5x95gykQLN
6FELN8Pr8TNFEK4pbTabymy0Q9o72Rb3iHPoDRGceL1vzDq8Ps57moP6hcln8X6bTu3qfOjHDdo/
eJvFjlXlLlS6g4bKldjWYGVG9iYtgvNY8co/nVmpH9lscQXzqq7qs0vp5VrStZ42Iv+tN71t+utJ
eOkml8apEtJvmxCLggTLCNdAcCRnndarqwxOZTdhQaYBsXTrHKrkCr0E1X6YzztdKpuPxy7CSP7g
q/mTczt+BkpJFnQyvs/XF4QfOE0KxXwYCbberJMhgaqospNAhB40nr4OZCC+wdum8E7fNQEIk9gh
DubCxsZk9SpBj37NGNwK2mT+QagtAMihtFqI85qgftR0+TNSVDzXraQfuk2gpMtVGtdEz0SkCBmb
xkSBsiarRSG0PARwBEfb08Ktl6Fo2BmRYfduQ3dpoO6c6jcBLIBobctU/WRj1EJtKb3gIW0TjEki
ZAl225SUmW2TADNZ15reapuIWENxX1XK4JDUYMrItTMisl2rE1FwDQU1H8+nLLfkdTlYnr7Br8QT
gCMZPAu6c9aGpHTvqYg65RNtlPBQqmn0gPurva0HLbqNpTeQiAnGC3ikYjvpbdZFYY3fvhX6lzoJ
E2NVAHuM3FJ2TBAFZRp/bfgaKvGmtvxs3dLeP8oqjMnqzuMCNoFO1Vi2Vvk18QByrkn0ztQ1zNro
Ng9KOkKeaUdfvYY69KrywvF77adRvsZuUH8ny0zgwmfKVfeKb0BwoHEQXkStM/WrlHdubpS5IziW
HSXZVSxjePYx4iDjSrSTn5+XONXzC4TcE/hxS45OyFsuUdNe5TQrVbftzEpfUakTHWCfqAB/07Js
uLZZaPqqZwaIz6Am1eqZ8JTsi6U3ExDSMIZ6UGSV8+TDpg/ONMxp9iaf0nBLrqTaHKiOACXTaTg2
DRQcVEu2F22gFUXy784pu+hgN0K5kZDfNZfcCHZSRNcRWCzp0iHSqNhxrGOtUePVgM+s2zZVGdIf
kb7ztbCgSeyqoYEAoiSAs1EtNaECIb0kDhieUtuss0bzyI/qRu8cIohKsXpKlEPJQ6ZR2UdGtHVI
/c3P8RiodGWZflp3ILT+Gj6uXh0UUdL01Hmad8SYD/lBZi1+GX2Kq4b0TKM9ppygDddPtdCnt6kU
n4lSGQXJoH6gbjJ/EMew88KLIaHkBCOkzX6wAxg/M+kF2S40g/rRHzEIoHnw0Po0oiXrgFT00t9V
qaR4Aoo+fG6otsOGyMbmK7lvJr6ceWu98qaUngEzAW1rIsFuQ4tCC5WXMkK1EQVTtLeDptya6Das
20HH8ACSXEajS23CszbVLJi5noZp9vyh6ybwstFbY+uYRUH0SmHWDSNCret2rcpaMV21M1IUZvT3
WwQKaiLPconTea0yOfSg3JJSuWpGYtCebb9EYlIPDuG8jtUW94UFn/0h8LP6ZuhgAWK/0Oc5I9Dp
9aSFh/xOMRnp62wIAiJEgP0yfnGJnulta07klgdec2E4jfdZr3XY+2xrErnFAi5+Faz/f1Hhf+az
9n9q6r8VFUDoZa8LCvzr/yiKdeMv23Ko6gAlt3VDZ8n5p6Cg/4WxQQcWiiHhn1LDPxUFk38ESlSb
1yJY4j9pnf9oiqGMUjvDkmuYGH+Rjv8Rqfz1HvEXp9wGOzrvUF+e0TSdfDOlKY+eFu3ojx8Af/uI
WeBYlZ21O13Ufb2S/3sh/fWF2m5UoWgE5bFFjpC0A0GOgrqfSZ7qdNLzuNgQ/nuVxck2a6qmBG1e
HAvbutbI5DlikISwmGdizaYB3zLpjuUwW61sYh5t52gmyY8Xb/xkweTfay82oT7SSMuELn4sPIhW
jRJeDkNM4vLc6VBP7Lrm7ce/25N/r7HYB010J2MA1AYQPvUuYq0YZXCldsVtafiomfo573cTnfJ2
vt4M/edqS5wAmhVsdobgauxD1AG1TncTkRzl9edRYQIRPXF+fueu5vizl4MwSKFo2OpgHuPQ/Koa
NZ6/cIN9lhSFhyapbq2mvJenrKTzrviNR6guzlzkdlMpM23jqCIW1TNEiF5kwssRJ4osP4v5b11g
/gJefFJ9bjmR3SnGccTr9VkRTX6onW5fqU32hdagvc2pIm56MWjkyvg/0qwW+6RRvgxFAHcyt6IT
T3VxPvj39c1P4MUPSXFz197A6wsZguAz3eG5Ts6GWFxPVf+ljIjtMNtNrtqnqtfvjZflZALCRQ5a
Io7maD0HWkLekMLSkx1QdLnNQLgbcLuPP7b33uJiOsnZjo2hRzcgV1DZ214AvUlT1D0anFN8v/fu
ZjGX0HxKfMpG4ujAXsyHxzyYzix0VlnsGtnV5H377+5kMW00WkV3xMvEMTOD9ciOyZ3M/rLohdh+
fIGfPc63BuRi0lDxMRSW2etHazA3Laj1ZNjG7fcxQTzm/40teqtqCYiGsyC/NMUmjw5qvRIWgZ9E
EpkIbGEJWmdZc1NAsU2jA05CVGc/dOIEZHVgFuCfVlG/n/8lFHkJYyz63tjoVoDJ1aemvrffuO4s
TmRxZw74jDV5jAmfCrusXdstwXwIs4v9xw9qHqa/P6ff7IsNLFJSQRz/Ws1INyKY297nfTOemLrf
XgApxLz+GnGveeyyFf/acxBIJ1mru/as+XfGrNs0xQm29tuDVl9W633hT3nUFPIY8iqcmLPo2A+7
pGyBvozbXq3P6mLz8eN6e9YmSOL1DZl62XV2VwXXaYCI28LHCCvqc2BOVHmnhzFSj9Aj5lCrEw9Q
vDcCFtOL0nqZaVeJf51J5cajPi5hWyIzBcHHwUsliiqwcCnHQn4JONeth8LXN+aklXuRKefVnPeY
lR09Re+RQw9JiqRbAAsZv0tJ9U1D5DQF+llamBjpkQ6ekRHQuaZSCPPEHfxsqb41whazlqknltro
JBoo8XBeFkCHFFxIWP7tvS6z+6TBIIoG1ZuD3bdzgCXpcg8RqYnbTj6QBYZQWNQXRQ8J9+N3+M4a
oS8rZ3Vc6ZTMiKuziNYublXZbTXvmv/hI/LtossQzWfWnn18tXc+gWVR1WznHJq6Va444bJVyctd
ZgQEnBeQcz9/fIn3xoh4PShZbDUBtNS7ohv3rR3lbggAOeQlgKePL/DeJLGYrh2ZK0likvCYCdgt
itfckahyYgJ65/ks2wcSYs6gQ9M8Yq8ZLicO0psO3cLNpFp3KZiaE5eZZ5w3RqFczqRGafmTpSVH
o/EP2oAkq7vprc9B7G/B15xQ+7zznJZ1waAjbm7qvfioeEm9S4FEqr6mnhhI7/3xxVyKGH4wtLSO
jkh+kORmFIp6ceJvvzODLoVx4YQLQM2j6Kj29Xgo8gJ3wJz8CPRhC3znFhpgf8RwdKoZ+c5LXyrK
Kg9PAMo72McEh3SIjduYvAXCpsMTzYb3LrCYNp2x9Aq6c9GxaRWSa6ABZ3H/UJE1igHx7uOv4p2D
ly4XMxtdn7j0pREetagxziLaUndmUuZPyPP9jU0o5lj0V15g7WrH2E7ecNRCZffxtd97YYtPXvqC
uEZOKuy34fmD9euhPQ2C/Jdy5qy5Wn3i03/vQotPPy5LwFJQnI4ANlwMppeBkm5K2MPizG62RSX+
y09nsV9TNBysBsFFx9EviBFoeHpdYw4nvv537mIJq1bNqW91b4yPou3FVUET87wV4FlzCql0RuWw
izKYvNBKvBP3o70zKS8BU6zFVtEOXn7Msui6msQOuxbBO5rn3AGksTZeZR6MFnaH38COsUw3Ui6K
/DLXhoMx2c3643Hy3q9YTBqqDS+nBA9ybMREVEYMbx2VZ3FhOSdmjndmJXv+AF+ct7K50T9RcjuK
qET9rJjt+LnyAOH8d79/vq8Xf14FFuakZEyRmmTtWlU8DWbwbVBOdY7f+/WLaUKxCqrKjUG1PQwv
+GboyPx3E5C9mBtiWUVqNYrkiDdXB+mrUoOnrot1we1L+ePjpzMvXm8savZiFtDK+H9zdmbNkeLQ
tv5FRDCDXsl5MNhpl8uuF8KuAYGYBEggfv1dWTfOOTZtkoh66ujuCJMIaUvae+1v+aiPuTlaOwRB
J6l3pGWZIt+t0Hac74SBhDmPraAm1vr2E+cW0iQcGBmgPwnSZxEQTSHTIwFjMqvnGwBvruFnMezM
fZhJOIjReqtpvofnaDAq8dHWWiV2u5Ak+Isi+WLcpvBYbvVQTBRFHXWQ4ZVoP6zbdV2hJxTtuwdw
wsDzvZO2+lEWr0QclVnuK1C9huE3bBZWAw6JvCiDOD7w7k4vRFjBfc84udk3wzvAyNMCbG9wn3rY
gQv0kdjSgtnItii/IWACoXfCP5ri98DpRSsbNII+ud7lX3fyaQ0W6nsD0LqhjuBJgBMzrVBsafLm
VfYosaFFHBhnE2SngIFYtrBFzJ6nJ0EGZm9EAoPk4/yJTtzcfAAzICQOfUA/4DlDflV6tQX3P3LG
ONyehzNxzZ2EHaDSYA6gWjySO9u/fijI9GuopNz+8zPTz52EHbeyjT7hth+O6OBYtbhNjuhI/Nfx
uj71Q1DLGEx4UPfxQ5x+hPmSjuis6VZseAIJqDIePWZtnWFhrs9+nEkgKuD3K0BtIaHN1bcYB18N
dDdu7DNh7xxneGiujai6u1UOlvDt0Zv7OJOw5MZNw0A3IOEg4f7eCRu8cDWIlbDluPD9r9/5ixXs
XCPihyEEJkYVsuy0UKP5L7j+bMd+uC/bdmXr3sLONvMWzjUEfniEnrmSVlTXQqo5KH1TDz6DaVMj
kbQwyeYeMFk2mg/ehmhGtJOhZx58ua1eoRtUFmLzT5/BmawRu4zRd2lZGCMk2SqMDVwCg3i43P7r
X7q9goky1fIBKD1oPY6eYSKKgGuPZo5EmbfVyQUG7CN9crptVhycAm3nFpyfYGBV/jKdQzMsfJ+Z
rQji0k/fB14+qdswRwvbdAQdvsIFQl9nKczY++TVALewZQ+3X3Vusk2WELrukqFCDT4ErwB92NcX
UmCFohV14bA4NxMmC4YVFuci7TXgxYe962hr7r5pauHXz8SyKR+mB4lONLGEiUlWOWCZYI348BC4
PTTXufrVOpzs01e1j6oI1qHADZ5JtO4mY8RATQmuY+W0xsJxauZjT7Xh+QB4SN9irSBvfBnFeAQx
4MDL5L5r+x3q2rBq8V5vv9I1hHzxSvZk3YPxC26kPmBecQ9Wa4+dsyvLVdPDwqJL0enNg8VPMxec
r9rpjzEGZBqzdQg+PHYCDR6lWCLA6KPNaWU6IbYCRswd1sztF5uZxvYkHpho0pMKaYSQ+9UGdoEH
F3smeh22BS8Xrhsz02Gq0ZaGII70lRZaqlwNpVgXoBzjvFOJQ90uVVzm7t1TN0dDF0zIFk8ZEn53
zdk13R2egBCTJbB5dp9doAUAL4Mv3cLQzX6oSQiQkqRJpWyoFPQtja1t6/UBHqnp6Obsn+sMPf7w
tfWXXnEmIEzFyq4A5rH08bgWFqmJeDK65xYSh9vzYO6PT87wgKU2aowRzszOfpCNC7glDJrJwq42
UZP9TwXOmsrWmqEyC+V4bUQt75fFZAi+L1zw/P41p1tGyndZGl0QkyLKpb0mRLWBbrMDdB+nGHXP
AaiVhOLcgMMCmuWX6hwTlu7//qxpnx9QHmCz1LKLULNG41b1LavYXu+NwxgbZwOm34HV2qtMXAs/
aXyobVwL+mYPCAZAQEzstZpuKvTxgcWdruK4WkPbg8Q/Jhx1NXSmi/Z7HdOFHsirPuKrIPT3v384
fAANJHzb4100dvXGg6cNWnA7+J54h8IpHx2aHqTVr6qC769IqdGw1mBr7G0dQjQPCX7ropDxkr8g
joUV4hv1mifewagIPCgzZ5sBTsglaCQ1OsFNph2UBVCPX56JLkEbMp9d1EuoCz6GjwY+wIxI0I9o
xvXt9r6H2mhh7/g79F9E2imAGiaKTtw1VRMBXBRSAyK7dED7E/Nhe5nrka4ZQDC1YDZkUUHi9zY3
HjJR7v2S/IQldtBXfaiMFofn4VRaA6Su13JcHwkJe0iauBnyfnkAr4l9RgzgBvRQKCKDrnMfpZnb
21j5kdPC7A49EZus0g8pc9gKunzUiI0MzmKJC28ercgDDV5nC4vPnPuykyhME9lqns5h5qgn7zCP
BucnhV8Lj8ew6fJINfB2y+wGtXLsAmVpfxt48muoNRhqUsBF9KRu4b4DPFefwS+wAZ25ffKkDidG
RTYpPlrJ1Yll2aWgpQyopj8obm8bbgdx5y7YsMxskVMuvpW57kih3Yr6wl53afWHyfhYOfSe4Zes
gYjYdLn7JIeX2wFrbsgmJz2e2D2BmyqPmF0jJJi7qpQvhrC+CR0wMJqPG0KrhUPz3LMmgR6aRRzw
bLeOKEneDQ95QZhaa+U5aeEwaTuov1bfbr/VzHY8ZQkio26MMvXqiDH7PinzB1L4YZnAkVvl/cKH
mtmPrUmob5uuJbCZayLquSdi5r99dOcD977zYRkGs/mFQZt7lckpkHQJsqfG2ERsrJ7TzMm3yhsv
XgwcSVIk5cJVduZlpvLk1IcOUwNtOtQ6ESqp7rI2Q5LYP42O81Jqzc/b3+Xv3/siLP1duR9ir5c5
Gkho8RVH930oHwgz9wptZ94wrAv3XbjfufGIREbHHlAyHCWaIwv+oyuqtYkGcmE/OnDnsuWbBR+p
zgAuyd4zlLwhaXx1FQ28Ov7RYVdnxjW2Lh1QZvZ0sDY/HSTrmjmIpUkSkQQ4BriCYrLG+mU0svEf
R38StzS4CDp9hylaldnO6wo4haabVhhnZtB+DVnF7dGfURKhR+zzm3RgcKQgIZIwlnnYZdrad+qd
Bua5xro1GCr3WjyuBRBruIWRb0AXPmWa9yibpWzWTAAwJ8Fm4MJDIVIjITehHWiGS9YXO54BVG22
D4pB1KPo08K7zj1rGmw4p64hUxoBkkRIjj6YdpsaP9pXcAFhEU4wXUYT9t1bGK2utNQFhu8l7axV
XPZrs2S7emn6zI765AaaehmcJmJeRnWa3DEXrK8ss5+4mUQohm8TJlc93/Iu+wH11IoWT7Ct/KWo
L8KFkZiJIOYkUNWVN6Bex+vI1et7U2dPspNPWkH0I9hmGYA07RGQetirIJHYgz7C3XqXG0CvF0Cq
rGsAxeCNnVI0g4pBLWzVc79pEtXg0DVYyhprHBJwdzGoQQErd0DRTMo3cAKWOv/nxt647rIf4g3m
+ah0qbDllM17WVL3gGIeiEdtStb+oG/aun8HN+lFFuCt8LLbehzLrYnZKjG7hdU96db/3+Px39P8
hx+R66YFqwZIVTGoIWTaZpBaafzdgZUkykadt1a59Sis/ql0+3tZq6e89tlvpyn4wnY4Aar/3y+Y
hLCihiPICDFpFAMcAQMKUGHX3NPuNViSnS10xwZJlUFuU9/FlvxWpP3JMLi70VUWr4EC8rdDqeNC
e3tCzuw1f5NeH4bDEy46fNJ0jFyKWm4ltRcFoZ0DZQIQnKZCu8+wKJC5RpYv9pu/FcQPzyrGomg7
T40RsS4j3NRryiJILBjgRgCHBXDyuFAeWhq+OcwKDD/bCKN+FvlCFJqZ5lM1NOy4TW4ZaDfgnnkH
9dK55M2PhIgV+lRuD+bM5vR34n94wR7mwDU3RzQ0iOyn7PtzKodw4Nvbf33ubv53Sn/486PRU9Xr
0og6HAggdqbxGk0xgFuiHIMWmxZ9Iemp6G0owmAXW7ZJupBZmzkG/81PfHiwzWpmpZ1uRDEbnwTv
9gmYhjARSS4q8Y62Ik+gQwJaUzXZ5va7zn2rSUiypFFrgFxBnjmA5Y/O9etB+5JmMD7RqkUA/Mzk
n0qg0eOf9UD1mhEMUU9V6mxUPTyhUXNV5UjsLX64mZeZKqAHb5A1qqNDZA0DGmv0P34PRwCD/ukH
ona3B2xmcgDr/zm4FpzkyEYAv5uj1p5wWHOk/JRq1ZHCGIiZVeCzZOf38UGmC2fur2c77Mk+PxGX
5EEXlWRh2oCAp9vebvSMH265dEL6etbpU4qI2w28t4XOQhQh4bWFxnKoV3+7qltlJrB2V1Zol/mv
Jnxxlgbxugv/N0Lp0yI/t602FsRi4dCwCNQ2ND6ia06D6pHEAFFysFqRUtgZSryhcfCM4vfCfJ/9
fNdB/rDEPCEBgAZML4QpyR7OMuXrYLhqI2HHtfaB6wZb2M1hAdQ1gdm0TeCR0VyIWl9PT92bHAT7
MoULO5gkYVeT39IEad4mR1Q6f+lLCVnzerr6alwn5z8XFDTYO9A89ARca9K6Tw/C2zm4aFQ6kqdC
cLkqjMrbmYMXUWAak3zA2Jdq01v5A9qXqxWHRvjcgasO7ymvxF1yy7ynRutBuk3chTg3k3DVpzqD
ylZpY2c8Dw0A5ANjgONtqdkFFAccXFP2jqdmzoEmdrJFSx98gkwvWZruXwcj3ZucDK3OdDKFuBPC
MGkP041Xn2kQ+rr31ji890tyjblFOwmsjuoz+NDgxkHAYIxiiebPVsArsqHmvx0p9KnogNhQnxXw
LQgrdnStRodXdLVCq+NZtqgvaJZ4uR3yvr5U6FMFQONqjl0igIcNiTfcq9eG1ZxlR2B46x9c1mww
QW4/aWaFTOlzY9k7LeO2dlc5LYRNzSrxi3uXqXsQwW8/Ye5drk/+sPz9BupZM3G1u9SUj7jMgqZp
a+eh2MFlMI3bx7Jesi6de9Ik0Phtz9GTG2t3onXEoSlgkksTkAL03nEuKY4vKC0iUw099dK7zUzs
q2fmx3fzxlhptRqT0BH2VhT2e2N4v2RjVFueqZU2LkyHuY80iTFAezoUlOE0hJ14W6lL3cIMCuwv
UIOthdvb3COu4e3jVzKaGtOApWHbeIEhmgflij8JBXEhKZdEE3PPmIQBeNQXXZ4aNOwKNq7broOT
pA9bOq9BdiDvvf3tCTcTB6ZqbYW2/h54lyzMIeA1ukHs4HXnrEHSH7a3nzC3pU2lC0kjs9qq6yyM
LYUm6XSdF+Wd4UBhaYt13PNXyqyNbgzh4iqaeampkqGAdaTkZpuFZk53Xo0mcR0uYgUYwQvLdEYL
AGLB5xlAFfzB/SplYVb1h7HgbpA2gJ1rzjFGUd4bywjg8zWcDlasS3cYZPyE0XxrNAbRZdVAwaNB
3bdEx5yZK1PhA4Vlm5N4Xhr6NA5GgMUDEExBJ0erO7rEb3/GuWdM4oVr4BJqp3EaFuioKFemr6Ar
9X2lr3nnQK4GHXu7VCiZiRRTpYNvFb3bOiy7vs/5mmYH/fVcm/kOytU1WdIJzL3RJFCUOFLq2Gkz
5KBbxNmOXPhQvVjMOKVLc3/uRSaBokRicuhM8/8HClQ6ToB53xeZtSLEXS0ewM3rpv3FsWqqeJDg
gWmEOrBAtHlog+teIi8AS114jvFdYhyK0vo1ONk+Vs4qY7I6gOFc7antyg1tTqicudoPlawgm+Gv
A4jyEYVh/Pr2vJlbi5ODBqzw3EaVFN/S7Zsgl7JCogftIEzs/ukBU6UE8uK0hp6LhX1b/fLN4WSw
4b5C5ej2n5/JVgGP9nmpo31rbHydMIhhzPRoGCqA49sqa5uNmTDAfTmaBni8jQttXeNehaRNt3Kq
E8pvC2m5uWAzFU1ong2/kKxmISynWJD3xRYmr6fyqmdzW6B+5PeurslKR3Y1kEb1vanioE51uA2D
4uz91KQetD6uZrcHZO4QP5VVSH/ssI8LFo5NtQW8c5Uo7xjTBzPfoDCwcYaLcyaa8TAMPZS56ba+
+lVVxV6DPTI81Y4FxAq68gNZPmRZiEMicNRavXAZnTu6TxUZZpN6Ttbg1wHjtWM2TGFS92BIe+UV
YWvCi4Lgmo82srJ015m19NRrzPhiBU4VGgL9wHpmZTkAHmldAyzRnFrKHmwFBRLP6ZFwkQQ+4V1A
cbc8MAOAfc1ri3fP89t9WRnuUl5z5upqT6KaabXNwFL8krxC1g6wXd8DcKpIoXowvL2QVuDg/gU4
9vl6rxhGPz7cnhczC30q4TDMvJK8qFgIRvcW9tdnUZlvGXQ+t//8TLoUDmyf1yFA1uiKh5lsqBLE
qlar/ph2zrGtonwoyw2MNXBZJbvOZy+jsH/X+e8Rdt5aEcAmZqlYOju7JtGMWPCMaro4CxOnAlYc
RbIi/mNnxbGK8W3dsdhDY3IeNBUIf1yBf7q06mbaK4Ap/fz6KUX1EvAhpCTsZ9ndKb73OyQ/eA71
hgH0T/swkviH4/ANTIK/Q861HjTzJ6u958LMv93+BjOZmKlIIxmMeBgdkoWwnQlgyrrVcmdtEh4U
3H8wRpCrHdg+LZ04ZjbPqVoCTEg/GYWfhZL4P1oKq5Qk0fdpNkAmQ6sWBlFiaXL9naRfrN8pOVrv
CseqSxPnOVCdgiyBRY5S3dY0abaWQNOeldvAKDyN4SBXD8GoYv25EleXGguCdybC3K/PSM8chPkH
ylELgB40Jg3MQRM19qITgtK3hCXykWqGu4cDD9oknKjwjA3MvODl6pSH3mH6Ic9psfEJWLetl68b
Xjxizm8HbscrctXvsA4g/QQ1TlAvYOkCwbvtDGe7WVrEswMxOeZ5KASTvOEsNAAzA2xN3Je2vxes
IEE10l9N7q8cjnZWtPvsemts1olDnDWvevpdSfdoJc/G2B6o7l86lz6Jris2IAzHd4lGqk3t9ntQ
tSGGcp1QXPcDn4wBDuobl4lHGEa9EEvtU8uN3LFne59ZZ67DXBp30D1ri40dGzsbIChIdR6wuZ2o
EEAA2d2PoemthTD2lwv6xVSY1kNpL5WKNVxXOjKEcJsTzarksfsYVwX5zqsCzgCyGc6VUK/1WFh3
cA6sfuYea2PY3xSxv/bS/iHFUq1XbNS7vVHD7cfpYu05kQxmD00er83YMo++4u9GbFx4b1iBaL3u
d6VXj4wVS4LhuZuXNblxA3gGWBiwZSgry/ty2F53ZLhmbElnrDLp/XC6Ef4pbDj8o+QSwO3PUQre
EGkh6hRnagfBP2E7YMwitJCvF6PCzKl9qiKBLcc4pBXuIeBlHzTlbr28PFeDtnc8trDVzAWeyU6D
m84gfEfDVceuj0iIwfp6XOtls3X9BB00+sPtaDpTgtStyWbi5Bq8EvwiDUUFQOrYOrt0qMsA9iEQ
xhIEb/vsOmdVoCODWD+NqlAAvyGPcfvxMwmgqbrEwhpEJ7xLwxHCOpmqFUns59SzIrsuLlB7Lram
zjTEw0/h86TwpAXbIkHSsCbjrlBqF4P64rnVqn+wSPZyBa8V5inRywPUBsip0TecLO/gdgM/nbTY
5nr83XSXQv3Mx50KR3THAMMwxsf1U7G9FmBSqZ80YR1bq1lZS3zMGVEonCo+v7MjAK8gwsxCWsCk
zs0Ba8uyb4kUQV9mR0RD9GHpsCmyKQzzSDSw/TBsqPOipX+M/tiP8gDvU3hC/bz9seduMVOVSWnB
ZhEQRCxMekFB7TyW1kmiFxwOSHsFAT6ot3fX+4xRmU9lrB+A4Qy1ulk4lc4N+iQs9GZtNsALZaEr
xZOj0pcskwAoSv9pKI2LiJdW1HWFfhW7J/ftnEO3AsfSLMwcvtI0B6fDDSVlZI70meR8COCjuLVQ
LQA8rTrU1vB9YXivD/jqwZOQ4Sli91nR4VyYPKi6/q5MJ4JDDTa5JISS7ynT24dmSJ+bUfyWI49K
yysW1vFMc5/+NyvwIRuZjW4PsJ+WIRv5ZvjNunJB8zO4gnjLDeHf622Bt7BXLq7GCQ4MRWz7cMpM
kFyhwPGbwBi/G2188NNiAwCmgeZAwCY1Ua9bLz6aUsNNJfXoDs+QYQ/ZcKyvi+5h6GKcBL6RgaFi
w2A9a1Rh7OrvtilxJBQHlqNIVruA/1c1TIDV4G/qAapSGV9uj/nMfWOqIul9NKJ3wuAhhw1sYMX+
0SDsbTGHeN0jv/iiU32I6/VjbhHWQtkfV1ChthsMcbWww8z98es6+fDJdNcRlJcDD93MAYUncQ6e
Vi3MxZlD+lTJMUpNjWanIKAw2jfRtSdaaHecjjsX7qZgx+swexVrplA8vP0h5h44OTIWHtGy3ut4
KLmGFBPZGH28oTrsodQBsMm1FePksVRsnokkU/GGiLtCxjLmIQwh3FWX54BTFtBLeSBbetdpahVD
vJC6+ntq+WoOTMKWmec2WKI6DyHMKt5Y2f7pCrVRZt9sMwk+0lUQcXRsrBAQAwCBS7SfHC4S2y4F
v5ab6WYYdIV6YSH2khABiui40bz4twKf8qE0YKDrQ+F+Zm6yGzz8izW2YTkwa49++UupQ/JnAeBc
9iWBd66IIRKizN3C98WA/L56vP35Zi7W1pSVVlNtTGMtGaLCUE+Vki+6V+MgQPe++VOj3d0YP3Sa
cVQZPCjrS5y/8WR4g2o+WZg/X39SS59slUaTMZqMsFOCpvO5c3O2whl4ywnZAFxzWVTfzz1mOk01
ypPeaMco9aoHU3b3IjVXhI3fO5vtuVh4ma+Pp5Y+OXITzVE2b/Ux0vVm2yVWFhgmdNxdCU/Ehc30
64MbcMyfg4eDxrwiqXUnMpn1BDHYppYn2OvAhnN4Bjtgk/GFCDv3LubnB1k9EIo+ab2oyZp+NdLY
D3pROkd4r7QwhqsWhmzuw0z2TquncVNz2438Gio81V7zCaiarEEVeW0lJTsHyMOFuf71AQEtUZ9f
qbRs34q91oW1C2yyS+9Hb1urtBuDGm5HQSmHFAaNVmBKWHAigZM45kKGcCZrak7JZhJ0dlIl3I00
amcBc9SwaXD8fBe+rHex7I+iMZBBim3klkXmwZ23qqyTiZyOncOlTsKncI1rLtuhM//nWOX6hbv5
a4UyOpwzCsjAUhx3iJBkY3KmlvB4X08BAOw/j5cVc0lj7N2R2zsbJ1erui0uONLCPWPhk/y9uP03
yMJQ6/MjXM2vYzgz+ZHpD5DPpzUa6WAcv+JJ9+jWdAyuiOLGzW14vZCsC1JPtx6hdzviHPVnzBJr
xwdn/Kas1gR+oHnrW5yx4XC27pIaTN1Mlu6RJIaF5p9cv/oBsoekbd91RwcUsq4uokpx9hnIKlWq
Rmddl62zzI2do8PV+8K0M/EuX7zjVCIlElQQyxbD2NvypTdi3Icluqt1YW6QxStsUOptiCGFx8Pe
A0LBV3C1Tnoss9s/4OslBquIz2PsjTLPVQEAsCO1iKT5buzII5Daz7aCxnool4SPM/lR2C9/fhCF
lVU/GoYRwW7kWXPyFn1GJN1RcMK3gwfjWpMhK1ta8Lmu7eqBN6a2AdN4qS9jJksKQ5/Pz7c6AhcH
JD0jE5bJQUqdU+/rgV7YB6R0tvDM/GUZ0j8U6W8tg+cV7yBydZG/DfKC4d+cjT3kv2+P+exvmWw4
sZ2WsDZXXjTCRCfACR3YN2vLvaQ7ZV6+j1Pylpv48I2PogRFM5aC9zxfC96/e4CbbTLUyha6iWeu
fyaZbEt+n+e84YYXoaq6hjFxow6YeH1nBFm7w6UbrZcbv4BBvVmt8L/98uX2IFzf9YuJTyZ7VWHG
YGta2EJ8xo/crH4Yvr8fl9Shf9XyX/3563r7cI6GwMf0u8TxIp7a7138oKOvAEfOu6waz17ZvfjU
uzNpz4Om4acYYkHthSAlm+jGGAyy+wkjV/TH9RV/gyuHswJhwd9T0h+8cgli9vVmbU5FUCZyn1pM
Rhl1iR9oOPaRBD4Zsn/1q3HvesbKabJvt8d6Jlb/h/iWum7jABUewVtpT7LmLav9k+3nb7A0Xogj
M2kNmJl8HnBLNYWdJ4UP9HIcFYmHtiTtWJcAxZQUDhSW1iDBGbXEgDayWaMi+4P04x4oGGs4AEZn
rOP2SuurXlG1XMI+zLRVmlODFUZr4Zej5UeS5d4rU44RqK7eOgorrgYocp2Ar7ftkKd9SC2HB7yv
LkM3dnBgQDgsx+5X0YLNr5vo7XPd/jz0Rb4qrNpFdr/+QZHA3elKoUU9bw+wxnpLhLfK/O4ILJCB
nLR20Wn/xzbQhmpw2Mzr/Q/puC8w2js5aInSOere0gWFZHD8H6Wj7Yc6K3/+2zefxLssETZrnNiN
rFheUKBGnBmNPU0FunwXWA1/L9RfLLIpu66Eg64nDTzDQUdwnCTHVDNWuvHiyxOnzq6h7ToeSLFq
dRgKy61PdlXd7iV6UxNnxVvrxFMZWB6ymGaZ95vbLz4TWPxpQLMN6XCY1EcViiSQaMO3I2UnT+b/
dMiGAdvniV7AaYBmQ0UiqTd7UmX7PDMv2rNk6ElWG2OJC/z13dn0JwEsL8uiVCMeA9QXoCKuvou7
1xhwmo7tW0HP9iAfarHwTjP1ANOfnOYkRLS4oyLdWGGWN76LU295xD7gF1Hjo1reI28k8jO8boLb
X2lGugAo/udhNErIeGjekKgnKdtxuxrX0CmBmwKUQPGYWW9O/6NzKxrEXlxtaw7X9d4v/vRXrkGb
OoHvXKRKlvx95/aLqThepy4cTZF9RsuN/rupeLnxWuMASWoK/hUf7KBHnh2uIoBj1Qfsg5I+9f6L
pdKfVtzbe+G190n7OFr2RZXp2tHzA/qyF/s6Zub0VOje15ApDBAERHWr7XO/zPZGSU5j7T0x82BB
OeblxkpkzdbWvum1Brt3Czm1atN2PNuT1il/3/5qM3oicyp/16ndZlaleZEFB5ENKdxfpZQhreE9
OI4G2vBK9itvxmPS5zGMKdruCG9wFEoHdaSGBeGZwca71k5+N773zXIr2Gp18MCloyBbLxmXsspz
s8u7DuSH7b/NfZZblo9eQk3ct1Z7Lnz/vkQ/eUHlY+1Zz0l/Gn55qG0M8WNf2y8db8CASo+VrnAU
TXBTuD1ic+feqXYe1uqGm9UijtpiyO/d3rVCQwcfKFW5uHNEj9ai0i/9y7WxYG3Vqb+DhUT9io7h
8eH2T5jZ/af8vQTA4cIyszaCi8Se1PyZZ8l9T8XOFfz99iNmgtVUFS9Q3+YACbTR6Jv3xQijoNKU
m7jtV6L0rgSDGMkOmAihqLS//cS5FTEJWF1j9jbPijbSE/Ez1sG017NvcCC6/ddn588kOvVll+ll
0bSQwSSPWoM0XjHC9/17DX6UXW5Z8dqg+U/vmlWf3ZEK/rRuvo69fkc0D0XBRYez6/O+2GGnCvaq
lYDHab6MYKz0nqSEnkejKtcp8oK9o923Bfg1qS67QFVo83J429/fHoGZe+FU0F4abg8zjTiL3FJ2
ez3OT/zKLiPysUMv7n5M86UFMjM9p/y6Cl3OzMjQb2slgDRU1n3RDminKPYUyR2IajaijqO67gP4
/kR6aZ+qUQeeOr0fAQNZq8zcdZ72/fZbz8yqKezOsh2QCFxodJHeuE/B02t6PYSmemElzl38pkJ3
lCMcF1p3vIc3RJ0DSy9rnZn7K30xu0tyFTVIkDdM4Qo8nuD/dRHYmdE1lwHqxJbuRnNXPndygimv
Pny4aFfRIMpDU9crwJd2ebKxFbiIabup/RztlgBsCPe57M0/yEefJMBvt8d47tTomp9jM5ex5nJO
mqgaskODZKHJCPzQtniK6eCiOcbgJRUR1ZMgNrVDzeRTKUq5jh33qJFyFXNrYzf3lEIu41XbhV81
t9ImAaVCDkg11xa8nNmBTvU3F1OtzTtQshuI9OSdtNiZeW+LdKC5FTYJMYYBaxBTcYWlzTdJzoJK
5mc4Wu/oyF4WU8Izq2sqse8Kk0jZx32U2eK+IxBIZfKiQzaV6Mm/heKpph6d4VnbNSUAPa5/1n11
dmq5b0d7Yb7MvcEkcWTbacEMVXmha6PTpaF34IStczMOR+/59refe8L1v384LNSiRdLQxJWVFT1s
8xKlQaYp9nENiShf2FFmIssUEVhUlU/LqktB4SZPHFjLUco7Xx8Pt19h7vo9FcZ7bco0lIRAwWZ/
2tg49l5IS0CI4+a+fBn4Jjfbg2++2hZJYFOW7JRyXr1xUxv8qcm1J7tofo76QkZ7ZmY7k/gi3M6D
jwZPosZuLmTINn2CfrW6e9JysmMWKh+3X3omg+JMAklr1SB2XhVzIxFnt3D/+I79bCb2t95neyTN
V4tfb+Z8M5XRg4tsZqWDN4KMa2NrnRMYmf6aedBrFc5dF+svbdwfs8FdEhrNTZdJcNBbw/ZkOyYR
p/oZy7YM/CGhgVuRhTk/842m2niv0CokQVoS0mrYMaCkTF8cc9bfuYlatc3CTJgR+JhTiXw+drSV
vsRizdt1CuKmxqt1I+ShqyG0bq21xh94+RsWrScy/CZ0vNOHHoZFyTtg6zyAP/Tm9lyZO4dPpfIS
/ieyblM/ZEo9iZ5ESlD4VdIg15M7SsygzECt69p13ujvWmwuOQrPTFJ7Ely0pB3zCqnukKY75GM2
TjXuLJadaVFsiNSxRhZq0jPV2v+4wqNUS2zI3eJwGMx0VZSh8H1IuuGohWzngxRIIDBUi6DgGJ9k
InflMB41lS9tA3MzapJ3iWmbaX03WCGgvt/SVAMUX1uBgLjnozrQeGGzmTu8/EfFDrQplLiuGWZD
uUpa62eXjUFOzGPe0bXTrg2YbdMEtnLGcAeeBDLorrVpqiXp8dznnMQcGA3DQaFlbihMBxQY13qu
bZFCexqnJ9+6lmsA6yDrYkCX9MLMvQ7gF3eAqby9qnWj7mlmhx3/f5xdWXOdOLf9RVSBGIRegTPa
xo7jMS9UEqcZBBIIMf76u06efPnMoSpPXd1dZR00bG3tvQa2L9LmvTKzO+U/6xmI21+8OjkT39m0
OQvIGYYVAI9WWZ06zv67/gPWFnYRi7rWLHAe+AAaDfvtzWYgWPaf6q2grfRT3thk40NXYt4Sxz7P
PDHhSTrEzuDfGI7xSNzxLK2f179iLQAsIeoNK4TTp9YQu5PJLs4hbhdkBRTJ3SnrIl1XaK8CNZIG
bl2S1wberjcQjEUZt+Xt4fpv+AtQ/2Ipl8D1ouxbyPjXxT2dNbSD3IOWd1WbXhpdUNZ7SRhu50Iw
vO+OJeDj+Af89jyXBZP1Rqdfbk93ShwAtT8ocZsAsiX67xxGa4Pze1Z54HUM8tJ3kERk+H8Tu7RE
M/CEf1/+4eoHiv+Kf+NbJLa/0MivvmcR3KrWzgqYyRf3bkK+9WYGG9vx2HnVvqCPwPnumqaKMr6n
mRHJ3oqYsGClvBfECXKiQzjIhnBUG/XP2cojFGwCCgnO0Y01nPCa/qWgAq1+4OS3Osqre+Cy9T5n
eq7rw0TczO9rV4R6/IPpA8eNFmqHnwWlmxO6oTd9bp42c8u1184SaQ1pfdTDAAmCZwyKm8y9LOpU
DSHk8/t+jFzQCOZ6jDzITOWgh/EPPZ1M0ATKstpVzWm03rDUjtxq2/9tfXy1ZIvkjHALzVbaI1Fs
RVA2J2wwO3nAM+/yL80AjMCHnT9gX/ryte+awNMtkOEFGudZWGQKwlyvvTEHImHhXP2Gi3Ugi9eK
ThGWP+Dlf+jNC53tSUMBUfpTcthFQy8CVAZdvAsateSVEZgCVO+5+O5T9OLlHQbG/p6rS8KGDD+y
0KDNrHkHXGE4SFAifRQCytCqnAPso+Dw7LzYvIGlTH8UZjRRiFqCvQjGD/RYNGwqYXECR+QHfNnl
CPjknBj/jT1qCPmuIVnUO8NtkqkTjkE3nXiWHPTwnnJ656fVAVDuBmznEGXmcIYgMAifFoSnrp//
tfLpEqLOqrwyTAf7z8nUAfQBGBiHWrKgBP/ZAd7ItFHI+WlkBF4Ie2yU+YIOBvaAWL+d5AE/uLQ/
ZAJ91nTrPlurdC11EetJqhLaAdUDGLRAtRj/oS/2y2vZU5eMb+hCl0HlkAMEwB6SvLvPIfdtVcbR
nsi+1sCtDXJXMrqRLq5crkvYe8MTcLRKomNDkp0Hq8Gez4+pLO/B2w8tPoRKuRuvypWhlhj3CR7O
Er5LOnYz+0+iJcwPu5usZN9Gpd4AuH/c1PZZudaWGHegDsxybmyMVIIuU+Z3tj3/YZP5b7fzErXe
4AbrTdvS8VDpYzEYr5ZNXya7ABvav+mS7vH61l2br0Wkd40mrUcxajC7bbxDWqhvuRXGcPeFT/Yl
cR6AFny6Ptblb34RopaI9Mz2nVGxUsfQTNh7FXuD1MtxhIzKROqthtelrPPVGItsNYdOzphQ1sbw
mj8LxLXGgeJJnYeyITfgFOwBkf5GYP03ifkeAjT/9mWL4Mssu5t5SttY285zJ9XJLHFnNvVzo7cK
AWsftkhQi7zz4F/mt2DjV/vZLn8SlkaK0zMoB8cGaO/cV1CqGeCD5Fs7b0Zf/vq3rRU3l8KFfFCq
rmQCMxx0efddPpdwqh/RVC/IjylDl7zMICVMcv9Je40R5YPzE9l0ckMIbg5Y5DYRS71fk3bd4/Vf
tLZnF4nrDEzn0OduC8WkMZotFflgRYboUd+xCc7MfdfuGsPdiO0rWfISdM5c4kAUchSxEg0sbZyc
fQxuk91WfCDQYC6q+ei3jrvlZrXybUsQOmQjeFFRLmNWjudWsIvKO/9QuZcFkIq0AopXkTTkRuK6
9nGX//4pb+pYl3X9TERMvClpIhdulTDC69xbE5z2emeUiG/BVFvzvBGeV4Lm39vq04Cz35qT3dgi
1m12g4WK+SCPkBrf2qsrp+TvHv709x23nRGYCxk3E+BWUzA0R0O8sfx4SZzH5mhbd74tL8n09a24
UkD6H3A6qypXQx46Zlb5s27d44BQ4yLVs4i+SQwuwyod6yil9v76gGsrtog0hZ9pBS8IGaNvAATo
5R1Rdz/Z3EWbQlFr2fRSbRAKxC3gLK4Ac8h3YFopvcDXANX5VIhognL6fm7z5uiUpvtKmq54LBvr
g3J/i9+ydgYui/tpEe2qaVlmpVXcCHsHbsMeAM+jBGPRNsyA0vlU6A0R+pUb6S9s4tNIZEzt0nCb
Ku5r6DqHEGuZs6DTDAAT4aLUGZDBMn9cX7mV5/5SctCauwSN60EiX+jli1EnXtAbYMFd/+src7ZU
GvRTgOKIiTVzVRM5wEPZZv9MDIALLeMuG52jsyVTtHKEl+QBT/tp7iewym6Bzg2Moe2Dqi3HYwvs
9dZlt7LLlwQBYygmhfdcHePF5J/LThuwzQUDXQzJGLqTb4c9/JADXTWwrfIBSHotL2C7rH3oZ34g
2bulrAAaYSjnor97fYbXftNlPj7tlck09FASq45h1HLqHPtnXXlhzTvE42qONt/ea8MsEpjann2e
O4OKuzbvfthD+QI1xPKPnWV83nekGo65bN3p7fpHrRyAJbMACXFilLzoYsRGMIdgqzxjNb9v6v+t
bZZF1jIKs4MoXN7FAFU1gXDMUBOgtuFLef33r237RaiYm5LWU43f30w/Btd6KdgDLtAgmb/5mR+K
gmzcW2vztEg5Co+mAxGJjhMQ93+jVhhSx+wfbY9EKM4+Xf+Yry8Ta0kYSCpo77ZqVjFjDQkbu5Ay
gHnJzxoHe8fqRB3aIdlbfgtJVLs8XB/06xWylkDxpkx7ZpqzjsVcnt0Z9uWpdxEjyMv36wN8PXXW
EiA+2S5th3So49lL783eRyHObd/h6OwFib0Rx7+OrdYSBD536ZwZdtrEvLHHb35C5nAq6vQfp2hx
8rNC940geRNPyrxVXfNQzPZpbBt7I7KszdDiyHeESsjPkjrOaH3o8vQMR7GjbvTTJrVxpRpgLVHZ
1J01cNNGHQOKB+Z5nebvJfxqQtUb2c0sUzR2WQLdxjwbkWhq2gGlDK2NzsxQAIJ6e+2CLONalgt3
tYqEhAgodV/fH18fYYstQsTcjk2SNxUod6Pl4Aoui8g3+v8w1+VL72Tdn7Rg6MENZmZtjPh1iLWW
FBfZZZOPPLqNDQjmCiM/uiBmk9G45yo7b4amtVEWIcMt5QzkFOikAur9IersTxxMH6JMAKaHPjLN
5+vzt7J7liBwv3KrrpirNqa2dZvjTcJ6dVBFc+bdlq7nyhMQiP3/f/f5UNezM6NuYtF0s3cemTQh
v1ul0AixZH/jTMWD5wkK0Is3tc/O1Jdkb1AfII8BjgKuW3PUpwWUlVXSdgNsbVp7d/3rV8Q7rCUU
XIGWaTpJq+Ka046i4tyYaMDrRLyRwfG758preh/DFykVh25OIdAdpMqsXwaIwKqzQyUErXPLaOsz
6qcFGCK26qZA17hGbOh0zKFmBZQSfd4bT0nD0zLulPk0tgqsgSGZaAWtZW13h15kFzJTOhJYBQLA
srFZ147u0ri88JH0KH9u4kSb0otqoxpiL21BGSoLoAtz/2eddPXBzGAJJPxxgOf72Jp7Bjp44hoh
F4Ls7JHGyM8+0kZZ/5RwWkuMeGOQqvM5QcjtcjeyMqiCcQcZBAoFzxaIszHuMnrIOtCor6/02j5f
RElTSqtuud3E/uxELnXxOobgdJX5AfeaTWuvlZtkiQInniXcgoPabCccelkx+kUf2hZsxwygAfts
7I6Fk4M6k/5qjdcMTGFfZt9bt20OZO63UNQrBWX0Lv7/gUPCDrsPCMzdqQHNJAU0YMJIF5pQPvFn
74+hqBcowZH9AusVySxrQ5o1PDR6JvdJrlFLhgZWH1jAOIfoXlZRTpK7Tmk/bPCAC6BB9uvflmWR
gXnwSeGmTSECZuffgGQ8FYY1Bh5AnIFH8+j6ICs9cGuJKk/A/Gd8hHgxdWwvLG7R1iEsz4KsAapB
srCk5aFx/SMcFO9pZt1S2cgQ+ikk6O2tp/fKBlxCybuLlKfB8wyEvem1dYtDKdrvY92fgFK9/pkr
m29JGsypBlGwpSkqbUSeiCnLW6tnW4JiKxfSEmye1EMq6jyHzHTnRFzah+RiHmZyQCMGEKYGZ+Oh
e0mL/rcEay2x5ApUTDhtpDLO4UoQwIIM0s+VOmWQS70+TWu7YYkCt7NK1MzMZDzOHeC5KHrueqlo
aNUHpOXvtcxS8Nrcne93UOru9KNs/T+O1I9UTJC7rPVGYrii52MtQeAJ/M5lwVGNgcXEqcVdENSa
7aEVrumhbdR3PELKIAdFphyABfXSaObe8fokrM3yohDUpny0wZWWMU/UXoniFyPJ07AF8Fnb64v4
MzV8sIt0gE+Kp+4UNIlHbtyW0noca29DUnmFm2ItZc9bYGJZZZsinjP1UXN+o2oWDZcrZCZ/eigi
lRAUQ5eRnTer6CsvLLrIyXJj8JgeUe90OiPoaPnIp7BwXyTMZnIT2RPoMNISGzfkyhwuiYCOi7DM
S2wOM2uHwEvpUUJNNxwqGtEtZ52VXbDEkaeFVdcuR9kHOcgvmqU3F8+HTSLY2hdcIsmnksdsVmU3
tChGQ9ADF2BxrLHPODciAXPIf9rGS5Q46s9OniWVjC1FP5x0KIJZGnPkeubGOVl5Xiyh3470/db3
cE6GCkLMQ3PWPDkoLQ8CxledmA+bj6yVzbUEgUOh0C1AvpRxZXkHx7GtAJQ12DuWb55oIwVwz9BW
d8PWzK2E8yXaO62TcYBjqkQyCNHXVEXc7u5movaz+acf1dYpvZz4L6L5EtUNk3OjIbyTcVvmR7Nz
H4vLdz2NH4OvPyDj8VTZJa5a0HAL6t61Sm31nda+b5FYZHk/Q+cfOwNCeS+mrA4tvMAqs2thh2jc
+NnGBlzLr71FTGgG3SQdr2VM2jxKGjN2wRNImbsbG3kevfSHUTqRUTQqgCU76vtWlDL/0FSVfRFM
g9JdAMuDDTTxSgKwRHU31LeoGus6dizjjKLqQal5i9R5+Z4vFnIJ505T8Ealq+qYJZyFLoMzQ9e8
TIZsganjv3TOjmhceEAheW82KTe+aO2uXuqm29KkxgBT+Vhq962ZTi7JghGSVdVNATYdirRI5zoC
khh5nFhV77zCPwwXdYstcNBKAFhKpbORQopB0RKJOlxX/aL7ZfjFfSLaP6yx4zSZd479b7nwEgyO
2i0bGEPDWeDBaDjJCeCaW6Owd5sfsxKRl3DwKYFkqZogd+aYyg7aVF7AtuhsEXMPFdPrIXltjEVm
Mc8A4Zskw9vHzIxAwJturs23kpP7zbLwSqhcIryl7Ckj+YiJYvN9Mb/mbphQ94DtD0ly/wG9p7cu
36gNrrSzrCXIe3JIw5IOg/lpgXRwRudiEkCzta+6VNHllOmGnGtdnavM+m7JLer82jwuAovfqIr7
vok3S5H+9p35KMG98ZruSAZ/4028FryWcG9DCp710C2DqUvC/8uqkR1MO593aQUUbdkbO6stfhUs
gdzFyNow0bZ/cZO994ofvU+AkRwpCcwkJbeZnLZS07WazBId7mvCSSo8pFkJ2zmyK/ZlNwLYpWBu
SzRAXBCqF4N30u2B1MlzIrtzLmuQujtOI1G9O4Z4cmnmBp0zmsFAxz9KQ+jdQLio8tAubLxd8iNa
Lpw9VGBzXN/3K5tyiSRX2Swm+DIiU/DUyTFQ2ccDmpgXkwf9brP6XEFiftp6Ja3sjiV+XOkUnrJA
acV1lYiTdkQTUpY4d9LPbx06v17/ppX8cKmNDstnTPyQyBgxeL4tIFl+sgciz44ou4/rQ6xQVKyl
ErpEpbZCyR2NzaEDepvBkz6FCj2LOjTglbipVQHhSQHIo3cEdf+7bRrHKtmn/lOl+5AXe9+50b56
3/g5lzD1xT23BJL3ZuJaE+xn42R61pV129nyrq+NH4Cj8jY7+D75ls/jTqJwpOr5TdP+dlOrbuWu
+aux/ClhpoU1dDJ10blGgklsfcH4HisnubmYiDGpnwHm2EAerE77Ij/yqNFD4wXmXY00WrjxpnY4
d0XkGtkZhOcokc4Rhaw80C1MfXzbfZ/lfF/PFERXl9sh/GUOcNO9hS7k99ntfiDF26rWrGRuziLw
oSXqARyjK9gz2cFo9e8Tmx/YiMccYdP9ZoF97QG5BJaXhUhJQrmI4WmzM0X+ftFCl5WIOmreJp4O
TacLLT1E6byRLK582RJr3mW0qs1aiNg2ycGmpg5ql56nptunMGH811t+CSeHA6KYKkqqmE1snzEW
uUiKCuXd5da88SxaCT9L+fOc8m6CmEkVewBtk8J+TRMdWUqlAVzWrp9EsvJ0sC9B6dNpaNGVgJx6
KuJhiOC8GooysR9S7nR/7F42uzFx9mbb5SH4JU3otCoJJ4sMgaPTvbJKXF/NzgRAFZ4m9sPUoLgy
eKVxWzVmilU99FAllcMW031tPi4Z+affCtx41/pjn8ODrX4a4YyN8sqZS/7Pz8OlULZdu6RAb8G4
05TDCeji9txVgWUkIJk3ExwxyAylAmTCW55VK8FoCUrmXBDhOaNxVwIIHJLKf+hJPQeoDe/6wjsN
Qp67rt84GSsXzRJuXIqknxwJT5ZK+36kkEyB5gwnjE3849oCLYJKY0EEPMvhhmAW9Z6yEgIiabpP
S5DmnW/mcG/Uv2T1MqjitsWMdqRF+Wi6AYHoVVv6t63Tb9d39cqHLgHGsD/qVaXgUdBm1o/BkHvT
A00fHiBb77SV++t/cMVWkXGZpjDXxDMzheVqZ+dtgBrZAY5moe79qJ/g0O386MfvXrMThO6tWm+d
2ct+/+L2XMKOIeGbNU0J1WgnSz3ItkWCxTmsmrv8h0jhhNOBG1Qk5l5UBBcc2U1NtoeoPCSEu2cw
s7qL75WttXkCaRU5J6LXfdk7doBkbe6eEuk/X1+Glc39N9n/dF4NszCLwfNhAdiKUPo0Thlek562
IocWJy2NoNp6D62t+GVHfhrKzbIGLTXsPGb6TuAJ+VbW7LQtYb3yMF/CoglMBklrCfi3aujyhVnW
l1B9pz88yy5eJpnp28Hrn3IBhlZNJx2NnV3urs/iyqFaOh9Abm6oy2aCCUY2P8BChkZIEl4SCMWH
/UTyw/VRVm5NsnhQ1qM1TZUzYBS7RR2xSZNQMr88kQlQzAq8IUjg/9tIl5vo01LZFFozPYUVEIhX
dxbwew08NRpR3rhj+ej2xc/rw6y8FJaI6MHC67iiKWKA2UDe93mm3s0Ea7sUwg99x58Lw4SX4kYF
Ze1ELgJfCasvAkExHrcjzWALK7uwKqDqcP1TVpi81hLfrEa/1bB+LeKxGj0TcMvR98JsII/EG2mg
bM86gljjh3MxmSEfDHill/lNoymUx3ySew++Z7eQXXcaEU6zngLU7JrD2HXJRqL7d5t8EZL+pn+f
FlVQs6HmyC5v3IvtHGjHB1r1+8wrIbVLyy7okpSF1Gx/6dkcTmKC6rvBJ1hWw3dAAE2S9nj+TqUX
GayH3moGTC703IbBgU5k37kQNocGHIqao8ABE//GYjeXAoxoPgpvKrDrXcLONVXiPklgfFB34w66
OXe+W1Y3Gka/19dx5SQvceNmozWvvIscPQQoQ9vAC1sb/U9oEU4A6oqNy2kt6l5O+OelqKaS+cmM
zeJ4v6t6GlCCOmSa7+CUC9v6Gi6Exibo5PKQ+WrdF3GXi1RVJtShY6c81APkYBzyAVb7bWM3N9o2
75NXKh7MVt5W2ZaEylrKusSP9z06Nq6Ag63RNISBTqFvPcuAsYDn76UxwZqwO7Qei+A8HUjX/2Pr
54uqJrxh4YcTlNQ7GNQ+sSohgaLCCrI8tYENhTTCxJW6Y8J9vL7eKzH1b7n100rkuZ0wKosqHvz+
P0+Z+q4c8odxgMWZnuSF+bJFdF+JP38J259GmmrFXDPBMvA0eWMpu2UA8oTXv2Llal0izSuAGgbI
OF7+dv/HMbNjpszv4DpsXDwr23UJuWYTaaScUY8da7KvwEW14KBnghoPcUIZTJ2xm3v+cP1TVqZp
CcAeBaodNsdYDq2gIwUMhFDOxn2zhr9aYq4NtCY8wB+quNZAf05D/wNFfIDT8yrgdnUvGgOOD9E8
1H1g1O1BmnkV9akDHnnrgLlJf5gy3SqnrrzqlthskWTd5FETpuHyTtCfvKBBpn6BnRSizXmDYsO+
gagTyIeHkae3pl1vJN5ri3nZQ5/24TBn0yjEgHoHongJS+Z0rk5Cdpenowhpk4Sbrs9/X8FfhJ6l
prvI3dzWs1PFPpk1jM8sCUkJcaKSFi+Dl0Mcr7N2soRHF4S3+cmapyKohvZZweUBNFWYYzTWUIda
5UVIU5AXsvLWlvAUb6n/rcA9HqSWr53AMfrb1nLLsMmMbIftY0Pbu7Obh5mlxovkhY5avAAglT9+
jJkub7ldQIoyG3/bUwOVhyoTkVlya+M4ruAZzCWOFk5RE0bWPDYK+m3Q9m/hq1vVJ2h7wZQtTY+m
YoGgyRu0UuNRNd//seRhssXq9o4kpPVxW5ZdFtXKPAPSsDPgqkncbOPyWquYLcHu2pwh/OygOpcV
6qOg/n/K9B9kmz7x3gkY5yEejprU0HubAmc4q7PtljeprZ4Fw2yU40OfiJ+0LTfwAWutMXORrZYV
oRRe8lVcefDrtJ+SUt0wl0cF/Sltf+cJgHO+XQSXXFUFCQd2vi5Pw2ZfZOXdYV7u3U8HipE0r/rG
wIFKxveiR8Cy2NOAGwSK2lBPKQP/UsH3wOreBDitBrJFMgv1b8/ukO/HJdzkYANqdt2eCH/PwKPV
ZnMzM+dol2Ydgim2axGtdSsOZT9EkAPciazZ2Ohf357mEmkvPFf2k87x6Z351jf8TbgWoCZzHlqG
8gPYVD9fvxW+vuCgv/X/59hgBLTdAkVamK8Y39PMyaOsdRUaXvWv6yN8nfiZS3g9wK3EsDQ2UaHJ
vtfGL69os0CZ429onP3bEIv325Q5JRi6Duxf7d9MQlbbTt+hR/OyefhX2ljmEgPewE6INhRWkg4s
VBLlQR59utN8CAjhwdz9JimSK3UiD7TIdvVgv7ZOtxce/W7ldGfR3fXvXOkUmktgON7ahV9ArwRY
4vp717c3IxisYzO/1wS1V9+6I+MIE8rmyWF823RjbY8szkRStTQjPZwok6mrwhkAg74q3tuSbmQm
X1+c5hIgbuGuHNuO4qvSKtD+b51btwADBm02Ya7zH5uM+LX5W8LEgb8muqkZsKAmbuWUnmqPHCGm
E/sl7ERa375L/fJgEXq2jI/tQPb1Q8FcQsBTAuAT6shwsDT795q59A75sIggRKx2Vd63j26LdyPL
ofHto0FqdfzJcdhWFL+cgv/NFcwlPrsfUpXnquUx9/ygpa+XsgMdWOSwVzrWh0oC04SockMzXPu2
A4LhWLn7dkvoYSWULXHYQz/XJK9QHjAzd5eS9qaAbaZB0ofK8CIqNuLY1xUP1Ln+fxyjiAF5k6NG
Naf9XtXyVuOQ+rXx6MK0xyEGrirt3Thus3VXr63pIuYUpd813aXqUY1jOEDsHTZPH5ma3+HNKoD4
Zo++J48qqRW2tIDIooHS3/UwsHZeFteygk4oRFpQ4VUNjbw2u3PhnpUrCO5Z9yj6Rpthb21SFxew
DWy3UQJnGXM+PTctPMzTi0tdFjC/wGcJ68yJddg8J2vDLeIMmJFGBlOXIiaWBmIskRijZLsGCm6q
pqeGa+gjDsO4M5pkY9v8rYh9cTiWDzxquEnitrKJFXcPeOShCayOVHjxXLEjVbwLDArtcyhlZq23
ZyYUYfkcdW4WSO+naX2vTQ1frTl/KRUJOfQjdongv7l7ur7UK5fnsorcZsqxwC6qUZmc4O38A3ZU
lyb/Zr9wZSstS1c8d4veEn0dE9cGFNDRZ68asFm5OnIoKlkN9G226oQrtQtz+dqtMFY5jlMNYVt+
os0cJVy+ohUbmUO1I6o/mqhkZEMeodwclSMM7HGGodIfJXo+1CwDx9QKE7AM0rEALuuX70PgCWbG
/On6ZK/d8ssn8iDTZDI5WHrpmP0YoXAu9HsF0CAf8OrJ/Z1lpIcGIA8bTjkqfaj9c/dbTjme7T4P
/9WwdvmW9iC0DDUL8GnaPL/zjRfHqo+wen3d9KtdicjLB3IKZEHferApZOMDH26z1oEP/IWVYYb2
Jgt77a41L9nEp+xdsBpufzX4N2aZ3oJbdZ+W40uhij8jyHyupZ/8Su9kjXaYHH6ivbixhpcg+MWB
Xr6MS8XzEV0vfFxxMb3Pf/jgsQOA/KcmFdpy4wfq/OhnNge/74IanvS4lf5x6MWVwEcPDmQda2LI
f0Cw84VIc5+ZeJ77De12KQ4T1L4EfClbuHrY+b5RNDDQCLo+/Nf1HXP5WLPtvkIFolSx47Jd5/Gb
UoqP63/6b7vlq0ldXASZO2plpKmK8RyyThBXKI9TkqIN/QjLXKexk7Cbf/jTmXVTHziqPBbNcAM2
5ws6c2YgAa7aNWPVosEuvRDguiJUjf/Y8O4bM6MUDhnCzrx9O5QbYX3lJll6qlmTYWGPpygBMB4l
+Sv3oqRrn8tKjkFtTTvC65+bWaVzuZ/+Z3YoWz7W3H6GeDX1Jd6MenqbUJPlQVYlxa5jNL+5MBET
nY2h31sqqA0NeRpJxJ1dOXe9BvC+rp0eLSbze0XppWDURIPNxI2R511QKH989ITuwjqnoMlZ0gq5
lVQHXhbTk1bTfVfDEMRPcCfk9NEuVBlKXs9hyxi/1ZoiFeF1F6m29g85gE4HNQz+vvIJbC7q4ujw
9NmcRiheX98pX596zMXiDIDdBUgX7K4A+k6PxKZoEvePTNnPBO6QGbMPM52+ud3RaMyIgWq9MeyX
mx/DXqLBp2Dju13qGKbAPdka9z7gL7YHNPSuTn/LxyHlOxPy3ZMzwveFw8d6hMpZnQW5LjZy7C+v
UQy/OB+Qb0KO7ck67pP5aKR9XE+npmCHZOKPrd38LpTaqBh/XQHDUIskaZqop5MKhApnMJ772YLB
QQULi5nBsBkAJr+C7h3wJ4UNNgeqQrpOoXFnbbzUvjxXlC1fam0+G/aYgTk1oWgQQMr3IXNgSeTd
phViWwKBlZaJV/VvbvEY7zLfn5bVc2ylywoUAmr+59r2vV3aZ2GnZ0d332XLb7yifFF1GWzSVb7M
tzC7iwFbjoqXO5U1HoTdSzf5j5ULXXTP2G3KZ/zFYXwVLS638qdvsms+8KquMEQlQ9kBWFzkVpAo
/uAwyDb5ftwmYGAb5Q5P4nsveRRD/+i1DuwdcPz3ExLwQBFyEKXzKGR9xlVGtL714VPj8iGSiUiD
krM7UX9TgoZtVn10lfcTadKWc8LlBv/qCxZ9r1z3hWMpJKVTmbzBpvUuMa3fmd4iFK+twSJx6FD8
6juvAw9AFTvPyd5wfd7bnQl1yo2s+ssECKt8iSKfl6D3bS0VjutMXgqv/BBtd5g69asp3XAzy/oL
j/himpavfjiqWZ0JUY7YyFv/aJg+id2krIIuy36VaVLf5sKCKDIQLaFyqvaRCYMc6pL6c5CJwd1D
gzCDXXVVHoYEv4qT4qxS/WZIyw0capA3MeX2mcJa8wg/3yYiGCGUlHoRJHC2CpEri7EsHjg2psot
wE5qmfmQpeW9B8NQWDZPQLhFG8F7JXouKwRmXyvDkwJm3WmRhTMEcyEi/VLMJ9XOv7oZ1pooesPP
eIa2YGO+5wx3nO7v08G+tRsTZlTlqYO+KWidTQAowLRxqaz8rCWJ07eNkbTFCO0lqNv2k/cq+ilO
ecMDoyePQApBmmGTxbQ2z4stWfcwY9SylXFm0o/R0N+zdocc6QDE937i8xSaJEiy2yb9U0M4j+fe
WVl7re7msQ6cim8wY9d+xeL2tmBmmtYVMN+wQ/nGXVi8CDjDwjjj+G+UPYT0xU0NEzMG30/0OIgj
b4aG3Bdj9uozbww68e36hlpZuKWnmAmKMqkHNACJLbpAWbfMLAJDjT9aVb1LPoYdVVt7dyUWLnnf
ZjpJMNjRiKv8Erwr905kD+aY7nJdRtIob3jt3zZD+YO69btb02dvru48O/s21Tistb/lIvJ1hk7Z
kvvNXCEybKAqFj47M/Bugjmx2R4JaYqDAWgJTeHuMibNMR3VKZ28NIBH4cPouvssdbKj1gYY+SD0
h67M6UFDCdaYkyZA8RcqsKLInyCfkd/6qRFxTfponjdS9ZVYvKSUw43t/zi7ruVIdS36RVQhQEK8
Qkd34zBje8bnhZooohA5fP1dzJNH1zRV83pCyyhsbe29ggO3BnQ6cHzfIFMdEFntiojfz1Q4/mbH
dGVPuNqtS9lEmsJRBVQfoJLgvCgocbXy3kyG3BfA4g/U+3J7962lwDq9vC8hgFAnXYF73CS7jHuf
RuH53QDFdPN3mUZ3POpOBcSMjEbuZya/b4y7shV1rncMr6SqRyfuvqDiOKty1wni7TzDBuTQSR74
DB3bThKI+PbGFUWl0wgejB+bsJllQ35ox+mNGtAE3vhzVnJF3f0rzWvXrSlobQurCO/+/VxOO6SG
qr2DEsQOcNilpUeL+ZAkP0Z7OMkmObRwuiqzUzEOQVq1R/AeNktdH3czcUS0yDNA5okZpM7vh4gr
2IKpNyDCQIUf40NZJb8YyM++lZNq3+LQwOoY2gyKll9A+cn8hm+1w1b/DO2tEM+snGAmnt+Dgk9t
OD7cdWW4PIWmKYEhkjguLWyEW+jcD9cFL7qZTv9hUn6Qkfwfu3weZ9NgIJpNObJFlsDFMHNNfuqb
tjvTuvX8Voy/bOU1ReDkhgOIqtv4XRo3p6LqkmvtWuwwiso6RnXKA0LN+NFmEGuYOhNPeUhmQtUq
IieYsrFDCWupQ9ShbQ6QB1x6dtY0D3sRRfZh8BQclz0A5P2kap2T2w1TBbgGeGHOPL3EhiwONawu
HUhgl2oMbM9DKOrGAerMIlfWc5YALR6MrVH0O7y0jdCKZqAQYDe3N81GAXINdeJj0abgXg3x7HKf
xzQ/Q1qKSMxzxaKvTkeKz87cASpEkth65VYzPbqeYZ1dbqPva7rqcUw9uQGSXLlZda69AF62Bc4l
CjOhHg3ZXQya7B224DHxWrt95FZinM61j10zG+tJGiEkjMmVQ7LqMHLn3nJN59BY5eRXWdUFPPXY
1u23UvnQzdpS+DebKXzgw9xkCfwLxqAf8x/4Gx692biUjnPIGvOtcJxPmz2JtYlc/vm73N2Za2yA
HB8JGDWM5TPWInHAAypDi3nHLRZtLNjKvaTT8uMZ71wvjg0gxrMvsMC58kGdSiX3Tss/GWrLMHJt
zbS8D1XlfsjiyQvNGaZvWRoyys61y+96Cm0SZuEKB03s9v5Ymzotu7M6gtOZW14Ys8mX1lDtJuGC
QRibfMeJt7EL1yZOC7MwkYRHMzF4aFCw6xR2t6wSKKM6fhzFj4g+/8S/dz2mBVKbwGmpc3seOrAU
g+4UFeN1Eiz/rfqIQFa7VIc6gr3Z7clbuV11Fn4rjdgoWOqFeW0PCIqxAgAFmOPK8ZXTgA9+e5iV
/aAT7LPZZlkV19AzaauL9Nq7xJp9nqQvDuzT+Nz4oNRtnd5lRT64DnTCfVlUc2ESjMXH6TBzcYhy
eNzamfGD57DsNhnocOQseIsYa17spj5uIjbWkiSddT92M+DbfRkDboziB6yaC5H5KQRVR+KhcgeC
sCxGoOhgbBUbyGY3q7Urh0Bn2zMpcmCAHUgYgaFT9p/gohMAPLH5+ytpj06xn5gk49Qwca/Iq9NZ
O4AYMl+w8RlUxyPM4B87ewC1dPPxvBKCdcK9KL0CCvK5EY5N8Z2XvdpJlOGsEmluoo6IJPsU/wYK
57F3TXpebZRQPgZKud7/ea0NLM4gXyfu7W766kLRw7ZDZ5aoQLbDccRX45XFg8zuW4jAcxcgmfEH
MywgVuA6EzXhnG/p3i6h8qNtrAWcLGO5sDop7ou0MeGsYzAUcSDicPtArhVcdXZ+2Y+xpUxuwDN3
wlNOHRjY4G5ziIwz7TBMjidUMQ8PFTfuU8ve7gOu7SSt0uu2iVMpYIBDJzlHdAwgHf/DdqJnu3vq
FjrHYZMIuRLbdJI+CqzekBELzL+6Vn6fiQN435cxHl9vz+HHXXbX+z++PRCb0BnwIPQMx6N8PBM+
B0NlPgpjuO8ZkOBm+1/EdhM02SZyhU50kA9gBo8pv5QD/IhyD0YwoHDfLcq/d7BlRGGCbdS0P2bp
4o/TnoaZLVQKa1cjRIngK6j74C8Balhkd2mVjLvCBMHeYLnagQX6Rq2cHm5Pyso9qfPrIV9qRxSb
6z72+l1T+Hw6Khci5g3vn2f44dweZe25oRPsnaKCva01YBjEnJ6rF0uUB9HSw+je0a4AqsBSZdB2
HVAy7aM1AlqaCvirTAY4SdO3jb9iSTE+OKM6Bb+1BfShJxHfW7lK/XSKA2+SFwgCfidJdWhF8di7
8zeWGJYPO4egzchdy9NtGaqVa1Xn3Ht2AYtGSN/fi+p7S39OyfdYHmAgteuccyJPt7/yY4ADdpIW
ibgSqSwTjGLbvxzZQO87Q/vt81ybJ0jRH+Ri59zYB5CSduNPWN08kLK9B6DgYgpL7iB/89AOxPK9
rjkZUEUHsrQn19nONqSSVgKK7udmkC6JayLw54nx1JfAL2YBjd8887mihT8PwOpnG5v7Dxn0owXX
gpfqXYhMEQML3g4SbmC1CYLJNy4y1HbyNrB4/o3IZwdcIB+IzReVtSJYWMDNjKd/A//uFKox2TA9
GBnAHqxKn2GUtjN7j5wqClYe93p1QXVhN9QznIogbFkSs/aFQHfEcoct8NrKvtEZ/AbBpqkcDknF
ucQD13izjflOUvG7heE8MPTjcRP2sXZSde6+WQE7YGRE3Ec2KvoRHqIp9Nvx4lAdqKqpO7x6Ng2M
EItUZCX0SeKfrTEsKiO3t+/KPaqT+r0OOiYDwfhATOCMyvnNjjfhcitpik7nT4fCGCEvLO4FI78z
mMBAMTzGaa8GuRuTSQaSxo9FDF7GVvNw5VLTyf1wOYZL64gEZa6LVxguvQyRaIMGFOHb08U+Dmm6
vxonsh4KsxeQCPICKxELtgNWbsYdSC8bB/Zj7qPr6ZR8KmTFYJwg7lFUDPu+T3wyxYeBqyfHUg8V
Ulc7siGh4/5umvG5SgC+6PMfy7VZNNAXhn5cZu+6LZ7x2mHQwxuKg2wxKry36bhLTecczT3k8Ozk
s1vJUwH9/KYbNz59bXa1x10pK6gam7YXRsq9krQ5WEN0HKHvuF0PXNuSWojyvCGtY4t4IXzte0OF
Ykq/FR3cYrMOmpXF0fHoZcjJZ5p+v71jVuKvzswntdPE5YC3vlNHNah72b4o2gNNvS6o5+qlhLHC
3gRlZs+jLUzSypLpiLaxjSkxB5uHNpVZsAjQepV3zyQ4Ew3pDklsLnJMGy//jy1SIZC1/BXvajPz
DJEdW5V4I5P0U1emn1Vlvch+OLUT8Q5NXc0+M5xLn/4C2/WINnhod98HKl5uz+/Kx+rSAAO4clM6
Kw/VwG5n1T94LK45EDCx0R1dUTcg1G11LdaGWrbtuy81wJiIRF9j77gwuZJH71tSgZxLp0/CUMeh
Z1tlh7XUWSffp55CbzQavRA3XqjQCCzH7/B4Dab/8kz6YwvZnrjcoV8KuXig/r8WqXsGa/EJfp+/
ypyFPM5+VA3ZQW9CFMkCQ/63AtmfTtS7KbBimP3WLUM1iYsHo5K7vJIQJ4dd4BINksZ+ur2qK3Fc
J+e7WMzciQ0vFN34qTbMryKfl8bA7V9fW0gtpo1GrmzRcdTfHOPiAQfAeHZRCKRGQR7nyH3cxAOs
XK9/FvjdfHHh8cJQqABHU2HuW6Caochu2BtnbyVe/tHpfvfrwzgJAy7WURjjGZclyecoiSHeAiUt
yCVu3HgrK6Ez8ec0l8nYTVHodtVhkd3jowtDTmz2jY9Ye4rpJPEpGYB+gOJMCPEMNPRbD/LMr7BN
ucCX6Kni9ZMwYchoThDVHsotTvVa2Ppz+76bu8LKoBCmBiOsihpe1ZEKxrHaJSi6FXAG2Y9x/Ktx
TQOpaOEExlTXF8epf7eZlftp849l0z+Y5Hd/xESTGa4EECXoUS3x/JTAyAcG1uUF0rAF2895pr54
nA3ycHvjr1XgdJhxBOMhM68LDs5Q8lDZxb6HoVqOe89NLIXKZhGmaR4keQ/WYXrYPAZ/PDU/eBn8
KSi9+1A7H2TWp2kUih5qYOhY3HsJRLIba24CJbtHlKMvHXN+5XMWCIN/s8o426Fs1+5TI/I9Nt+J
We0bUR8I+5YzHgVxBo4tuM2oGHQ93gYKIhL7wVXGHizQc2uJfQab48JtwVzMEZk9aryNTas2jsUa
outPQv/uiyJG4OCrbEgmmMZwFO7wVfFM3nkDKqy+NOR5NltnD4CAU/ktAiTUsvorqZITFL+TI2Mm
DdwIjruLunNsxtYXvGSAxk+Fmagd/ELVZSiiZCcAqj31Xd7fVYtfJKQLU5hnpdNdIWZQ/CESkfhm
nGRHGJZulaNXUhYdKt6M80y9JuOhKC2ohiyQ6nFYJCp3/RAF9ihA93TDzSfISjTWqfwIkYbruLhW
8+zABv6FROpIEjzuAD4+1CPduRPbSDBXyi868SMuMMlz3iAZy+m32ljqEb5h3nmWhAdfuhHQ1gbR
stie2VaNRfbCseCn5VYZy+SkjHGXzPK596zz7bO8Nm1aJstSq7EbgmEaa7pzhbO3DXbEbgO0kIGt
SvdNSrZ4Tytj6SQOXieki4FMCpsUYqgUCPvLXD+2g3sA7lsegek2A0iJNNluKKdvgwtmzSCcYJYj
e+6dkQVUPY2FA8LHxANHbgmNrv1Zy5317gzGSdWUfc55SGzjCkZb7Uddd+766m3ZOonXPW1iRNfO
xHLBvxvKsaNiLNHQDaFsEIAr/xVN+8/LTiqM6ck2opPn9X6D2srtxV0bzv57uMKBRDtbUvhEOD86
czokHTmRaDjgxoDldJkuue1xMz7/aRx8EJ91HkE3uyLJO2QRApXZwF7EDPqiuU7FCJEvE0pfvG5N
nwFI4CvEJ8birxmF45dRoKoDAHAERgdNIFsJCoBLHqNG7WaznwNq1Iv7Qf2QSzPaLdXImV5APkx8
o+oBpyvNE/T2eRDx5GdN8/0UY4/NUvmAGuyTcv5sObL0RTRkAdTR3zxK8OSeVByAjAotGdXs8yS5
SsqAe5nbI4vn3gfLAiG3kaem4U9tBxCBxUEZam1oymaWvBJSpIHp8tfbS7Vy3HXCOmQVOiCXUha6
Nrp0BrGPmWqeAbA59WI6N33x6fY4a5tdO+9Z11Sz0zEQk4DPDJucG0G+yAalJHZ2cQxsl4fixLlW
0Le4PeLHqR/Xgdgl2raZTSqCEekv9JI+OVW887aEAD+eN64jZa1+SCNRDQRPcOfRU56AI8zTbCsr
yEHO82fB1P72d6x0c7jO1UibFhgQPlthN83yKMRcf5EjlDOEZyf72YnqnSUQl2jnj4wHRfLsQAnM
56rb2CIf5+lcB5i7Vpa0VmRZ4dSqXwPeF6ZDroadPW++aFY6c1wn3IuZIpmV1Aqtvj64k4iOA4U8
gfShh5Kax6KbdqxGzi6VrXaTDY0p4NzNPnpwcn4Au3sLG7myqrpWRztHsVRxYoW5IlHQGNZ9HtVf
0+atRwPHlx68UzcWdQmF/x+yuK7NYY0SwqpJRMJGBb0dLN5TfaSgiqSS5yiShxFuhVnEDnNffpl6
9zCNOXiO+Zao20rllut4ctVllMIJzgpN2u0nGX3FWx1iq5E/xVaQeg60b8SV0STxp9q7m5viP5iR
HYbWCUx7y6VubWNp10QexYObOsoKJcg8KPQ8YsIPhe1l6KgNW83QtUG013KdlNxDOkZCakEOxkkK
63OZDum+7Vx6kQ7vN5Kzj9/KXOfT1BZntcgwoYlpIveHskgex1tlqpVYpjNoIIRbEgfkREBunEdS
txcnY1849I9v78aVOdI5MhKGXN7k1AiVOWRz2vZZTMlvdPsudNiovKztNx2U33GzGSFLRcNKYMcj
9wucIjnWyC9hcnxw4ulk1CYs5Tz7dTbJEVragYIYLVDj+zzfyDnXPnOZ3XdZENBsZOrnloa9rO+K
kQYsUw/j3N8jZt6eyJX4oVP6s2xuOzOdaAi23gtDplj383kw0CNwePFE4W53e5y1O4FrR6eEcg3e
hQUNh57XOUpYTntI87IPOKu+4ynXfebGwjnI2hlmTe4P1ZXZwYmKCeaCEhyN23/G2udqZwvOvR4d
zRyL2rrB4mpk4umIVKULWQflbCfeqHh9zHJ2gcX6e+Um2dclDPAwkG0GSV39rlt6NVy8f3jafLbn
/Gedek+GyEEYnIK668D3qFLouJYhcftLX8efiMFOt7965TDq+Hmg0FwFvJMVsh7wV5IYv8jMju6W
t8bHyTMKJ39/a9kOCcwDpB3WszxLBoh7MV4G9SmufjCX/Iz7KdxEJq4ELR3JbtczL8yhckIbD3kf
2m53TM6Pt6dpZXPo8PW+t2ZUSkoHpb38qW7b/UjHV9NR+4h2P5KtDuDaSdCh65S3CpIPvRNObql8
mdrBwjRkEaDQxB13fADi0symPR3qHbfJ41RSBb1m+nr7K9dWS4spzAOEWCE9DL3KPYzlIjsGI2PY
QRwroLP9CNZeo2rf5rTaorJ9nElzHTPvwffXNsHFCLOKfaoZfbMi7xuaeJ9yFIh8J2J3S1Pt9tet
bHUdEA9z+tqKYYwYyrRQPmXdAzxSXlPoR9z+/ZXqKdcB7qPhoWCYKTds4G1QA/YfGc7eRfCA3fCu
TnGMCRpc84ERcrw95MoloDukMY+bbQFLoLCm42fp1vscgYGY3qNXNBuX3dqsaW8dqL9785hhCD5F
/Q76XF+WsiRaD93Gsqx8g47MnlMAYKIIA7DlPR3FxUXaXQCcMYWU8sYYK0VPrkOzBxvZYQyTbtCD
gDghjO0ttu+a8cnO3SLoyc8ifrIqaD6W+UCebUTEYHCqsKPelSto9TSLqHaDfg/hMIy81oAk7Fnr
vBUV8Rcc0a5l9bdprMw9JX0NusXwXMM7ZmhsHz/mAzR1e8FXqsZcR3w7PRSmCoFXZ9ZUJGBStn6h
YsjYMqhpK0QDOG1eZIMm9YB6bl7DacxMyZaW0cdSuy7X3dhgbgAVPqdDPTIemuNAmlcJORQ+mqhE
dX4W4zaeiKphTeXClwWiqCcIaQS42w/MZeZiRvofb8dDOjg+NYtdWcZ3PeZJWCl0s7xeQu2kfJmN
LdzTSkDTgXW5BblQJ3JZWCWd9WInIBag9XsHG01UaCeVwHSymL91Ba/x9qzxRNtYpSVz+eBBpIPX
mRvDyzG1eDh3A7kYIN9kM7rNojvGRX8dsi7/kiDWoz4I95PsOOApxqHKOzly475ai0W611wObXh0
ijo3tAVnp05+Ja35CoNmvzNL+P8REsTVWPsxzx5lpLaMs1e3p5bK2YsQQMx6lKRnc9fVIMS7Y71H
cQGxnF5Bnz3VkgMhZD3SBAR21H1vz/jKPaKb0KVlXNfMVaj8kOyYIUUlSl5YQz+V1fiLQoDgHxFJ
XEe90ySGwJRboLGbmp/dVvZ+BqvfCYi6wbWPEthjfzPHX/sqLfZ2fWmJaYYADpki2IeagO5mtGsD
ims5dCthv5DZGv1pyMTu9jyu5FA6/D03E1GR1qKh2UzdnkKA/dxAqGLj11c6fVxHvIMiN1uUmzSs
RyIC8ID82avrIO0fWsCRc695MMS0HwiDvmP22e5m514IOfmJkOfbH7i2Q3Xgu6ilqnuCP2ExS0Bh
xPStzrmbOfuhUHjCZcSDPI2+86641MAK9rLcGHnlntOB771hswoNTDzYBijgmDkA4kK0D9RApLQL
d/7HYbQcLukTqK2lIMJmBuzISws1PeuYxM5dvmWDtbqKy+Z59/Sk1QjRJTaCa4tHezF4pyiKD7wR
gMVZzyMEKgIysLcsMQ/dcGT0mPA7g9pbkW3lUOjA97pqY9WXMw0To0qDrochYRYdZJ4dIbDfljJw
ePPJNPJrz6rjYuBGYF5ECJS5cQEk+2S0flZ4TjWFt7GrVy4Z3auu8+YctRJUg+E3cecl9pOau4Ox
RNjOea7j4j/Hnb5ulhdXkJ1cx8NTs7OsNivdcBT5ZyIsb593ZPANS1bh4HjlPnc9uCbQ/lLKJHD7
/6gjXkcHZAAYHba7xJCJP0iWXryxeStJNe0L6e7UZH2hHocDXK9+kNn5ncXQJO/t6quB2/2uHVoQ
xJlQe2obW7fF2sRp4S0RxCzS1GFh1FcWpAjtwIXZg9cWD7NS+yozJzRZ23Oeuxu3xMcCvy7XcfDZ
ogPEhwpzV1F/umfuA/8lPY7ORbmzzeq5tGCq8Wyz0G6jU9cXX93RDud+fOJ5CmMcOKQ5zaZmzkqS
oOPe0R0ABB/iGGGcmS8IBXdCkj3gQ2D9GEd7No6pZHeQfQ6radzPbvK56qZ7vDE2JmNl9nX8u2Nm
JqGFgecyoZUvaHnoEgsHKP41lcmXsoQzNmRj/c2wsXJudSC8YaHba9AYFrC92ezAjoe4huFWezzU
zcCA4JKTVZcJZJ3bgX5tOC1IRbEgdg1xsdBCWomsuAkW/khLi8/zmB5tNV9tmO/eHmttKpcVfhcQ
geqOCEQ6aGhU48mdl7C3tOkr8SmHHQZ43787Kf+7PdZaZqeD3OdqgdJ5A8SrCu9lIm+Ywmbgdzkw
ARHK3o4FeoqdvGw+OVbuLR213lGKlg0rKVRmjF91mr7lGRQCy/nwr4WbP7pe76avc6KKJxDZuMSm
DQVa0kA2PYEqwfPtGVt5weoYcmXLvE6lN154K90HSKUb6JCnFuoKHoXF2cZxWkss/nhdvvsKMiPR
RpXUuggPJmnZOBzSOL5AqfMhbtIsSJApwvT+zlJ0B6zAKW+jjZFXalM6bp0R6EvVrmNdMhgZRmW2
N4bhFNP2hcXOdt67NovL6O8+D72FnE1SjRdzgGwAIkdGYS1gqt/1omtwe6XW9raOUjdYlBDbyW1o
4V47OYS97R0tGZ8AfNvFXXVUrY2li++p9+kfR9TSJTOXgiURVi0j2TdPQdWG1Ze+gp1SZ5wq4YIK
06M4ZT4Qz/pxe8w/mMAPXoc6cr2aoYbhTb0FLfcWwn3nqacBmi3+KNWxqj8VFry6DYvsMwjy+Y4K
h+lVjv9Rpn4q8+c4VYGBKjhIPEodc4iO+AMy9H8rKOmA93LM+MiTiF1q2d3HMfKKvBO7qKEI0xt4
0pVgqbvOpcqybVmO1sWVb/NS1CTyzakheBDVQZ2oC2Dnj/W04Q20Erx01zkY2xK04zMXdP/+2S2c
NzMVoeWKK8paW/iztZP/p+j07miYi6OdKii91IDc+ERk9zEtnhrZ7yidzqaTvCbZdG97pA0Se96N
1bSxWmsj64h2Fx00FVPBLs0drQEyH6ZQJlMIQvm+cZAdts53DwFhGGB055obo65EAh1lXlMjzRuX
2BcoerwJmRw6GwmEsfW8WPt5LdC0RWLWFeumC3jeFa7S0tk3JQM2RW00YJYM4IPjpyO62RAZ3Ivg
/ed22IWRA+44+sTdRoVuZcfpsGyzHJ0IbmbzpZ+tM5kgDzXmQ350s0T6A4zkz7eDyEp6o6Oye7vJ
yYzU6YJYcKkke5kSEwFDXpvOfEVW/6WwN0Za5v2j6bL+Dvyp2alYwhD24s2HKK78DAqno/lQugOy
6C2a5Nqiaz0xZLqRtEtmXRIVTbuIDa8MGDKQ0LqNRV8bQHtrjKBgjgX6XBchxSEbFx2Q/C7nW25L
K6uuQ7M5SLLlFLXjRQxjEE38B+3oj8xqz5HRbPYX7I9XQkdnezDQtBm3rYtyrVNelneo//sccoN1
SlBRmQ9D7tzZPXvgorsTcX2QBlmaqM1GMF3ZCTpO24PFKkefhl3yDj4gbXQwsf6OlwoQhV2gxTey
6ZWl0pHYsLdx6QwKxUWMzsnskcEzSIdtuVGv/fryz98F675Qbibk4F5IbD9Cyv3zQNttDt/aPtBe
HTKZ2dwJ17o0KDzYFX9tBhJ4Fn3p093tg78SvXSIbuyWhnLKGSeFqdonQwmt29z5t9D+py/5bnJE
bs/caDrr0o39BcbIpw5CQbOxEUnWpl4/5IwX+TiV44VaLDlA9rq5GLGKdsk4dqfbs7M2hHbMC2ce
Kwi2I7ZDMskDxFxUsPmrtwr7K5Ovg289pLowdkpniAP3P4vGg1L6Zhqxcrp0qlhkFWIakMpdywam
raVzziL5CsF74DNFWQbwzhg3DtjKJtWZB6ZXJTUpMZJnuzv4heGWVexn5cagM9qHf1oIHbg+JywH
f2+CIkzqfR4n4xijlbYZIta+QDvErTvN8Apo8OtdgdJX6z245QDAT3aetl5Va714Xch8zrusnuFH
erWlFQV58dw0e+LEEgr5NPHhjs5OSZ78V+ZvvPB8C/xkJquX27O3VqjSnaiiOAOEzGyGq0BBZidI
WDmuL/K94t8pMmfzUk1hNMKFCl0URWEU0PUBpDe/kjnZQ1buZPF+PLAKKsy3/6C1zaklAQbqqZaa
zOEqmxS4LSM6u0QVVzRSmycWpQR4P0dtbJ21rFaH8Rp21HlcxiN+voU/i/ek0EcCRhULfQ9zaujU
RNP3xFCHZDYvIp1fb3/jSuzQRcuduinzkmJY2wDYAczfoJzId/gfbKQgH6dskL3Vbp7K9iJVdP3V
7FhoZmfP6e6jsWZwFhPPnRzD2P7yL18Ckc+/RypgXMRVxvsr43JXJ/WDnL0rBGj+aTNAye/vn09s
3ttRZkyXvixOdj/yYwPm257l5KVs55fMSOONJVnZChCZ+nsoYFEWv+nGuhTQmO2tAEZ60CLKDwXc
BJWZHFzGf1uNdUrLPEzFpqjPciP9f84LdZ2/hxVDXaYzancXCEvhgEUCInyuH9nRpbQLKJkbKMg6
/Mmt4aY59XeNkW+kWMte+GhgLX/gksQz6aMR2m1x/tVlEP3lLS9B/ZnydIdSZlf7bh8bn9qMJo+d
2c78Hxd1STrfXf0pjTPgMkd5TVL6jaeAqXjM689tk9KjMzr3pC03CgBr50CLJTZoAsRqHXmN0G5o
rMaFY68d7ZDVdPvWkzm0Osafst5sOi53/0dzqqUdbuR5cp6S8upNUJyCCJSsYEcb1ospQv61Lb9H
43Aqyo3338dRxNXRrfkEjyMFVuvVNMsQD2/rbM8qPSoBXY3bp3ulSubqCFfHBPs5L4W6pjJ5SWV7
Jqb5Etf2DuB2aDvaT0bfhINwH1k6bVSdl/P2wRzq/AM1zFnnqEFdkS0kMOqydl4BMYwC9L5/04uA
HuPfG9CCEmlqMze/urXxo5Ju4TPUaVSzyW79OHkDeOXvAZgw5yqBRC+wlp196hq6y6PZO9xelI8v
SFfX0GZlzlXZpfjxrvhVZd6Xea5r3x6TRSXzN9QM663VX9lgOixX9o6VMhrLq1nB3NSndpZ/A4ru
Wz6a8882EntnatO96eTsIhp4ILjGBMNCz5Q7O0qfyo4FjjW5EBUeVLe//fErJ1oH8NIp8ayobYsr
oNZgX81H2JntqqjZpYP738SiN25m/wbvdnX96miaUfgwvOJakfogGvHVohX8Vcsg8cjX25+zttm1
gBFbbjoRoJKvTRX5pTJLn6b1zizML5tR4o8KykcHSnuouJkHkBBpEW5R+M2hPkujw5THAQxMes/2
neyORFeVUBBS4QRu+BgZWhIBiQFRS47LvzCzwo+b12H4AkGavMl9nMQ6HhZFXRukEtaJAP+lQakv
Rrr8T9CcvSTltzF/rbbKxX+e/h98ho7vNTv0vaoEm3EG+RV6aHDiTkHwgkg7mGscRMQDdxLfstNj
75BjAmpEOqV+LcEsQqm0rq/OlgrdWlTU4b89HEUK5qICZoz3JrpfrkJFffgzCQV9dTxc2Rb9xNiw
ceL/1JA/+nYtYI2q5l46ZrjH2rY7CcXpvUOK4QrzmBoIJ+feJXGyc2uIQFsqB384wquXVmR+rAe3
C9u0QesdhjLnPMp+mQafIAnmtmd4AufFrsmi6M6zgRyDUqN3HJw8aoIYkIZLlHY92dO6gZhEagED
WNgdptOBXGnsFNMuHaWzB2Rz2go4K/enDjmsXAded2bZXPvYPbhUXnHekRg1SPSmswfMg2QLYazx
YQF8+wCuhDgdZWg5lPX5PDZXxyPZTshyDy8/A/ZuW733lWit4/PgE12Iuk+bK4nBjByiNyZfWTvf
i6kh51qgbnf7Q1a4YK4Ow+toFCsPYNnrIgwJdadzZdCzWStUhvGUsR7wyLuH7gzOTXaxxzLya5oe
8W7G+yNj8M0WZIuftJJZ6tByJrumdZRZX/PW2A0DukxwOV+GnVwvwOPt3Ckz2Ixva6MtK/sum5wr
R04j+ljXCArR3qhOHXV2ZtUc7Q7vKzMPEcKDyPwndqSro8jHDM7ZDDyYq8poOBk2tsz8NHnp59ur
uHIf6MBxWaV1NrRFfU0NA2iQ+3xqzlzQkxl/vz3A2mxpGTGMLFHQ4BjArNNrZNB9AudFy58TKGIb
1R6Cpg+bK7NCXnJ1zHhfOe1oTQa+JisPKTF2Tv8FLJVd2kfHxDqJVOxEY4eN/T/OrmS3Ul2LfhES
ncGewulzSFtJqjJBSTXYtAaDab7+rRPpSSluCFJNblOD8rGxt7f3Xo0Gf9cyITRlwAvAH0Jf6JUc
eaG24s+F0KGlkdU5x/nr08hubsaLNdijUx9SX0YuPG7rbDoKWlxJb/xtrZUfl0adI815gQ4DIYlC
6gDedKl+QL8OymTOiQz+izSKc+rmu5o5kQfrCis5EEpWNujCDprDzw2mTRcIG3VmSQ7zTsCOEn7D
a7pLiFwJNUtDOLMTN8k6S3MizwbYFDQTV3bJzpNr3uABvfJwW0ig5yDbIUWWS6CvdIaD1ze7tCIu
16wfl379LOWKe9C9ksGuz71sA+GU6JyefVwzqxKrSxF/lm9V4G85HYvHSKb1UIeq6eAqYJUWZaGb
0lxvXIdA3I9Ua/F2YcA5krbXRWWrPBuiwVHdltVqV+JGA38epLLOKLartp4LyfccU2saTRGbQz5E
NQhi/sU4ZCor4Lgi0dy5DYVla737OkwtpVhz7CzkBjy3TwvMqUx44A3pU2/7QO2kVRhb8GZXfVTn
6RDQDImeGLIfK+NedsEnmdYcOpvb0FZSE+2j1qRnyNGcvGrY9CbK5HmPHI9GOYMskaD+rZINfLq4
LNeSn6WhZxcZWt1uVVq1jmAE+8Ygpt9LdqBGt3GVuWsUf+lSgNiLEnIicXWSsJf6es4LV8JcVhr+
oza0HoY8MlyYrMGebISycTJCyzS+aooaUIm2Is+iyZ+qMV2xcV/8vrMYwoYOgqC2l0e+66HuNISl
U29gaBWmMJBA9TUmwdTg6WgCYKrslVGXDsrs8rNTmwtOnTxKGGQvE6pD0fLvZUOswIvjh8wSt18v
6UJWOQfOVnHrOty4LCn0YE3YPDZ+gheTs/+3v34WYQq7VpwKUkSMGbtBTZtJt4/FoP8tvs+pLFC0
qNDvj2UEqdZd5vonwNhhREeLn8M/6tj4c3is2XeppfJWQvn2qfKnDmpJAlWD/Jz59Z5gG642cBau
kjn21a+IXbPSraLaNzeN1d7GBX/+p+8wx7XaeVWksT+VUerRF6i3wI0vV6dsFVi6cDLnOFZO0egv
bVZGMm4P2mluG9d8g8DAtxFKyqmGEUJlnahSK4Fg4XjMlZvHAc0zYNNkZPb0wWiarXDhaSrGs9mL
P2Ktarlwicz1mWE1Fr+Husgd8hZo2ScJIGZDdBtM2t5qdFUPscm3//aFZic+S4e8yw2rinQOEDBT
cmtVJlhkdbkywNKazbIJmJXTMc17rFnloi6U3APTVgdF7B+gnIWH9+breSzthNmJl44yGPEGGSG/
21C3ZBudtVHvxyFMDSEBEPebPv8hlNmt3EYL85ojWSHo0ZZNCpTnqJsxSHzrYBhNFTDun7y60We7
WtPXXBrpsk8+vN8yr4i1pcYqcqn9jaCUeNl1nT22YW+IdeTvQto3lzyGmI2ogajvIijqdEc75QDO
qrw791S7G0r8lTO0NMzlzz/MZvSqBAJGRRNlXEP0xYzyxAmq0jwM5PnrrbBwt8zFjnNADYapdZqo
5a0b5Bo6oQ2evgFMcdZEh5YmcQmlHyZh6AmSvHaroJR5lUDGrNRpEoKN9nNd1+JyAD/Js+boT8ft
IWMER6joUpQE1AE0khwZTsx/k84pYSbj73q3E/jT+G5CBw7iFieH8pVEYGmCs7DQS2vEdIBWItw8
FPkTUFonaFxcr0prLQS5ORhUOVi+qXJVhOLaL1P8oWrCzdadRpuf04nckzXww9JMZoHBLQZfx7A7
i5oEGp3V1u/Zj9o1dm1v/vl6vy294ufIz1xbIuEcuyHRxQme1jdjT++gLjTWu5x1UJ4pvCOp6Z/W
7gIKO4NwpN2bdkFxw/+tJFQLbGB/jgQdEYyI3VkqYrJpdqk8Tn59MDq96+z+Pmmm01g4dCcz9PWS
dJvDATKO660hoIVrDOVhcmA0KtuLHPLBMs6uyTVMedtql1njLknrfSm8p5X1Wvj2c23imDq91K7o
IpS64D5dbvEqUpDcSIbX0tnVRhJSDs2NPvT9qE5f8mE3Vd1TZT4RVLTr5ri6CZeqEHOegFNmlqp8
kMsnUMRKdsBHY7tmao/EGF4mGw7pMZ/ux7YJSnNal2NfuKzmqFewtlB/tkUdaTSvoWiyNfw8hGzt
iwTNqrPEnVGlr71rr1xVS52BOQ52ZJOLmhaTEf5dBVni850w/Wu3PrZ1EhgW2bWom6NpweCLpr0X
ofUU1JLFATYQAo+n0QzxYntjd7+GjNGVO3vpjTMHznaxU2VUXvJox99TS50amX4rxHVjbAm0TEuj
2gv9PBj04eudt4D299/NKj7E7UEmrqjTuo4cW3mHePAPda/3Fsyn8VNusRDbhvk/6tHZJRWXx9EZ
+3NmkZ82ZMldyA24TRT3NyLbpcXFIEJux6GID//442aZko86iKfQVQAe5dQ7Ufrm0NdGgdPs2JHr
gF851NDCdWsrAOLjD6SwN9Ck2bF4OttZqOGNnR+9bgdPwcg21/rbi2FlFj5HPviE9kMdUQsCgwEv
7AMzjW9ZVT2XZrl3hmanamr/ZH4FdcF4emodWoXgKEUZ0bdcoaJIiv7idTheFyaJtxbuKlMrLzQy
emuB+teirC5qnt59vYwLwWWO/q0IIEuGoZuIQbRoouUuTfnRsYqtW9P7tDPrYPWOXjjGcwywozJj
SNoeqUzfn/vevvI8mGeZ7cGgIL2X2S/RjQ99u9KIWRrtkh5+2LvgvjBtlbgxfatFo4Agsxn2SV7j
cWt2e3Q3Tqntyc0ltq6k7kuInzn6t0x51wwSQ0pbbnnswrPLe+yR7vb++IyyUw7bexl2PDcDfwIz
PTck23/9GReu7fcmzofZxqx10kKnKJsy2Gx68U3Rp9eVVZ5Wg//Ses5yOMvQJRO+MM4k8eFeZ3jG
sVZJsnGpfJk6H4+VrAviylB44TkradXSmLOiDoCYgIXoBjbIMdyYsyboEH9J/0AHZz8YCsjC/jld
510u3W/vf/5xFbXNXDD56ZlbfJtzCzKj0Mev9BV80G4SSAswp3sdgVesyh/ccbZDR9++/n5LM50F
M8ILFMamAThTp9tqhQPRkfwGmiOnIWZNkJfO05jZj7Jas/xdyPrf75gPU3WYBJK2R519TMcfMNu5
KxwAcdjaFXrZFZ+k43O0cT/h8GXQUDmPprEv4Mqkhi30zqX8Lgd4cmXuN2iCBvR3Dp9tWMUiZcng
SOKmk1h5Ny3Mbw5JppVfmZbRsXOcVXTXOmOyL1SHrEVN3cqZW8oT5mBk4QDCapExjxon+Wm0fDdw
p4xGBmcV6m9SNw0vXtk6a7ZMdie4S2yA23IF35sig/47owzUtDgHT49Uawv/+by9ucZH1mip7F7I
yCrtPVX7KQ7iuvhO/P7WjNOroWsOZV66YW0bvxLX4IEajTOzxKkyNlNmrqQqlyD72ee/hKkPu8vw
HajieFOOaxA2L01BDuVY2TAObYAEEG6YTm65MtTSTrssxIehGoi/6lGWeZTn5t5v9QMsPB+/PpRL
CdccR93avqMg1ZBH7Vgb9OTahKeh1KV/6Ea7h2J6Xu8tXoi7usymneGZdJdTvfJEWQjpcxw1r8wJ
jy4Yncg2vU8YHGsTHh/hGR/DltFZA9QvwLX9uWYzFQ5QVkZVRIkJGEbRe3tR2ltG2xgtdmvX+kUe
UHLAVsKzwxvsM9UFdA0yyNPnaByMbCsMpTdSDvGmKZq1JsKCUoc/R1JXPaj2skJtvedt9whMMKwv
QUPctGn14IK3YwhDHyGc1wci93HM/NIfj8Lt7wYuv/X+GtxiIT+aI6uLLs+gOIS+gpcAlzNle0qN
qy4bFQhe6gSQmguZoHG7suEWTu8cZ41gAn2X0Uadf/Dg9jnCTBpn0vHcP73027Bg5Mmrq5MJik5Q
+QUULfCBXqs4gum3LVfS/qUfcVmKDyeqZf0ojELlkfaS39yQj47f7KS9AsdcyJK8OQRbo/cGLxqZ
R5ZR39oGdL87Nf4SE9mbMQ37Kd8WMAP3Cds2dnxmRK/gkz8/T94cj20WXmclVlJGznBRQ5vowS/q
k421XRVB/PwW9+bYa5noqadtWkbFpB+EAc4DZN4hcwaFMCiwg+ycbfI1oNHCAfHmysGtMHXNeqeI
eI6pABnjtKHZlZvM5AenI3u/RCrm2m9SjoeyUofBMg9dvsoc/vxgeGyWm/UVS0Bwi4uo78qfKYhp
28qu463bkSY0+j6HRFBf+oCRFiHLmiOOTR6IFLBpUdfXBMy+sCJXI3PCHlrnSVamGz6tPWqWPvWs
HAe8gpVDLqWIBiMLhG6fPccygsTI/7BprYK+NMYsY4OB7ejEkJ5HEmp8a5D2lihGQG8ldJixgjVZ
WuLZYzKl6ZRA0r6K7AkuJZOC3GNH+a7wSbuxRDnAB4wBgQ5Yz9fh5/Nb25uDs3tgo6HD0COFGdv7
BKJ4ExdPOZlYEGf8pqViJXFa0AHy5pBsVxiEFdDWhzFVXV/B+QQkpA6OLqJi5QbzrB8uC1n5akvq
Ymu09ZuYVHJIiGFccaNHdDDggwmzWWub5l0VOFO/qcxhP5owTUaLwepPrLHAMBo3wBo+x/UFsdYE
XtZufb5GLl4AyHlz1DdRldlPtS4jXJYsgITl3inJ0bKDMQ89w0OtDtYH9LtZjAfoEYdJWx67rkE5
03F3Vi5+f/3RluLAHBteqVh1XYzNToYKAjyGPgj9jlkboZaUDu13v33G7Y0jF8DAGjcLmLd93Pgr
1KCFczBHj1tt4sE5UxaRn1jf0OXZM6O662K6M8nx6xkubctL5vfhPiqY7xS9sooot3uw/Ow9aOpv
amAbWOBFcvz+9SgLZWmQkf8epqsNNYHGCGO5sjNvhcVhteIU9TV1RiscdcWQHIlyw9o+5FYsrkQj
kgAGPoAq1+W1qPF0IVa1+/rXfJ7VQr3q7x9jFAxF5CxxIl6Wj85U4BmRts9f/90LG5fMb+Au1qVE
GXGKKKQlg7GSYZZ692PZhXFJdzRJfvk9PUA89c/F04k6PmzWM7Y1ze6Udm5Uy+Tw9S9Z+rKzOK1p
iVbM1ObRkKrfKK0fcGpfaFqHPlDXqy2NhRTXo7NQPZQ5pOUyDJOjD7DpCsTo3AqdrHxF1nE/5HoX
62zru23om+KhcuETK7MruxmusyJztoi7O9suoc5vHat0/Kd3izdXr+4Eq3PUSXMc2/QaGRaMN5r2
9et1XXi4eHNsu0olHBPhoxvFgPuAkRgm0FhVkKl9s43u6BIays57ydpi5a2yOOBsv5a9YkNryjLK
YhsqiP6eV/Zt1Sd7Y7qjNbISAmgB4nTrBZlt5ytruBB7/Mu++hAZdKHjBgirEo3rep816A7EE4xL
84rvWezylTf1wi6dw49FOZl+Fcssqvtiiy5cyFNITJv9Cc7QV/+adfuXbPzDXLqxSyleQWlU1hw6
nDWaKWlqQ3FlJaIszWIWRQ2UtrrMB2i1uiSleqqu3cwJyWg8JpY6lmsSKAtFEW+OOAbSSkjl9yJK
M/OK9az73rlIBhXsNQ92Mlz5GujF2IMTbCYOcSJ+9mZl3bJpgncit6agp1OOTro+jolsb0eVrsSa
y078b0mC/Df9zySr3WJC76rZpk4MjaL+Zuj0JvPFEWajzqassEW/PoBLiz0LbKjuDm03WSKCrGSQ
lBu0Mk+NT8IugxSft6YQ9PmUIDr/95YhcTomAjaeuHofTc9PL36KV50Uex47U2Dg6DepWez/bUqz
ZJSB4FrGYyeiBBSPKUYdxDVsVD/il76xjgCtxCtr914u/++X8v6DdVZJ7pFsEhFMz9FNkxDlnBpR
7EtlhES9AmnrmanYxEN91KrAMRxjaPVKfWpdkI3q9mSO3msDd6uVH7TwHp4joNs4p7BrTkQEZlNq
1SddDRw9WE+trOzSi3jOUum4C+oslHYiL34Qo9g1uoftWv8nm/Q+EakIWNpd1L2P3UCvuV4pri8l
jnOqigmyCOT4aIWqdvJWDFPIJvJD/mobFKEHOL42J2FnW7e1ztrP84Bk9ibDXfn1dlp4Ks9pLEbO
8tEuMLgegCpGDD+WPiyqrW/Mvi+Ysam7ITJiuQJiX0ru5mQW0nJvQH9URvB3P3qGM1xptLAnWb5U
NA7yqTuJ1rmZmhNo5xB3hMULUvd8r0R/IRKsFFYWV3yWYqZZO8h4UDLKaXZDuL1Vctr2A7Zv3qsI
nInvmeuGXudu07rasoxceTa7XW2JLUSlOQge1wsEywirImL9GSkfAsdrRJCr4Qg5tnpNFH/puMwC
ReZrr9TwjoousT/jxa4e3etsDe23lMzNwenoh7YxZPaSiOTFAXZmdynLNi2szZURb32o+o7jdEPK
PtQZnItptlM8Dk10Ue1mPCeU/YgdmgboBKx2xhaykDmKfVT9IFXh4RfF+kaSDpLlzaOlqxAd5q8P
y8KSzsHrfpd3vg1HNnhbksdYNdciGx5W3e4XtsUcop6UKqlAYDDOBnzxQkkV29WTgeY1OlxjMapd
0sV3X09k6RySWZaDTnNXCYjEnsseHVlz7yHxtuxb/FfqjGjRordtPI71A3rkAbgmlqvDhKwUABeu
yzkuXTpDLdGgNM5+rjYerA0q68eloegQGboyP1W/vp7k0n6YnfLYReJCRY6vhVdUM7pH39En7uEw
rB2CS872yQ05l22G9FOsVVInkeiUGbjuVASXTtPXP3+hC+rNweY1yrPaS0USdbWdbYq+2PPhehJd
s1VQGOdFWgdjoq9ZJoJaqEeNbncQl/VKPWHpKUFm8cM2enPQFJ8ptuxHLweN2TDvGdt6YwKIy/e6
syK8h++NtUfownPYm8PTMzVqanW9cU4dZ3yVSWrcC/yEgMMXLkDx/6lKvPaPHIuHWmTFpml+88T/
TSBgGPhx7m+rZvgzuYSvpAMLh32OZLcGbSWD6gwgaeSr4sltkrvb1RO4sDnn6HW765OilRwft3L0
TVfDQ7MzKJAJJbMRJktvu7KLFvboHMvOBQ5B4WCg2j45jpQ/i95BScxt+QYKCcMR2tX3PZlQpoM/
swoAM3ouLQUBYrPIN045+gFzipVkY+m3zKKOB1Gesm0Vos5gwYQ0VUOQyWnz9UyXVvQy6IeHG3eZ
FgavjbM1yC3MqW/zrNmDAwKTvpW67NKJnEPcR8PvLfglJdFQURTX/RsbZW32AB+bMRuepLQOg0BJ
2KoP5lRcrRbeFgLmXK6ZxxUppMSwos2DZOq+ZQRFZ2bk3xsuN7K3q8C/pEv/to6z10znQjSTJH18
zrLimCXennDIAjrVYVhjUS59qXlksQclEPcNKFPFGygqb/IxLgK3bq9aWq7ccAund45zd9tWxAOA
W2cxucbV5OhXS/D20JacrpQjFmbxH83kQquuqHl8nroKRyl59NwRCaX9FA/DSgxemsQlU/iwpaXL
lVU7TnzOh/Jo9MZxSlVEh+zfItxcKjkvqDeJGC1LYDnPIiaPZWues35aWaB37Non1+Mc0S79kmfd
5eeDQvPc2Gb3XFI/MG0LNkM97AXiy5VPAgWEDawigc7qbz1VbgoCIVgzt+BtUalAQC5m6wAjA0Nc
u9kgby9WsrmFfGuuocx1DyMDVibR2EAPrM8hVg+dDtmPz7Hd71ebkQund46IN/txALEcSaNrjifH
9/5oyq9qvw9op14G8/fYruyWpQt0LousuO+0OoF59lSmt70n0MCtji6sHWWC5/sDz4D+JN30NMm9
TsudPbBwnIy3Jol33FArF85CjJ8j5EeiPLiksfgMrfyw6lHv7Gyc7q9j03ut77MtNQsdeU1caDFf
gnyVo9yY1+2h8ruDbml3rZq2p6GWeFnKNiffBaoy+xp2eEFZVjqQGfwrcogDKVPeaCK9G6vN8Nxt
mseyhid3MTALrqswZ3Ab+zWuvG8SnaJUQwiy6SCLx9rk1rbQWghgb+OGiaBdwJIYVl0SnJ1fFRHO
rhexsfErJ/tZpkpksNiW9V2XloBBlIXXJhDRcbo/AvyR7wrPI64rf1PoHHwIM26cXZ5QoJCo2b1y
KqcdHubwU+yL4gYy2kYXNJnVUnS1vAYdx4uudpEBRZSkT9NAyy1vzSKqPHeCtphth8VIq6uxATaC
5Cb8NvkF9tij3dSr8oXnCZpRwpqgftiJENbNemNwWhwFyp8n5aYo9bQ4kvaYNzdTORbfk56tYSQX
otqcd6CgekJq14vPVm3uY5o/DASX12oB9x0e/skemVMKXEd5LYoMSVSlz6gX2ZumVwn4teZ11nUQ
OFG4Dso+0CWQb0Kkz3WG507S5WMQ+/kUwh4NX6sRr4WCn5DDusCRoH5BjcXadAa7S8x4D/mkU1nl
EIip1myTlpKLOdDGdUaApevaBrdUwME0hr85MHsZtNNF/cbzb1AtOl4cAVmn5W6SKJjyNVrrUuSY
UxvcHHmTHTfIRlO6U3G50Urt4w7GRujoWhQGxHIKmH6hTndiLtTckfrQO+rx0HbeVo7252+pOaeB
g+si7TI3Idg/wQBDP5ppuzcG54mP2ZMBeNHXwyzc2nMOA9SeQHqxpAloCMrBuX12UeXhqtkX7PD1
CEtv6/d9+eHW7hu7rgcST5Gs+HlIuqwKwOOC36euHiRxf2kWI7FuaGBlegPASODp7qFmHAiqwmmv
AW77N2tMb05UiGPTNRMU2KK2bo91DIgPJc4eD/9As2TnqNqAH2i78qxfqqrZ9t/ZCpeigCteC2dp
0zxZFjkWSX/wsv42xwuZq/FAuHXHhvhXopqtC3Hjd1msNUflhdvcnqWtumWFN6W2CR/LxA9avw8t
QLKAgnEC023MvUNXLeoWrCC9d57Ghy9ctG5M3d40IxjT5X4sT73Nf5AkhuYnSrY3ZekisLCwsYgD
/nuRP2tn36X7FvegWfsPKey0oB8Hn3OfBVyO3k0lNZz84nxv66epeDI6D+EYKMAYTLZJhrU+geKD
FhTS8DU51oW0ZA6oG80Gchkmwo0PTASJuxApwfUwwVmEDluzb34Za0du4UCQOZoumeIibSV8xDSZ
Ng4EZV2RHLPyypquzYGAM8NuE+h4qUoeqNMe3Bg6TQkalEKtPA0X6CDenF2RV0zn5ZSYUaUp1AFs
q5aBaziHTLVsazhphET+l5Xnv3OzKINsqmBby+Q9uySGqv/tw32r9zUwvE4LrqT/O+elyQJm5VlA
Y7fdDEZrQuQ6GX8Syf+N4+zNeRpycKBFZrIpKsdy2Du8TAPm9c2hSNy1N/MSAui9e/hhJ5easdEf
rClSndcHTZ/tTRsaqQoYBB9KS+SYteeJt2NouaMX+GbVHbK+SUNoUO3MabKhxVZSbPajgPCcDXdO
XB4BkN7Dvuts9NL7Bjmn6ej2Sjk5vTX9uxJFvwFygm13/3W8fb+kPrnv53QPVMlqQVMxgQtOjwWK
CuFkaBEy4r9pWdSRPxB/V3Xx0WNN/jJkkM+iclOaWej5PccX9u+kOWxsbp0MD+I6DYXgXWr9qFzz
QCZqhaTxvxmw9g6y1BWh1rTaFzk4uhpqk7uvJ7GQE71fzB++AxunlgtWYQ7u+FLo5koM7h9Fye2/
/fWz2kjperRPYHQeVWb2inJF5/DXevD/7SH1fiF8+PG5OcE21uZTJJyYnUbSkoD2UobQX4thKhU/
dSVbgeItZUnvf/5hrBKKCVIpXK5Dw7dl+71HKi4gsCu4uM77cR8XDMZ5LAlkqc4JKYJVi6nFoWc3
jIlzlwjbnyJeIy+fgBrZWsY3qsRVOXXXfVv/MXD173DRBGXPA8dy7s3aqdbahJcnzmfbfPb0aSvW
N3RSU5SirxFk8RVMg8eNTJzu3ol3zMx2ycDw0DBzIyKUrgHT3ysmn4z7HwqJYfnSR1IWwSI034gO
5t153wS2aVoQiiwfBCCoAcDe6Ko35bbIeADl+SkQJvQKPbd7FCPbxda4T0dq7qq03ZjNeNKmf57M
9FvsThaCBGQwDBAV7hJhPDiqv2JjWeBZJfvN2HlPYK0DOUOVeUcbA72QMQcSCjTvCYy88pjZqtym
0nSKDbfKABIn+Iea1pb9kr38d/pkjiXOWmgi1TVAWtAoOnAGbeqBQGITTizuFan6e8Ks0zSqB5uZ
Py60wdVm00I+RebAYqM045HDMStym+IG8qjyZnLE84RH3G501YsQHFbRtbrzi2o3Wfmx9u5kbIY0
UysFnPfc6bO5zzooFaFuAWT4GOEDRQlNTqIwt6Wrg6kFnMghN31xEmpr8uqWJcnzoH2YVKhXI0+2
DfzdL6sEKVED1FPzp9K/7X4tefm8a03YLNVMsrRxYcs7ROD+BoVbK5BrqisJAOROG8l+EsaTRex7
h/SPXwfQhRwGDJK/k9vEGtoKnT8z8iAr4QtEfxfqmsL1tyLXoYnbj5suatqFd5ADfS6m4ZykMgRp
88K5/fpHLKS4c55TYjdc6Rxvl8n9BYMj+MLXzxn6d5kn70Y9rBRwFq4i8/Jy+hBhDW4wtGIQYQ0r
O7dxemiproNY2SuzWIqj5mXgDwPAvYM2jOZ2JPyKnlBw0IGYQMjyuteJuzu3sCRKGKQ7K9S6dwNR
G3+4B6fy+etVXHrsztlExJXaI3S0o3rI65B1KSTDq80FN4ycjootgMIKluu488UYOCJ9Sw2y0W3z
InidoVlp3K/8kMvF8d/j5c2ZRdJpPEO3vQ1ArdyPvXlNRj8SlruBedVVZRono0rwdV0TC4SNRtFU
/3rkz4+PN+caTXXuj2nV2ZE5JqchpQlqgcme+MVDW/zpM7Tlk1cGGtJK+v3ewfvvRBER//7iyFcd
WPC1QwSYS+iSMdmwpLxL++xnWvJpA4m5t8ZODr6s33o5uMd2sm86X4dNQv1Q5Ao63jV5mFwPvRX7
OUvkPiHu1nZzuFaMMD43bYhMJUOhAt+Jv1WV8SYpgPrQEk7GsJcVuBj7GD3U2lZHJz8W5YEVXbFv
2LSBDj/7IVwFFDvkrbEtKkgVpaG6ANIY9MNM0H2oRzekdTaVN238+Cn316hlnx9oMhd6j1WtTYPF
4HIN/vUI/AR0eAMwMA9ayJO9htv+/KWH19Tfq296ngAfxbHPqQXt5AESwXsbeoKEOvs+ZYDFrRzs
z0srSDH+HqeVRCoCE+AzOuLbXo2gAnhBBX79aiNs4eiSOdRfuQINRMads1dJOLLyLQD1QBPBPILc
pj7dTWq8a7zh/sINtuAUG/hg6xtt+r0qCzDHjJV0+vPzA8T+3zOtbVEi/zfsM5p/UBzZmqkOAZO+
wCbkcISQYpgN//QwIHNYf5X2gA62rn1uC37FPfOO2VPg9mtN7oUdSGcPA2ssPDbo0TqrcXzKCL8q
XXcLVseVxLczcnetc/r5pYKt9feKKZpyeL4m3v/3ICjlG/jPQFIcBn18uIFFsQcNleImMx4BQoll
ve4avDS2/ffYAxceRFu5d4Z3KhRRrH7f1OkvaFZsv46mC0gJMse1o8sSm34qPCg0NyEnGnAnfq3K
NEyHGxRtYrUHi/KuSVbeQEvfbPYQkBa3hmlKvbOhnnGWJ5Wdsw4sG5fDg75ZOcxLk5pD14fYQsUc
zpdn0rIXbPhue9nexB7PEIGPTNOGyorT7wjXx6EBf3llLT+/E8lcgr1gk23RUeJjtfsB3ULsENN4
whLCm9LQL7WjNy2IA2P2fWXAyy745G6aY9fRQ+Fjg2Nw9mvgj8AwpQgaVljwIXTFi/CHB7vOz0PT
54B+HlGwI/Tf4EPkvcn1IRESI6yhjDbxz4Mo92Xq6DClfO0DLkTjOY4942mlrCQh51q7DzktH0wF
tBUTWw3s89drdwkSny3dLHgwlngFnr/kLLT3W1M8ul2n2X/9dy+Acckcv15WrPYsm5Ez2pRoX4ph
o5NbCBPsc8J20kfKn2Ro1zqwLPAgnAYTC7rSR11auctO+fBZ0AaEPqxnY1oFC+1enaltQHTfeVjV
2124P+aAcaObIIRiuOQ8mHwzNeipVPxienHFa9cMcyt9tUxQcKuV/GshYMylsntZMpTeR+9syf7n
AKEdqKM8l/kAjl6xGeOVm2oBEUrmePEpz6x61Jqci1bschsJGldXjP+Ps+9YklTnun0iIgSSEEwh
fWb5LtM1IdqcFiCEFfbp78q+k/r4iyKih6dPRJFIYmubZTZdu5uyN00wUn+o++oRdow94H5JdCqb
1zru9lPFIWktCN0gK11554WgPweLU+FRt/czLDFwBDU0ZwOv+LdjP4eJu7ItIGSKP43MCg7tUUGC
fJVNvHA05mBw6HDURdbh2MO0lgEdRZuggeYL0BEw86DGq4KyrYsNT8BdjJvy6LiifHQscSaRU9Zh
ZHxAieFLkG5MPphtXxVjWPqpE0pbaIx+MrayCksXxBxCyrNhitvSmS7wcTh7sTiWQwt5VzL+qEj+
DR2DvcsiYKO621W1zIWDPEeOWrR0oGUck8sYFQ95qS6tK58iVGmmGI9wslm50Bf2gM+SlSor0kHL
bLjUqOAnJxweJlXdjrZ1b5oJAt9QtV0FLS8u4yzapE5b1RW4cFDejC5R5pwG9DNQfqKRYZ5S2PZB
xKMIeo2mKtHQI10JrwtLOcf9O11UQr588oD3Edso0/sS4luy/wnR8S0EAJMRFA5CAs5UWEUSIuqA
ZfbmuxD+tmPtH+IPN01NH7/+NUs/ZnaRQIrSWDF0WeClkaOjOd4qW+ykQ98zo+7pmiXb9a99cl25
s22FfJ9TuWAfXbrcYxuVDNkt6RhfOTQLfVI+R/W3MCYtqeTehaApqiONIX7uJnvQOUmoJmh6KNbv
c0fvUL9OG3g8o7ng9EfVNKA3ltuMQp7GgvENqJ3OqSf29xz60rytHmkx5LcjVOHCigMmKmvM41kP
/Umr7C64BPutSw0/KWjQ31eyr47pRH6XtbnXxtEPFrP6lwgorE2LCvzRj7IodHPxCIptunGJTVfi
wV/4xifLO4crcz24mP9COskg822mx6HLtw4cNcleMnRLhdr68Y1Nn7z8ntKfFmZK1hAHNVSo9R0D
Crye/PCKBncqcgL4SqMAQU2V0oPU1QaKuEFNvQ0Enxp7TZtoYY7L5xBnYcGinvX4yb78yfNn+NMF
dmEdSvs7xBtHFHWw5gGh/BGjMDvaJcNd3x8tOj7m5GXwX0WNgZy4y+W3WCpMLBlMiXZ+CROj8rXT
bTj48RYvMnpDmFZkpXWzMMrkc5R0Gw+1GoFVusCqIcTi6vTWQ24ae49edSj6V/xyEduBmeBD0UYB
wWwEfryBXauQee4OtPykGm6THM5r0LPGf/qjtc2KYeX3LcWzufBR5IAKVjtUXFKj8PejCALDfGsY
/1bF07GRVgolpvQx079WERdLH/asIPIAWnLz0qMXjAN4YOWQFjGpu5JILGSDc55LkjiFqceWXTjc
E7OmetZlcVGjfVRrAgZL182sb0J4UpalbY8wgfKh5mPiF8Zh1FtMw8ZFf0NF8k+Lja4stCe/jrcL
LVg+J7LUdZ0n0qumS6dH+Zx24qhrNzom6fRf1lfAMgyJvPpmw18LJma7lrnVpiUW7JlgNPT1b1ha
1+u/f8iyHUjVjaKdgEBLWLSXkLkptZvtbQOhqs5nqwXlwuGYw/ivpom2NdlQdMueapGHEa8CcDND
VUR7dGmu2qxql+f2PrpWs+hB1CYY/YevX3JpgjKH+XvKnuD9A+vUojKB62CIZIe2+oF69truqPWh
bn/jupVsDEf+aGBDEatNOQKHlYeIHQg2IYc/rxkw6Fzb/IWVnzMC+GQKWxETXTxJ3ipkccehU2Eq
+P7aNUVv4Q9yzSSsZMN2Kqk3ruxPjJD7ESp8UI1h+U3GgCo10l/DKS2VDnNB/KYUbdxDaugyFd+w
HF1xe70zOjfbXolBfam2KFN6Dr3G2ApIV3ybIrIDAQ0JsrxNEXmxVra/ko0slZ5zvXyZ2sk4RpZ/
sfRwTkS56aKHDLBoxl4hvLuj7o0tpw3XIhCIrF+flL+g60+uzzm3wLIrSaOcQSive28nubFzqGV7
ySaHaXETvwqnQ4fnNeVpeEViKPdX0Y4bDewOAn7N364sIJzlEUpN3Tuiuq3erncQFgUdKBBm8Qqo
wHDUp87bXzHe13sinwI6DkCU3q2/yEI0m5MVMhDwBlGS6NI53TMoZZCJ7PG5kSS/txp7C5ngYFXe
8C848LNFmw0WOs4aL+dNdBlgEairx3p8izpQkvEpW50FaoQVXhOPqcu2A4hZOhMhFgmfvQbuox5v
SPyO3ezkdE4dePB6N20bb4x71WlB0zrVv1Y295pifvY7ZzcUYGmsjoGOuCDXSbshkOyWpySo6t9X
7GnZlIEtbtO+v6vgMTimQCYWN/gNKS0xSK23V1w6co7rZwFBTOz2lWWGGCKFOLoYcWCLx/GR4IrP
IOOIA8AgggJHsAs+i6/fYCGKzukUeQq7yDZqUOgNQT/lye86i8jK6iyU6nMihYj9GEfVr8/aKl61
kzzUEYMj+xr8bOmnX4uODxcNhZqMdjDXObcJ5nqN5MdKOWt97YWNnVMoYnNt0Fe8OMvINqGy6sBR
0DGG4g8j6MXS5C52xZYNx7iIjyBeiS23fvFsjeO7MNqZMyzk2MYYZ9ZwOVP984RBM6MthB2to+W4
9jbxRnH18vz6CCyFxTlfIpMDI5a2yQnXtBuRrS2rs9C3BYjxbrTjNj3kcQrnqPywSolduBiocP53
88TYEoGEssfZKMen0obRQ5BWHggkdehUzUsxybdMORYkvh0gtwoKkj6D17YP1F45JNlWFfRPrgHJ
MW3vPI+ZE50mItNwZU2uv+P/fthQ4Pnf31cnvIRcTD+cLa+Gd+1ASogEkAtGqs8OoIAwd/GbQNMm
28SNERtF74TZddUYrVSdn9/ldN7asxkr26j1urOpbaAP3PhnX+f7OmkeijVXuM8/Tzpv68HgjsBA
purOQ+/exzUG0fDS6rZuWVcrq/j5KabzXl3fUls0nerPEd1xqx02sB49xsoCTwiyjjhq3+2yPX69
Y0tvM4sGHFOSRJrEnFMKOFKqjbuNB+styfhaVfn5BUjnHbwigkKUMW131iS7TU3yHsFSW9PkxVj0
dqgHD9440ZnWKwClpcW7vuiH8AYF/DZX6dSfe1dOQdEr2HlH935W/R4M23RMHeK+XmuhLBQOELz8
36cRD8PITJTDebDzLqRFQ+5tLu4aeHyZnSP091GIIqxcjtoS0cAKYVwKroyzVjV83imi8x6OT8BI
9uqyO6OCefVgvJewW5h+S/QR/DfL//31IVkIdXTey5k6aupMkOEs3USpw4gEpqgg0eUPEGEleTA2
RTB4GEQoUqVHdxiz8ci5t3JGl15yFlQULT2wiyg5dSzd1UN9JyN5aOJkX0RIC7o1742lgzpLSnQR
+03XO+QEHag4Jpu2SZ9H35zazP8BcN9T1vBDF4nNypouhMp5IQ0SUtcrKKaemwIlHsvptSFwaqJX
E0+Ba2H0XPcgBsvdSMRbX1S/eztfmegsSNnQuTSEYRPUhaI0PzNi8x8Re8AG34vWAOtTHmFH8JjC
A4kleeBlmDRS2kIMG7S40O0hl42OhcFZCKD8ugaVWIhC8/rb86YkLRSklnw0tSC3MKFTkult2Q8r
R2jhXphrSQin0H40WOm5L5sThVYWID/7K5UAqkRf7+fC6Zm3/wfLURG3/fTctemNXwMW01RhLXa1
HYVtn7w0OUSv/000i84b/1NVdE4q9HTStNyQkj4Vbn2Av9iTHz9Z2eO/vdE1x/sQSStPA5nqWvkZ
fkTBmDT30DU8aQNZHOhw3kRxdpNn7guwcF8/buErn4tH9BmLMWTs7FNn4Nci1DuIuD03ByTzpqlW
dmkBREr/T1fWgw0XhN+m08T0SzOkx0EbPwSpuA5ldaihaT9Y8ZbnRQh9/wqc/PiYc/VYjqtiO0vf
/SzMcCcqB6uyu3MD7G9cpyws0uyQNQLcMSe0U/3W5WNISNcH6VQcrWF8iexyLUH/PPun83YpzCh7
aKNVPaIOJP549DJizOKa7OxTHgoDCbIWybor6mfZNwcAN0BE9C+oKpOgW/sYF772eQvKMtYYcVf3
5ynxgjaGiCRTOog6+OP901Gad5k6JIBa9VV7FsyOrqyhI+7+Z12QDFISsd4rtOP/7UnXePPhG9Ft
kWnStT1UdkW300WpgwZ414A2ACDbhYGCku+vFBxLyzbLbNAbjPtOyubcI3ECfu1PqcaDtldxoNfr
9JPcfd7m0bxVFpwX2jOGLFVorF0KTabQCHTwSQYiVGyNoXDd76X1izlox/XpGnx5IWeb93rKPIE1
iEm7M4cn96RqHdauvdfA2rqR/btl/vdhTR556fxfv8oPG8byBA4khJpzkgxtKEmdh1W+skELvX7K
ZonKICQxym3sk0vfYs3++HTamK64VCy98dwWN5txz1YMj8FhreJauHbYLJq4rsYwvJhqmNYYHuY5
0LsW57cKJg8RwscpK3N7F4NzFzqtSdVKhbIAPKTz/odVWHk7ebJHnTcdWh8GtlBFUWEswVBwcuum
dyCbzGPabOE//gIV7TR09QA15fyXwCh5X0LZ8HuEw/xvX/y8Z8I4rEm0Js0Z+GEPpEL3NSJQGI37
jQIiJ1w9PguX1Nxdse46Bx1iXFKOuOX0J8ik79cZXTTx/K8D0j9FlXkXRbkJKLm+6M8mZxDS9hsW
6I6rgFv8h8Cc4MC7YiUVXPj05h0TOvod7HjQDWoEyBoGdgnbjhe3fYRccKIhJM26DQUT7OsXW7p+
5z2TKHcJV5DxOHv2EdTCXTlUU6D1rcQlIBTf1b0MZaP3WZP4AbTpz2UHgRLPdlZ+wEIMnYtPiLbI
YbgN5yUnNYeadseqLu5GsWbnvpBmzhUnqsmHm5SbD2eIjQKPy1MQio3nbUkN0HXeeN0/HvdZoLGb
REN4uhrhD14+Dd7eTHAySWQfNLr61Sbfvt6tpcWaxRYYBqROESfDWbt9CrCtUx8oYPI3Q9OzlUCy
sGBz7QPDhMn6uKBnQuLbtu9O5eBsiqi68de2ZOGLnasflCmCXyGL8QQd3hYguayUm0JUw3urkJSP
wNFVafz89YItvc31N3y4XGJV1zTPveEEoIF1RI/Y3kDIylxIUYCusP23h1wf/uEhZATBmlX1cEpd
4x2SvPPu4PdabDLQi54gbmH+8TnXU/HhOU2O9iYs9frT6HNznw0peZLA7faBGtLpHpoS0Pj/tze6
3tUfnuT1TUnbJu5PjSQ9mJ580IGlCL2kSS92POn4Wu97Idr9BRF8eJIDNJmve7xT0ewGNnjbVqbq
Fdwbfq4imzzCfSj5WUdroLul8zBLNnwL3rK+GukJeFOIO3pKu7vJUfVG5oUDPPnY9yt5/dKLzQJC
6g+6ht5te3IoFArJCAzMQHZul1nQ9fX2hYqPZFgRLV1IoeZsf1NIrwAOip1MwSoMSp2KV1u7IRjO
/NN5mLPTlZeaitOmPTUuWHPEcs8AQKOF54GctNIPuB7iT3LdOZc8K5Tf1tlITjlsONpz7iMGFDFU
H89lKp2Xr99jITebk8kt2Xiqk3V10v457vvfuadRTo1uBnky+Tr0sEMQlh1a8tfXz1t6qVlk8G3F
aAqvl5Ns+8YcqaWiII58h6KGc5Ju8/VTlt5qFhcSaDg7XLXl6eo/FIzDtx6yGUlJHqAs/WLBMTJu
xfdcRerfosNfBuKHb1bYNb4iF1pRXdynF6ST7QAN6aw/M0d0IDtb6Nh9/WZ/T/Bnp2LW8cgb1mHW
jVezTRUU44/YvtDuuyWLywScqIh2svw5cn6D6FGM06ZKIMbYPALHhuEjDwr3uZHloRrk2S1fv/5J
C7fX377zh5dvkQfptqvLk4m8LW8diDO0uy6yH20x/EKD5OunLMSpv23fD09xzdTptOT2qaHONN7n
Ku/aMPNYghFEmZKrI+iwik5aetgsq0jh3FTHWUxPA05lvvGAKD+0jaV3kxlss4Xv6Jrp3F+llU/2
c07Vri1dRtqZzCmiD7J5BBztuocqxlj41onuxbirIBhOmLOJZBzEkoaTHq8U3VKkIRygQzNVW6xy
hTFabJwN6dXKR7QQQ+f0Wc9vYhVRV4OhIu7iUV7A3/3xT5s5Z8VC7smL+gpRICMAc8IuxwnHWLfP
jquG4xhP/cPXz1mINnNerMi6Om6dbjylPkh0hTT46g11DpPi5PHrRywcFTILNVJgD0a7hnoOZCzy
0E8VdD+EPf6H+tm6tdJmLddZepfrNn34ABRlIzRWOT31rYDGOAHHrIfvt3DuJhgUxCuf2dIYZU5w
ZRIySJ0Lud1MNqFnuUmYQNMPRRbAKhLO6UI6J1hCovXBzYOoCdwn1yiuCwnCnOIaVSB7gSbnnLLG
FmHruMYJ6hxFCZVQ8Eq9ywS9XPT7c9iCfb15S2s6S0lAAaO0c2vnSsLCsED3MYAoMIeD2BrcIHdf
P2TphMyCSZW1IB9wSU+18tPXKEZy3/Y+PTRTLQB78damip8/x5lL9ni2gK6uKIpTQRlYN+OdGrrb
oQWsJLX02tyXLwBwnbm9jgcRCTqmvDjJstLfHCvdF6x9iQ2FN2lJSGjbVnFpJQO5QEynoajDscmn
Cziuetp1xpUvlunVEaioOhQRjE11UheQ94mT0PjNbz5gbOPkTQujaVHDVtl+iGrYVsVV9hyNV737
GlxktyU5DDgcfsJcHpih7pcY+N0ooeYMgpZ3jx6hustIJjcpn4ZbBmW/k0g8GcSxdcxa9pTU/l3K
ugfUc68DrKe3A/wJheEuwBB4LHQwrf4bTpraGZdIWJegRapqYD2zunxQI+RqM3lVU7bApbNbveMu
xflJxvOADhtM5HnbPGfRcKBZ3RdgZRbW795JRID/0536hp68jjkgpvd0X8Ysv9h/gXp9epeimr3z
qyi6k0CYE9l036/aUyUz7gZlFd3yxpxtr36D4y2UItvszsq7ZtdDDe6bqIvhx+CzbeGSs87VviJR
KQ62lbRyZ6f8mHkJTwFBsrsoLAawAJkFPV+b5jQLnIjnh25EGwf6qIlsL35bnO0yO7bEzlHAR9Ge
Aw22c3nV3RIBsZ5yhB94lz/UzLnvOL3vPN7vJgnJyv0kBogbGn8I88jChZn2beimfvaaJizZgDqw
tzkZ7lVXPTiudVv6cIfSRfo8QeAU/oVWPkIuzzrgCv5WogQJh/wK5k34Bhm2GjeTZ90zeDCE9cid
EN/ueDA8hWmrir0Lw3nZpsDmWhTCab3koS2jKPSw+5VFudhUyh32EfqAB3jb7cWQix3JAEzJ4eUK
BZMYjmpT3tpHAaKt+y3L0kSFDkvtMEoICpYeQJ0Q00DIgaLdcPZoA+RvE7Hq5EFOLTC04TBFGc0F
ztK3EE64dyDRtfWAj032Xk1BfdFNDyh3Nx5a4156mT/3ZtzbymvzbdHpEDLbbvbYSNNeRk5uUhnB
08LlsH8VPu58mxnIGLHozPPIhKYigOwB4kvSFkDqLPV1yD2tYLjpeXvBZeh64IYwua/4hOke1Flh
jIcFLds/vvKARxTQXRO1aI/tRMkGKo9gX7l/y4DJJWFL/pvY9GCMl9VQDBENeu5NLW89G/SXgY97
H312nbi3nuN3U2CPw82YW1EgyVgBoqcwdAAq1HT0JAcIfLK2lWpTeyjUpwZE1b4AAWkalX7t7cpg
EVgfZq3tj0+UVTfgmkrnOSra74IVQG+75JIAPvrWVA3ZtfB3qKy0PEzIuWsRb1LfPrro/oSgR++a
tHfu0IO0txWH+TVTKbZgHPdeIqsj2E5JMPQ40yEZGdxn5fCgotjawabsZBQ9y7T/KWTn3dqpo7vA
1Piyx6mc3qYkgwpekiR8n9qZA7VUEgVdFZ80oe4fqptRB6AV5He58H03dLlIpl3VJfTCHZFKYJ5Q
83ZZfMOhDuOBZ0eh/jN1kCSxMuiQ5iMS+zF9j2MBiWXaZiFP3eI/O8r/YvCrlyQh6mA3eb0FsTy5
QN/sJUtcICMhvwhOhiX4zsGAgmuOb8PvUI1ObugXbAiMZQ+BB3GjMInYQdXiB6x27Bff4uXJN5ht
B7kCZNwaBb4CN0lBhVEdueOqTrZDD24RKcqr5JyoLWvrwX79Oc7KAmx+3GIebkv8BFljL+JBbseE
5KCnZ3dR4Uc3nujvrs6DZe5UMKGDmWXnSHGokl5fSoQDe2qc77ZbHnJoo+KAWXeySutdJOJvMRpJ
oQeSTljAINcEvAKpxKksfM5RNf0uc1bsVEPVUzchWfCg0P5mW37/lBLmvoEpYt2QAv3OsG+N779n
ftH+soA/hf4rzatvUd3+5+nWOqP3CbWzEVspOZzapGVNsG8AubEyYnpUeTXtwOUHBcjKNZpLXt39
6litdqxz7Y1n6TM06Mw2Gln2bo9mhJ1nhwyelDADnupqE/t1DomZ+h7CIfEdrMPcgDKDdJ7U6PAE
rHB9SAD5733TAsJvquQ1w/inOHUW68bQtL4BkavzBfwxzfe6sfILVWw6dbqX4qQabwQq1TU/MErI
w9w3072OwN3w6WCCGjopAfDzelN0UNbKm0He6jYGyhiU7bApy/rgd6W3n1QhLx18cjpu16dKTPHW
BrP1XgmiYaLbOUfLJ8cmdsot5U0rwlHLe7cXEG6aWNv3Gyel8c4Vw5+u8F1xtiAlVb0LDB2gq1BD
qKQUYaX9+lsXZ/YrwZYC9Kf/sJLpsGCQoXgeBZvajYdmN914qSPeQKkkIqgI8W4rPR1Kyx4PjLvF
fnCTfg+E/kQ3FlM/UCy5GnMUONPSjP6JHeM9FnVdhiZLflPSwIJQx3bx1o45Qa/el29dbfS2iqm7
gT0RtQ9jEcMBCjlNBiBmazBtSxiBPabd3VktlCnbSDPESePR46Ccbxhz2Efp+92fcRDxs6jK8c5K
NdubnEOKMGODvfUdju3SJs52OfPuUtNN94xMcYgZ9gkB7Yr7ymyP7comE+kpr5omDUXpDFUIDFqN
K6uAjw5cmzHt19BFO8t46KL9pNP2AaLb7rci7cByFl3+LPyp3RpO5YtCywMJQgs55R1gT+PBSfRQ
nJRdqACssZjDfq3hYdrGOWJQmoGjWFrDyYKjOObbsbXRESypo8oCXn6kG9BZb3qZ8GCybES1Pntm
TdTv7CJ6qEaKrlCc1ZC/xE2KvG4cniiQrSEEKdDcS6rnCIlYWGRVfj/KFDunhbUyD/q84eDMPRgt
jbKjaTDwAb0F7XI6eNW+lclvXYl6I2woegW8wxJ8nb5/XgY7c/OzjrumZA3tTxGGiU9pR9txq5Ti
eqXMXpjIgh7/v4VdVlFWj944nEpf34C8AaG4ASlUVeloAyWvKsTcWQdVF7UBg/r1k4rc/75+tYVH
8/moKfOlGiVBnkeZtUPrwbaOHauqrYOkkHSnqjE/TdX72zZFxfn1Mz/fPD4fPzWqcVMYn9onv7Tx
+VaXtLD3uSrORZ6HNuSLv37MAuqRzzXN83HqugIMjLPKErFnhQhLWx8G0OmqKd23hQu1y/R7nL4r
ahTgnYl1rpRY6z8vlNH/v3r6UK27NXVLamMIi7MTTG4cDJrvk74NKgzYaGYu1VXl4SBLa90/8PP6
mc8HVWOSuFKA9nXmiquwz2JybvokPVcNRI1LGNXfD6xFO7Cf0hUg6+clJ58ProTKdNtjoc/QQBr7
H6lsDmlmXtyoWmkULb3S9RR9WEadx1FWyLo7+yT5U5X1maHwGERyB+Wos1u1cAf8p+kEn2tZT1Kk
1C4SdR6zF1ZtNFjMk8NeUdLceGP7MiZrFfTfE/h/O358LmedFG6PDoZFTr7nPVr+2U/MUaWwroOW
u+gVWMVsC3vsG+FF2zz7Wep0P8ao8Bpz3xflnwYdkpDLrN0wQ+qNHz0kYIKWE65kBv93+QjQPHhW
WWglRQxygWtBW3VAdpY5O2qa+yJfGyV+3j3hc9HsyKZDlo/XT1kLzAvK/grEeV0lvX0eePl8EEYR
3ctI+OQUt+OTz6xn0aqVzV46t87/HitqSF5MIiInUHyCjpgT9A6vLoipn6+EuQWFWz7XtlZ+A2G8
CIsz6SjkLig4UAhgj0lKL/SnIVAE3iCR2k5kzxwZqLcUqvSmpIHvQVPczjcuxHpcKGo6/Fe+7QS0
0J6FZKHHD5HWG75GnFsIx/NBmdWWtZOhZj9bwv2Z8nof2cU3msYy5KRONz1Z45ovfMnzgVmW9Xlr
PFza8XjLhERmgLoJKEoZDdukdg6rx2Zhb+djs7yLigbRvzp3brtrKv/QDA9kVOfWc/4t6s1nZiku
EA9mTN3Z6+2tS/xTh75QheyaVf8m6Mj/gqI/xL2eg+yb+yBwcG49jL74Ae9B6LKtDJGW7v2/kKkP
f145w2DysQHfoak36PKHifMEUegszKf6rZzYFjf0fYy3W4UeL5yz+YQsBUSUu71HToRDaW2K0AKI
tkh6D4Tw27GGAvXKvb8QNf6iej68WtKjI8VrRk6GI/19y2vgT3qIY++65NWDFyh85wOnwVoeCvvV
Rcya/s0iic/nYFBp8LWHwcIJpiG7KNbfmLJviNO8qTVaz9IiztrVRc06pBN4N1LTwGq+w6f1zUms
V5H5x1XpwYWo/vfMfFjAQarG5w0SsjQt32ta/vKS+NeVg/X1Bi3Egfm8C4Aqp8tsECVAjuTRro3H
oG8vDv1VZ8muW4NQLp3w+fCqjqIirSJsBhSY71RuASUtw9bd5s1u7Hey3/XVqw3S5tcvtcQZnw+0
ENnaPHdwvCEHLuyNqsCLGjdxdYTjJCavVIYQNRy9ZN9QEw5lcQvprcBXLyX/Xg8iZPIn5WQbDVko
PHEu1qBLn8/B+Xz+lSaOG1lS26daPgpxZ7p2T2i2aYv+lqvhHd2ji6PStSn4wvGcj8IS08HRQUKQ
kOr8eKUV5GiWvuX5cOcNj18v9OK+Xj/7D6dTCcvJIs+Jz5kdh42CjH9VbKImvxuIYBtCvSOwLH8q
kI4CWg8rY8SFK2U+E8uL2lb9OHknu69fyom/Nva00T2BhDFZmbstPWKWkXgopeuJRu7JEgXbCUZj
CKpY7qafAA2F7fi/DaP43LHGyB42dwJpic5felMffSBiqRxf8VF8vUNLLzKbdkWwUEqrBofA1b/9
EbDTTqN3JrdoSn79gM9PGZuPuQQ0h9q8bIqzg0j4ICP9PSogIQ2zint0T9/7NQnWzy8SNp9zRWQA
InkSyVn75mdk1c+TzVYaGJ+HWDZvYJQdbEIt9JDPOM33wiJgEuXRa+WuFE1Lf/66NR++EZ0mBYNU
VHKGAXYBgsZ4LK8VKNw5V7ZgaWmuD/7wAGm0hVGbsU50TF4dWZxZ1h6+3t3Prwc2F1Av4CqI7lRv
ncrRe1eYpUAioPnVZrCYjTFcyQdyINDZ+PphS0dphqWB/wVTskidE+qMo0wFXMJHjFa8AwTd/DvH
mJXnfP5NsLn0eWPB/yv2uhisiOYW+MGNS6oHKPzepU25hi5f2pNZbtBGA2eClfKcO/GwacscCndy
WolOC5xuNlc99nzTFo4BzNZg8GGaPnvlaOgbBZ6j93Psj7ash1DDoCzu0EgCnIy6vNw0dCzuMeeg
YSktVIdRBg4hGt4l6Exf7+ACWJvNhZKhsuuUExQMz2nnPvXV+J2J6Ekl3Y5dXUQH9tDHGhQpFW9b
p3/SpN/HiQlXi42FT22un1woboMnZKlzNdRPiefdTlxuWLdGFV84oHPtZOhigGto19k5svg7a4tx
b2AKEg4ZRqZevCXR29fLuPQas4hBGg+IJoiLn3TSg3dfGLvb8DoV6OSi4bmyVwtfwVwWObMinekh
B+inwpidYAYxunkTQCsv1Gu6TEsvMksPPChKMQ9WceepH9+zVN8kozmS+OfXy/R5OsXmisjKcmA6
o2l3loPcdFl1duJyx0QVXt0S28jd+pApXxdSWNr9WU4Q69rOmWzqc+zUv9s086CWgI9wM/bsxS/J
y2il1g9weNSWSa88GLgqh1kBT7J+THVoZKl3uTCXUgwkBEIV9emYgO319Vos/bhZvKFRalWA25NT
KlRQZu0NgUatkw4BPFbuq/7/cXZmy5Hi6hZ+IkWABAJugZw9u8ou143CNQkJJCFmePqz3Fd7+7TL
Efuuu6NdrswkpX9Y61vzJ3fZRw/Nu3KCrsDrdNjGnCtjd0PwtcpeLBKcFGs+uXA+mNRG76HJW5Tw
eaxxCdRUfmmq5NEgZxn2USz2IsNyvax7Qe1PqtffCdYjSZWWf38HP3hp77HJGdgy20rgWhBclv2G
xU1c3RMLLnPwmbj7g9v0PSh5hdggjmYUY+m45bO+RlG+amQsBtBV/Zg/y+39x1n0/yeaeMP+ux6A
bEYvy9zYS6NGU/IJTq6+6Z6Zi9a9bLB/i8Tq80CqH9I7LFmbCDQSRG4eJcWyCBv7q47aWzW0TYlV
4FsC1cpfZzIjKihZX0ckrRWEcb+ncL6LUk8dVD4q7Yp6qvjr0g3YV4ddZQEJskOBVX3f5rDjf53f
pAeE0fZrH8x9SYMY41JHL2xFKO3Wx591fx8cC++BJ4YuiW2btrm8hU3sQpUeoWkB/WQ94ELmRWQA
wapTgsQdMmefPDwfHHTvUdGsGsmQ4ag7g/CDQIS37yBJurwyD39/OOO3GujfPtN3J6neonUAVdld
FGwOfUHj5loy+QMix58QG4/JUQMAgh0rSVJ4+qYE1JrOP03wE+xiBW+8rJJrs6wgSGIt960T2HeE
WBSGob0N0vipq20NsaT0193aF4Gpm4fWxg8kxUfTTPJrPMCXRJs01HncJfGXuSLXrAmDCzDPpqyx
ma3kFJS1ZvwgQ5DAM+UeITHTN7LidwF5C2fvkNXYsW4tEWWEByOcmm5n4Yh8YnJEzAASlMFGj7vr
jmZ6Z1S/nJIGc4+qms4IHPv59zfyg6/ge2xA360VRSh9eg4axHSGW3crCPuOVLKpaJTdV/Ma5GEV
3P39t33wKL5nCNg0WxIYh0AWZdOxdcBpWQNykfEIXoop8ishC6Qp98dQTfaTbuCjR/HtCfqPbgBM
ljgTVaYuXCc3HApAPiS/Ph1Qf7DIi/4frmdiJAHBLjhDUeHGq6p+NewZqjMWn0R1taVBvuqkjKLr
5jOX/wdv4ntAz5j6eWETRlQgegGWNA2PsIMXlXjGuKRSP6M6Ofz90/pgbBS95/Sgjgu6UCb2ohAV
+ZaB3HZfMrEdkgbyCJ+8hg2ky/O5FhNiiWmuOLLZWvYVMpdi9aKC/l+9SkBrR5jlY5HtGUCJNZSs
f//rffDBvmf8WL0IlU4AUmBeGopvgBUt/cvf/+h/9gv/cry8B3LPfdDXHt7tixbdFwEkfYF4Y34c
6v5bAJ4HwtjO20LHfEARBNgaEM5uAB5NpLeS0j8aF7OLyK3WuKoXUpcBAopzIUmpV/4JbvmDTOLo
PRSIiJZLK7Ek6rIz979W0e8IvwWLDo+Fe1OFzF+cvZpSILoR0CIvWNLlbXiukYNhYrC8Bf51eaI9
YqyX9ezD5gk5OWc6Vqe/v4dvJ/G/vYVvH9t/fO+qis4s6BQ9Z6N40VP2ktbL89//6A++Ae+RQR14
viJcRouuSqOEDpoT69LdUDfzgYZYTMHB/KwT9+CyzxKmPnox7w4REhBYsgWPz9EsvnniHkNMeP7+
Yj6os96DgVZoFsOEr+l5FuEtW6Y7HSXfs77ucl+H/9NCERLJ//4stqFNtwVDnTPOW3DLNluXsete
1liER9PRz5z0H72Ud9WwZchmJ3gsL2BTNzkJhM4dFWlej9vdp+iLD37Je+iPqdbIa2DGz120TAB/
xCiCFb/VW7IVXfO/Zc5H7/E+qwMBeazC9DxsEHoabAePgck+i6/6aC7wHnXDLIIfccEDc9AcsnYC
yxpZh7Pviyg4BUPS510751ARlbXIEAUHhw3++dMgj48u/XfFUzqEjU/hgj3TqDuNYXoQjs27Rpil
dIhH83v3WcP7wTf1n/LtPw4B34akXqqAnzUgoXlkYPkKPV2/JF7/gXoZrbyOC0TfIUa6Vt///oX6
x3j/LyfPewwO2zbPgqpJzm++hvhpg+9gH4VJ8jg3WZBji3FrCeKCm8EZaJblabDVaaUGsmUv6rvI
wtRe9OH6mDYzUGAyPHa6C496QYi27hCF2NK6v+dez2WwdVGOODmx5lGMWHXRNODN6X5+SKgIwCBP
E2ibBSTQJqsPiJfMipE4dcoqEL/qRU1PccbKv7/sDzre98QWKJfGySH34jxnaVaOqmLHCemexQL/
1nkZ2u8WJf8nVeMH8IroPfB3HNdQqjGMoDoDOE1p85QEw4IA+4nfIKda5lSt9yHjDxHO4V0Pi85+
btP13FcsySMqHtbEi9zb4LNv1AenwnvdlvSQSZmkXs9p6G+3LcPmnkSXbLoGget/en/fK7bGDIEx
epPrOUMBQEAuzqPw7VuTiG/2LUJuJT/+/os+qGve85VCgvXKW9V6HkPbnVAg77bUL4Xkn6o/PvoN
787pgcZqAbslPofbvOzTHtvmxCZklzRV/8lI9oNf8R6ShAynMJp8HZ9jZtobxLKz67p9S1W1XXf/
9/fpnz/rX77n7yFIQbjVg54tP2/SbeGe+ZWGpYtSOHfazmJA0gCD45Bwka8sdo8SjW5UDktMYQUK
3bgVtO86nhso3xFjhAUs7eLoxNH8PKt4kV/qGtRuYFpA5vNZOiCc2z3MwfgYOMuvmq1CjgWSVfJE
wVDajX0AOeRM75SG85HD2HfUA4JDddPPXxrEMJ6QsYsSLJCWX5LFfN10JHeucvXBTHLtQAFkU3hA
TO168IzYrw1zBHmVMTmqSvI8TXx0jBOGK7VR/bOkMHz8/X38YGkZvUdluwDkbouYrLNiJntoF/3k
q9kXFqtehKIusgB6YwJGfYE+MEAKRJPziLaf/faPnpR3lxHrJrBFec3PnKoUiJ2pKjsy4W2lzXe6
wTmC81vt4g2XReWyIrZUHJus744wmWb4gDNsFq57terPJm703wvX9ygl3ks/A+4XnkXjd4GCHyhq
9M4hwLT0Tm2gNvVYgwPpHs4yJy4jO8c6/yrUJ8/1B9qs6D3vulp77W3WYtlKYFk7SV8/LA4k3qqD
Y2LYeJQ7Ih6tCZ5VL/m1mdRcCjvddQG9BlYK3hUMc3q1nSgi2H/ixH2WI36optXvaDUxuLXTtW/S
IzYDvBBzd+7G6DLDsXlGdNIn7ckHt9E/9rz/uPirPlvmHoaHM5+BaQvlARaXmyiAqaDT8V5L9dmn
9VbC/tsh8K60tZAcQ8ovtjNHAhUlEzpTM973s8OKv30STwFDyH1r7HiI4IyJY7f/+7fmgxf4nhoF
9wGMwINBx9Q+Sb/YYq5T2GSA/c9NRsfdPPXyk18FMO4HFdt7WNQGnnejqIKAA/Q16OwqrE1VV7iA
Efj0sgrc/Ydtnnj/S6FrhetBb3rZ4JrTMwlMrlIaC0RW1Tgc2xyBGlbzOwlS5NQUXR/iO1cMKU/R
SG94zsO6wNajiZ6QgbSaCFEBUGH/kaPP5IKiFMPaG83rWP5E6kyN4fAiJ8/QBkP9b2+ompsdvD30
INcoJrs+cMEN2ppRHQ24eemuYln4bRC+O2B0Dn3HCtiztCu6NkzYAowjq7icgQg+Q0KBUyYbQBs7
epLGV41m432oAgElxaawSBhFXe1VFv6Rimy/xASZZwNEF0wZ2fAskkXcONnwF5Mt462vbLCvEr7t
500Y/WftVwA6m4U34hbMwuGbSdOAHCoXN2DXj32nwrzHDWbOSaQ0yWuGwiJTII/0JtC52UhWyLWe
0rIbY7NLBuavVKiqX8r5FjD95rGtt+gqw2tAcYucnAK2YVFyUuui1qOBORnuDNhFfbJv8XHeBSrg
000GVybszLGNb5tYilsiEnVsRhOSfFQhhTatET0M4gttH4EQ4w4zVWBqdYctYiI5LZmhXxEqH/wU
Ef3DVzilW6061JmpdMj8bQJVkA0jCRgw4tK0aCu6aBj3wEv39S5VRKgjeLtA2U99+wT3B8WZ3FSL
unQVHuvjXG00uM2g2BWHapr9fNSdWNhX71qf7Iiz+PlxjZelQOIGZqhTwg2sVDw84QNw+FtajfCp
UzvLFNkfcwh/eq7gqNRPQqYzvSR9DVnGLkT4th4KYoF9uQpT/ChG6m4qtk4Gd8rIAKskbuleSAfs
FeiB0UhKLH4dqnko6qtbu4zdXuF5v2rWbt6PrO2Rf5a0CRhSCoPVnsLBZhsDu2xSp02wj3ufBHuL
bTAHtW8BfrRszYauOceo17UwzJExvY698NWT9Z4Hty4Nt4HnAndkUNjK1ohynkbfkAMmjbBoFsrO
QLzwyI7Nnq49QtYpQSTDK+yGarsjwkJwpUCfa7+BAVDPIGU4xDf5nGJwPiGHYprsFaVBw66WtW3V
T7XJUF2Fqsf/avCexPeIFUOEyooPI95XKrZ8z/ouS4+zFV1aIO0dwq+8DRoXF1O/Zum1gO9Pwq0o
GQxsW8zsberwA+VmHJGIVFqiQdzDYJ+wPdwGfN5XHha43wBy9Uj9qaJpkrctw4N4SMdp4mfnWg1M
F6zFWKy3Ep6F6wFBotNdnY5ypzsiZpT50k9J3mfzzJ8bxlj74te4bu+xwIrVTsFtNd5GY9iy4wZY
2/JH04pM93UwK3+FfTyRJxgX8ciGlQZLdOBVO/xmWafZdRroeniB8XmBKILFinyVJmqHOXcwvaa7
pdUMmuRkbsUTfsqOdy1cpnBtzYyk9kYlQT8e9LDycReZHhFzTRItIxRyeK4vyWhIsvOUr+0zx7Qp
Rv/WVHiORxNkh7YeM3+9MTkgZlFr478FW0rN9Rq1vQxBPvXBCEMvHxg/JaB321+dgOXTFvBU0zdv
ZuyOzYKonEsLrXd45FWGYhb2i6XZTktmJsxQa9xWqhyCJXo7XUdk9j3bjbth346+ZVcUp9Ea75xy
Qp9hzGnE84QxYf3VcJtxmls7iwidWLN5cQOHNzenBa9J33fIGHA7kYG4cgLZO25erFj75FwhaXGv
ugozxGbG/1/abXNixyG99feCgsyNBjisKbqFcFpnyLztFDTHINNqsfstS3t7tTb4YG4Ij9QwIE5z
NPyAiwjGlTBTMBLATzvb3wmyMPmRupYGuQJnVOZ9x7uubPu6CX9t3UTGA6icw6LzrkumNedVTEqJ
mC5isIxxfnx1FGvjO9sAtILILDApJUFRH3h57kOOAVrfAJq/5VvocEFlsVHiB8DbM3lIfAjGk/W8
Wg4R0jvSqxDrmvSndjQMvw4A/9u95mwQ31jYIUjdJJEf0MbiIf0zob5IThUW9z7AQouG0Y8ooAOY
bltE4Gax02LzGNtt/zuZpgnyMjZR1iFpRcGZ7hQcCdf1EPDlavYM3QAwzTKtX8dhFBkcy01fvcAC
E07wRSRzL76mqxLwM4uZcpDQ10VeKeYMAWt3DeOqNDRil2YgMznU3ejjy4yZtXqFVI9i2RDOU6j7
UiiazRaB2RgV/0S8Ijpu/CJTIxMIX45+BToDIpEZTAPaBQDx8zCurxRFyJAqNin59GuDxKl+1TbW
w+uwKZLkMbLe16+pg27lC3NgcP8eGwUxDVTThI/xniuGIc9uGNoQaYAVTtl7qknQV0cEAFbpXECs
M/jjWPmFyWObIW/xt4ECH9eDilkkduvm0G4Dnc3beMn5ZlTMy6RSQYxqhLZkuqKpVyK3mYgS3LZC
9Biw827oYmRUZCtCrsqK2dhFh2QEneqlV8G8xId58wrEoTXCYPo7DOkekXF8nPy4M6sIojFPVysn
DmdDSGCEGkIFJ36Tur5GlhPnMiwVajZiz5BLjeyeTsD6zQVbMu5fNWrMts1ZDVQE1GADQ0xmpMLG
bHmTIjLmHC8ThG5lOg02gdESMkGk51hSt3VODAP+ANiAtT4mxIbTnzhoeXIAk4G0hwrtM+LiN95B
KZ4YjYJpUcgnV/A6JkI2+WombndcT9t6aPhc0xciKtvvljGN/mAwasPfiZlYDZNvWOMNjGjRDEjP
oWSJg5zXoY4OSB+V6SWTNFiOPYlTMAviLQQIoq0sFHrzbOq9QGMWfLWsltuOZ0S8wRroUpOrtSdT
+DM1NDhGURjpQxrj/t5Jq/oYJm/AyOW1QlAVvXbLuvRNIeCpxibez+IO3EqbPoZmmvxrv7D1RMbO
7uQ88qJpxzf7AtIVYONvTfcdykqohfGSQeg5gVcy+yyv7JIBDchSnQ059m2ZPc2oLHFqKK3GPFtg
sEiBFbc+R1U1R/aw1gOlD+HGFwkraRL45Wy4U/qehH0cXqKYUpRr+OqGqysSZrPqhyTMd8dUJWeY
Yt0JJt7A4ITN3MvcZmSEhw2cmVInK01Pcdhjk2mz3iLKiWCQo37Uq4CPZJsqUp1RWYNtO3S4uUDT
qA19EO0W1KdpSPEAcjh4MTHHWHQwB6Rge/xNUripR+R+1Et9vwG0cI56o34tVuEy1GI7ShfPf5Kk
r+A2nSc7tXeMCzteJW216lsGHQ7YI8vSZY8rW9v1CPyXUTAWNVXMLknD1nWPSLbe/c4AR4n32HQF
6Us0JuP8GGPslT4KaTrxU+PvinqnTuC+/i6GhAC/sJit4rebybRzGEw0Q4BXFnCbVzBYXxTrI4RB
8a6fljeVRQC4hAtgrzmlkBPv9eJASIcEFzYOWk9Jj7NiqfWt4KMkqCiR2u45aQuVGYgodlOK7fuX
GOLEKUT4k+nI4+i8auddmKEAao9AYWCanqS4qodEpFlVdJklDMXZFie/hJ1TBrfq1M7BDZ/mWJ3e
yBcup/O0wLkc6cdEGzge8QrtBhyTdhHg2hj4BOY6SjvbVjkCMY0H96puXJiPHCGBuJ9Jhz4bcQNS
b9dgilajK3S7rjn+O4E6rYkr9KO4IHD8YXMrsP+UPXgibEVm8q8Y0Jh7DlzGvjPIpblYlOnDhhON
dtub9ZzIL3hqQ6DTdMvnEyjirkNcmVmDGxDWUjBzRRZn8orzFGIsSE5cOu7wBzfHesGXGISCNpuX
a5+FrYc/T6xJ2UCuGtyjUFDBDmiLFXYQgmjM5AFGfhS/tuNjet9lbTUf4KQXV1E69FAZx/KAkkvW
LXKI6swgEQZlye2GMhApAxTPldt1INP2Hh59F7ceFfXbQKsKJ3KtRu0nWAP1kPyYwax4mjlNf6M5
xWG2z1bjOJgLYhnLFrrIXyvHnAPkWglqfUBXUcCMA2ZFgcOHTetOz/BB+kM0Yj7gT8DQOLATKw9a
SBmNzMxfqhbwlKH0hg1ewsS7pUzto7Gj412c9RjRIfCXvCgPwAbGqugM0oKtVtXpEzrjdLiMYHiA
Xg8dG6JHCk06TqBRwLQxAsE7sohsWIZsuK4WFrz2EP5ULejIRFP4oSdgAJLcaFh8vvkwInNJ2GLH
Oq+3WWDqsswasa2DQCWL1CGg5OkOyAPRfk9Vm867Gt+I+CHFi0CAt0/muHkT1w+lhocf9uo+xbjR
ED5tgFUMVUjR7rbN9OpYHIaHNaUCmuBkIR15wiFreIfeldTrbqtCnc151tElinP4VOV44HUVV9fr
gmiK4zxm6Yi4dSttlQ/SYInRb9h2xo99rOvuytgopPDwoL5/6QU8d0lXO1yPmBFggdXUBTqgNtyl
8xi/0bAYLbs6WF4g1iSHhNLo1o4rISVZ8O+YNrLf3iS03Q/a62s8K/wSAS8RluGwkmKYWnYybJ2+
6IW7xzGBEySPIHhGu0braMhDLGjWPGBh4rIvPIqWs0dU52+mezaXrplr0CYQ3r7IjN+nE1oslCQt
eBJoCw8KJ61AxB2i3fq5vutZhxN+ERs7K2e6C75dfVggJRNpuD7bTjWyaSAX2QZU30BNxgGYhmrp
wLFZU1PAutIddDshWC/e+mPPYnFIAMM5a4UDKg0nV7TGxddhiIFNWLUaBRuEYykAQBeEOAa7pId4
wDdAiqeUzTDN9u4wTVH70k89Di3X0FKLBB4+gWOXGJvkLJ2fgcyo0ZZFKJwGtNxb0we7SuPMGCk2
oPXAZ+SSRxlm3hh4ILT0iVXTgEcOFnkcFGKHtSxofZhfiP1QBwgpMG44rWT5OUANhqpRomEzCf4+
ytULsht7gfdf0rAvTD34S4oSAV0AApu95+HXtsHxESkyvTQORjYfdfyOd63+qpkWJyM7cdapB4Qp
A9qHEc8Lo8M3AgvbUIhyOC+g40DZVGWeHAH6HcvVa5R0nNvh+7jqNG8FEkE05FxfQMnCtJ4zuU8F
Nce6RRGYa7NAVxoTIy7oqlHbwX9z8NPALzTJXJvHOBoOEnspJD0yNlS7RUSpudgxXn6AAYwCGM1t
dOdrp9D+J0v7u459cOwjsj5EsHcfoKVAliW3G9400CZKieRdmKB9+9NOc3oZOe8f5dJSPPlUYbPA
5ziv8DDsfSwXsFBbjO21NDuArfGgd5DgNqpbtwK5OPPeEF9DUAmxzG/ZGHWrMya/IXGJ53QixuzA
DXdPjRVQedbQtvGzCly9V8iYGsswauxjLGV730YNImjCVv2Z5ELuupmjMIN9++vmCGHXjKfV7dRZ
cQLfJSP5goS5ElkhqAHWenQHhY3I64Bz0B/5hjFXCX+tOOhYLHMRtU1QFZsS61Fkoax2LiDI0UuC
Wodl6xxspWk/rR1GR4i9ACpeorPcxBq+9GbBvZwrIGIvYZRswxONhzm5ZPFEFOKBDel36NajKO+3
rLphWyKvWcjrt9Fp0mCIZNafQbCaF7746pqTpNnw2aFFRFs5YZ6Ae5LshiTtHoeNOpZ3IzLR/gil
67YIUEPdSE0XXkpsl6Gmq7f+ToYoMYdNj+cV0W5dbsPUyxushtr6ZkP5K3f1EMnbiGY2Kzfp39qR
BvVFkeKqf+V8gQsjrtwe8snuj4C7fcPMcxZnqLqrJEcodxYXeDqwSGoCN+qCUhXdMnjmlwIZ6EEL
+EfcAMDSkRkYpCWGIBIZU1lajH3SmtIzzfypSXD77Yxh/gL9MoIjSGri+wrJdPyadEP6C2wzWxW8
7lDQhkiVfwnaKMFTDD9+sKNbgzIlwafqdk26Dt9R4/XPYsvEb+c7FudhSsAl43OE0rga7UTP44Iu
s1inbBrxZemDb8rN4w0OhfC1wx7od4c91N2cjmuWBwHgaTsyb8P1PGf8PFey+smbIf6Bki15toEB
/giXyEQuK5DkfyqB+i2nbbTqUqJOupm2vkLo6cKySyh7isN86OlDPaB6Q0DGW1GKXE15oahAqsJr
S/u9WPrN7hEcO7kTD52BUultBJLgl2HJQQfAFhEggqFG46umYLRxyTNIelFTyniE9JbCLPqPtgJR
l0Mc1EhIQZZovd31S4KTLY1w/t1t2yjItwVV3TnulmFXA9fDyy1YMHGFuaTOsOKZh0fa6iUuAlCv
Y5gmhczuN6wfj5h4oDfDoRgIDIbSBmkVQxD4IrErOSbC47yonOf0uZJtdrvRxX1xIULAyi0ZRFdE
SYXZx+BFv4G/0Sy9f2x4tP0cBj0elyDtox1ZjX1gQ0S+E2eSg+vSQV1Gz1D+xT6q++M6K/XEN8Wm
MkA/ez97KX/rrW7qI8hw21h0C0Z7e25gAc5X2piXBqrc26yf7E2bQEe3E7Gruh1mFnwqLHoQeZaY
yo9H/ER2phDd2AO4oVyXEe8AbtjA0IHTIwWaasc5lLBFFSQVeg7oLoZy6CJ2n80rPlD82ZVHyK7d
bgMDTW7ucFmI/QL6ExhDkUvtZQbO7FXFfQ/J09pgn8F9lB6CqIN6Ds0JivAIuPzwaVI1YOY6llVZ
0RUMLMUW6c5qa/BNrbFupie8b5LvYjbok8ogmp/tEAYnirfulYwzRu8NCpPrjCHDfC+Ctl9PSV27
6GSzCCrg0U31XcIVKJ5jvYHgiwAvwv0Jw4Oq3oHhNk1HwComiKZHk15EtUAdS32Ca8jyaQpvUXut
A7qEaaiKdFoChRZOT9jOefZ2/1LwxrKjHGT9HKmgau+zIazIfbKGdC1QoLvlQPpWDvsalLO7cbL6
tR42NNKxWjHOBKmpxm4ljMKfMAKgAmFp3EuY4VtviwDg/PE6ArB2QE87BUupvEpuW02mH90wKnaM
a5ft0OFhsILgtBZYcHxYr/GkWZlso6Z41FcsXy1HZdChMXP7NJurQweLQ5LXCimjAMEl15hIpPyw
Ytt+wg7E6J+s7YKHqZMGvVAnwEwLRuPvkooFJ4wg76pmZrehDLZziLbbQhTqsKTrqAALTllTsQOo
X/AYWlAgX9qsWfUbDGo6GT4g2ImqRR42OldomTcT7wLfdyjw3Qw0m47Qpc+L9WW8xDI4kCRsn33b
06xE1ds5qKnd2B78OtW4kkEVc3lb03TnMKjMcuNCnTxMUdVe0zDVQ96jsnyLOzXDQ2WBdcHpMkM8
GTbbr4qNGfKNqwyCoJaCz7UDXstC3OBx9GPKm6K6iJXtJeongmItoB6+m3yIVVSVC9/ctKOwiupj
zYMU2L0Im/Z9HVVmLm3AVVbMMohL3s8cO4+Vrw6EO0xsQDmacaKyyGY3cUqWgkSp+rmwup7QY6hg
2uugQy4CzizUPMEq95yCw56TjDFMmttWBhC6OzOcNtuuvrRurZCg00zOlMZDBrZrMH06JSPjt5hb
x6VuGNCJIsJzAhroEwi3mFeBL8NzAG6EeZJkAKW7XrIGpR54hl2xuEhDTIh149tLCZoqn7NR+nwO
2XBAksMWACfJkJUcx3DCjhUiHecRTX/VA+QPVWj3MHZu/Q6sXRyXicECoZgBi9t2o1I4CWgap8Fd
JReALretRtiuaOsHUgMEeuPTZgFqOpklKx1WE+suFmTBdNTEtoXoFVPcAl+8xOZ9KxTJsUpbH5z0
61hipo97gI6Y/+VDG7QwYckmeZVZVds/G2sRkI32EtOCoAWhsYGsSV5ExzRFPFBkp1wDxrjdeS5F
fegcQYBbJAeEe6PBvROjFNWOW9jtSgUpGDzgSVZDmyi8fICCCMr6FXCXL9isdb/bMFnTHWopfYyb
UB9wz+Nmkt6cDeZiy56ha3zbLEzVrZrxTOWdXJv4Uvm56s+rSniLhRrmDMdRZmbZNXptXj2G3Tvp
hPo2R3x6YSZcf61obM4YwOOpQzz3l6UJKUOpmkJeUQsf3Y5obU74akFJsIJsCdJGB6saupsmQfRC
xUj/JXRgvB64cU0LZXum1gLLgfnGRpqbCxZYNvu+LluIbVyH6hsHRmd+QzC+/uy2isr9HEzhFy2x
HZPKhyfoK/hlRCr8LzQ8cX9YNtBLMeQY1t8D7/AUyHQJ3Q7hfEjvad9CDIxw61XMMfib4OL+kiLa
GkxYgO8QpABSVR/BS0zXCjWFH35lbumnaymwI9xZpJhe6ojTE/CS3dUwA3VVBSmSCzGWq2LMfBM0
RB7qx5PDB40BqQvRgiY9LjhUcwoe3yVCqtuMcSlMEbBPHhKz0F9A/jqSTwTLGfAppz9TjXkxjnqg
Jp1UiIVr/JLg8eoTV0rSTTh4Zj9cx2RRf0yUoQhGYHcSA0UaYcuSSDVft4P1/8fReS01rmxh+IlU
pdQKt5Yj2AYMQ7pRMTBbuRVbrdbTn49zN1WzA9hS91p/JPljiqpnOvQgObEL/lm42riMR5KSBY0i
EMF9JO/SJnZuxvLaH5lb9o7o6Xbn2HBlJWcMB53HZEjrYLjzXDu7Wzsl99rjf+/YU74fixbML664
ZBpIno0Mo3wPLNxhbgrnot+SCd3fquq3lSpbC6j3wU4vXdEy8s7VMn3NZdVv00EIbhWrpm88ctd9
WtDmDWdFy2U7x2TmhHJ+DRdFTOg0cIbgRQ0vugm7o2fopYfbQbfLBgbfDWmWyFoMgABp5n2MNRZZ
bPnZE8qBaDsFod4undBvyhoNWY5DeutDq35oBOnewJztMQ9T65W3HRGmHWEuBg1zDiod7J0eARC4
C7MDgaUVb1CRspZEWegmTYOcZ2hWyQhnMIcEOv9ynF7eg3+3rG6Fug5NBA+RMvcmDtTW0R3BAOwh
Ky7Kk+4GSPS37H4aL2IZfLIQ66XYYhv3tqbpb7NtxNb1MPeIJRTHpiVx2XcgY6U05syyYRDm1xbp
xFZxLIOaBOS6jfaT1awHxP31eapFvJN9+S1xVCX8q9iEuiEtNqqtHL0xbWG2bbzEj1Up7FddtO4W
YtJ+ANStr6T9Ot887N529fOWZNM5TbdLa8NyZGQ6tV6OGFau6S6t5vLLy8AMvcamFrZw8m1I/i2n
uGV9oUVKATSLL8cEzSHQabSfI+pleC78nxAhvsp3qwc8uC2DsH7Kw2Lag0hDi6bLsvVI7iW42oTW
pkjnv2q2gGZKtZ761v9h4P7XZzq44bg1WxVI+7qUcFYanP7FzuzwAO3rbgtriU9RPFjXUfdfQdd2
u6rPYVcyPCX+CLXHClJyW5ah/wKyQMt9NVRE+aT5HpVdz0Vuyn+uP7VHcMjgqR6mlzGsi9faDvw6
UcwAhz4f082aVhUW8im6OaTybdcBPIL03Zh0SbRX5GG3xOcamluRWznfIaocPs9ZbFd0aOhXckMx
OxFF1ZCgZJGbWItZk0KZLzmXPcJ4op2HYtsvpBctVvHhlrhHvkhF9ZbqzgltGfi7LGytROVr3ngH
PSkuwiqw4GMee1Pa2blRo+tZexOUugKVmqaMBFOWRzG/zYhe5ZGxjahLoNSyhawyg08O7jj736Ii
RfTBzpew37Vkqw7/FcZbiRZcdIUVPh/z3r2s8RpNX1HR2+0dH3dZfwsXJQE099DlDy7B1N55HZpq
62dz474Zz1n7O7dyGuhGbyLj+xZjNid/uJzpcmaj6x39h5aYvP8XWTrozUZS6DR8RIq/YNog5lhv
SOFWeaJ8zHYH3zjxp5pqZmifbOUr9Gfl7Ib5N0kaf1y5c8Npesm1ImsBedlg7dK5LwmK1W7IaOlP
k2aTlBM+8Y3oWjf/Mn3lw3mllh/UV6Kl+1cWyo4Zqea4aZKiXs2rveBzeoqLSOd7MuMcO6HrursA
qrjIGahh6f6brXSSL10pjLw52IiHJC64+JftEOqhJLNa1uW5HYmcT2LHXwv2Tmgsf8O1LAlbniYs
h0u2gtZuKgNgndTaGaAaCLZs5V0ce745Iy9Ns/fJak30wLRlF69G06+7WZXf6ddC9jxMLo5UxjbP
aPcD4jVyHitAluy/PJrkfyrER7fzWsS2xXYWdsQ224IwnNpBOV4C0rRaj4w+U7Ybo9x6iTVPCT5E
v8p7G2FCEdJ2k/UCl1ZmKdx/0TQV4MaTmBdycKM8UsvzlEPObIsR1ZO1CVuUrc5OtBP5kfvApjHw
P0d3FfG08HmtL85LnWdqMwZ4lBPufdpR49Sx1HtFiLr+FwMpUbZkLCqpic5XeZwvSc+1DqbM9VRA
/o1Ll715pQUjjmfci6xT0+Vj1GxLkgflXe0iOfp1l8ZTeomNaIjLpcbJnMbBGpt2G45NVF/HZVji
Q5iXUdefdOhkjEVZFKyf/qyaLCFGrmkRoSmYpm3TUBv4Jwfa8p4WZZuu3y5jqIJ0M81iYPwNnFVc
rYI5F9LaRaFh+3xC8wYzzaA7inWy5Tw6Xug19+ykbLsb6ZJD+CPovRHj3puDYkX+k7dAFuQwhVk7
7LECgIEpOwvqSw8fVn9DYMn1beTAEv+VzmRDTAZFrQsCRiJL+A2zQohWDm6r4ncnaLIpIme3OoGU
7E75RItBhvzBAm04NHyZWX3iPGGBO0qas9Z3O5vDbuuNU1RUN8gCo9trZNO3bm8Jj+/Xv4GTBctX
HSp0zt5C5dLfBURAEdbueVm+76Ji6btkdMXaX7IVAhvTdoDndQEeIGE/m2Pv1q0eoyl6p6lP4EOR
Mdsrv8Jmikok7huNpOw/8P4q3PH21dG8jSYzXJBo1/LiCFazds9dGpIskCrBfmI8zgk+6abu/vIy
l/7FntyCdDvtaZ8KgSnn7a96L09mZ4zwA07xf1luF18z888ywXPlAi9f5SEvyCgtyNb6lgYj1/Vq
N8Mjh0lQniC3GvFcRYVKH7Rdz9PF6uzZ3BE4Nu0dErOaLSJtsSt53JhN5j76yeOywj/tlT2vaMZY
wcjYT9Zrw5nd7vj9a7UrGunUW2RJ3s4J7FVdUx9A50tka9B9ovhyf3pvWSOgBQhUYG0d0SkASc3O
AbXhHdJgQHDltHF9I8g/tprNEthBQNCD7Q4XoMb6PUdkox5i1guTQIyG/SVvi6jYG4/3d9fFkMAb
Ty1r5yZ97obiVbeT9naxYy8jstllfTBtq9d2M2PTXZOyBH99tFC9iD0U89xsShpeDAPJ0t/3bq+W
JE3rND8SVok3yc6NVW14eaw7v3WXW0+oiv9m68BevmwZoc03ioUccHQ2r4vrzAPDMUmCH7MTt4dJ
o1jzsiA8xcSA7kEEV2oNqlpMGzo9eJUAMogC64oQBDt2A0FsvBOt27ZFBbARax5OR8kD4L6klQAl
6mqrTugmqh9HP+qDB1rkSInO8kktsIVlc1dVRbie6HcbTmO7Bt8iXux8h2DDfneDcH7O+GbpNNC9
OYNyB6hBQ3u4DWgEwp8AbP5vmvK2HJdKarl1hQ8yGNqMgqcQ9t2/Q5QwP/mFT3JV08go3Shhz1dd
WWVF7UDeMm14jfryO3LQr/YSd59wectPk4ZEXsVdmqPyVr4Pq0chAcuAtBMdp3OU4HnMCRjwRXgE
ZuSPikkYqokvK9sUq1VfujoiSS5r5oOIQnpbSbIHhrB/X+TWjWFDTDd85prKqmSETueumDsMo5Hv
Vr9+0PZfDVH4QzVFuz6vvug/jYUm/amsqz69H4bKGu5tY83xPoUhH3YIJ9duG8uxYTDRXi6vwpBz
mMgCEGWP5aq0bgH6DnoW1mr4CyX3qzP+hetx7C6tAtFf8g7KrsrsIYWJyUov0cWvi1gYj3z4yIlo
b+EptNMHAFwcVPiw+mr8z5nyzKHIA9U1AEWs4morhWmcg9UNlvtut2nbv/JWUYXhNAaAS/d2VT/E
wNiUlFeyCf+NcVf9LZy2d3iGVpXvaR3ogns0ZFzVxYh3JYirPkzIGHePCJTKkbptgIVpbLunOXB7
wM0BqULxmLmtn90AqoIbEGyV/QQjO4Wtyvm9JU/3CRMmKnEn4HzA8K5Gzn5L1dYt4+x68tMlC5Mw
nEW0C5a8QnYa9pZf3GsM1fVb5XeS4zLLLXHULGDhkRzWzN6HAfDIHoVXobaZrZGoNCbCwyKyHo1P
WJe2ee7522UgdKX1OZdCX0Zm3BXzQNqEl2W9+0IMgi+XQ+02JNZXmOces6m1452PKonnam00NjkT
G+BZ7cYIVzb0VoQtnVtVnn7Woi7FGUBoTqMk6NLI3wAiUfrl9UEoLlHGaPxAlfhwatrC8yGhh55z
SZXxeDdFRr/gnqb+1xLumGMqb2AdWijOQ2NUdgobTnpaX9SoN8CmQQHBwTl035lxde9/kyuq55Zb
CVG7xNqAkLwDqHwXq2r9nY4p+dx5s54Hcupoc0iCoolPgUrlM+6E8MWOg/jN7XmSk8nRtkVefpfz
Z4pL/rmTN3xG9hy2e5LqievL6ZzPdjUdJHScMJYF3y5nH2koKibs4hbpQKy7ucnH/tUnis3a16R9
pD+SMSN8WzsxP1EIU99bjDq3sYt6NCjVwPdVp8LAMSgVUtNIERDAcWhGnnpVyz5/9HtZ2w+zgw71
XKeTde4aFC3cnNJcO4uxCnV2WVXXfsrhVFB+4jBq8rreidDKf1OV6bWFLXcy70Wimzu1DhVHj7IZ
8kSzJWw6lmnspyKIj4NE3zlLq3/38LjHm5r4k4fOIQTgUXAq5tu1nNoPNpMMAUDvM3W1gDjyUjXk
7O9kq02NbqkqaZaI/IVDTLpxukHz6HJGRfn6ERinTZAtj+pXLu8+1uNoZ0/NXA5kY4RtXp5otet/
Z39eFVpXPOAlM3vitgRTgfbaReB3yJn+sWqGqVnRvoBVPrORxO2uH9z5ivtFXLIu7U8x8wJCC/I+
vBuKlsXfsmyN4+tau8graSho6peiS225K+h3a3EOp0v5FsjcTGi3ulkUZ+R6JVDw3E/pf5AH5fTB
2hO4ziYFavX3TPurlXDONO/UbkRjs4nbadYknUYlN1LNvczh7HpxgOwRLqs7zGif5hacuWkhHC3F
U9tV2TR1iSosRx9jFo4vKcuYn6BwERsOUYeeKClWEbs7w/FWXzTbo/egid2yicvRc/C4NEFVH/sh
9bz3paLB+BWSaurBPvkEm2qTCxoYaHEBxoXU9QW4rJmlkx7beKVGY4mqqXjjBiHftNAoWA/yFwch
zqLMaO6oMhIt79kDAiIlUQI7371GKngM/VL+p9Fac5M4i7OcHJnnIAsC4dA5V33g3XuBHpmH04qt
85uX3ze7fERXuSPpnh3Wrxt33tNQL4NXP5YDeQQMAjpIZIB1lbdJgxiVadccvChg04s1aNQ1Rkga
89m7xcpLnQ3eX+wEYASRO80V+fl5TPD6mOVgLE5l+zvR+Yv7B//u5PgHjSXFfR8GSnGJDkBqe5/2
btO8rFaJRoown4A2duByOlRsMVQ/9aQibLsjV+67O3aA/ES59f5bUKNHACL1/HlnqpoxYIPwlSm1
mEKx7kHK0+murybzQ/ckyVAbzgDe7xB1MQKBkqbEE6KU2nqB3UcMaQDa9FMYdVZ79CtRenv6Z/gJ
HV8DcaFF02ViEG2d+MBG/Re3E++YBHyFiu642v/QTRv6CU/l6D2Q9Gb4BSgrdTqVZHVQfTkRv1OS
tcpeXlnQaWuapK0zOIxwtba+Lrp+2eZqYGy2VJr9aUg0wr/vDKGXbcGx4yLx6rYLUckTcTE9A+Ko
Boyz7WrcN5mgys0ZmjdjOfXNRi9wIk5PHDzdNvfDjIlh05KDcy8H290XxUrtELkV842nbLnI0LYe
U3DY+ZSWKRX3iFt7fyPzOO4pGZHRrkSIxDjfhtmy5c/11ZRz9zZijMNtUTmUY/XCJj0yrQJz5PSZ
10OMaOZP0c/iXBW9980S5xVPKy8zURf1bOxpOyg2mQvnAh4RZrPzQrJ68R8LpV9yA/Y5iY59ZSG6
86dY/GsaP+j/hK6Z3XOd1ys0f0/i8D8coCDLs5DrD7jE4h2HIKIBiw4TtpmtH7TtN2eAbT+k0GTo
DKUbonSJfYU/WgSerr/l1Ib+L1ThDcEOmi0yVHcFAOeurUnIYXJtnIwc2XryTyUfXf86LnNcoSOU
jkToBDZRuTvfpf828+oGaaBrR6lYN4Mdp/aH58FDZUw6KorArTjtsg0QPLKXhKg7Kupoi06Bf/lS
0c8lxkPeSK9aPwhki8CH1h/+2dmnh43xiE8xOjdD26YXZ/DqdKflkr16SuZfGHIAGP1c6HA70HkG
YBb7fqRe4b98ed/HVv7zW4PzZ2Wp48FyMlFyP9pIg+UKzqY6JsJ6ndcQMXIUHyNdiH8V4mR29XH8
4+KZ6PbNGBJDgyl1/pflXbzPA5rbj6aIfRRSMq8uqlfq2rcTdXfrbKLhJldVWagNiozONIoNh3w3
x7L6tmBPx6vMs2jc+X5sDkFoaXKe2zq3NuWvvJtBpcn2Ji0KVPu2JZNgCaIfBD7+rU+74py3IdRT
lLusFPywsPzrOpn9oFy0HtgT7O4Fwoxxz8pCG/iTVOmS3vTZS4+q7Zr06lmr/Wuzm6SHktduLevi
kwkoP1o9Fg9SytBslAnEi+i05bEc2VF5JuRqCS56BBX+l1UhBptVEgg3/OpnYEYg7+58oMRm79Iq
CA9gLevFQsPACFPp9TiOIn2sVzRtzw2b0qPvzxryFkPTNhXjQlkeTXLhPoJf/OTum5zElUtuig0C
0/XNngRdP14xIHmNjDeDsari11SKEV4xZ3+McS95sdLhX/BbrraJY+Bya9b5W65H+QJZAmMkUveo
oNe++0Ksz8sigrMrx/WvodBrTypoeQ7tMPgKUshkYF+UXcVQfpMP1cmEinEajDOxnC0UUWOiBo4t
SLXhvUFJzk7QqfDaYMk7p20QbhxuZSxhFdhk6E7dR1wEFjxGvb6iHlseVmifU22FmLaoFSp2BOmJ
e2tpi6tTz6wka2pxoJNT4VPNsroh0t5M7XvHxQmdW9Mngh7rgUJOqE0kcPc4+vp4h5NI/qBJsROs
CsCko7ZeolwPt9Z0yxdxhPhgcAk8LuFCahKy58lb+md77uFV7HBQB1S/Gd2Lw3BqLRdZq1UxHRCT
a+8cMX+zEGKDGPPyjBwH+4270MEkY/GBYrMjPGuJWUyWBjVEmk7taaUt7OhqaS6hEuWXmJv2rc1Q
M1p8I9/5XLT/yTrARbBM1suCXOMW56k+V/OiTj7s+9nzyuGHwGrrBMrCZKN5zTYVNQmXKKjiczb/
SqnG1KmRcDn46wYmmnruaDkSI8VAsSMzWAjb7CCruMxRwnJyFgtih7iEFMJkLSCoVdDdiFZZZrQ3
kUU6ETmcT66LskxoS+7cqdDvzdyAdYEq5PHW0Jp7HPNlYh8hcj4ZSqbt2aOprQsbt6ISELXfZnFH
m9kHaJFLMIaXnrpBIb4K++wyWlSzBJTU14ldOV9jFVonClbSuzRawo/F8um5aCJxAXye/prSUrDl
dvmqnRC4W2n3DLKtT9a8qnscCHKbxsQPZcS03XXKKrZWmS2v8FHyXEa0hU4MVL+2L+fgsTUQ/7ns
caZ8hQgbjxR3zke2CO8r6n873lbRPoHWAHt5IzJLMp4TqwvnGpzb9o+TV1gHRIkVmnA73i+438gW
TNfv1cHiU+LCfQsmOfzNZtd5gpPEaaphiDqrng+N1U5B0vMYIfsc1Jbh1B0TI8P1lecXtUDfRjSY
BrD57mxn/xlS6XcgsCwLkIVXh3cO1kyl9rQpY1teRlMJJxGe72A3F/0CJ2o3dwZ9OBtMubgXxhH7
roNp4s5ZLMg2zqMtKfTkdAFwitfcDFNS9TRjbSSwEx5lqqEXdyXzxlWoL1hnzfNkqS7a+5Wp36LA
B/4C+9jF4YhIKWQue0SMwzrNhmadDP1Ux9aDfIlolvnLjQTz32RBtcXspL4DGRTvCONH0GaSlEXk
V5cuI5AwHk3QPjWEkmzzvGveR6mxlNLFiFoun/zoamoMqViZaqQc7lRdu4o6UhtFz6EWZXmnmpTB
KfWmBfKFJK2i84kBnPVwsAC9m10Dq/SyzB6xoNRoSVTwVg21oyPS/TrvjV3gUxJ5h+FzUlyOKsCH
7wpHwggFnps4GlXrsTQD6kjKoqH+sMtuNZfnNmCZQ7ehmoNfGvHlooa6joj4t24k4bX5WgNuET3U
2xxQOMEsTGJFNy2vNuoesstWPn1cQ/50EvaCircfWY1ySxZ7DQ2NoRigN7zDiOY9tToYnrJ1Ncfe
acgt9IZcISfpnf+qcm3IDYhthNSNheAr9hn+UcP08T+6hWGUza/nKnG8Yrp3fVVdMqqZw3tYNaJ/
6hHg+og22CArQdRRbjC2yXSjmbOP3qyiS58P6Q4UDh5/oGex6YbmL4YiGDwkONPOHvvpT4r5zXnD
Qx4/LY6BIc/6QtXlhhkL8xUuALUPm8k5NQMaCbx2am/mDLNNTocZlZEELt31NQ12cKmtXO4cTOGG
ecmRZEkvzgC00q2PInDZCwhrmrdhUK9vjKUpzX2kMx6qaLE+szYY/zFUiKMJqH1cRW3v8C20Ly4l
wS+rNzv/uhbbgFBRyr20wrVor84+82F2c3QVrn9mVZh2jlei72SRFvR+YZkC+dAkQ8asiHdQ3RoA
aLI+pxgXFMheWP3pdeOfmqmwvio6feTRYD29x9XT3kNbFydt98NFZJZEXRe3/bmyZp4NepGuueF3
i8UynnmjwAIIsMwxj4w63gA7LP/5QTHSVEsFuuPZZFzWGd4FuEYIEWSTz0QapRSI+O4VD4U8sON0
GEF6s5/cOPM3VjZ3+Y4UrfZ5bvtUb8pa8UaVXns1hWz/ysKSj1YcWEcR9utLj+wG4x0oAJ3xsepK
TAYlEFEQxHtXVfXTumpv7+hVPApkdP8CjCE4x1f7VwVbVceJvJSdAvB/JAuuOFep0a+/WoQru1T7
Jwz9+b3OmT4wsqw/gzOi0p3mVqGvXWV9B3ZhEo8QlzsL4fXTr7sLv4HFQ5H8ljVclrHBxTC563du
e94tRON6ohu7eSzdVf31Bk97qObpJee0B+NFYgm85WlZgb7Owoyb0HM4CP1QpXt/SSm+jmti10iJ
kmXijyUoIqx0gCQli9o/0YxZccdNYx6ySZVyN3bSeQ5srokKY+HfRfloOihYnvXVxgRTfhWpA8Dv
GOS5cd9a/9lIvHb+oOr1H82tzn6cfBU9RLODoGOyanUeMgTvd3RY2a/jmK7TLhd2j/Zq6sLylGeQ
+y1oXDZVtFeUiB+KMq850VDKNc+LpIp4N5q8vSDRtP64HejfPpZ+n+/Z0yyVVAjNsj0uDvHT5Smd
mKbHorDJI+7vDXVKjf1aOUHgHIa5AcIyNV8CSQbzvLIH1VJih12Uld6NZl5YBDuuAXpzjXBSkxAE
rvsz8iYjwXcGfCwbguZmgdkiVwb6CXcqbh/LK1fuxl8n1zBN4mSFpnc/G5jQZKpTZ75xCYbTi9YR
2/jautp/CvtlXTZVb/HmSjvy7kPzf10v8V4PaG6i+tykVk0KE4N0OV7F2Je/Faaw4HsiEtDiLkPh
R1ur62er3XuCulrUv24JQhzaXcc/mrVG2VuTh7b+QBX9y9MUWWmxzHdtRJ4E6Rzneuxn71UC5Mcv
kGJVy8lYV+aty4G+iksXjB5ksuypP7Ib0tXMYVwNOzN8WCUuxFS4OhlW3SNKi1FDz7dlqliDKmp/
KF61/W5JSuGPwwX+ggrmUjRiyBDwhMieNiKTw3rfqdiTt3VA8vRgBzaq2wSf1zo8ehHJl8hLhYhf
bGnTeLvMvlrOvdWZL0Hc4m8ke1upfZtDMMWbIUVHxEAdimAGCMI1gFt8Graw2O1TivIBv0ZnL5/B
EiGM/0UEvATiorjRbze8Q9D0d3yF43MsKrIELctHJR8K/28P0fiZ4Ra4U72PPNrReOdbUDgubqiK
v7wuIJIDESHVkA8PuTPRUiKQdologPvXU4CMHSzgQ3qTZE+M64vJu+iFWyE+AGpxMRUVd68bjXRS
G/xbDeDjlsXZ/wgovwWx0wQ5geusTlIOCjkCkFeT0P6t120RWtR7VS39MjUaYqpTa7EpqRfwt0g/
3MeqzsT9NMztHZKi9oaG+a9DxTh+qXL8YGws96MblDuT8WrQQus821E3PcZVVb8sak6fRhzbIkG+
aV+CIcT4bI/jTK2A7cWk21pzNm/71eKmgTBq944yOM3XPqve/Tjt9atOi7A7xGVuU39uc9rvhDNk
XHu+48/I43xs95FGWLrl1phL7CKLzA+54CRmIi+Gbh+UCxfrnCIUwzoOtmA54OdUzrjaOUJ/Rk98
HyW5ZUvkxNe2jDwSESb01NuqjvL2JydlId0XRGYEV8QajUlIOB+aSyiXoty7+dr3BwFjyMmwhNal
xjaAKAbP4Geg1vXSEMP0Nbroj3Zw3t6jnfYL82XQ8j2BqnnxB/k20IEuyoZu34N+ePdLTDzKKUjx
oZwCEfUUFg5y/NIonIsTnpbawlm0tORjY2SMyRkpEYmFaJnqOxl0+qvX4QzPDUftg0SQnrjxBoqx
AXPzoTrOjeRYgNse3ceVvFP1GERZOR0G4ZrwJURmdHYn0xU7Y0hgOPYjHv9jO6pqStAU0Pabicxd
d7WhEffmgiqwdIPuolyHTW/fq4YOiXMv8fhu57xUzNGidQgaQn3FksMs0J0NRvz+GNqwEbsKFCFZ
dLPMj/Sb81NWZWfJbZe2q9h3oZg79AvVuG5w7rgsN6WiG7xuuFK4YsJX5XbjcVqK6jNCzSMQOy0z
p3YQn2zuFpFuEFwGCudfJdJLOKNp/+jtGNsEQppR3UZhuzSeU0IHXqowZySw0PP4aHKo1aIpnOfR
xzm0xT5qDhPelQFloIy6jZsiJtjYFYafXbvQo5u4SyZdtJsgHntAGiui8CFEWz9nNhwcsp2lfED+
330GY+fQz9X5ilGINLVlo3HWQ1lkAyfNOJNhzDAwry9yLbPPsho1x2Mo/SJDehEQP+IUHZZfLBXL
OS/r8N3o3KctuAvt4qToDNqV7iKts99V1XiYfqMfDkjbyEEmTi5bDs4yuNY/q/fmMhmLjHZnVOhl
9l3zsulxQ0G1QfbrkEr5ZYm4QzRIDoqsbiZOG14lNVX4vFXq5/7PXJR989/UhFCrWUCazcngGGdE
SRdSSfKhzudt7A4S1VNE0zf6oLwust9436z9xDIaErYuQym6Wyzt3M8Tn/Vpvqt9rcMDFko14hxp
RwDaQofDEZ+3vJGEEt+GzplfJt0t7m7gS2m23MdLc7GmRul7MJPySdJW9rbOgakT0G5d0MPc6HRf
wwsc287v7gtZoYdn7c+A8cm8uFt47pK86qPXYhqQ+vsMrN+Fm5r0zmuZLj5KklgCJOmuINQgM+bL
oL/rEzHo8QuVLdlVs2LEvIdXSMODXfDI7Xo0gpescoqvBRfIs2cZ/21i9oGZRGfAoSTywr9TuNnN
ZugUeS9kWg3Rc21nun8u0zaBhQduarhHuyi+TzF176JSYSuK0MMvO8KtkFHD60+3drGdvTut9tXg
Br+MUyug4K1s6g4jUTIETgG1/IE5LlEGVlm6/1WzILwp0Uywn4kiaZRQpzJ1hNpo7aLvsGv5mdWw
zJt1jvSX8kX5nKul/rcs1QhFzwMCZMgQtOUAa45AN+meMtNKYmxNu1dFDtRhDvPgvklx7lPnY13j
jGtHdViXSJvXGk2jZbf7hv/yNZ6i0D3U6zReRwKB8MaNaXheAuQKZeyO5S5PmS6Tyq6ql1hZzruM
G4/QUlc5JzbZkmU9K5ed9rLW3mbpKrpEoKXmioA1QS4BwHbwU09s48iByOxM2JJ9gPp/s3aNgwul
max0Q99CAYxXIqyvRlzhA2FLZ+Gv5iRwfEFX9P56SFk9NsSozl992Gk8ztUU65OKDV1tjJ97MZTy
ASEKCSjoC6hcKhd57odaX+um+p0U0vwq2zJFyTB5f8LGcqq7ElT8MKvOtq7R1McHr4yt7SDiJ2P7
zp1P+MklJfU1vmMX7n4mU9THsFzG4FH2aTxeyCn7k7G+7MrQbbe9WQj1Ac3mZBJwasCO6xM/hbgY
l4Wgo9phLxs9kdEEY0wGRnOHYdBnPpXiNLLoTQ816R64hf7H3HktR44kWPZX2uodNdBibbrNNrSg
JpNM8gXGpIDWGl+/B6zaGSaaCOzwaa3TuiwFPRAO137vuTA+HTzhJgJM23OjNyE3imPSZsEBpw+h
j7qNrSoonBc0e+VP04tzBFe4o/FxF7AcdPCDvQYJbSHVHEqvnT7HTKgobnBGey+3IRiFdRhWBfsF
jHrDzqBU12pT5fjsdOSlK1tVSLLgrYN86dwH8ADaUlfS10hOpYuSoPg1IwwOT7eOtrHVa3eVJxYv
UWvmVw3u933uBcotV74JXFI2lQ5dQULcYBrcn5tSulUEDsU4mEFZRnZBxlIDm5m+wE7eHZWibVhz
sHJb0MckleNCVS1RsnEJyKFgxOFSmgQcvuq9e46IzzxEddbye9h0/RITXXzfZlK6tgFnnLmpaj6n
QVP8IoFLPOv0AQaid8hPMBLv8FFJKG0SuBuFDpPBkFXngms1/YaZtV5FEierMAi0W3YpwpkekvWY
SW5YrlTefnxAeSUddBXWPp0flkOCLxBPWlJZ9zHCZmnZMid7Z2oYps9ZDiQ4dU2qVfMree2opb+L
XNs5BnZFGlXvlc2udrx4b2dptbKdUv7F8qC7E23ZpbWQFJhzVOVkgMwtfdM0HUY437d2so/kQEzt
kCWX6yePhZYhlubuB9kTEs4tp6Z0R1s00o47JLF2dmYSZHdmLjX3EZq9Bf4hAfRYqq21VqZhcrfM
C0SjkC7qomb5U+DS7FkK3oCo085MKQNM5zRyxppLYFAlRVtOF1Epxhcs5UoEPxoHAXaPhDd082zX
hUV8rrmWvS5Vuzy2PoA1ZJX2Qc0E8QdRsdxLdaKAZjwZIFyLIhNf04ztXRMiwpd0yb1hUg8udd3N
Vo6sp/diUIU7U8byqjQ5kZhyyxiQcs679bPSWnGWFhwY2Liu0V0vflTQONTrMup1cIGsOmxkTSzI
h76qBPWjKHXaQ1NUwkZoVf+cXRMuVakK14aC7s1JzBpKFnia1wCv7a9+GG87Qw4u2atJ3cr0ovZc
qhJMcFVf+msc+hKmg4R9GggjYIlNtwQNjOZrH8qwf7qNBfTcx93ugXr+5fuJnJ75TGouNpBGy4oL
vUHbHC6gNbFiXuSCodkXosuijdPz0jKqG9RtnuqzKE4jzj19ECTg7xTXMiNEdmCaEJ0gxYiudPbp
3KQRb1EysEZ62hcXHHuzv2DrUkbBJfMwttJFooeI2857Nr6+sOlhOzhvXUSs8sbskRndCGh7krfT
XMwJUr4yECw/gT+7RFdwPSjKgZ03sqw8gXntNKb843TxH4m8X/A+P0J+PpWfIx7U6yBTD27LgOzJ
+t4qLpS4WVjVM32mXNHaXHZb0rXgi++SVR01EgBDxX1lnTwDN536jgOE+tMzeIUqGWEYSwer8aEb
YmvdFGE5l6omTQBoP7jmn4pXBCfADIJ71Y+tH4krniP/YpHeHfBT39hZf4z06qVM4uuwa1dkt8RL
rnv7GR7vFEh7hOMNgkj3oC/KB0EIlKXglgcJeTjD0w2/Tr/DCeKvovxefYAQIqPpUvlAI39M9fJG
F+s1d/GL08VPvB15YNF/qj4jBQMnF0J7SCJTueRONtvDWqhWp0ufINrLo/aNrALjHrfiB7bb/qWq
Xpe9cab4JPZGkA/a7i13hHBF3m6zPf2BE7X1QQn+9HVMBTRTKRX1wSaSZM2FvLZujP5JRMgzw5ed
eOXyqDnjkJECx3OlAzrY1wLZBwcKHWyDOniejRyYeinDt/v0LYTsAyWbywe10p88vdgmSfg91PhH
QMqnojub2RbhngwoDBmB72E04NUskrlY66kXMGqueiNGvixjpkgi+1dl27fARHcGY/NMe50gCcvD
MPDp+QUpKpOAffZhiGRRC26QAvWVc4L73hN/Ao6rZz5n6hWMSMmOYHNOmgfywSmqS45GHlgmz1CY
J/DEHzE6n75CzjLKZWeeHuJONKtV0lYygQ6y8SOujHqjK6asLnSrfy/auJ5JuZ94K9Kol6swYzU1
ydODLgXvteYi1Ra1rSh7M+PgxFv5iBr99JXarMq5tPNIxoEUYtfoC1E3gCxg7bGGdrw+3bmngkCk
4eM/fwyHU6wx4/RARt3RjMqV7hdLyeNev+4XZunjhvG3qY3cIuYgIgw2WBcwNBfS8+kHmKrGUd9X
FBy+Mvd4ByQkQJUlhJC1sRK4WJ8ZXCbGy48EiU9fEDOG6WviANYQg0vovnsvdc4h0KybJDkUokvU
FyB+VZtJGJtoiR/Lhk8fF2Up6A9PSymafah0TVVyZOzsm7jYBZV0m0XqzLAzhc3/eKWfPorrbDW3
FKM6lH59Zfq3KJyWSiLtleY8tYStoGy4Iues+Xvd92O18OnjMqXsM+b5+hDL5ZoQ3cfCKGfigaYa
wWhkkBtMXL4s5seIKzZBLQ+tZl5xDfn4vTY2ipvA5GxhyXWqY+QkxmWDISosjPgaIcDp8ifmL3E0
FFiBFXAU6BGyq7SHNHX3XOBz7mEhGZ3JkJtakomjWR9zQcRpZ1cddbxtSzuRgrXHmnptcd9jc3Sn
ReZGN7lCLEx7SVp2cxNawoPupnPjxNR3HI0T3KB7osY+8QgWVD/DhMdBCftByd63ZmlvmrYyNpij
k1UHh26BvJP7ch/rclA2Z+j+rx0dlBBWsWucbg+nq32qA4ijsQPHUSqT+lIfS5yy61ZpXjiMoMXr
7UXvX0sSJmYSMRaelOL4NvzvVsXQij91hMRHt4bng5jb5MUH4XKXZW3FwsjYIUbZthk76mbfZvI9
GO5whQiC9UC4T4LSgatuB8Nh52vBZnZmQTg1hIvDfPvpeVq4sbVgSdURHZ+0CWLNuSZRZR0FabG0
4wyrM4eZ+6avcVfU3s/KuU2LfVrod0DwhJkuMNGDxdEaBVRy0QpSAm+s42APLWxxQFEgbUwDA97p
1z31EfLvX5OUiVSvWhtdMhyWQ5gX7qpQcGgaKlcE3/uI0Thk5WICIU9ojlotWsxIXb2Ttdg/SoU9
t9adbLSjwSiCso/aBD1yaiRPGFjitWV20NkUkYNN0/uF0gV1xNrsSe7LZubArzuvYo0GKCXTuAtQ
qTqMQcmqMHLuzbwqP5LUgOZELOtvrVmUj/SITy3RoF+gKNEaWgEQoRBpz33gRW+GALtOhMS6Uboq
n2kOX8/rijUakCRLTVVLpx5JMIvqfKlDHzNM1iviDWBQVIpb8llON4uJHoZj4vemVzSGp+LF6o6u
sa+kAhNQfysWwUXeiK9ZrMFllfO1UMnHMjMeXKXYeSGLttxzZnrXx9bx3w8dgBn8/gAgzcQ247T2
WEf5a6/7+NnOgFVsU7864kjYlXAptWxX2MKbnb8PmAcxA3buIIMNovIuDNtHMZJuxFLYozM9d3J/
JSaQoqLOAsPS48VBcibQoSpuDlp8Ne0FBykzAYMTTV6xRgOUZbEyhp7XHHsZyyUK5VjQj44oopG0
0OYYP6HcXPqyxw17pb7NvLNhWPiqykYjUijUQpEB4Tj6gvvO6sIl+7u/JDFi0/WcyO1rBadSq4C0
VAZmuroCNj0XPiVNdbjRWFXLqpsrHh+OdE1sX2JCbxT1hig3aOfJBn0ISdOJ2CG4gCsj3hudtimS
8yqwr2ej3qVh0PqqAkaDmQ8riksNpT5ypH5m4rMv7zxLeSC+YeeIBWRPe2Wb8rNfYZoVCnXuZU/1
y9H4Bvc1LU0EOUe8CNnRigKgUzYKLt0B5ugBI8f+++hxbrkMDJ3g5C64aiU8ez53lr1pH0U9X0s9
rHTbiJ2DEBZP4Bqjc9ctZlboE+/GHA2GRSc2QYxTHFwnZvoSwgdZRcnecnCj5zObw693AYo5Wq7F
kuPr0CpIHkpgWqYRAfNEEFmNci87zY3ceAe71K+/19LN0UjIOSQmfpC6x8RR1FVjRZcdRPBeEI5K
i3RYTCXpIXPz7srEiHwwgImaiFlK8lLmxsehI3/R1MzR+MiyA8hTQwdPmpAbf5TSCEjv1Qijcijj
R6mfDSF/Fjpl4bpkL3G7gbc2TTjaY1A6XQsTzc4cjZCoaTm0FuXmCKx9hZ3hPumTdWKIu8wmfEaU
jtTAQbO199MfN9WIRkMa6nc1TMS+PCZ4UZBXhbsuMm8gbQM+fjz9EV+vdxiGfh/zXduy0BdoxRHM
4pvSBAfDdX5ImTyz1vnY4X/10kZjlJXB6kRVIh3l+CKSgh374WWu402U6hVawKUTyWuQMYHdbHNO
9zv7V2EqyBrIOejAKpYP1dzOcuqbjkYqojCgpsRee4SQvqyS4lcniq+lO9PfJ/ZOJBf+XpEKCYkK
gsrmaLnhtlI3fWIc+Q+Ut4UQ9we53XT8ieacV8ket/rptzfRJYzRKFNG8EBKruaPgtolF3Ia17ug
xDJ/uvSha3/x7ozR+JISEmVAAKmPHklfsenfIF3Z11W2S3X9wnRnvsNEnzJGA0uFlhsGNOdCfU+4
s97n56jtkBlEmXBwIGfuMhXVASq5eNkL5sxXm5q3jNFgIgXwHjKL12WCMOr7sOcYI3mrI/VcFfob
M4s2KaTJBQoUnT2OfZt72uZ0rU60Q2M0hnRDZEaQqyz/tfpG8IXnLlJI+goXp4uf/GZDW/m0PBbL
HL9PAkglqBT84lJw4ZhevnKb4SYpNY5gBX+IpXnZEpaCKaj2D73MXnbm04dx46s2MxpP8rZpYX0n
1RFYkXRpyyq86yHPJCiDd5GwgZUsGVd62XhLDyoCYihm5woh7XUn+/4FaJm/83H/46X9X85bcvXX
Zxb/+k9+/5KkHctdtxz99l/bt+TiOXor/nP4qf/6V7//zL/ukohf43/y209Q7t+fu3oun3/7zTpG
sdNdV295d/NWVGH5UTpPOPzL/9e//MfbRyl3Xfr2zz9ekiouh9IcL4n/+Puv9q///EMaZr7/+Fz+
3385fMd//nHllS/PXh7/Y1+Ez/Fr8W8/+vZclP/8A5KD+qdh4My2LFFW4MvQEJu3v/5KEf/ElKQa
iijLqi4Oa2kSF0qXH5OVPy2Z22oMh5psKvKwCS+S6q+/0/7klEtCjIM2RtJM+Y//+5S/vaf/fm//
iKvoKvHisvjnH79PehpCGrgO2qAa1AxZkrTRuKBbZZbWVdxfaG0irGFmDkA6Z4F4MgA0KMyleY8G
7uHzTF1XJIUNpQ6GbHzlhQip9SSC7C6whuB8cdVwLWOxWRa1ftE38pMohQkJIqWP4+Uqwg7vZMzJ
mdxtP72tv+vh8/f+uOr6767DgyiKocuaLImShBlWH02ZSQ8TtuFs5SIdqKu93MOvg/4jRa17zIrn
IoptVG2ofhPVNXZ5rr07RXML3FBZoTjVLmKjuOYiP95GSnOHmgTJWaRKN7Jq75ANJGDromyV5Qoc
5FJUODpCHNE/IkiAkOg1c4Hvyig9me+jgpgwDM2UVAwIWPZ/H5BSLXMjjZOqc1ZsOA2qHM/nQnnB
ygl6ZKPC5iZPJzyowZ7tfF7uwuKaPW1+ZaV7v8KcvNOEpf6WHHD55/m2SJ8Lc92j3uPoAhucdpEF
rK3Pk/MuQYCw4Z4YsFohoA5cOOpKW6OHzVaKsXTYGqHVJq4My0y8kV9xngTChrVIf8HKI4137oP0
hEGiM7ZecZC6c+AiTbbHPtddWvE9NBw0MS/ch+v6rjL2RrvWMMXtYP0YHKqEKwvForiVom1loprc
RC58ySXG34HqSN6MvsBkGhFqaS1JW01vqqscki2g2uv0h/GoPFpw6p2FcQWKTCwgrCPAfQjMheWv
EnslsWs9445p+wtDO5tojJ8PybXwAERBJDpd37TRxhbWXfGCQLWWIcWCs1uWLx52GHtZww89piv7
KRN3moXQfjEYkaItmlRNWsjn/rmxh0t7m8Emqhb2W4E/FhscW/Sj84u3pt0WfKtBZ7TMAIvfKQt9
a2/VrYtQZeGeew89oeDdrs/2GMCty+Z+A6XsDO7ARWcstLvkyDHNWfvTkhbqeRwDOFsRJ+H86slw
WHaHfKPt7ZuQiHFkc+6yTc8hDLftVrmqBUjDC2ulM/9fWo/hVjjrH6Nf8bmpbaN05ZNrsrGX8rZ5
Rw5nX4dnzdI6s/buWlwV9YLF/1O3NzftPdm+S3sJMXtl7DFSAGIJodGSKbkgGz19998J0vbf427h
i3vYQ9ohXzibBGL3gs7XX/nnarKiQh/jLTHu+6wkVGxZbdhbvgb75Gfnb60b8wxH/nm9bvbWW30R
XljXqJuFbhle9M90W0SuWGdgeuUL70pax9fxtQo7pFq1WBqCpa8uiKIgaQh92sdo8j+a/s69lzwp
kvdyPLn9Nhtepm/xbZm/vZXnz+n4X/7/OA0OR9DT0+AuiZ1/HIf/u/3f7O7+mlk/ps/h5/6aAyVJ
/VNVcVTCAzE1+LcMtX9NgZKk/Mm4JammJWuGKclMjn/PgLL8J8YPkWM/1NcyukN+6O8JkL+SNEkn
zcACnjX83P9kAvxygQgve7yAw67ZoKIUj44GxK0/WHG4lIXVp8r4YpaZKny0Pqs7po9MbsRjQ6iq
XhX3qefswdiuTxc/PON/z2GDMNzgf1TD72N9PTBQ0Y6LRwtxXSag1/MWp0seNh1flTzavpli6kNO
rMRjRixbiLS8RtXm95iu2nOZGcKr305/0NRXGE1XMdEgst3zQbkJAuKMYMSZbzBR9eMjoaSSe9mT
sc1WXIi0MtR3wnUTs5+5vZt47vFpkKeYtdAAZTjCC9CZUtLn0/XxodD4oubHJz+CTywKxi6JfJN+
oyrOwSJjtwaD1hgJYOT6sgI9PGTh4szd4ee/4uQf344FUSE9ay3t0pHI4wnNowmY2XchYIpMoYTv
tk06s537cqeqsoD7vdklqWbCsBLFY6v5P8k4XKQ+rojgHV/RAS/4zAptqoaHF/tpZwUxQSpt+DJH
KX5SUIy2c5d9Uy1j+MBPBTuxkBdhQY83xHswOQu93UTmjIpvot+MD3gcfE2lLvLQUaWsU2Vt9AS3
gfUFk5vLOztZn24lxtDDv2olo54PTE1GLdqLR01501vOk0IimAu8QJhDgIZG21AwcUMYKylB0y5q
G0eqfkRBDFposAQW66ZDeU+UWG7b2ypON4LRX3Jos0KDvXI1fJaOsPbU+JygUGj9pKnaTb5rWf3U
cggYHO0vx9w94tncsZZEfq/c/L7tHtKq3LitdrTTc/CkCwF0gla7F50YXw6IPTPrN4kcLoOqvWhY
Tzomh+gaib/yBjjOWnLKtRHkWwae1aDCRG8BqKa5EKonomSgK7wmpLvWHprknJBk47XtfeyQPus+
mCnqjd8rCxhrM4ewU+1kNAbGja+5Zu+Lxy6+zfIn1T+TYLOffoHyMAN89QJH457v13lUhfQhzpQJ
/iYjogxZsA6uyMLftd2+K4kyUq8Ie1hWMmjUWIPQa64azz2mLaZDBVYMtCclR5pdVofAigEluNGK
yEDATvVMQ/vyuAhY0OjIi/QJLAw57bmu03Uj/wyA0+XdkwSpP8l/9r05QJVn6kQbKvaLOhmfgNEt
Yf0LpXhUTPuh83EYm1d6wWJSVBa9BY0hfAPHTdfSLku9jBalKK2Aex6hACB9JySA2/iwEh+cMHQW
LoEyDg0+lzT0DQN4IGcpjsjOjpaypS4J9oL9ge/GP1gKvi31UaNtgd07kwp5qaXvEoXk4JExICz8
gEu3oFrGGD/kFjO5bi4d8baR7pPkHFQDpuA7M3hLkJ9A+vprUfnbkcrnLerEADg+qoMVU4Glo+5l
OF8+bgcilWZa31TR4xGc/BHAChKv1dGWLhlHFdx5sV2jvF8Ax24FXCE58z7+Q+nJ7EARBTjN1JVc
dUu4DKTnPrSGxx9pTC8SG8FrAhGWlQQiVCZg5/RTTj3k0C8/jdN64isZwVXdkaOgHc6Hc194OV3y
xARmjGYAi1gxO41lphYYR5ayFkACKa9RtuPuYmZ9MDF4GEO///TwZNH7YK6ZZEqBGfu+bp4V4e30
00/Vy2jsRyRaBwU+gqNlscnZddrMhDtVK6PxLg1BJaUS5eoMIzYnQFLRYg/bm8SRq/nt6YefqpfR
uKeHMVatgg8hpTfRL/zsRfdnLugm6kUfjVWJ3hCK45AM5+bk5u3KOQWJOjEu6cNk/+ldZlZmGiLJ
S8cUcGLk51vQ8WsMi4TT4F72zb3hPeYFXtP8h+fvC4log0S9a8pyZaTO0hOKFbF6S4Fs6Wbw9dbe
xio0hOoDbSnfOLayqftsK0Tk3wTSws31vVddFV57XRsXMkqEInou1JjArj0m8rRM9x7HEuIGhrnq
+DNruqnKGxrFp+8o1AbB8bbBoignvzjb5Nacxmeq5NFYo6cYQTwvGjYpN353phA3eropTbRXfTQ+
AIEIOWnTsS4UJTbIYCPW7trVr1uyjo1QXJ3+lKnHH/78U8VkZd8LhPMyVLqgKva5OtMRpp5+NEBU
kQdOOmUBEHjyonfOev+h7947wPZBJM3U0NSzj0YKVU1IiyLN+Rg6LxXCBSK9vlcp46GCi/1Gxrx1
HPB3nPGlMw88MTroo9GhaV3JMGy5B7cJEUAiOCh2LwVnZkyeqA5tNEAoGqh9xaM6ANvAWB9kzzP1
MfHc2miEcALRTggw7o+JfVtwGqrarMKbZKZWJprK+GxeFFVHzbucxb6FYRHwE+lVqrckynAhN6+n
3+jUNxj1UoI7ospoh8/IUR79MIIC8Kg+8wWmKn7UU70kzCsCv6ieeJXRR+f2+FPlDn/+qW+6fR2V
ZkS51XMI8mZueTRV7KhrpqUpQJrS+mMj7lxAc/3qdB1PlTvqjq0FESMPedwhPbQBWaDPzHxTL2/U
HQU5TbVqKNhxLmvxWmIPpsxcMU4986hHhlXHlTSRIcc4BU63cpObb9WFOuqLoIxItx5encW+pt9p
f5/E/k8Xzeq4J0a9hY9+eF53a9wk1fp7jzuaHmWLfUiWUWzgnXvKEiDs98oddbsgY5GYY/pHxn7d
Kk9Z8/a9ckc9rgxSz9YtBiQS6Nrg3PXzmZFuoj2ow59/6nJi22SoZBhDzZbEnpUbfLMiRn0OKBYc
3lrtj6p+K/e35dwGdmLsHI6PPz+v6wFANUoqwk+v9aC8rmBqtw2BXrm5x2j9zVoZdUCndMkIhn19
dPHRdsIhaedkolP1Pep/aQ25CSateASrXXb7tv3eXKiM+l/kegG/FBp0uCM8zLe+11HGVt1KQL6a
qZTbsWmouHz63vp0bNFVeikTlIDxookOsbqxv7lpUEYdsCkjqeozq8WmstLg3AkzLWKoxy/OMsZ+
W9ONEzNLqIfeem7yd7UKtyQOLBW7WFn5neoQeVNefauvK6MuCSdbsuvc6Nknc5RU3Unxr9MFD4PF
V99h1CejrEmNMqVPivg8ZFHcyh3TwJwyZ6JlK6OeGUDIBZ7CWq+VdXLwuKp9Ov3YUwWPOqOviKAD
Daq+zte6sbOrzffKHXVFkKuk1rUmi1PDXPTypffNBx6biztFJsqkpGA1vVKifVXN6HYnKuLfNBZK
FfmGy/uL3WNYgeHs5mQcEy1j7B/OVadQrGH0sMgnNNjYVvJVTNjI6Yr+8EN+0fDG5mHRkBvHHBZg
kv8EEvDKtcKlOwA244Ukkeuk/UgAnpDWsgRBuegMMjqkm1DakqCgCOlS6sSd5zlzTzO836+eZjSX
epWXCErO04B8WtroItS0WrTSoSpJHqFnlL63rIwbQiUXp7//1Hsb/vzTHFsTawCANeyOduheZejo
85lBf+q1jTp0S0CLm4Z8E/ITfRLsEvtyQCiefuqpwkf9GdE12ZZDayshs2W4Sk3x1oPRe7p0eei9
X72FUa8mwl7Ji1xuj3LOWUrdwuJwNrFeAQJ7Irt1JWBhdWThIA+GOkleRJq/Ssmsa4DiAKBcaLK8
IY7uIomFVeiTJWuIhxKA1unHm3plo7Gh16UCbBVd2BUhqPj7lrjlb5U89iS3wDRCFiuMOsR5J3uy
CU6XO/G6xl5klaBdWHGU60HUAsyrwvUlbWumPkbyqv+6mh57kDM/72J9GNOagggLyFhBt0T5DP0M
CKvcb1tfebf8B7G21n79KzbuVHkL6p80Wn0VZ69hox6h4nXpg9pH66IIUKUE25ToaJ9wSitUMLvd
a8LN6boYJvsv2taH5eNTh8tFv7CKBi9QStxV4F0XUFMiqVyqkvLNtzgaQ7juqbICiMmRdHqgte9d
+b0xfuxNDjUtBVEUd0dSZzo2Jt/cWn/Ypj5VSS8lAZFenNqBil4KEVpxPf/eUv9DGvipaC9MyXbx
qW1owlqwjOuZtzjRBz8kup/KRSrX56BYGYAM4kDMZmmG3zxIG4vqsjBCbgduAmPaokdR93C63U08
8b+ZjGtVKEjo7Y4AyuUrJ19/r9jRHhjPZthJptodCZHTLr5d7LDF+lS/xBESh5PZ7bG+6736VxoW
L6efd2IoGnt+Uy11yhyxJAu2nS88tqa3tpXwexsHcdTzCETyNNTY3ZHoPu4M8+8tMscG3bpjaQzX
uztCreIAN/vm0yq/13Frl85guYVndqbd4No7XcFT7Uz+vdRGFLw0V2kQsXsFy/EJYNzcJZ02sToS
R/Nyrit/9zq7SMjTfbSYmrVymSX2Ru/3Qt8tnMK5Fv18IeTaQktUIOjW2jXfChtt4hC7bN8KQrpJ
kqNlQh+Slh0XHPJdkD/oSAc7AnYKH3J6EhNEmGHmaDGhvzS5sNekbmfaO626KZuDbu5Si7wfIHac
NK5DiVCcXF12qIZFPAUl6YC9iC8vB+YrgSD6kYs/v1e5o6kfA0iUA9fujoR6FPrSzleny/3aoYo0
brRFNyzPyzpHbI8OuhrduHVcZxlI4iZqftrCtei9huGbEN1mzYNWP5EJ/K3GYo4Nv24rljjM2Wmb
wjqOd4QIn/4+XzdCc2zuDbxGjEmo58ThuU523fdmE3Ps4zWsFkKmNhT7riWHqp5ZHn29JGCz8XuX
YcaTunB4qzYJbizmwp5wqRe7+d7lvjmWHSqQ0nSTxB5uDO4VfeGpM0fBX593mdZoACFiMtYJfGm5
2iYbE5hjjXhC9W80IlGjucX41KscjSdWWCqswDkElOqtA4Q7nWnyX08EpjUaS+B3FnWOI+iIWlrH
SwyrjED2uculqaceddSgMyto+jx1goAj2TdzLKcPxti/Lx/NsdTQDlM0ZWXF4s4+IxTxWu4OTqOi
0b4T3R8uYqxebVZijSo98a88SQJtfSFZArBqoHJFttPcfKep3SHm4lJxQAGBchQT41oStJUgsEtJ
4ZC/Veku9+5EyV3FUrFsuAACRLwKsV6f7p/Sx5T41fcYrRvUWqpNWWFXHxU6lONmXaUq6ckauvxX
YLPLhPMlx1G4Hga/LJprUhsWfeuugnZfh0SPINPHKrwo8os6bZCkxStTHbLuw13AxA6FXxZ7xDwO
KjV1pSDdSuX4TI/PWk2FwM+AHYTkBv9o1VcF+KQf/DRS4VaV6o0mR5dJ8Ess7w0gmAVOJiIxFrqg
b5Q4X8e1t+jUlyFCyxVQtOibMrly3YfQ3wBVO5fqftXCiTS1fYz7rO6v65CHLJNFArY9R5Jvmj+U
NFrlJFOHQ3THYxjLy0IkWyAnSkjOl8CAF61RLE2TGJDoB3ERRiJDxDC2GsJ2wt5WDWBykagbcxk5
6pqkvwvdvDeVsyCxFl1nrazOWhsNXhZz6frilenry1YX1rksIYp/F3Vt7fpPShlcFUq1VLI50/pE
kzdGHapXyQrJtOGWhfA1n8S7ubYyFPBFUzFGfYlLZTM0GtbaaXqXmGfma0L6w8LEZ9ZvUnjtwd5O
9qfb5cSgMJZ1eJrjoihkJ2mHh7oC+0uwSTZ7MzkxXo61HbUkYN4x+SKiIC30/Jl8H697D5WzNLwL
cZBXRHJcl8AvLeOlcG6TtDmExa0QbCKtwdpgLGs9X2oZuQjqOZumnRlmt2JV7VyJoweD2KKUtErz
hpSGezffhCGU60LfgFGBQ14sBGsdpcEWDVqDvK5ay3GGOK1ZYdNx/XvPuI6dbWkQPTynO5xoEPpo
DQ8ZvbU7QaRBEHVoC9yCX59+S1MFD/Pop82BDYs5bwTqMcJw013l9d3pcife/lgO3bu65GXDwYpZ
nPn5ofV3Qjuj1f36iN4cy5iRh2caxFL2M4GKVPCVZJJlXEoERfqbmhG707NDY3qr019kYkExNrPb
CrbLxu5ayL1XWnGXB+eqXizKeubLTBU/vJdP9W/Cmu+JnmG94rXgX7112j0VhGzqmK1Of4GJnjKW
NhdVDUF3WLGI8VGNSWM093ZBgP1BD2a+w0QbwtD423eQSbTG6skEzVZNqTZhsz795FPljkZBKfRC
JUgpN9A2rbsht/R75Y4GwUaRK03ROfHUg30rLklpOl3uxLv8N9FtmuZSnDvdkQPVlZHHyKejZaFe
VZyjzbzMibY/ltrmQlWrxE5wPJfdh9mTKlzkQbNQxIJ7HmLSukFwPLewmKj+sY410YOK/BGOqNoy
XsrY9RCafW/UGfvKqy5LYtUtuiOYNMc7+nO3jRNtfewalwKirkgvbblSK86lptsnibfMKtx7Yngg
Unt1+kV/3HV9NY0OVfap1+qJV9agXzmQV85iAZ+KQmxWtuzFqz4piTBKtqn1q+yuBLT0pgeLrMWt
eKnVzaLJemJFSSvqNnYuLcQ+WzWCt809C0tff5dmP2K13Pbwd8z4LSBxAYuh4OUbYlpN3dycfv6J
U17AX78/P8T/WDFzelZc/gxJpMraeuljObWieh27v/woYJkjLxIuGbL0OrUvQ51M4l95mi8zpjo/
QnXcEw4YZPAIOCGwrFXtb0pCdQr3Wgruo25FZsVMbU9MJR9eik+V3bYCQT3EbR3VYNWUqxpu/7cO
Yc2xEtF0JfIch0nKyX9VbbUivWemn070HX3UQOwSX5ybDQ3EfImTK6F5PP3msKHzir5oevro1fWl
6Fa9xQY357JEzpOFk98EzVMkXebE52COfRqS/ohBudYWeYWXUz2E6b3kPCkZ0TrkjGUcdhCVtlXB
ozrde9PRNv2fYZMtcQ0gU3uUmmRFaHyRbX1ijVSBjCSjXsqltq4N0K2ORDgHxhLwxvYQonokglSM
bqT0XMM+G5+L/XlIpFH3Vua7VN1IwqMe3Hr9lVAU3iYkq09EfS4K3bkpOTdGbtLSc+khUAP2d4dc
f+yaS5jXK818KvOzXF859UMcZt7Sdq11nxZkKL4b5Y1K4meJ21RvFq7KBkVF8U6gqGKsFNVawP06
d0sRKdyd0ZHtfiU3d1lz01fVqnKuxPi2JyzC3hMEEcSEFJ2l2WVHGoh61JVDT16zi1XXcI8+Jmir
uQxkQjzyH4F6TJXXglxGXSKawd56fr0yC5LBmzWUgEuChB46TE+uTsptvSyEax5drV5Pv/mp9z6a
ZGtHabJEZKGGscQvLzzhm31gNMmqEeGLSUu5jYwZ5byfG4o/bqu/aqijWRbWq+2So0jBok2+Svh/
OLuu5bhxbftDl1XMBF4ZOwe18gtLliwwJxAEyK+/q8998elrWVWaqvGMxxqKQgMbO6wAQTEaZumZ
1Rq8WB8qI7TK5+LpJY2dZad5L5rznpYgEpM1JU9u/ttR9V03VGcHpoCwc4e5sVGABI3qtIU/pfUz
YBS5BZfCw1R2uQEUBtzlfcfb6uybo3qtvv/y899iS/slt+BNg59/geMXgmHWJ5N6gCrppIewtvpZ
oLnFmMLTvBQDH5G/wyN9hm7Iz3Ik55rj/BF0ids0ttddkQLlrvDCagr/vY2/6DsT5xrl/3hwWbnN
/wFsJrBTYeICB9e3bIpNXClwaQqFcafYu+W99/Omg8LEwkUooWrQQKdtWHkKfFkOKQG4ruYTHE+W
X8N8QEujAg1/7HWwmkK7OWhwAXDBIIpGM4PhShXl5icsmFYNzFVItxZNc+iG1K+MDcRig5QsMcsn
eNQ88OEIM/NR7D12dKyD48TUcX74SV0P9h8/OHW12ahT1PR9f1caOw8NjH8v6ReRwbm5EYpJGaXN
sIMNM3LfRf5NkvDVY28CDiwLLa2+9iB0bfAz9zlF5+pnL3wTcmZSdRocHTEseddgPaq84RvQ6xeZ
wn/23B9L3AjFdAm5+i0nEHxGpZy59xP8yv792n9X6bLJLfY1azJLzxwbpSCcqYfM29oQowwq3URX
aoyZ9ZtggAmDNA7LKsuvywrpil77eV8cxs7E1ay9ek3+G1JiP4vdt6DZBdD1GiSHGSYQ44cFtUv7
498/6hefvX3TbmAyLeErKBcg130P3lPfpXJfPfcmqjBi5p014LkC6WwWZr9/9ro3MSXXMK6CR+6y
Nd2nQd/8EJRMbkGzrVW7vdbidWt4iJNYfDv7uN6Bf7kb7JsjO+mF6DKBFx6h/ud5i0/dB1JbkFfZ
lR40OSbIbKCwGMOi1wI7O6ORCfULMEfVXUPes8IBrXcG39c8tgVYKNVzN08XCRolXF1C3DJpDUYf
9I+J4etju+IAvU3Pi3lY2hPrk6paCSOB11ZgjUfJny2mr3/2QdzEjMKEH2YPu66t/Wp1m17+LBT9
h+D1x7nmsyqWfMFyabCxmRKdf3N+vigX7ZsUJZuswhgNC3N8+wjdcyjdtOiPZFDcsQlM4rOfnaZb
zC6TkNoFGQ9hCUbCkzfG3Lv/0XrfonZbeMTrnXc9T2olODR0fhahb1G7WpuypSV4rqHvxLP8ju/w
xXrfgnaVZQm2eBPQ7cO9C25vA+Uc+0GwqOWXny3ITSSw4K/kQl0evcGx3guOFqz4Jp374m65RevC
Z8ugjol3d62Xvll809oNhH5ztXwRF29dcCynsQm/PnxxIjHHXP/muV+99M15NDubjX2OHNQpXlz6
WWGcMnhZ9LO1vrnG87R1FFxekdCAjZ3Cy/Cbl/5qMW5OpQfDlsJrgXoYYY+9arrkR697i9ZVdK5g
d4fX9dI3Zuxs9rP5+C1ad9GGAfqdAjGvQiMuEv0P3/d6iP4IegSWWfaolwh6RggvG6f6Bkz6xfLe
gnRnWMNxKPCj45ykp+nhZ4t73YB/vGwuHDjgunjotBui7wQ/vnrT63//46GS2nSp7P97U7R9/v2m
5Kun3ty9KW9QAxhKbSF0GhQlAcKkdn9JQwStzTdVzYMm3Y6uEReVFZQQoclrTD8bhiniCSaYhs/h
Yd6iwijOGsBqTbPvm8e6e65stpINC3MHrs9MvgMsF/UQifAqSC+kInBGvgSVZW44JA+c/IHkpwKM
k2HtTAfLRAvl2JpTIqBt5Q1P1dSvawvt6eIFCBFYMy8WNLkcwF9deCvqoMYESvd8jXXrtKzXU8s3
WQZ1CTVDF2w8SLPZkDEZ0zul0FDZZmzFKzMxueC+oUxAXR0GS3sNNsD5aYGaXQ5VNFeuTNwoMEiV
vl0va9pCpgsCeTYzEgLeciPpPc1dx+8y5q5aq/rZZXOVSvzzY27hL++lssWoCAbzrd/Z38SRL4Kf
fhP8eh27XMG2fZuPO24+u/DCHfUfghJu4VOUibxrLJzOzvkQ5mWu7/+9Pb966Zvgx7tSL8ZqAbti
jidiRLZ4HrCp/v3wv299CHD990rzepAzLIpxzYDHWIS5/c3g4+8vDQeX/37uUM9DNxlY6WxKkIn7
dR1fs6h/v/R/0Lz/P1n2bgFIQw4FZAgo4Z5RsKa0jHBsKCLt45C1cKqcgkEoWG+zsK7NUJBPzX3u
gHstObT3puls29/pnHy1ejfFS0GYMRYwHd/q5FlrH+uf5SzeLWQp1yGoyYB22JrdIydHS/zo04ZD
+n9/KobgqobJLsrsmD3Mv/79afx9Ech/YP5/xORWpzrMJ3MMhWK2n7/ZP9cV/P+fMLm1DLN5R3sx
ZfPWW2hoo6e9jEDIaDBF/o6veb00//IdbtH4zphavexBzbBSN24gg6Q7KqyQ7ef8vpqff7Q2t9D8
HLBSWxVY8Grd7384o7gF5JdG6trlFQMKoYeHHn+zn6XKt+B5jeuOa6MPvy3sMaqtuw7kin+vw9/D
Abm1+eqFHJQOBvJ2HNZC2RghAZZffEdR+GIH3iLnge8zlSHw3g0HKOeig4X2s9e+uYdMb5kzphAd
C++115YzqYQP0avvrP2+eu+b41inPZdNjt3RL0c+H7rvMD3X4P23rX2Thmtzq0otxSw1hd0U/AWu
Q6GgBIumTstA0/VwMPNo+I7//RW69RZSz0S7uBPHVNjKkqWj4di+KnTaHF0lsuKJXU8BpCSjboA/
JcFURpzK9GcB7RZ2b7mtlDxH7CnvMLL5Jh/8T/H5l/W7tfMaCoDMaIfg0xC2zQQcl1tfEOfYoKOe
VjmMvodVYztRh9xphq+nrkM1V4MfOlAnTZPMhIBz8oInBLJJSvJY68el3ZQMfOXpsSBizcBKSYEg
TI3pl5zeSn4p+Upf1qKfYuWRYKAfmvedtOTfPXFtot+UDUVtzY3lDMvWMtDr2dhAjLddDYc9zddF
swUKBxLCc3kEe6HmRsCNc27e/fsAfRFkb/kAReaA8lyg2qyzvWBXV+g1N58qupXkh3PVW1bA7BB3
xD4AJORxufvOU+iLk3nLCRiGgleVRdS2gpJw7UXT/N2ZN/HXX4+ndwsYtiUwN1XbILt1Jn8Ugdn+
cuWO6c+Ev0ugC2trxaZj2dGg8d6mjGHovgGGBJqgAyTfPX+aVhnbkU5Bq+xJek/E3UjjGTvWh3d1
Qgx4SGngMkJujeong+88a23hfxGnJgWi3gmENSRLKxINAL/WXUHfdcUhhjZmMM3ONjA/V3a66Wi3
NYZ3j8IQvCth/m74qYLWiv27dfja9O61gRzaEShK+4AWe0Qckii9S8wcKhBtHk7tfLcoMyw7GJee
pNGg9eiGaZOGupYGg7ZKPZRWbgf+N/GF1exbCndvySOMnANQ5cOhuKvRmKiXLlBQL5vgzJJ1euxo
j033u/MMDLTxO5pI6gUVgeZ4eoEjTVqZ21TmsbJOy7IDsDlo+hByrb6n7eEoCXPuIJMQeJ4+Z21n
ZnnQGiu7YDFUzLGakAaHNVuf/tblm1TEtz1gPo3is8MSuZMImJCRph9ovdJlEQ19uyrhJePPg/I7
GEpOs75WC09mHZKG2m9Zq9OMqNs3n72+KUe+ssirvCJv8xYt3NjBLK0wn+puS+XvXF/z/NFs4eVe
d2g0ZuGsHRSZEl44jzy9K4HhH4b6zqlB/sUBphhlMxlDDyGUpRs64lO2XdiMHTiLZqI7JwoN8Nw6
9PCF1xCWfDnHBqNxxfTQ8YbAQjTS0iEY6Yj3fi+h1dwZCYTrgw7sB0N1cDZfQtu7oGuGjpHPFUnS
eQxEXgUUczrT3A5D6U/lb6/PD/YC+SywOaV1WKCASLgTAIvpW/StUgnwx6Ec3GTJDN8TdYSLFGgQ
roc9jeyosC+OeeL0nqn7qdhN1WmaY4Xfjtd/d7SrnGTQ91CWfOjKA35t8Ot0TxMRLX2MyelAo6DM
4JiEKkOO6J0n3Bx8E3X2NB0m4FAyzO/cQz1se/N5nHugahCIm09ivvDy3eKvhCRT+jKnL4b4rPBn
npGUkL7LvTqoKm1fFVFR7dPlNTVXhQOccB2w6aSqY1cdzGqNdDrQsKAGTcFdBhozTOW+rvfwPJT6
Hc113wWTpdcOKbAUBSwf9fmIPk7MtH7VExby+nkqGtwvYEohuxhe62LdiGGfVjOEClWsm0089gBX
gPSSaXRFGrWq7SMAwcGoHZxpL90xGMdI1qBU12/EuW/mFgZrVTgP4l5BusxETwIqeXvkSdFoHGuG
F+abYdGCunxa2rUzqnhiW9Gaoct6P4eMdzP5NjapVlJfIepoRgo9dQxm+9hEIPLA9Ss8n9slINlY
clmUvuAUrREATBYVEJOHPbTc09LPcaaySuxpfnLso6efagJcdghAOmZihsignfDmDWfDVDtmm3eq
AgrFsn2tfCzQV12AdGow20WdTppLOeYrOmgh5CMiCKQ2GubDQOFW4q7uPgZVnlzibIqq9VOrSCzr
LiW1X5WD32oQCcGARHHor8Nx0oTfV12LkMp7Sme/43bk9S/uUILZCvx5xyDtrx4qNFNEO4SFcYEu
r+/Y0h/og+DAQOHsEUjk00wFHjmUWAFav+UOgDe9FxRdvcKMP9Cg9CFAZracnQukfzs82NBkt3i+
UtXaAe/cm0LwDQC0KsPBeqTuJTUfRT4cTEhPMvAdKWAdptXFgNZHHX9lE/ouDX8edPXLAKLPo9pe
cVwCzVJdtTODFmrv6SBWhV4FzBrXAyqmqQQHQe9e4CLoV6r3dYAkROWEHblqN5Wxze/nvvGpSGM1
i3BY8tBrnLiY4ZExbrsqzlg8Qr8fp7dRF3hUBlMRNWJb8WdpH0X/6Jog8J+15gktVA02xUh48BWK
QvJfe22ys8QO6lOK8u0qGVv7BSD1pXU0sGNMcWEtZvIm1PynJBsiAps5iUbVY5FfbByWrBkxqt+k
Jt1iOBY0UPR3y1fVdhsEawrOmWZl6NDpwF8bUaffTYaZFLj5JuvB8u4WDrBlFVYSzLP+qU3B9aQl
vhN89/Zt00awX0NbLYs8U93n1mszbAwN7dqsC2sN3TjQy4DSggKtJl959+GYaxgHNna3bp1zx96N
heNE7CCisyr61Vj9MsZNgVdq2QZgqbU7jcgIt5Nj+mlxL+dEm0Q4p49AEBmtEVLb9Lsu1j1gr/J3
BZIdlWeHh4xfaP88kLhWR23aCDNfj+Mdmj24QqtZvi+24U9DEZmallQLdtGL27xx1FKZMaBJ520m
hNiig6BCsTYLsKrhGmBAVQHmdWxYsXb26zau5kMrCr9vEL3gKWicjLJNGqjB9nyJU6/wDcai3DmB
DLiu2AHWl1HFV1L77ULDEKAdvcXpN9D4HAK0CVEZOVDoYyD4Nc0cdLCKuMabpYW7KR/vBS55fq7L
eGZH+D6qcpeBZunliW4luIyBHQvKvPPzKtSNN11fKXPr2A+LOBr2o1GdrEpgPHbuNQC4QGAWtp+a
x4mQ2MAMCjoYBa5DmT3BGGFoVhglQdThLp8eNNx9A4GS+thB/3gZ0LzF9wD1gzbsyBiw1IW2HcY3
Nmk4mLYvp2FtijQsACxr9WiiSMimldeKPam4P4x1YBPkBUt/NIe0woY+VDXmEMha6rIMIS8csHGN
8Hzwuq1AdGq7LsgZg2UFTzTpBKYnkWpBVrWZIhPUeNFdqMbictoXkie0gZuGIXwKEw5LO2VoXmUc
7VmMffPsU5/3pbmt29+QitSMU5VtRnFJazj89i/jkkaMn/IeMVjtuxye8JDEXYaQWNGItrWdv/D6
qTDjUkJuTsQC/BoYr/st3PSIKGIPWi2t1BHAP4diBaJSkDc5NpEXctQw8E/r1BOl95W3WsZD78AH
KXeSClZ2tD4YnTyUDDgtCAMpLd/10BQbgbfXctwvrvJQGf0GczlRLb/r+j7o4GiYL1WSTd37qPoV
THk9/NApHYI27Xe1lFDGPSM5RCggMdA2bvVm1q2fw/RjHrWQtzw2zHugf/yGlTAj3E3OL9NY1+l1
Xa0TT01/whniY3l1HA5dVBi5lrjFBD3ppNG7uCnfF9xvNbKXBTm9RdCDwCa2kGH3VhbL0gnN+ZeG
C86FGrAYDjN7a5FM61Co8DK4dOBM9zCSd5ajcPSose3rAaCZWDFO9yOITpbz4Q08Lj0SwWknztNm
Pc66bw006LFviq5dVcararrQrUYkAoGxN0bLTx24sox5bORuNHE40/ShqkAm1K5aGJtS7EtXXAr3
07VPqXtX1ickoCPnydDKaCm3lAFeYvRBW6wgEhO4ArYHi0B8Bxul3leGE9pF5teuAzuOMuQ9csPW
XNXd7POlTtoKF1tfJbwHHcwxcDTawER4Hm2smjBBq7KTyfmQFFp/MwYPk9c9Wd7BUg/d/IycYTXp
8hVmEPj21pYZZQBeCoKbBH7rfe4SnTlRgVbs4h7UBPcVE+m8wGZEWt710ymvq4Cb50bykDgdDsYY
aEiohKsA0pYoCFRiwLS1tuJFNLupcfw5U5B36s8D1CqzwTjZDq4cKXzel1vTgokN8SJWbPM+TNGL
oBWFEREJ+hoiYS7sXLCj6ILsZiABz73A0+G/jGyxxANqLMrAQ6eMF09BVbo7zeLYd03clXx/tVGr
SbYCjDzQoH5B8FAP+AxYTGNpFwz5yMrqyt0EwW8Ly7xoy442wI/ZzkuFgDpAXsdAUrSYn1ePVTf1
fNrWay7XjqqCHgwiRZHhQ4jGdKrIqtVducikweEk7QQRFuFPyORVmZ2IofbLCPENy9GDsflwvfZo
5tuhfeNWGrnExOUlQ3fmK48DpZ8deAuOE9l2peZDhDqCkh5qW/Dc2gTSxn76OaU5XMofhUvhS9vE
kC/fWnSDn6MynjInS7I5hpe5ZakohezQZCUwU/xdTJDKoU1UeirMWNhdGdM7Ice4nePRO8Ihyydg
9TUSQHUhDjBQi1x5Z8L1aUQPqNWJDyW+WOXmeejqXT8CEDkAwkpQOHah6cI7Z3wYUSIy95FlbdAD
HI/MsWBpRFgb5YsHuqqE6Uz/6UEb3JcjQpsn+L7rLlBv8V0TVk75r9rOTjMiDViQTZ/kSx4AvlDX
0EVWuwZOipDOgUEUonbOVbOuISwDl7kDJVsHPDEI7MCtvAFnqwU6mazS7o4Pe8lcRMfnnP6CMF/n
dxDyLHP4MuaogPIREH5EcWgCW8I4SII+zzKwwOhVbOhtWA7WXkJjwDOsEGcr6ZaHBmxJhovXkRfI
KEYdgVR52t5LR93r0O8WVRlg6ANiY8KNpLLxDRfNL9W8o5qMJunF8IoAUCAQMo36TPhucW+wKvRM
Gswz6gkUkrJYAokjqOBmLZZHjyMlgJ9SDTsmWhi40KmWNABB1giV5Qjt/UGdqIXb1TDGsHfSx2Uo
g9rJDotNQ1Nf62V5ov0n6W3fBoGTWypcQE9egDVXyg5GFAsz4Qd7vl+sYyPT7TKakQkbpc7Z0vS8
oCjPsjFJKapg1ofmaAfwmUmazIP9xLTrWvvThio9VPr79jRasdccGMyjpOtT48XMH6fsPMH0iY47
xC2g2Yd83xdoa/QCSOjYhbS+q8/3WlYEaWoGZVudMOZC/tD5GPMm7kzPVpGt0pmux5Lt7VrGDjM/
SmSo7pTtpPc4Tz2mVcgYaI0WzOLngxXTOg8aUGObEsHD1RKLZhsdUCw+zSjI0WCAbhvEoU3fsqDA
A7/mDrUEhryxm2rb1D1YqDS4h2GyvBfeAn8alP3eYiXM2k8uCLhXLftW+RX8dU3a+g7pAnjF+6Zt
HHMt20uMjKUe2qCCach0agaOkhlqJowGZvdVkU9aXU3OSt/If41N/oCpzBFdEYg3GJsmww1XCe9A
7OGejykMQyGY755I2x677Fyou2thGtRIhvPRCgq5r2A21Xjm3pVzQGBenSP0zN2WucOhS3ENLG+Q
RQy8xvLNRosW8lqgpyhxitA3Ah63yjAinxa/woS4eW0r0NavnZzsbhzeCrRrXNtGZlaFPfuE+wX6
WizgOGscQvWz9aYAjDQx9XXpe+plFzJhB8+JI8jKFShVemuXlVbYuTC0uVJphgguaUlNowFv5snP
1nNhmOytnO6AjmNg4KOHlHjCyCqDs5lbTQHV8thF682ebBT4OBOwBRgJONrqGnjWFuMrqBU541Pq
DgiynwsC5wjKZ5GyQ61NK4aktYIHgTBKIJCLwMyrT9XxANB0mA+cr20RA/eYtMdLYa5If8DQDSwY
SJs1v/P+jfJ0m+tjYvS4d4z5BJe3yKs+tSVxaic203VFrETB7SxbhkTHri0s5J/KWTnIHlAbG9YS
ZfOCmKdb694jqGvbsKjZqq6mU0NfG0McWnSjHMfyBeyEC6YfFrzaCHorhxVD7j3Xy0b3niZAdJj2
u51PaGvM5OKEZSTzj8EkO4quUOkdZk7jEjlVI0uwvF9N561ONxKd9mElxybhdszBRdbKfYlMbuLP
RbNu0cSwReTo+zQf/RGwWJn9aiCkXGSu3+EwDTk8XpdPhYRlQXWpIMYNZ+/SkFGPBnEBUSUHdCf0
1wDblsdaak8DhC1F2RwKxOm+gnlCXa2zHowWuvhGAThad24mFZa55beoSxcVwu74iv3esYnsvMxa
1Ujhapf5VL3Wo9jq6bHLczDxjy0jodaLcKRvNrehmpXvC4wudLwv012s/rQe7fKoOT0y48+aTMGY
TtHUI/treVhOEwzZcvj6pGhXPqRLuqIkIZhxuXD1yb1qWw+PXZMGdEFu1TpbQUCp0dHJHa91pLPv
s3lDeQBeQDB4wKa7daBVgJbwOpiBU6elvesUgjiFq2/Go7ZVaDUZID/IoEZWoHobHTsAUWG40k/Y
gL0B3guYysichhZum82jx67S9MWRzV4E39KAuTR0+jSsO4kvFWFW9EFmyp0k2Ch1uWPzQZnVXdGr
06AaMO0RxAotto08mdoUfQBw+xu5KhGqBu/Vc0u/B/7FxnYxdaQhWo6nIW64TyN4WYZmnHubPjpQ
dUF34gEs3QBa7/t+oQ9lI9c2N/ajPe3nVCUcUFodnW1TW9cVZPfRgLx+eWFryMabyIPHXTVpa1yH
5gwHQxN2hTWb9uP8S92R0dqO4/hiSkBRTFShIpUxM1O0dFsHfGDtkgm02Abg0Qw0R5zMPOkDQfY7
LLjgocngTflKzsO7TrukNpew10HZq+1NbWjR2DpaIuvXJbW3DuAGswPrkhIWlyUDAwrkf52Fc/ui
OEDR/XwwUyNspl0LkQ71YnnKL9N7hz2zgW5EV26hbfeSLYjcFL7Nyxw4BQ6I+0Qm2N0Yn/301MOf
A/aU0aLBRGdMo6zsotqURz5Uyvfc7A5FCdAB4dSgUKfP2Ug2MmvelAR014WXY++sjXKAooQO5/TC
GzGSwhwKhZBEICoL4OAl9tccSVsLvH6nGXJnDVjj+cLmHdGOqsBHtuIZ3At19lB4UesizacjbAoI
tCrM1g1tZ4CZy6IH/XB2oOEmtIIhiXKCJT3c9fny2dlJN3SwUtHQfeOoM+gwxhJ1f0Yf9OHOK+DA
2PcRLc1Nw2f0r/uYQ9aHWUBDqQtFusp7uhk6E7UZdhiZKASDOt/NXyW/1GhcpNTc6KOHzmbf+uMA
P95haUPNPhTwwiQ2xIlsbIChXZnm2V4OGbD4RMqwhUlDZFV9BTj1ncNAY5maN3JlNpYizqiJIZiI
r7+HWUxsYVbV458jhgTX31+5omm7RAuSQWkQvwNNbcyba90DtSQ8uBYGUsQKmpL2FY+91iHXYvW7
EQkDX7KzZwpfczL0Up1PlbZQF4IUDa9J4I7gtLgn0BnDEmOdcitrNGEGpNLKGi689RIlB19i6pwq
PWYC/Sd6ZDm8jwF6EXofjLO4wMrlraPgHwxNIOrXFCNX9ekM9176vghck5oXj06X9DbawdD6mLoP
r7vvvU1NJ9y5PBrkXmVNzEUeWeLoEi328OXd8hvVcTQ53QZ20wmndgixV3AoqI8EYDsK+Ejt+6FI
2PzazOvM2dZm7dfNjrqPvc6jTho+W/RQQ9eg0COig6tpmEHueqDmv3Hs/Q4tXgMzNpMiD2/RMJ7B
pTCA+jKyJNeG53wyHzvpwEq0lglaX3c12WjdqvRYJMf17CxvOtLOQY0QmgIBkq1TuUr7fiU0CHs2
epzl6FIJEaeGE+s4CDMWW2Qfqmzecl7jhFWh5kpctR9kVkGryGNuQWaSeuWFFEZglADTa8CfLYW5
hyBMzEoDufVmkltcG2ts8GQc9PVgIA6U06eLKNXybrUY9wzWJS7ev8fqz7lAizH1wpnYb+M4ASmX
nylzfWvCHe00UNNq0UBalmbVTKQOPd0O1XKGUZARULT7lJqjxsp3UG05wzNmJ3m5I+6yynJznWr6
Sm8Iqjp7l+XN2QCQaxx5kqImgCt33JfTyp7gPIKxhVHtmfVQzk9t8U6L90K+MVwBBrRNyt1ovbUS
rfbxyJyDdM8TarYGWsEMnUg0TDQNzp/Le8Gf6PxUik8FulUzH+xphR4+YII6idFBtTInckvQFPbX
8fVgMFAwTxgoGkODJ5yYeSboylB9rY0bJc/lsGfdwa72BrxQjb0+vyvzqud9wTYMp66MhaadIQra
IDQtehFUKYjJpZyfMxA7uXeYnGN1vQHv+6y8m10UpH0dVf0UYDE+2vZ9cOLOAryR48ZVkUpppPIA
kYhAwSW7uMh3HTThmwwanyzsrS5YAE2BQODGs1GAgStrbazqcC0vZ3oqteMg0D1q9lpq3S3WsHNw
pTEbo8AVZMkxeku4A9owsv/l5Mh1Wn9CpBRwi53Q3w2NrSwLB0ruiyLi2qPKHwYVmMYGrYIGqlGl
vOrU8K3pJJ1Fw7qdNyj/K3L9vLfCsw5afuDj0bEhXYJpL4ZpDN3LrSw3jSDWS7GYCdhF26p9NRXd
WeLO5gpazI0ONRr6JlpxdOA0CKvdN0d/HDMjRqUVM5rD8RB2VyOMuH8h5p8XRle2Zu2v8jiVOJPs
qRYAtosHLX+sMS8aLwT2sR3Z2NmGIDVf2d6HJi/OS1OstYFHfLYTrh+M+ggqP8YaAU/IBLgpi1gK
wR5u3c+1AZ9hfAhpj317sKrpnJcHj2cRBNKTykxf3OycISLoDgR+kCNiYIDCj+TwJU6GNcqZ2rUD
QS5Cq9aahfpHxzfq4Mx0D6RkpAt0JbVLxz5qVr/Tvo2Wie50i21dc9mZHUbPnFtB7wHbCwHWCnk4
zUnkIHznfexi+AgnlBxdgEuJktRuiliOsNAZiYBvMnBLmRWa0wN8AaETzDFz3urjuznIGLgp30Tr
o0Ijw6n1cDS0i+o+QL/qOXoZHf6kKR6EbC9EXAxdi/6Nr/g7TsGjNwAlO2N8EBJAwYqHWoP5/Tfa
Y1899waZVKi6xf2H5xIe93TfeT9CxsPyHJCI97e7vGEwMjf+R89zvXVmPLfAIFOs9J8CJm8wsg0s
zMyOAAEGZ+YeKgTfiQF/QfDzbgXBWN1baqw1XEqWuy7y10mbIpi8447FRNa0E1X2AavMuKa/Saou
Vcb9Dv1XRoeQgfLe/HLL8hsw2hefya1PKVj+TlVcf8bewWgqLH/2UZMbdNBUSpeULT4SvT7MGGX9
L2dnthy3dmzbX3Hsd/igWVgAThz7oVAti30nUS8IiqLQ9z2+/g7IvveIkMi6VjjCEdoloVDAanJl
zjmSAvgfjc0llMeepNOFaYpjSFu30SY8Jfj5vTTUsmeN4U9jKDQqO/Z0/M1sNpmZ7gz7kmP7ykum
E96ydwDV1g+fwM/foPqN0oVKD8WUdF3ptlOz8wtibIrjnXawInU1KPQgNIwDJ8ZjaJoboX/yxoQw
9CpzqK10rMNkRjQvv1Sr7qpJTzg13r21xYRPunhSAx/FcUrWm3axeNX3sAf8ojiP22/UoA9lu8+a
B9Q+Ql4UINQlFAultMA4xKuEMwQnIboCnnvpvW7+mX3XshfLBa8jJ5nggKlN1+Sc6ZT6Z0NosVyU
dtrWtYrStaE0O+qv7Z9x2S17sV70eZVb1cSFxU5pVvTw+aP7XeJ+rD7WhOJIkI26qxocQ9d/dt2F
mt6qRFz2YcXtjvraR31okgb5s0svpj8d8fRsanEiZs1RTbbh8Gcr/ZLnE9BOIPO7cTxqL9On/NvH
N2v8Xk9oWYu5r4W6YpmjxXIsUGch8+hoDK8QZ1TDFFK4Tq7C1CAE9G4cZa5ZAwapqC/2yXkhnihB
KMq5iM5Cookioi2WLg5UIrYxnXLL6VvWgZXth8u5Oh+qzq7TPqvec1feOrq6k8p94HcIos60SYIf
ZjKl2u3HP2t+jb/qTa1lE0tLjwJNJ+N/TPq7EVZJX3X0Yqj7J6Mon8OCnxh4wx8O0cUCMsZmKpOS
oWRFV1O1tezHj3/DO7uTtVgCjEy0mSZCVnv/PI/ms8LH131ntV9yD6VoC1ibPJtOyVmI6cKoeCSW
bDqAnwLE/sBX/e75L1aDLlINtTSZA5EeuFN2k+XnqrjPuy9N4pBl9CggHzrjvM7PreRLVl+xrefZ
p1JRELrFK7KYpK4TNy9f0u6Lo9x51qdQf6K9uhxJ2NJRg07o9Vy1VMDs+KR28mSbl68GdVI6YUu9
YDt/CONHM1yjZV7ZlGwiZ6cBX7LKwG2sC73dWf21Sh5R/RpGN6b24kxPZJ/dLrjShutJzr3YrtPK
uVSq4xBdhjmyg7ykyPilIL8jy+razwx0kSh4/FtwhnY10WM3vxuEui7Sx847K9FnO2d+e8L1/Y4m
nN6ubzdpiSmsiVqYRDObg8MgwidKNbA1x4FEv0T86Limr9FxI18XnIQFyXfHD/4IP2ctUZD14ORK
j9HrOJQXvrfvT0mp3xnkS+ainvsiUNAPHNvv9n1xYk9/b1GT89D/KdwYQyW3uxK5ftZ9MmkvihSU
9JgLdUv4OH9r0nFttR18ba2NcqWqEx2mqUj41rqoD0F84LTfNzszGUka8rCpalimfuHn02c1rK8c
kaE2kDd2FqwhC+40kstDKA/+tE99ww3S8Hwknxwb5ym9WULjlLP7vWe1WKobkfTZFGvEBGcQCPo/
o9BYS4xWV1PNrgIuG15SjQtPEVPmu/rNErBkaM3NBuI0ZcR4JmW5bxgn9rL6w71QLtbGsO7bqoQ9
dwwnGAybNDoRqL5304vwSFNSHNcF1w381HU6Mh2ISfo/651oLTt4qrTrSNUWaLn2QnX0z04bS7ZS
rehZnQx4RazP3r38+vEe8c5QW3KVYunXSodMZ2aT1NG6/sMTl7mIjWRf514/P4Hp83R5ivTxzoa2
xCilLXh44aXEck65qxz06GiQLBWZhN2s/+x5LKaeiFhQ+sQYjvmXdp29/tlF54f/0yoVQWNWQ5vB
Vn0urQ1ZnD+77CIeSavQctScOBEVI2Uu5+njy773lBdTTjf9Sul1nSOc0e4tBMCpX7hWbeyM5BSA
972vWMy+WIetaaPEhStPUeK1kzcRjeqd+AS56J1Qd0kuatUoMBStYf0c+/PB71ZO0h9t0pmjfo2Z
58/C9CXAKEpEL4cYcq6eIjPfO41/Ym16Z04uQUR6Kbp2rDU89Y/+vfJnA3sJIZIip2CrUiIwNe9A
Uh9P+8fD5Z2VVMzv+KfBLT0f9OZ8WgnjfYzIifgqD7LNxxd/71EspqPu0FI4xe04Z2v77jAaf/g0
5u/76aaLMTLJjPOI63o7znrx1cf3+87IE4spCcKg1OGHjbSEQxTcAK6P0czdlGO08cR04kvemT1i
OUFlbPtNxJeQFp11HdQXBKovo/6zjUYsZqdh0i/Er2E6yLIOV1Jo6xy54ccP6L0Xujgv+Katxa3N
CzU9aHCQH05Eze9cd0kFsuGJp+PIPevmun9Rot3Ht/vjzP2b4GbJBBJNbzqx0w9HFU/YCBMwQpM2
+OcRdFZl+Db5HYpHfEU1Xo2xXCuDioXrINFcqvpKUs5KctRcV1K3EQBj8yiDXVQYFD3TXT89iGyc
K/3HwNZdxJIzHdQoggcnFRt7lLt8Iitr7DTZrUmYuQKEhpd9nd0RSqwiVfgycciim8O5BNg3TMlR
qA1SzbsaaXcoqZ9Dk02tZ0r0G41Tlk+qT1JyCZJsNyXDQW+qTQPfz87WyiTPE388OBEft68mxdTm
YdL8bYAzqUuva3j+nri1dZQJqY4f9QGAHeqCrx8/ZvPHmfR3z3kRL2AV1jRi0x5yd4PX9tEbHkz0
RgoCyty+y0eej/elj5Sd7hiH0Wm2TVydjbWkhnFmNSN1+X6fWheZB7kcfaqAXD44lMqLVWd/m7MS
cX5WWZiJ9Hw3I0gGYxMjA/DVM6SCO19g2OHTcboq42+R/oz1AYfDfUbhMBP7idrz0G4HgY5l8sEb
rvsyXYfovMP+Jcf3BcLIFXW9ShALW8OAD2gvtGgbU92YECUlFOrNb3SNlv3RaJ+6xNmldr8zA5Ik
KLTHr7n+NaJTydAfInQZ2lWTbBUH3Q0121Jzq+Iw6N9J07u9bB/iOrsqlOY4xhSVOiqVmJRrI3cr
JGUeGpPYgAHbP441SunuekQy76c8iejSoiaHQQ2NFBS0EOy+0t7WQYkGTOyTQLjDqNzmDZrPZ00b
Vy2HzSLIt/EUPw70/07Cx3waNnl1NOQ2V6nVw3NstWpt8WGfPk60Qu7N/kbBQV4K/rEedihkFXVt
IBhvR33FNCjkJRys1VDsZdGsqvqGBhpuFrYbQ7wk5bk5mutIZq7Ra5+yusSmiCadu+pC46sE406r
qX3oQF3vu3arTnS2xpOSBvXtUBaz+ssw69uxa9Y2TopWV9boNnZDeI1u2kqzTQKg3FI0tw+7Q4cK
37cSl7aSU0HbiWA6KBisxCUN9tYJcnTHjGmUYbsat2Dy1SVKls5HijUXGDe68NbCqw6aV2+7XkI6
dc40rJ6ON+CpSjeB1exbam1NGGwSxApxNexK+b3pvG0YOvsMtqYeGC+Zj3Qag5ZPgdZO1Y0M9XWW
3I2VMSNiXKmA9q2Sy0T/FlrXI1YGkqQu6RCkqQ7981LXttpDE5juOPsOJw8x0efEKW7sCSYTFRRz
peBHUJQLJ2ouCgq/5bBJxeeR9rtTeG6Bv2v3HISuyZdd2VN/rjm3WvA6+Lg1NSQJBcp2M3cHca/2
/ZkT78goURf1diZ6C756NfhbqnSWI10HDTqyIKemhcNFr6nIxTJEmOWmT6b71sYQVCIbVcUq442J
7FM1fFIZiUijBooEXue5qZcjlUpXta+41QiDhLYvk2OtjP4T3OM6DNx4wGKSokyd0m1vnKnIHGQT
IGejalmg9k0wATznsYGt8FBGxiqwDPokgvlLcTZW5+E4bKFAgR7cRPFdnNoIB147w17RoUarz5QM
czp5oqHjhXfSNeAFGeqtiesa4w74cB18Vm1+qfN0G1DNsKP7dLytVQTmvuPyMtBYHXUcw06G3t5h
HJOMbOJPSlpBJjLwYuj7pLdvfNO566wj8q0U2XMRnvUQzYthKyt50bJAW/VnJcETGOMVDeu1WgBr
jgitIG5RNkE9mwTxJmk+Dybzs0WmQ8eRzniF2OjqKgasUawL87lE3doMj82Q7dTQovZ6E9tgM+09
4iCtid02oHfkbH7s4rN8utLYwrTwU92iio+eHSn2RSGRG1Z7x1LJznWrHCtnYnYrRWXSYfi5kulN
HjOMB3Nlo+tXnf3oXHgW7dpqC2J07nbNg62h3kRjv87j4FWNkjM/uEuprzOX5g2xNxFAWZ9En7FE
Zpup8T95VLsaZMGpk15I/4vtI4VnwDXo53r6w6xGREMFU1S1HyOUHhktdPJ4upal+pCiiR9T7MVD
xrocOV9ShRUxGOJqlwxyLZvBrUxyz2aVP1WdPHTqOaLUAFoMjAeswxBIZbY1wmPTfdWqizC50NUn
ux+2Uc6uPFCUrGdkbn/UBdv+t7EpD3Vh7OLoFq3hZvSyC04AruC90Q2miu/MAiYzNsDGQV/bUDzy
0r1mOReVftFVX0sq8n7vNsDrZQPH0C82o30wq2FVWg+N/YXc0joKu3UpH830uyHvuuiJvmFrgZXE
J+hos68WPoaJzjt6bd1U0XVR0y7Fv4uqxzTcMqN2vcfVzCS88OPxuqcnWKicxb2Flo4VGA0ubFWX
igtGPLNcxVGNJ9g+qzPV7VPEA2kdbdro1subY5fh00CLI5F5l2g3JZEJhynpOE/eeKvGGTpcBCx+
cO9Pd9zGWkV0pNrdV6Pzziv1RhEPfbhryAljpRrC/pAoZ5ZHTti5iCkhFYjYZ1xKOlovbc6O073m
ePPCMdmm7XDeWFjdHOZv+dlztMMQUGWtUXYqDNZEVfHLeCuTIt3c0lYJB0LhnkDt1mxPEfTeYVpY
S8ZbQPNED0NMf3TGy6bW1iFrc13hDC+/iz7aZYRWDUKXsMpoAoWdHf8A3X83vlTcPsD7Fn6f9PQ2
9tjcvLsqTdep6RPn6euc6Rnl5B3tQ9N2iK4wvIeNWwXKvmpzVOEOXs07J0EZmuVb2SCqQhj8ccgl
zPdC5sXBLW+CNi6Cjkxvh14xwfUOvKa8CfR2XyvlOmQxxmm8741dWUzntvZU2d/QwK70RK6tvFsF
E95LjFgFKo8hMnFkX9FhZDVhi+gnDKTKphTtEVlhONxERbIpQM7L+LrNMK1G+rGetYQFASqlvkbg
ircKN8nuY+2mAXwwNf3azo2N6o1rzqrfUkyoTjxtQx8qFUWD8YaG6dscI2d46PGJhc21iYrJGOlB
pD50oBktzCSRd5EEL0hpzaI76+VtxD4V9dnG5yxpt9ZFFKNII5vvEVlhYKPOkMe0SeyxTtdnkIK0
VVqGWMq3FZb7nup0hSiI5WCqvkzlEeYPkRB2ZSv/pCqgr0klzhjaVjk3S/+2YeEacQIM9dYpLxzz
sqrWTXij59NejQ4j773GzeX5qIqVfG/ovos4jbjgzCt2XnLQ+9qVMlhPLGemhZ4Ts4UtEGdrxUbY
VxmLslq2K73JWcWRfGIkMp5Fe9untwH+M7Kw+ZyqDm8KhHIQM5zK2YYxAai9UyQ+NUM9D5PLSfnC
loEis18bRE5FdztG1En9repdTGyeVXlnT/ba13fKsOpvrfqiHKaVN9da1KM/3ejZvaVdm3G1odnx
SlAkD9uL1vpc48tMDgPLmiRcNjVG8qyLhycQ896n8IsNbCLG9l/fef2jqt4E/teuOobRJw9vdchY
SBl/hnlZ+F+dCi8VF47u8yqcO14Ta7Dg2lj3KWnRX8Hz7esAF85goVumEdqmxYhYper9kNzk1NUt
Og8gtN3YqX5wdG1rS++Wptyb2DnSCMOOq21RIL/X9fMmDw4Zpx8PiXieSJRTvB5npFxQPub1l9S7
q8MHLXXOMAkBBDTuvaH9rKjFMWFK59bLJIebjt6fdF6gzds6o/FZTf6pze9FwwqhYmQI8jMP9acR
8gBwS4eKf4fAy62xiXYqm8B4k6cercqGVeddjnTvLFC6lc+edtvp+arCiOFY8AvEgwmgNg1xy6rx
uSgeumTXDp+jeFzn7Rm4srlRKGErKizBwqgZFxlT0Shu6Dq8YpLhgcfHTOsGJvuzFt22hBcqb995
wN9F35Gmf668o0FVWL8mXUK4v9EREjfThSnOw27Y0QFwDQGkUY8j+0cqvkQ4HQbnUdivGi39ZJhv
/C6/tYT/kGHWDsGMwEBpwMCvWw9pfMAOFHP+9GF77/iPWgLUYQx2qfbiNePGHggDUIW7ldiLYDf2
JU72o0YRM5GcfetPcZRjiI7RzbWY2sEwdPWDrdRHNadpTBk0nJmlt58Ir/O2/hwAyJZOiwcr2AkH
kAFVIokHsWvQeabNxsd1UIvyXrbOAab+ZY+r3xpRtSbrVIJP0zDeaY7b02Inmo/iPaEQ7v9WXpuY
/wPvcnbRAE/x7G0zONTmWMZ93MqABdIp2GJoKjkD9HMwR1s9Rxm2AXLfzB/WNqYJqz4L1XM9fxxI
oBnJiFFkcmOPiBwvhybt22KiT8j8Pp1xl3X7ujvMm5CelN9Dkewjz3CxnLt2hSFC3I2kEFKyTQqW
rCnx1xg+QFYcwhYZtNwPw1kd2VeWSDHWhheGASQ3QVRYNpvA30VAV+w6vfU0sWtwwvhVe+kJ4wxu
2m4MkE71NHurhv0k7IPVqsc6YTyyItmAmHvzSZFzXMECVd/6CPyr6ktXeVsrRd98T8+eYvTOx8y6
S+J+r9koDwHhnNjOfl+EMhaJQpxLPAw808cRYyG+6KB6/fjCP6B2v8tMLFKFvdbJXujlcLTb5oHF
7NID0zNI4lADMAQ9okbifztF9Gm/gmsgBpEu5rLjpGhX8WAf1Hp6DOzvkeNfOt73j29q/lW/u6dF
mrGanBL9vAQblohVTBA0S5T7Il9/fPkfbLnfXX+RYRSx3XVlQkmvUI11M6kPvX+W6bQq6r+Hyp3f
ahTmD1qP0rg569kT2zG6TKzL8mT73R+Uv9/dwSIHCaA8l4xBfiF5lAmHvT6m+EHKDUqyM693cF3Q
ZTK/GuijEOJ0rtmrUp1dJjtviiNS1wGqAmzEP8v1G4u0ZYARLIwpjB8DZaf1D1N4Ir/I7vr7V7kE
KVsyw7/BfnXEfL8q6bFLNg5f4h5pxB2HZ8wh2ZEAiFYeiZtR9c/ClzIBVK+t1am+y9lRpkCsS0xq
7AUbgVV6wLeQZBx/b7riyfDF1pTtVkziLCi6TaA8CRTiuWFfOfnnvujc0Q83afpYTpbbx7jhikNd
n3vjY9aUa+hGDo5YrbmqoshNgYpUJJpL79qwz2xWU9Y0t5DnOP/K8lOstqTXYNvQTGjAUMbqXucY
guLJtYonUCGJh5vtrOkgcqtrVCBtahE8YpNXmk8BC+WA42jI0zmT4HpKvZopA2VbEFU8xwHBYoxQ
F4BG0uAMDeyLRg4HRaDon0kdGzs5d9QNJlYxYVcsL4P8UI+ea5Ii1MlDDEa6jwBxxRwL8gYzvXYQ
RbwC6IZHNR8foiZfV21wAMcKaevJMgjbw0NcnhWk2Gi1FPrP0/A9y/1jgdGnDNBP42KE0KIbO7M/
d8BV5/Q1oER2Pk3hZRWG7MbE7eyqvRYxV9K1P+AA77Ez+jtv65satCmLV431dXiKhH6R5d+NvNwn
9rhO2tndf1YE92E1PcU9wY/ENyi1DUdOtwjZcbDp1dl9F1/o8QVCUeBOXrR1xq9Gqm1GNbq1mlcn
eBF6sC564HGpReIj4qwVrypddYdsrxS3jVWsJ6P43tfZvlEmzmxPljgiJMfu2pynhrGBZ8JBXrhQ
lVadTK8nzOQ9fqOqG7Z97pFASs4xvP3oMO4HyZONsCBIcnrmfo5JELezvRKQojVFpJGsY6pdBtNF
Q/RYjf6DqXwao+roZK9WgKvWTNeDUW5GfAVt71yKwDhrfONraJCBQLjhqK9KZ+A9pq1WbYKtLWi0
/inCtwVdrC22DnyNLBXXkaWeqIO8U8zRF3tKGUcdQ8briTo6soZ3gx+sFRsJSYA7bjqlcHhnLf/R
muynUhS01kwHItQfm/ghpc2wWZ872Fo/XsnfOePpi43CmTIOKURSx1zdRz4N84bx1PnxnXVrsUVY
vhYKMrv9cagv2u6OHeDEhd+pbv2Q7/70PKRj5H1mkSlvwUN03gQZDIgczY4z9dT2Nm8iv9lcloRc
08qSOp5MXixOjiJu6CEoSZedRSBLwughUHdjZrPOhK4jbPfjN/HOa14yc7NJU61x/llV8GxYc2SI
pw8EwMdXf+ehLWG5dhwE6dTynn1TpRP5cdAbDKhA6PpvH3/Bj2THb57ZkpwbeQ1KWtNgB5TjvFIf
wiq8jAvxVfNJ0tOaN2RlbbQXqxs43iaXqffZrjiSzJ3wMNxBWVq3BeAwf9zHBSdaNf/qyPTQ4Lek
eLetOm0TRckxI5o+ccfvveWF8leVo696xUCpEYehDCgryPy8T+7i4KkvPvtDA2XNf5pAcgmgH04M
08dSQJo1K6VH1VVg7awxI9m5SknpOVNeIiDwH9/be9NyUe2qvUiDLmeTS0R3yCYykh/8+MrmPLN/
954WWZ2Sc7DWCkZCk0XXqTnuytTfOE1/0OW4y7GlKVqxqvNkDbgeyg80jix/dDAIaSS1/WxvR70b
yS9ahJIyN86oNq28AE1q5ObWVz9i5Y7vyhlUQlpT0wgz6Amq4hDuYUH5NTgtcGmOF+9ru9kYwVPs
PcdmscEfty/G+DEfh32M3DgJrw2K+RltVlvni+cJt3Z2WQj6YRq+ikHc0jWaLIFx4qm8Nz0WK/kY
O4FfguQ/aklOEiRxB4DBNHujkvtv/fp/vQz/7b/m1/96xPU//4c/v+TFWIV+0Cz++M+L8KXK6/x7
8z/zP/t/f+3tP/rn5XOH8T1f/p03/4Qr//ub18/N85s/4CsLm/Gmfa3GW/zoSfPj8tzj/Df/fz/8
2+uPq9yPxes//nrJ26yZrwZEM/vr3x8dvv3jrxlB/18/X/7fn10+p/yzXfX6+vK6/Puvz3Xzj790
5+9SkN2xAaarukabr7/+1r/On2jO3w3LEIaqm7pKe7YZ1J7lVRP84y+h/d0SNvkDhzDZMWlR8tff
6rydPzLE321aT/KRNIneDU3/6//e15tX87+v6m9Zm17nYdbMLqm3Qbela3R5NU3bJqdrWvRgW0ht
+4Q3pEhTgSg8kpYZ5HTlqFSqlAHXNjCw9lJYfXdT+Iaya9o23Iddfqq/8dsN4V/3YEnNdExNM1CX
LrboQYa9kVal746t0Pb5pJaXloYYuRiFfWIpfLvc/OureK78Wk2Y0nYWy86QKrXZgayBP1BY60Yv
rX7GclFD+On9//s5//xcxS/PFUe7KjQJMRlHl7FUTcSNZ/e2ym/KB4/0wpQPe1vYZbhLmk5e9lYa
iZXpzUU6jLJ246pjKhWAHO34YppjdFGNvXnv+Vk5rg1ZFaU7O6LuYwQ72r6HZKW5Zd8YhAa5hmsM
rgRRvrRmYqOqlI5cjb1BjFnGsngaQt0EKkeruM2QaNi1/bLpv1mZtDb10NOStYviOncD2wqpZo2D
iRTYbr0OR4QsjnSBFdO2UlJ4H20fgGKhM0shzqxQwZt44qm9WbF5O47qaA7jXeP/Vd1aDgRDTzxL
AeiCGOJFlhRXvU6JT6i0Fkd6C5Syymy0Tc2Qqqn+0oWtBA2mhwoABsuvtb3ii56UCeihkcny4HRG
tdEUcyR6UGCi0UlBu+ptkDlhRUvJWGvadWpoGnWrQlv1HYPpxNB5u0LPt6epqjSY/7qlWmIpcq30
uEmSgtubaiqERS2pMRaK2m3Lcs69J5Fy//FT/xHs/e9G+eMbhWSozg8EzcJSLDikg4nBfFTwoHZz
bje2IzdQpxTmY1K++LGgXJaJLv1k6QE0K8Pu2q9U52W40aLQ7FyrN4MzvXG8dNvFkOLcpELHQ0W4
GJ9tb9KDXaHHdENT6zpwVmpRlPZ//syENFXLMgyh0356Ma3bKYuaeKKnTqCmD+Bqml0oSLq3jbig
FvXt4+e1XK54QY6wbENjATZMZjmj+KfwnO7ZWTIZBEoiNrwLRG1il2bJeJVh7T6VbHkbuf14NY7U
aUzkCEM32A7efleQebEi6W055/TVfJMmBZzHjgm+MWNNGak4SW/GIGo1IGlT+K+TWTnXgz/aFskK
BA8rFWYz1SmpRPaBrHT8UDuDdS1h/XHQikuDztuUwM21irYqWKt0tbr0UxVaWmOGTucKKw2HWTDS
XedmQYTTGUOQbDpdbxQXGQXVrz7tSgUpQaZfN0J6zhUfypt+Gs2vg2lD1MVwUJzlWQXOJ/VrFqoG
4jrUyzBQL2sGSbDvgjLoT0SWC5fjv56dZVm6kIZqGb+8p9jGnTZJYlgRwIhEcFZAc7L1gdQ8qXUT
eFpSffZT09HoCttgiu+0ItiQv3FIb0BMAGzb+p9DgOdfq9zxPtdpJqmzR/Lakp3ISF70sb5Nun78
NkykNlZlacfPH4+1hXX4Xz+CEWDNwQA71rKleJNUcZfMPDmos1G6NcesOxqKl699pybsBHuWrEyk
BLvGRGxZCw0KmKlUm0qWnjvBeQE46nfyTNXt9sGQBeg+hW1nnTax9u/A703c92bTWyzf88Rw6AIk
bYv1y1zC9D270oCbsXJFsdGvtciDllNbp7p3zRHJ29VKV4kTHEuzBPuqnKfMT9OvCAfpeyU8VK3w
gLc3WX9bTbA7iqG3zlMz7V294qBcGL5huZktq+sTr2S5tc8biGYSs7HWMC2Xwv66GrsuSCjDNGkw
fi2lQXUvKMBZmIH/kPttMkNUSLSNPdBkMMMK5HtdNdsT9/HrPsEd2Oa8amNkcZZWAKv0TKVFEIHC
aQJAAw/l3MxR+4kxoxSvZlBFPv7hv/tCWm2YAkuUrRKZvn3wA72ROkMFsK+PQbOGEy73De4wYC4w
AYfGSk/sS/M6unzR/DDHNqTUHH259jUMnaAdKXD2UDnWhdZRIiSkO7F1/PZbCAVNU6qOJOh4+6uS
wXGqpOdXBZWDV6pXq7Wjatb+42f322+RliYNk+BAMxaDtrczy0az6buOQ0HPVGKEsipf9Z9/i6Wb
JnPPlsyNxW9JPZbpToRQkek3sxYlgF+z8ZPNH3yLbQlWcc0UKgeQNxPQ9FOh4hAhfgJW0K3MxkgA
urXD7cdf89bPOq98BtPMYtvTJfvsMgum6kMII4UX08d9v82NwYDHokvkRrE8MK3HRyea1XhxZpz4
gT9+wduRZ3AQMdjficTQYy8ORawkRll5LGTgzRFgNFN+35RKu02CMdvkk0NVNG4md2rabNsCVUmc
ewIhD2Ik2PuPn8KvwYZhOLQ8kvPR0dKWGVhz0BH+Ua+YH3bx7Jc5aGRDFHtHYGT4+Kt+DPW3P5sD
C6dRnrVGELX0bMnQp8+SANGUh5PzyGx36lUWtR10eHpYCFdmIcjQsFdpiVzFiOrsJPJIkueewVmh
DR6Lpre8q5Sr3A6iTQcwLBwt0TAF9K5uq5YS7jiFALEdoyZhQo6mw4CtxV69qhHawAGr1I4uESLn
OSaRI8HBVMZe2F3vn5j2vz5XwaASulCt+aC2dE0PEMb6ETg8MC9C68w3NFfxESVMhkxPzMpf101C
CEMyNqVqsWwu1k1ODMkgoLGtlLRQX/t8bGbsdczp0/mel5B/Pn6Nv/4y0xFC13TODw5jZ/78p/3R
MdPUmHq+bhwnexUpBYrPpok0uJYkYE88Ru3XAJUfxZmdfVi3VftHfuGnb0s7yxNxHXmrRIeHV6hW
dtbYNeqlIvG23gRECy+Z9Zgmtn7b1k51UI1YXcca4uKPf/avy4XUNJ3jo0ZUoMvl2dHo7LATJYPX
6uBv6jSD2YVDRd/2siqhSrYzkS1JVHOjhal5Ikz/9ZHP67pgyeDg+uu5NR6R7aYtj7wpYhprT5zt
6xC+RqBAMv/4Zy43EmFottA4eghdOqbzy0nHS4O4hlDvplH7omUIWzxL908MoR9b+c8rAYcNk5Og
mA+ipsb/3o4hep/n0NPVwi2mFPyXYjkIuTyDNFGHw6RfSYNE+H5CNzkdrDjA5E4THmVcD90AMNyP
bPTiSVqCkFXjGpdiUWUlmObYITvaQ/K+YTEwcReaiTlTqJXwE44AdDAwFXtairdlXGzppleEJ57e
8kXxuzjmWoJzouowJZdT0ZKFRmdAyvjWFF/6E8WPcQiU884w8xPP8NcXZWiqlAYHeE1lfix2/EiI
wk8nECpKnTYw7hW0Qh3CwI+Hw4/1/+2bMugjpDqCrXg+Jyze1BiQx2lpaOmaWVc+DUkQYTmweyXi
yGf2Vx09DmykyV1719RQRzlHKiwFAaihz0aCzs8dK+p5cdKG2zEwo41ZB9Na60KSrmnDgbPLFTq4
BGEDDVj0qQkoKs36ddF6FW5hw6AgbmV+E0BXiLxTEecv2UmmMukIUgkqS4vJy3s7Dp0+bKYyimg0
lECmdtLqGTc0fv8xtM5ArrIZDyZ9X4o0vPeCrjwHh2CcKH3++h6Zcmy8tkZaweQ4+fYW2jSxusQD
79Z7HYQTZLCsINN/1kGVMyrjxJh/IS9y/qJF5OZ3TRT1edYA+w4M9LO6eeg8xHAfj5Yf5ru3o0UQ
HNoklFWCaudHyeSn1Tpo8jBss6RxUzj71cq3e+h2jRVXdxwzi+exEdpFZQ/0XLDC4RK53PBQDNKA
Nlo4aAUI1YCf2AqhEQzVGV1HWbvYxZ4Vh9TnHSM5i5NJpSFW1IGRrLp+cIP/Q9mZLdeJZFH0i4gg
GZPXO2q2JEuW5RfCsmzGZCZJ+PpeVL+UrxRSVER1PXRVmQskOZyz916lk82byPLB/giO649UtJFZ
zk3c3NjJmkKpuza+zlIxPNVlRYrvRBZSv13td9dL0dF+zMxMaHI/6fI57zPSGn1jG4URrNUvqnGX
X2VtsnpD0wf3QKej6rEkdm8nEkXT9OMn+Ga940UFUehFbBn4uziFoBbEmlVamA6sWD89taGK/oxk
9Z5lbSwfxswFx+P0tdlHWZS+xIqSSsWCgSR3XNBxfPJj1unq79e57ihITGIB5oXaJ2MzRYa55JVv
tq6DuHqzHZaNRh3IvvWzK52eeVnbWNxYEvgGOHSG6z//18BpkCSoxMKOFka1P14tnr+gAKh8arV9
l4YFMm+dVOQQ4+fbN84YQNtB3EJU7pg4D//1tplVHZtfwQwe2MHpnsP0aRwjKwZPMMUVgbQ+PQzG
yxShiUqy8U8f+r05slyVxADbqExpaAhqYB51EmxvdvaNjohHZm5jjZ/sBN6OD36bSx1k3RU5SGBP
Ziwl2km0VlFvE+NhmBNzFu9NLsc/fkOW/HnWRiUElcKuo8Myz7CkQEEM494TBL03U0RL/OOH9f/9
3t+DBEggc8o6bH2HxeLvVwe0QQxJAiljcfKenk68+JQTo3IRB1NOfkaCqyfv3Cpe1cssHc/5UKGR
KYrQelbZbD8OcDqevCrAqF7MHXimqnwsRwdwVGSN05Owe/NA5Sp+iH0PY4rbzeIaOJALSovnk22M
51oPXtxbyW3dF+ScTWqVX7ckMEmYT8a/dmgF/CgyYf1Rble2W+34Y7mPZBx/G1Yc6cZpqvC8F0P0
i730Sl7RHvbFVKLBxNtXI0eVURp6uG7od+GVUPkLGxx5EdMumfG811AFQupivzOnJccmH7x479nJ
4mwmwDTNxmVW+T5FU7IcqjCtfrQ+sw2VapFOhOSW1L+doAv1QbSz/6sNo5IJTEpESDkFRjgV/ozX
tagjzDhDLQ3mCJ+19cpou8zOpZr9H346Yf3wacJ/8+hpME+RiKAJ/y4LAnWdCYVSrgd0745OJSiW
NrIxaumii7bKoXqwi3HYPfZQkqxjlufN/egCBYvHBFLdQseuIzd/ZntRx2NxU5hs+Ib1RDc7TcjQ
78aZhh8ynfOrOu7TaUtw6yoGVkv1yzZBtXfUrOZzL6HVy0RVBz2B5C2yJLeKIKnUtfW7JYsd91BW
Ld+s3GIIu1gBnfPed+iHFFWp443Tl5LsS12DmGCrEL7U/mLu5imO7vxwnIA8zsz81IzH8ecgGD+b
WuRLsnWHrvyp/Iqk5zxfluuqUP1y1KM93FBeqr6nU5A/tU1d4MmbO9Ftm5Eu3sHjDMTpP7CITahc
Cs2XddrmBB65sbquOxWZncEgMVLSjoG9zKNSoBfbXu6XymXnYJc1kJ5xdKEJlkWZsMuZ47wCbwhf
CDlM26JfjqHcb+xgiYhGr9sUzZ4bsbKofgx/14tvUR+vnUlRnMXfiLR4DIJt7FGOB2EyhzTt3EqF
Ry2rgJz12WKV9NuuIB6cfgGywBxY26D9DLKhPYA1KMrC1QenFM65MlG3Prxq2deDGOxd7mP33Nhz
hsYcklt/adWR1x4sBUPlYFQ8PDSZpenhqDz9XnfNgJhxWTSC/RIxYRCi2DuMQRhfTzHnp6t4ydNH
7UAm+DZqe7a2vttApcTINfbwbgroCG4qK2gvmKzokfqcxrdpIah9aIMZ6ZLqd/OYZT4ibKEdl29y
cZq7Mkw5zLM/m38bLcPLoumd8hhWk34oVIU422rY+PNzVPU8aEH41WDC/iqREu+o0Mo6F5kfwrxJ
x++mkVgA1v2XTW8jH/iwxeBja1mi4mG058C7LOYA9WSDh+xK4xVKj2XBPnSb5cy9m9nzZtoYvQ1Q
UJjRPNd+OsMfbPR8mxFeBfE07EbvomlKx75wbLbDl3aS+HRh89E9EOeMj7jQRXWfOTKuz6fGWl10
aRW5KPaisN5yIF4dvh2n8V3bD/ghLLjyG2VKCEZ9YMpxm7au7nY0FlDplYaeiZnyaOYsPipsVHls
HyORiPCAxWrFZciZeOmkXZJ9JXHWWgEp20EVQRt1KR9uZytuXjhpEfEdozS4LRMNpogeEFvkAm/H
rwTjS7h1GwsWTtWxMwH4YFYACJSQudDG3TJN5NEejz1OYiup8vgwwjpryKIccI4PUqvmzLZV9jgM
jpfu/ErR9Aljt8B531tTsXGjAf+KjsxCl1ll2D7nFI3DzsMB1h68qAvWib916TaDOH5FpZ/gtXEm
1KK9CgYobW1ht/vW9av7EDXl77IKs/JA2Lz73RvmlMTMxGXxAM0c5dveOJEixBfla1l3i4bBNCNH
4gxZjVgxMl3sxr4gNLmSXfoyhqWcrvyIRe9skHavAQFNdH2yiIPsJufMDKZtXFk6NsvuJh3Jm0dm
PX01jsWx1kn8BGZlQM9KzMsusWB75mP7lfho/5C24pq6FA7MWF8C6qKyoOwbZbK9FSZEEoQvCldn
ldBDymMoEnzuGysw+wYIgSpGnPThrRmqB4Tl+YaO5WapvmRt81zCT+YMuZ+K4red5QfH9s59jcGD
xnPtBzdxYNPIjModXtKdYixLv4bUY6JjmAZf81Y9Yc/dek1/OQvCZOo8u5lmfekH5UuOcRCz5/Ui
nuvxAYT0Xrq/xDAAmA7PPf6Efs4IHYbcAiKLlTU8hJksdpnXEbraQ/wgqNrfpAO3gTAqdn8kKStX
1VDHbmL7CyHKNsEPIh3vY/SKxNf4EdK3SlxSV+XfdUGq2L4AH9Pb6jaJgT3ZLSClsH8YtTrYCR/G
qOrreCqZdlPeUhjeYZw/Hyy8G4FRX4eue2K/8dBbkIvlkE4/7Crszuw5PNbz8iMgxLWFnpY4PrTt
7t51FJLa+szPcM4Ug3Mvm+QuD8Jzv3iUybXrKyR4AgMfwUHJJaNsIGT+T9EmmDHlQ0ycPQ3K4RGL
zbWXkqyXm2k5ukt63htX0q+cvoK4Pk7aEpuGGIHOdh/jPv9JQPm2HYjdKHUDdMs5xLR88AtXB1BN
343l3IqUSlxKr8au7a8O+Q7RSqBspE8129qF3CbYGVK4MV99ddNxk+bS3VkawJZKl31rlQk/4zZQ
/nctpier/U4+wDaxSGEfytc+nlCO99W1k8NBhS4REd0gI/UlLs24LS1xnifC/SEzXryZEQGSbnch
0mqXxKTKQFxNl3w3OfZrzQDag/x9hWg50bWf/PnLlPgQt/HNoNYEw2afgRBo70EYQDNJ2cYlfOvT
3pb1qyeKs9noG8oBR78lZthNcgoFQ/fsWIig66y4LbFT11ilQswEW3sZX/jwv9RyLs/rGajmGDLF
tbW5HzuUeLE7/CrGQq8gvhyFKiweNkkGWK6uq+tpaGyctXF4YGGWTylDxzu3J/8aYcWZBF9mx8Y9
k013VWjazqG8an0P3EM9IL1zrZsgLzDxBS6N1cycwdAbjmlfvHLkJcRRdb9zRz1MOD6BfGKL6n9q
HVioBpsG5tuUGE5b/uBhlq/qOr4qlG++BRXQUge9yKtyCBIhnj0EoWWzB8Hf1efoBUqRRHeRbAhX
8DkqsodkgwXxvp/bexOlbXTeD6lTb217nsNt2jsC/yMyO2SyfQnlpSC3+Hu+KBFv53TO8Ezjye0x
y2oy0GWLNn5uKaWV7rq29E6CqbMKveB3NMWB3Ll5PYEv6mr7OOSJR/uiscQOikr2JY78DKQXX0VK
WGhohUSkr6Ikws2LF0OX+8W26xbsktuTqC6VRtOPOAbHRU1EpMGTngqcvo7bak4Wqr2YbRnPe3vp
BsDfSzUxRxITDVEoc8VPZXvVXeuk5h6jsiYjJElpAyDW7CYgA0UcIxRZJtJiOilfYa+kPwZPx4xd
vAF3oebj2rWQ1QFryGJi+hosH+ePO8uNpiZ0MVSm7Rk9S1XusO2xbSzSocshMi9woaBEkG0Jn53y
h9e1LXGGLC73Mq83C+sg3BIrwgdeZBNGk8K1mt3YBhox0DQSeCw8wzbEN6L71fSe4V9RMriP/JZE
DrQPAe4QlhMM0HNdgHPSjZiJSmgmj4waKf7M+MgUn1qnAcu0pcZ1akXhuHMnl9KbFU7sbienUEDB
KHjpy5byigtDXLv3bon+A4pmZIqtzR4txAZELn2Udxkme3vq1UZbo/8nr1peXw044snTEt+rH5bp
i4jQvGI9Hrpv1iAAzMx9QhJMO840I+ORoFCsNPaw6Z0+vw6lYmkP8mFNqU7CBUxunpDKPPlTAokz
bHHmLVHT3y60NNt9ZsTySLa4SnYoMaDUtn314luZA/vCr8RPJwaOsnrVmy8eRfLrYnaFOld6UWzL
3BK5UNaubb60GqMcssCkE9yeKpqBjCbRyAhtUSpQzrVJlggHeUbJo+hWFlF2X0xCXVptWT+FRaNv
7GAdu7M18JTpSlprbXmC59eT00uChWOtsjnyir/5xPezzyB6+geTN271WCys7HLUbN8Ce+H/kYOH
l6uNm+Q8VzpDLV25emflWajxugWI64zjji+2l9TwgHKXD9sDyBw4ufo2FaTOEk+y9npR3+DcLWO+
xk2ZVPJ7TrAKipNZKnCTVTOd9y6aXHZItrrMhiCzty6FLLHz8zi7s5KeJA0qYnRxs2DMv8TBBLhq
yefAPfOXTt90rsINPnXV9MI5I0Ph4i4QEhpd1NeCCNh24yorfWn4D74HhRsq1mDptLuWxvtIkgTZ
QnnbW/Um5GkPtyIuq58L4EucB6Pl/MSDVl8jTBqBiWhs3sRfzMEvkOXjHfb4hZNBqIQ8qt7LS85L
ksoY205k7jFxuDxRwrLVYVhGEW4gKJXuwaqRwK4UTQHhZdG+f5Y0CBpvXa/pml04LeMvijOwXqRy
o69BMlW3/LH6uQR9zKKOQOlrStYrB20OkuB9+nb4I9oqvm/rvH8eukAk+7lf56acogGHoMZLMUBx
DF15uUN61nVVWh4Se8aZ3dUeO9ogLmhyRFFG2WOe+7nZTRmRspvcWYZ8LyNyQQTWnifAQcRJeaHh
n81NQcxEGagvnVWWeNK9kg2l1STwkytKBdAIQQfPG3dQ01XWWUSW6FkCOtUDR/atmxi+F/jy8TlJ
Zj45NnZToZRqF/t1Cgks2Wkg0k9142Hlpd5ABkkQjOnFUsQVOUXWNMhdmDMANolljNgVjgqOKvQv
815RP+k0SL4JZe+lzSmVbocvr0t7zEY+XDH+yoyuqk2FyKXcMAR7fPyWDyIL7g002zjnA+/c2mIy
73LzS1Yzc7+ExcjOtjDjN3a0Vr8XXswuK1kw12wjSJ+381wlD4DP+kcoNikLWKImb0/FgjHR5gML
d2RWL91gzVhl0yDw3O0kTESGUFmYTaBMAzZlKuZ+A94sFUe/ljZZLYiOdkSqiFWVn8p+Ny1RcpuG
M5BoJ5/JUdZDMeMy1z5nkT6qNfBhj3goRBCuty8Vh5EdKQ/htU22ZYJkvw2f2yqoSGYOpP1zZj5z
Drrp7Ocx6JbfzqybFyL9vP58MW14PUxBuobwJPHdnGaRcyznbvhqsZNotyUU2BAYUwCPMPfCpIXR
kq8VLtfOf4tyFAyGtM0Iv+qpPm1cVEAvJRMXWrGynrOdZ1ooKn0y9jb7iRE/Rqk74kf6Zez3MhiX
eU8ZtcFRbAVxyuJV5XeUAzz7Ymbp6viUk6U/tmEB/an3ki8DNe8aUlLM5obAcdeC7FOVPuOK9QtX
fJKQ/tgwGIKemuimiDIXO/a8QOodrQU4VdqJ8juUO/9V2CwyrE+jw57ZbVjBLcrYxsGXevSWoP6R
FxFp6aHR4OZKa4GapObiF/XH4No1xXBT9wFjqmBPDKm17KafElTXtQYbw37Ilv+oAzxL/UehDUsM
7SIYRzaNPnoQJ203J18AQZEWRB5TlV8aNZlrDsefKCXe9IS4iBs60nNoVoT0Yv8uqQod0VOGKL/l
6Jntu5IHVShyEz4u3b4RKnt8AR7wYxoNuATkqdDGgVDfUepptl2eNNezCEJWgt57qgyVKCctxWWT
R+4Xt6KsTa292lslXIbRUCdgd3wBPM/fzX3PUc9jU/Xxj3vTSf3ntwW2QLEdROK0qmyqWlaK7fB2
XstXTtURyr26IWVuPmlanRigV/0mIjv0idKROCmIy//7aaOXyAGnJw3TxwSAa+678E9Ue+xcVE3Y
pqvrnb9u8Oo8GA5B6JI9MxbYmoS08eM4EhRQONhXfeLO+xF214UcbOpdOUWHunPix48fzIlL/v8/
l2Mt2nIXoTkt2b9/rqEzXopSE6eHS/Isy1s6pGHUH0zXO+djBgo0LWFz50w4FwE/fs9mYiT8IH6K
FFEbBduXe0pUCQcb176WfeK4mwUUMRJ+4vbKFX358S9+ZzSjM2f0BCga6ROsr/pfvR12hZUl5hVT
b0Xt774qo5e0EcN/v4oTuNKloxs5SJpPelW226kmz3qCgoY4I1W+GnaYFj5L4X8j+uX7pzlEuwPF
VMhLWGUi/7oZDh5RHWLu2UKqrwh1caIDCuPu1VeOQwckja4rU4Xb5Z/wjaYOCHNZa+/KUR5eaGEI
bTE6IcVI1MfZHkIJl9CCFlNB7C3LsD/2RvpfvWCe9gmb193Hr+LtV8Wv97HiINzBD3Q61LPa6WUF
Rnvre7PHC0/Bv8d1Sjuh/6+S+fWr4vAnXXrB/HWa09pMpZgGMqqReNThoc6wOSdRzffsBLik7Oyz
r/hUKMT1PBvFFV4jtKORfzLKRoiSYyFMvQ38WINabFmbPI94POV35wh1/EM7LjauN7IKKZXVOzfU
3ZH+tPqPutn1h7CzQT4sI+T7pwoaW8zKhNSqt74Yh99W3sfYXabqEFBjo+xeBZ8IQd6+Uw9lKY1K
ij00T0/1yia2/bSbOT9FY1d9Cby++q4CHV5NHkDN/zp8kOfyUlk21ld7qjmRVkpdYaIwTRm79iCU
QCItYurgZCZE0eHji72dNjjQ8hjtQHpByM39/aV5/mhcl4UJYwz2Kdkpb5dCgf7kKu9Np3jdGKEs
AREiupN5oy6mXOYuIT+WGWJ/W0V+/CQRncV7R1cL1qrCFeOWRcT0t2IZM7MRPqKQTUkXFmhEYSz2
gI1ub5yFWjneTRV8cWYZPOg+B9QbxLiGN3Qfkm+LtglO+/ghvfPyMYIR0szHhrPmVDNtQQqmeJFi
1A8Xf+cYY91klaiuYjEG3z6+1NpZ/qvPG/DHS9Rv7BhwC5y66FtNCPUsF7VtJqiNaVcQ6ClUcw6D
zAbQ0OSfzFXvXe+f3RbTOuvcKZcgj+u4GTkDAiqa/eM0kuRJS6Db25GSX7IFG9EnW461UX16gxFK
mXXThSjIO5lB9CCmUPSsUyVKbU4BTgwhW7bXYSfCY9EXlNXGZPg6C7lQN62K8rPe/ltZXIBIB5Wf
v+5HIiyLJ0OeE/iANFZBXa3Ua5qL6DKvq4jScGv5HmylYoLqUprOIZmisF+7KPH6K9XIxGxcPkNY
fkkCjlNZjXwKRF4B5Y27nqKnCmmJSLuOsV+rmdyvNPdoEcQd4W1hBqMcQWHl4SKWXh+c0+60MZDP
bfHsspkIN15WQIwpspgyNd16kDFh1pBMEsaD5BpRboc7ou4ALBetGa7TIWy9PfC28KsAT0aeyahJ
H3HnyrEv2fuuB1TUSv5mcGxqhIgdkm/jGDl/limmoJ6n3lOftZneEFbZ/+mrpX9RXGQ8QxYCJ7KC
r0R8YqeC33g5BVGyrjTtzuMQHD3pbqjRSDqDH5KdB1R3Z6oR+LofTNnz4FTtM9WP4TbhUEhwrh8M
39JxoCg713mDcJiSn3Ooe4RhV4s7s+tzoKr41A1pJhJb4g8RVHav/N5lBaLUuvMJ3rIXjtxnE9Vl
CwNfOlrbbNED2ZUyevXCrr5PZuRf+0ZUy7PJUf9vrGGpxMGeJwqiTti3MU5JnVEw5zS5mSWt782M
KfPJFt706Hi1Jk+4zuk5tjoQ7S5EyqA3E0oZ2MKGdOlNaQGugHmfCYilFZqQuVpMskNADgJdj2n1
taAeRt2PIuUVd5f/sdMcnVYeOqSx9qOX/bFG1RKSaDpqpYlJH3KIx6S5TDK5zHQJ2rTpaKd2sUfD
ZYhaj3CWKixfRB8u22zw9cPH083b6T9wPBZQYTtsdalc/P0ttMbJIpWlWHx80+9p7Tv7YMJN9vFV
3plkOALxvbNrkIL15u+rNCRpeQxRRcxb5d+4U57sSGHqLhLXpn/h8tw/vt4b6T8LKPYlrshr5rJi
ve1/7R+npLZT6bEPEjvrfjnzvxPBeSRE7U95MZGO/Rne8J3ljevx9DC6SD7aU/hdnVd6dEaSXHY/
zu9/35+fHzf77dm02d1Nm092B2/f2N+XOlmwaT0pcIJcyvRPpqapEH0mqhfvvK6/7ubk6c0JU5C9
3s3l4eHArRyPxz9fL+8+uZF/1vyTlYDLIArFGy9ZEk4kTfVkJz2fTrNt9/2juWq3860+8y/Lg9mi
xdj2O3NEqgFqcZPsllvrED1/PErerupcG7s2Bxl+whsLGnWNDq90k209qnikTWlJqGLWHLphkZ/c
69uX9v9LuAwQjjanPvImHl2rI+oMK4qTPPXomtkxR//VM8BOzuZ/nIWD1b136txzWkWDk6QHNllZ
+dAmlX8/eznNwDV16uNn91bTy7WkazPe8UJwHD85oS3BZDzyEjPS1oPxwiA12XaaXkCLfoMwUNdO
fpTKmqCYCfdAVGA67sCzBp/Avd57hTjNPb48Nq/eaVwMvS8K7rxIqtVi2NOpm869vPoWdUTffHzD
771BaumMEipSPoeOv2cU/Fd5HWQsQ7lF8C/63gWr4uJ+NnGtZYW/vwmEkBJvnh1RkXkjTEUlIx0d
Qi9iIdEg35bEU5uloVy3cY2j9g7xlt9ggCeCo7Gyn7PGll+ValJCneTy5CVt9BorEWD9LldRh09P
imTieIoOSd0O/70cQAIDTjgIrDYFXO9kpuhzWk9oeNYSWk9NdnVKhnXTfvLs33soqDpDgTGFl31q
ChntqId65nBPi1ZXcVCFd6mr+z2ZDfljx/B0kQkQ3/Sf3zhGP94GO392/admP9mGVlS6lAf9dPTP
o5aMsZlc1k/u7b0PaS10kEWOshpP5snJKBMlzS03KcjT9HIHwWmRm23itTnnGRX0EUf5JnX2sZuQ
8inqBX2uzIloj5rZ7j/5qt/5nBwsueh8ooid4elhwMqKHngFOmAOmsRnOhRgkXfOR+l06e7jp/vO
7E/5iDkE3TR7j0Cui9C/lugk0mSjY7LZhphjdxEBlC8zWyZylNEakQrqZPthKRs4tbAIqjbrdhpn
EBYMEm/oHIaXuezN9UD1ZdugrYL82Sf2FT551JIdCceD6gayvGOL4qnpd0rTQfn4Ft55WtQG8RWy
raSm+Y+I+F934KIxNSKF705weXioOgSHCKMuafb9d+E2FhRH8JFR4sNO+c+K/e9LoYHy2e4z27oL
Z/VFo8vCN918sSj53OXaS86dJe3uim4JzpGZ02a0quiTSNJ/zp4nk9Na9+MMzGxLOeTklTWBQXAj
OX6YoQiAUKGovfbr2UM9HkPpsGT6pzOpu0+Swj5azpTdMTt4r0aaYhWdCP7WRjvAA/iA69I77xaM
oALlSXuMtcsajCTEkEcb0lnOyzLba3uV96k2J0+WiKaPX987s4orMU9I2maszqd02li0GITFzBCv
3fkbbQ75lZal3rhUv/fCnqJHEhHST57hO2MGi7KQiLFZot/YYct6QHG8pueSxIFsYxT5VT+26Ohk
+lnEJ2fqt4sJPRQ6D5IwEvYF64/516ih81ykKs2tjYEWw9lMaAu6T8pxRsN5wNWlaxrqvWejbUPz
XTxkxRLt7cRt76q0j9AHuLs5IgW8G6uM2MxM2fGuEkv+sASrKNEfSkSd4yrqJTV7KvsjHmAChmFd
uf5FIqLwp1PU4mcTLO5LjUFH7a1hdm40IneLA6Mf4DuOaTjiLOvhBIyithGqGaMeZ6jhbMya2g02
mIut24GgyHwrxqi8wdwafLeKKrysi8ZHOB3b5qZoF+T6WrbiBnV4Muw87Viwb4a2+T0GxPFvjHJq
9NVzCAAp9qxmxU7kwcM4+OJJJ6b57qIWb1eTbDPfWyG4hoPDjDzuQtVaFwMRo3J1wuYXUZTOHNbp
996XdhJ4G+z7boyAB2bvhvKn5X+pC1JF9ok3OMVGw6H71WDauaA5hwqzTeb2OqWk1O4Q4jQx3BzZ
8zXJiTRYK7X51WvdReKEca3woGKFtC9SCKe2bBxQ7gVRRcfGdxIY5Daib5gjaC+/yMQnu7ufe0vB
L5nmmzGYC/cwWxptelkELVEYZZJ/62KVkK3deN3PoFbEaHSsPvk+LPGHbYKy4k+NKrM4JMr73RV6
KWntyqWz042Kq6HZjtbgZAer9BC4MLoaXL9eo81WmgFGOhkO6ArRti/1TtAsuJgiRfR900j9SCAL
WiuLNlm7mwwBraUfh+pKGU1mlaItDBfE618pESzLtu3trNwVQ5Be6zEL6j1i/vG6JDjaOfYos1DA
GRtNNIpU+Tul0MK75dauwsZ2yI8tx4ixaoreR7eoNZpJ0wL7MZMF92TwGgPqwi7kK4UiU1x0ztw5
WxgTCDbGZrZ2SMmNv5fWtDw3cGTMdrA1McEZXSG0AxWbXnIcMxS0jkGuicZAUsQAsZV8sYfZZRB7
sUum3NTNaG0cmpj72g5K4MAtBba2Liprs0zro64DoYejlSWD2ovCMc1hwVvZEjzat+1ZjJsMyDXt
P3JH26hdDiqYvIaaQK2J1sWURbWmF2SpapmiXWcgAnkh39q9XLTlDZBgivlH14lYX/hOM4BoKIIS
jNE/raEqLptms7hRiqu5rWAXhF0ZQddJk2I5ztp0wZlGsdHcyLFCMhkhq87PChVPqFsaK3R2BejG
6nxpwBDtSVOu533eyelrEkLJPWOV8kJoEtl0VSOpf9IsWD9TXDXdvmCRRIelotbeoQdtxN5KgtH9
Eo0F4VqZcRK8E1nymg129TDVBQeJsBd+feX1ExNlZ6+EmTygyrOX2hvRcHdx/OLN8/ANDpEjUaxM
4e+WrRNGN90X075Cmno1iay2n7Wk87oRNp09DAVx9IyOMUbQo3My0AP30WKnfZ+qiZqBPRX+Kiat
qq0lywWdhT+Ii3xUHdgtO4CegrP+EVlE/e3jxemdCga2I2xh7Ap9AoPck5010iZK8/0EtEx3uX2P
AUo1cBaEqJG4+DEuAytJbwn0dp+t1A0uLI0H+BhxANg32EPYkSfE937yo94egtaGRBgyidsc+U4z
U+pUjp0h1woJR+89kulfoezwbf8yqKuWuUd53q9pLBsXEYpmaQgSAdjNIde62462q376qT1/94LM
nbfznFY/P/5971R2CeBbyzBs3Nez2smhFDvkHAqNjlcUfl5dUWZFDtb3AsNKifOp3xWh1CvYN+yI
qO6HV9/EstxXjeWDEMpd/ROrUHdLAv+yqk2duWKVGhpcqWJZjqVTuAqTno9NJmxbqz1aEejlQMay
3aRNi4i9HVs4Wx/f1duHHnAvGOXwcdNBOb0p3wOMpRbKFPg1CHPlMHCjLLt4/fgq/wyovzd3/Nl4
y3hyHO0xIv69WQhkQtLAwGWIgtovOxAa2/LaPSciZke+5QHwx404WvcAnM7SA6FRh+hYH8q92NcH
f4/VaFNdz2dyj5rls1H3ds/09y9bH9C/tjFdE45dIvhl8AU25e43cXn736iaNl8BbOywdn2yMXzH
/ff3BU/2TTWtpylbL6g2L/eb8+ft/u7u46f92S2d7KSzOUE9arjCCutz2quE0LP2MyT024FDKAa9
nWANhWRrcHIbYnAHuoZs3Bqa0fuw1awtbvSZV/KdW+Hkz6mRcmtE3/vkVvIewWRKXtS2sMru3B98
GyqOgbTYEEL88VN72zoiXJCJh4w4n3SM0xpM4Vc4LMj5QUJdIzJLOjocjQ7qlyleggulDbYiQjP6
h9aCSXXm58lnnN83QV70SFGv0Af0KfQGmK//HovVsiQjTklMq0VBM78YCngkca9fu7mbbtlVNzGY
SScaOTjPzS8y8ZuMpMHG+2qlJhjQd7lm706RtM59AKL3xMVn1Ua25ANuK+wR3v7jR/ZOeSHkV9JO
JOFHsp6cDAJKf+1oIvp75aqZId5v+SpdNW7bsCq+9noEK0dO1q+FMNsfKYf9A/4iRx0++RVvZQPh
GsITcYh10Sv4Jy23sSGKJyFLhiLHFFmX4UgtalviDkyR8bP32qZ66XBqzG10J2e1ImYI0J32imLS
z36pipdPftC6EpzMdgiRMNJy7GTOO41X0SUxf4BXkGh0AzGdzVBvHGJTLxPHIz7bbcJzIVsbtGY2
3w55ah4ZF9hzRGF9CasYlj2lnD093PmM81RxiEQcHOlse2TCO5/Fe69f0OlvJaYQgRbfGCEK60H2
X/OfTT7YTPmY3zpmyWFsY0UKj+UeyABItvHc9Z88nHfmjYgUFipeEd1B3v7f19PjlIcqNuU2oDd0
g2q3OWuH2Zx98gremNEDhN5r7ZBgEhSap53upU1UlCdZuc2ykhJPbHqyCUTiwxJqjbUkyB37oNqE
sBGRaNq6mjc+ffjn/3F2ZstxI1mafpWyvEcN9qWtq80mAhFkcBMlUtRyA9NCYd/h2J5+PmflTCsQ
YYFRZ5VlVRpTdMDhfvz4Of8Szqq9csSczrCryrI5QEM0IugaHb/x7GTj5LkUGDvhic+xVrq7Nuum
F2u2jBuQmvHHy+9+Bt9ECgWyTKMCARNsqdXpiYJ+okHxC4/XNthzwaVF2aWK+ivBVzTa5Y1n/7CN
qsDUC1TcowVv4Zed5g20LlvQKnaM0rxH8WHANz4wUASZgYuS65SSgQV6p/4WZk343pwn53sz2Oq4
E1B9V7sAp8Gf90AZRWquIWWz3Nd10JRGU1CudnpPec1axBSI0Nr7OqFSUEeZeU++UUN1MHu/w5Ln
ELgOBl0ZJNeNMin4MGjZdI1uEwWiOXBWKrhngh/JIHUzPisLGQGu4++KKYOnhxHdzRbPk/zaCCKl
v59KJNNRV3GMX/GktB9aMYQvDXVVUPCNot/jT1mOKynFmXnSqSJLaB6iRpxfxw/S6mqbjJMObG70
rOsOyhVMrM68pYOwBuk8c0QBzwM6izwyCK0TiJZuxBMMFFQb2zmx9+rodjfFbGdPFvIeTxo6M2LD
9g+vOBTEJnW1Frc7K7xtNbu6dooGW1PVLh5Sr/M2aVyXB0VJ5muN21e6Uj89jcGUwSiu00ZSSduX
FeAuAqLQoYq5nYxB/WKMbQeZUO1uywRtLadVIpi1fXUAtmquiQef1v4YWkI/XNJ1uliLi4JQA6OZ
jRKUjdP0E4EcaZx9CugTItyYlZVfu/H4rlPD+DZI5o4mvFN73/ukHz56at+qux5ItQulrWjvijgq
Cn9uc8fGOnUCgWGHjfZnBu8SjwrGzaH4SkMLl7xliHLafp4jIuXWSHGIoZYR+rbWTP+DT+KCQLKp
EaOssOwgejUXddFDTnLDssdb1oGAy8H0cyR5eezaeuRKHLTdpiATW1HoeUOaHR9zLiexTb+OtUCQ
WF5AQL1nyuCm28BDwc1CCei2tZN+20HG+gW+MNmNXhmMezjJ07vMAxG3wS+s/giPwcYKuw3e49DT
rFWJzz0W+AHDZLl47OBl0hnqXkOXscQNVesS08/hAD2VM1UWJ/UM8Nt68t1scBfWc50g1hTas0jV
dNyh2OQcgjqvoOSF7RpA/kxAoQuAQiRSf6CTlzdxZQRgmYIt2c6JmJ9yqjA7qoXWIXXpF14+rM4M
xf2BHgdyOWiuL7tv9qQZ6LME7bb0UKJo0G3w9ThO78vBXuuoLFzT5SqXODsbtSgZEMAZH8fJKBBt
UEdmh69Bhs02XMF859ESTQ6RFlYPUMIFsphRBXtLKTvpY2njVzu0noGNXkOVpsSk7rkGRahhUigi
/J3KUNpO8kPfdBRJAUzm+sZxkunTrBvoYHvkOhbknFx1Hty+wxS8axX7K6BW7RNSK+2nDI7mi6Zo
P3SvUl/g3alfG7u9oVWZ7ee+Tvvd7PUxCibFrCImWZscLl1Wh1dl4rTqHh94433rYV8DpksFUNTV
vPqmM2L4R5CQ0FpRMiDbW6XqaTH2Sh7hoFp5was2wJK8SjNv1PYRQB2xQXsfwZuyyD04m2qIP6Ol
FdhS9ZneUfQFBPsSB41ew24Kx++DzfRtkmHElKOI+/mTNY1oIWg5RC3+eKyQL3Q25hlwEMdfmU48
ucIHFtIr7P/s2Qhte+0Gdxp3aZahPiSlTWWAWVwW4bxD0jKpiTKfwYFylumbjTfgXWPp16iXhBAb
x3YlqJ3Bs3AQqvR5pJKbbLIerypsp8TcNuQh3gSnzgIEdmfBlX+cE9WmPDs6tt9C5wSKp/TXAy0u
PGMzcZUZuf6+Ub15D3TMPIQwtbjWqbV3VyCpupKCGqc5KEc1iE+QWERBcsPFQ1aDqseRRNxZSan5
1Hn6wscPh/bFUFXUq2rTwtlwVI0PE4SY58ktY33naoVG+w002re0LtGmgR0f26AXY1RKvKpMnqM4
mOaNwLuAPAy63r2h9YmDt06jKL5mIWcB35hLH61FY7B8sxYYu8ONd+wtHNAJV5vYM37G8wCnck7T
5F0z2cGPtiuE2IeePb1DwaW+4RCMTK5QhvLadfBZ1g7s0wskuBkCHW1WmTEsMznDCnJF0GvYOsgV
7BzVS30OY/xPOomVBSnsAsekK2OQsb8rSS3vst4er7QogB55OR6eWcN01UCdS2koAMGLpBIcY+gG
dt1uzVnBOa40up+UYjW/ycNgk9Bko5sVrcF0T4KwA+gEWAjVV8Da5jLeB20MBQX5kW2TKfkhcJL2
Bnoe+UvlrOWqpwkkY7k6Mn0qgAtqHIuVyJlKO4XAsnUL5KN2wajUP2lYaM9xECVfFVOQQVohCvH0
VocnwLIYTlCbtO4jfdZ+Nrr2y27wUMonY362amd6jey2e09jYP50+Uu8wfiOUgYgIUC4LIO4x4J8
e5Pfb8aa0zltVVdbQ8FP4GoOu3rA3gLTjb2p1VN8ryXwSPxKqwqEDJo5GNA5GAfam66IqIuh54hf
G5X9aSOSWJTv8r4yVi4hb0yh5UPStadv73G6sXyPN3bBfuDrGXCdJzP9NlIz/jVZObBcL9eDT441
o8zrjPb0I6yS5KWfVXSOYHCT3hSA5s1tqMHW22ZOVoOExX8vPKh9BfFhEGglHhCjJHf35KXR9Lr+
HUBiVIpIzxzE98wKxDDqMmnvo4HkVjvdzOgeuQrgyyv8yWZzpUJ3Wjp18MihOifl5eD3LgllptMV
zpACA2r73Dz0iUbTxajNvRs5PWWWzPURA+x3gjLRNhI0ETwotHDv6DSvrI2TiCGfBOVJ6HFUc7Ul
gavj7DQyOK8Mk39x6YRudKu9inTlJoxD7UrH+A+szcGZ0MGs55yeWrYWtd5i9uLT8ww26CjLNPnf
xbUvIHSWrSOfQW+HhyEE8IhEsm5/sUPTDTBQzLUt2BFyB0el2xQiDzOoGn4pQB4eJbbEb6NiPgxF
4Fy3YaTeeyZNyICy2V0zWGIfF0GNoM44XmW1gfVJQGGPbpoKhT/NdnZpNnu2eLjL6wZCfYu/uVug
hVCqWGIqJc7VbtN0L5cn/jRS6SA6kS3irgu8X13UUpIEYcrWs8hnWi94Rly233WlcPbZpNYf/nwo
JlZyCsFUAo853lmo2KRNF8OkEybm2Vpmj/uqgwMOfL1cqVa9ob2OPyX3LtCb7GNsEfiax2N1jjKF
dZ1whhYzCrn1MJGqQV/JG63fQUl2/LL0ChpfSC1teq43PuTtEaseNuagSbEwBctCGpIOeHsjsbZq
lYnDXGJr3A9l/Uk3APrHLt/TDTXzMY9y5R19KO0x9BysWJK4ujbrPtyPaY7ZuiIK9WDYU30oMBe5
w261WqFJnJaoqLUbANOYW9DUtCCPX1ibqgkPURpeqTPZr2pUZIWP9JLyiHmtXu45qHvlKhtbAd2Y
4ll8zcUYzcohq2hkMI/wgxEFrE0ypry/xrOzft+HbnWlFZZV+eNgqteV5sIzqLFIy5EgyawXvauM
H5fXyMlpzWvgEcRxxiakHLI4rUkHmzmaU6R9kj5+0EQwvquEMxy8WU8BjHpUSLBnWwk+ZwelcMo2
kAyTpUAx3hxdbGK2BDh26B5VIzBvkIH92rG6vs3pOD+bnVutQIxPO8a8KSkuuD1IVuiILs6ZuET4
kBpfASIiLa9xQ9Cuq4Z0fgNmxbsJUrPczvyNy4WCEOEkBW0GNULhQmgN7IVEWav6yy2x2DKEYLI2
gi/UueVZYOAU3w0ZAp9WzFg1zf4rCXxd2Zln0hUd/Xf52hw3p7LdVhhXhWciwzGi8/+EpmiebNQg
cW0/oft8M0UDoIV8bKd+H5VzhBBtHw3gd0Q9fiS1aIsdgjci2imiAiIzh+4UbCglgoLkJgqmIooq
ii2XV+W5jyXZELYH9NHm+RfLkjpDmtKwAuc+Ne5dG+fhx0mvsy1szujQefjCBmluPpQoqz1OJshP
hGTGO7vp2z1aU9OXy49zJmZT8qHkT4HyzRHpeK+LOR4GlNzyrRaL5Iud5OiEh3bwVQ09kqvLY50W
ZalecSTypWih0QEwjgeb0BJgaxBYQi8Yd1Fs30Cuw+14GhCtwKVRmeIvLEu0nVwkJPLsamV8GbgW
y1Know69kosEcW0x9UaWgnFFfWZbT0n+lFg1mRMyNMDXORqrORk+TfQ032EII3ZaW5lXc1zQoFJy
/bkdrGklPTyzSbhF0Hjnb2yTZXVFafpaKwxMPVMNXE5oK9a1hbb+2iY594Vl7UYjDQFGutS/dsw5
0qPeA7nBbRcPJLf9oE9687mD/ImlV1yaT3qld9muzPPiivYnxkmGy2ONg9pGm9ZIM/6AydmWFmqY
UFbOs3p3+cucmQqOcdx4XPAO5PWLDxMJVwVTy4cJLUqMHTqst3ZaW4fLo5yZCcZgptEiAOy8JA7D
NpocM8bdZ3IRgZr7GJ+8LAFbjj7Cyi4/90KgNritmRgKgBQ+Xulu6dEu9giAGCh4tybyeSFKN8X8
dPmNzg3jwivxqG/Aq1zOG8YUCLh1XIPLGcys25reLSI1a0ZcZ+aNEijlcpaPhM3KM++3u1YZlbrb
xRQ6Ey0sEINT252hmHkNXHfWVjbFqWYG2EIu+5waDESnf5E4NxbaPxHNdOAuA7cFeaUh0SreFTmK
plmpIRI4G7PvFqVzrxsYLaZloWyD0PTe0VdUfKH2ZMeN170fAYGtFSPOTAWAfR6QljYNvOXBplWT
F8E6K5AFbQKxoXOlvupzaH+XyCn3fgpIIQ8JLOaHKjHMctdlRf+B30SX02HBBWg5qXm7cZ2RJMnQ
Obs2DWDkNbDCmXUBZ1mi08FESX3xxRcLYyqH4Jm21DGag9Ch5c/G2iF/Wh+nzUSllkhuUrjnVx2P
gsmLB1xUNNtCbVD470c0cqtZ+Dr2gSBs49h3UPV6SMo2eiiRzc185M7x0020T7OmGL5NJXst2smN
tQjxOE8aUqPAJqVYOv8UfdmAbDWRUCqd4X1ldlKNrk5/Iec8781hEtegSHZKkr92XLd35uhVV4NG
rfnyxjwtPEKl4DIsVwk40pOr/4g8Q0tDv4aZa6tgqrNsR28reWwoDX8owrlDlxd10qSfJmDxw8/U
1d/rAyo9btObvxq1RmUErNrOrsv5oKVGvZIznuapcL7B8lHe5z9s6uNvh86tZ1UFn01RAMF2bene
I6bq3WbGiCUS3LgrJRvclUbPmUFR3WdvQ5rAbsVcLMu5KvrWEsgutcFMmEcD6x4pnu6qHstpWwdK
4Zd0BteyjpPyKh69LAn8qNiw8F0X2XEf2aluirbejk3efolYNk8luKjPbjWYD0g9oomG/Jv3zbYj
1GWpuejatrBQvYKaHGQvdtRF31vkXR5AD+gSZuRMX4Re2J9WlsyZ2ZGoFEA3wHVIkOTPfwuzNfCH
OrGqemv2IJ8J7bj8ZZo5f3b1Jsw5pfT8e2Um06OmhOOnCRU6yTs3c9cPqs7axQD19euSUzzZNWSu
N02QpK/IMeaIGyUjqs6Xn/fMtLK+AfSQNmImtnzcMhOt0qk8bunk3b4JlOBOiXLj42g74hPa+enK
ij0NvUhw2JoGbodsAHX+4+nJIL5JKqdsIKgDSWMYPYQdxQ0BfHLl9D43FOotsu3F9ReK4fFQCHpT
EzQo3vQw23doJ3qbyk36zYSk7cosyprIcbwCpKeiqkJeKnEhcpZ/++h6a08jLJQa/ImZgQmc9Q8Z
m/H7bOjhjeKpEwLACGCTpCSZ8rnSLW8lUp15VzaFJPCRqFBHXUwral4ZWocqmi1aU+/Ctvf8wizS
jWf24Ur+dQrSdUCAAUGRSSSNxeXVxy0ScD2mHCtIC3dbgcZ+LRp4htIAFXHbdDS4OeuwK7396ATW
sHOITPN1ldmI6SuK9H0ng8ODFjaRgrRtTm/Szt0o3CKI1+iHEI9DlLZDUe+8UK8DX0E69WtlJ0Wz
6YHVexgkkHevRJgzG5cGsWSdS9M11s3xN6xqD+xEHlTbdLSiFzJQcSvps3cWroQfwJSofj4nyfvL
2+/0iCc9AtzJdZ/bDODI40HdkMIeVi2ot9RlsKsoRm6MZFD/PB1jGLoCYEghgIFEOB5m1MQAM9CD
cx5POvSFyX5vjzPceogq8yamNXtAVxOSpFnVN5Vq1SzaBF9hWQNGTBJ1IlIpiXJU9nOrg1a6PAun
QcgESEWZig6alDJY7FQ3M2lXVSq0HqwNvtpZBBkBVSJ/spF03XSZHV1dHvBMfgoJWJXicTZtIC4s
xxOiYL4xYXDQbPXIVXtEoW3Px87B8lDr0WZvm0QD5IIIq1l1Y4aGsxeaqKVBU51liIsGTrgp2sz5
Gql5+i4OWoFWpcheVp5SfpbjsMIyk8hfFB6kCsJiXgj6Yd8peKzmZW3sEJiz97oKooIg4nwlO44S
mMGNi/+zWd9Y2TjsmxYvRvTlww+gXO1bGtJr0LdTHTh6ZnwpvhKZHRffRajJlUJDelhHswdfnwru
pOv8SKso+RJZ1fxapnSB9x7FmWCXVhBQdn0pxBMlq7zcB4GLeUJGOwWWKJKVn5SmM36CcW5N321n
Td2OM6B+jf7Dj5WpPM0oySOpGLDOMG4DoHD8wYcaaJvaqApaKT1GI32b0WiarPGg0zvdgfU1oTRG
415r7OGh9pzO8nu1Mn6ihmzvLz/LaayWcRMU2Vt+QJPu+FEq1HjJudGhbMPqGxxl7dYTxg84Q93K
WXsaXBhICnZQNaW/5sqf/3YqKZET5/iHMlAzBFtNSxMavrQtLr/OuVHANbFKEeWRje/jUVo9SKK6
4/KTthGLoi/c3Vgi/Xx5lNNJg1dPrwDOIWuPE/14FL0vUbSwtXQbR2WzlTDJPSKY4U2rWz8vj3T6
PrQH0FLikKPnSE50PFLNPVmqzuMRmxbFrWdaVPSHdlWI7cwLeZBIYa6SDZHULiJ/hxOVodUBXNwh
9e7jahxeQ+AhftOi2DSwND+FWZds4ONinyxmCDCa6H2EV+ttWDR0PRHWuc3CGEn4VDgrZ/zpwwHl
0shjUWCB2b3sAdFV0IIgyyCemvXPIM10tC9b40Pipt3Xy7N9puGIggf9JrJ7ydFfbkwD4R9CSKps
UCXs2H6zlm4STW9vgHwmuyEZsapXONO2YGB1P7Cj9lm0TfhC4qz/sUYEjT648yBNNCTyQIsdf/qk
4CI40CfiuAODYarzeLD1MF273cpPexzWyRI9rt3g+qWx8mIth4qYgrRGg7HQm/SjRxKwiV26M6gu
g1wx1YSKBGr5adeLnwbXSh8Rj/775Xk//cLgoWFb0Aijtw2T//hVoTDDdeTIguxgx/to4qpIMUMg
z1+vzeqZCgPvyH2IkwzOBYMej4VxHzE3x7rQjUqcgKwyk3X6OOu02760CnR6I8v6lZWzE29kEnM/
TRzP20A1gUyZWNRi1aX2NELm1k2c7eWJOPd0TIPMmt/w+cuPXkxGMGhtnlNlEaRfPWKMVzq83+cO
jOUziu7NTaL2arwNDegqAHPCKyS6P7iFC39k4kJxCA00F1Ye6zQKgfwFWU9rgZSInXE8Z3hOZJHS
pTnOKyID0WbmBxsl7j89ikBWA2YGv87f5YI4HkUbk07lClhs6Ugp36ssLm/ppM90+y11peh28kIM
JUlwMohTLF++ENJXZlWAdtp6A258fWKEV9zZ/7hiS1sC9KstVTAQe1wKVRWBgkvhgI47vITqGpgV
st2N6/iX14zcHEcbmHxd6tKwaNjBJ4XuOHPmMUD2dpu5xfixTmPjo4Ec2YtjtOoB9LO9CW21uR5R
Zt9aSNr/+VczDRvwHbHj7dZ5/NWsIMRpB/D91h4IDkLxiqvKFZCHx9Za+WonlyKwINxo+WzSEZPM
6Xgo6gV5pLTIiOh6iexWvil0DXeqm4hM2ejWxFABJ53OLJcvmGj8RYq0BAS5A0HerbED4Y6OZcQg
0NvbUkZTQaAU+uBtrXTEPmLMjfCdLXL86yZgZN+yhvrYxi0N82ccggS8iqxw+DZ3xnRL81hc1Sih
6ltkdXQQ83nBERNW1gTxn+73DEzHmzuCcQaUcw418QHkg93BG6lV6wk3CWFuoBwA1qIOivFWpE3N
cxTonbU1wwHBiaAbELlzmmHKb0xHB5xZEPC2MLERYlNDBUfmbsAxZld0Zhr7kV3qD63iBQk6IH17
K1B7Qv2+iNzXPJr6a7saMwWfo2RGBx80KUTp3m4epCpVgqDhgNei1wgj2tLHV74lTjzcehGAP0jw
sUGxPQzxzhaDo3wtEUj8FDqBjh1eM30WTmv8DJNS+VqpsVVs4LlH5UboqeMRd4XygFWugtG6OVSI
BZKR1He9FOvxq75D3BN2GGp8qTqjQgTUJVEOsxrFV6OJftBVHtrRvKnpQSFCWlYQ/bGPU32l1b2v
OVYDvCBEsc8V7rfmRhUqPlbKBHfrXReZBAUNiUQAefmII5LIJtveCavGZipLZiScEa3lM41Ypid7
+qjVlz4vcx2983ZGZKxLxmfwurrpOwgKfMSCIS984XV4lYC5bZxNCQK99qG60GKwtAnppRaebrUZ
pkq8zDgbPiOETl85qequ2GeskhAwYDWWOw/7xPJmriTbrZqLnPq/QFoWewKK6X6P6Ha/YZXZlo+k
Mt0oDIQwuBqLClk8Lo/66NuSpAZtec5+JnM7somQtNc34ehqXwwNxMkm9CwMhkBQiRfh5bOKrGBP
VkfhN3XxMBvKn+AixPjkqaJ+SU3LBNcHCooVwq3vjoK8qm07rQVLHZOwRACijP5R7VBb3BaR00ii
vIsIRz5FlfQ+TxGQYD9FmzAYnI+oeyTl1og896HCxuLOYDb5dU4o/eSM3px3MwRHrHDreQBAnkl/
AhaiI/F2KV5mZYmrBlVZQt7lEHsKDZSyTZLURTVGk9eL48jTohTlVT0lsxw1CUhkXuGzb/JDbQ8u
CIjZ9vU06a/Q2TW2hothF2xRiicuyCgNbMiGPDreESL6D5cf7Mw5RinSgHX4b6nuxcEMjmimP26i
eK5W7ruyyMantlW9tdeXv2ZxxHBRlc0zSecAHHn8+hRC9BztyXyrDPQchnkfmB5exOqzFVp7p7Be
QPLcJe68zSf8VicTQEQdqu+avF+pHZ0kigCa4eqCvwburZG0Hj+IplduN+hwhwJjCr57+DH4RTm3
t7WNtdCfTi1Lkeo+gv4kyNRljocazHrIyP+kaUDlXFVGFvyqWuePXQNop8lmDjVMaCGsruNRTG+y
nJZWDqaVXbofzNB8juM2XLl7n5k2QC1SAc6hxET3bjGKPXLHrKiPNEGfYpPRzHucxaTgqLNygzpd
kKCjZKcMDM0ZJEpj0JF28MPeWi6bIo2daR9UwGIvf5tTwAtfBEdKmnFoE0qM+/ELCRzJ2yTGSN1D
/wOjooK6yXZW0xngtoFRPeabffSRrYyOi5JMw6faID0B2T0k+GZUtTgIQ2T9yj458/JsEtB4FFSo
9C/bF21UZ2bTD6h7NIW9gwno7lIN0Z2Vlz9NSwj6JCUUJ6lRnqwZQH9OrJfSdmmIMRMYo/QJSZdu
Czu83tM3tR6o1XnvtdHAALuw4KXpShchXFZZj46WJR9HUeNbRrncezYyz95Q5x7+fCqQVKcp50n9
B7Lt4w8UzGPSJCmdHC/EZERVO5JgD4rK5ak4TX2Zak2T1RHZWlkuAxNY1iwyihBaDT1xC7Im2rNd
OYji2Hw/j9b0EQQh4lEYwG5yKt6Hy+Of+eC83VvllrSUO9LxW6Z63WLLSeHWyTTM5DwxPKhZpq2s
9jO7F2wRfkr8JWuvixhhidTuh0SrpNVNgzAOIDtoGfV1FpjF2tqS3+U40oP4kIsLnAQAxxMHgKAs
Oc5rLhNOrz5GeMa8JLM3fRSxFV3rc5A9CqGl78MgjDGv0O1PZp9az3XPZfny1L7ddE+ehKIXMADp
27JcQRF9KTWIAeLZyIrFN1Mwq5+jVHTfuYrEwL0gyreboR4K9xZBMONFG+okuunteMq2OUZdTwGN
mo9aWmL9V6RC3WR6KQ5T54zRLkNq9AdqsuBJdWq8t5k3Ve1+ngf1Z9oNGKKStlJUT6o8/+UGQ6P7
ZVhST4zN2f54+T1PPy59FlCNNBo0yd1eLKEuscdKA2W4RSc38cksTOQJE/2zBmlkZajT6xNkdIRc
uTsBVkII6Hi1WlSQIbR0DGUYsX7TqPrsbqqkNB9cg77ZtcP/gAwfrHrNTeTMyJBN6K9S5KF8sET/
2k09IQeDrdCoD91LkSB7ja1Guzec2viqR+m4N4M6fbk8s6dhkuoZXg58R+Kl+tY5/K3gbMxaywpC
zdWdWxCjwWBZnxDzsu7bIJ7JZNI1BvKpQp7UyUW9lPoFTU8+6/EEp1x51MyETJGmWv2UuzP2yBrk
TmNfh64wDlNohA0ObYbyIdI9eIJuWmVPjlcIzMi6LHqMh4DLTlkpCHppAEifUgS9fQMb0RakATK4
Bxo/9Y+yLZoP0TyUdAGtKP6CV5OHaCk+XI8tnGccHgv6SBhhKWJjCCXJdlVYpundGKS2ssEIsoax
JaoGGpir5Jpvm2BnfG5h5i/FmdriOsEJ2twQVBHArRssSuM5nT43SuNEEtMYiOsxJEvZFNzV1whR
JxsCQAXbXtZNpC/UMtdsLOxIsS7ElWxu2zvq/AKyAtbJJjwF//IKkSiNoxBDxcKVMFU+GqIDngzv
v62QELaVq8a9oKTtZPepDiVMynM117iS1NdcuEMIFI7+EJQpwoCXxz45OhibaE7yQrmPtvVirUD5
UkJYlEinQAq7AYiAMbjuGf8+oP7Xj/E/wtfy8d8v0/7Xf/LPP0osa+Iw6hb/+F/vqtfiqWteX7v7
b9V/yj/6//7V4z/4X/fxD5xDy1/d8t86+kP8/r/H9791347+gZpB3E3vxWszfXhtRda9DcCTyn/z
//eH/3h9+y3PU/X6r7+wlSk6+dtC/Hn++vtHh5//+otbzW8TLn//3z98+Jbz5z4Wcff68x//u/n2
/R+7PG6+da/tyR9//dZ2//rLsv/JZzZormAiAZRAkjWG17efaP+k3Kmbb/Big+/AWi0oD0QMb/+T
chtEQOtNdoSa7V//aEvx9iP9nwj9ymMLixJImMTZ/zsNRx/svz/gPwqRP5Zx0bX/+muxThgTlKQG
L5sCFHVPZ4E0sr08rzM90X2epd+n+E8e4qBYu+AuEqm3UWTTA2UfOBpcSY53gmsMsVE1Qvep8IHf
KgfjqyJEeR11anxHrFM2NVUfH1sI4yUbkvLxt2/z90v//pKLPS+HR6+Tv97Qf0gzHw+fzXFeBjZd
zwEE3E7JVXr8WkTka6q1qt5iz/89FOcstwedA2IxlJFlkY6vt+mj/bg38/l5sDOLaz2KprODq26v
SA9xPf5y+Q3PfEbmF8gDH5H/s+RwNIDUcSJUeMOI6lweeMq+CoL+6vIoiyPv7eUQv2cupU45rcnj
eUx1w57dwLJ8ZD/ju2nMiq8K4260ODfv1DQVPy6Pt+yXyQHZLxTrgXFQSHcXq9Or6hI0h2P4kAXH
rUZycVAge4YYZCGP6neZElCqQ/lhL4Dx/xrm/CuWtcW+KrRqJbtZtk7+fhYQgNwJKFYsF1EbT5zJ
UYioQk9THdKAP43YGOc2Fh19sDXmedqiZXhv8cwHAGgYD5f2V/yoQ1+hmrW9PDVnljQz899Pox9/
CjdHcNQzQaRaip77s9V+U4NQvVHLlmrX5aHOrC2Qj7ShZQNP2v0cD0UZt8N9upG7p/UOY50+AWrQ
/6yE8O/ZZVZIHgmJKDYfD5I5kyaKQudLs1NvaFgb29FJout0DqqVVXx26n4barGoTOlPYyem4avS
ezl0wGY5orrvwjbd/Q9mjsa3BOVRSFh6RmArMJsteGS/GttmVzpqfTsYwv3jpQClkN1BXOMiTGng
eOooDKIQ67g4EsoMrsjn6dCnGbxrIdbECU6njjodi18SpLh9L3U+Iz4TXrAIP+RD3lGVC5Xr2c31
l7ANmpVS3OmqcznaIIDgaQiNfBlrOq6hpIYqMvaDU12Bg+gpqjdrRo+LmwPLjk+D8hlkNMpw6Osc
z91ke6NqlFrlc3prr3ZroHA9Q69R7Va9GhCZ+J7ofXB9eVmczuLxoMbxoGJ06twJhsq3A819cZW6
39q4JWE3T7VkZbGfTqP8VBSiWIYWeGL5899y0LKuR9NCAYQvhshSN3r1DZofwQr/8vRgQFNRCpLJ
Zc7tfoHvAG2LSVFvUS1FKuPaoKJ5DS2DCvWQM42asqY/ceaz0S3mOgRi7AxPEvSXExmNJhAygt65
KeZy2AbOWN2OXjHd1Iktdh7u1yuB8Mx3o+gkJxFmBD3RReBwyig0vBxvELR0rK1dNPlNRjrnu4nW
rAhsnJlQhBChQ3CBgCa4BMxEUd2P4djzgqro35VWI55gfroIYY/13qSDsVbqOnPUcspaFBfJW6jR
WIuXa8O0HXVpXJCq+L/rSGYgMmiDkNhkyAdugrim2WVjbvWtckxa9U0nuvceVZH3sVe7a/hUOdpv
Vye5LyXZToY0WqRc1I6XbdwVqZNnXeNbmRHQAukyrdiBt02xqyrC+kObTGDEp9HW5m2SAAlc+dRn
FhhxmcUsVSApKyziQl+0ujZEjC9ba3tD8tCzoe38rNW+icSLDrWg2/6HYQEhW1IIytsEJWSFFu88
uINGtxF0pa6hwN32SG2mpYt4bVm8Xh7p9GMzFJEcSSbejUC+GKrqjNC12xwgJxBqOC6OHlwhyecd
GrszVJ+yl3k14Wm8m6fWdLZ6EDkHdzDFjZNhB+BffpqTbQWPExQSGsjQ+1nvixA1FNncCV1ppQmG
tXGwfP5gZRrCSFaZrBwqJ9uKocBz0aGw5DJf1mzmArqsAq/Gr9Qy2jUxAJsKZsLHIEKqK5yE+/ny
q51EX8ajtKpL+AIZ81JSwVYQr2kCIkYTed4PuNTa3usa5XB5lGX7EI0g8iEIulQxaQvoy8+Z9AEl
J2vgtao0uKU9ipxOmZbS9hyE781kNoiYj6LdJKMR7ac6REA/HeObgXbXY66kYLJGEZp3M5y53eVn
OzcDsApRBpecHUp8xxvZ1rNesQuDjcwiuOkNY9wjIxCtZI9yvR6FCwQdyX/4L0NQ85BL7LdTLhaB
EmYW/fEpjatI6rOmd9SUwsCnF6NfGYqa3LeEVF/H7fDaij1PWVnEp9cD+Qi08fgOMmwva5BhraW4
gGOcF0apvkP/BUnJoCi3Q6lbtyLDkTnPImpaoTs6H1mj3mM7CIT+MZH09bmB/q5aycqxfHZaaFww
KzJ3X0aUUC91Jy0EOysoY2wGKgwYyKfUDg2XMkqvkeIcr4OgbfZ60Xm7qdKUYCWonQRSpoW+IBAD
9CjodS42d5O5FvJvcmkmWv2uYjY2djqlB+iz3q9ZcUfW6Doj83RUYGQSzEMbD2nYJczNFuqohGU2
+IFjfDKbh6Ls7l3MdQrF3NiGsoWxgyAFFIxouk3mfV+kB8P52bf4vQwocoQS8zH/GZOMTUqpmMSP
UAe3mTrQ8RqNPA0h/8aefKsxxF06tOBiKq1+nE1SCFQrm3fO5FTfL2+/04DHkgTNRC6hQUBapixo
DAzCtSnkFq2T3E6/0hb+YJXvONrWaEFn5pwj05LcBkqrBLvj98sHsxAuysw+LufNeyNPBCD+ApPJ
rLGugyx2Mc8019itpyucY0Nq+1PykG10+f6/bXzNjIKidpnU2GUWI71IbkLqutfZBPIcQ1aUPkBW
qigSeGJ66PRqXom9p4cX45pSPYPGGVWKRdoUVvi5dWk8+2ojgm3ETfk2cMr2y9Bk+spQp6FU9uiA
+/EpmeFlEa1KKpmPST0XnEh+5kUQvxTC+HJ5wZy+DxA/qjtsP9gz4BOOJ7TCUzfEm22iMi2ap1qz
qp0Cw/FH2vwf5s5rR3LkbNM3tPxBb06ZTFOmq72bE2KmW0PvTZC8+n2iRsBWsrhJ1OzJCkJDUEsT
GcEwn3lNu1dXeL03GYosQOKhpQTI6moQMx4gWpzOgTa0+Z2NLwsmqFrCnd3l6C0l6LS8+TGSLyQQ
RsQLJN59PSLzwma8n4MQHMjFaBvlnS5Ga+fKe/2d5CjP6ZZJF23dcsMoEsBanXPQlWwKNDQb0L0s
stPtD7U5CvExJX5KUsgGX3+oZRgxqki6Gb4lsUvRpfbDkEbTzp7b+Ea0atEfABQjTQtX54u+5kh1
zSVQ1Cf9rqoa+65QwuYTvsJxQO9hz1JwY/tB/2b1NB3GHaCS61lN2ZAWicV4hZso90aqKNhnoxfo
AA6b9p7HrcmB8gSgq4I7ggl3PRggNqrOHbJ4KODEQRqr51SN/lbV9AO7Z0+adeN7kVeRScibSr5N
14NpkdvaDSoOQdMiG594vXlAKny43N4VG+snzxIGWjpgd0RmrkepBiyJI8UagtSM/lOEiUmwY/zs
uZLO/2YgkjTyU+lzKH/Ii4tXGdrW0GpjCMahKT/RJkdMiXLXY7gMb7+R2A0GuELecdh8q/KjAv8K
pSkVlIen1R+MyjKOiqPUn6d6MnayPl0uz3UcKWvb/2esVdq3wIWJXIe0u6md6HFEAq49GM6SIHZV
auFHo+9G+1QomtYdRq9dSukfOUEGLx0CP2PuKk8KnKOW0FvVuBxmoQMfLbXRRccIyz3cgZSy/k9r
jTpmzlkxO9Asq2wPsb0WrSHUQFnDJthiv9HTWWMbFBQdwchWY2DNkXqMY6N7N0x9/2OmF3a0vMI7
gqFSMCxHFPJR75LwAsRzT9dgayvKxQR2BqxRX0PPhpmEFtGWMahMrTlHOnFurdoDSt6atbPrNw6y
jPMkt1He7GvB8rmvK/QvxBg0eZO9K5FtCcE7KPVjqxfCr2OjsXfu+M0RaSlAJQceBlTsevtbJZ9g
zPoxMCmb3CWGPVyk8XruR0OovTOgCH64fd42rg+pykh/hyCJft36+oANwgefRRB7OJW43lz5kW7v
CXduTAuNczpIkJQk5F/+/YtT3edmOI/CRGMwRZcPk7zhvkGq+LKoSfte6RDKuD2rrZ0KV88Fz0AF
ltVcHe4i1VNbr/oJH3sx+njNDacl0svTmKbVl7nJlT8LDLiVgNKt+AgJ1PvLHQiC/sW5J4ajeMlL
QNnJkqv/Yt5RVAHYjuYpUO1eO7ZZVt4p1NSjg2HGw+OEZ8x7jBbHhxkF7UNlV7YPDls9CGUBxpAP
9YccACsVSFD2i4tlWyw63OPHqApyCIO4/zT0qRZXH3ae540zJvtRyHYQSUFhW133M/mLilmACGp3
Rte0tJXp4hVC+1Bi0/rr9rfa2oHseI60ByAYvPL1GqHXpqhqUbBGcRseY7xO/GayotO/GIXDTJsB
nAvE++tRhOK5i16XE5XkOrzkXVrd1964h8x4RnmsLnquRwTNSMUseuzrhStjpCt1NroGlv+3yBsA
IYhxe0c9C23vDu0jTHF0CrtfkalEqZvbVn0aOzW/g4jztyqc4mIRkZxmJ4s+WOaIUN1MlQMWjDp+
u70iMgp59VOflYQ54FKF4HpFJmAziPyz7hQ5lru5TorHPEIDL1rC8IxiXYckXm3+dXvQzY2FDh6M
mGeJhdXz3ni6NVZeNQVFn31vB1c/qGojgO8ve7Izm9vqxUir6SEcoaRqxUglMNGgnNP8XbzkYqcS
sj0fQNC0rQ04nqt7ZujtKKQUNwWV60Z+Gw1q4Sf9wsnUPSTFbi/e5pQkKgy8HSiN9alMsxAArOBS
y0SmneYK9kXbqXual1ujyLopdQVZrl9Hr40DF8VEHjwwhUD7bY5h+9TTnsfC1sK9HGV1HjNN7RrN
qNkI5HGfh8rCGgXpm28mLt27xsHyK6y3OoopPOWy2Uw/6XqrC82c1TTqBdtgEAGqs2PqY1oh7seo
cL+L1tPuJ8Ntf0y1mn/VM0t5DPshecDbE/3E299wo0Quy3moDXEG6EI+k7dePAkYFBqeYnYC7Ukt
56afkiMche+T5kC4ssu/MTUOSiyO0APsFt+GT3qa3WQnzNj8xhSLYEcSaDtrkkA6hLE6YS0VtEgb
XqxR633Y5sXOK7KGu8t4Ufa18CHk5acqvlp3pzbdyqlYcrjGDqTIKPuYEbtipGl3bqCH8MOA4znI
QWXlX4oLxDMEpvhDp6T35zxSEto5QFub7uXvWZ1Ws84cYU5CBJgVogbfsgD0M+pjpdv/5qwCkMO2
m9ARkMMqBwRJSc5h85m12eh9EZpzUNRZdLy9m+QpWW/sZ2Yr4lXQQT3jemO3QPVHS8QiSInZB+CO
RWb6QvaePpoqHL0AscP6UZ07KlVGmFa70NGt8bmJqAITQPJ4X49PzzZylsgSiFV5xX0zpu2hxp/p
0+1ZbtTAOSnArIilpKryupOjNxJA7VL0aI05/jPXUTsNnGVQvsyjZz1o1dQhMpuO3RNgvPiXlXkT
zKwRcMzdgqbC90WNXJV6xkLT+PYv23pDWU2JJXAohxur+TdZo07ZqArKGKpxKSJ19lXROx8W1y0u
dmVVvmkW1pfbg8qXa/3RZUQJ+BJ9ARCn14seRUOiZwW32VyhdJjE3YdBqbA6ta2fWq/sRAlbNwUg
UwBgxE4S0X49GNhze1JnDgqtYv3eaNzeV3GA2HlGN0dByAHHJm4kopHrUUacSp0iYR2NyT5iNIsl
Vj+2n2+v29ZhcSA10zWj0Y6e4vUgiTnnBNd0BnLH6L6Fvac9gXXu7ksEVP4IFdM74qTT+Z4qtJ3p
bX2xZ8UNSLl0SNcVSVpzY1qBDgqMSImoQLbxfVMrGg5ndqbhKI3+zdfbc91cUNp3ALuB7aH9fD3X
ptKHkV80BdhpewFaqmagjPD7bo+ydZ8yIzB0mMfDBFjd70nc6i4eoVMQhoX2ZHSTd08Tpr9T+2za
ebG2Ph7iRs9S0mA91/hHZBQRhdWyGWFwQ+DLpZtfQ2T2L1MbKUdMpxC8UhLxo8R8418sJcVWRBSB
xWGxsDoBmAd09EYVIhVjSr4lFTbTqMOaO12crQ9GNYNKFDmQQ9p5/cEQX7WTEcXBoO3iCnFIgdqx
0Cvv39zYqHPJ3p1EG66x4zXPb2nXZKQLsphHT3jz2Z7rJri9MbbuRdqVhJBgd1i01Zo1ETuyNacp
sMxQvBuSMEf/fdCouaq46gTtXChBqOZiB92ymfajb4hWDy8vTf/Vtq/LPupVjahSDKYqfKtsnA9h
P3dfuRztSzhO4x0c3+a8VOn4Xnhx+SFfmh0q4WaEB60LLCE2LTqlletPCSmhq7SJU5GLUIcJ7Y3n
0VbrPzEmSs7zUpq/YbAYP8kQYEfkXZ/4UdpbHyJo2jvxztamevlLVjdeWto2/lgLobxdDw9aGeun
1Gv39DM3RgEtzttAtYCi/joIsOrejJDEJbBexiz2x8jAInzKa23n626MQ7RK3Ewln3hg3fKtC2i0
RddjTh93xeOUVuO5pa+zs2YbW5f2LtIXEthGU2z1FJVwMlvLwHTCdJWWSxNLkqLIynMLMof2X2TF
vg7S4Xz7wHjsidWbznZFBsPRGZJO7vWeSfW4KaM41wLRxPrHIXMgBOrahMdvqR8G7E3vlxQ/ETWM
Z/Tr61rdmfXGTQ5AhnojcHYJFlrNuo1bfCSiSAs8bVA/FKRAR1wQ58+OUP6+PdPNkSiHESzS+2HD
XM/U9bQlyl1UDUTnzg8NGmfHJWuUz6rR770ZGxsGjAzqULKNK62KrodKRFqLMHG1AMsZBAUcWxz0
Kg6D2xPa+nTkbEAr8JYH8rn6dG5rhW2LclgQNQ4YJs/u4u9aDt//ZLtoR0DypQGEhrJ7CnVtgE9a
lhgx3P4NG0gdgqcXP0L+yBdZpY1smN17iR4MRT3+nTVm+3409f64JF444gdnlmdjEMXRVJwOxoA7
aWcvtM1veqI8uGF/rBI8tyIz6n7d/mGbn8CDqCSlXiTY+/p3iXJc0ooabRBXiGTP05wHGGnoO9P/
BwVzfX4IvgGikIZIWu0akaI6A47KXTSAxFgccXHmpfmBbqhvastPY0ZXPnfb7GyNECwP5dTEXyqn
rrKg02JEj9G6LZ/wjMC0qq8w77qgn9VbX4akVaL3XEnlO6zTIizW0SOGdQwpTr3HyCHuUS6aXBvp
Ij2tEdpuHewoI5wYTlXWeH+EWJsj0deGleX36HQ8ZGE8zZdlGWZy+r7To0d0SWaQhx4Psi/KWUn4
nytzdsZ4GH0fh9umPSTtBH5ETcmmA02POiAuuJT6E5653lETebL4Wmnm7tGbw+hxRj/wq6gQ8JdW
fIw/uY2Hmshoiujoijbs7zMkO/pDAsOipIeRKSH/lKrPfV04lMvUIRORPw9hoQcNNPWfbbsM+qVE
C788dRpVtUNcp5ZzbEewNn6nd7V7zrU5i2nIVJKEEgvDPsP8dc4pwnz5vdsO3XzJwFsix1XRrXro
jA7HF+A7UXQYzdr+HE6wWwJz6oXiV66XiENFITw7VF1iZV+NKJmsrxnihh91S8wtpXEsY32SL6U5
IdVMwYjYEAuwJNGT7ygEO3CBjLF5V8EX/2FZnRH5utPe1zOof19oSQ1PWMTG55LKRQa8fW6Ue2Uk
aPK9bkBj1QwtzccC0Jt9uuCuc7AiIx0fcn2IHD8Zu+5TZyVmH2gQIRs/6uknn/MBlZJDEYbOY2o7
rZRXXfTp3CWT+l2PinT2eysznpJoRnDSw4eguZPaFMbB6fVOR6onzuF/wyjST9h0tEUQGkPz4BmY
QfpZjIFO4A1OhaBIODrNZXTVenivO6XyLazH8Uc7w/07OIKmwYM7lPZfMzv2T9stxXsU4+sHt1gK
us+q0H3SHdU+ZWMqvqhm4VV+arbi3qlcCB5AbLT+oEVVj+8tBntTwhaP3CcVMyPlIhJ8qn4Orttb
mJTrxuKLvh8V/swL9JlH1fh7Kk0l9hXVSM+j0ip/VwkVF/wZoaucRFOyY9Uynz9xY+becSmX4rtV
lEjklRG1kgP1wPgPFETdOyNJiv9UXZt8ENo0pu/DyDG/Y8Sb9iBuTE1H7SyO1cA1jbBlxxQAdQuv
RztYRF3e3RXQQVtciObkezmqLRoLqQirD4gdKlngDjSADouXtL/xia4qBEnLsvZDpx7/6BOcoy5N
7xb44qSR9T1G+3s8I/AXIpXTDMb7LMa8mD7nFJ9i4DQKuvbe0vmxOXMox7IohqOZ4ZF5dBCljZAw
WLz3GZ6urq+E/JAEZhLi/Xw0/Iu8WTrFed5T6RnjXxHKmspBF/h7+5abmd8TwPx4JTj1ItgCaZIF
ExCU9ghUSnPvPCXr1SDx0LE5lZ5iG4euW5IPOmc5OjQRiJTDGMI0OKC4L3m5aV4iTZuYJq7ypUE3
qh1qSta23mM/PzXeiMZ3mncfB0WnfzzFyWAGjZqVdSBca0zf2boirEOyYMqNd1rcDvz+scXSpjPi
Fo0hu/yhC7Xz/AFhofQ8ey2nU1djtwD1PYbZBRHQAeouckJ5QE0eEgnOXT24LiSRPk6Ta31WYtHo
pyZfWsjewhaav8RZIoICcZwSwygNyZxOApCxsdOUj5pVZeI82e0MpbcJ7eW+GLtSS4OiETjx+cht
OOhAKpMSat1foOTwG/+oKmKx0ZJSsR7Nv1ZTBi2f+Yc6nbX/VTbQ7FxAUsHYJeUTEGfvs8VV9MXS
WyTZx8brjnZi5/dpk6d+pImEi0VpDm3j6F/nWEv5a69rvzphWbOj8kopdwLFV7Uw9OUwugUJKuU1
wc+sEsUIbONYTp4ZpHb0meUqwDbhkpe1ah5UY0h0WrZNYITZb16l7DCkinOowOOiYs1lUw/d1+cX
/k1U3f8rAfeKtHuT0Pv/IVWXguOLYOcVVfeu/A1Avkv+fMnPff7//MPPhXL2P7gdElPThwbYI2Of
f/i5nsVfAGKSdRNZNpU5xn/5udb/ECyB8sUohaoilQACqv/yc0F//A8fHJA50DaZvXvuWwi6q7BV
ytSjvI3AgMzQcYlYpcpW6/LKDZ51Koq+dwO80Af2zuKJ/EHUWl2csB5XpyfBHi8uDRLNysHt82hX
EkfWiF5Ebs+/g4YIjRmA2rL6cR0hxo6aTnU4mKfRyB39HGeVKJ9Ue8yQ4ksa9e+5RDMET6Q+/7UY
Hj+IS70K1LyJP7/4eh/+GfIlmVfWJK5+CJRQoEAS683JMtd96EmPvK6ZOvOkN9UvhcT+V25l4qdS
0rkfvHQvOXm1/gxHYZWJ2+SbMNGu5x3qrgLtZDJPcQ9VP0sd8yHWef997MiMJwXHQA89BmX5yynB
tdhm6H68Pd9VaC4b1AZFXerWALqouq5qNJ0eY6tgCkynutw7efmQfyL+L3buq81RIBAjaAFaH0zc
9TQdA/DuTAPuhBNK9R04RHiUkrw7/ItVUinnQtpMrwZ4EpnlGiNcsXmjSDTGqRJdd88rNB8GNbcP
09QPO5ny6wlRB0QUBDVoeG+U7K4n1HnpvFRktieinuzBahEIT1I1+XL747yeEGsFfIVbnoavscYR
lEIDndAq40k4aY+Hperc94pUSRyy/OftoV5NCGketMIoqpLAErGsirhNFGVKbiFKj+i4c1ArOFjq
VDs7y/ZqQvScaHbC833mXq5xRgZiPJZVOeEJM2WlwpUDwU8pRVuBZyFF//3WOcFOwNgKbUw6cBSD
rz9SlCauN9paeEqH0owPpGwQ+Qyi1a9vHwcWCvh3mpsQAlYVhnFq0eId2vBUe3Hx0VVzHVOGTP3+
/zbKqsLQOlYTmXUXngYFBTBEPebT2KR7OPv1F+IdQCqXdiWXkSqhWtdr1pCL6GNWipNT1PM7aZd7
GBaz/BbFbX13e0IbQ9F1prxGqObwAsm/f1GtSMsIBcW2F6eOLNOfIiVvqAwP6g94PmSQtwcz1jct
EwONK/kRfCJoPKvNUBROT67QT6cSKR/jRH0dKYPYscKHzBiH8ptpt2oayD/M+7RAkxSTstoanwaR
E4ca8aAZUlhfqH4CXHTy026pv5vmOEh6bV0O35IOAPNn9Le92Hf6zBn8Qsua2TctUS9Hw8nrj1Wh
wLJsTa/u7/rGSX5qOviDs9kDmzsMLa3okygWrXxIakzvyQw7+7zEljeca5K64k7YSj+QBZDMNJdZ
z8pvujq2j7bWlmREvaFMO8yn9WsIOEEWryX7S8riEWtcfSJNwXoF6SgBEilP/GmZntK5/h0Wy99O
rO5UzF9vBwYyCGoxN8coylydomEI9TQqcLIpQiiiDRbsgdkk7mlK835nM8h/1MtHHmVjykOOZL4C
C2TA62nNCm5+EfisU9ZoysPYs8zh2CynsmyVD2hRVg8KWiOfbu/AjfkR7fEyUV4Fz7V+A0Gl4eoU
d/PJzhT1iEA4qC7VDLUL8gDFHvthazCTt5B/wWNGKeR6hl2ELCNLDISsmIbDFIrpTq4DgkqpG7x5
XgjJqLT/udXl474aKgP5EZFpnmbsvM+ojmU/bTEVF/y+jJ0tIrfb6rtRjmcQ3iepaLp6pNCgGI2x
BhiHdqoIvBlL01o4yyUpC/2xUpXpuze4mPDqM4q6b54lnWmpzQEjh7h8FaCmY507blFOp7ZI1Sww
qrRGhB211gWsdoEx31uH4yjIx5/5PiMirxe1cb2Wpvuonsq+1o9GbH/EutcIaEG8ESHHsYaIgw4C
0R+pCJfx9Ui2mySZHXrLSR+s311vhSeqlG+0qvpnECbCdQ/q8tV2JOCnLg1U7QRRMPab1u4v3hAP
h0gdnDcGtM/zeTHU6mxXnV1HyVyop3qkkje5MWr8aF6+eTuwakQyNnBeqB1r/BYxQOGqvbuclpmK
tmH1wzmPZbKPIvXOHSwfputNT8ws72FyRLDl7jpCr2HvaU2injDoMo6orc1+bTbWzil+fdNTl4dG
jBuo1Mpfg7Qo0/QqRRX1pONaXvmjLaibI76c/NVqM/aW86K8kZktNwWtAHQnOcvAo9eyxLxctlo0
tnpyO/0rffv+wcnjP3Sna9/+sUhxJTpJ7nHSkOstbhUz+gPloJ7sMpm/jHM03I+IQZ1nJ97T3X19
73KY6GvZEjYJKmd1mkzg5Nmy6PPJjNLQu0SxU+vnyepbpLMNI5wut6+Jjb1Bzkj5ziYPAU27uhCL
wVWqorIWYkJvOjRt87MX1RvZCPI7XQ2yvvp4TRPDXbghcNDEB61qtKCJpwPeG8sXo83Kna24bmP9
d0CgOSRxBh9ttYhlVy9N6+jLqTW6NvfDMhfiGFrjMvmNFtvDwShKy0WzfNA5ezXaY4fEjGsq306T
fw41NXvA7qISR2DtODdDUK9/vnXdicgAEcGZIAOE73+9o2Z6EW5NYHfqUhGfk67+YRsIb759EBiZ
1EPonMECWS0Dbae6ShHpPwGHaf4oQif8wn+1BwJ9Rnhf3y/cLcQCGhOCWbtGgGuz2WRqHGF4VbrR
SA9QH5RDhqbY8jTpg7n4Y1xU4lzXXVFdqrm2q8epoK3Sqq2if0Casc6fClodNDkHxWjHhyjD2xRk
bSiRDUM0F75NZ7Q4DqrF3vQKt57uUr7gfDHKZbKC3lYT/dwaVv15UFoz8otmjJL4oNSx98Vumr5H
7apSwuTea/RJipZkyfhbb+2acnqRNa0UQ60NP+F6G5HuntNP1hBBk7/9OV4fbakexTJxZ0Fi0Vf3
cNTNQ5U7JnGOa+ZHA8T3YUhM7yB5UjtDvT7WBGNk/ZJf7pGQraK3unEUbvxGnLyqnM7zPNKEs5I9
XsoaJ8M5g9uB3AxXFQzMV9K8emWmUT0Y4wn29l+FWKbfOh4tJxut40MyL/VjNMzVY9dXCI5C0HwP
KmL3R7xeVUQyqT2yolK2dw0bQX1tyKK6GU/5lMBvSr3hezw6ht/bYfI25IicLshR6NxUXeV0V5dl
ZntNUXTleLLNYfDVikgYS+p55/bamBCPGW8xmllAzZ/R0C+yWtOgRZA2TIh0pvRTC//KZZGaN2mz
R0/fHgq0AfcDFPw1SxIrh66P6o6h0jH/FOU4KMhU9ifNjT3q1uZQNgSdZ2FTvtf1hQetSSh1Uo+n
pku6c2XPhbTetJ7sSKO3cvugvc7O+E5SABC1dwgOaxkwdUrd0LMGxvK8Y6IlpyFzPyOU896KUWNy
YJHtDLg1OXnzYQstQ6C1EPbiOMPs2XLACtFUUt78WKrmdCnJsN68OyiwUS6kwsy9DuTheh2bxGzm
UtPHUx+H9OPzBpqkFTtHLDKW0+1l3Dje7rNtOPe65J2tVY681hniupnoJJcT2pBpmkWLn+cL2tAT
EWvjA41uFJ+3pzL8VJ+Tp1mDRXbQXSxx3lialQ4U+CJx1sH7EO571/NeetNUdJffYjSLhpyxsiy+
O/f9XexArLw98defE+EumExIPFGyIOC7Hmtokt4N24Uaj5LIUgxTGqsM4w1R7dmKbw3FhNA5op7A
PS3//sVhx7cyZ5BaP2Fq+sUb8vYSlxRKQKbsQcPkj75+pRHQlcBTXAPI0tbVkdnq47qdev000dz/
kNuddQBAlezsmY1R6CzSioJITk9mjXLVSsNVLAAvJ7hi5SGqLdRtKBu/OUVDwUwigSDjkk6vtUoS
pzIWRXTRma5PMXAzYu/iR+i2vpFGzo0PKp/wmH0HxowK9/XnsYray7Avis9Y5ST3dmumx4E/kFwP
9zRoX19aDCXFM6BF8aCtsetm1hjhrCzR2WhK3TzU80CkoHS5hMIkvfZtENoA7tMsdif5+pvJTqB8
wUGd0ftYPWu4lYfoIyXJOSWASxEwa5KJzG3es8p6NQ6VQBaUDcgno4y12utZzHOXLQBTqk6ZjvOi
oqYV7kqzvR5FNm64iLkhSUbXcpMjeoiJ01GOKCfbPfSmmA6CBHwnp5bXzdVpokNLAO/Q+pJ9t3Wn
CLs8DF9LdTp1HTTrg6L1muvbaq+WB1GkY3ZH9dFT/tPrZmkfnBGVYwBfo6G/EWZKgkNI+RwpoD4A
k321pmPdS0+TnN9hFo/0fK1AWPa73NM+oFs2BKAI9lQGN9YXbRLajRgdIiSypj+MpP/9bFNNMICE
ncfZFacej9sdqsOrUaSUPKhvKTXHkVgDWe1y1LD7Le3zUDSoAzlYFdRC7Pk9vLp9Ja8BIgWGOgiT
cT9eH++kYv0Kb7HO9TDHfpsA0RJ6+7sEcBG88UlhJId8noIP5R5i8+uRRNFoRTnTmHYK/bdNfPK9
crrqkC6Ru7MzZVJ3tTMZifsdNh5/kF6usowGSA2I8NxAk9TE9WGqkmCCFXNQwY59LhTLxkl7bh6n
unpz6eJ5ZOZG/5vLfx0ugAlJx6mqjLPe2TlJTuRexlnaf6X9HlhWTuLVJB1oMFS2mOKaGDC5IN8H
laFioWXvZk+oh4oG09dYafJ7G/z4r9ufb2M70snAhZV3QIaWq8/XL6I0Ecoxzq6h9IE9dsXRmPDZ
uT3Kc6V7NS0uYMoN0uIJXZt1JRxJzVA3KPj0eKqnB1D3jnqc3Qa8E5Cw2fBnUeLDgamLl5/UqLGe
Fmtuvi+JWRV3TlHors8NuySg+3T3VyWaIjrMJvRlf4KOOry38g6d6ts/euMM8ZulqCrJP3f7KtW0
jHA06cnqZ6VAaqSWFI04VKMHqzPdnTB76ysY0h8V4R75Vq629uylbP1F6OdQwYfTy+f+YiuZevf2
CVFLpKDNpQCU3rg+qo6eIa6JNwpVGa30h6jwcBGiipRAfNqpvm2tHUV6Sbm0EUla33Id2XGRwI4/
e6NeBjm6HH6ZGMpZeHuUlq2l45gwENJnNJFWk4rHtgWbVpjnvALf1oDfA8usFTtx2dZ8QCNRESAA
fO0AkmZFzC2rGGdTymVkwnF9SwUp78W5snPNrQFswPH5N8KBUo+FF3/dypm7oRNel5rnFHT8SQjb
O/bLrB3NSOuOcB7KByUzqkcbZ6QvKY6L7+tYVIGjcO1hYbz4JGnmziW/cStRyechZo0JcczVUXAB
YkYhYda5KrvkvWlN9s9caaYLzwz+f4vS7zyS2+PhzMmZ4Lpd8+YwydSaDM7MWcuwCETv52lwlGBI
tCpIk+T37WOxtYOe5SOBDcJeW79g3uANyqhE1jmmQUbHPTY+9am3p9S8tYNgpBCpIJPDdbIqWSaZ
KHH9nDl8Vls8jQjHBzUl3IsyRntsyo0JAX8kyoCqoklJzOtzHnnlWM8jQzm4RZ4LJWfvlEDOby/b
q7AeUUVEhigbScMMNsX1KGad5ihMcpugGNwGlSOmoxknxZfFKKq7Kjbrh9Su9pp/GzGAbIrI9IUA
mCzpelArxdKjajP7PGVLWgfpMNR/DfyUzlfF1LZ3ae5mSD7Nevin6qTLz9tT3viGpGRSlwBlbxKL
1cLiQummU2ESu+k9Zfc6rj8XtmKeYydujreHkv+o1YOJ9oAEziBZxslbvQg8wXhLyYlmgAyMI3Zk
hX3IenrzDxW4Hd33stCc/DbVhw+uKbrpPMRxEe78is3ldtmtZBzkN2uRxbhCv7MCty0pkBmO6XkI
NDkDa/9O1UJR+a3TDJ8I0uvAmUrjdHsJtlabzwkxRra1qXZdf2sQjQ3YXDwaRwgA566txUVVbPuk
GEu6M8+tE/NyqNVe7saxp27XOeehbO2Duky6r0VmFdye0NYoLiUuWLpIsiJYez2hRCyjUdKlOTth
Ol9MROfv9FT3dsKWzVGIIfiXJXfOai6JJ8rOxV727BXmfIew/g9Zu9o5/HuDrKYijMVp53qyz1Zs
mCfVmlBJd/fEG7ZuGMlKo79LkxKbnOv1MmYAp6YE+mSifwSIEyLd1jxSGkO8QCR/mkM27Gy5rWmh
qoc9KL0r4AWrU6enLiSlkuQMUHDynTp/9ihoZ+1JEm7tbOiTEk1L+/BVub3ExMVIk5xhEme6t2tQ
cc0S4rWrVvrOjF4PxesJVFqWeTz0PlcfKioNqB4qe65MCCYkvBeaNt3/ZSl+397dmyMRr9CYIRyj
qHT9taa4n3DTVqxzoovmaJeKEsxa4wR9U+41EuRnuL4cmRR8PkldJEBfZxO5oUH25CU/w4Hovk6c
tUO8aGGAhaF+QjQlufsXU2MkLkKNWtkaCo7XgLvwlNrnKFP7T7JdGIBqF08j8ODj7aFe78DnrhbS
dh54A4g616vokFYWeVGxNdI8vqioIBy8HBnhfzGKh6YYmRjMyvXJcpZabbHbsM9plM0XNJnGd40Q
+f3tUV6/YdQ40KqQtE+wSesWfJqqBnw4yz5r+Dj6buyoh15E47lME3GCNWQcBESuQ9cK/SI0ik23
h9/aJbRl/oFRUIGTS/2iAu30CpVaR3BH5UI7lGALfbUbmndhEjZnd0aw/fZ4rx9LPBwoBCI/xVsC
w+h6vKotqopkyDpbbgueZ6rUKgeiH2W/25G6VQD2wf0IZC986mhA7N0pry9LOTqINjAHltQVuB5d
ww/D9XrB8fOsebzLiB7EHebqZnEO29hCkn7w7N/QvkjFbs97Y8vKHrz0EaD1y3+6HjnLO+SNyDzO
ul660HvrMED0Za8Zv3G94FFA7YzsQ4J+5PxffE0zzWBh5LF17pgqGwdQh16a2gGhzz2y8NZQGJ9z
kclH57UHBZ43ag7J6KynWOD4TiWJYYu3fI7nOt95SDfHkiEeFUwJZ1id9wSRX89rC/sch8ZyyJUs
f0wET16dTHtMks2hQAeCwQFazA69XkGsNCRQurbPGLOjx2bpJLIN4ZVDfWNnS2wdBQPVYuqphCHI
PF0P1Tqp1+lGS6TTO/M7PRIY0IWRcRiFa341zRIGYQE7Mql375ytzUi1mGiAeiQ50Go9ZzUM9XEm
bl7MxDq2VVOcU1ttdua3NYrUSaRzQs2M8a7nl9eI8cx0Os7auIhjA1MfHZlsr/m6OQoq66gB0l6g
uHE9ClnFgPO0ZZ3zNk3etyglvVO00fj89uNLlZ5nR2okA2e+HkW4sWlyVZtnpHfga6giCexM3fND
39h8CFTJ7UAbmaBudUmUQ214FUYLZx3phgMZTHJwgOGyBWAcv3FCPGmEHwhmEv+CNlttAXqpCZ3m
Lj17VR76HsZ8+MhMe4XaVx+HUZC7wWiQYIerdzUKIb7Og+bEZy6l5iKcOQ28xc12gBmvlo1RZCBK
HZJ63SvOVdTpatk6c3wm8IIQO+Vh/0vArw/yRO32usNbUwIr55F08mi/qrqMIuvgXIHaasKk+lWg
EOPnYzylO9/ndYELVAurRj8QY2SS6VWUjc/c6GVo958nWRX+2ripo9X+nDRz+k0xvKgNCqVPm7/r
OnIsX5urqTx4FuTlY1PZ04TRbqgqp3TCE/r9bCFX8+P2BpI0xuv4kiof4SX3B+8MvaDVZlXxWMuV
js3aTEWJ8Xwqyv8Ys9NikudMo9Ye4sYa1a8LR6o91bUyp5/xtk2MT305jeIwanbZx4edH/X660jI
AuESODQ211qBpElT9KPdNEEEsUoQJe0bfO7NKgznTxQMXftT4nbjrzYsLO17rqRj86O2kEQ4RHri
JI/gO9PoqMQaJn9LQlz4oCGhvYdCfxXxSXUWaD4SyUCZZo0jUhp3iCtLTc5R22fVMQkjJCMgR9fT
oQTGUX7QysKy/JHa3gjOn9UKHARh/zdn57UbObKE6SciQG9ui1WiVOpWe3tD9OmZoffMpHn6/dhn
z65IEUVoMHMxQGM6KpNpIiN+450P5mp5Ga4eCDyuKddyzIB1ACS+OdN0+B9NW8gswIwHLyk8ZXEX
cY0wzH+EETZwn7VRxwv1pOhJGiPsUBpW/quq1OY/DWKymXa5/XteZKL8HKq5HAcoyb4U188SVTEy
t8oC3ZoK+tCeVvrzHGrvNNQO3vZ9WB8slpdrhebtcvOSUdD63haqQH4It3a5+zzFit4VvZb/ZqW/
up6xtIihqwHqYpfQHVvfHEAj6T/HeREYCQ4/sHRnXMfV/u725P3Jmzcf0wHxhKohSBJoBpswVTqb
CJmpaUAOSFUxtxNY7g0k+mk+mUmrR/fW5Ayub+WhZj1SCqvzB5ON8luU9Vy+GwuEGO4rV3o1npOO
Aj9Jj0Vx1nsUMC6popl8+iFVC/Mkjd5pj3KFl3uCbi9ztKgzLg3EzUUxOSK0rbotgsSOkKn3tGhC
0KoILXSr3RriCUVUR14UPY+aC6wiHW9xYzSVgyXx8ibh3Qq8iM4PpTwa/OuP5VF6Nify2kBYU3s/
tN3vxovSK6yto5fIzmoH0fSnV0utm77BOlKvImkD4D8LcmkXX6B+4i2+CPhl+mSfZ1EqBwtkZ7Ev
qCZEjNhdZDDLnz97GcxZ0dTtHGWYSMTx+34Krflip9qcv34XUxtauvbwQCEpbcZF/zmNhtQqAlTT
ksuk2na8IMcmlLb6+afMs6Oq5MtPxqdCW5zeLEhqugbrgSm9gVqfOVdBI7T8aTQm5WLltAxKr3ul
BR7vKnqCkMwhl9Fgp2ewDjXgWm9bKBEFwk7iiz25FuTTyoL1J9Py4J28NyzQFVQfcCwy4O+uYzVR
KyO3SKpgdsvuNNkiufQWNMeeh+T59tlxFGrZm8+WRqEo82S1GTM4l45f6sN4cga9ZsupR+YzL1c9
MwiJgh1Owv5Cexp5DjoTdlsFmZU3vrDya6bJFoydop2yzJkOtvPLRb+EQzcBPgo51NYwwOwKajhN
XQVpn86PaQfcnxdqd5B+vgRKLuviWZjNqSFmcooRC3eIQm187oY0/OWOkzzPJtZ1OU053yBjQ0rJ
TqerJ8v+51Dk7sFY977iYsi++D3wotvSfKZMEwo9RxbMnIh3+QQkflJUed+aWn15/YIBwIc0BU2H
xTFmvWCmuAKtGWbLozF9D/u1DbR2QTiNrndwau2tF0CLeKkyxdSMNpFaEeeuonl5MIs0OfVagURJ
Wj2RBYvTZCYH9MC9KQR5zQuC9jURN2eX15cklnVRBIq09LOaTNq9inn9fS/1+GAK91bm81CbJZP1
kRPaVbzcd4KjfwKLWqAWI3P74BzZm0GwrBagW64bZGPX38rRWk8v3KgIIP5Gnyk0tP/0aHXc4Wg5
PmophjG318ZyLq3zEETJ0VBYIMq0V7dzOCtpBP+DOaxztTorQOYfnDJs33eeGv1Nije/M4SU1zrp
rYNC6u6U0pEAuMHyA2a1HuloJOkoFFZli8TVG1RWUR8ZBwL9i0+3SK7AIV1sQbaiCnOpWLGFzEgw
xZ3hm04IDrVPp4N5XBbAdh7/qPPz+oNlsd3ObV1RgC0copA0n43Osj9P7PyPmtZqlB467bGoXXGE
J9ybQ6BHZKnkQIs5znoODWuyoBXbeaApQChbGpmXlif059trZG+f0ZCg0c+bnWR1s8/yDA0hKhw5
NW7Z/bKGfMx/YV2vVu+ptqNPdTva3g4AukulCy8XcH6b640doDZJ7ObBgN3nFyQq8vvMs9q7MKy6
bzoeL8HteDs7AJ427f6lyE3rf7PjtEIUSosGVgCeWy0+NcVU1d+U1Et50+TtXJwKiTHLQyfnMv7V
45t3dMnufER4b5TWoefwNt8msSRElMomkQeVO9lXNe3qJ7Osjoa5FwXUF29HHjaslk3dDbmPzEzS
uQhAFvwyobEivaO8Gk8OhGAhTS34eKDeW0yhkSGzY1U6J3KdGbWP+J9+5ZkVVgd7emdFEocoVCsp
aGxxJ5VBiSUGXB1kapf7oz7pj1mie6cuabKH28tjd95M1Fh4ZwCS2CZ2PHIVJ+6GIogcA1hZirmI
QGgtqqL7fxEIoVsOYbjucHLXe3mcyto1U3ZZVzXhRYnK6C0oCfnh9VHgMZJ5kw4gvrQ5dUlg8wnA
KacucBo845CwLA3nqJe5N2kLrwBCBocimeN6LJQNutLA3idIZBE/oaOIVpmIhqE73R7NzlmxlF+R
xMfVAkGjzd5t4LNoqaKWAZV3TOlVs5HnxDQx7Y3GmpfMZNIvO0jc9saGpAPdZxrPDG4zg2bXuENW
kz12iq5CeEyGS5Zk5sF9shuFrhAJG61uBIHWMzhaCSI3PGMDVVLrUXSeErhrH/WfdoqCkA5pOCNp
B/cKtvQ6zGwgvCWiHqFjR7yZnGLyUcQHEDd80qP+s9J3j0Ka18qw7udpyvzWSL2DT7g7UF4WrHzq
zfq2oZl2Y4e764xSrVH0Fznzzuhj5ZX2cctTcEl/qdHCCacNvRwoz99MsytUL8/LIGfAd7Wou6e6
oaNf2ekRSnRvQGwtug/k9jyrN/vY0seUAkJbBulQ2yfR2s5pjKNXt/OWAYEixAgCyXOAW+sBtbqY
0kk2rPwucy0/NsKkf6owHQ8fEZ09snjfHRMmWgvxiXDuZj9PmZpRay15mJGfnWqZtG9Qk5wObuK9
Ux2Xhv9F2WZqIFfqTjN5/jVmJe9mTR8vuTUmvi3Gozt3J11DoZ4bhASUXbwlQUMop/hn5lWgSwdD
iKTpxxM6VeGpq0P3VFFH/8S2OGpW7kUFlU4jHSMPA0Wx9UfLJyObkwx1yNqARnnpxz7tPlcyn7/a
c+H9nCi2Id0rVK35F6c+r7KF5UVFiSRjHZgwGUYQvOPTNBdoC3ezRCfT6Y9YUXvrBJyMsRRPYf5t
v6AXZ3M/OlCe2ibBSzaLugvyueLgBN49tTguDB4t3GM0mtfDAWGcKY4hq0BJC+29MLPyEhbIwCLU
aX9Wimjyx2RQH/JaGX6YMbWKapZT0Ls4ld++f3Y/6LMfsjk+jVhtwFBTzCom+R0tOmQ5PeVjprTf
+myoT2Myfr0dcG+CKZx5LtJjGDhthQg4DGTKAqoCs27i89BBgLe65ggZvRuFGjh5Iu9Qcp/1/IZJ
3Ni4t3P5mM7o13n2Q8295F/sdrA6/y/IZk3agCttNMGqwNKT8DKYU+drPKPuW0drXv/UhBaKuyzh
QM5sSTbg9pPE1jhYDFvxvlD+yU6GHqZ/3/42Oy1AJFWehVlWy7NLJjKbsNYQPAykGH5ps+2Xrv7J
U5OfjtpdGiV603fiXTz2p1Dvn3IDYzKkku2jd/XeKWovyRCQHa6H7VVnK5NuK1pFfjIN4WPqyepB
k1l9FcBBD+Z1Wd6bRy8C+GRzoK486KObq07FwE2hQVQEudH/oxqIQqeqfNDK8WuKsNzBXtsNRl2E
FjicCIrj69nV7NEtMSwog9lpOsS0x0ppHgbFwTdXpoku71MM8v5N3kB+CQ0Cz0SI1Ztkz2nRjm/r
aan7zLPvwGj2u2KKLtGgDgf7YW/TLbc5VD0VcNmWHhD3uV6bkpZKMdYdrKG5Eq1vOeUQ391ep3sL
BKDukm3RTKQvvp7IyYb0lVtpGYzkDB86czAueV9V/mRM7cE32x0TcEaQmgveentQh42jx/AeyqDv
YaEbZaTcWXNuHdTM9gbE3caFDk+aSv/mFdDGXi9HvSsDhPLKQI5j7CdStJeuUI68VfZDgScA20Rt
4gX6r5r6vJrrEvhdU5qnqAGv7keyoROrjyadsNufamf+mLSl9LII8jGR60+lZg12yyi7B2YWcuZP
+uS7gzkfPHF3BsWLEEk3EPGwH7bHozbMUH+A49Brsj1UyMVQ1Q+dqAx8OtsRffvbg1p+9ObUoJkA
+IMyMUWCLTVllLFVJLNMg3lRSH9LMd6NTnGUtbVvN6GRP1W1Z+f3TebY7b0Rxm53sNP2xrvwcIFE
g3ah27Ce1ciCPprqiNWrxSTe9+2E57LiuPc6mdfr72seAn8qFYtE7VYqtNRGRVcglQSNpRXxQ1Na
1TfOjvgIVb4zJDAuGGRRwkKybgvuGKyuMJxMy4N+ghjj1G4Y4BBv+Ck6r69/sBGK1y9bDeDT1ikU
0wc7T3IzD0bdYkQS6b/KG1+NxQfNx3okwVtw3i94ioVuV+bYEiXN68KXmWH5wEv78+2luLO/FjUn
iHZUAF+qoJlibJfeK1GAXf6G81X4VhY6/9yOsvdxYBFzgSB0yVt7s95SYQu1V6jShoWXfqIz7hqn
XG/FQ65M0UGmv9yCm81F0kZuSBwax9s+9UQ+J4YhyQNpdfWbGFX4S1XxJRFXkeGl13gaQnU/lFvd
GaK9cKbIxb2FnbV5jg5AaFQvyWj85Ongd2md+qUxlH5tYCJ4ezb32ncoPCxfjKYkjYslUXiWZjVG
WXYyDXMeGdp/8NMDdlLbv/AW+O4OhXOa6eE9ab55cMnsLJUFAg2ZDgoKRJTNR/SQGUnFNFKeK6Vz
N9uKfrGN1nl9RrVIXS4qUAi+szDXY/OQnVXpsOZB4szZSZ2r8jR480MyUEAzivBf7GWAV6Aw6dax
arZFYUc4EgyvngUYNlTvncI2E7+g1DZebn+zvcljTf4B1iDFtK06DiCjXBMKJy3OSJwAGVYPAEP6
g3P9KMqmSqGg4ROB1M4Dta6MezcMs0fDzo7Mn3ejUCv7AyoEnb75REXc4UdmlRy1NW/prJvqU2KJ
7nx7xvY21FKR+1+Uzc0v7ZGfruWcGQIrJztBSS0dsXLSo9l89YHOUUENhBYxXXcq9+s1J6cyUZ3c
NqDmjlTuMbT6WqIW8fv2gF5OG08jstuF/gefZit9Ucs+jqah04OoYAmks9FdkjQ5kn3eORzo80Ge
WbQUwJg4m8FgMDJkg5JoQaSamN5M7+28xHap7U+JWgeZnr5Fqvu+s4sAmOZBYrMcPOuzF1NMyt5/
8HA8GrbrL4oroNPwqfF9ccRd1hvZVwMJaBM1B7O8hkUWHelL7czqgmmlqMkdiTneZpnopuD5FRHS
FV5/j2XdeMF4vj9IEP9oyqxHRs2KGxmgH5DdF2ve9dJIeHrSBF6Tgg7Fnyh2/TwSXRbEUVHGZ4BM
eRuMQDrSoIfA2p6NTGDSYw0GlilDHSl45MZj3l+rXMNrK0ahST2ZvZ619+YwkQ9BEMBFJnEy2T6m
idr8Sqqp+kdqU12cI8xcplNhamF3Iv9tJz9uyxgLVUoXGe5Let7deWXaZpeuMrLftQXk98Cp86XY
A8VWEEt8W9IRQHubW0eQugnKd5R66NbhhlXZVfSgNFYPIaXvo+icAQwd/GYekne9UVe9Pwzz/DnM
UPM8kxZEoELx7UrPqVFm/blrhDBOlCAj7TGUlZP4emFgU3Z70708RZYfTYeYbADO6RZFZiqVkUSh
R0V1Up3HLsa5ppQyvlM1fKNuh3q5EgnF8iADWDgE29Kf1QNgLnujChyjqc+5mIXfyqI9uB/3o9Cr
oAtNd3jb+MsrZOnGVqkCO+/rgN5G/xSH9ZEv4m4UY7Fk5FFElX3zrT0pecwlbhXkyEm8mXA6RXA1
C1+rkbasKAjP1GqAjPGN1ueukdbYos6MpcyoWFaYWPv0mGcE4uSRnN/LrJBQsMU44Hnu0H5Yh8rd
pmzEXNVB0uftWzmq2qeuTcUlsoYpaLXQ8JOkKw9S0eUv3RwaC7xj6V5xrwCfXgeti2bSQUTUgRxG
/ZPN5XzfdVWEeGjknSJV6e5ERQ/ScxTr/vZa3CkQL3A/jmC0dXBq2BbaG8/plBDCWqCHeV7fZ12V
RT7tb2opQ990300rtH4UMTvmfpBqn6AtG6b2ZZzVxvE7WhD2QQL08mrgB8GFAmJAYkd9fD0XvenE
I424CuTVCDG28EJw7lrZf6FQlt8NdT7+vD0FRwE36aqq4WiQliwu1ck+CFla76JwkB9VK5ueovCI
N7IbbYE+opjAOtvq4tV6aLWtYHhxVvYfgdGLDyZyUJ+lKi5hPoiD77u3P5GcYD0vnewX/DJtNuOy
jDnWXFmF3zqgUv6ARuzv21O4d3iSFC0y2exSuv/rb6amk+GGKseMRpfwkoyZ8ikbje7tNCrR99uh
9uYPDr1KwoeuJw/SdagwqU0wlS6hEAT4y2vd8h4fJu/EhLuBO0bFAQRyb2j08tAhoajJbbZM8LMn
lIfYLG62TRXUhZ2/rUNH91HRMi4aLu8HucPe0BZsDcVTkjIYxOtQShJKxXKpvcd0NRDzNbGgRibM
8cYTZjdOdFUrxUsPbuu9BUI9mnRlQWwjt7AOGoeKnvUF7b3CkF13atErrh8HVZ3Kz6//cCQZHKmG
BQp+y2ZTimmYRFbUgauEhZ/hA/rZivFkU9CAuShaPh8MbG82UZHjOocoTpNt8+HSeW5CqbPRWmqp
fkGXqPHxs8Q7HCjiFeXg6YjY9DIitznrEhFTFATsLSY3nuZx8splaZZ9dwob3DFhIf5Glv6LgB90
kEXsRTNozLI40cdDEW394VpMWntj6FCqm/Uy9Z0WvWjpTc5flpK5X8ZUsd/f/oAvdwKrY2lYglJB
/GS78+qwqpnJtA2MTjEvZqd2H7t6aM8xnO4vt0PtjQ3uyuJ/Q9sZvuB6bLbRmRzJVh3UoKM+hfnY
Z6cwVE38K7gRHxzMcY7cfV7uAyiWYNsWQhqYhK26YtPOjpo0fDyEt5KLNZrZeV5MVG8PbG8OqWtR
qwP3TlFw+fNnpwmZPJRB/NyCCNa8DJRhnH4VjeLOuJka6cEH2xsS0r3kTgvukTb6OlhpFbmUdD+D
uAwdP4wxr21R/Xx1ngnU61mUzT5zbCS4UqVqAgNhjnNpJsYZZ9r8YOJepmVEgVTJJ9INFsWyYp5N
3Ghi1duMI6vdaNKHbNK1b0JLzMtgtdWHSdHaAdBPOB6cIbszCOOIXqgGBGILNIsH+OFKXjZBhIFR
c9KkhcS+FUFzO79+XSzUpv8F2hz9lREZmdkXTVD0YX6tOuzFBSKOX73+UGvuZa7JTPIiIMPyKApu
ZQockdmWJe06sCYtLi6I1Gv+qHXmudQUejOmK9w7kZtZ4MhiPshGdr/iIju79LkWDPD6K9oSNLER
pQ1qJNZDYah/R1h4INfUB02b3iXR8Ov2tO5+v2fxNjtACMeb8cRtAjusBYb1CSB7PTyiZu5Goa7g
QBZ1qRFuEkhZIpNUOnw8KdsSoQkQ/CIytLvbY9k7OkAx8MHAStHZXX7Fsx3gJLNu5LVZB2Uponu6
hRxV0Cs/tdTFPt0OtTeg56E2pxReBdVU2CwRUUSp5RsgN4RfNGb4+V/Ewajzj+43n2lTH9Ss1gHH
JBrssT31BwDLzPaVIYyPTAP2rhNSj4XhtLSm3c1VqQgckguTI0qtmuk35hw5tbvcpc5iN06gtJNx
dFztfSwyCrpM0HUR+tkcV5FmD7nUWRIA2WPMHFrr3qyi8VHvdOvj7UncGdyiT0lOjD8YJ8hmcE4S
GmrISz+ozLqHLq3K7k0tUMg502fufzdV2L++17p4PSFlh6HLoiCzHDHPlqJQk5weEbi9ohjtX+WE
lcXJNZXyyKprp0RJOgVib8kZeQptH+OOKjiJzLEMlEx4H7XaTi6tmzSPptqEb8AauF+zrknvzNF2
A2B33lcLi/jXOjOSF1MK4G1MhYN31PZxExnGBL4V2KWdA+mMhVLdTTKKE/yqnfHVr41VrK0wTxna
qVMlGjM7GIo/eZlNHtlX/txCary9bnaW6PKEonOyoI4Bm68/olGid5bFXRXgFdbft1bfPehREn4J
ca8/GNXOeQLTY2ljcz6Skm8OSKOaRT6nE+zCBJ6a7oTVxxFDyAPRyKMom8slgdjqJIVY6JKpfT86
1fi9VKR7sN12o7AWaQWB2occt562cXYyw8wYi+XI4dS4oXERTj0cJPd7K99CQIQa+fKcYPGvw5gF
n6bWWXTYKH6eLKX9oNPcpfcQn4Q9XJsWu3gNLrNmK/5stP3BRb0zSsKDVSLNB5m+vWzarminHpXY
QMll0i1CLd7ZzEXdHIxz5/Aio1tcR/hHAzq0HubQY5rjdiDbwH/FgefOzSXvVPcEctx4CNv89Qwn
PE54wiAdxpyS7m/iYbNObu6W4La17NeYeupHdZqd8+2ttTd7z6NsPp4aQiNv7bAMYhnWFzHU0u+L
9p/XB4FBpbGlIHbwmdZDEfmoWFXklIHehPqbUpX2hcVwpOG1N5SFCgblDaEwwq2jNPj3pXnJUa+B
RHmUeR+/scRoHyQcOzkpUHM+CY8vislbxdJwnu2EgiLYeogS/8nSVH7X9Nz7KfuoaT9iiqC0KIpn
7iOZ7eAFtydybw2i2Q/Ei44Fr87NmghN6VhDWlDC9ozHcg4jvy7HJ10X36uOTOF2sL35xJIG/jOR
oKFtDinHKlOgeaBSkyKrH4vINq9lp6VHWvY7hzvVa1Ir8gIqqdtmF8wpWccSPrdWxtPPoVVMv1Hz
7Byriff6NxJlo0UvhSoZRY9NMuB5UmSdymKv5qj4Cf1Heyjgml5uz9vegBbxIOB+jIqXy3odKoWV
F2lusA57XXkTDi1+AIU0nvB5iw7OpL1PRMkIXipwskXKZB2qqTXKiAahzKYqzgW2s+c5O8wQlxLG
uuRPtY3672IvBXDH3JQ44hAb9zj0Skhm7nAevcSXhnPCxPid7bR/86rG/iai74WV5+uhDEtoBHhI
rZba0WYuPRi6WlzzxeoO+b1Wk/pPBTXwgz29O43PomymMZqVeM5bBpiPVoqzZWImj2ZaRAfV+915
JD0EprkcT1unp7JBot2qofjHZT0AL1CndpGRj+6SWIzvTSWOn3AA6a65J8kbTVu4Bytz5+xayvlU
15lRg5r0ern0ttAmpHfpkmeJ97aKtPQiVUX9MLWD/bZMUI13ncoJ+J+96PTqTQEmhcI2dFaL3HST
+scJrpCdAjy195z2SYc09r3QRutnBfX69ecWpyMIZlDh9Ha3ULZWsXCbUxIwo56NRa/Qqyc11e0v
twe0s2ZWUTZnCV6UMU4qgGDnus0eI7WJrHvbq9vo7l/E4fDlvFrE4v44Yj97wHgikV3WMJpisPqT
AemjPWVTPB3p+u+cWjzN8NdW+USAvTY7ra7Vyh1p9ASiry75VJsXd0i/1U31etQQbd4/4uJIJGCw
sJk4TZ81FgOBkrj0HuOueRdqnnOQYO+NBvtWJDtgAi1w6PVKd0kDEjFDWTVUtlJfi3f2bMfnQqTT
X7e/z5IgbQ5HOM3wp5ciMI+/zeFYSXz9qk4jUiP9UMA28o1KNS6Z6Hvh55pbYl+LotTD7bB7y4/a
7IJjXIwMtzVgzMIEZ0myqD+M9snV6uxsIjHw+vvF5knJebWQ7Ghlracxn72sUBzQ61ZapH5j6MNd
4hxmAHtjoRwFnlZH8YdSxCaKAJtiNH0RuOgxnJxGVO8HI8p+3Z6xndOXcgq1UXj1uDxtx9LbeV2D
6SCKl8s3ytSr1oUHp/s9ykTlR3HjfkGBKvOtOFKKk9uk2sFk7qxJCttYTADmBWe7PX2VdtZ4kQNo
n2e4BoWAA4dsx/g4NbjB3x7rzoyuQm3yxMryUiONIYDCynPObuv8MrjB/1UQMEo619ly3q4/myjM
Ou/pFqGinDdg2btfUo3s+38xEoeyFEglLC22CUCtdXox4EUalGoMUGngttDI8i+3o+x9GoyBFjna
xdd928QxCgN1jpT56vII32Qv6RVfWnn/Bhe14cvtWHvf5r+888Uw4sUzJTEasxs0nst939BX9BZ6
mRrVn/5FFJroSHYD4AWtsf44jTK1NWAMFtuAYctJM5s8yCZ1/s/tMDubCuAfr28ggJB3trRYtTfH
Ok0kuW7aT+/nKbZFc2qzAcKqicRQdyrUWExnT3RNc8niWDxKEQ7JeLC19uaUk5CuB+7nIMs3J0iN
13BcDWERzGP0nylNtCdXS4qD7tHeWOmYcgzC2AQtt5nSolPBNxpcXJ4w4hOCgC4ibfKrZfUfYt14
Y6Tyrez1/pRp8wFKeW95cpOx0RgfqJvNlTlAopZaUbCda8s58xxTL1FfgQFvsiPlsN1B/gF803MB
F70ZJAT/udZs+Fih1f/V5Ijvdk5753jh99mZ75RkRDnG+FGY+cGuWIawuUb/9CRoGPC+pRS9Xq+9
CKMmyyCdhWXXFH5jRfMPo9G7T26rtM6nuFdT+y6BpNNeKCZM88HlsDvDXKOgoKm3vBAVQwwEl8nM
K1DTd21cDA1F+qqWy4sFAkU/3d40y1i2Y6WxBGOR3hbJyebgxCgqaxyDXFhLVOuMw5rRwjmSxiky
edo7mWUdVaf39seyPZbCwWIwv/mqU2jqcz6wdMdqkWuYFEuei1A1+oOR7cbhsYaa8nKhb7XZoKAJ
ZVLcIpCaV2I4ImffBav4+hqtAwaMFxCvbBTzN6MxRW0wHMC+VQJ9T7Hq+k2UjkdKmHtjWfYcyTD3
NU/f9Yo05y6u9J4lUSlqhohtHQWumTkfb6+FvYX3PMryK56l95nd0WaXBvKXnZf+VdWIT3heFP3M
w0F9/bsIsXXKR9BINKwmN6GsQhE1dVw+jui889DU0XkGsPv69wrihmxjgyYI9LNlwM8GpIZuXpUW
00ZHN/sLIa/wZFeu8fftadvbQnQyYPrzL9W4zceh6hFj+MtxAXDmJwTLj5rsPD9vFXlKxyMkxE6K
z5AohVlLUvVCtQNGgOrm6FkEk+yeYrcO3yqFPX3gQrQ/wRQA5GEcGQLsLQvqHmif4DpABX+zxIuh
dhREy8uAjlbjIyNknepYm/0FcXywZ/dGR0UCNBw+RWRYm7JprGWyiRSdyyUR4lOitWV+6nUrunTh
HH7rcZy7oCby6t3FEoTu4/G0IDJ8n/UymVM5xoPTlfeO29XvjKxwfHzZ28vtZfJiDxOFVzNakdQv
F4zsOgolpVbFw7W4F64x5k96PfTze8cO8yPXwD8n6P8/0zkf0L1egHC0u2mEgBhYRxp7AEJTlaZX
t3JYhFlu2EN86SwENXj/OW30lnmg6zhHBq8MX/bKNJ568OKmP0Qj3ZHIQJv9LHS7HM5zPFijb6Ru
AwG1dFL13Jq1pz1Wddz351D0Y3FS3aj/Wrle+Q/unDL1XS8xv8xJOJtv0xZ2wmmWbj230FhTy/6E
RhS+T0UmLf0OiyyaMHZh5M37MpuNb3GkzunBMbDeoMt8cGjy/KbYz39ScFrPxwR70lWjobwqEt9L
peimc9dilo0a4lMiiqMtut4vf8Jxnf5xUEfZgDNuHa6OcX1LM6244hE8+GqauRegv/lJeKN2sF/W
a+r/huJNDEcS7guF3nWoYm7Dpq3t4iqxEL5rrTwK6qr86/bCXW/K/wahTAZLa+lEsrTWQVqS5zBX
nOJK4zi5mN7Q/Rh0N39TFZV2xpd1eMpiqRwE/dPCWi9i1i9OAVyqtJBBLq+j9jQLm1HJyuvYZblt
Yx6oRN0TmkGK9UBBraM2mpmD5z2hSR0X7yvXqc0TAiVd0Z9KVQ3jz3J2pfpVSfVs/lFWUnnbZjO2
0LRQUTlytK79bJpyelON7pj6U+p68ynqYP5BJgnx+5nNshxPatVl3zETA1Ld1XYrYaMoxZGM7Drh
XGYYxhqP18UpkdryVne6puTJ+d22VxnZ3XDKnWIOJj1WP6AQM31VZS14oKXz8FjEU2fc3/68f7wd
1jO99GV5Bi6cQ/KkzUxrejblPBi6K7KlbgKSpBjlbzj1of1Up57Ivogkr7s3Tda41UemfooeIHeU
f4P8jY1vdtNNsLiTbD5CaLxc3Nw4gNqXFwAI7G1q6nXS8Xq3K67CQN5Nn7r5nWaE4z+3h/9yt5KJ
Un4mt4LMwcWzXmeJI5Oyz9Py6mB/kZ5qN1cSf4z6bL43RTUf6de8PItoOgJgpDxH+QdvuHW4tpXI
aodspiHR6vJiukpSAY3T+9qfY3v8ZsFD/n17hLsh+aykj9QF6V6sQ7p13o40L8prm86LlZBqX5rO
lXcVcnCXJs2agxfibjzyOor7LCg0vNfx7AIxfdNWOJTGIazvoESEX1GWLz40MLZMtIEEsNRXD9Fc
UCYQQRA8x/VjHRLjGS2Ps6S+xujCAWxvWx8flfi+ssz2zH3+OlXwZcOCYoCJAOOeWx247Tpe1MQ1
rfa4vppT1t5pWj69HbIW/lNua0fbc0kf19vTAmbO4c5WQIJzC/5D7cgcVUoZVxNDGFTYF7zGdebG
+zJZYyOuqDm673tzqN4nqpNUDJdl61t9bxZ3iWFEAshF108nE43Bo1rVy6thEb6muA3Ih8LY9l1S
YHaezQLmIaL5IvINHBeLtPl7pq/jj20POlIMXX2wvnZ27CroZj1bRdHNfdiWV9WMzbsuL7yzVkZu
AMLwKJXaDYUbD4ASlBkRdFh/56nGCwtuQ3m1zFK7K7kvrrpaiHMbV/3BQ3LDKPrvmoJhaVkL7k0j
317HWphiaRhqsDgT+LInELRhe0bXcHhi/zK5LeBrgNzCC/+ZJP2RNzql2x+1Kcz2BAcpfV0/97+/
h1xcJYHBehV21/r3KLgUNFrolNe6i50TQn3GZe6TIz3nnUMenj39MQQWSdPczWHRK8YQF41XXucu
84LJMrtrYjpNcPt82PmOpBDqMr0kMJyC67HYKJoog9JUVyPqFCSco5mDr5yvIuTcvR1qb0BUUkgp
F7t60s51KAggs4xNu7r2WmpcOZOGE7XpIwmmvSgGIcjuUZviaF9HaVuj6+a2ra/u0LgPqBkaT2LO
jijioPT4ezaHD30HXq8LhgD5hc3tWMCfCYuoH669in/pj0Sb8vmnkaPv9sYoIhg9/qxwfX/PkX8r
VF8mddNdXKgV0i+ntE3wt9SM+oIQ1ygvaOS3ik9e1+UP7YCK1D+AOYyvUhRVSr+lyU1fTzNV8w1h
NZGPHYLxWTVzXi0d/Vn3bSFFauW+PTaae2ktKnLnHqF6+z4uR619bK2hbE8eDIjOd1XSlXc2fY4K
uZmULl8EOGrBCZ66MlXiYHL0SDvnk4omNSYXZnUXu2U+nxyJtXd+cru+lz9VOmrOvbD6orwmSq5C
oZUdAGLTGqgmWaHsRZDGMTVCkI32zyKEeYx2oa7FH7Fnd6pLTyIJx0rrrOhJ424SfpmmU/4xihoN
Kzs5JnqCopU+yrtEVLb0Iy80y/uyyR37d1mj2fsYS3eqH1LDKc2PxbDIT4yolTq/U4sGx5UGmFpc
OuCb4V+MtgV13LkhfhEwLtVz45TSfhMlwpMnb7az/K7ma701p6iLvrsosP0Ih7mDj0hTV4HDVOLw
p1fq8HOiPFOfLU/Y5mkcWmn6TmIqzX1sKiL54EyJiXY9CmB5ezIi7t5AGz39W4RSi5ue7KROJ3FG
OrrX/+qmiVPLKhHCOSFm7nwWYvass1K1UEIxF0TvPymj4ZNbCKdqT7HdteodauJ58XbukbEIQjVE
mVSr5rG5M0K1Uc7QvhPn6zhwt58GOC/zB/TbG4eZ0tTc99R2+j+UnUdzpEi3hn8REXizhTISqmq1
dxvi6zF47zL59fdBdzNFKURoMb2YjugsIPPkMa/RfrVGk0t/Mq3092Kklf4gcigdx2woXOeH1Kvx
c6EWk/Ew5CgVXj016VFbqKUpjlT+3JS+M+KP7vmiHbLhMYtrZXgQWjN5ie94RKpTTl8aftmQVaVv
kMvNp7FZ9L9nw17i7++OKOD+qcDWGfVqhnJ71k22bVnlSsPFgJqd3y+Temziut3TSX0lSLIO40j0
7umZbotJbyzHKp+yNixQZHL9lBNQHuSYZIvfDjlD3Xc/FhQsKmQ4dEAKt0WP3cWzbuVWGyZEhAMT
teibjgndDgV6Iyzwco3R/EKMiQQRV58tAsNsIlskttKHg9160aeV/vXLnTLtc4EW+fC/WPfk8kwm
C2lDNlXeB3XmtWzZqRpd67ExMiu/SulmbeA1SluGHbfhECiDo/8orU7vPwwQ9LIg7uKiOdipWbYU
Q1H0TxpPRe2PrWJkX61hUZNndrwxXCHY2eNjl8q69YU1NelvVRlk6dOEd9NDXeWyfHz7Rb8Sw8kc
oQuA8mGgsH3RYqwiTcss9PmS6IrsUvUT7NQ/BtJYj6bI43d/VjyHKTWYLeMEyYDodre6CPPkhXR6
sv+ueCyMcrminCZ3btn7ZwLRRnGIXI5Gb3ILX2pjk5mXFQ9hJfLoj9dlnoPSbtF80CIzUpEF98Z3
AabWfbSytVYRjLUFetcFmbRK4vQmxlCdylYcR5NJ+UOFAIF5nPIijn2lGZ32oXYcZCes3jVQblHG
aI/7sV64mwuZ1hIYCzrNjO23tAVt0LzONmVLRtrofhQX2SOpnxs6uM48tgprG1ieV36kJkxyTEux
/357N71sl+0voBmEVj8lLEIMm9QDXrshvV6tw1iQbh3E4jXPEXCq0i+6KO6DkdmVGki9sS6ureCy
MlZMyg7GBPnMr/OSlrjjKp1BJyWGgGkrQzQeSzPr7WDRrTY5o+qR/h5bsTyDUpz32rD3OweKIEIj
pGjouwMWuN2fhdq6cp4o3YRmjX5bT4eavnAQ992F0sXaSTxfKZBQ46JcpEGOcNrWcjkfnUwra7cO
K2dBq4QQdWhkflza5qO5LE9ExY9vf571eG2/Duk6+AE8PuCVr4//n5EHpV5SpyNinBET9qtujNUh
03osrJG9ftDGVA1lvrh+uQz2Tph5JSVlZImeGoEGnZ/t+F2Z7DhVlKLhUWkeFx3GN3jR7+k9vnpJ
rdqVNAfZ/VvSGD5zQh2VqAmNupoCpZfmcak65eCq2Z4b62sPhLgDIh1g0RgLbF5lP5pxDfu/CWM3
mlvfyCINIQ1z2vli91uENj1RjLIEuAcQqtsv1qm6VGO1G8KpyubHulDND6Y668HUGGybukx/JZEt
dz7W/SlYTay54QAfwyc0Nw2T2NMnHP20IWydGQuiNlNxoZu9TIl9e5rnGKnTstkDI79kELebk24u
D8mclH41Iez2UVtmaGNu1nPITZoon7107JRvCNSP48chU6b4a+0tiTwgR0mPKmqhufsLJkbqELiJ
3jQg2MxxoctQNr/jFKW7n6nOhOjUlaYZf5zHAToT5aT5GyZBnPqJQlP4W2pOinewVgGMD0ok026n
P3O/S7gQVllQbs7V3WZTJkctvihMLscQKEH3CH9t+VjRMjm891ivrSYUdkAGsVO2hI8BA4W+WsYx
bCm9UPUdZBtEzKUnvLmN9IdViuIUu4X7NCawvP23F3/lEckaIESjZ0kw206uJnseRqH0Iw6YnXKu
aPr4trPrO/7aKoj0A/lcZbW8beRaUoVRUcIqdqGYoSG08ofajOZOPngfP9ZWOtQPejrMK7cKWq7w
YmRwLF5klcnvhj2JK9Wh/gB1c48++eoDoWK5csVQI93mKAm3/6z35hhOstMDb8Wqt0ahn97/cYhN
3MMcLWgLm3yrd1AsLo1kCklDp0PcGLO/WPVeJ+DVZwHNhOQFfFD6NbcnF+nbRcedcArnjhZQpsn+
LPNk+fX2s7z2cdYhHdjildq0ndc3ndaBFHSncCm7/tMw6Slh3qlPdmMpOwCq+6VoN0GqYx7ITBtS
9+0DRWPt9Es2k86NWvVYmm7+V9Tr1SlhfLcT4F9daoXYA3ahLXQnBttn8eT1cgwpC/52NACWidXS
G5iU96Eg1xwVBMJKjFh3HEDIzVeC6SqH2kznkBI5PkmlLnxPG/eavvd3x4tNrA4JnhyKzuDtq4t1
EWX4yM/hOOrjckA0zTxXSlGrn9KYT0ud1Jrvk5d6ebIV2LluDmR5GNferpmOk7fkBWu6fW9/lPaE
20vVKqhb6HkI0CQ9KW69d7ReedBVmge99VVygmb/7aITOMXOVLI5BJxkHbiO5qCAz/Mpce32EtX6
Hj/4lY1COcx7XYWsQa1sHtJ2pNbbkzuHyqiZ8BVT4+RFdXzKusl79621egBh04SaBlKJ2/skV43S
MsxShL2r1w/O2ItHN5mbnez3tRcIkI19CbCMmfgm17bMKWbmk4iwrQe79ls7txS/HvVUhqnujN/K
pdD3uAP3kQrcHB1lZsdkOO52+l5NjHvtrBWhm2eNHyWzjHx0Ncw9NbrXPhZoEY41SE8ebvOxkOLO
7D4bRBgZdRfmsa2fVzvkJ85le3g7LL7yGsmaaJOYgPTYIWsG+Z+c3pYMPKLGU8O+0ayHRE4Q0nq3
CVKCIx5b1ftUNV4OG38QGr11ukVOf7veaNWq3UlTQzip0v+V7TAlfh1Z1RMlvbVzH7/2bCsdGEjT
yi4119f8n2fr6x6sJRr/oWhr5QhXYiagFOVzvXhIP0dRe3z7Xd5n2wwA6HDBXkG6E9LC7XpFUgyt
UjI20zG1+aDS8zxo5Bs/q7ysHzEXtj8Xcq7ffdrWYeiqggViy6GcvF20Fr1C24W4TNKtHrVMVfw4
qqvT2492v/PBnpHWs/FRUkKT7nYVr6RTl5fmHJrt0knslOKpCxqRtnsorfuFVmAqzl601JiNbUvo
wY6Wouw41p0xFnS37ejjoijdzkDs/oDR8UQZCiT32rvbjq27QkB7K0YRNi45DUWfeYhyZ/Hr2tR3
DthrSwGQ4ZBhjsekbxPoaWNomCMIESIs6qH5iSYybuZFAJ2weXcuvXZXwW3jk0NDbjvNLWo60GJQ
RbjYk+OPkZI/IkO/d12++kBUWeuAmoR6qxBS9aq29NIRIdtdCbVs1nwFs/Gz3UXv00NYgwVREAgS
6fSKs9zuutm1CtNp2iVsHJepL5lHMvoNQrz5eSob8++39/grDwYOEVtwiq1VWGi7x3Vh4QqcqbQ3
PO8YSbs89PPsnnDg3IsUr+xyYFVAe3nGVTJv/fv/RqYmb3uUftWw62LvoJf0quIheZ/P4Mvrg+LB
GeKepLLagm+GeZKigcQdFrjzBczZ45NZRsvZwE3x+Pa7u3sgZrnUB2tvlmoBpsTtA+lGb8RJpjqh
S5v6jxDpcGjmNP/83lX0tUcKDhaZADAL2+xwNvOk6Zwp7ESPDTAb8eoOjbOH+LjbCMZqDEBooNuM
5v02qZ7Hwi1mJaeVsOJZytQbIDC1y1G15N5GuLuiOLCAbVck33p0t1nMaJSimyxvCsesj77aUz4e
hmLRzlIthhN6o3s0o/tHo9+0AqNJs1l3eyViRLgwF9PmkAGz8mBIHXnjsUlOqE3tnKbXnox6hLJE
B5XEubrdEbJt0iK31DnMBoaVjLQYE6aiPjUaBqUmkPOdHfjSKbhpAPECV9MudImoI+nC3i7ojOqC
9IIzhxFa3VjKef2TU/bkunVUX1ywXr/yUVpP5eJ4/iJ178wkdD7j06aFme6UvjQq82Kocu8U3mUF
vGX0cpBzWV1kIF7d/i4YwWM9GooIC6de1QeN5SDqof6QNOUcdHY2fXHyIdvBsbygR27fBuB0cmPw
Qys5f1tIiQZy8LgkejjSzvU+R6j/l18LQwzFl7pGC+BX7C5mccqyxNSv9C3keISn5fZPc6LIHkz0
YEV+kXck1R6m3s/eLCwzAG9lLkyzy0j4mLbH0V8DAxTXZ25RKP/YSmwV+UlVhTqcvTIruyCZ+9R7
GNLcbdFkSZ3qMq5CjT8kyoXZgehf93ghzYXypylkl/hpy2nDyBmPEb/OEmlMh5buVBTUjD2697YE
eDvgNcDnrScBvsjtl6HiLSfSGSN09dRWAQ/o1ENok/0URpXtmX3ebwMWQ05llUilp7e9nKPC6RHg
doyworH+P2Nw2/gzkjFmddBjC2WDDlXfImRqKavD21FzzTA2WwFptxXJsZo7My24fczWqrw4k4kZ
Zp1r+oaX9w/4dwBlQ+j82o+ySQOrbXpk5+zo3QGbBwVnS2mN4CGPfrs0JKRSuGZjhLUizGCJlemx
tGu5Q4K+DzVrprAqJtHaQcB+/fv/3KZ6s4hCj1IzTGIdBVGvtvPuKx3PxmO1ciLw9OW8Jwv1yvcE
tgXoF/0ymhXblqKlLJknZxalFJRjsNhDYTOfUiozaHShDEGRKEUMao/48/j2B71/XqK3Du2EViOg
vS3iqAHMslizaYbgtWzj0NVZLRmKudVwTKoEIorZodGys4vubw4gQatnFE1iBDK2nxL1W4AZEXaq
Y+S5j31ssszgZY9Z6RY7S91v2HWqTj1DpW2C0t+cSwPXzK5lmhHCuPQCvO6e26L5Ni9675tT8q1H
eSyoJ3NnF60X0u0xoc2+UsxJACnjtrI6FbZKc2aAe5E2UI+sT6PDNKb9TmC+f408GnwBGvur0MeW
nZ2X5OeS1kk4QwgJRGPE58GMYb0Id8/GeCP6/1KJrhWhSX2zJrVbmHsPUb5FqcENSzUu238H3L/c
IAdyBWSF8ahzBvwcRacyLlPnEHWxoUEKZxxxVlurtM4C24TmahuR3v3EqH2wHyojIlMlimOGEsxz
IxZ/QHMu36MerGHh9lOsnR3iJR0kYMxbVgAaUElRtpUXgvPqRZirswW3Ik8t+GmzraVPKPpqXVAv
ho3KndL02bEfq/jb28fsfkMQMeG/onUAOwmAx21Ymb15cFoUTMNMrcfvcY5Qvwoj5evbq9xD5Fdk
IiBIxo5seS7r22U0d45WiHYU1pyJyAc61kHOt4peBOVEO/QBU4jB8HNrhX/MlWMaH93RSHNfgvCa
HpWxmx71Llf2OkOvPD5iOCioUEHQl99iRusSHYMlq5UQx0CG2NTMXuPPqE+9G6yzcjBQlGD0hJsV
Me32BQz4W8aNo/NVdTppmujHs9Lqe4add0GTMwBvaR3O05qhw3C7SjwXtQuqmsYC4I5nr036h2ZI
0w+aUw5PSjMN7U41fhfFWBDyIcgqJkHUE5vHIs9VlkqhHWnOo3dNBlwuzkmJj6cv02GOMOyt8n/N
bpGt77C5duLM3dcDJANknRuf7wehenPpd9iJRErNSL7LBel3xVTWl5aXVztP+cpr5SYir6VjD8Fj
e/fWVZkzXS3o5w3JopwK3cTlRM+m+lo1WmKcLAPflMPOkVkr8Zv4gNkP+vlgHl6meds+rDN69cBE
Sg3FnIkp6KqszY/VlHifXE04mu+6Y/xvUSUmMD0wdwdgkY3rG+6Q/UhA2Oz5B7zyrlfmF9gPcNwa
/pe3Wyvvm8QpyTRDw+7hIFhT8hgl1vvMPInmPDTCfyvSmBiMAubtKkLBGtLuKy3soz5/GJpKCbo0
8kKIld7O5nll69JUX1kroHLpv6wP/J+EKqqWvmRSr4WzULGkRwDzqCqW9+gqogzMyjEOkabK586O
3yeS9v8PuYqWUDNSMiFHfLtyZiOI4nWdFiq1NUE/ZZWVhfZXZc/Te+/7VVmOKRNtfMbCdzop5SB7
EL6aFnZgWB/ADzgPeH0W75Jie3kgJusrHZneEuycTVNJyQvgCLAEQzVrMDDp9D9WHxk7B2LzvfhU
/PMMaPlkYH4p+27fGmbqsW3lqriU0ahbodWMkxU4Sqzq2DiZ8yd97GM7MJUCB52ixMlqZ+C5ua9f
1l/bJUzXVzT3VlMptZzam5RBXPihnTjY7lD5JW6Yj1qGj7Drka+1sfpv53TF79kdIMC9HRA2Qehl
fdTbQZHTAuCIbIJdNbgdUnqLuKRj82hOoDF0NHiDEkvah7bZ82N+7W2D9QS2QyJHTb/Zo2XTcwSA
Wl863NQekb1tigDWTmr7gJ8/uGrJaKisV8XfItoTvt24NJN5ry0pBwAtDQ7a8Vt9MWC6SYSNsLwg
uFKeoMhYlB7IJmMu0HwEuwSddrBqN2hbs3X9uOrqL55KxnyCbdfrBwvh19jXBkv939ufYBMDX34X
iMwV9mOCvtneA64y97qUvbx4fInT2Bm9P2SmeX57lZfH+0/k//9l+PcpC146jpvjZDQTF2iSsgyM
llMSd7av6Hh6tRWIe1EtJtKeuTwOtdV+RgSx+1M46fhj50e8st2Yza3YrVXCgyT19riVDiDFJuYb
yHgUCM+48VFXE8UHiGUdybHjE+6f6pm8r3mKaQgE9LHHwI2Vxk+K1DylQnEO6JyYj1nei6Pb9dP7
D8TKRoZRS2a5Ut5vf2Gf4kcbyUVetNxenqpZLl+EN0ejD3Czi8+6nQ//7LyUNX/afhnCzypgSF18
R1vr2qEapknKy6x4TWCNXe5PySye+Y2f2avuYYA9fHTqCNVap1eDolGnr21jiXCCtO8nlWMHb/+k
V84pLRwwC8jjrZOeTVSkwa5IzOCXi8e0Z/BVVWq6P6CPZrI1RX5uO6c/GUWp+rOr5DvFwxpytq/D
eLk/uaspJjfpJqno2OluvlzGOh9iX9aJEzgGVj899k5+U3jJtSjyPeHPV8MDSS6IIOwRaLtszofS
LtBtOQEXl37oRbraUgdoEqnqOa90NfU1i5vC15NUTU7EyQQpMFOvHvNZS62DVcNY8Iuldb/XDOx/
vv05Xjs1YBBXi4EXqMXmc3gK0TDBlugSeyai/xmZG5EocYqjXJANEPQm93purwUlprF0aWhCk9Fs
KjiqVbVSrEFelt41nhRR2J+XcSl3EolXgxKipGs0htMGV/72tEFcw5AiauWF7H7SThrD0dlX5rrP
Hj2n1T9VbWP+azEDLHzEFPOKvA2Msj+NurY3AtxWky8Bck04uJZW5fmtMjpNWkhGUJMuTSUR7e9V
FVp6M/exCHrw7CdVmOqfWFfy2PfMMhtOnqTB4mdOX4/HxszjP3PqdHsdum1z/uVn0VihREDpebV5
3rwiD+30KBkWZGIN83s9mgr+iSYC6lNlkjFYmiwv3ug1xwZfgz85lgrLpGiPqRc7LeIGjvFjAZbk
64MQ39/eli/Wt7cnFeoG1FcUNOgBk8Tc/rROFYWnVaV6WQSDHxo/lmzAMCu4A1XJrE1+Itvqc4a0
0KPZmnzDpHGpu6dodv5JFS/9Yomq+rsUoruaiEl96iBtfC2GDhtatC8yYKb9UPytdZr55Cjgc3wG
z9G4k4Hd7/Tbh1j//j8Zu/Am2+7qRL1AZS+OPbLJgT4W3uPb72otWe9eFTwhckxOE0Ok21UkXb8K
H1/1Ysw0gi60JNwZXEVjFM/qAp1lJ4Dfb2bueNANFkGcFv2dJmhCLMlih82sIPGe+8bQGY0vseMN
rcXNT8PQoUTWzx8VRzJaEdrcV4dOVeYvoLmy+lIaIkp36t37w04BRjOEZjO0UmLLZrsIE9n8CJ79
RdJUXqk8VXGc29FuIRIqyZPi1JMTdLhkqgcLr3HrkqjW+I9mJs1OxnUf69dfwkdYpQXoNGzRwZ2w
Cd5Wr14a1xb/Fm7mJMfaVNB8tPQCLr4rghxhmEeRC/foJEP0lA1KRhkgi29Cps0hEWa5k6Dd7UN+
E3RONKtWgRiypNsdwgh47KEuqpeC4wt7LclQ9HGm0RCHt7fi3eW+LgRRHvwBD0mddbuQqyr5ghuP
eqlnKJVTUv4VC/EDmO8/EKwO2EKc0Bs7vb3my+15s//BcrIsjTra7yTgmyusyZtpEWLWLo49p2e7
aTT8LlGo+04fM5kOcgKxHURi7J7JfRUIbgPylP5SGnbpWzVU/r0D8srrpknK4JhxLXIw20mANJKK
Np1ULx29+PYZZeXKCTWu0g9QkGPvVFLtMWZTzOGxaFP7h6Knkes7s6o9LJmptz7Uc4i0gtALc8aI
zJ1U+bXfZ60TCmaytNy2N2MMHo9X1mqX3hjap8hTx0+ZJb0dNM9rJwEiOQn5yo2m/tzEJW3sR1GT
nF7kPNt/20OldqcEo4nmgDnp2jomhKehmleGdmhtRhf4M/Tj72TwJDRMGv+64WeV3mQ+PqJIoe3E
jBd6ys2+WTHa6+yEP+nIb50jnKVU9AFo3TUrtcI6NrMmlY96VqaReRjcuap8TZ+E/Fjx/0wGrlmq
pKfIIT99qvMlyY+qowA9KDpUsw+rfGD30CaV2v4Y21iKQ9mUxfw9NTJzPunWrChfisid2n8Qalr6
qwejFUXlDAPk+q/WyLzF8YHmWVZ/iAcIsAtj3tmoDnHVz1Cm5JKLP7anGPGHtivS8VINaOPuvJH7
yL5OWVZnAQIXycq26Z02ttBbEadXl6nrCjRM1L/N3DZ+CYDTTqBPeqv5Zm95y0EFJmv8lJmMXb/D
qao86AMuWV8i3IOMnfC1bpTbD0UaAHwPPgIiguD4b6MK/ZsIYnmRXDsnmZ97hC5+N1EbxQdsHGbv
OXGEagSK4yV7zb27cAbkiOY3eRIjTDyPNztYlVPCSEZPrlBiu/ahxXPaPRelKOujDVT4qs7ecE1h
rkPsTLRhr61wd05hHTID5z/IwPTIN5daMddEWttOrm3hQUeKlnT6qjtkhG8H0PvXy+4nReZOZ8TF
hO/29YJImxprMaqrzUSh943Rm7tPai76+S8nU4zvssndz1am5MZOoLxLXLiwsVRnuEJ0oDuxPv9/
0qOisxu9TtP6CmTRfewUT8GaSXXPplUrOznS/atccwO6lyjP07DdInq8aS5dJuv1Vba2fNBh8JwB
dyeHt9/k/SrQ1FaU/Ko7wfvctCCUpNDrduzrq9oVVpBYwjnUBi6hb69yV7Ihj7Q+A/xCjsVds2mY
lsjL9aG+jiZ2tYorxvPsVuZXZ5q8o64pZORvL7je2rfnD0EH2jsasmPQkbZGeClSeboXte21K/PC
8YexVtOza6D6c5JWakfP5KVp/TlW8kYcBzt25t/mnA7eO7VZGAQzkEOXhfoJohNos9v9Mi2e0XrC
aa4pSgQPaqvL6IQsTqP5o6Mpe85kr7xmkJTga5Gjom7fshstvZoLSybtVWFLHauu7B4qV3oPU2yA
z9L6etB2ts/9eaATzWqrNAoQre3EIstrUza91V5jkdnY6GZNcvSoAX9ajrIngvXKViU9oeEBzI1n
3FIdR1eoqVTV9qqlRjsEJiN2KPlozexNjV97jSAGvFVPhDL8JUv4zyFfiUOTY+vtFb14aNpOUl/o
V7Uf9JHZ3pTj67mzW199i4hzgmJfj/sWcab2E5pmcm6v9Uwhr02VGmLSt4S2S/r59sF4dSkQ4qs4
EdFzez84BanTAqTrOkeeXQaLVI3m0FkezqtMFue9Vs1Lu/bmIK5gD87fC3iUSdvmAOhRXcwVGeM1
QW8Rf9egNbT6GURDeTHHrEaAIyt+QMG+KOr8vwwjjWO5eNVJtvT2JUln4C759EGMXt74TlRNf8yl
tf+ZZRVIkTtBEhfaYzIWmV+tcpAr+ZJiQWeorTe1xsVQJOe2LOTkD5WX/kg0eWnhKX5ANETze1OB
6VFl7pOTe8WVvrZ4Er3pPndowBxJfqePC8r3UzOgtaFE6GfJfGyPamKjQIeXQn1Bv/tHKrW2hnjb
4yOPc1xgjuMq3z2d9FH5VfbZB8yixEOjYm4wpxFY9LR1ShQ6IHNjOa1p8SEz3PIzvIzuaV7y/CkX
kXqurE4SKdTIR9fhuUIk9sivEld3jvtTM+ayGZPH3s5F/COjlf8lUgrxR2vLKIe77eWXvnQdzI6A
zdkfHCxU089OlC522NgLL8vLksn7ZnUTSX2nST7Pygz4OiOUOPlFXejNA27D9Z9OzEnid2oTCygx
bZSf8I6kZ+0npV7wRWA1Fynv26xaaNymtnhhGitO9b2WrfOXa85Z+uCKKYcjOzAI7JLrACxffrVV
eKEPzLXN6Efslim0+hGsRmUFMN2G+cFy8ubfCRh1e3QTgYAWRkSiPg/akvSrjF+SnhbHzcndhthW
DyVHqztGCopGB0P2c3oa5gScreEI8YRxQfk/fexQIlBr0r1pYdx4SrRZF8HgDGMazIMU+kHNVBeV
u64yBUhCoBLHQZ17FSnGCVb6UPRJ9SS8ThserCHVxYEKoay+zkU2DOc6nyY0lPB4j8ZPo2mTIGSN
qV5KxbO0c1FlZTP5TdboehC5SET+QMyvU74aUT7/O5idYX0DzKf2zESZuAFdqNXeOyVe7kxnKzHJ
rCe9wIdRGm7f0oTjjj0hUz9VR23O6/w4zKP7SzdLpwWfao+5j9xmUwcezbH8OFmt97mpWjVH1U5G
iOf3UVr7pgeS4dzMeTN+M4dCopuU9DL93IIz+z1NCTlH26YyO1QNbDYf6Yam/BT1TqnWfprhSO3b
SUefzZQZBYCV5Uvc+Vk+ZnowarGO2WzVF8Vvo0kqaOlIChqjP82MGAJ1ysYvcNpdIGDoe3yfRYEi
A0Ikav+x0YrVjoliVB9YJhqbr0ZfyvQ5dmUchXEfufJq9Q2kB05Q5A7hYJVjf13MmlZpPzj5EqSp
Pc8nFIFk8SHKQPp/g3an/kuaDts/sajaOEBxXh1drZX5wejUqfskDNkNX3pvaAbNL4xCna+tl7aG
n0SYiPkl1cyCfkWmIoFYWzTD7da1u9GvxtHraXuq+pQ/uhT1+sGdCsVuaDYuBi3pobSVp1ymmfup
noWRyKNwYqAEXART/bcJOtz7lmRDgxDBYjd4pA6qVGmvjyOK48KZnyoRxygp55Y7/x2h01B8UDIW
/SYtPW5PDNeLL2AlXC74tG2z/sTZzrLvcddn5cnMTFCLrYbMVxDVffUjkQD6fMvBQOlZR5ut8lWZ
z+MTZNoqPyvk2sqBCsGS/pyPpvPJlkY9BL03mY6vOoPZHiXfbUCoqeuyEHVvdOYKvQSLwq2VV/9G
VlHHx8I2J8RB26EoLxEoMc+PMkNvH8fO0uerTPU29UcLMJmvNamwfGgLHTiWJPHUQ7o0qv7RstkU
QYqs1xIu5pxoZ6YuTflIFx4XkHFZNZ/srOi+rzhZw7eVxMD3FVmC8aNezwYNXs63F6AR3peXCqCB
8rlW9bT7xA/plZ/zBCT+6miRSI4VG9x+cJoCPHWXeIOOI9jiGv6CEusPK27sqObzJmZCtKAlHji9
KRmKz9hscAbgdlpBNY+9dShLTXYHNv08HlfBAvfcSGDSB0UFwv4xsjWlIoiCn/bdMnfnc2sWABE7
ilDEYId+aT9KzaxxeRVRrPhV2xPrev6x+kEOGGw9VujjlE98O1E8LB2Oaf7sNeX3WJDKcqhaNmve
dN33Mcu88lCrVWv5auX1v1uU+n/GrhOpR2ewtPqU53oePzUMaWhKxzoxPxUeuC8QcEl5TqTnYJ+L
Sq3j53VVDD5GkYg7pJaZTBzuutZCWQMJ8gcgUr/UtjN7/AcKa3hQeyHMw0yYVD8jSiGjA6AhCRq7
YJjjuxUi/74o02I5Cml31qfcHWT22GP9Iyp/nBRDMGyVgLYCM8nGJLCHycv/ZOZo9tdG8ZzeJ2hF
re82iYtciFEbl7qDUbz4mazotruiGqdzKiIQRH1TmssfLXPz5mSLyPk11SvlHJFler+62o7Cbwcz
qnwlUxz9PNtZgoRXq+Lf10g8C/1eF+bnpVqq8mTxC78stlb3v5pFG1K0lbB7NwJCR1Gf1KJOf6Tq
UtZEoGWpPsZD3KxNu3wsD4wu+/isTFoOnndOJfpevIX1BOWx9BXRdF6QiYpZv5wG8asDHSROtWO1
mMbV2jIFSTV7+heVOVz5aTKzqOn8Gr/GPKjQUFEOMUZE7qW2OuPngtpYcbFaR34osyzGZ6YwjOl7
m8YCZakFTsjPwQa/jaY2tjqPYAiRd0s1oTp+51oJmngOAnpnfVaz9LA0MGF9ZpLj8hgV/ZL+lJWK
s0XPvDXFt8kal+tsTuN8Ut2+cw+zGXvyg2U03jfHzKruIWo0vf8i0FCzA3R2ou6hc9KuDJo6MpSD
wohk+hSDlC1OueIuyhOXSfsz1nNdO3h1nhYnmybJX7SRsuTQ87KZb1ujFj3k8dLWH/QMisYvyj9S
BGNwjPloT40yXvW5QJk9dlPC1tLXrXIUVl3khCSjjq9AGcrpqHE6V8W8GXhuLWJTh72gkgoy/JgW
9CPLaR05M+sK3LLBWqIXhrmczUaPi2fdGBDrm6p46h+9HhW3EDUQTJjmSpuiQLL1GTLINu9PtOsr
+6Bq9HrPxbCQvrSZHn8XLtsCaHDn2r6a0Fk7Zo5RyKcs7qcO+ky5wDRByzn/jBJXeh1KR2sCO5oy
wkZkyOLJjbURtQFnbqMHvVvncdx6RgL5q454WtepPs4pdo2n1Fz9vEyNJOwUg3Qbw6Yluz0WWDcp
X8qZVvDB7PtEyf3UVScSvVpLvGgJZj0p5P9ir8/+j7Tz3JHcWLb1ExGgN3+LZdnd42e2pD+ELL33
fPrzZetcnCFZKKL2lUYSIEETnczIzDBrrXCiQ5tKweRKfVJUbpwyA+GQJ2lRnaW6pM1a2zNjnywG
8zDnUPEl6YfOkM0/GA2kql+lsKr/o/hKEgZHKE9jczWdNnZejDAqIFcjSPcLwysH+eB3VOsA15v+
eCYIL6ePDiO9+d3zvP7SqoXj3AInjPIDAV5TnmCKm/m59IOwPkTQmR0errL7YVD3g0aIfOLNn4eW
cdJ8keQypnj+oZcHWLtpbmR/KoOcIwkFLVq/Ft0sfZcJwKwDrmuMx25mAJk7mrEmvUmjnEVnDV64
V2hx6p9TWdImd8xCIz+WpZS3hzStuQbU0dLJpQJjUE4h17HjqUpTctv7qNXdTPy+RSOmHici1ST7
JKmTaROAEf6+DZpSaUg8ZvN0MJMBALeZFKPp9k1L22VqQsdC2kfX9QOyRepXVRq1+KqXSY7a6cTt
81LOk+mg3lkn4pgQCF/Yqc4/UtbpEcDPfH16aedmHlDV18Ls4BvViJ9Zc4TL5E7FTdSMSMZBkyuL
GwEHE6lj3feng+K3w9/JrFrDRZn1MDj7NNrngzm2Zn1OqizSTkNfVOFnzkLcM5k5pCmUJBXlVZp7
c/GaK8GYXjKg2bxMkTFkiYtWeP9Zi5Qk/sOv5r47KohyhQCUy6r6VARJ9dsUxrrCxRP5ZcVFAL/l
pUBmDUlBo5W6+EguGfvnQUdSN3SLBs063vGpjz4kMjLgZ3mgVepNqpjQSy3E8T86BFRoFIyyExyT
PJyb8QB+zK/fRqjpxF6AS+KTjMx+eG2LrELF3dECkImGGs3hW18wiOkYZ601u2Y8Eqjyr7MGUnae
ahdCuLR/IWa0I0/Ps/hHYaotjdzYmvWvegLo+82MB5TY1JgQ5ZfCyCugpBFMa+fvmO5a+6ZFIRqZ
R6iCEagqOYP4dKrjQBrrA6iKsqMZmTmNzSzoqE/+RINzrj4/UxFAfIAaPUwMBpygvA1LcY306Elh
mihNr2mU1m7U6+EBIAIxT9LszfFZVnDeTQGiga2PgDu9PW1VHW4iSR1iihpXAnsHshcDos71qKl/
P17Rsn4jzAjtNGoNVDlgea6bWRD5W62swuQKHij08sHwf+W0N25gkFW7iWKWT1XB3g0KwC6mKHwz
EWb1CUPuLGPsqvhqhGH9xaGU8adfDd0tS0ZnR4pg1Tp8twUSCa0PtIipg61rRTmCpWTtdXxVRh2M
3mgML32sTh/7Se5+rQvNBmHbOS+Uj5uXvGyTK2F/9Cng4ttZ9HYz0QKjgIQcEkMBSO5Xpc0M/Cky
1yx6yFpQ20lxjuJ4r8C4rPSL5QJCkUl+aZdColiPbaSbYfRtaUfXWlYlkobR/jI4/eQG0dxRnpCn
T8Uwy3vE3XtrAwQLsZ9yHDoMKyCO3VG+BLwSXeVuqr92mjx+qZn3++mxn96zItSy6GrCt99MwpSG
mLKOoUfXKkiQHK5apP5oke3s0/Y0IOlAEwqVZw44LNrlPtlmVirBYETXZLCyT7UW2v4hd0I9PTCD
dfjb0IPg2+N1vVNy/6/o9++mUfATzCQBbVi3KSM0kOmylvEVuIzjfw/zNO4PplJr2keJGb7z1Qbk
kTGvxchmt7N6+/dRh/V/NK1e9k8yiUn7okq+JV00tlh366ylqDH7PaCZjvk0asfo5LjIPsqdHcvV
YVCnXKKP57T+BwW6zfCS+n5BMNAmUnSK/aivd5ozyzLq+wrRYDBoRbNE+M+rmww+Xz3LWigReYRD
4dZVlPzugB1FW8CKm18ff89lT08Yg2jNARNTCSntr4cthoNWBnOpxATQZXm25rZ8mXO7/mgXTf+q
p7781wRv89Izrvvy2PLWQ+kkUsGlhIsID92Mpe+YlKORvJSjK70K+wRpwL4kcb1H/diecYYEwsBQ
yS80YIIrDzXg9JpKY3LGA2duXxjXpybn3ABueAA2rfhHKNFdcq3MNMxOTy4QDg8DpjmDnD9Oh+gj
/VTqzyAJMKpPCq6OZPryIeklFWaYWg5P9Q3ZQmRCBHiQWVh0Z6mlLu0A1I1Mo56jq9Yn9icGdxId
tpGtntu+nfeENTYnHmM028BxCEIpoJ6lscqGi1ZqXXSVRuXPWYLzpU/Kh8GRPs7Sc9TnfxeGf5IH
EkBoWFvaqp25K6TCZIqF6tdgln3zytUMRMMw+vPjvdq4CZg62jKCjqTptGdWbuIXiixnbcpFNsVK
/EaZ1zC+DIlq/66qdsQFM4WAZPLWynaoF5vDjmGVgaq4JqK2vAvLNVpypGajHkbXvukV16y5p/vW
Ttz3mTyP17g5cMIUsqjsG5pv6HotTYl6O6ACjoIdZxOS5yT7vjL4O15/b0H4PVxEIffmqOK//+T1
ZVfq9hwk8RWMe0g+KLEWTY5Pc1I8J8so/IOPBp4IXQoCv43IyyDNc+FMenAtGdhzmgESf0mdek9w
eLsg5NYgPiImyz/gNy0XBEUkmGs7VEm0k+SP1GaCoqOV8fegRs/w8Q5tvRBTjgBKCUA8qJOlqZw4
r5SNTOVpMr5ldeCVXfQlz5Xfqin/0NTlzt1/Z2XwQ0R4hV+AeVjdwHLEnF0KL8qFSWb2VSTKLvWj
0ksp5x4fr+yuKea+Ce0f3HyNbaiV0qTYjSk5t74Bi5xvWssQHEVqw8vTlkDSI8MjsgCuxdU37OrO
VvpZoTMyZZo70fRwKX3LF8Aee0NwtnchCQceiBY2WwaOfrVdNAEG0y7USxH0rduZ6okOw592LB1r
5jHv+Mb29GKMtwTFDHr9+hoBbGqBKjdNqV4a8N0f5aiPX1u5mE6Pv95dK9Q4AGdDS9ioCyuTllKV
Yp/axpw+RDHSMnIY780bvOMNjH4iaEQ0CXzVWlewtJnHANZHuTi5kLj1ScXrA+L00Z9VZUI2ebym
+9YINcRYGd6T1TaFNsMmitJSKIqD2lIGpT7PhlOe07La43jd+3zEbAIihdgZR3npEY2mQ6ZFdvhi
h7XxEiGxes3RPt1x8btWRGIkQIuEiasMArESO3Fimn9Orwy3Jte7sz9X9U4GIQ7KItCmfQhNAC1t
tGJF9rlcS+hXox2EiXrpZ2soLnImZw2dUSN7Vf0xVw59lrSUfGQr3tO2326YGAEE/Ir2CspGa/cI
7UaK4lqfLm0cOC+ZBJ6sHR3bC+fy+Q0jNFMMpFAFH4wHcrlIaaR43+njdKnrtjgpdmu4ij31Ox64
3TDiQJJNELZC91lZfcrUDOWq15zpkgXpcKBiV8JwnKadGOaeFciFYqvALVprK7RXmAXThUhnteEA
j0dRjxSP9uTjNwkDTG1A7qhCoHogUr/VFysl22mgiVz6XtdebD83/9E7pTzldhH9Ws+zfaSumP+C
ztueeNLWLbgxTEILAZGjhbv6irI8ZKFm9OaFunR9zagXujUTB05ZGds7G7ZdJKZ4q7ihVOGCq0ck
9WtroFVlXBqkuy6wvJEPsp00vU1NU7lz1Fln8cNkbjvGyi+Pr6vtNlJyJEonGOVPfi0/sK4WM7j1
yOQBU/y/olGf3UBtq7+etkJhjugJU7zLtvgpfgrTLDm2ej/vjEuchuhToJbUf2/BFewNob6zaY6g
+HD7oilEaLO0k6KwFFZZoKGaHcqnQnL6Yz1N2TEC6LmzaasPx+uIFATISbItPiAvy9KU1BVTwES0
6jZYoT8DaOiDwM1BrT73Ev9rB/Y3qjbiLKyn5SY1Vy/UzeqmTbbkKmGon8KMsvrjDVpdv/9acZih
RZkRYYs1yrcs5nkMY6wgHND9KQ3Iml9iP+hrCrnq9E+f2Yl2iyYb5Phjw3c/40+GVwc84HmZzdAs
b8x+A6RNKeRbWyAF8bwVwb8AQglyk+ksy80CLci8AkrWt9wimcvbzLmGtTT9/v9nZbUWyarKosmy
6magm/8WMqH3E9Tkck9FQ/w2Pz2V73sFdUBMaxUOqKzMqINfzO2UVDegT69mO3zNWRn0UkYKjKUd
/BefjpcRdjcRLrTNlTU7SP05brP2JsZrjkd7iMv0oE6zvEcJuOeCRLfchNiiirE6u2rRAGeDGXpT
8obpR0hc+zED2Itx+hx2VZ+/MWQ2KE8akijT9fHG3fmihmCHwiWnCgwfYeUeep8A/im6W9OW0MXp
sCnz2RqzrnPr1teMPxLYBOPebNI7C8YZHVp8FOAoDK8y5MJUqtngSRETZWLEbEz/AsoLehaRouz6
ShW/2JLe7PEh75w4aAYMC6LXhiDqWgZvHusgYWwCZlVpgP1bOBGDbmf1y+NvetcMSq4galGIRoFh
+U2dLi8TB/ThzfAbWNZzQ0zyHZp6kH/+Lww5IL6JEtCtW89bgs2S631kcrZ7KzqMDJ6mx0uD8mkr
FmGOqOJr3JLrOYP1VAKChEJ+09TiFbJ6dzWU2b88NrIKBDjZ0MPEPcUpoFy/PtlJZ6lwZpvqNhpt
8mKVzR9dVVEOAlj4YqfqXH7yA98Iaf6qRfz0GYAdTYJOZQPqOe/0cr8KR21aieLsLQYu8KUsUyYz
S8qAFE9qWRPyS0FT7Ckbb08AGTMvKAJ8QgdynacbZiZbg8Z6dUSGCxd5q/BLmbVZfSrTYbrpVt8e
W1lt/3j8mbfHnaMOJZ+uD6B6OEjLpdYSqEfYr/VNqfy+vqA+pmSXTCcMc3MljVS07gGD75yHO2sl
vELcnguG/H29VrNCCiGoeOimeKw/lE7XKZ9zhoekb5KTRP4h0XQpuvIQO/V/Hi93exJFyVZMTMF9
qVytTiIaLObY9OhtB62fvfhSltHBKNun4yFRq4VgL3RUYaGK9f8U4ml5VptwzYpbVyEkIKl0wYe2
2mvV3dk6rBCUk3jA5l6DsEHT23mcpsVNTubiBdiq808G5/FIWplnrqxkz80XRaCUIhJBF107EO3U
AFfHwtbR4BxUtbgxPy9xw7qLLmEUPKck+P+skOlQk+XorXPQrKeZ0CZ9cSvMqXCLwOwOqt9NRw0g
zNMBFwtCoxqGDAkHCmvLfaplXwEBovEFB6M7292Q37R03IsaVoH4v5+NVg3zS6AfbrydBzVULMlE
4z0mHgqiej72ej98YZ5Jc37s3nddgv2hUyVKcetSVRUzhEu3cTw1HMCGZH6tnvtyNDtXmQzrVfFL
9bkq+r+Lo6pNIRMSFTyV5SdUg4I41THAmGiJ9RvMYvAxshV9yRzrOSG4fx2D+xG/sIjByKKXppKg
sdFenHAMsI0wlkfzGJr9fHj8Ce/tFgN7IfgRfYl5MEsrDVJe2qgH5Q2Wb/cdMKr5pQc05QWVbOxc
g/dMQXTkQHFUobtpS1NIIplwKDEVknIzBi7pABYDYpq6PNx50e7dez+bEv/9pxuJ3GyuaPkVN0eL
q+JIpduMjyWB4B+Pv949OyBAOFK8oBRDVnuk5MqsjEpQ3EzY9eckNEyUa/W9av29DwdaAggkPRVR
zFyupqiANYGKLgiPy9J/1fQEWVUFNKf/MuR2sBeN3zWHsimNdpzcep/z+dPHi+WhtRmih+NNXXkE
ERleY7VCElplrO3z348YEbFhYivRW1yurAffVccNdzpfbYazB0kARF51fGzlzoJEV5RnUJR1GNiw
tNIWrYOdikPbSoPhjlHX/jC49Ps3KjpQVx5bu/PaA0EiwAYNjAzBWg8pjg2oq7nD3epb8jXOnEMU
qBNCDfYB+bPGTfQg2XH3zT1IQxYJJt53OqZcTquXKpICtOFyM79ZmSR/MuMPTHAr5bkFxCztFT/u
2qI9xTvyPvVw9Yj0ulpKtY3L23NI1CSlXV2ei7xm15og1j7VkjXsXLqbU0YSQWJIeEq7QOAVlvvH
TO9Q92ng3OQpmt5SKsNu2jbdTjKx8RICBdHOoZ1IIQQ7SyuSj5iF3aZYKYzAVetW/1AUU35lSO20
c23cMyWIzTCbUftEK25pKhrAtdt5Ft7GEc1Ait/1uRRXextHwQ5p9Z4pAQoQQmQ8+ZvWG1N6GLbd
BDcIZMbVl2QHBqCVvtatKT8bbIoCPq++6OnQ9l1/QK2Uw8KajOAWoL1xBAD/gxG70c6NsXE/Qfsj
lFUphfI4rknTSBL6VgSz8aoa84cMvcLIH+xD1cTfGPL1ZH+AO10QwWG9kqmjVrAujfngPXItbYtb
THh/Mls/ZF45bJxjxf82HB7fGxsvxxglARFDy++4o6VT6EobNBNKMrfYiNUjGE+E+bV8j8v7Xpxf
lJDIMJkpQ3uKF5iAc/WYMOp3KJxsKG+22vrw5PKuKd2wizL9mhp2U3itNudQCIMwPdYlr9shH6Lw
QxUik7ejVLHZS5HscmGh1cjcey6v5YqNWbZV8hY+7wSG10VKW76C+zN+teN6fGtSVDV3vvHWotDb
QiCGiJE/3oWZfnraStny2xxGzy0C/vtLA3fmNS2DLPHsDhbQEfhMtMfD3W6rOHo0ffEjIci4+t5O
29pGXerprW6a+pBFmeLao27vhPabYw4tXeHiJ4UgttqQb8MGJx59o78NyLodiVS6w9Q2QhTa2BvH
9f6aLD1ITJ+l7OKILicX83LboPOqStBU7S3sgvFNR6zqEiEgDLOvleNXJx3gO0L9OiCVHV5KNc9f
ydus34GFWwc0PqJwZ1O3X5hamhBBFCBEnHv1IhVJBYC0yupbnrf1r+AI1UPttMmOs96zApQS4VnC
CBUA1HLVcqP4MyMtm1vX6114Gk1N8qA5ot33+Bq4s5MCBEIsDmSTbHcVEs3ok4SQplrkZZX2Y1YY
6XnSmuTXtJ7V42NT2yXRwgNfRTWQhdFNXi7JLOwhHaQ+vxUxyjAHc5aML40qj98em9muiMgVPAEt
ZFSiNtjsKa00Ar0ZM62pu0QwzSnqyHCjOTZPj01tzjelAVYC353pCixKrPin8z3NdqUnTTHfoHJU
SJOhqZfEWnKkWVl7Tl/8+tjcZmWgxUDz8u7ROQGptvK8Rq8AcTlad0vmOD6kJcoE4QCpk8d9D0J8
x5SYbE2Kwq0NHXDlflUXyPZkTP2t6ILpaLHSD12mVC9F6T9dNBJoaPrHVOLRDSXZXX7EsMnNznJi
9dZlKRpaU1aejMTMdgIT8QMvbhH6WgZXPwkuyMUNNAOaKFQpJVXJBluYzINvMUctiX7v9Tl3jbxU
X6ExMN788Y6JHdlYpRBHUxmFPGOd22ij5kiTM6o3udf8Ux3WNVQpOzo7TL/5oMxt/2LlevahNlP/
L03L9woWmxNHgQdkHAAAxhBwIFa7qDPmZbAaZ7pJNYzvroOAnKjN0wkcVsg/bFFMZq0bOSHm8qWJ
wilA4zBHh8v8x2gq9cisgL2a3Ho9hEdiBAZQIQU8KMiXpav4Laq+CNYw6rxvpI8D59wrNWT7H2/a
2lXerVBZRLKeX1QZl1ZGwtrMiezZ82W7FPDWb7WQcRaEpDY0fgPFfH5scH2NCINE5xRrCZp5T1cG
0YaKJ0ims5dm5ngIrNA8TmNoHXQt/dHk4dfH1u58REG6YJgXFxeVzVV6U1dGacIAHL3OQktCryXf
hZy5N1tLbMXPnk+4Y8OvBOQi6lZbLVQRUQO/GzxI48Vf6K/px2Kc+8tY+enVrxrtlzSO83Nb7Ibs
9yyjcUklSbQ48P7l9rWaX2WGxXBXXYmr49jMzVGtmubIjzOd7cwqPsFNtA4omzvfH3/Z9aUp1kxc
JOgXorywBt0wpKGctWHovQQRtBNQfMmNAhDSuT8/ez+rBB4cBMpoYg41kj3LRY4RMBS1y1uvK2fz
W1qW+WWulPBbaSEz+nhVK/lQcgRsIU2FhBPUUFK71QXttKkcRr3SeaNmxmg7wOUKvVhqzP47j2Ma
HUN9yOJv9lAHwXVCTWyG/ZnF9geld0LFZZyUXHkElIF0mlJ5DI4M0+BlfvxTbr89yrvvCDUerS3F
h4E8w6COY+fBowL3EfVd+bGP7eLsdOkeVOieLfJCYBI4MX3c1Qcx+iKKG5WZ7RHzlFykK6zXIUNl
Sq/L8fvjZW0PK44MJJ2pkrz9YGeX+5wEoZIbRotLJWXz1UG+/fuUxvblaSt0xQRZgQyIIHC1IHTo
isYOzMbrGWrkRqmJprqptztbtKZhCUciIyGP5rUnYV+bqZxZyds0bbm0tekMZbq8yj2iJWMw5pe2
jdtTUprTS2gyfo+mtHxKCuTMHWMedq7AOxsI141jQw7DcIC10lXmG/MY23LD+Cg5/2D4ZfyGpMBI
PYvByY8/7R1TRDVCfZBlI1e+2sCU535kBL3jVXHLhLEYPE1lSN1lDvRg5/tufYXOJoV7qoBUQwjd
lr6izlnb9H5me3KKVpYQszgHQenvXAfrkOZ90C3ASSAMdKm56VZWLB10ELG8F1pdcK7gWYJLiosr
ot7+uWn65LtO1OM5GTTgcjKTHVfd3u4kRLDbREJIsr5ubs5Z3reK4VteBSjwberM14qw+0aCM58J
Garz3CvKRw2yw/HxRm4faTYPWTITbD5Hcj3PU/XbxjDm2PZ0K/0lrMYSgm+coGWZTocmQHPosbk7
m4lf2gStVLiAcq7yMnM064QU1PKkKNFOXdANXsOrc3ps5Z0mtHymKRHgNYyoM6kbrEuDYeWjZRLJ
qleNyvQbVJQmdFVtcGbQh6HRe8Stcne0QDVzkTtj+HeDJoDiSkNlFx9zu9XqW5bVRQRqkpeIFnqr
Kh+TDPY2wiWd/58hoptwmBCvk65NXfhvc1qYgXKANQE9OYP2shPnb/0D+LAQtyTMpyu47m9SmpxI
hwwGi6QBdJPJb+Gay9mYDh8VSi/DOZcaA6RBJVF7ss2pVHbIpls/IVmni4GP0lQj2V2ej8Gf29ow
AtVLFUR1DqYTtfb3AEm5/9ijBSE65IM8J0DNC40t7lNCbwIfKryr+1siQoDe2sZePafjJYH2f25A
Q1wfO8vGJcWKqEdQribX5S5brmzS/cKgFZR4eimF/k33q650C7RV95R17xiCGgzJhgPActZQXJhg
rZLMQ+KldgmNTma0XhXU4benl0NZzgANhbcwO0Ns5E/Je13k0B21MPXiYBzQItNal6B7j769uf8p
/sFKonYMzgMAysodyhoFmHHwI68YLOtoxqX6Vqj97GpqOuxI4d/7bKQtDtABqpxoqi8X1KRJqqHI
EnvAiuajVI2+K9nlc2ql774G5BWAB8ALKoxrVeEmr8OCdk3kYawiR1EQtnCTMSz2bkCR9SyuJr4c
r7SA8lLuYJ+Wy8mRhMqdLI88NNDsz23CeJE0rpiMp8vB22BJ1YUeqbJzfdwzKmICKrbwlMhclkYp
hVdjPA+RF8qt9Dt8jul3NFfC19Dq46+VZg6fYjObj0974nsZiU0T2I81PV02+gn5Bj32MlXKzn6F
gGJO+Pnsi0K2J8aEUbUkdeZ6XC7NmW2qs3qUeFaMCoUe6NGLj/LfThByx9/xcwI9gN40dNfPZBiG
CcNurcSr1GGIL0hGMbNWSxqmAmdOtotju2eOMh9FdotGKzCT5aKsIER2ShpKr6qROhtGnn27UcIz
qKN8J5LbvCzUe7lkeY3BwpKlry7ZYurLphUDjXxHG8qjAyIj/QgzAkVIQMyqdZgjp1QJuWbklAKt
tPcov9u1MkkFBBvFKzBWyK4v19qXqtHZEGI8rTfmI1/6L7ksKzfs0ZR+7JDbUyBmtjAchrAAnMb6
Ag6COkfRpa28vnF8RKQk/ZL0lvW5am0NdSrDuRpooexcX3eWh6gG7zYcS2Qh1rWysAfSbERtQQY3
jxeYjwhkjYAC+yrZG8p7z5TQg6Bs+z5+eHXK/UT2HcU3C69Suone4cisRRR8hqY5KahySzsx653P
SeuVcBmGFOdu7aRABXy7dog3eG6GMxIx0ytIm+mTBf3xE9qSyifFLPo/H+/hJk4nNSUugJRDhEdh
afVaBw7zzHO/iT1GLDYfxjLWTsh0Ve6Y5AgL5GXYxV+R8S/Tz05uy/2pzTLr6XuNbNKAZUL2Q0dz
/SNMcN+1obelWz72kcswCTTEw2Kvxbh99lSePK5q9N3pZ675XNWk0n2Jav82V0H4CZrdDwit8dfH
X/OeEdGCEkVx3nN55TGJOrcGcm3+LY+y9JxPaetqSZTvOMrWL5FkB9gD3YMXyF4HrwlXSoguaOBN
CuIW89giooQUIhLTkrZzxLemuDSpH4m8n6RxjYF3oMfkhjYUXgY3bHTNcay0g2NIRuSiPpvuocu2
3kgag+szCkh5V+5Y3l1SWvVCviv1yiRVjxkaa16K8500Bke8Rb0VnBUrtI5lEwynIRjK0+Pt266W
jJUnAho4FzIllaX5DJFDFLM7dBHHOZWOCK6DH9Epe/Ro9jlTumNu6y2Yo2oDUZKvC7ZnaS6F6B61
VjF7qOjq17B0EA2T8mjHyr1FcUXTVBesFoLYpZWWmGFIp3D2At+kcVJrSP05SGeG1DbLYK8MeNea
RS2LL0jxa1Plb0fmDjPrxVPkqrkYZl9e8govbYxJ+fF4t7afjzcOHq3KzUWe8a6P/FNk7kQ5mr5I
4FIP16qAgngcQxTSgYY/trNdknhLEadH+0j08MS9/bMdJpeShaq9p/m9jBLoVFxThArObSfPT+dO
QNu4kCk2iUL/WpLHQQuwmgGSeJbUZVfZybszmr97IfMm9xTFLMp3BERkTuS6ywWVI0pn0FgUz5JB
1R/KUMulUxdGcXSoomHszwTr8pM0ZB4ZgY4WszwNcGGUQ5dGrTxEfBN1di8BsnGMJdtygzqyXOSn
9Z1L645j4BECu0cJBpTqyuPrLJtRjIwUT2NuCJ2mNDuHrZbsnKutFXEfErq+rwkM83JBhlpORhho
stdTMj3VgYK4F1Pmj4+d764VsIgq2D2RuK+ytTBS0OwJbNmzEr9Du9uYD1rL3L7HVt6TvmUWxacS
YjsCsEEDcrWYaZ4Rg+lH2ZutOhjP+Lce/TOmmZojkqu2yLFRitE/tdLUV25dG4jl9BLaPydqU0zh
SOWuCq9lXnb2NUgMAJqh4YfoPspZ1RgQOLPU/qFMeZKd5N4x+R/6fGbmbxMSmRpN6ezJ9d/7bII/
zahLMC70HJebE49qzQzpBinELB5/IGTfvwig/t5J2l4NUImouQOS4tGggrs0ExCkpu3UTZ7lS/lZ
KMLSP0psVwuqvYrVXVMicAENDVt7nf2xLX6ElC0Xq14AKi8HWGjITx20qm4+PfaGOx+PWjS+Jvo5
AHtXHw81zshCXX3y5KZU3AnBeMZD2XuI1DsLAjZATZEZLhD51ucnShnB1/TT6LUF01SmGuWSiMly
boGu805YtjWFXADCdbQZiZzYp+U2GbrkdEXsVx5Xg/ohTWXltxgd8hdIN9IOIOeeKcrNxC9ixu02
YJqQ+7VGrfYawvarwYgzt+2N7qKU9ufHu7RNF9B9gQaJLfo+hBDLRbU0gNW4qytPVcFYHZIgkxi0
WvdSdQCOWGTnflTC4gz2OHaefhFJWCG20bNlHg1hxdJ00RboxXLkvaqYlBtAxfbUSIp1ziL6Qo9X
uX2rbCDz8nslAs7emhyIPqfEWDaz9upcyq4NQxaurZLnbtZlvdt3srmTvm99n4YT7z3RH1VZWprL
pVHpNZCF1jMvHJzsBghcPwVS/+3xorZOghH2jCYjPVNe4aWRIWGubJXPmZdPcvgravHWcYKycqOe
MJyeN0VCInr46FBukLYAoSOZ3CrzaFx1bpgiXJ3WDEvKkQT/L0wB9ob2SBZLxW+1qkQIyg3+kHmd
afytzbV6hV4WHIOy3RsxvHUKgjHQ3vS0aaJvVLicSS3SWY8qb6Al+kdm6XnhxarZTWdZaeLQI+FV
jOPjD3nPJg5P7iigF0B9l3sGAk4vY8MovWAOu29IrjVIl2rI/8Zl9FsOCmvH3h0fEZkB2RD9AdRo
VmcsMApZZsBl6Y2OnkoH5mRb80Gv5Coh85LLf55eHVOIKRvxC/mWdYzbjwNtc5oDXplK2YU0KD1U
tvLDH6XbOI/l+bG1O2sDpi9uLxa2BcSZ0aCXGupm9KrkCrnhjgl3J71M6+AKHrNVdszdOdNgCWnJ
kS1TaVg3V+2umZ0yjQCZ2On4TQ5IYYeyzncemTsOQmcclROUW/jnOh0ZJh29lpapoSGT1s+IyoqJ
CKVxaQEz35ArD55+pUHlCPUqQJmWkL5bOqSeR1SHuqD3QBkwRVwzJobKB83Oe3bn24HdZcYM8SH3
x5puaA15oamwNb0x7gHEIZh7i2lW7eQ927cMzgG/OxeUiKPWYJyYRoEaSUnvScBZf8jz1B/1OTEv
rW8VRwYKNG/SpCnPXvX4hOA28xm5QhCXWn7AXI5ipomwtKFWtK+RqoWf6sr69bGrb74fRuCAM4Qc
jhT49tV7Ekx21Oah1HvBNNjXKY4zN0/CPZXce1bIg4l3qSSAN1k1QTKVaecSsblnJ0V6bDPGaugO
kzQer2VzbMUhQjCNfj6CkrTclh8MWR2rK5AXo2s/WR8ZyJNffKuKPw55Fjy/N9RDxFhZISuxce44
lLoqS+rBkwapUT3ZydrxGE7h9Cy/geuHfIfyLvtPMWZdFmx1aWDn88HjmOlfLalnoorUPY3PgT0v
ODxES+QKlGKWXw5qQxW2Na5mjMHUUrDuultrmsbe5NuNH3C78S7y5UQrTF1zF7qOua48JaMX4dtH
ksfxNQvLeuc+3fgBVrjl3uHMtF3t1WogNTs9LX3ZU6Y0cuehQd6+d9JT2e5qHN41xSElaAfczwFa
frg40LppUlLZM9ERyw6Z7fcEuWwQAW9IEeb02MM39UcDUg3tKP5OeEvdc2lunAv0WCJWBtwxPstN
J/3WD53+rc2ikKFBsg2+UxmPmub/XaOJe3ts/c5iiS+ogzMdAmdZV+qoy+Qj2BTZi0IGUZuF5bwE
ch65kRZVO4/H5sJloQbdS6FSAdpqzU6ITSPuLGgCnkxl0J3y7uNg6ydJTYaTxfww5m3saSVvXVOw
DjnQgtALRm2VKiMIn2kTaAivrruxYqyM8id8vd05rttvSEkQbJomxA9hPK59c9LimGMge5JWAjns
LU52Qd9CKa1m59G6Y4qZcoKwgyHqQKsELEYyIem6VPHkPPf/HtpxOOWlVbha2ck7/eY7pkiShTQ5
X09gBJZ+6eT9LGV27Xv+WETVIZJH4yTDXD/4TAZ5Vo+Fgr/IyGnECHQMNbulsSEPuf6d2Ccxl6J/
TAYOeJpadZfHzr71B957zjTwJbBi1FWXVuoUZiMj1SwviYb81JWqUKGuix0rWz+HLwCgQuD48HJD
BG0/1W5t4KehLzO8QqoihvNEQdIezCGxT1BLopvfDaNLweDpMq5BZkczjVhGhNNreEAeBG3Cs2N5
WqkNB7yHwZx6Oe2sbRNw8o7QBRIGqKlupGZ7XQE4zZhzT6sYSWlqjIuIQ3ongSZZr3agFc++yaLS
DlpbACJJFta6NqHoQxIVNC9aFVVi7laBOomf/uexX2xcnfdRQJaBz/PGwORa7pjv54NkxCFWksD/
rZ30/OBk9fA6dvOw8wGXLsh54uoDoUSOJWRnN+A52o0+wkpKdy7tMcMMaDqNoRADg52fWdO/hgih
ER9CpZe/xJp/8sIh98kO5qE/146Sn4OxBwvQV9FrVFAE/W9MkYXQqhCw/dXhZfZySC9j6s9Dq51G
TWs+Fkrbf+nmPST1vY/HCwnUW+CpaY0s1xQ0kD2SxmZNLVX8wYlbJrlpe2on4n3/v7r0v1+O1ABC
JrEgz/JqOWGpqYmTYaVp9eAlGHXjLEVa4wIKM90U2MFns5DGl1budrK5ZSTwbph8mIcK9wAeuHbD
qoAHpo704QNFky5Aq0MCw7aUL7I51sc4ruQrmEHlHPCSM8peD3byruUx+F/7XIviKhaku1XeUDld
FM8z9tuc2WbykCRuE+WTl+VlvBN2rJD7/2uLriutT9G0XguqlpJea1FaDucpR6qEsWtM/cnr/qLp
/8PZee3GjXTt+ooIMIdTsoPUkuUcTwh7bDMVc66r30/p2wduttAN/ZiBMcAArq7AqhXekPQ7F+H4
cDTk+rDkAbB+RBj2mYGVwupjce0YS3034jJ5qGThfbp+ll84YpBHKTCqPrfKC8+PWFp08CSmnDUY
KmMvE78Op6mKb3wxG7z5/6bPhcab9qxytd1qIy3cwq9w27I70EAVsI8nG9J4lMsek7XZKsJE9O5x
cXq8yfqm2yeBmWMt1Q0frs/3/EL//z8E8hkcfEpMoCHO57sU2tAnZTUfvDh1QxH42kMLZQqMXjwc
sOB6HZH8f+O5KLuTKyBz624xegmCg8VMwfrgZjlIpYRGHBZ0DS256pY+w+VxVhwzgj9K8D4gjM13
3EtpoJhvMTVnlm8tUQSfsVss9jkqX2N4fRlfHotGI6QXKuPbJirqlCu+R/58yG28jNse6YcQFEbz
mHjD9Pn6WBvasVpDJkaLkbBMVeK3vZKZJrCRCChDbi/j5kFMXTI+rfBy50OaeoP1dS18952OSXcW
OjNQY6cynDZK8BxvIguHQFIms6iJU26swuXHA5iMwAAleowaL9QLbRAhjbV68wHfyOK9L8S0T4Pg
dSIY/5s+CDDwBWASacJv9lXYpdYNAaNg5TeeLLcyw0YPhhuf6ItzoQigXgFgvVthwsJLJhdQ/XKQ
a/AXvWcRBfaS34gGnpG8528NbybIVUVQVISpzefX8aY0mtGuh2DOxwbpyjhtIxsBtCFcrD7QIvTv
IN7V/ezjzarHRXkUjZV0xxhxsf7BWFez3I16WtjviEXbNSoGLetwEqYEH67G1N+qLb1w0NH4UUyD
Z5beNsycpDTTrkHip1z8r/gqmns7nb8D27xlsfHC+hO0oNcGy5EQcNuvsKDgCNvHQS5Zai1syr6I
yni5Ncrl9aespSh5o1ADaWqLnJyNdnH7Am/mWX0nnQTip5cPVoKYrTNYN/D3KjzZbDbhH/BMAloF
dd0UFhJcJ5oVGtGh1EQZeaNvVmHvW3LvOGv+UJhOcij6Kft+/bp4zqvPhyWvIh9BQ4LWBTTj8yt+
yoNiGOniH9qhjv/GsIz7o23nUx7WQWsE33l85i8o5wjvoc7mMQnRKS6MQ9AbWbDP3MT+rQXmakej
wJQTEwthxU955/nYrKHMOeyNXkJrM4x01P74oykfaTCJL4Nsi+Fk13mCcLRTYXrR6qX/YJZaDvyj
06z6mMWm+0XmsdaHyzyn5tuyaSS2lejpZAflR9TcmePqVh/LuJnd04iTYGLsraUo/+joqMXHuLSa
hq/Dydbuxpd5efx8EGGUKp4bqgRU54uWm3Jy4UZaMHdkdZfKso1Ihl8Hr1ZXGYkAbCF8b0h63W0v
P7WLfPHM1TsYpV481fCHTrXe3GJHXAa0BM0Qr0y6fkCKbDXXf1KBoe0M4Q2ed6i1pnxnl4t2mHGB
fEoLEKYdruHfY5g8OxuizI0k5IWRIbdThiTbVnnVpjJSo3ZR+5PrH2xjunMXOwvXxvqF09g9yl1P
S4yvchy/siLps4y0wWkIKnseavtbkwij8s2lcjvnMIsO+995WQ9Za+g3HrvtTcgoivmoKHTU72Du
n69qwtWV0Od0Dga6qKGWZP6vYSwDGtJO+qos+HlCNneUzWjqD3eT96xNV+cT9ZeDXuCtgVLh9G3N
ffnj+kWxvQuZEMUeSuyEMEjQbOOlZKysDuKDc8j7zsHBXcruU1zPxRy2/RL89J1Gv6Xr/cIaKg8g
1ESolVDU2lxNs4D2ubrCJWBAtXDMuvyAdeK6B+ByCzr10lBQ1mCRUtgFDbapBU5u1RneylCTZ41h
Ls0pwiEeGfZc3kKUvrSQ6uihjaiY+tuY2kkk6B05uId0WUTkJ4X5I2l6HBXwLX43y9qLXr1x9MC5
QRBTQCNzCzySlXAaQ2EhCntOoqRFUd41ivWIrmu/w/zS+D+MR+BFU5qwmiKkmv8/94kJl0HEQMcO
bZ55j4xSHTA8bY6uN677El/sT9fn98LWkY6jz6IURhR49Xw8O3cJ2dV45K3V1xpL+/veqNbvnY8n
3fWhLvJSPgIl96EkcUEFm1tdCgNtzmloMYf1lqn7hrVSXFeI/47l8G30G+F/GGy/c9C+imvzLjV6
VKEaOLTzvWMk60PNkzEhOCdSHTfW3O5U3bSrb/zI7dtEHYwMlTNEYyygCry5z20KR01ra94hc6TY
2eM67Mq5/3N9JV4ahPaUwceiND6dzQOIuB4tMpQ3MZ3HQABqpBau7nCr1qL+ln9jEzUVVWtBmEAV
TLejrEkj8nKygoNY5/5+Fj3Giemo4/I8Tu/WOk7ubenhcz6ayUdvMvr9ayfJm0ht6tkiSeHbz09W
kTfNJMY8OeYzOWiRWMbBbYpf1wd54UxxOtXLS/OD+2f7/jZS+HUdLMkx01YV60BCSkJBtzPbdaMM
fhpxp9vHaR4C40NsSz3OSYedYd1BBEeAOql9jXrEnAfD49Ka4x9vtOb8xjd9ud04KygMNThMqCDb
O0vL0jgf7SQ99svsHq28dI5jVzav0i9UDxmjsBJQ2PhWKUuer3cb27WVSZEe0yFrI70XKaXwtH71
rjIK9BkiDsialIfPR6GBv3o42qdHy6+t0F3yKpqpG/4fVkwpUynVKITNtuDiEoB7gyZMeiwpiPNH
60eLNVQ3ujAX+0KtBEy2C9WQfbnQcZqWIE7sumMUI8j2PfjfKMcE6LVz4W8GT+pSklGyadtej2/F
aZPnWnrUhBsjARdoP9phrX9e/xA2RqJs//MwtMqotJN16ZuHQ2qWu4w9jgb6VLp/ZbA48rPppY0T
EnAk79o4EN1JmzSpP+aN7f+BAN67M5GIh7O9GLAY3w0LSMpf+FRjtpgERvGxyW1oblPpTW+SZJHD
yUqrOQ+lI530OIHBzqK1wY091K0KSTtdT8b3vT/Cgr4+uYtHirnhDKU4u9C7LxSYVWXSjUmZmFuL
UqBt1w/QmeRJq4tbdMmXhqLlrpyJPcX525xvvcjxdoMOc3SEi1FCibdRRhslxN/9Fg9hm7Iq2TV8
C9TTqwSAtk9NlXvuPPcBJPq2vBuUbY0zOb+4jj+slftuxBXi1av4XHtV6vt4GW4TIg1xxca3+/zo
5G4bynmQqB/GOAHRtj1cH+qFL4uAUwF/iD2JQjermAeIjeZFmx+bwhTHQMdP3ims1xkzPB95FXXS
R8AJUikond9FnW2TEZtDftSg0UYIxFc7z+jjG4fvxbmQ71DGgNNG7e18FGsZ1knLKU9lZH/7eTbm
KHcRVL2+YttsjsOgWhNEYmSslMU2aYiDtmCbZUZ+nDyuodau7IdOlAbUHlvrh9B0+unPajjiHu/0
W8akL82Qcak8UatBaXFzddTlnBRex9hkPxjJz+a605CDvtEBeXEUGiCqQEMva8tyq9u5bnXNw3IF
BetdncINlBL7qevr+OIoSqIStA1Nhm06J4SVyKnU82NROnrkSQ/OgtSD176CRLG0kSCCUCwmyNoE
cEU3DpORiuJoSi29C8qRDLwXn69PRS37WfwGpYdmOv+C26eBsBlkzmxrnWQrjkM7IgYrqcYMllOu
Iaig7OA1nfH7+oCXdx9VGTSeYf/SOwF0dH7SvXKKIYRQPHLSYXorx9XaNVre/nYLceMqupgaQRAF
E0B0tBpBbKld/CfLmZEZmvXOLI7GovX6gz2PBna0Cerzd7ZJv/hxqSZ4Jten99KgNBCIj2jJoGG9
mV4y6jDyUi4lv02W3arP89HHFxJ6M1TIcGAX/rs+4MV6MkvQiMqsGT0DUtbzWVq18OIYwu1RLGYT
7OPUA3lUp55/HOwK/93ro700PeJfziNvFxfIZnoEsknm6SujoXgWouY/fG762P/FFW29iTX3lVYZ
XL9M77lTzOVLbLvtFQwu7JUEtbVj2S3tGy02jPcaMPSfTUdSbiTlLW/hlyYILYIsnKYB4jWb72Gg
glxI8EDHal3zFu6qNlm7YUjyu3L24vdLO4v760t6uYGUhsgtiET5IEATnm9gEguhGWgrHeNK0hVG
1fdU+Fn2VlvX+nB9qMvJMVQAURWBFUrl28Z4n0DjEotVHT02CgqG3nxxvIy2RTElcXVnrE3z2jIs
tAjFTKTbRekL1sd2dlSeMrscAH2Oa0LtJPgMXK6/kZW8sISKrGD76vlkXur///OlF35nLhl9pONi
kFCHWhNn7yYeu0/STuTf62t4cfczITA68I+4NC/dfiAFtWLNyvpIY8eOuoLLe9e1gXZLR+BZvfrs
ZlYDKZg2OG1O43blbC2dTE5fc0wCkX+c3azvo1j62XJHOIwq3DoHRVj7WdufKj/rkyeuuuRz42X+
Cvilbd+ObmGNvyY3pz4bi8TBdlyHyhTWwnHit01ewdMSabd8AZXj1BEkzkSeoORJ67SC7HYR+586
Zz+2hvGj9scxrUIKAEvQhJ4916+tpKuDQtKHgS4xnXIJPN/DoJJyFb1fHrWFrtlUxMabJs/k5+u7
dxEBbUZRX8g/JwWok2lWhVWye0GO9qzjR3U5YrVSlsXeR0aNdU2bT1XbiBv9CHVxbLeTixrUECw5
VUY4H7kBStEnQqGfsbu9gyO+7GNzbCNjadwP6Iqsd62RZJ98OMNvksngGF+f+YvjQ5gjAMRS8kL4
qLGTWUOktlKmkiUiW2X+I9WKJSobTTw1vZlGDvZxbwZtCr5kPPuvTYMpHcCr4eGAtE5pevNwjCBI
XFkVfKJx4d+71iTfjgVhxvVJbiip6rkAgKNo+ICLFLJ9s799IGjA4Qt0xCSvGe51KQYnzLK1t+5p
tDZr6BamNv2XjpaWhHrtyfKerLQ1To3Zu3pYG7MPw1Rz0yaqgPnzZ2r3ddRUEGHD3vMWBOZFq2fR
LGyYz31Qre49mntV/jBaRefeOK7q0J8fGvXK8q5zu5HXb3uorBDeCqBsqARPdbgK4UVCGz8hSyP3
11fu8mlQxW51n3HhmEh+nR/Prpg75BWBUiJa7BhhkK3aY13Z1bFt4ia0RkO8zq7neasoI4Dk5Fug
BroNzxAY8OWCTMJxrROxl3n2Kei0IArM9Bbe4vLKJsTlhaX2DB3a8jaJ4gJlaiR5q48JpPz9NNv6
QW+mW1jly6uFIhKxEQAwn9O3bSeZsvHlmFrNcQji77z0U2RPxp57VI8QtjIjs9bera19I3p4Yd/U
UUcKAhIdleTNvhV90jQz4rBHaa/Z0c7NNeraqY5sWSb7SVrNl+vn5IW1PBtvc41hl5wCHp6bY+H1
+r20JkytyWuj66O8cO7RBScmgo5AEL09jaNPAJTPq5KBaINs13fCW/F41K0deg3ejZv5hSWkg8ul
hPSikilVP+afN6FOq3qwyro51rUFam2Z/y5W8iWrqj9yiH9dn9gLy8flT/OKqxC63zZ+RhlUi4uK
KKtq9C5KMAbdlXZwK3a4HAWiHLURBYPzOd2bPB8HG9vHiGI8isDrlWDuoIWxO9WvhQuxXsq6BMAo
sCmiFfVJ/LNyU14WvtcwzmT2Rti60rhzE2Htrq/Z5WGgIvIM7FWibRcKhH0au7g4yeGYmauZRPHC
s7mfHDO3j64s/VuS45fHgcavql5x9mhXbRElw9jlY28v49FL4SiFfuf31R0xg8iecMEt6ndNb3Sv
Y9yqy1A192mBMU9kFrd9DE33hNsbOm7nhlvt/C7TIiEtg9r3eOuNvFxOhe1S+p90oilAqkDhn02j
f9boraHpx3iY5iiNs2zXlH5/P0DIuiG7dXEOCeaoeJPB2egBXbDNCw57tVAVPyZdu+yGpG0PCjN5
49F/hiydvZL89aQzICSeBSS3JMrOiMcCuwRM3Oeq+2q4XPBHo0qyPkqLObH3Y2V339bYNgdoMYEl
18cyF5V1ZxXgV5Mbv+ZyzjRGiG9IemhcXPhU2mU7a9aY2MdgRP0/Hjz9OPv4Nlz/Jp7JX+dzBnTG
4eSM2lz7W+0Nb01rVwe+dZxKp5D7fvCS7im3ZVbt6FFpfpi5qRjCcc4X7QE8aGATzjdG8dhTdJNk
fIsxGp/1rKtc/ShXr53ghgyr9nUYdejyPkVb+2PlAlLYIy4zBw9pU0OQES34+qat+4VkoE4GuSs8
szV/BJn0vnSgRUUWdqNovCiVRrk+UEBHBLnEzuRL6ecQhCd3bpqwqdze2zdN0xp3rQ6S8WHUc6PY
T1Pjjk9l0ICsb+spTxA0totpJ9vUbH7XZT98sURv9+GUOGl3bPPemEK/1WCMN40BJiAKaASe8NYa
+l1C+a6CmWQ3/p3vrbF4L5N0cAnz49Xdx0YXD59HlHm8HZlUNr/pQR4EBwg1WEVIxxu6fVWJPNgt
3qxJSjnLOt9NtonGTixS87MVSKnz1Sjd/habyL9NDaT7W6kjBfsztmKhPwq/y8W+i8cq/n19/y9P
meK2Ec0TaDyzh88/4qUxlj6nDXjsg77ZuYORRLjVNHfXR1HvxPaQIV3ESYZiS2tpE7R3Yxun3BTu
cZ3T5g+K5NVj3rkNsj+NeJSpZeyLqs331we9uJ8UERrEoLowCOS3miV5kK5aU9v0MFEkvJvd2jiW
EFSjaa1uqR6+uIqE14ROMNouqsWpbU8wBPiI0OGZHiugbegf6vqNCW1HUR1+oGGEuBQN0BTZvMaz
biXYUaFGkVnYZYyt1J4A8pk3Kt/bZ0uNwoGAygmxmwdF/Yp/rvVGWyR+H01/0lFXvE99OX8ZBwDF
fHRztNpUtK5v0+WsyEnw5ID4RYQGdeR8vFEMcUUJvjr1ep7v4Dosu8at6huz2gbVzwBhsMJcpB4z
2woauL7w/VT321PSD7HqUFTDFLWuu9Q7TxjRpN9lEhWY+27Uu5/XJ/j8EP57+tXYPMaq50MLDRWd
8xk2DXTHQsNtJx6lmTzyX7+8RCQHewBjuTNkaWe7GPOoOZq7yuxJLYmM7/IhWdxTLpsBOGpCdBam
6zCnITOUWBtwafh7bfVlfgjcdRRvpHSSNQmlnkzpoRw1334ysmb9K2Ex/UcoTiwvuDqnMEniJb/v
LOF4ke5oub7PWqfr913NO7aH6Z6Bp1za0X50kkH/PFjpKiPwgjECcaYzLGG15PUcabofJ+FSxRME
HPCX7gM3I0qctOrc6hBXA52h3plXEaJVnvd3Yz44Brp5lWnuK4GP8Kelz7zgKYi9HBOs0dS/a0OX
/bWsxUv/EEEP8ouF/Ep+18Mibh8S6TQWqOZ0+tiUVledFm3t3V2ZNIH9MNeLHu8QYlviexChPFh+
v7bTo4e82OclDli3uvT1ZIcCpFWR+4qiPWiN63wjd6j609JX0ze7t5rfJkm5s9MxcqS4UU+T8ZAK
v6Kl6nSpdaqQnjNvXI4vHE36gSroUAUrOkHnx8Ot+yAx0Kk++SJY8VDIROT2g/G5lQOJ0RTX79qO
GCxMbeuWTv72iiSVJaBSY6oPg/DqfOjC4+0HWNudQI7l9Fb7bv1pNi6vaTgHqp1zI6a5vFtUORww
Ed+7usI2SSaSg/PoYqxyatu6co8NzZPu0ZKlW0RZ27of06oYbzk6vDBHUIVK5ZCajgsG9XyOSZP5
BOFyPEHNQKUyLbtQs9b6VODpt7v+pb8wPWZHTxJFBzrl26KRGder7+EUdRKOUXWhDfL5rsUl52uN
sdNIkae4Bat9YURohNgoUN2hUeluFhT+gy9lgihCqtu1H7W6PdoREU1l7UGL9EE0mOih39jFF1YU
52OQrlAXldLd5sCuae6aae9NJ5JQGytXQ4/3+jBYzaFw8/UGVP5yhtSseIw4LqZC8myeI6dKfavP
lvlUjKZ4rxeiijIzWI55Kud3Y5HfQoe+MB5YTb56YmFF0dxc1nGxSBmbpjwRoaHrmJWOoYWj3rdL
KNMSqLzV46n96hUFnkwKxT+0HuhPnZ9RzU808qxJP82OWz+JpRLHyk3Snx239P9hKNoBVG9VkY4G
zvlQZm8O9qpL81SVSAdB/VnKcBCIn3ROdYvGeHlQ6HxRMVPyE/Sgt5rCaWtMo8IPnGDSjfdKqeQh
nVxgCV53i017uW2EKwQ/in9PJLFF1tlE35aZpe7J0kQcOrSDH6mVFR9AXKT7ckmH42s/dcqN3GQU
l9CcglJxvoz1mmZAIzT3NCd+HmppU4RlYR4a0/wQxMsthNkzsPU8hFCxAzKjNKc4KFvg6+jMxM9m
RjwwdaKPNGOZRCRi9JI+xBNk9qjIYmwX3bQQU4j7dopbKcCj5EjQvYxf0kWvl4Ntjd6v68twGbxB
vqLibkPLUf7Om4PrGl5hkBUXp2XIpgdMNuyDqXm3DHvhQ7Kcm/lDlgb5DoIGdYBtb9PI7J63akg5
talh3NcUQNw7t4A6+nEkeVu6sBvcqfpZDdIfjhhqiGlHK6JY7/rMbZufs2cJiXNPM3o7aEqW/n4Y
/NQ+pJU/f6qBZZqfCx8+y46z1dZgwwww9rMrfG0vXDlrUQfQqnlAKyqeY9ylqvbHMPd680ZYaYwy
EYl5vUvMwX+XJTKne54tdvvZLVL3cW0t7g4zwIb6AZ9rsT7GHuu003Mtnx+KwG7FAwFKfaplEwcI
XzmIKQdL7X8uvXn5ZQxLkuzWBvrtrjD92Q5BaWVuZJXIk4Tgr9bk2C2W85tEu/XvlsIsx8io5Fzf
GUnnLjsEjck6U0vTxG9hV5r9u0gmOd5PqVUA1PAwpzuVcS3Sw3PV+aCPeSn/1A2mKG+tEsz6I3LP
SP5bq720vwBqltlxpP/HOxNzOZ+qLJZlNFiVyHjyJkub7gVedIkMcxNrvyQErS6GO+pkdrPLjdJ+
69X5OLyds8D9ankVlCuUOUoXf4Yp0Q70BdN1n2LY4h8Ls4mnh8kFmLDrrDJ9X851FTzUw6LJQ9uZ
/hL2iDN/MEqKBiRnookEoU6/nwDWlvdeXPR2qCkozx6xBUN/xCUsdvbLWHqDgvun8j7wWlojoddb
3rqP0cmJD1Wg90+FM+jG3p8zzThMU1/+R29Fm+FzOrP+CE8QY5hCCwYrrPpVm3a6r0m519LKjHd+
MqS/HHpB7VE3RftlDZS1Umk04lsAPa8N/SzHBdYqA2HsMVUsus9y8dfllY0yJVKHtJCheCKKhrn5
NNu846lxA2Qng9l+A+zNOPRz7d0IXi8vAMqboG8UQ0rhKszze5AjDOh/EC2OQ3H1uPg1xreEKTce
rctROB4BUSOgNfwOt6VGbx1k4jh1fbKysjwtHJq3rptPN3LEFy4Z6vYK6g+Tgcd/E0wBxpsKt0ua
02BPUM9ll+4p1HZHqyL6vn5vXvQX2R2qIUr1nhq+klE/X7cE5rppUGs8QZi016g0s/pnZsR9cO/k
Xf178ZtW2yexOf1npjnysRnfXls1Ja6LCXX0yHKK2j9Mox58sAt0FyKz6fIusoVtfPFGqNVhE1Mf
ufermZsMJ/ohPsLjW8Xu+kReWjN2RhUkgK9dYKNEiSK6Q7p6cta5eu9Kb3knC8P4HWiuf6MIfDmU
OmrsDfEuXK6tPFKp2U4PoKY9NUu2vsX/QQvBmy0Pa2H7N2Z1ed4UuBFoMngv7qWtvESZDJpjpimC
hKNR7v3SxZ7RvNlJf3EUJfhOxRkQ4BbBFmiZTApjaU9yqT1e7czcTbGd3miBXUZGzMVXBlq0cXAG
2NwDWjy7dtdnVI1sCtYD/vPH1ZgwQezM6SENEvdGZPTSrPhIFY2Lliwo1POTHTvW0vmop51yxHtC
USfWHrpYd2NWL46CsyHAYEQE+I7OR8HPqRrXaVA7lOX7diyLR73xnBtN0ZeOHLca06CVTTKgfsU/
tTCeEk+6JcKUtRzdne6NwV0VwOsZZX1LavayCkABXhEiINgAcNheCNagdKSzmW2qdQjOU/rVn/Kj
nA1LQUIXQpLKivLa+PDa75feFNkqIRW4OGDD5zMchIsBh2t21MXyHJsWXw91oQFLSPxbB/GlxVRj
wTumW895Px8KZwMUlzuzPWHgUIciv28LO9h55TLvrs/ppROv7iKVUYEActQP+WfX3CDVsLMqu5Mh
7Tc0JOZwGbMxLI2y5MaIb6XDF9R91V7m6SM45TMmEd+8geWQa1mvMx7I5PzRyAbxNvG98U4LdO1g
r1WwEyNhpkbW/BU9t+JpVgYj7WTn3+JkKA/jAnwnsSovDNpiDJ040W680qYqsJ/HzxB/iQdUnE6j
YqsysvSLKbS8709xOdQSu8qCmDQo9CCLSBOrNAT1nscHp118QR+kSzXowE7wOe3n9aePGOYcppoH
3S2fEQDfG0aFFoFHY6TfxbNHkBdo09qFvQHHNlzAh0A8hNPxPhvIYHfenDt5VEzASW9stToz23kp
eT7Vv6J4/Dzvf7aa8BAdHKegoAQEM/LTecQjRrvVJHvhQEGcV+qWUGI4U5uaQJb6mlc7dX9aY3PY
WVWafQDdNkR529XfgSuRQr/6BINlgaOP+w8t5C3IaR566fSL358S3S93FD6Tp7xZ7Pcm3IE/Rh7H
N2LFi08Tcge4D4Du3KXc2pvbtCWrTBYDBU/Hz5IhtExwSqHs7CyJ3MmzPl6fnaM+iLNdYxRV0FFm
gLwSW6eTuu5jt6Xtc+pSo9Of2gpQ/z6z2zLY640NnDBM59X0oyxdLW8/uK1T/loCq64fLDpuxj1i
Qov3sA5+buzbNC/cb1PtmTJc67bUw6B3u7oIaaXFclcP8RScZBr7fksq4GYovVVmvrYPUy+WeG8N
hp+9MTqsOyInmY3lLh3TMTg2ZWmM94ReQ7oDOBxQWcfvxtDfLShz9P+lGinjb9p6S/C5QlzQjmwk
ELJHM3WL8f3cDd5vaKDVD0ryFB2Hpomxk8xEMX7PeTf73dRaRRAKR6zxPneF97S0Uys+Wpmd/wIo
4H+yg2F03wWrdJzHUQ5ieWwWyo6vvf1B0qE2As+V3Vds6PObcvEEoXQ8GacW0so+CIYpRKm45H3j
Zr6x6Rd7zlAggXUVhRBbqRvqny8VXQXfTaDQnWiZ559aHC53lPBiKxytXNyIFC++V1VKJ0IEqgW4
lgD7fKxkgSdPp9g4aYvt/A3mIS3CcfDtj3MJF7AyGvvWib6YHI8NxGuwRsRaF010zR40QafMOmVc
H+1+WWWf7eGL5O/ASBqvMzMha2O3oGAZMH+fSaSb6VUZR4POuYN4YaLvArxuw06f0tDSl1/XNw3p
p8uZsZBKqZMXzrnw0/TTJQg60ckTEaSW/kTHPZjeAxiY0Sqx9dkKY2WmHfXG0PYfu7bxvkqrRWq2
zEpvjGYO+AdnoqoV+f2YBY99ZU9UCyofJasn062zwA97DYHJd0ZulTKEyGdU7ztw68j7LS3GudTv
i9BIkDrcSWPO0V/1jDW9X2UR0w1C99K4T0BRuyHAVDgn/iKS/AADay12PYtSHbhiVvODXKEy7Hxj
9f33o902/gktFMc6Jn7pA8ucBDJyA19Y/8h/VeKwaLhNvefOjyVC/86C9Frb9fH31PLTHwB+aF9h
6+fkhziYZv1oBmJwf5Q6qBC8UoJa+zBNAMT2mlutyUF58sp9LoMiiFoc74Oey6BeHmvhuz/LaSzj
aJ4XUNi5XLw8dMjl/uoDbT3uiWpAiDrDbWgXZE5m3BtWMg3HQK45MURp0IXY5V4p8pBoOEctLGtM
Lf5TVa0BUKN2FnfXV5rIDqWVZ1lI0JxidMGNmRWlDP62s9TkG1E3QHdtO/1AFFM7IeA8oAti1Lwf
E9W/NvTipFjD2ZnITkaMzARXc+b/V0iMbKlB5TIL5apjLNhz9FO85LX0P5CLcRm2eFpVYVHDFvue
aPNU781UjO4xh+/sR8GQ6XhuoA+Ffc0aN1UYL67+lfBjCN4KM2uXN/M6FvXBF/mY3/uD5YqDnhrs
a8gDYc+hORm9+9ZJzXTYY18ViMjOSKlSuNU5fi/XP4eLj0FdXXDflOwWDiXbenYHrr0eAmxF14zz
P0vdj0ZfNLtJBERxAE/u8NDzv+R5mr8WDRQwNC7LmA5QaHGdC7W0Smt7oxDpSazGfOctXRMRRSc3
+A8q2j9/mLnnARQClFT+IVvhDyrQZpMN2FogdxBIXkq83EVopb7efADy7dLJIrlb9/D/zey4WJiZ
RFO7drd4cc8J9uaHgPFRnB2ucB6NTSmmJRhZ0sT1T4YzWv77CqZ4cFdIgqXIHi29OYLU8YwHv5my
mui6C/hqnNqZ3qZakuT7IUde823WB9AAhFPBiWk1Pa2iYu36bkeX0UnDyQQ2pIDX2ndUhVa0N7Op
CA7NXGRTJPyh/JqN0/SV6AOStTf2pb2bqgCguz5puvm+rZvWfD+UhfXTTVqrOmgrZnW4IzTzcMe1
ZGVv7Ib3dQm7tV/1cKiqMbifaqPNXxu8URQBOAknUvUBAYydv3btUNRDDhnzhOOzcdSd5T9Frt7j
6uuH18//RbTNSBx92mNQf2CTbHclNcZ5XL38tEBeeSqaSv9BKfmW8sblIaQLDr8Us0Qk+QkPz+fj
l9PU0uXQTk5deEW4OlXhfQRtV8b3rZcN2p1d6nZ/yEpdK/Bq7AY2fxxLZ/j2ytkSD2HaoCYMohIP
gvPf0TQTPAp7CE6LodnRQFWSFrx9C0Wp/pbzk046RkOckIV6CeOdj7IEZcorowWnqZjM9aC5Y793
pS4SuvFO8WjBvSv3yRT33o3NvFxmcn4yDOJwnnUauecDV6A1lq7Siwdg3hMwiuwwGIB8hTHcM6gM
56KvdrUOt7wZvl5f2eee+/mk1dgUBkmpfLqem6pDgEDiWC9a8aDDDqVEb07tf5qvFx/cPGm9EDWl
/nOO/vNXACDNdLf4KTwKTWsyca9j8P240ub+f5yd127kONeur0iAcjiVKjmHzn0idBRJ5Ryufj/q
H9gYqwwX/E0DMz0BQ4uiFld4A1JVKiiiZShGc+f3c9nusbifxjtUQ7pLGrpnJ39VDzepMOkrEPu3
rbpMtpli2pHdlFPeo3ZW42DOQOXC/XJ+Figw4bchhErXnnbCy1dCk8leEq3ObxJ45CUy+uXy0aBJ
KNHI1Pd1XO6DaZof334Z58kyfWh6MiCUoKIxF365qFt1ejXCZbrRNIqtcnLNrx6WfMT1Wn22XRQI
o7cXfGUvwZ3gN07rk2Rnq4qtp44lx7lNb4xFU1Voc+N8TTPtEhL6tWUYJHo6dQ0MgC1wgM6FKGZ/
TG8qR5+u5r6vj2UyXUKXnL8yZhK0fGj8oF5LEH65e0E2+1jyCJQC5TSfjCqZH4bWqx7ntm+f0kwO
Px29u2TocP7K2ECm9zQKIaEAi365KMMBtATiJL/xs7Q5yioxvvh+PP8KIGbtyqEyLtRT51uJ9bfO
bJ0BDPHiDMlOutv2oB9ugOihMIFuVUhdcEl65LwJ8XKV9an/UyGmBvirZM7zG13a4sFNgCV5ZZfu
W0B6F/Kcfx2GlwEoIH1b8xlrpd1vW3ZiVHi1u3N2M+Zt89dVfUCKILrKYSC69OmpsfwkRgGIkSKM
IlvUe9dtpfaBTiAGe3FhcpAKiYtbmKJ74IZ54g2fHLeqvssuyP4Q0q12b87Mby1QxgCA9b6G5uwE
qrqn4YmwDreL1kRzViOz2LV2nkV5ESceaESGgbvS0Fprn+hB+aOYWPqeLltbYjMq+iEOdYCEnwFh
2+U9szbzEkrr7EXQCnZWMTsmH6jZbRmU0hhtQH9CXDfkWDtH1F7U9o0JzNq9JDb0+lKwqWib0n3S
N501pvW5nXSJuG5d6aGMYVMxxOJHTsVzfDvqvJK700vTA3BuzMfo529Ol3SUHZQ5K2nwlGW7iC+u
lzgnmE7Gbqrn/npyxvHGn4PmQoA9+3rW7VwHL/TXSCO2UhL5opQ/Vmzn5HT+iU9MP3a4NF24zl9b
hREPtEwY2etM8eXzWWmVztOSa1d+Unf3aMoPd3GpvMPbu/jqKivyBXF3VN+2/dYFxKpWGZ12lWuT
vK/LCdHhzrmEo3tlFTSDyUsA8iB5tAWYBeOa76d9cm3N7eAdZVlXjyYILPf09tOcBW+g1CiYkNUi
ZgLxexO8W9dCVgYcxbXm6sN3ZHf9b9ZQdCvzYJq9DyM8geG4OGl86aJ/5diDi2JNMHT8ZYsIpoeA
LKwZa1cwzldgoBQV33aOAGfYBIG8EO1e2064rGtyycdMe+Hl0WhTOg8TuOBryB3BcGC4aZY7p3SJ
OW/v52sLMaCHAEqFiuLV+tj/ieBVnIo8i2MWQqN855hLe2L+rD69fxXa/aBHSZRWFceXq9hKIPyB
Csx172l/gho19NSMq/eHC6bM/3+RrWsbAR72HXhqwoU7f8N4jNaoE6OcEmB//qOWnRXVhpsSIm16
L+9/wBUWR0aBDeTZTF1nljT0fgnIu2qDg8eVGNYQki6Uja8dfgKGsVIIGTZsIWWJ0xVDLRpxbXhz
eyiHst/V1bNT39t5ZR8yMuELj/XKoXfR0UerkK6/BUH/5XtjINh3haPLaxPJyB8Bho1FOE3uYu4Z
Sc3GhRe4XQ1oKt1mdDfgBq887s1qc5WJWqaxewyGZHUjdbN9jq3BAbzO8Py+9/VvKTomQEe4X5Cp
fvlgU9q1RlX47tFTbXZfW2N1HTtB9c4kDIg2mgbgp9fJJrKsm2Nf6w0NuXLUjkOWmfhQaPHOcypj
//aznG0bMsf0zsHyreHpTESEJjaWF6PhHTu/9L6g/xbvYAcEB+Bs8XvfEEut0zTgg+TQjFBfbps+
tPTagtKH1DfGP2kWzipaQEFcpx1+l+88fAA5qKwoNUG5k2psv2e/WvJhmrXgWOCtcRxczf+Vm1oZ
ia60Lk3vtmHw31oOdQctLIwAtgGqcRONZNENjiQEFfLt1I4fyjp4L3Hm/5YhRYO6t7YPNrdXVfkq
yagnj3k+Yk7mqjJsk9h/94Fg4+CqMQHgAsE18+VbklrAlMuIgyNJoY58IjzSHVOxfleldTNceEuv
7BxUGdoRHG+gENsvCRsXKv/Y55FEXYVIsvdRaaaXxrmvrgJMmLgX6FjgblIlcI9E3TKJj0Npx+ku
KYvkF0I2DHTf+y3xalZwAE0WTty2tZNNbt3PuXKPsZI2aEgMPQq7606TntoXUPLnn+2qBwLoFbEK
zt0WjqzTdbRjCODHtlGM531njqDxuFGg95ew6ue7R8ufqgkgMlxj7KNeHgg8zfDNTlpGpG0XhPpg
B1FiXFQyXqPZfwu0lfuKRZz/b4YHRGoTU2vP77HDLOIjPnFWdZulqVZHqi19/aGyrQRLA7tOxl1l
z+2PxXZTtV88U7t0E59vK2UvVm4ERL5VuK0vn9VheGsZagqO+kS4rSTkipgiOerVRVvD17YVmPw/
GPWKp958Z4VTKAClXnA08lbv9mJM9fxqskrrElfxlWeig8tCwHBAVG+L+bhxksbTy/jo9HlLoxtp
jhxC1a5y52n33g/AJbZDqqbbx32/FX1vCew06nTtaJYwYXBy/zZCpAhzBGzfv9Kq00JXmnPJm9q8
qJQ+iIMUcnJq4RMejKDy9nVaeIdRXewrvbJ/9MsY9wLWIoBs0UVDzEyuN8zklNrtN0DjoIuAAO8J
ZpeMpl85EqsACLNsloP5ufnShFagkS/n5JQA4IsaSA2RHYzJ/u2XtG0m8XJowZJYrPB9MvfNNawm
CXd9NJJTVZYHjXw7DIT7u+wGGN7F+6xiYZOu02u+I7YPVCUHY/NBWdACYWaLk4h7PwQljmRRPwUX
Utt/Z/hl9Fh18yBbOiiwgQ1a3+F/ChENepKjlY12tDXLzsdwCCaZPsy6Ww6Pi2nHMHpUM7ioFy2q
DktX6c+qCXoGla2Pzg8URhg4paCfE+nQRasffVZ4Blrjwo8vJI9nx4kLgowEjjKqLwgNbb57Y0y0
okqS/IT7+peqUNDNi/xbkbvThdvo7DSx8cRUxBpoVIJh2rznuBwwy2Fmc2LQLHZe2QL46Kzywod4
dprWVZhk0Jjk5J7Ri5rZWIrSwSjDGs1mivDBLLtwGYTehbgrD9n1wg95CU19voekQOukEKFOssmt
VmLvVhn1r/Shl2OqHLnBiMCLEbvTcmCAk1xyoD3z7EJdjKgG+4cJEVSjLR4smIxAFGCdj7adL3cy
n5LrJjbyv/o8eP4eVyLQhmBpguKkykJ4J0p6CLMwMER7sGqcUC70Mc4uSy4nYJVEPtJAXE43pUEe
Sx+tKp/nl/GPbl6OZsH0LEm+JVN6KxtoFrV3C2f2QgJ/rpfBusQMkniAatwkm3X91iqCMkkC9qEy
DFAaoMZ8GTMVb3XjlPciuDGCVt5kpTk9Gb1mfo3t3Pn4dvxaC7kX3/r6Q6AFtjIY6OWa5stvXZSD
bU8JdzSYEqkfzNr0m32Q55ZzohlBGumLsn2kM4FxzNsrn39R6HIwkKeGXsWutoOMBeMlz5zn4Jga
dZWHTuXNCOQtzvC/rEOw/Mcs5d7elLIIdJQmjJng6HSN9zNJl/5Jh4V4IYV87WnICehUktfRJdrE
TMTkpNFyto5l5Xm3jDrKK0Q45gvx4dVVgBIZhAlK2W1vmUQV4FxCbbQgE2vtxyI1Rrrd0/heniOV
ChUYA3EbJSZcvDfHYnISlJgmknyqZhkxPK9uAq+vdyqrq/37zwF1HjgF4MZkH5t72g5SrQfbFyNl
1civLgZVR9gZ5uF/WAVpBoBYALWhi78850XbxIXjiPhoDem8l5bST72m3Au3xHn8Ztv+s8pm2yrE
UVsKovg4erJ4KBbGkJWwzUMnNfMOUULvwt699vXSDFr1iVcfQHuzHoTOYEI6gwzbcPsrd/F/pPUw
RUh7Yjw4X6uSZv2795H76Z/Rw782yiZoYZjglpqRx8dEzO3RB/e8Y5i1PL29yvmVBD6PLJtTjj47
WenLt5XVMdQIVcVHLW6TI/EvOI250PecDuedtCVOOnPO1Q8FQCCzyE1ONXYjaYPVr6WS82kugKot
nmrIeYrswj3zysfLSswAGTJQPW/V1GwtXTnMU3ycWr0Je1Oz9hDOnfcfdB5nTQ/pgBJfNxlR1rju
nKhCOwZZX7tR7CbxrW2tdirvfkV0NhDkYBKNrPD2g+KKH4ugEMkJvcr8QVP5eKO0Kojmvi2+v73U
K18VilI241qbDhRdwpenwcqqhQ3txKkvTP2mi2f/qtC09tnP3O674zXNpV7h+tlsLsUVX/3v+Va1
oc2CDfekvmipOBmZOVXhWDNy2JmNsHEWdLXmF9ls7B/K0RHFJyvtvCac9bZtfvde3xR7ZAD1WsEg
a/MHjDOs8bEHeo9tOjYLTlg05VhEhed1qI2AwLJ/Dm4f/4g1WNZ7LtuJ/loyd9WuVWaiQp1Bq//T
rb14tYwzdMEs0yTAGFXbd8eky7RfwapjwMXWFOXBaDsR7FXa6tgfJqq3fzrtYOthOo5aGlndxE8w
WmPbR8mYqK9FQxt5N0OJzY6+lqF5//abe+XIr1ikdUIEH4wWy8s31yzA7ifXQjYd0sazXhfIrfj6
/3Arrqk50xmqRJLmTWzvB69E1ngW1GDC2dNdyaN6ocnxPzzLf1bZxFq8ZlyL0lWcYkP9sPseoR36
GLu3F3kl8CGCyHhwZegx8Fw/hf+UXvnsNQIlJI56Oox7HPwqmCC5sRegWy48z6tLsZIL1tsG671Z
qimMmbl5JoFdpNlJAbQIh0oZx1Xl7N1LrSIbMPX4E92zbUFZAL3LpGvKkxKJ3Ht45e7jKZgO1nJx
KHn+VEyLGX6uYws2cuvAkuGUh1pRIE9StVY0QWzZB8Cfnzrblhci4PnhZikU71bRT4AQW+iPirPW
qh0kyQVSayE3dB0afXDJfuDVB0LVApNDmiZnbI+6U0NhSQy64kIir6aCPjJn+QVX6UtqKOcrrb0M
3SSxhGLGUOvl2cPGK7WoAcpT7Y0GlFjPnbtIFMYIQTsP9EsV9XY53s96v0NBRH6HBHDzPaEImBYu
kkfH3J8XFIfMzExPEmUnk2jai+VCubVNldblMEuixGVsAjd1E9OdCmkir6Gbhn0mUrC5rG6MAXZV
W8r+2Ph4c7V6pl/IY7Y3179F+Zj/7es62H25pcxZlQ2ZQzu2syE+aN7Q7mensa8q3B7uyHIvme2u
D/Hfi4v1Vv00fW0S2TzqJhLGSDYsuOZpKKlJDLer9k9hGp+ztnkc/Qz7T6M65Gq8svP0QpH1ysuk
9lmblKtKMif15YPGNbqOSbkkJ2FaWRDmiO89z6jbt+C83epSKH5lW1mNYhWMA93KM4P13o4bo7MS
NBpGha5jQUYv2+66TNLpMA7BPF0IYNtPfd1XVGI5NwBaKbs2NaTrCaGhCkQvsUY1IQB2AFQ5VxeC
/+urQPLkjDJz3eY5cKyKfArs5GTPIolsQ292tp681xqDZ2HTyD9X+i9zr82zGBZ1HZxFeXLz2EGZ
y2Y23ogyuRWuk7thkjrO+3cP4M5KufHsVShzczj02UGf0G5Zsevyh85Ie7g3hvfxfVfnv+dC7JM4
CcD/DImZgSfzZ1XJE+pk5V4XiXM/a6Z5NPv0UtP3lVjCgJJSkljJdOOMi9ugT56mOvdZXdXPoGv9
U0WA3FuiibNwbh1M35zauQBEOf+4/2HUV8WcNRHeftzOvARmqQMYn329HI6yG6Cg24ljyMPY8sf1
6PbZry6WS7VPjQatlgmC8iWm9fkh5cjgh2CT9HN8ttRxJD1coxN5euocWX4YhT9/6Puuen77Zf7f
/PVlKFunOWA4+A6gT23R8r05WXZtUWimU1E094uTDfEB0n81fKwMvfizSj5pN11dqqspbszgVDtV
sVypBe8rKpEO4rwGsH+5HVvbq5/yfjazJuQ6x6BQum7j7kWaiAAaBnym/azkmJGUDMGvoSzxZzWL
aqxDgPp+fTTbprEhLixS7Mo0qYuvetyZ9i7B2dj9EDsjMQG/gNrbdQsK2VeJZQ7NrbGIqQ7BGgrx
jE20m/5MirhSYdLbhpaHQ66Z7Y1pLZ7ANDoGLoCBoz8fVetr3QesIQxr59Q6+CYV153+PTaTed43
Jthf9F2klyFrigVxlGIg8TQEhsSqytR6q4oQSKVoUXFpe4Jm/NSbQCdBuc6hyJpRnorSq/0/Kqms
YTfB7zJu8VRckBus0ADajbkl2ru5d2f9mGZlrj8JP7WaXRFM+ngjCj3Ijinnz4PPUeKLGmhObn1M
3aAMQlco247okiciHLthngBnqT5P7ukzWfqtgw8Arp4B7LIIO9ziZ5B3ef+QDpVvhiMiS07UFU31
B4WS0oF+rs35E2xOzFAZsGj5tVbpY7wL1ISFT+5inbCb0BuD4uoryXm047a4qzWYcwdNczXzRI45
5h/mhJ76VdzEbnbVLKkz7sbVZfXDhM2eeYuibTYdsjZNjW+4xXsjRnAAX+Z7VkFbR0cLv/mlMY9x
f0BUjQnLQ1IUe7xoZRE6yizRfGx7TcABn8itEmTYoXnc+w7jj32FJah4JMlJauo+ApFgKu+46tHo
Zksf0fbpcEVt57ntwgyh6W43tkbr3akZpfV9D3vP3FGKpuNjBlsp+IMDVRI81XVlVE+BNQwZcpaD
lbohyMU2P6WuZnu/WuF2kCh9q2t+N7CcrDmMczEpI6osQys/dF4X8AL8qhun67LrrfY6U91s3Db4
QpTHTAtkgnJLr2JxlXKrm5+BGprm73GylHfvwhKwTlVhmP2nyaR3d2g0hc2ryCZj/DqjtNtdZcz1
UDNy9H5Se+bgfnWF2tIkogXPWWWGIFb5mMJBqJJBg9mU019aDPAQau6Q9kOpxb51oI9aiCdt7Roe
8hbF4L1g8qqiJBgtUuBxNtShnLrhc1MZTbnvgl64EWdmaAD4BkrQSgY1Gg5t2aaHtO6t4juS5a4J
03HytCtTy7qnxS16ODJ2tvgxZDi/HYKHpWwL/7nocZF/1OvRxKwqKEZdLmGz+C6NITwaSGjkUDj3
OjTF6VS6YjQ/5042zjuzHIIgtPts/T91vu/vDKlEdz0VupSHyu4cuEwgxvzjYCHfuad5EhcfKq5i
M2xbS36vyr6z6sjp2846wKwRP6mqCuiwRpvGp8VY+mo/VMk0ftWcTqi9r2c26gBL09tdlIthzPdG
b7YeRnxjWh0EuBP1gBafZomQUUxS7wZRu+jwwdEaf46GbU5XZo52V2RDZqZGKgazMXYS9gRyozF+
RLjjpnnzeegDI/vhz7qcomERQbyETHK9P0be9DmqaTlqT0fItajBWu2VYyK1pfx69veW09aPlgLl
EcHGrJNd6bpDsFOpSNpoTse2flJ5IW/okYzp3sS2Fv5r5ip5G8/NSo3UvFQBmgn67gk5XY0GRl4M
GhYpcfJ9bXIJGbrN2CwRLbG4/YswWPyxNxo5ocvZx1kPjMMfCnQUZC6gqaMU6DdhwjSxwyR3nsh/
wn6QcNGQYXCUfmfIzJ6vDDtL2nt3NqX+qYkRzVn4jLJh2blFqmkF/62qhyI07FR3H9lZc7kqAwzV
PmCx6Iw/UYB1u10x+GWL31gr6j708c52j02Qu1ZU9N1YYFziLpaXYRVhZenOKmWrbtUSTxVGdlWz
hm+zcDWERaosfZRZI0Xo1UX2EzPxIYFfmDRds5NeV6krVA742dohrxBZbOH+Gjc1PNL+arGRYCOo
tbCVFMc27vzQ0wLTv0bGsDQg8ublxwDgCyqYxtwWoQwQyM3rSddOil11DhUCG24I5r9Su7SwjK9t
YKd9NFVZw6DOFr3cLT0r3qVcutq9BInbT2GtYyB059uNY6JX2g3JsfCU7/1UaayW+3kyh5Ybqzab
9jSp2a9gEA7AZp5iN4ibB8w7kAIsUwrrYrE71Fxs41dcxGkSFtxMceRn03jbJn3+lRxCPFZDD/i9
qZhPnDSpu1/xpxk+10UxTREdzMW+FTkKiNdMVgYZymka/qp6cf7E4zQoUOx9nZ6KeWAPw0q0OsVT
4ExWd5969jR/bowBuwuAR4l/8PMl4SuyxOJ6bJMb98+ZM1vyxu8MOddhzX2cP4xFNbl3oLGG9Hc2
tPRrw7K1mvyzgRB/jip8M4NhT5PCNQe4lM2SHyuAb/mz0IXfhWkXL/axx5DcXB4Rn1rsz1mJUgMi
DBnsFcG5BclxCIqmHyLd75NfhRs7BcI3qJeGqlWddqfVVvdotHQwrzVP1smaDiFmqurE7MksikLf
WUvv/NQQH8QdWUnl/LLjMk+jIchE9azFTpWFjguW7K6PhWzNnSOV+xcaufGR70mLPxdDk8v9bJhS
/U1JTqeoQDf8vbMomFxrjg0A0WcaAJLjZW1Za3UMdduWJ71u+xsQ0UuEmbh5L+PivXps/5YiEiFz
DVOHLXy5VLuS30rTk6epmH6TB9Y7mCj58UJue1ak08imSnc8mmEUeptFdAfFG4DP8uQ3S/GoeRp3
klssP95e5bxGBlxGSb5W5QAkttJEXJu1zURdnfLKkY8wIr3PmlMZCafDSe+kXdsXYCOvLcggHbDj
ynNCK/zl3tmNm07WOKe0jxx1a2YJuhjkg9cZAv+Hwpvrq7cf8JVChFIZRhVhnXJvOz9OZminidZl
J/L+5mCOvbgyId9c2MZXVwEIA01sBV1vITdKnwwrt3mqyh8oHFROZqGPTfr17Yc575+AJGcExTuj
lQ2X8OXmkSXrJH1zcTLJ/HaVo7kRkyRAc5nl7t5e6pUnerHU5nMyLGmg9qoXp5wAcTeJrPiuI4y5
f3uV8xKZCnxlKDI9saCibx5IKyckd+YhP0mcSa5yp2cgYizO8+wX9WfpdvpOTal9od12/mjMXinM
GR0yT2Y69XIXK9TnB08VxakxJoXyjNnHa1mjX2LYnL2tFbsJptell2HyazMzLJaK+seoytPkcScm
mp/9JDwjxiLz5cPb+3j2VbGFNLigGUCxWSHELx8prWyGGjh8nPqYdMnWUDeTwfi5sWR7tK13uz5A
pkEgEm4pxBqcaLd4ZbeSzTQGJstpWR2JCQ6KbY4uWjv9JVXKs00kphMo6EHRUEOeYdOr1OdWJfxb
5vDp7O0pU92PwZjJ63LOuj9vb+LZUtwgvCyAGZCvWHNzLupB6mZe2uLkJIY/wcnz6udKh6Oymxdd
u9C6eG0x+HgQbBj2AqncfF+m1dV428TiBBUfqJx0reRjSZ0/RxVwuUto+bPVsMCElLdq2nCXWNsj
H2DP4vULu9ghahKlvS/DPkvlsVTVeGHe8cpSa88QiDl2vozlNy9Mm8qhF3VnnAw71hFcJGWVq0PM
4MhLnuLrB/Si+WMxXYB8DDQJjimLvTz1hjF5OB1k5qmfbaO5Akds/ih0mMGhiUDFZ0uY8ZNIeNB9
tpTyklDJWRhZV2dIACYAOAoaeC9Xz42kk5Zg9YQOz4E2k0fa5V6Cnb22CqrPTFpYw4Ax8nIV6uwK
xSDLPOkZwwC9gUGkQ2i7EBK38YN+6Mqv5vpi9LbaW71chZBYrYZg/mkoDP+qtOrlKrP7Pz0ehge7
Ly5t3faMQEpZxywcRhYzGcS9XK7Dbt6bijw+AYMpD+XizzvdapqjQLv3wnHc7h9LAVH9N1q26IZu
Rw5y6sELzbReyX+dKAORetU3zSXZxfP9A3HAK6LPS0gEJ/LygYKmVIE2uUhDC/dbJ4zbNnfLkPbI
0+guyXsfCRWL9VIhBhPw+ZuXi8li0KfYXKwTyIJq3HVzQ51Vykz9eDse/l/39L8fGEgXgNFMLRk1
6MzeNkfcRLPerQM/ucrMglvrQP026upKd3K5tpPm2h++OHbVLx/bepnsr1NlFoZEbaCX1j3T3NTZ
uQ7uSvcyY/x/h7WSmFC0npLiytbFYjzmQmXpqafVQy8qqIJ+Xypbs8MRZFvxC4uRTIsAOOvtA95X
YroqBYOpveGpWkaDWYt4R5NIaB87s/JRvKrmMt3PMfLY+5LsBiGrINPHvz3VgL0rMzOnVE4R/z4N
4zCNEbKpxogXY9+qu2XKCnmL3gzeO6UTcK356YLoVjWD+ME5KUUe0Esq3947fTw2ocx0a75xoPCZ
WeRLJpEPXuv5+YNosWl5NGM0r2+XpInzyBiREwbFQfV+I/Ki1p5nJ5D2NWfGK29spRIkMy1r/kEF
Xul7MXjFdG/MlHhXzDkBl4RGg6HXycGNsPmbLhOtCNqadrCXhRc3UZymaX4QSMSr3UJpZeyTYkSl
Ck8V7y+AOp56jBu9v9JVXveHJZ+zIBqKOP4psiwvKFJdibSVrzlZOM7uPBwwihn9Yxubxg+OfJHv
IHQVzUlfnL7aQaDTKGDbrNOfx3J2P6I4NWePXRY72l7GafkD1pT+V3Zm8jwrvcGd3tEF3WUtqPVr
J53GFovSTn6S9EPRJnXd+ll5y/TYlFoPUc2ZtNtu7pzxUKAWIDCE5foKzWGuq8jLC2zGMifxBHLO
SELdppnn/NJzutR7ku7M+EKnxZ5vkyqIf6YmgiI7o7RlFyELJlDNclMPSax0cNqPhVvhbjeOomki
vcmDemcY40hvFsqZHI5IEAbV0dWFXn0UejAXN54bj8kuSeZ8OI41DL4bEdvW97Gxl+wnThJ+fqK1
Vmknx56t7HkICGwhKB9TC9vaCx4bdxkslM4MTRifcMoyP+b5bKtDhqtwkYQlYTH+jia1r/7QUc0/
KSlUf9TLdHQe5oRR0U63K6bSxaJ4JfOCRMRz0ag2iXLNEWU0yMlYyCT0EmNMrdIYL5lZ598Vq+PL
fak0/Tsa7o04maL0FfpLVuL1j8HUeNWvMSjUZzt10+RhmIr6w+jPhvGhgBHbMMhMZ1pNalrcKx/5
OdzedG/MPjtBOju7uQ2M+DqmD/t3YuQ2oBnWj1OUYMWOTKSu6Uiw2W1e36beID/ihatLBtuc/NBS
c+x+nMY86P5KMwY3Os2ZDjt7iIvPoy2r7j7pBsM9uHoPn9+vU9e5LmvwprdACwv7SZVxc2fZWD8d
LRfztrsyFq3cGS3sMxpCNf03iynC8ljBe0w/0uDna8zoLhshx0t43ARk03dO4lcPToK3E7GpQ0VZ
WLERhIbeZvk+01Js7+JxxkObdnR5NSZ9ne8hQ7v53tNh7UXSLnIr7Cxd1Tt66HTphYdwm645S3pD
Y044h5nLVURdHphPWFZnyOyJvMNcAueMOqQB3NFQGpO2iSDLgxOj7eI/THbGBMP1ZneIQOEg2Gn0
VjngzNIyH7J7rYUt3aHBH1aJ21g73LdMLfI8P1VXo4ni/kqxsFRYu2538vz4n6CcZhZhn0oH41vP
VALTq6X4bY6NkYUN7nqMBOm4qchRyfJBcneJvWU1+kNiUNzuca2q7/F5Y3eHtGuuJvhiv9wWLOHe
RlXzETM9NEGlvkB6nyd9+YX+KINIZ6n8K9Ma4nwvUHajfYQdV6jNUzXvPVVV+zJeli9Jn2TmjTWb
sXX06Fn/SbUmx3V1KAeHWGzF7k4Tk/dlAsdcRzPXkoHwddrdkebl3/rK9MaDMNVAG9asn9BvrX83
clh+wsAWX82O/n7UBKK2otbDxSJ0EHrLd6PJ9UAR6tEglbrzK21k8k2l/oipTwcVOUo7E2ljbYGH
uaMd44ubMc7mPwRPC1UdyxmNsLQngwkavLV+Jwe9+uKguhcc0nZZ4AMUaEx7WpzvsNchj1K9r0D3
IYU4IouW03IRdv20qrL+GK2mNKPJqZCAYWK4gPIX9bUMzB7tjKyrs8jKYPuHRhCPch+oxvyJz/PE
P64V+ykCLTHCVAXBHDr4UUwAEhmkH0c6/DEJsWeNexO5siBiMrIwwTfdodplQMRv4lnB1B2XgTJc
Yl7GrsJemauu/J1JPbevUtfo06hzS9CIJSnUg5MCoN5bGVSzSErP/+2ZlfnJs2ddCxOOMIM0k1q+
X1B+AbMzDATgWmrgCYMYkUkZj0Mbdp0YnRAKXvU97gEi0DbW0z9BN5rf4tGZ1T5ru/7LgJw1qnCV
F3zKEgQjvKLHRkMMS3YbLz1gJ7/u+yaCTq2ma9GWTHY0UBrfWs0z+e1YNmK3tJZIdnViTHcQRrts
1wPvPmllwM7AYOP+9b2GnxHr0ULu+sThwqDkaw3us3LyQ06I/lTbbvW7Tbi7QT8oM0ehhstnX/va
/MSbG790beFooaGa6oO51GkdNh592LBpEutOJZM37YO6VcVOB5TShyXY2PmQwzX7Ulp2MqD6LNZ7
Vce2nJcZ1wSGQVXZHqScuG9GnOqIGg3ykbbqBIJEo3NF0ZdbkFC92gnbMXbFwc374kNWNV6OBWNG
938wMUXHjLwj0EyK+vK5yfN8DyAgznaYrjkfao+pYNg1rZVF0zg7z7LVxgI96bH1D4tmI0TEfMT6
qi18ITx6X6Fn3erl5wyFwnSPbazxu5xLv4kgHQ8MMGIUZxkvMYW9ado5/6Hh2e7wsRgB323so7I1
e63FDmvT/MPKdSMOhVuW8R4MaKofGUXiHTlNeAOEqRRNGmYCK+Gwruy8x8fUXdLIwKbhmkkBFgzN
mCE6GA//j7PzWI4b2bboF2UEvJkCZQiSokSKoqQ7QcjCe5fIr38LGnVVMVjBd+N2D7qjlQUgzcl9
tgGhCksg6qdxbVYa1NBxP3Qp8xZw2u68AO9uDbtS1XlZ2E6uPRzVxDvbF8oi08HH0bIKpRjXv5bV
2F/6ZBHfKlrAn2rLnwf6XXM/4hviqCaom3nltJ2L7g+w1fRHA/ogU6YezJe2gyBwi428ZhzTeW7v
zUFBz0UfxamJ1zOtICd2Mvq4bV19pvBqv1RFPXy3YwNZj6mX82Mc11194Lbufi67Rf/q6X7mBvMC
whMgHKDMzatVfHahDDzNtcRNzu8LLAp0qaV5YKSmFHvwBvNeZZY77CpbLXnQzKoe6UkpXlLfdzQg
YtuJ5dbT7Aj9qpfpY6bXfhJw/y6ecm30lp0tK0O/UU25VLt5EbJjeXD2hebsGL+NlS1w1/Zq+e74
ffxM5IffsKdTUwWjImgjtIimnwN90DvjqAZ/EWmIW/la3eSmN5JuI2pWIxynbLppZ7tYfk1Ev64f
KMAtscvNdNaf41W63pGn7eObDtd2deAtldVRVonDB3XJf8Gp0urj71A00vUjhUPefLVs0Yt97Umr
Dye/z3F1hg80PKLtdLodJjQ6HocGIR5NYCVkR+vB1OSjt280I6vCtB/S5Ktsc6ykYs6TX07sq/gF
LfFC2wXT1Xo/atqCnmEu+hERGMfIB2hLVkc0Ue96L/GWUH4wW2Os95U3dsXtlDipQShj7KmDE5Mv
dG/RpBt/4FQ0iL3mFYZ/aIZlcH4hGJp4BbrACTup26nc1wwSxTl08O927cXywU8SoSK1rosR6a69
fu2ZP/0Xy1X4ouEBO7XthwpxoPMAs8N65pptiD0vKXfSgODGegpFP+d+hCegP9w5Q8dNZ+FrTlG/
6BjULUIvsQuGtu/d97ZfG6E757ZzyAratBzXDeUm7HbCULR8auUNRYS7AMC0bb3TuVotP2k2CPPF
MsYVAoQR5969SwH6pWvg4W+dSozwVaNz+8itpubSJsDZviXU7snzJOIZFa7g+oLvLhbmzQsOKkSH
AiB3nHFJpjieLG2cln0rZ9H8WKsJyZ1erK1/Z3FbNR/KchblsV2NVNJZI4vpgVBVDPaYipbBlE9J
qPT3EmvgMqrZLucHrOUp/UwyjLy7LCkWX+3I1jDbL4spi3XX6ZlPvmaM9ekdnJisP+SVb6sb5BJ2
fay5g9e/iZbp0sep1Cfsle051kOo/FZ1qCHl5jtv4Qr7ubTagejJcXWdh6Jo3Wmn5GguGxtBrX/a
TtK9IupzJSOdpEwr3cPw8oh+mmXe7ZtE65/6QTTmkY5iy03GK4ZSu21TqFYPQGs6P1TVvX8gdzFP
l0CbCWa+JePVb67ADxdYxyZh5oUjJ4KtD6/5FH6YCYzWtUkVkUo749ng3v9C16/96Ykp/0wozntt
Ibd0GFQBSP+APHxUK6fjtXHXmzEdnGgZhBk6ret9buu6vgJ2XEBS2yicQTAqARI5e09Hceq4UTSz
yyiDtcU5sZaWF5hjm0Ii8kV9zfTgApbaxFiEAMMjgA4Lkfp0ONlJHwJLmUVmrDJ/n/pT/z9csqv3
qnbpBWDsABNv0zVuctrTcawWjIaGck70tS/CJB2YjQaAaNUX14jul/Niy4xDWIxQFZ+M85jMNo7H
UR+XPBJV0+2IHZmedb3Dht/JzJfY965RDC+/2KZKwK0BTSo833Mzh9FZyf5McKx2eraDUi0LztZO
TQBZhd3w21DYq2NhkQySCIfrovGWAuv5saOT6Lv2CV3wvKnCTf7znM6p/fm9Y9GJBaYHXUbxCgJ3
+slsb6oc3KHKaE0xOh/oCTxQQIm7hZLvylLe8LtTfG9r+hJOgxoGtP7cfbfAPLFgXpQR9suZvp+L
zHB+Zh3uYqECwfrUY9SsfTTmmMiVOW3KJ21s5/nm3c/L2DBlSSwAZXTPpqjapJYJN8LIHNp0nznp
9KKPCMVIA+bYfHusy2WHhz3mhJgkQLOHWHX6bmHk4LmQAj+2ak4OcnDsnSsz5/D2KP9cts7eK0Ul
cnjTJ1yEpzsdJuYnOEZlVFGD9bsLekaTYrdW2pyH8Oq859GvKUK4h2Vd0Cy9XO+9ObHVR66WuUVR
lijtRq2e80Vf0jHhu5jk3mMhO5JhzYkqb6nWve4lJhlOw5UoKfxi56duKZ9rtyUbwe7k2ty0ElfU
Z+DNbnnWW8+e730KsXhv9Y377vXB9ozTMFYaDiET541pTKGyGu+nKsqmetrXSRyHFHOYdRpD9Pa7
vVyJhMywv7AykEGyTE5frZl52gQGX0WL3qQfdFd9V27Gk/Xr1/cPhD0XGwsdni0Q73SgzPIaXaNs
j6DFLGEca96+5qwLU6SEV+bLeRec1Y7TGza6+ApgVHi+c0pZgJzUZRP5tW9/QGLlh0U5vPjtKCOq
THMPee/v2093uRDQYGzbNJ4kHOIX7BIu2Q3gZRXFmJ7uJjOZqCZn890fC/xsSy5kf8ZA4PxQLTSB
/U3u1hEZclkWrstY3qYsiXVnYsdxZTO7fItb8wpFq0U1RY2yzZz/iOISG31VUoPQbZuWtxNOg/tJ
r0/DTaKGBCiwt/US0yt/vWaq+8rLpIG2GUrDd2dOnjVkrJ4HK+TURC41bh4Q75CVwdh5xntDSf51
i1lj+LhtK+3ChkG3cC2H+Rit8boGVgw9z4vx5xbs0Fd2yovTnA0SlST3NnZk1trZM9krRB3X0dZo
JUTxr5Rkh1ZT43ybPL2jSm7nKx3Ii3fIOEg/Uerg9rFJW86+ntljfUF8WTRZ2bInL17sXIvIn3dO
+007jd6dZY37gu6dzZEUjIQkbS5Qs1GJX3hprt9wqpmuuTBeTEWMR/EIgyOBGY+P5OT0YWxZZ8bS
2FoUL2hl8tHvoqlE4xpUdUFkK02vJFgIsf3z3qfb7CtYchznME/ss2/mF+AcTjb00Tr6/QFemRu2
bZm9+0ttWwZvEPYW9Jnzd8g3NKcSzif1f9keCSPBPVoU13gfl/NhO0p4gcxyuEHnq7nOwGUKrx4i
yxLTbp1GN4RQMOzefmOXH2pbRgwDm4+2zvldpiq7Aui7GyKtl26Y9+W+x8w8SYo7DwJ5SMbutV3q
cl3xyrY6ckte2KbJ6dRwMovumORYFPm0PlV9R85MIvtD48ZmRMrEcmULvnyP+Ldi+4x1OswWgsdO
x0PkNupK0+coH/wkdIUJn3Qqp3e/R8pwboMQFdgzqABOR+HlmXguuGOEKC7562Ym5RvOLUkXTjP5
CDe0Ev1HvW6sJXj7A25/8Emlte3123bBIYO7gH32OuchnppZlogVVbP+1cy53Y9pre60Va9uVqrA
JOyK3H7RuSYf3x768s1uQ+N/yoxH5vSvCPzPeTM2VZ4TQbVEms8RukVlRkZOV+DtUbYd6eIB/S3L
jYWAPu5sTadF2htjNS9R1uu03PFnuzc7usT+oK7dSV8bCm8aOK3Qu4gqOHuXule1KxeNJTJa0wo0
Kfv96hHZ1MfetQrZf+WpuG8zIbnCMUG3VfKfd4dxR0PNkyMq0Mv8O1rCpKV96wgZ4jPl1Me4U/FH
3Z3sH3O6pbBrydi8k4jKAfqPEQWBiNcLTeT0J4y9VuTLmq3RkqJ7ORhzsSQ/Sg282iXmZP240Lns
ruhfX5syWxoIWw0qbZi9p2OaY2aME52wyLPABbUJsaOYavfdSx4iioNZ0xY4Ai/p7MlWIL94KhlF
oADZN01Pz74cP789Ly/s37b3x1kDDZWTwELid/osBHABETaMkrrENAZkzbGLxSQUqwdQWosoUHPU
P2HPsupsrFoZB6vj4HVXuokYDjoNoP4Ylz1E2bQhzicYZZ8We/QAen7NqINfcr6EfE5hpjbnMRvF
6S9VIusspCtzxERenlLdGf6UzZxdeev/rEzOhmGZshvAxASXOK8C1UB/Om26JYKmqyf8vYUZUmvI
foI0HaYmLDRZZTszLp3sprPU+msxMIk4eHY/aGFje/G1u9Ir0w1qGNcybETZPuyzMkTPO+mO9B0p
8mvvUDhad4eHab9/eyZcnqEed2mchbjDWFxgzk4YtyByLc7YNtRkpSQ4AunroexLgyifDmuPD5BJ
VHdnZ7QsrmyOrz0gZMONpcSn5YJx+mWLGBrUGhcycv1+vAOKf/RzImLffr5XBqHUAdciQAF/hfNt
sTaNZFnyTEblsHYHLyWsuhNsw2+Pcrn5YinLSc1+uAGdF5CBhDKSNCvS1JHKcIfSjJA6t9dje+96
NNquFMIXw23go/EvTIW7LVDk6ZuzqhlsG+Q10uu5xr6t5AKRrYZ1G6OGvWJ69m+enawMBoPxz52M
KeJQJJwORvjxjC+K6UZ557V/M5ov9XEaB0/caDM7/w4NnnCfxkYvXkwc9MwwJeaNrI4x6Vq6tnbx
PUWUAKa4Jmn1kbPBJftlLtovwrD6MeyqIn3K2t5Hc591k/PFScz8qzYoPd7N49yOd8ZYFHWYcc39
Pqsl83a0KKrftMfLKir9svxqpjad2iWh9bnDKwvRi22uSxP1OLDYkD20Inumr2RlDzG90frQO9JP
vik0b38sgkONX7HA6T+aCCKcH43aowzoBHfPnSBgyXpSlc3am7h8wLAyqGr3k4qHMbR0WgzBLN3Z
uPJ9LxYlr9yiTN/SrjdA5mxRVtO0pKTe25EYtS/Yc1rssvNRFC2Kx7KwQrftr+x/r80oNlgQGT70
Jq4//ch2ZntqHjsnouG+6ofBZVMIEgRjWWiqZH539QWvnsoRb2kIq1sAy+lwmbX05QrfKSptsvIy
Uqug18S/3l6UF8U6g1BcWvQ6AJo5TE8H4bwY03lttUgQbBlOtT5ktKGN8d4q0u6TVhXOlV3gYq9h
QAsgCPMRFK/4Zp0OiK2D33rpzMXRV/WDFcNDwarbuPKpXh0FsQ+qn62TY52NsqSFjw7T1yKPPLRP
Eqrkl3VJrgmyXhsFCwJcrIF1bZCZ02eh8Z02JoLpKDWN7ibXiDuD13Kt63A57VBHcfTouB9Tg5/b
khp+sjDfUjtCZm7sBd3XsNRreAKWee2gu3wg1Df/MCawHgq4synnwlRg8Rt21MutXyhRAeb4+V5Z
uZcPBGAGgsr9kDLxoq2xeYAmBpk9kRXLrHzW/CLPYCvlbfEbvx3r6e0ZfvlMHAM2a9ZGyMa5czYV
Znodi+w7L9o81L/C8c1eyoIkxf/HKFy0TUKj+evckLKeuoF05sWLJt2bXro5ne50kcmXt0f5t+ZP
zxmmGrUXrTz+j0nD6YwzKNktRPl+BBqMyhAJPhl1K2K0LkSlaJIaa67eH9Jsi//FopvzY5po4886
Q2p3gASkdNjKZawf3v5Zr3xQ9AGbT+bmPMxfp79qqcrE6+LKi5xCT51PclHzcFPZVaG+rBCq/rw9
2isfFMI2llNsiyAnF0qgIZnbbpGM5mR2yHqxDw72N7u3R3ntmdD9kGIODo/ubfv3/7m/kd7daEU8
+NESpxNMyVyLJGYH8F+n8crcuTzJyOEAqkKVQIAQt9PTobbKAZYKH9W28uroUYoFChuV26zX6kAk
tvbHzK4uwlfeogX2BOyEF82mGzgdlKjeRkOCFkcTDNSw1coq1Kblmqfp5fFiUJizp8DhwbvknF6f
Qk0cdTOOoxRl8wPxvcUvXNvxzZ6xSeyAha4cZ6+8SgrLzRZcp9uA+u30qdpFxpaNi0g0JpMfCA1X
Ci1x8mcNKHLn671x1yxzr658wNfeJXaMJkE/KHNBok5H1exhTuMlj6O65KT2vEU7+oa6pgV6dRQE
9BhLuXTczq1oV+xCyA0d4shU5S+sZpZ92nnvvlk7pIwxCyEJ0K/h2nv6KJXWuwVVuohm6Rk7ZRni
UJZOca1e5k8528aooLCL3yTGiNHOXljaIULjUBORtIws7A27OlSOQsGq6p9vL+PXJsR/RzJOn0ez
8Q5JYkbyWzzOXIwu7hLNZglPjVfBQRuqNShjMezfHvaV3YP9GYAJASEZeOdVjkFwdpvqvMZyzuKf
YAj6EC5T36nQWbr+x7sHQ4m2BT2BS9JfPitDqIItOYHSRxYlyCdTb2DQ1mu1mwbNvgIpvTIHaf9Q
WQChsdufaxVVZioIRW4cZbKPcYvpsFqQznvt/TlHwcMBXzhM0Uae4wyZn7v6IC0R4WkPlVbLIaY7
k7x592vzeRKM3imvNpTzdGqMomiI5sqS29gcyhADEn9fNb1JnLq0Pr091OU2CAmBPZYrC8p65v3p
UNOUzXBr1RpNMv2fJeM/fm4+Ka0h86Qsjm+PdTn1GIuoh80mVtsYFqdjGZ0utGRe1ghhn0mPGit5
LOM93JD8Zff2UJezgaE2Y2wu2CjDL2C4zMm8wjYAGEtnCXsogrtMje81zfzXzNLAnDA9ALc977wn
bUNltS4WYYH6uGvc9NeofAdapHxv+CEj0SaBiMX/ANEu7MwWgghpJHDS15r6ZKmsuC38QV5BWy4/
EOc8jTmuJmBJ+DmcfqDCjbM0xZEtisfUOrRDZ0W+8moik5X17msQ/VrIV2hVqS/4VqdD0e+u3aqX
ZoQueHO08eAVy8K9Us9fTgOkgZt2mVdHNeFue/B/SqVMQnbH5cOJCkAOvMPcT67b6v+PQbYrEMpv
hHS0h08HweVJmY2bu9GQ6n9HO8lurEJaVwrZy9OC4np7BISHlPHnras4WTCYaQc3wnCnngOzFWii
Ckd95Yos4H3jjoKrCLTP9zoDbm7sOjOCDWnTV54L6ZdR6EXfw06Q/dDdpO70pE1tfOXpLr8TNAyq
c6A+8AR4UaevMPZKDBzakTKl5b7QSxkHotOmK/vPK6NwWd18e6G7uwBsp6OwK6UV0FIcWUSu72a7
qcNkQFXx9tYDRMGfc1pDbDpvtm941+CJ5xmiGhqhLm2zOCpH6fo7kc+ufjPMevoTw4XxJemk9bu2
Gk0czHTc5OAY+XfeFm7mr7BPbAjroVvMRvnByACNnvqyFfPz1r8XhziPJ/ODQRO43hduWcePXFQ9
Z79osT4eEvyhBGIkzZw+QNBr7YNHWyxFVFkBqOlGg+YiqYthuUPGtqxHXG8m5Ih+5Rd71SautdPG
3oaynjXTcIt9Z6nf26s9OmWQN+1Q7FEUTutxwrFG3TizXsb7uEwt64slxPKSLX1lo+DDVe6xxUPO
uqlNkS47t48hi2urWZVyN8nZUTel0ks7MiWAS2gPVU+3a0274WlVVWIi5OqGv30lh/5D0+S0EY1+
TL4sAuPs3azFKvk4LiahBxVa1H6n2IUVKgYIxTu36+3n2ZFtcuOYwvhInkAO+E89ae1rF3HBR+ka
9eNg8MQfksUwiwMhuU53M7mWWvZ+VkpchozS8qPZwvss32GlX65BUwu8ovR8xXbIrcbpy5zN6//y
dsQ6SqiptMM51+3ySZr0fYKuMRekdGw88BVLaDgEXeH2Km9my+QQ4tSCqelmirxGFGJzh0YN+7bq
Ee1i6n9IUcBW9CR0IR+ALVP399oJrfwxtFKmd/qIOejRIsxK+2a4CjnYSIKduF1Jge4ChMSIzZCc
2nl6WJZskTc0gbvbDmz0qz00Q35bdzY+g+gPRQVR1CKLWY2LPh3ymjiT3YKvnTzq1oR8pepKu77N
bavqCKqG2byz2Uy7sJnkKG6sDI+KXQpttz7mJYXerTB0yeln8VnuuXavf6bVnowHV+ro5ARU0h+9
Zvce2IDt9Deq7etx79ZDgnOVkbczdiqmeszi2PFCuPFp9mDNgA33thp0wostRE1HJ8c4a5dCP8Ui
a9HkaqNYlDgcrK1V43e4CtliidcVw52sZBGHa2WNuGQ0hqrCfopFEkyDmcuddHIbFZQtxjlQ3YBT
U+s4KSKctpzK2yEWswyytjD7G7OHsrwrcFoe9g6GfitzpdW6kIJ9RFIi5jyZn1xf8nkT6EkyXDPP
k3d+76zmYdJUYmEWOC3jfknnZCai3UZyFNT+YMyffNpC5BUtsSb2vgm9+lusUnO49+fC+5aOufYZ
90HfD7O4Tev7ZMZyIdBKLEyD0UQ4GBaqZz5tVopV6DmziAOVoN0J5ybVu1BwY4sBgB2ZhxlIyBo6
JcoZChUrkwFcWp/sRgCZj/Uq8s+G3orPBi4w+aeEfDH9S7+oSn7SmS/4TRcu/HmnK6Qb1EU3VN+R
pw/TboYfLnbWUsJ075zEmyYEx3a59qGM8acLssqQ0zE1F++b7cZLc8yk1ZnotGiC/xxTEj+RGqBi
7MEMF+upHNPyf5Pd6u1x7s21RFygzS8w9fPiaXUhnn90kdEsNwOAR/+M7xffPxv85qUTc6LvkNL5
KC30pRyRBKXJx3xUSjv4OAn+GOy1jD/oBEqm+5x1LH+us76Q1Vaz3O9mbGSReqOVHe6ncZ1QPUDh
a0KkMOV83IJLnf042PoSsEp4hcjXUv8723BcHBFpTn0wbhmSN6sbW+NNnLr+cPBLD95d5zpJ+Zeu
RuuF4zIlBpadCp9Usfg6zoyAgOreHRunfMw6B1Vksy698eiIJVHHKZm15WAWxvBVxe64fEzQn3X7
TGvLdjfzKQfEzave76u5VfIhK5IYNW4vTNjYRTIOGhEjk7B20yJqzCrtvrHuOWpjFF4VzclDai+F
vCVdwSLlWg7jElX4zomP/tQWVtCni2vcF9OC8mswfTlEnoqN9Z6C2zZ/xYYtX0ppziaRup3vfila
T9RfY/BM7bNeplMRlZOWDUGqpK2OlVEPD7nCveDg5GjHv5D9NthdOHarLXZOPK8LZ76Mke8zTbC6
xDTVQ5eHr06709DRVYh4vF5sTm5TcqhbzIoPVRcXSygHMRoPZJ0odfCWtm3CsU1WJpZC1nv02skh
ArNcB+cbO9bY/FSYlAk3bLSyRpDXxvV8oDc2PrtitdaQjOzY3UKRLVwwESanEQtcf3SU02j7Sfaj
ceP3uit+IK8r+0Oagz8e6CiUuhkshUjST9mK7S4akNYuaTJZQh2kzS0bl0Uu/HjvJep7umW1D4Gx
xqLY2T37JvKauuk++sSnDLewfc2PSLHa+qcm+yTeIdDjUptRR/yhdcWVaSw81dzAEeuIIBszyJao
UWv7t5UlnQqw5Gj6XcneTOMUswd74D0rs/zD6dPNH3zhCT9Y+4qMCVHlehbiQzuKuyHPHf7jld7K
3m5wfAxw4h3jgC6gDSAyeAklpi2UG/rNajy3dtVjeTg06B+V8tyHRBucPFpd8uD3qrQEfu2VNrR7
jbNTOzr+Sl2TN5o1BAlfaYlQ9pp2yH/klZ+Ekaj14EngzJ3TpT5ZdiptWUlSn45WvoiXPssn65O7
FjrZmJkyv41JMmaPufA6lqXCq4XdTHTm8KMT2N2lAXOknj+rWbj+Zx+SOwI7Oofm3it7GhU4y2Mz
iNOr0xwVQuiv5ENZKA75kTHHfeqaxDgmwsAsehVb7Fddyi/YP8LJYf9V9xANLC1a2zwTuxFh5fA7
W7ImCf1+rn8gG4wxIYOZ9VOiCfy5IOlSe5VvvKHFnQz24wTBHApZoy8OGQ7iv4kczeTeQHeWP9mp
n9X3VVJ1BsXh3BpNUC6Il3bbxY+4iXptspdc5kX/UuMai5LcmKGnS6xqcAxYzOUTfcYcAdsqlfi8
OgZCpCDlHPtiw9HtniSX/W5X0Z/NUZP26wOR32O5n4p1aD4s85xMH1yhzfIGpa92D+GbQLfUHfOS
1yz6p0GbLPrEOUq5YzMMsRt6cCu1EDk7+imqS34Rvgr1Y2LDxHzUSFZ2jp4l7V+4mjPbpiGt049x
2khC3ATOZPfAYLO6ozpW/U0bG5l8KL28r0OstFf3GGuTPv10MW38VKnNnpUEJWc5NkrP5k/mPFZ/
vcEb9Ki3Rv1FzL41/fLjuDP2NYkv62ePf9QFS58n69e1ErhhlEubHTuK00jH+MQOUWfYC7Vbzl7Z
Tu0kD2OlIOsPRgNAEnRj2xMH1HqYw96aeNlCsehQgoVIlGIOWzNusv2gCfM58UD8DrIeUwgEqrPI
vcGL1HODSliInifLy9myfdGMoeklY/rdTBfP/Oyl9ti+DCOTAZHLFnBk88/FLhk2G5QA1stc3Tt9
WbX4aeYVuCST1X5MrMnVHxomXPfsJa0x7bu4FtaxZreHjOGs9oFboYkLR4Eq4K6u0HETa2Nl811h
9YV3j7pubm42CV77p3S6uNwPoycc5nOJuHh2K+y7S9xkxyN6VdiYhEHIMhgmw6gPkH1d46MhOhHv
6yyNMcnEVVSb7ltc37QikFpS4e8ik0z8Lb24GA/VKBWNIYGq+JDDD7dwmM4UqyfRNlNP2kuYYnVs
aU0ocxk/TG1nfU66AZGo3Wdy+CAy4iiiRBAEHCaaqL5iwseEK3u/0Q5xjIo4mKHCN8eljSf5sUwT
t8ISFjQPPctsDeWj7UqkpMHoyM0EvobNfe9XRa8eV9sZmW5CGvPXSqsxU82RAqdhnOTKD9CmFlrQ
NC5ZXSlHobNFiSY/2mWJ65C6DUZxrPx0t5hsQ8Gqj5RdHG7OtRSdS7AOZ3noZfRcXTLMzgVlmD93
7LNlcssLV91h7JWLVpUT7qvCXRV9S4WI4dp19vwyS3W74cVQzmhWX7C2NbFIi2UYR6jvuQC4cXdQ
3mg9WCt2GKOmr1cu6dtV/+TyzHiArDBVyLTTaMPz7/8D2ejcBvn4PVBABkit2631ayxZX7mUw45g
s/gD9dr8PXfGa/qkC/RrG9nTafJu/nqAoacj54Q0DdyfubbnTREWqVg/Iv/Hzhrzr+9vYwTbQ5w8
JE6BwHgAOVBzaOWdYf9xXeV2Ffs+MLKZHDMfG2g5OuaH1cR2CN+Xx6ZLMeoR1TpglW29N8KIfhfK
R4AxELFNyXOGWCXjODetyTuGAVQFjSeyB1QUxCFm3bXstn8A8tmj4l1F1wuaAG5g58Z+wssXtxN+
HPU4ceeB9OT4M0HE+rnBjMANRqMtfjRFqpagolh48otE80NViOzXu185wKYOEOjYW9f07Jnx5NUa
SJ8iwiq7CaRbdAdW73hArNUfsIqYIj+tyPXIhnSH2v3p7dEv4LttbtGfoIVKE5Bm3OncGugXL/VC
9w+S5voN64rqMPdOd6jwFjqmI9c3aGJY5rw96mtriSVLExXInUbC2TP3lEqjJ2kxJXrxtfTpLeWp
vNOn6ZfZcJlFTx4UDq4xb4/6yjpC6woaTsQT1pvnMNswaaXgZiWizh31/Ri31IGlK4MYM9j/z1D0
j8BFN3vF81bxkiN0b+1FRG4be3uMm8ZgxYcAPCG5Zih6Aeq58EuBkn0Ntgar9gw8dIRrlUJM2NJ3
M6btM5EHptLqK7vfa6NAqAIVR/UDDnQ2T0SjVTX7Il8MSGRXo7wO4SFd6ya8MhsJY6ZhAdiPEuc8
zxMTsFwaHqG+WS3yLyPa1ifJmzRve4s4WbEsHpAMxtXGzdsz45X5uClXaJh4cHg4xU5Xga5aBYEv
yW818uCQ2XXlbT5JjIdsC0/Mesz3idSXpyIduysb7uWcBFveOD1k2wAxn3cH4Sw4/QoOcouXuwz7
IpVfJu7eIYDRNYLXJROGNU43yLEhX5nbWXb6lLFYEfTKor41O5+kVFJNC/kjkUOSPRRaP4K6jqNu
36ZQ3+0bHaz4eeXCMxw6Lx4xtnFMjFWYiNr48vbbf+UdGC4Lk1nFyoQMc/q7HHPrUuGlfttreD7T
0ZqTYKANyT2XsvHw9mCXU4yNDqYD3aqN83CxXIbF1OilF7dqMfFKGubeDybsf+4kLgD4FJlaWj20
eRWvV+bY5QoyQDrRz9GdhbF3PrdTrst9T5Libd12YrO54V7AYffujYdRfCBLg2YwEr3t8f9TpZhF
juuQl5e3uImIL0WdxXtzVRNBI/G1jedy0WwcPha9tanSWT+nQw3kCaPXBJS0m1a7zevcOraYM7FD
qA6LrAxZcoloFQjj3XsRAwMRklFG14mZfDZwaQwIb6vy1sjFtMfYbQnaco3f23N0GQUFOlRS6kwi
x09HcWcbdxs8uW5xVXF+mxXifs9U3bfYm8b3Ejz/DYUrw6YBo/AxTofSuLewcBkq9nuDKpZOg+cV
v9+e+NtbOal3GIQ/X/Mw6cCM/Jxu52G61vee4nMVpfcJz2RD7SAtAAsXBXTc1mvsaz4Tr015akiI
MXBW2Fi3f/+fyTgMujOsS1neVlJV35epVHdujovU+x8MDsfWg6R975+XxzS09K6ps/K2nTX3QAIP
V5915W8DBZs1F9r7x2NOwMQExYJYdL6Q195rvSpLq9ssI9hQqfJloNcZjMUc+Xr+9+2He2WRQTbT
mOscilv89OkrtCdnGvGZZGp4u8qVzbGxys9GSnXcmka8n712BVXrruwir3w4CNsIp2k/EeFtnp0U
q5+MdYHN2G0hKu9bO7MZMivltTLwcuPfSn3kQuhjYHmcX6k6fciLzRjw1iyQxc5g+Ye0Nou7wVVX
Nb7bIXI2/bkUUVN4G3/FO5dSKAWso61xe9vhK6WCCvOOMdBsnORB+F3CeRbaDM9aXw6f4F/2P5au
nWWkxQlBJezc+bBDCLJ+rgt89oJsSXzzZp18s7zri8E0bjxbCSKVqDrFjtyVatq72Vgsu0nRVrjl
HG03S3SW2KHg3uV6gYa1sjpyGm3p3vM0jj9Tzx9zTDf4IGEBT2Tdgyvg81qYXZPcNvWYuCHtwYrU
wkxP1z1Kfa5nmBvjmgmaHhc3AtaJHtqIfT34nYqCAne1vrlDG9xcib5+ZYb47A4a9zTcSHC1OJ2X
sTdYzJG8vrXp03zDLFM+ktJ0LcD03yXs7KvR36fvvrGNkPBvy+M/O4jOzPPKaaxvMW4z2zsk7Z7/
lZQeurOFAmoPNAOf3lsagrTpxrRbxnsjM5Nqh8nMmu0aZzb/YOPaL0cv7tsOfHaV6V4lbfVTIK61
oy6Hzv99nLV0DP+Ps/Pqjd3m2vYvEqBeTjXFluzdi52cCEl2IlG9t1//XvQHfNijGYzgB0mOAphD
ilxcXOsuAwXYOLh/fm9scTR24PDIWwRw2+b8Fsj2RtTeylBRMuU1Zw+O4NlU7bTYivVuJQB4fTyr
QKbwH4aJmysLDzd70ShPhHgyDo/9nMYn4Rj1mY6YsjOv6+9POEIzhbcbz0YQdJcfxumQvzIoxBEh
Vts4oWUyGCh4FVNyvr+A19cWBQmKAgzGA/UK5uGkXqq5glC0khf3hzrPUd4XhuFnEQ5l1D5pYNwf
8fqTEd7Jx0ls3q7KTTpaoarZZoudhxXn7ICoWcWxo5GGg/geQuc6uktYNtAzgB/g9rariJ5y0Ubm
UoRaU7RHfflQ1uUBjymKg7KcjDtpIZVzo53wfmtNPcmOUwE4kZPKFfjtVOWYFMWYgxRhLLLUT0b3
KOzcPGiN+TIS53fuyxtbRQd6jzq5wwPySiaplGjiUrhFSKqQHIvOSJ7MJH835YOalQ0YTbLyeBFv
xepX9Os0JPvqEG0RbNd0qq3AWxAb5nMe7m+QGxOSckESfg47j9f35fINY4xquDLU4VjM82fhePFj
lOG6cn+UGx8J7CN/HSgattdbYJWL/BHUsqIOu/rcayOLVqaTb860dQxlZ0PcmBG3vOpInJOE2G1e
DXNCqlahTBnGVIPODXiLc7Lky7f7M7p+eknaFE8ulo0EasvEmAzu1Si1WbeFFy6pfUYrS8vhvVkV
Bn+zOtWHDJuudWclbxxotAC4B4EOwmbZ4uA6pxlKpJbrsM1b9TwDCfatQvGO+Ay8G3DOVQXlCDSL
fF2Cbr/cGkaqxoPbRVWYpNN6rK2mP6bNuJfM3JgQ55aEl8ckZcNtuX1NgFusrV6Haw8GqYgb91sB
eP7BGFL73a8gLl4NdB8Pc7hAW/v1Ec1qnFbqJkQHvjuR0XiHoknNw6LhKHp/e9zYhKh9UQRAmQ4x
kW3NTOKnh3SsmtBABdQE3e4p3mkxmmGvynRrIC5HqT6EUQeyKJcfaZ7FmKLx34QYn6aoX0xQxBRl
7yV+axQPBDP3FqR4YLiXo+T5Yo5ej9wi4snqp0RZdRcpVCBtO8t2HSfgBkKwBJ8oY9KW21N1BVrH
sz6EXpTGzqMxL4ijC7WPp9OieIhRisVp9tKa68mR9HGDoH6HDBbPrsvJ4VpLd3WphrDrvDwcyRXo
D1SVyHbSjOudLg26aErwAgfWvj26rdu3XTGrQ4iGfHOmKzP48Mm6AxTyverwrSmRH9uOxz/gIuRP
+e1S7HR7oBJuD4AckvQ8GvqM/Iqyx3u5OSFb3vcQRbioNgsHE80B/hiPYa5NxQfFAWmASLNloMim
wPC+f6KuAy5vOEsaTaGihzjPJhqNhpV2LWCicLS7MjtO8eQ5Z6NTeDxYTj6IkPK77j0seRF/fv/I
vAzg39NE4pKUm/a3xVxNG2eaZlUes8Yo7UOJZHP5YFYeOJZlAev03PbYHx51ex7L8/2hr3MqWUZh
w9FcQPxlK+ygmX3iuiJrA7QoWt8pjfWHllhoT69q/LjSoP/c2kZ7AO8X7Sz39Q7i5kS1jYNhQoHb
Mlhao+mauci6YFAa8yGtO242Xezhnq/PO2tK5JJXmnyjb+LKPGt1D7KzCzJVfBvTArvmon51k+pf
2+qix/uLeb1dYZNIEKq0rqd2tBlMEyZwJtVGKKgVqNWv8XLOeFcg7KHtYfzfiGaXbz05lsTEU0+E
rbXZM7HQy8g0E1R7mrhzjk0CJuSIkPqgHudamJmEeoIZkJCe9Yj/qPpMA2IcvknbS1xvgRBqvW8m
sxFhGTv3PZrzQOvOiFDQVxtjQ1rGTs0ILit14r/ur9NbwNv+ePADFJR5olDL3pzrKdbTSWvqOujy
dE3AmraF8dk0kFE45Xnp1sKn3J4nh2mucieMYH2mh7wzxu4omjkDVp2OJN5rvXTjGTvCOD5lPVWT
3J/jQnOfarU1zPpLMaeG/mIiHKI/KK2b/m3xdVY/S4ieKD7yAj+meaJpPkin1PoIEAL30olqdv5F
x5tlPMbwelEZA++W4pUT5/Xr/XW4tV9I8i0+pEqPbWus1I2lCrjEzGCpAXNRl/yFbMHynbp+fw7k
yPobLo5k/RSpNpc4MtPCmAA4B6Ms3vSTOT7gqz3hBBuvp/uTuj7XDsoFKKihVcjctjX1pvM87rao
DCou4g+gg4pjrjv5TvS4DtakdLITjNYd76Ut6ZrHSlc7Lnbjuju5x26xxVObDF918bWfESjEJ+P+
rG58KoisADYoZPKQ2Sq2FQowKysZmqCxkvy11fQ1PSK6mj1YelXlOyn4jSWkNyn7LbI1gfTY5X0w
rlppLFrSoPnovkowZTBy3+/M6DoywkaStw2PC7q824o9ePLKArbQsoLW9IgC6Lqicd/1IlDjzPwV
2crQ7JD7rhcRXWiuGfJjcuQr2h08SVTUay6bJE+T73NrTuhDK96Akz055vRw/5PdmKC8X1DuQEeQ
t+FmzxtT05BFSpk4YAmjn1l204IgxH7gHC9mYoJCX2hq3x/01hRdmuXge0iPrqjWurJ4TY+vU1CX
df0ZCsf4Na/c5jnF/GYna7jeJVDruG1gwFDrJoBc7pLcLGqMcdY+MHGK1/y2yFyIcm27ZOf7c7oe
CCdH6NVgapCqusKZKBoOcAXmxbAfes2fjQwcamy8m8kNi5s0jzIS+QgVkM2d4BYxpWbL7AO8lv6K
reZBK+aPU93DvBnU95fsZYZMOk7tgyR2Gz4a/KJVK1H6oDf6/HUAZX0CJTztPOGvNwOj0K6mNY/G
I9XGyy+E3hPgVLUZgqmcyyfE0hzfje1ZghP3Xu03vhElU+ZERs5p3varHBXXLCoGUzDVmXIAqIHL
vYTlv3sn0A8ntAOhoDKxRd/MSkkXxKTSjxgankN4pH5StHXdSaOu5iIbezI4IXgiP9Fm2VJITc6Y
AGOvMNT42KtZ4mtd5e4Eo6vwAD2VQwOWiIaFpJlefhwzF57Qh2kKMsOhkjJo6gmDPux/lFw8TGas
+/fX7uZ4qC/wuKAXZmwzbVVNPTQdXZTE5tj7Sq19OlXTXP8a9SR7ULQI/sz9Aa9SeyaI76CkrslU
0dnEv1bJsffwjCmwmsU8iTh5nFfxOk/aA4/RT1qkP6+FuZdo3B6Uk6WzFeXgl6uKWUOj1qvNt1PV
V89ZD7QaW7+rcVRKElH6Tt99moo97+hr4Tg5V8oHvCPAEZETXA6L42Da6W01B20MjH/U1OM6gvLs
Cj17inpF+Yqj0Ph9LksBxrNoza92Y5q/5sj6cX/Nr9ISfgfvx/9X65dOC5e/I0+XBpS2PQdxadqo
7w5N8UWh0Rwf+kgrJdmpVL5AzuUdcn/gW7sLiY83ej7lQmdzZrR5oFCke3MwDOOCjZ39dwMMt0Vv
3++r+M/7g13FNWbpkUVSfSJ+8oS7nCXVd3saBLqPCQX5TwO2LCD8Ffs1iqxf7x6JVylQKrirxJ2t
uOwU9ajAr8iCzpiehBhRQWobtDyYR90+3R/qOuowEjop3D2oKFOJupzUipZsXmdQ6D0g7i/O4GR/
ZW1j7UTQG0tHP5XiHCFaygtvli7R9LRZylQN8FJNP5d17jwVhRJ91seu2MkProfSeYMC1oQsS0dt
W/fkCZobZafOgZs60ymN2uk463CNElGN7147hgKLQdSWF/j2PUehWnNmmERBNTbjNyePxhdSPbGT
0F0fLi5TvhFVGnQKKb1ffqF6UoVosngJtLVZDnrjpj9iIcXfRkM5a4MAzw0YaucyurWKoD4JpMCY
Kelu0hKYfe4ym8USiBgYpAcn6efIqvtKFa8/3rsD6Q0ixCh7+yCftmWgOFvaToMNFwia4Y95D1wa
f475eH+UmxNySRbIGVGo3WruasObZI+2BGhDf1+QAzyBb4P+is3OzkjXJwrsIxKqANXIs4nMl99L
6LnjJIuxBNncrtjWeZFv9PDD7s/nOvLxacDpmQ5NM7bHZleseGrMtleuAc3vb1VfBz09UL9cmv9q
tA3/l8E4uhL/y7S2DPc21yo3gqIWeIO7IHnhrM53EzAwzCdYo6FHsqfv9BRuzo+rVOYqb+L1l6so
eZV2OU5rMLuQ/Q613c6HRoX00nh6B6irXHbmeL1BTI22FmwBPhr7ZPPZ8KBxlwXcR+BGZRtoiIif
B8/Dsa/1lh0o182hQIsBsULdkrL/5dymDvNid12sQBL6H3i5/IcL53wiQrU7k7rei0wKzRdHguZl
O+NypK5aoshtEHPUHUWcRTmYKDhRa72/F2/MRwIJZJ2Aph0KR5ejiKUctcGsXB64WIaNRav8ZRYw
kHCJtV7uD3W9LVg0Xn8gj1z6Z1uFoywfOqso0birTQtU2lBAIc8NIz5pWK5h6+opP+4PeGMFkY+Q
ji/IotF83mQYrbFi7EOTLViV1PkQr6AZ+tWcdnb7rVFcggbR3Xn7XpcraLWQDHFgcwKjd0uirFeW
f6pZlu9E9RvDUDaVm06uHR3Wy2FE62Zko6YbLLmIT8qQYwFDV/r9m04GWim9RsUInMTlKGnp9di/
ZlGgCZzts6LxTgMp3M6muzEX4qs0IaGUzjibD1OVWpJR33N5+i3JL6tY3U9qFmc7R/X2KGxunbjH
tbE5QE2atFpvZS7+4Uv/wckr7xgjkr3z+W8cIJlCgCTh4UyZbXPbxnPaO7Az3UBFRg1RvEb7gCwp
zsBztifv+nbRXRShpa4r1yBlB5XkcisuZJdprcQFEhEaL6G4e0YC0+8bBzAJyO3B1X7mDvTowlcx
lh7T6si6HFB+wCErRYZz+ZZgDaksPxf3u7p0hyL50CswQezie6K8RE366Hi4PjbG/Ger/Lp/FK/P
PomjDJpUEHi+bm+hwYnTAduFiG8BptLIaxFOtR4fjNpEKDwa9wwXrr8947G33qppHP/NFcszVRmX
FPJYZbgz3jBldaRHtQfvkfv08nsAt6cwSF2BChrF48vTgstaD3NrRTCwq8eAjIzeg4Dh7sN59j6D
QstCo2+bZ9wkyxdeWdOOZtyNVWVkDiulV0nM2+xwALCVjU9AHNJnSAKUNnD5xrf0SL4muJLSPbXf
a04V9WuL/Qd3Q7ZwtgLSaid0B2W4GL4GBkmgO5wSQGJcApA9WNiUDg+ZBC88rlw1ynGBtPnLsgqJ
cUnM3D29e0+BEJeFYJ6PXP6b2YshhW5d5UmIl7B6HM1JD7VUgUCC4Cwuot7x/nByy2w+NjGRpiOt
eHrQW1RBi1AeTZykDaDfi1OvtWYwz5P+5DVp8whGNH107XX6eX/Q6y+MwDm0S0An9EKoC1/uMCw6
nbS3vT7Av7fl3As0iaGyOcIJMCBC0C6r1m6vh00ovporjzBD0mUkeO3KqDBKpEQyDdUg7gZXOQg0
s8dD23ZTd3rjJTyPY7X+cDWjcQ7FpDbp6+r1g32y4Yh+6kcK1whDqTjvlgk2DBkBKYmyghAE4oXq
VQ0NOROIVR+gWRbWD7HWUeUPMRnPR00fjda3ByhEQdMNZvalXfJKeS0Vehe0tWdrkO71Ff5VRZm2
x8kSQ/VPPg+xQzcg6WKedPVQVEc6Kln7bdEVK8FjWKEg6+TdWJzUyU0GTJkR5D5bEKl+KFPvtq+W
SLLshE+B453sZlDdB3uWoh4oC7S/Wpi84tzEkFWfsmgcU36mA6lMHT0H5lc063iZGtoLzBDMRhG/
Gb6KbBoGbD6rDs/pMc217ADUZ60edNGr6h+KqU3Ko1ava4eyqVKPP3WTp2LmR3Huqae6izLtJZ08
d/6YNDwkfmGInqEkUMTLnP03GVGbPOsdojFP8TqgjppreTsddGGj2CHGPP6ZZmmiPWTFWiQHN29A
KlHKsTP1KVErl+bpnC7pzNgZYk7OaXZzYZydzHHqYBidOfmWqVUcJ9gMu5l9yDAVbuGVkz35wPC0
6ZPn5TpHwZuz5jCPAjJhSzlXf/DS2nEemXY2HIxeFfXnaO0zXaqNlt3L0OSKhyqFvtaPuAlF/zZK
vxYvsPfjf23kSXACRNI9/lDXmhvVB6OMoH1PXQ7HPx8qZC06KlWoRA1V1/ijGCz1FNEXxtK96g0T
cZROVX90ZLn9d7dvY+3bQnGZBlvS9GNgWEuHxhKa1xGq8BVqMElaOMNJABNtPo95Nv65GkhJf+AS
G71DgkBQfEzV3Fvp7U7IXmE2HbXHIUeX49RZZSoesKkd5qcFmQILCYhyqc98avaYoRP7Ho21au1j
m812EmZOmk1nlbV3fAGF3PmTrrYX/9vM2pAetcnyGpgueQv/t1SL6lPTiaQ6ru7UFI9N7XTZs5qo
+h+rWPL0o3CsJgmqfm4gknQJPvZDgkbyxyZpoPCjHJP3hypStK+jubjts0gRITnkkz5aH3U+O33A
HmGGZ0dP7Q9IReHZ3mCB2z3HtEG1M0qCo/N1gZGX/BBVVOSfhAfe5QhMqOlfm3gpPiLEjm5JwUL1
D5WjxUqYjClsYQRWbO1n6bbunxnKI0grF6idfVRUEBPnhM7I8pC19oK8iu5GuuqXqVFMJ8Pk+tSC
AVte40c7tIn4PlnKon2yohot0gxCIA7GNXp9QvFxTFp0nHwxqjnP3kx3nLpUE4Wzg37UYRVIZn+o
lKl5ERSpIsOPjCL9UGda9zxP1YhOeIHD9YPT9oal+C6sv1e6+tFcQSfJvTH3US8j5B2RWkrir7zA
YoGDtshq72jGitOdO7yJu0r6/SrMWomz6GwAOFM/LjnR2Y+iYoiCheL4C8B5V6BQ5Vk/ybQR+wf7
OCFBlIy6fYBjrlDoTBrXO84ULJvjrKCqhSxK0S4cx2yYMU3xKsTZnAUPMQ3XaOzUXQur+r6ZnMDF
5Np7mtSk/tdI2OZPGUJk1V8NNTw3UAy8jF+tJUt/6Ykp0lcoQFH71Gnz+A/kOBfXcTSkPH9Sa9U9
KG48msfVihf3YeTWV0IxY3L0UfXm2AiShm/71RqxPXhQUsMp/FKLm+Qlni1Kc7gjtvOxRR6jQTPH
6M1AzdzIAHXnlMUHlQtzwRxkslb4LL1AGjWp+ukw1XG9Hp1hds1PySqmf4BTji/j1Hfqx7FwMxdV
NpQa/VKUy/jf/Sv16h6nQ00GLeulAFFIny6v1GnEnc10KpO7TbcIijAE8J7W82crVbqQe9wL3MHc
M4q5SkjfRpVwKcTVaURtngmjx1sNJSMzaJDJqvxKE2L0885Kd55Wt2YH/4vSH20bqsKbxDczeEbj
VmEFNMeH8USIGcTXEdtM46DX1VIFg5H349PYGEq/kyDdyA5xF5BFe6IBwKwtwLNJiR9JtRoQ2lP1
BOdtPiqrWX7AkikJDNRrH9DpMrF1GtsPo9kgr+Mig3f/675Jn16maVBWLHgLRG2qbNs3EkjFtqkS
0wiyPsa+cF7jrDiRKMJPm0ZszxfOif3UDB0Uq6ngbfrd0Bqn/qkVyvKZKF82x1KsAzIqxtpOlq9E
WqYVh0Z3yjQ54WKfG45PxCuH0HW7AakO0EbdLz0jCE5z6Q7nqOtG5QRaafb8BoKceeZoeT+XxmjJ
lpwUwJw/D11fHeoBebxzC3NEL1EPo0PZ+vpsTkvh2/Ho/FNMWrR+MgE9TO/NnZEEQAeR7ci7gUlu
tqPVoLdFLoWoySr+GYrpuW3Hv73M+S9Joj1Tv6sc9m0sWVaAq4QGgvz/v2EFm3Kx6oHmadDCwEIO
SC8Qo8Pi7JDWBlx2Kq2v9/fAjbOGeQfIIaZI63ILHULebLF0hcmVelWcYgulybg1jJ2d9gYLuthp
lLzpJmGDxI6TVKnLeU0t3kZVqXtBZcNRPUFdMnW/1IFIHSwL2bXDgsJg+2ShG5kf3apbuZLyBXIZ
hlHKUyOEnjx2worNY5InloAI5mFHf7LWZh6PkdOWy5NpNwKxptQZ3cCSBl/2QY8KpMGUvHPFzx7N
APusI7r4AxmzCQKrGnfrgcvW6H5oCET1P2ow6lDc3SH5I9FW0gBLzOp/NS3PIYjSMe4Cq8pEj3Cf
7WTHAtQkCSDvGIQ58HVB9K+NXfUAhKjo+X25soS1tkInzedGqR+tSKTrCVW46KW2lXz0vcGbxXtr
UuCXJPCB5jeADpA4l+ucJomZJrmKMCZyPuJgo3wGTx0xyZ32+vW2YRze0rL8Bexyi06JZ00fGh3N
cM3u0sDrrfwJLbFqb9vway93jRyFBr4GnAgG9+Y0GGS0QOtRYEF8dH7ME1ccTGPYi8Xy7Xs1CuK5
si5JwWjrNN+0bcITlr0JwqZ8aZCfPZki6r9UhpcE7z1tMtpL1iXVSQmRvPw8M2vWo0uWhLVR5j90
fWzmsyPQl313yGIcqO/wgKTi7LbyrqClKtaxFGGJC4VxkOGr9cnlEvdh6WsEMQd7ztX/YXKStw1T
h7nRq7+cXAzqekWcT4RdrI2nVWkWrPXIYt+/hC5gaqjbnFhahpejNPVSrqtjiNDJk+nZbelrZVZn
7cxFnpPLPQE7VUcPB4kUFbiX3P+/xeHFnAa9mpQ0XGnb4K6owcM4kkbCMO5ac138Fhrc6o+OMth+
nhX9DqVU7uzL8d/Y/BKRyOmib3g5vmHhk1y21ADxEJwPiOoiheyIR9cYfrj5uLem1ycAe20qJirJ
AJWTbb0cvmhXDiVSQ1HT/KWp+XQuIRD5qwVQ/b1fT3pKsi3pw0t5o83Xs2MMhWntkvXngtpbUfxr
ldO7cUz8Zci4VP9pWIBs21zYjl0JvRWKQpVP8MwZZxLqZnw3841R3srLmK/YFNY2oXZIHbdx8iUO
43LO/wZfUIWzle/pXV0HWqr/FIccD4lqSiKbUVKAFzzgnThUs5zCdVlFXpB09p7v5o0dIKXLief0
m8gEN8PESzt02VIkoVIm5hdrNYwAD645dEehH+9vgVtDoe1EKZbqoERKXG7ttM+HtezcJER5dDqo
9NzPaNymH1GjqXd229vGvTxGriTVm/Igw5l6Axb9doxbo0PiUYMwO6WVOR4Hz6xHvy1r7qzcGqh2
g2Ru87/aUks12x911EB9z4WVebCSBaHf1XKT/LkHhpA/NWsstLO9ltDQS6xh9MCYsjHZKVPf+N78
XE6jtEsnLd8kSiCPq76vtTQcTGqKjxqFauNxWFueofc/w/VAMu0D8aCDu+Eq33xx2yzWts3iPGzd
ruKeKLLPlif2fK2u45hcflpwXEV0YrZ3QpaZmHEg0xAOuRp/REtSuit3I5q3GqRb5E2jZufquzUv
gCqobACcpXuyOfwmlqsphqvweYcVxS7UecVJRKn5/iDjAcaUwGM2MUD4zfq1KU61hnAg/VOvD6kG
BjAOmp1r4Pqs0CiB2cIDhHcqOcrlWWm9xtEqc6hCfeZNeGjdOUUNbNCHLyqA2j37NnnyLk+LFFwh
xvAWcOh36ZejZc66DKKHNuxWi/mxhqiwUjkflAIhkRYtRg14df53MhXlDNxvpjRFPEf24N0bU1Yb
eAhhPi0xTpe/wlGijkcYBXyns2PfWnPlGflN5fu7R+EmAi4AgEo+S+TK/xYZ5ko0RWRbUdDEmfYB
PkrvYzpQ7Hw/eVp/X1HZfEStBk47FxL4hM2KRm6tFtEEuRzNi6F58KBcLY9xoY6ZjxjtOj0mLoqp
fmVFOPven6Bcps3QcudQX+C5Bbdhs3VUO3ZwU3Ng3zqpi4LsrFGD1/SpR6jfSVo/4bLS/EkMKq8U
GrA7w2+PITO34GnDHiQdhNu3iWOzO41LURRV2BeVcuj1aT7o6hLvtK1vrC8RTJWB5Q3YJ3/Fb18R
1kaMw8pahfmi1X8gnlyWh7LvxtNs8S5E+lk7LKmw/3jv0gKDlmBCcjNCzVbHYl7QoNa0sg1hof+b
tkv9VSuK+aTKtnC0OukDaKHp0He2++2dA5OS0kzioUJySvjeTFd0Me1ztHHD2B71EzW5+kmNiu4w
GL3d+UumO9/yaUFSOO7mh/9haKKDLf9FIXGznQY7okRsxHpIApd/rnFL+MfOCu3HOtjji2qMNNB1
Dx37zt7rJW6vECIfxG5ZhQQWKM/s5TeOWqsXU7RqIYy48QMGtMl57HvxByxPMuO1eW/MleOhjMOp
5fvCt91EBgNCuzYJhfGEo30pEGc/qmuTcm+N3R6i6OqUMBYdRUM+mOgebiEkDaq6aB2tfNB8Lo8p
Nr3nKrGy4/1v9wZ/uogFb8Pg1cfOkSpemyl1S2TX2WLqoR1VT3MODa9WAiNRnlU1/lEo1kkdnX8b
w/yM2MFfWgs3W5sRIjBS5Hd1pLRta2c33Zo3bwCAJuQfCIxsf5A2Yx5Ypno4Nyj62n2UPdH82FMy
lH9lO22yKMS2yDKJg5vXtlKnybDWSA6JtCi+QQPJwjgV1mltUfi+v8S3NqkMQVK5hHfUtpSsggxs
Uoeh1CZp/8ZPYgyNZLV/REmUYnVBU/rd45HdwLdSdanitI3uWM6p5upmZtgVQ/Epx4zs6NXA/SFt
RFDDG2cn0N74YEBEYNlSAbU9oOaXh1BLWy2uEV4OefdKR2FDx1fN3CvI3/hgUrYTxBtlH4c31eUo
rT2soiwcI3QdpfNpa6dwWwvbR+B/2jkTtyZEfm0Dn5YJwDbLqHUjQsPYNsKkK5uvkxPHj7WL9cX9
z3RV5ieYSO9Y+O1Ea6mFcTmjaWwmM49VI4zX3nsAmxEd+qmMPi3FIqswZtO3eGMgH65U83jOxiE6
TXpeH+7/jBu7kwMgEXfcxBSGNjnx2uJwQinGCHMEP1S8C7sIDSZLRZF/8sjrTNo690e8tbzIL1Hq
tXjKXEnp4tXeavgYGSEdo+Vo4SRyKOt+Pd8f5er6Z3XxvUCOgzGk1uPl6o5OW8MBjs3QsqZfNpJl
+FR8mEX/ZdG0b65YvuwMJ//eJqBAWyKrAosHG2vbmHKKQjewHrDCpspL+8HDWEMEheas07G3ZpEc
8zVVZ9+BxBy4St/3D47I6bRma1uX/yClUNiB4g7tF0QPLPNbMec4rUdAApQD5X7DfUB/w/nUwy+H
OemKGZNw1Nz1sMdZSP9zzHlK+XSyBvGhW0TmPWKw4H23qLrVhzrJp/G5I2/ug2jV1exhSVA3p9M+
usUjtZiRmvRaivHVgC9kc1HTkyXORyvoD3ptrzXahO5p1tXePeJOYmIjMJpVHSZTamEH34Kr8FOl
Jok0nUS3EY1zop98+f4fDceo+Jg1hez5RMjzHwCaKi2Ny8HD5DGfJ2TcgbR8c51I/7XEmKccsHIB
kDPrdWScKforr3ZtD80nS61j/UOVFECfYwf9pwEG9c8ErAsAh0TFQSMTsZE/NmB0/6ghqGm+3Rdm
4i/EyfEsNCX7BSlzzJCFm/V/xqi0QdChgjQ+21knkPPREbA+ugqi/O/f8dSbgB+T+LIrrc2VxoNU
8TAkIHbZ0Xo00sE4zCTh/8Mo8IAMWQqCpLPNAKvSsmtvYsdjemH56kKLUDEXZ+c2u3F6ba5n0i04
ZKBojc25aqLIWQfNDNtuSI7GOAN6icbkf5gL6EYe6aSUXGObFZu4TjxXiZiLpY7fVzWbXosxi0/3
D+2b5ez20FIKQBqf/JGO/iZIzMjhYSWim+FQms6AWI/hKh/o4OhGWK0xF1nZ6pgFdXZC/roO1PGO
qbFUv4qk7oxjgtJZ9lThbv9x7HQnPaoYbaV7v1EG4O1vREwfwCoZmgps7nLBk6XKVCNSzNBOYvul
tFrt65IqjgPEwTIe0z7tVB9Cnvb30k7ZmbLaQvM925OgvPXZESoxJDJXSjDL///ba6qPK9r6NMFC
c+7WzxkOJh+VAhus+x9EftbNXKWVJKPIyjYUxctRVhcbOrGQ+xFx/lnSKAZHQQMwH8a9LsiN+VDL
pq0NOg/u7Lb4lC+OAZA20sNkhoourNI9FBKWcn8+t0ahGUFNAh0qmMCb/TVaVlYSa/VQDJo4Y9Xj
+lNFpLo/yo2rDkLK/x9l24S2namfjRbYZgF0GoxOYX8rB9ywikmsT1rT1d/zsTKO9we9OTUUc6jW
QrKnnn75qbCXAxEHyzIUlTv4Cgi2x6Z0rJ0FvLEhIH6BMZHJAsXIzYaIlaQ39Wo2wjSydIR5vFcV
G8KjwHBgZxGvaiK8QTVaD8RpC0jFdkOsQ5LaiDsY4dpRelaa3F5O/eJm3ZkGSPbJbpRvZbK2TylC
hC/vXkqGZnbseFnG3+wSA8lNK48t1Nt5O59yAvkpGZI94vuVRij5pictTukAk3yhR3n5xRoFoGLl
5WaYx+3nyNL+AyGkYL4ynF3F+ttDhzpVXrB6+EhI/LbSiznAEfriZkrmk18dO7cFrjVMX0W3fOlb
ewWUuafZc2NTeVyTMCYMtFG8rTihYcaWoy+sxKK7zVO8rO45ThtlL6TKvbkJM0hx8qeAnRMCtjrS
pIsaazWYYZSYXMOJWTXj4zyu5ieB7EB2VjojHp4Leypx8FwzD2M5gIjG2dTrVSMPypy9N9utifNy
oncpCfCIXl1+m7gGLkWTzQjB7jmoduGWpqZu//5bVb516c3TaINoo1+OMkPJ65mfGTbW3J8rfTSx
JGva/2E7o7JGbwpgB09eGa5+uyrEOi1JlLPPSO7GU6Pa5YNNVWznvF5HBohxBiB6Gr7MZ/vK5fVE
y76qzdAc1Pg8ulblewIHVTDR7182ORRVS8lQ4LW2eSKhrJvmRldxA+PzJXxS8OnVSVAEvR8Gbs2I
dghlZ6DikBA2ewBnykEoBrGOjkIqfCelGBNnlkfqGlU7z5VbY8neAVUsMgvKPpffqHKMvDVt9lvc
OPEz+NfuABQVE9K22tMmvr6dyBbJ4qQYC8p0W32/YeixA1MsC5nYBaRLbFafSrMvHyTa4m9acJPf
jL26swffig6XR5xRoRdYb3VuiB2XExRFX2pOp1okkDzKPsGmKP5NhYc98bFK6hIgGm+GhKeZXn/R
3dFc8cFtu1eUZNsRwJE+tihPF96XSJtdTG+yCY20CRR4HgCTtkuf99NQn626Gj5HXlL9lbZzox0G
08zXQ0ZPePWNwou/tGj9fbESS/tB/bRtfb1Lo+/1EK2FrwNxVh7ub6G3yLWdNjotfFcAepS/t9Nu
skZYgLvDfinw/bMK47El7gOZJaLgrsZbLLW/dmjuPOYRxjF1BhnDn4Uonj1FVO/OEfgVks3F5QZr
dpvOKWJu7KGc7bBI2/hYpTysYMy6O1Ht1gYjZ6ThDiwUuoXc67/FG31IVitrdTs0hTL/AZWkO2SV
KB6jTohwXXuat2Pt/Xl/pa8DNjVk2RqF+o4I8lZGZgTjZFiDcEgX4j+0wki/4OJmv94f5MaVTbAG
VahhH0GSuoVEWN1oums3RmEZx1b7h+oouu5HXqw0MBUcNXtaMWOmBhYLV3/gyjZhFOWQQPyiG/MO
+UdUMITvxVMUf49ArX52q0bPAieN8smP6DSniPOvZYyLS5k7fmvWhbGzJW9EGq4ACiKQfrhytlAI
qD24vpYxjpzlVB0XPYFq1zfVCd7AnhLGjaFYLip25NuSyLVJcNa1XDNOoUO2ndvnJvJg6dFheshq
jJPuf5kbn1/KbEsm/ZtmxCZ+NpjKKq66MCvX1E62aO2HpMK++f2jUEySpTnmQ1pwubN7aDE6bgJu
qKyWd+BVXoJDWP+Ps/PakdvY1vATEWAOt+wwM02NsizJN4Ql28ypmPn05ytt4Gw1m2iit23AFzK8
uooVVq31h/D0cBSKVtyWPIhUEvnV9aYXbV53cWJeSA+0c2cn05NR4Oz4eBQpewGMjiYRmIvrscy1
B34+Mc0L0F7rLCavx4NvSs73o9xm8YhAI7QqPwvX6FpIYTYz6rpsXCrsuJ/2avbFjOdnx1iWYxEn
xyS0T/Gi/Hs/qDxUV4cu4ChaNBC9gOaudRVqx+683Musi8PJzvZU4g8QgLRvLtiRpziK+Wz3A26s
PvKDX4q5tON5+l3P5TAUaYtarnIxvQpdABOX86S1i52dexuFTqVHP5EOKvLr6zbtgHWi6vSLczHc
tDkDgMd/YqJm9uhYJGue6gZZCJJM6y8mrNbpSK69C2Lh5YewmvRzQvP/8ShSZZFkwHNIRdaamQMe
43j1Cu/iyNJkr4v2LzujL/rwWPRfF5Gkw1NTWN++aYgbOuimS+Ga0Yepd6ZzDjHsy/8QReKWADnK
Ea1OhVFYc6xpaXjp2r7Gb8SK/ZiH6sNdHSm2wpEAvAza9xpLSUYA7daJw8sCoM6fFmPh+V3uiZfd
bh1QOAgRwoIFRgs053ol48neeU3veBfbSMzkoo7CeI9ZEkaKUvHjbALw/fTw7CEzJx/4VJl4B68u
iTIzF6OhHnspM819CdVsONqNsbeqb68iU6KMkIl3UThX1+Uytx76IcGo+xIvmGCCykQpeYbGjClc
+CDcmpVAlsUTSIrZIWK0Or4ZZ1O56CXjfJNUf9NpTN7WVePuoFU2DgN6sqCFGQtlwDX+xwu9ahkd
+GG6ilZ7hUTlswpj7vP9j7M5bdTKZPWa7va6yYddSRK7NVHctg5Pqh7FZytZ8lcod3uN761QYAdw
U5NbiWPheuXFuldAs+pCPknTHmDLuocydAw/7/I9lMLW3HEs8HD8VQRcl5asrh27Gt3BS4nt9lsX
UsB50XdFrDcHRDrKjpUohXUjL2u0Lh4xfrnEoVM/I9nP3RPb1TEfy/7l/mfaGhBnA9gElgRYa/16
7gZYIWi64CSW5W121KPEOjv58CiKTi5s2fKlySBLp+sKoxqVSecmBu3IeMn+yMrpCyby+k6KvXUA
wXmXtw/TxmtlNRTFLJIccsilqQ0FH3E1e6tVMeSSQS0+OepSPj8+dRReuMFY37QK5dT+9liJVTOv
W8Dblw73zk+DExuvHBPF49cdyC7WNi0Nk17QalR2ZGhQpflAlDOm02JE88U0F+/j/bFsrTjMnKTM
GCYBCMNdj2WxC1qS7Rgim6AlxwjX0NfIbJXnBnub8/1QWyuO+/RXv/hXr/o6lCkqTcs9QjWkmH9V
lZiDBEjT3rxtjui3MKtDQaBPmhbdwqFQdfqrmljvlMqLn2oEcXe+0Na6YwPJdiB5CWv8ekCRFs5O
26KiAoHty2AADIuUafRFNXQnG4S/f3/+tgYGjp9NRGsQ2PtqQcwz9HCrMLnNoaB/bvus+VphnZMf
w2Sad4Z2m4PLGwnUK68JVFbXBgFdBqgCm5koWBxLnGYqmj9bqw9/YAtdmr7djJZ1mFFMeetUaBHs
DHRjoYAeR5SKcx04ypo7iVqWBQF9sC9O0ZenkhPsfTc5xs/707kRhVI6BxQwXyl3Kb/ub7vYUroi
1yLDxgN0qWETa94p6ao9nZrNKNTDedJQpqYAeR1lbERIeYaxaHZeyxNpfI0aNXk8fwB8AoOXdI+P
pa1WojNFtYsev30Jl3Q4FMCvTrZwusc3MCwFCV4H7yLBkddjsea6ySoKBBdVL6bAjUGxh3G8R1XY
mjFaRfgAodTN36sZS5Y0SjqtcS7FYg5+NbrhqbNgVN//+rebCTsPHhPsWiYMRt31WLzYVlDXzOxL
pS/DsSgr75UmrXvK4+5R3hSJEPcE/W9YRADl1wNC6DnPFbW2L7UzGUd0Yww6vGa18zbfGpCGBDMX
oYPIj7XKidtat3LPIEqhgi6Jk344eMOsog+x6y8o5+b6rcxQZGYnZXak58X13CkTLjJ6zJqee/dr
nymXIW7+jpz+tZjZSdil79TpNoemIS5Em5JizXp1K51B125iaHGp6gcJPf7kNrr1Jjc65/j4sqBX
+f+h5OL87VBAaqMvs0xuJEWdP0/6OJ6Swi2f2jxOdkZ1e3uwuKEI4r4C4I7X5nUoDX3zosgc+zIm
1gfLEX9j2vAtat3WB0z09/1h3e4pGQuwh9Q056ZfnQ+FjXyCkAW8RPEaH0SROPXtsgde2fhONItk
KgEahwx2tQT7fsLFyJycSxV18XJoEsU6DJhA6BihQdq9P6StYJzJpApSRgBWw/X0qVrupnCKnUsU
oYuiAG7y83z5OUjtlvuRNiYPGCs1SWaQ83WtLAWX2BNjrLuXmbr0Qc2d4SxoYO/cuJtRAIewdXma
3TwBRQOFs4kX9xKWi3eYnZnCp6j+eXgodKW4jHg08b5YZyzc+GOS6xQENNEpSAt3xXNe6crOUPSN
sZCx0geldSPZF6sDYtRtVEeKnKSSqp24lCOiGaKz289jlTq23+izjTqO06dvlYyddcyw74wPNdaR
A5Jrja2z6Qr+Ey1PyvGbOS61fhBOuLS+PXa6g1CnXX/QvH5Z/oo4d8OfudLNChaniaFUIZYfUZx8
iyuhtQeQ5Qi/3Z9FubRW59/V8Fb3oFlMkvbm8o4mIS8u09BWJyhkw8s428uHrAi/lFCbqc0n2bu2
TfIf98NvrHzIQlSTZXkUTLKc/d/OKBhQYW9arYJPFN4VoqnTM1abYxDl9s/HI8nuG5C3/9j/Xkca
EC+ZY/l6U83JPbqDqpwoXaOx58XRzn28tWRk8YMxAaSlKnYdKnTTzlSTUrkg6hedQjevn5gDsfPl
tqYOhDyqqHL+gNmtogh9UeoyUS5GLeaz29fZQWui72anWsf7U7c1Hu4qSq5414EHWZ2Fg1EUeYHv
KTS1wj0OY5JZwIbGaQ9tsTUiKhLwskkyAL6sjkHaMkgJVXEUOE6FRlLRln84blQ9w6Hec+T4da+v
1z01bz4QkgAUXFbfyGiUhcKsUC7aML1y9n4URvVlrvX8gJZD6ttOrPp2WX5Uyu7JHJQvUMj2XL62
fwPjpBsl5TPW1SUyjkZoAFwuRm63/1ph13zvZ3U5uiX46jy0PV8L2/ApK4RzHF1dfMDBHFVFTvDn
+x/4V+NzNRt0LCVnhYqDvFav15LTWalaUFUPlsHy8oMJad37ktHVi8/zpKbmX2o+hT9qc1aWl66N
vOFSk3bUkLTSUgmPJIVwI90805tDOA+58rlNZsU8La4ivPMQq/X8BE5T+QItxuve5RAQkk+j3Sv9
0e7MsjtljVo1h7wrnBbTodlpegDAArYXmAP9LbI0nKVqmIgTtE8v/zaa9fQlFYZID53rRo0PKSxs
jkaYtFlg85Y1zsqk/upO2c7yovZiwiKat2Gr+I3SiOWN1blx8Tkp6nJ4X49L9KGEnmVdNHh28WEu
Su9znOaTdgh1SFuBMXpe/Uc+z2p5AM+kjOjbxl6N8B0vz+wLekx6+TSQM1RHHi5xf+ShVHeHsIo9
IKnaNPZntNlK5dUYnTx/cuvWzi6zY3WTP1kFtk+WovMqMBG8cg7ZjOUOZLfWdp4hU3SR61MIFH+n
qlZ4Z/qHnUdapU0hv27SprQ8VG5ByzRXy3Z+78x51nzAgKAs/1CQcDI+NqJz5p+ZmUb5Kdd0ob2b
ID45fgqSvtaOc+qE5QmcB+pFiGI50xNqvpGZH+06sszANrwif3VxqKiPkb5YPGQXO9e8x49MRPyp
7pOYUOFfZ0BRWVhdEWrhZWZxBKUJdNsoon4n+9mAI8BwIKkDnkgND2jT9ToXy6zkcVsjhFXpWqDn
ZvcFNb3xkEgz3yOQieHFCbs2iESGI1U5iVMyL967pVb7zxHad+/v77uNg5VfQrMJJA+QkDX/t56M
phlSL4SS61oHjSr5KdWb8X+YWwABkv4HsRN80vWgTa2xtcXjjrXT2P0UFWFM17apdvozG4e3RCRR
GQDtQcVcv45i6OXopaglBUUYQjHwKv2TbHa/xlqk7iGTNuYNEActE1rQDuix1dVXduiSLSE6bSFu
hSnSOcPnpsvEHu38Vza8OhZBYeM9z8saxMjaez51umyGzstyGZbXyrIPih2lflrGbzgnX9rJe05V
98jbBw06hHWM6KVFot9v++hdbudHAaql0+anSSvOZVH82eXNOc2aU1ZAh4iU6jCr09Fq58pPDPPp
/tK6/Rxk3qTGtJZ4R9trJDnHpNbhvVEGBbSZ07gMNhmoNz1Vav34mwLSEHQ9oIIkB8gBX3/5Ms0M
ba4J1XhhWKGRl4TT09hlxU4asvFUB5AqKV3ANvjoqzREQ+URIRgzCgCkfuu5z1A3DDFVbsVrYfDv
yn6c8shpJKEI1CmZyjVCtYC2ZkeLiALDirEoLLAqII0cdqodW3kAAWQWImnI0IOvJ9BrEnsKpzIK
VDfPMYVJn+I8hxkHGtKy39rhgDgn2DTRljCE7fdj7+zc/1v7iTmVvlo2RdI1wSyvI6NI4jkKINBo
fyda1mt+IwCr3V+Tm2HoPwLSpn4I/fB6nHQAoJYvfMAYfcBjmgnNryA67uTFm1E4GXjWYABy0wya
B2VEpjSMghzrJIpu1QCSSJ+TPVbe7XKkPMVfaBdJXuMaTFYpNXRi1UwCFW/S/ERxqWxOxZINjh/p
6My9z0cv/ogonJrvzOPt3kaaDIEQlFwo+1G8up5HILM5UkpVFrAXX8h/sieVCimJefbx/ge7LetI
SzcJkgKAfFusSrO8U12ga0FCajMcalUThW82TvLe0aa588sBDtXOwbUVEyw4Gx3UMW+B1SJZQrVF
KS0qg5rP+AHxTZEcerOrWr/Je+udfEZ/uD/K2wXDF7RZLvTF2e1rJBCSAwYA6jIh7dD676HdqC+Z
VuZ77iC3Xw0rVjYZclA6hqzrEzlFIgkMg86lFc2Kb1h1cqq0vAeCpu+hGG5HRM9a6kGhliLdfOWf
//aqhmyBF5rQRDDAlvtB/cV7cgFo7Plx39QOKCAB8mKbIY5Ez3q1Duu56YCuzmOgKUvRHx2jc43X
JtZHtH+sqPoOhS9OX5emQBiwH0UYv6MaKPbc+m4GK+Gc5E4UgRDsA2R1PdjU6pdsgagQ5GmiaYei
6DTXJxFSH4bzSay1NIOQ4eRpfR3IGRSvjriFsM+rx2OP0PKntl+aIF505ev9JXmzCQAoUwYEfeRY
sD/WF4+J+Ibe58YQmIUdfRUI2EY+sKRUPQKQ1SvMZbvln/shN6YRJAXyFABjseBc51Sh5VRd2ehD
IPS0fpvAv/QztZ7ePRwFhTwqq5zLoAhvSyMLEFxhIlRKU7F+VvOl+JhYo1nt3GgbE4hqndQPoI0u
OYjX3wpvplxTF2MMTKOlG6IMnfkU40IY+WnndvMhj/d4iDL7uMoVsb7kY1HtwTIA6YfVuTXWeGCK
XkZsvP6fXGvL52HQpqfcisLjYGjx95IX3SHRZ0R+7k/qzckiQ/MIdmiocuGt4XeNU2lGyAUXWGGj
PJvoif2B+BuGsKLZYyhuh+KYJKXkHFs/oNTF6ew5HsagD20Bk1etjOK05Ln6RkuWvZLdxpJ0mEkp
+Anej87C9UeMUB9fsqYdg6yyjb/0sjODnoT/+PjswQ1BwkeCvsBAXEeh2GJT0FBG3M/0FK2ZWC95
WZujU79By3nIvz0ejpuGsg8EMjSMVu+kXJ/qeDJDSpwIbh8np2vOdTh+Gxdk8+5H2toDmB9LNzSY
q0jlXQ8M7nFUJGk2BeoyLT8Ah9V/DdGsjc8dRlXJWa/TUttZiZshwTSyDuGwsiKvQ9JpH8bSyqcg
omD/nBuqsP3SS60/u3oucr+pInLZ+6PcWpHQ6iXQlWT9RrwHcW41tZ10CrCmKn7YaHCeqcrU/jhG
7d4NcHvhUZQEf8pjmqorzY3r4RHFacg/pqDT+/SQKpzRviLK+Lnnvfthwiv0bd6V4uCmRvVU1fVe
03rrjKHxRa4p4UE39QLNWlARovAaRGODamUZFk9IFmUvYv5h9rQx/VZKbIM11PesI35VAFfHG1uD
YgVNKu6+9dBrvNidcmbZTk0zdRfEveLmUBloURzKIQr/jVB/TnwzEuX7qG2HD5pi+jUFh3Inu9/4
3DzE+A1kNiAu1+J/cxOOSzvYo/Swrc/NsPRHQ0l+DlbY71wht8+yX9xiUhvgUfS8zdUdksQ6tBgn
Yf9wG75TKyU628VYnz1kAY/O5M0nZ9T6E3Kv2tsyHHqoPYp+IvfbA5FvnIMuPVVpKwpe5uYcrLxU
NajPTqThNXJRRpee+ywUO2p+WzOr886l+IYODQzX68WNUHRRkwRMQVPjqFtqVfmuc/rxRI6X7GQB
G6uJJqQUWWYlcV2ue7hK2kSmUkYAL4Q9TR/1vK0cHzhc+joVmTIe2jAWpY/+PfRGgzpcdlAMGFTn
PKLnu7OibjcVp7Fk3FPkAae//i11ugC8jSNWtip+lF7/B5rWL+04fRUQBHzKzn5o9l/uH1q3X/Q6
pvzz3xL0eWmyWjTKEKits5xqYIvPSEQ/XAOyeJhSJqDjC/z7hnzltlEy9IW8rJ3C+aNuWuNPM0uR
jQ7dcPrn/ohuV49kurB4IEdjFbMuMmqRIM9BQSboM/TEVHOcTtS0lcMYe4+f+DIUPS9ElvHXXftg
ImSYl5HOsHL8dJ9nXDCebbUoz5Pr7q2Nje9Ez1W+7rHLoWqx2hPk+fNUxCMvHFxkzi11x0ueV9EO
4kleG9dnKwNCpYXOC+fMDXUdj8PWyNVpDDoHYkNewhyN39XY7PgTuvsHs9xV2doeF3cZm1DKXa6S
EFtpOl3tmMJu5KZKUJl4g19quoPR3lwTADQo2FHYYpNdr3IWgl6UCM4EokfJalCiCQmAGlyzUT7M
QGGps84R0SX/pnG3amBFoerGqIQyoF70/mwBGmvoIZ/uL/Lb9IZiKs4SUOyYNl4W1wMqeK7VZaWN
QWMOoGpwmcDHJTu0M88zJJb3BrUZjvozkqSSzrOmomjlaPQ2rO8gGVP3ld7f+L6ddOffQdWUZ2oz
D2MVmURsHjzsCFnsN0LpTmUjPpYNUxA2NP79GoWYzE/cvn18Gvn///JUB4J3k0YZswDcVStzYNR4
TrxxW/iMx9xtxpZo45Kgc6Vl1cv9b7ex5OUzCZAkHmcw2+Vi/e3IpXVNsSUb1IAqMhDksPmWoPFw
vh9kY8WTNLjSc1yqma/BIk3YzpT+hBqYyOK+5HZsf9B5jr2YjVtnO4nvbTKqg2mFxCxLZTz/VmfT
kiz0JiMxADy28/NkY5DjY0yznCoTdYRcwAr3OwvBavwCku+zsIadH7A12N9/wGo35GWvhWXcD0Hb
QNx3UnxvjEGZ3isa7uf353Xr4/0eavXxqqEAHZV1Q0AWSi/cizG6ybI9AeCNTECihMmusdWlP7ie
0dkloRPzEGSuO2HiUaA5GkVsbZzhDmWs/ZX2qee3nb2zarZH99+4q4mk8b9giT0OgWalw0tnNNmr
ku4i/TduGQkVAWnD+sTPZTWHhsKtb8YUeEwFfh45b3wMbS2E3lRF/yjqEPq9aNzj/Q+3NaXcn79W
KMWzdW8oRvRrHlwKWV7R5d/mvC8DMx269yl99jOXfHtI7DZ6TzPvYQypRMbAUcaaEgUPcpLr/a66
QxWKnOEqNL9eomj45g61eE7oj+4kkDfK3fQIMaaRoESp4n5DGkMzNy3NhPpLahaT9IGbAEaIXL1A
uXePRbRoh6E02mDMzfYpqUrvbLqx95RGlBuMqe1OWuS5J2BfKml355zDRexBhG+VpeRvhLkNGpcc
g0bP9XTUcwr3xozHQCG7911EYF9rk9KDmzVHrzOio8sdfURkqj7n2FgH44wWkbvgfFLwvz2Mbqof
ctep94jLW4cIwifUCqjUAZNe5QhaW1ia6NUhSGsrelLcNP4SZk70lFaN2FmLmxuA1gKxYMbieHk9
BXOhukWtMQXOQmHzjKFnUYGCiHLhu1ZnvKq2Eo6HdF8Ze2t/c9HxgqPTL2lK14EhlqemM2e8WUe7
xQhGRHHqW5O1mDuNoc1AlF9k2RhI07qUZSutuuhuMQaui2pEitKyL6if7RzGG2kJVQCYVtDouVHX
dXAP2l03GCZRyibN/TzGD7HA9ijxOT3j5tT0y/Aw2I3lyz6Wn41ZvBHisgQQHFeWAmOA9JHfW/Vy
Sc1kfqORH+0cx5vjw++BhymtL9q/158rylJLgdrDmaU4A40TE4BRodvY74Jkei2XqDvdPyQ3PxvI
X8mdJVleg1/qwUZhvkplTWNJwqdhXvLMH/qs2hOZ3RoZQFYavVBODR771yODWRZq6tjx1AXQovtW
ppGS98Y8fUOb0qzPldLWO1WFzZCkJ+T/PNlumF/5Mk+1kvCC8mItfhJjX35OGtUNhtgzPra0iXa2
wGY8ybQATErdeO2uLgaRVfHEQ6AQ5hED0/lcF2r0otg4rJvu+On+l9uOBs2Vpr2EL60uGbqfiBUk
4FXFrKSxn6R2/M7ENYcnjj0/27Go/7wfcGupSIshblSgUpTBrr9gtJSanbgeXxAXJ83HAJlaxZya
O+PaDsP1ScUPOr+6ek5hsJIuXkJnT7Rd9hGTxekdGpzT//KtwO9wiABNAmR/PZg5toelHmmZaEoX
/anEdnqyXSf5no9j9W3Msr0O7OaoJIBVik4hOLUalRYKcxw4SYJ2xEHxrID0mg7tqLZ/3P9IW3ea
PD3kex4V4nU/JtNxhMb6CwPRUHdPdpnVZ6Rru8sS69ZO7rG5AP8bav3ujXPdWqySsizygcmBLlCN
31z/Rg0xJOx2NY+3blDmj9cTD3oWx+r8WLxQF3XD6kOBzn4eyxq/3RbjqQExjdMMDyryW0rnO8fj
1hh5S9HHJiabenV96mUPtyRlk7mRlZ/GtouO7ShwSo8BJ/joTZbn+99v62XFDpO6VwBV0Dq5Xpe1
hcfqsPD9wMHoBSaS7H6/GrT8axc2+acRZtApz2blg6QwCr9WSvef+79ga6JdSnZUZtBFA+Zx/Quw
OAB7BD8xCKcOt8Gh8FRkd4vZ+x723fxmjtK3Zeza8c5Mby1cgAMcMNSapZTidViltJQeJsoU9GOk
z4cwy+wPZEnp2yrnqtxZulu7EUIwqCraN1Iu8jpYFhbeFKo0M/KmE5/bwejDg6o4uN3dn8vNOHSb
EWOSJI71jUDHktq8Lahr5xqo1zKuTn08iJ2zbOuhA8OT1i/ZNbCI1U2Q4svW1ANRnGge3rvLXJ37
ZsYzb2zS5ah1RvUyLiVJZmGHO9X0ja8GhxG1FywR6ZSuTQDqTHUW8vkpEGAk2B+edbDMIvIXpS0e
XyBQq5lEELRcsGsMiyIiXDJpAAVMQ/TVMQocLXNMj09pqXdP97/b1rCoR6G9AJARTsDqsLHmTloB
JXOQhrgZ+U40ZtVZyVUc6XRtEHv1oY0tB6oQ3ji27NLMSB4Kv9eHRncGYASPOzSF5h5CsqgfJAya
7veq2f9txZ69PNlu7pg7VdKN9ckOB8zKjWRCzV0db6o61K4WsdfRGM6eGxT5XqOyyneS9s0o0sNV
kz416IBcD4/+klCWjkUC7KLAQ1WPDjN+qDsn58Y3k8Rd0ECQbHTkx6+jlE6xlLg6T0ElLPvrrJft
aws84avSlgS8vz7kL15VzXk3UhalH8lpveYsZGYbCcX2WPa9I23nO9M6eKGFGPiYpEI/uo2lPb7J
iSfFwygC0wpdrREXD8zFNIY5oIXfhn6CKOvyRjfyBu8mECXfBx5AiV8WdVwcKI3hxn5/yFvTK2ne
6N9Ilf5fj/zf1qgGB6dRxIzWQF4XH0ccuvVj3PR1fLBbTMN3zpWNHUE5/RfclsIw0hfXH5NKROrO
EAOCTHgD0o9xq/QHp5qX6qRl+ty81FVav3OSWot2ltHGYpWvIU5sSvqIO6+2fkF5Du/GWYUIZBTH
TnXSdxgsWY8i1lF0Za9zBf2qBqwv2TQdY/r2lgruT9RBoZrdGSc1tAnVwd0JtdFLlt0jdDTll6NS
tJrLwWyFkS2dFiQWtT5/iSmWAjGJDsIGpvQGPYd5OhVjWpgHakHoxZdhqUguYRf7KY7re/oLWzPM
wSpTe7xj4Ghef9t0nu2Y4pQaCEQD/T5Vh5Ou0Na+v15vo6DSJWnOAL2kk+hq1EJYU5GnvRqMqO69
7ZXOfdYcpPzvR7k9CMDAkqXJOh/PiPV39OIG/DbF2mD2AB1Mnlb8bKp5+hPn2u6tShf37/vxNkYF
sVUWIRA/t2kMXs9d1cSgOI3CDOa5mv9FpXeej7NnxHu5/W1KwbVHiYVKNFT7G7RH0uo4b+hlGSRV
YrwOdh+9sUslfsnTqPmQ5qF1SmNLfzKEVT+8/8BUYuVIuQq5wBtI1NA7WlOapQiKNExPjrXQjEeu
xfv86ERK6CaK5ySb2NGsdQsyw5qhySZt0NtNegZNOr4uhrP3GpNL+fqegPWJcZHkvoBIWhNTNFsI
Tx37JrAUuzsWuZP7YrY+gdEyqYCUJwctNr9tyg98hp/3B7iBcyC2FPQnpaA3rq6e65bAy6+e1SZw
lRG8dCw5JIXriCNU1B6DzK4/G3nlHCnJe0c8zqrPBipdj39NIKvkh7Q2uJTXYFJjpBi01ErLpbwk
ky8Stc8O9tKm9fP94d5uRJk9yZRNegazeK83RuIALGsLpaPFpjtf4aF189GOZtc7TFAH+2Ma6c3y
/n7M2yuRR7a0NEVeA3z1WuKuzsxJMZsazhh9k/fAsCrnLzGnWX2cCrrAO+f4bTTSX4jKPJFI1iBu
XY+QBlFZcCr8amJUT0a36O97jmokV8rdkv1GLFkaQaZWZdnyDLyOZTWRZ0ZJVgXumMbPtp1CTS2L
/FlZdG3npr890QC1QXNBSY1HJyLF16ESjrORGa6CSm3ao1VP3eelz9uP9z/V7fKQ0o0STEVyaJDG
XEdR9aYMI4ieQeZo4lhWtvImstwhcJdE+ViIds/3eyMeL2cOFm4eiyWyipfFSzj3elIHhuhMLAES
I599ZYgKcQAvkKWHyIL+eX54kATj/QCSSCaKqx0Pw7wpjMyuuRwcpHG7pb90IC1OYd23b7LaDnfW
/+2n+6UvwxhpBEsa1vWk5lncUy6mwYY727fU6JRzNDfT6f6gbm8iumJSjgxAtY003Wp92CXiIZ0B
QEVNW+0QI0PwsUaQ5amM5u+OFueRXzule6L5/Mf9wLd7gMyBFy0vPWq5NxYyZWTqIQot1EGKclje
ejyMvqSNNg/vgNEaD+8CDmhuPbg19MpAOF9P5eSMSQUvnbIdPpuBMSfxoaFcvvOsvf1g/5HZYi+w
CYy1hHLeZAC23HgJynGKpiPUFhwvkT6fvIdXIoxawA6A7cHg8LC8Hk4SjhmGSb0epNNUvCnceDi0
Tty8z6puPA7clTvvsdtvBfABqD39ZTRMKBBex1OsKLWxLDKCwlZ0z9dTo6wPUyga79msTPvDoysD
Vwa2GegYihHoplxHswT47JR9HTii1Q8LugHnyJrit12uKjsTuXGLkwqRKoMCle6da21tMXZ67s1x
F5RDmD/TCYWMlMXdz06H1I6eYTIcq85RjhKX9i7r66SEhWLMxun+kDdWDuBj9IolIZEqzOo8UzwM
tvmTHhBEVh27Ls+UVxuxLLFzpNx+SPSwAJqSkEk9mvUrM9HxyW2sbAiQJDJpROn0EgHIKy9xN2o7
d8LtmIBSUSyglgSzhvfY9WcEXaEVPZrSgbFE3lFX6/GUkZ7492fu9iWLxpzkVtLOkASv1WLBqCnV
BwVgUzNVyp9j7E7zu45y4FPWjtEX0G+pghyzNe8Ze8hff516Qg2kHgJFj5cCHLPr0Rl2ozmiqqdg
GRvtqa378QnicHZqqyx7p6C6+PAWRP2NgwuKO5BP7r7reJ2TiZYUjxMsngs0G9LuXLateUyg2Oyk
tjcfDnUfAPdwC9gVPGxX99xQTtYIwcdgShEcH7TRObdD8rAzr4zC+wOKGWkXl/j1gGKrsDGvVoyA
d9K/mtu4vj7UD99uBJHwQQko5ehal26ppzToeiY2hNEqbr7UhSOK6JDiy508aXNl/1P0lTe9jbIu
K5+z2sjdHfznxlyi+wcimNKAfMKuTs6mSkU25JkaeLQNz52quAdDj7WdOuPNYpRi6tIKkIqHwZtr
9cUitgYMRE8NBjpEr4k5QZPTlLZ9NUWTnGZ7jMZHlyNDAdhK9krhnR7panMn4VDjtWFqAT4P8Xfc
ftwPhZq5b4tKzx7ti8pQHCJwheiY3OjSdRYPgTp0taAXeDiGcwcIFA7Pzt29MYW4gNHHgiaH5dha
CCcxMchOKscKstaePseJqh2mqlKO2AYWkAGM/Hz/3Lo5iWnE8O4nTcDiTnqoXi//sItnb5xbK0C+
2/ZOmVFrVN3cGgKAtjhD+nI/3O065PoG1UFRiKcixY3rcJ7aIECcalbgkTFgtSj02vUhMjXf/4c4
nIe0fQFkIn5xHUdNJvQ3IWMFvZYO74pEkEXWVbtzjd1+LAptwA7oVfLW4Pi4jhI2kGDrOrcDNt6L
UIvuqFh10GiuckzT5tv9IW18KW4Ym+SYe1kyZK6DqaHbJG41WNLjOjkanpJjfqmXCPw3eySkjVD4
tVCW5fzlalkD26Kwc73Bnp0gV0AV/SwMp8Qpo1bRpk56ylI7idbGNNIIBO9D5YS24BrB1w+xk1kI
yQc29ewLzS9H+JrX5U92pIJU74Sy16rYGCCTSFbHicE/6ydN7ZFB2XbtBnbVj+dOSftzmON7Ng5i
T9J5M5RkK6DVBXtsjfjs7Nyq1XkkVNLhBoKMmzGcEL7Bq7OqcnXnnN+KBgJPQlMoX3PZXC8SJBbK
Ye5tL9BDZHZ6pfmU4Ln63Or6zkbeCESdAq0zPhy10XXCmmgistNhCIMCtkIwJe5gnTrRij/MLlL2
jPc2gwF65C+wlgAgr0cF7SwvYpwNUXWwa9NPQrf/U2lzAB1AuX88vM0A0skqBZcYj8JVgjPGkRqT
jodBqlvTcarq6lk4oGUVYR/vR7pJGXnCUDIzJMtO+rKtTg9w/U3tNFoY2KJKvyEDo13gauZPZTPN
xzbtlqc68uLn+0HlVF3lizKoFDREop8yybpJt5S5jScvQQvF0M+ZQ/82Sd09pfnbHc35IV1HVImP
AiK7+mAJp9OAFWSAY+Kf1bh8BVmNymolHH9Omp/3h3S7Ogjmyvo8lWw4Bas1n0Zuo/QJp3CkNeFJ
a6zyhYJw/WwsabwDNbudPRlKAkSAP1JXluP+rTtmDV7Xz6NiwcBOFvUU8h+nsMdkwn1/TFuBAN4j
BsnkyZbDdaA6MmMR9rkDudycn/PYsp45YPbsTm5XIH1UCmWyMserZX3OC5pT0+QWjqxE5D6Gmcj1
1z8mXX2xOu994Xlf74/qVhyLG5lg9FLpU5HXrxLEQmnsJGlGJ0i04W2fimNaz2jdw4Eb3nhqf07M
FukiytPV4r11yjE6NI6xx3mR6+F6C/AjyFN/Wa9w+K92OGwxjiwYrIGNMB4+H3mTH3Sqk8+FiNHM
rFBrPmZxPfuhM/Qf78/AxloFLi7zBWkPxgvq+rummWJaXVg5cq0KHwyM8gzjHsk3ke0Zo22F4qNK
QQkJ77nZg5WI8cxdnCAFGH9x9cymhEYLsBxDbeck21it7KhfBEdAbzdnZlqXDvYyzGglMvF3AfXn
X+E0D2tEsng4TbhxQEwxeau543HU2RW2X0E2xdn7yhnjtyLtlZ1k5HYsxMD8kMSAnYe45vUXysN6
ya1sTt+g/2tAvGJE6sH8P9LOq1dum2vbv0iAejmVZnYbucaxnZwITlMX1aj269+L/k48msEW9vMh
OQhgOBxS5OLiWnfJxJy+edF+mv4SJ9mI4I53R7w2mm6ae7uIgdToqEVo1QmVQDN8fcPdmY5Sf1Ny
Csqz9ia3Wlpkule/iGW5LlEgnA+56I/Yw7dbjalAcGUm4PZwZbles1xbSfVTp4jHZVjO2Jek58UW
Rjgaev7mvAP4Ef8A5wegesO5sDKxoqknyjirPKN8WVwvmSI6F5v11HRJfURKv73IiFN445J2KH7c
Xi9U1sjocvWXMcoawg23wWojrXes9+lQgQysybXeHPnViEoRiYSGSKlfryXGCVlZdnMZs8w9hvdw
wAteaQdpwL0v9usou8ptUprQcYyxjIFZBCgMu/kJduYYtl1eHUzoaKhdzBdax4bDziTWnXaM/a03
P1idHD6u3irfWl6nK+KxExHFVfixvZ1o47W89CyGWlLkxdJi9sIB3O/Bwb27J7i7VEbPht+DRTUq
uYUY9TKeCl0Lcdh8XEYPcRL3nezH9s0FDqbE24jmiOpf78MRjntOMbRWGc8k8lFQT+s5SWT+4hfz
0Ye6Oy9XoTXIbm6Rd2IRS01cLOPc2t5XVXGCFv8iM8OJ+ik5oj3fXsJU1lWFw4TlqnAO19tcTmvt
NdQoY7E52TdvGDYrNDFWMcLCGGYrnBql5hEsk1xOW+UdCi/e25UI6ai5cqUAob4ev9VhJlh1VcZw
5C32vTv2UQkYb4wmSkkHR+BOEFa9OlIfNEQgYKs//yVtHLE4qfqCMz2i5fqerF48UsFPHt8c6lFQ
pmVMIUeBz3cHzc18d5GYr8X5vAT4hdv50zJOR6XMOwvHKDwfYHd4lJ1396O16iYFHIMALFAWyxNv
Q+468ZGl8w5Zb/fGUrAUBZSgfKrvNkkm7LpKq7WKp24NzLNRt+lfXpIMW7hOgVgi2Qou58Zz4bt1
WVL+18B7MkAxezpQACRJ3wnN2f6TfRO8F4UfaCEJhG6/+VEAZByxNUIBUYdm2PXX3aRuSK1Kyrik
jvYD2d/uPM+a/Ov1r3vndAKmoshJeRWA5r6CWyxalyPRWMar5v5eWvmTD2j0tGHBmJbm0Ue+t2FV
vsB2VbnDHoTQZVm9ib6p4sz0xUMnhZKpWEGUvD07UQVVVYLhfsWh+3rpXDaqUfpdFXdaUp0yhJ3D
zMvtg4B9bxuRAKllA1gBqvh6lC6b23yUbRXnrfV+sTUN46F+C6c1ffuzjcoBQArVnwfatuetCSfo
tXmyq1jbyvlUB976sNbZ8vD6Vrj3dZRtupKNUVnCbj5V02YjRdYqboKhPtVrNSEOa9k//odRuF4I
jqoFsz/o3KBWhk5JFYPGFA+zX/ZnWwIu+v8aZa/WRoVZb81Uq2IY5Xk0TwOp8Lge6XncWzHVOVbu
Ndyh+wKSlzLFrGWUET3XSEylSSRAAfz1udzZZ7yhQTDwL/2xfadxdhrNlqJcX9Y67XGhw4NheqeX
Vv1lXVLrSGn67mgq6KgemA7s5XpXe1me2y6Sqi/DDL869BvbjRKjtE5Dbut/vH1mrkKbUDXlPbnX
Q8mcKilotawvZuePj0CTyyo0Wc8/jCqbDq4x9buvn+eqWcujB4i3qrLsgn6rz2sztc72khXgycEt
jOUYT/6st+fSTXL7XGpVp0c+9rNHScntNlGOL26gYC60X/Zhb6s2YQOVN19sjNu/OTMajIUDreL1
xbwdBTYVmqfslQDk8b4iXPZLz3pi92Gm7vZgJqt41o2pfSuODGSzygVwe1FSIvtcWDOafkttia8k
GhsfBQ7wz1JrjQf02o/u6dsvph7kSkDv5zNwzxBLsXdcF08ZCla1F1mtW/9lIjX0QdqpfzJWzfjb
naw3IwGZH66CtDPpIlHE2mU7JrTudSmZH83SfAtdGciTufL5oikHpu9N05QdnO+784RmSr2WiVJE
vT5xfpuss6Gsya181sN08TKYn9hI9Ph3PlA4XsPCdb+8ebOQWyBWi3qPZd90jmuZOGY/Y4yRL+4c
a/MoP3ARv9kQjV4BlDsQlaqWD5znemYBzT+vrnVGyTRA4m5uPlmJ3j2+PpefYeL6aKPuhnsBF6Ti
cOxBEoGfN3qqIeBeDfYw/1ZmVtWgsC364UsNTi9/Vj3DOaxzMU5hAo1SztFW2KjOOZ2OLDqZeZ1E
g7GqvzbQzn4f5AB8L3rWeXNoBU1fnW2rGvsQ8kDgoHqY1zKCPVAeXVu3wZeZsBFUPx369v4K3hC+
ErbHTIbOwkIOCwX7P2ydsVUdyk0cqsTfCRnqpQTSHZI62LFdiTtIZBNkTpNdNmdx9bNERK17CvS0
8x/dZDCMeJqRub5Mhi2Dryj3Nekzv7A2HrUtp4WAMm/TAHx2tC6yVvyA69BJ1i1FoFGbv5jSk1rk
r1bSvMtlb47vxzKZi6gf9EX/M3frOnl27U7MiBhgMvB1HkUwvblvpQQHeR9RHTXo4++CvrP2W6cP
enkp25p39LjmD02QVu8HanXn13fhbSLNpQkbiqo6cG0Sm+u9juMKEjJFX11GzLeglm3Vue99HaAC
uycR25t1BaAGwP4AYkg9B3bg7mz5bVDqiblVlynp+/q0OUnln0ZMND6bZuHoB/nUT0OH6zMGqxSF
d1DYWCSj+X49vYSuJm0Qhqux4xibcJOdJb/7IAG9kyyppjchQtSBB6vHRnIsHIrBSaPZ0f32Iw7y
QCkKQ+Y/rN5FPBc4wOA+lEVqWHG2dKjVYNwRNF+DvDCXU5t65r/Y4iY11G2ngdyfWlp2dkcKwr9X
Jo+xB83aIH8sGU/7904zBf9Sb+qK0OT3BJdNrvrwWKEgPR1845vzgoIDjTWFf+SihV97vQiQWZti
FU1xmZbRDldPK05lUB3BEW9Re8DJ2K+UZRRrmCbv9TBDO26lZcOr63FqOa+9gXCz0zgPRZ/U4ZRm
ZojtDs5MjYPgDy3Mx2Hd8gPMze1UoRBjT/0Tb0OJYfcbskE0pLfg/1F9MJ+NORl+M7Js+O31Q3MT
7yirIWmlYJC8b6AtX89UBuhHzEbQI0uatKfVX9uoqBPz0dGzo/bMnQlB/+RmBw6pCta7140Q1oD1
httf2sr8MTqljWQMbjWvz0f9T65OCfPh1Ym8MIxvVWC7nk9ZZ62fblt/4SiU9rndOKKnxM4d66R1
w+w8o8XpuOeZUsc/9BHxbB0GSzu6RdS32f8KVFQYHhIcM91FPQS8hs5zkfuuOyHeO/lUPC5FPT9i
EOmADJaI1DSLX/1bzq5+gGa6iYK8UpUOIHwGkFN0O64XYKWGavdYxF2STH6bSlt+SOTw1el860Uv
suogKqnztpsogAQafwhyKtv23SZFTzWxtTwfL5ro3adEt6C3t4VAAD8XdTJE69xMvJd7fzuKh7fz
hCuqmvlo9wFU3ktSodXnYKaE0krdowj6PHsl0+1MI3uYuqmtXvpEdN1B9Ln9rIyp2iFkxApstz8s
NR5zY5Esl2GbyFqqZtYQdelx28pPg975w7spGVfxoW2z8qsQw7Y+vL67b08reQIvdvI2RLgonl1/
XKUMYsyLqxSPDOdbWQX6s61vcLvw2Tu4uG9PK1LuhFq0n8lS6SVfD0VkNNs0QXioMvP5iy2L9cMK
PungMXNnRVWxA+QpvGJ4cbsJ0SjTer0iirpr6WgRomL6GGoeVJlzI6a1v2Bi5SWfeh6JU6hTaa0P
ouztNiLxAq7MDoZtiILO9TSlNOyhEtBiIaxqqhBSukMkUrfO38FSQhS0h5l0RPS4/YzqkcHTBhFb
NDH2SWaAUiGg3mG7pOUkTqmcgzDQwR5CKvn61g1D9KEIDrUKKyLogNfTS7dFovZiwFPNHfcJ8Ynh
bHVG+mi0i33w+r0NBbh20rpjg3IieW1fDwWYzm7KtTMuXuUk6IJJc4Axs5qfSQ3zz5YxNe9nzcgO
juSdpeQcIuUKzx/gxr4N6siKfHcEmRrMg/+EyEiyhkve9Z8ygV7j64t5u1mBRLGcyjiWULcPOZ4S
Xas6x7xsNYV0fCqMjGd+hubxQ6fMzqM0K6X84Br1/Ec6C+Oog3hnrrxMFBH//+Efd0fSS8wShrCe
XmxlNmavtPsx/FmeG6wpD84lr20+13Vk/1lnULaXvIzJMa4/pzGNK3JVS30pGiHc92Pn2q3gPYTW
20vaT1txSg1jGJ4JlLoXmUNma79XTV6kXzoJw/ViA074Mg1IH7bR7G46emmz3RTDafSTLT97gVLF
zYNiqr66iUvHdarCoeFpmrF/vvKg7COV5kbbktpeKG2tfEB+o34pudb9h3Lpht8AWWhR6SJKXE/p
n76dTWGZoyuBvbhXGYjHIzgR2lMnI1E51RgOZV+LqJ5d7zS46z9d6Yh3NDG98qNh54aFN9SENsro
LU+BU9nPw+gkxSlp9QdPC7bhjFVfAYl9G4cAhB/Cu6HbJ9Rp9dYyio4f3/sf+6pFv6wOunTOQguA
rx8NWuC9OBiIwghCf6W2zHmNpFy1//pxIkNP4T7/UP7oSbTkRvC+8ceHfAb0hAh9F/rSqH7rR4uX
nb9NmxV5XKVhunXZo4WgpYx4yfpuiITajyYxrHA0kf5N3Nk5+ySLS7i1jb6CdvMXQM3WBoDKaU+5
l3JAfLSSwiRxl2jGj0RGo3AfrLVCpdJu9JPPBapFcOxAsjcFXrl/S/7CD3vtMAsd+rW0QxmYZRNZ
RZYV57KXg3zxkcqaI6Qa2zacyi3wnipzhLPu1okzPubpVvcnq0Tt5IxfSGo8UV9Kvtv6kvUnPo7k
7DZSLvzUbNvqMBsQnIgGW9fGZ2mkzfqgr/U2HMStm1MFghPKEcVP9A3h2e6uoE06S7tqNsSHwc9o
OoE4+M0shsIOZ08fvrweQm5uVW5SOFxAcG3Ecogi16cqyFrDnG1pXzTqlWenkN+qpj5CbdwcXZg3
8AepHtOAQf1ol32m7lrofBOfSJyjEGlRlEmjzd4GprRV/id99UUS+fbU861brWw+ak2rZwep4c3N
qn4Fhq/8ABBoNzIBwheWRtvSvyy2T2871en2Bf3wzmkLHNMDnC5fX9rb70hqiz6lgY0cNbUbE5VZ
jojVSuThjAEtUi9d8r+zJgnaEyX27tPrg91+RzDU6v1Pp1np2exCsd6NnZ5Ru7lMZlNGHuy109KI
I7j2zSig6ZWWrPKGAT69505SRXbSlIBxGUSB66bdpUMGVyBpgoNvdbN2aCzwBoQq7DEiL4TrbWmJ
akqSWjgXDc8sN6rsMv06TVb/7+gs+QG2/s5YwKW5whTSC2EL9ee/9MxXR0zZlPsWZkFDt0VIrg3u
81pUpnHCTfRQ6uXnp7i6yEBgUeRAPpA8lkRhdxq0WVWMakkxMW0nSTFxCpJQL2s5fwiSDNvVtaiD
z4BL8vzJ7Eyq3c7m19OLUzvTeOpxy3DfiZRs7WXDlDI/WPmbrIlfR6cPSwP1XmVhrlfD79Oy58qH
pkEZ+IxHVPau7/UF4KAmKPUsXvuu7iGDHTyTbw6nevGzgRUSCWzNXo1toWuW4h3mXtYl8x7rPqjm
7+nSVd6jbJNJnHnFb2/tpqPaTaZGmZjmJmZbu1TUKsoSlmyrXabRdi/DOBcvwEbfXJSjhAFpFSwv
sj5A13Zpi3RyvzeSApw8Rix8Zmf86skueb8Fhx45t58OG0JcrYHkK+7LHocZ1HIYG68LeCGV1Wcp
Pf8xa0b/ofPn4eSNevKvWx6pQtx+t582E6gi02RSil3X20WOY96uJHPAhzPrPc+ICtey2fCqkz+s
2vqYaX0dHATWmygE1YanNjVckHK3Uagr82QoZCq4IKcyeShtDx+6YfPng3Fu0mugUDS/CQlolkBo
2x0FaSNLNyXFeqkbIznnaDKExTz9E7Rl8MWzVkQuRGJ/Spv5qL17MzB1VdrhoDzUs54fcL2oDW2K
xnbm4OIYRvtt3Bbvycr7OgJ4g3yrm1bVU1dW5V9tMxoHycfN2v4cmgaQUrRHpnA357qbKcFOdnBJ
ysQ8409tnYNysf6XUeilUedjy8Drvp4gfK980AcnuNSUrMNZS+xwQPbm4PvdBnaM/Lit6DKperi/
O+CLPo2lNmrBZTETEaFn5Z/6du5jV1Adf+P1y7IxAA8T6qL85+4YeO0STJsLYnioC+Mvqortu6ap
s/9eH+XevkAMltAMHhXws8qzfrmpvEyIcQvUAaf6vf3w8Az5YG1DM/+o1swfIs0j/32wkS3xQqEZ
9Y/Xh7+3N4iznHOVSRE7r4dfWyF1IdOAizLJo6HGFkXf5HJwAd0kiywlMRPqCGPAcla/4pdJVmu7
zcig+JcK+Q375GbeAGqu3DIZykoPijDHj+svqx27jS4lRErwAeV8hK+58yvAo9ikbtTbEfrYHUFy
cLiQPLMug5x852zKpfkg9W3Vw8yeg9gaZBaEVWFu2wkt8sz8ZtcZJshvXnCl/kublGIQpsS7Douh
CaKDHIJLsObN2U4ShMuCZjwY5U4IJ3aTZVHugvG2r1BriTe3Zu9zGP2pCfFR/0MkRh4alvjDWL23
X/R030DXcyeoBuM+UV3zxCxW9Eqh4E36e9gi6RPw3PG91WPj5tnJEQ/0ThBQRX5yVdV2hjt5vZ3a
Ms0ouBXJZcJyD6UD34mLOQ9Cr3e3g9Ldz5W6zuyAA5MYQzzB7RJg6/VY6aIjWoJPaDws/jacSpIC
paaDkXSYlo31afHKpHpwkc79bxKoHXxwg8zPQ21AjbXKzGmKMgsHgdNkzO30TTTl0H3Vt5JMO0OD
tw6b1l+9k54GqfOhZXmXD4aom/Rxs73lB2mdUz/WUyOL04S2iB7LevTFqVwTmnMLbubyJF3sLZ7q
qUMq25oH7CfMibMcTl0/vp9HLbUjw9sKIywDmRYfbdl4IGKc3s0fWxoZS2RA9BhPE2hJ/1TViWWf
52Fp/q483AIet7S3Jg6pPYko0Azn+4QZdBPOwWh3Jx2iC5g7TRTd02q5mwi7wE0lavUqOBvltqwv
c+Mh/Ou1XPAHe/x2F7DnSLtV9YhG3b5XuVEynTqYXZc899x39apTDYE5Nn8HwZp8e+upZSwlGMlz
DEbVz77pLwGsWypTl5PrkcquzTltmuGltfyjyvttMGYUkmVAvnAUAOFe77WuWJquWTL/0kqKQC19
jaho7aN1u40NUJeV4hjWNkp5aHeFDhbt5GH04dvk859at31aWiUQRVAKrQ4RsNdX7k4CqxRZyeyg
QQQARK7nxMMAKG1LJIL9vp6RQZkbGrh6+U7KXJ5L39o+GknppwfD3i4lrBhqHzwzFSBs/6ot5w44
djZqF70P8v6rjs8MB3Y2tfrgxXHn/iadhH2sVCBom6v5/7ozunbOjH5K48xPus91NyX5yZnHtXpC
Zt0vs9CkszuGTuN33qfJh7d5UDC+M1NKBDDCUHmnCbhnxeEN6k1el0IElbL4KlbdPlticg9qtfdG
gTyrlORV4N1Tz5bSxRWXsHeZVzs959mSR7Y9HB2A2yONvgRfjUzBJVvdb80g6HgjDPBLh6lv5tD0
qu0JyaMljbSuOTL5u92ZpDvMB71Z2HwgE6+/HD6Z9tyJOo2HdJHxhHnWaVrYk1VtZc8U68R3PM+O
fH9v1xHaHvKggAvIKW8UGvptCSox+Wls8PaOgrFPSWK7N2OWFRUeRUuqgEpeaR9ISvow/ZS5aZz3
qfFs1/7we0AHKMzMmRL1Ww+4wtbTcofrT2Fnr6FJkT4Fj2WlsV1ukXDHv5GpwTVHjM8uFb+Trx0c
uNs9wni0toDIKhWZvVxi7ldGliRlFgezr6dhWuVVRC/V/hp0PDlen9udUKkEl3kFqApcsN/1aSm0
rcOkOHZGj0bTtnxH3OufxNWnEK7akV/VT9Dtda5BlRDDO8DmPIVpAF3vyMVDoartE+0y+51RRFK9
VC+uM6U6F2uu6X8k5UTkzOYkK6MUUBfq3UDvxOOEOpceDlll2I9G6TjjeaQz9QdK0bRvxtkUCGqJ
0dci115F+8/ri3Tngyg9LX4vvTmKIerPf4mALtr3njV0LhL/6PyDQ/inAGL2kpvVwVvlNtRSXYPR
QTRHLoxC1vVAa0AqMQWlexkBdsBHpfv2mYRqmaNM860POGvIy1J37sfOzoa/X5/kvbEpdyutUyi1
NyTFqef6N0Zo4n6qx7M3mZE7VBYdJWPAwAztvI8K//sOrJx4c+Q10XQGy4Lu98/y4vWsfbsu3WVG
bYISTP5QjK4eUpsNDnb6nbhEeEeOQV1ivNN211hWtIWzpZN/wTLYf5KisM6t5hxhG+5sFWRwfyo4
Uge+OU/tZNZIb3Y0DRxv+X2lS+Tz4A1nVCf+e/173aKrwFYhNAV++SebYu/3GdRz6grN9C82Lhpt
iLZQU50CX47PjePJ9GT15fxdTLwzQxL/QgA/G4c80l3Ut86v/5a7a0uKAAWU9y9o3OsvOAu/GSu5
+ZdM0wxee+ka2a7wn14f5d7acpfRjaGIFqDOcD3K0GceTBuXCU/FFGruPD5WSSNDb5uP3l93wiLV
CrBHVHW5q/dV1iKxlra1aEyAhux/r319vJiTLb+hm2mGvjCDT69P7c5NrXxbeTbY3NikxtdTk+Y6
O1XVBviVjNusyBfdk9gMMBSZGH+jOVtHmWzfrO+v1CB4OyuRAzoke2xcPhjCWBalveIXqCclUns3
i1qcfbdLv70+wXs7RLW/aVUQY5A2vp7gDCczyRJO3zbRLk2N0YuGrT3yurs3Cj0YoLI4laja7vUo
XZ5ms9OzD41lmF+0pszOsPyPMpx7m0Np5qlzB2Nq3wpJkdVN23rhETOx2+cmnz7mmWjeLZ7ePKVp
0/77+trd2/e8i5WmRkCdbq8p15pdwNuXg16QMDytqeF8WXV0F93Mth5eH+rnd9hd0FSPwDL+7AEy
xesVzHwUmpJNDy6Ws2BJx8+pPspgtIxw22Z7jGrPk/X7vhdGFvqahQyj2XWbFqZCKz4iHmh9HSe3
MV7Wsqy+BE5RfU1tZ/3eovDyvUnE+hG+SvpHYY+FHolB+0Yp1HyokwLQwRDM7eOcdM7yZI9tVZ9b
XKeR9S+rzTtzFozvduWP+mnwixFPn7ymtmaUtX2A/LuFbLDICuVD6RylR+Lr9RJ4KZxNmZCim1Xm
B11YVYsuw6K3gPqixeFQZaJluaQ/fLNyrT8zDNj9kyUcG/pkDtjhoiM52/DUBKjxea5mt4t0uHRP
MDJa7JX6ZmsfkmEokudGH4fso11p1X+vf8Y7dzlqExCtFCtCaQFcT8HMvAZQMpFyMesNhIGZGohI
zstTL1ZRhm0++89yWaezYYrk7Q9Ti2ovUROIMXXAPRlKRxNrayktX3wB8SQo0AEgk3v7G5+3PU0j
sErkSwDfrqdYlg48oQXi91IuG4UxCsAAJEw51qeiyVsyJFm9vb/LxY4oFrJOwENvWlWeV/dbs6QQ
CwcqPu7Q5MokUQuXFmuz17/gbYwBME1sAX0AiBpb7+vp6Viz1zrmzXFBiwrs/TqcgUzKZ18s1kmU
1XKw628jJ/hTcNI6o+JauMcppWliB8OqlrNapnNGrfOEjdtRnnBnVjQAEJ2jVUtBYf/RhLHq5Sqy
KnbKfMWg035cK6pmS508aP7iHWR890YD1aZERznLyBFdr+FMjUkEpgAwYZTy1Ol98WA2BqLvRven
Wzv9w+uf7Cd79Tp2ogANwwMGrXqW7lUsy4WsvsvnOras0SweeQMDd9Lg0w1Pie3XRVwNQrQviw2N
IFw22ACneXUCO8r0wv6BBbPvn2ddDNXZ3XrgPl6/9u9naBGAgcti/kvolugpZta5R3myXuq/Vm7v
/uTPcvhht5RwEQeQ3hfH4Lo41YsI8t8zkCrbRzKLtT9BUSn1s1ki4XUWWio/y941urCbV7MP66WE
nWN1y/ZPykafwm0a/Y8uIFIsw81u+iJtG/qxQ6ZePLoC2u7pYPn4GrvVo8JJxY70Wfm47m6eRcvM
zcZsO6atkEWGtU2nWtTb+fVRbu9SoL/gZFVPmwfoXr7MAG/SSqdr4lRznC+mtvhfkzkR30c7fzNJ
nLI9nVD+paBEoqCO3C+vRjNYCEqdbGI9NZ0QuYHi7Iz6kQLL3QlxT9P0pFFwI9WXezKoQE028Yo0
/gNs8vzcAPN7qOVhln9vKPimihOAkg2p/vWENM3NUXzqmzjLk+1Rw0cEUdiufGzhRBx8pjvhiAKu
aiIpqDgYl+uhsiaotUyzmhhhVvnQu37yoEwdD7bc3Qn9MsquM0lhUxSiXppYQ+P8LzmDaxkmz3hc
zLU4iK/3hqKApPCulBFuHFKGvBl0FL/ZDMP4GbtIbPvGNIuWZToyZbq3dNxNGKHR1OFBv8u0y6Wc
wf2lIk5Ts7yAfsijKtCCl7efo19H2WUYPToo3QCaIW4tN/8y53YS+uW2xXhGjgfPvrsT4gjBvOTp
d0NRSK1M7zTc6GMLS+6Qt6YeuVruP74+oXujMADgN9pgSBrtJtRNU+FOpiXiqnKTs4b90bkfmyP/
yzvbAC4L0yAtoqC971pSMsjyrjGauKbVFNIQn59qv//cJVr15qI54jGAVsEt0uHnSbQ7QQZtnFH6
xIVmmXIapEb6nJbSf/s+uBpmt9uSzB99Z9CbeHKrf4zCM594BMwh0mBHHpT3lg48BM0p+J0W2rXX
E0JKUfSr1Jq4kLn/ADmpHaPCSp2PQAwL/yB1uDMY1EceeQRVtvneRQ3YV15UvdvGpl9Nj3mOgIpo
u+qPtvOOFMhUFrK792i8IWel7j12n9qYv1wT3pAGRdBlXaxEOBAzXowP47i6l24tjciscyeu/N4+
ylXuDKqkw2lbUWakGHs9qBCdl/rT2MU4D2vTw+imiTxlQzD99vqpugUkYNNGpUbBp3+SYK7HqXgV
mf3qNsSF5eMydGh56j/KVkCiLF4KYeVhuq6/YQv+9fVx75xmVR1TaCRUEqD5XI/rD9q6FMkgYopn
9bdulflHbH2a88EoKihcfztSFvAzqF4qqNUe6pC721xlnOg4X/PR/Gw2m5tGrc2dQm2xaftHX08K
+Wlurcx+Jx3ggeGIefYYBVxrS4xNcpG9NzcK8y9jbS7Bu2ZKp/5TaspcvNsSRMjCbdmyAfF/OX0F
Vdb9HQRFkb4Ie0vri0sv1XvEtXPrMSh1WjKmlE9+DjoAmKC+ID9ddJDYRqTPAy+wWerJn9ls126o
+2v6rzctWDEZ7SS632av3T6ZTl1ND1tla58rSlXY2Q5F/l/Qtdl0cpPC/G6045ydem925UGUvz1x
LCUYJPyRFJZy3xnQUP+l21mJeK0gjHvSHSPpwG0oS1scHO7bzXE91O7EZdXWj7mdizizvPI8QjY7
dxB733zEGIXes0JzceHvKyndsqDHGHTckEmqPRqFZUUt5jP/wyhUtbm5YDNjmeleb3RpyyzHR64j
SKyb9zRZ2dKiKbG6xcGiqf/RfqsT9tSlwtuXh/f1QAtbLXF6tnpSdkbU+8tw6pYZx3lb6+Uz/seb
cXC67u0IIrDi7FJappd/PeLgV/k08r6O7Wz0/3G8ovtqiVHooQNi4GAZf/bwbqYHnBYTH7LOG76n
F2SlpY19h1JA5+AO6JRD+2nx22x94KXWf5dGItsv/orGFBUp12hOw2ivy6OT+Pm3Lq9bPYSBrDcn
v+mKAIKAu6GOvPXZHxX0iyDyO+7eCHKGadEwDJwpKsetmr+49lR54TiNjv+QbfAKQjk2a/CZwF2u
jzZqsGaUynSESkxNbA1tP3fsxzF1exkKgqg84QG9aVHaGt4a4iRoilODv1nqhz7FEPmse8tWnswm
K8o3X/08A1QXlnYVKc2+dWhYSd6MBLK4D+CXJO2ohUlnNNG8dkdvw9s7Ug1FAxugNcDIvQmFlq9a
nyx1H8vWoiju6/MaB0mZP9ftWr6shTmeaz15ey8HbiiESjSkAPXRZ7negHxl5fi0sQHzvD1ThdXO
ZVCUITf5kb7DndNFq1413ygc0D3fvXcEJCN3bO0u7lc8UqphQlV7sCYQMpv+uFXp29kDiEkgzY+o
mLJM3quleamZ0XZbutgpmvKvDc00GbZp29Nt1nLtCE1+J+AyNaWsjcaUQjJdL2SOKJLb5oym69sQ
wYkrIi9LjOj12/jOJlHNZWpYSO8BeNiVzAKKVn3JWyFe6EZ95hSKr6Xs5hNhuAxnK93e9VlQ/fv6
oHeClKpZeKArfhaadomGNW+lkecM6lSLGU56JTnk/j92PW+n/2EktiEJG5sEJZrrRWyCbkmE9Ls4
HVfwhkh0dIjV1hhMne2cu/PgdN/7ZmRQfC/05DnluwyR2l9R6MgUxZs+J2cLE6kPRrAdGWze+2Z0
2JTTuSLY7VspQWEXiVO3fRx0+ub87cC9m8NqyHFbLVpfBDFW6bZ/1kgxj5APt6kpCEoSRHY/bCfi
y/V6lsaGY+/s9fFkTs2fJQnIkoYaREot1FJhlGHWDCOaTUVRbqGVelof5qWVuQf36r0NBCGAlIf+
m9JbuP4ZvWmIbBqqPnYMYT+0vS0+JbPdfXC2vH9+fQfd+6R0kHjbUitSbkzXQ405Yv3Y6PRxVwZT
8pg6mek+LAniCufXB7oXzTC6VE19xZjeN2p7aSDO7jh8VdipL2mljYA5uql7Ccx1++qCJz1AzNwZ
EIk3+s/q9Ctg4fXMXG3bYP8MXVx4E8gcK/8ryJoy9NMyB4R9hBS788kI0lTlQREwv31t3knSGbQC
94LQrO5TVnbynA+D/0nay1FWfOeTqfuAbqbSEwWVcT2xtsDEzJwJL8D9QG6XehUuzWS//Xuh+8j1
A/qTLHLfYKyr3JhpnHL7kKb8Rt1oo8WVC/O9My/u7yjOHTH31XW2y7Z+HXDfXt/AZiJG5XbxKIyK
ZCv7JKrqtw20OpDxdwCu/usC56DFfm8peavxVKODwytjd5vLvGEJPY9JbprRR+u6BXWEapRxVOO5
E9NoDimTM1CuUMN238xLHC8plmyIm9VLn2Q5GA+pPY8P0rRlbE9D9+TO9dGFfn9QmkXgW9Dy3Jd7
5rpMA7tK+rihmfLcd9sUmjKxlaZdf8obrqVKHDapbj21ScdQNAdQQ1ChSrKLocZqFcCmxBBPW9f1
D4lWts/0VodPKI2DRnXF0CA9UTWnXrdKMNW+W8YwrrB6yx345q9HnTvHEvCE8X+UfVdz3bi65V+5
dd55hjlM3XMeGHZWli1bLyzZlgGQIAkQANOvn0X3uTOtLZX3uLu63C4FbBLpCyuA5QF+4go9fLtX
KgLuCG40fJg2BFBDTrkGcDYjcKS9AFj64GVDzQ8yF6Dhget8fnWUw8L7EVJ3p1GN/IV5NnmG06M4
gKVf3Sae1eOO7sj294/3wfpFiw7NXMgyI+Q+F8Px5YCL2O/0yfKX+npp2+gAPnl7YZRfefbbrYky
AsRm14oN9HrPn81NRvh8+niLoRR90UwOh/Z+H0KmAcamsHqtwFrnS85rpg/ohc55o/mcu7w1G90Y
6IRBfrX5s5kFsRz2DGsvG2VTTPA5wlot4RhWOjJHO0ZlxStFu6+WhB6DcblEYjt7y+tQAFMjW1+N
jPHHWSDOBAPosmfTEYKQVuomDknx3eHmj+by1ygrWx43JN4zBN3eLlUOl2wvmuR0tD1uZzSw+w0i
g/lCQHyOZMAwqyQeWCs4iNAHPS8tgqJQ656x5egpVIFPPBG03479HCGFQkcCyG1HqW4n/NZrihBu
qC/MUuHwxYsHY4Alr+0fIa+W9q716EKbVDMdfq3B5/UKz2+j0yI7AQCMVXteoYgd/aFzzfr58QQg
TKLlDkeU8xIKWrexI+ZgPrZTiMo/uBgEn8EAldV4/MLC/+Xs87eFvw6GPQ3oHrJZrPxzDdwElVDf
1pV3FKEDvhgqZD2Eg2cokGAdAFIQQjFO8WpXoWjmptxBfXgDxzFbZo5bdSaHSVHwQyGH1Z/GRoTs
htj1UOe+bCkEUy2ybJN5HqK0dizzWbujrJGV8LB300aLGC+Q6b7+PDiLJXM/MNrZeBRCJRh7rroL
Dxu9vX/XZwVxfM1eUaACMe/s3A7B760Er/2jl0ADBeSXSueLZZOMu2VwN3is+d4F/R86rvwaFasQ
2bSHHAZZxdtVPxoIiljC9Y6I5p0w9QEl3C6gyDWpr/4UVPprMJTTwUoHlB8VxfUV/K2sHnhKJXW1
+Ecoa3k4wuiSg1bdX+iynAWeGGW1osBxiUWKqPr8kUBud2XEIv84Q0Fy7w+UPHjcj68C5iw7WPGO
F8haH40H9OPKfMN+AIfg7VMxnkyQxIDCAGNlmKID1x2ckFV7zxDgANr+kq7dWaD26/lidCdgtIH6
x1/yNn97i6VOVAc5peCIT0S/QhBt3Aj0dvYdWH1pRxfnGn3zZaMg8H7hzD+PLf4aGi4mv3gnwCme
TaDq3BiMUPj5SYv1KVB4dKvL6VVB0Go/MtqceidguUB4v63LpIXjZAJbhBnv/fdn9VlY8etzgJqO
cwGJDJzgz1atbsFZ7lFwA7eYhxsksVNWgniQW6K71Lo9S0n/GgqCaNBGWjWtzhO0QSV2t0gSHHuE
N2nDOztnTdfmzdjZO7c3R2Mw8KwbOPHRjlzI+D+Ya/QKQdoAhgVA7HOrywbEBx5oF56Q3RJmkrnD
FlsILzaoNFRzBC1A+oZGUW3mC/nHOZR5ffA3Q5/H5qJXoSVpeOylHAvtzNDnqO3gxndFtFnAGstK
TPthGFuTKWnI1id/CID69RFg+bZKU4Ek/I616oMaW4u4Co+sasKNdByTUSUvSmKubde3tww6RWB2
I5CBdAJaY283cInot4MUqH2UTjhFm6EvkbBqCUvCYmDU7tIIOpgidRVzbnwlhykfNNpMWZ9Ejc6W
EKZjF/Ki99MOBg0aCBDaRmbkntM/uQuFTM09+6ioOC64h6aDp6IrBJvw0I6C6woaBRcCk/dBFpJa
rPP1PQMQcX79AJA8Q8PSx0toAl5YNnVSmApOF06Q97sJRySiuRUGiYL+eY1zqblEH6z0jrMJRnhh
mGGvgA3KW16STQf0MOTgF/ECUScUd+lwScjtg4dc79cVZ+QhBjuvWct5QRmENf6xc7oAAkEJO0Xo
/l/YOh+Ogq4xzh3km/E5bq91gqbn1ugfEaTaB7z1+rEidXTBOOgXcPps2aKbhXYW7jmUO8+rVALO
vlCeE9HR7hI+HCWrHQK9MAm4GfwRhWqvXUuo4Ar6hppczVWYTKlPW/IaL1FV3iohjI2Tq/JrsLMi
BUEAmkGwqnttZ7h77SzwyOwgbfoyenQrR/rY72RmKbNjaMPJIJAAd1p1Y0e30uFqTNmMKgZ8d0z4
DY6hrQIihEKfMP/90f/By8VhDMATpJDXMPrsWAooEG8TqfzjJOP2WkIBHJzjqP76+1HeB2O4vFD4
Rz0eyhjYg2+PBFTkfAF6vn9sSTk9NPWiH0isQSsfpFegQTtseqsZLjzaB7serggr5BMZCE72s0F9
l0TKXWBhKxwtdm7YWPAU9LwdQgofdm4JK/okrjKqZX1JKuGDt4oOIu5SNFZQ2jq/2F3eMdjWwHgP
5l1DDoWtIK9Nc0lS9eNRcJVB4hg14vMzxtZYosBsR8dpmHmBBod/gEPZpUrnLwr22cZA0WU1EERi
vmJT3k4ec3qYBlAQmitI8cE3xQJEcnTgXzT1aiPDqv661LZ3O402e0gwtS+45mg+9Gp4gcj0fPvH
S2lNKVHiRY0X5cnzvFJymKMpC/6RQJEeUFy/UjXcdmIQCKkpp+vE8qrN74d8Hx6h7rMy+sBOAPXn
PGYhhIgA9FzohbVWeaVN4hds9NWu9Sf7woH+fkoxm2gEYzbRcITAzdm7NgGRCAOtIwcyIExnEwk3
b6Kwci9E9e+fCdMZAjcCChB2/buyVlxO6LEo62j10/S1QU5cp5Hs3U/lmFxS3ny/EdelgztibYCg
4HK2EdHqsdtkiTFWWbVRZvPBb9OmjjuZAzBEVWr7PVPZ4CezB8n5yv1DeyYEPgEwYsgB8ScA9ef3
f9ItiyJOS05wfY5TgcJsPk3yy5+uEgwCNVNo6aHpgoLh26mjrNHahxTjKVIiTBs/0o9QN1iy1tDw
Qi/go8kDSOEXiA+H9zl9w3EwZx3U/U9d17i7HmYIG6mb4NBR4lzYbh8OBVNdBE6wOkAG+PapPBD9
kA1pUJ1Ne9czX+xQcv20RFxeKDi+X/mQdQFYefXVAIDn/IoQia4oUQk5aWVbV9oemheH+m3++0l6
fxHhrgNMC5pAv8RszibJlGyqobvZnKImXt1eTful10p+E0mgridF9K2Ekt6F6Xr/aKvUGI6rVboJ
UmNnXdtmho9WHTLA+mJgfsCswf+CjRZ9+/2zfTAMqInYXgju8ZDnjZQJ1APc3FrAlk0BNsB9dm1w
JW//fBSg6nAfYB8hxD/LWSmim6qUQJGU3OhMALKY8ca5xGt4t+wAFUC3EL8fNQfUAM7uHFGGAAjC
u/w0DDGEQI3RqY6mr2pxTfH75/lgpBUTC5sEHLsArK5f/1v632gIJ8aNq04A/kjALuxnX/bAFBPr
wtL7cCDUKEG9wikIxObbgSAfu9KGLHVy66HMeIhwgDi8hs7En+Kjfzk/AIO9vrmVin5+3gEC14sa
WLyjHrR+8JZAPA/C+0PIw69RkHz4yDywqN8JnSCTH2bUL6AwR9j40C4QhV1YqC/E5e9WNWAVAGXB
PAPiVoh0zuZHIUbD0QrpET05XT4ISvJkuSh+9H5yUBZAFQ3/oK0FqOrbyWmh75HMEoQuKEZ5TsGW
sN4mTeKNuStgEfKnSw4dHNTVwQfHWLiZ3g4W+jBSUF6ZHNm40HDfxu6EImrbzGXqgpR74V56V09b
7TXXiw8lLlyB5yGFsBbRzWjzHwNfhmnIVZ12AS2sqflC5/aSNN9Ho8FlD/kgjiH0Ic+Oh2mwoLNN
lvIIjIf7PIkJDp61sPYaeSpJAxL8YWMXq3BVv0FZG9UcdDPO0zbbGDuxgN48ecD65JL3ujBBOytI
MWvRbhEi/6ES3zriatoFCBO4Diikn9U3GCeBHuHgDZPNIXgdeKJeWMOaC6Wq9+t+3VOgLOPqAOXq
V+3wb+cSB9HWQRdKniDm5D4mopRPIDHJ3e+X4sejINrESbGSNs6epQXVCXJXaL4nINoX8LtGuVGO
l+TS3t26qHZjctZq0CrZeF5fhCcYDBBCbU5Ju0Q3tc1kMcC84OBVcHeqw3EuuHD+EFuJaUJiCzgd
AjJoPoH08HaXmdCriOggCmN7bMq48fvc7k2Tgmhzicm4BrBvMqSzoc6OdhOg29WjHXxym3h5UH3p
5YkVAPjteCxnfKpvk5nyfW3VY/H7+XufnGGTre0cZLlIN1FRffuUoegq3tHYnBZ/1ieprAFy5iAW
KbB5gYhMeayaYhoU3dcUmDQ/5F1u4ppkTjzGWd8Db/n7T/T+JEUQjE4WOk0OqAznEpl4C2LpJzOe
MECwB27TuolY3BYT5Ksv5DAfvHZA4AA/Xnu5a1f87bNDIVZ62qfTaVAV34KSGaZcD2PqTP166iRV
EcvpJ5KaOf/9M36wniHiATQAckL4w59TC9AuGbkFIZkTbDHbAwGKalMLfzjFIIMfPZjXPFZxdam1
9K7W5wL2ADlkXBwoZb7DySBBI03f1cOpsbt51yUWbQ5NV0dZY0NnfYHoecYh6J0aAGqc7RBEF2Vs
P5haRM2raQO0o9Zewdv3HXRsUEKTEcJzpdlM0cxyORCkb4ZM+9+/4fetEex/mBciZYtW+vM5i2hI
UDSZZm+E5xRRbdqSPgpSYhi/c+pVOMWrpvKlxVMuqXFcauVc+9DzXwaJolnZVyS4MOcfPTzoZgiw
Eb0Bmni22IRBlxuaIzDga+D8FwVDkunR2iZ2028vPPuaD5wdJ0hR0EREqQz/hud7evUwCQ2bTqX0
kjEvJ+jbemGdz/NkK2gNVtMX44+DDS+F0W7TAVXBNICX14VGnPPRI3uQQkSYAu8R6GK/nW8bjN6u
GbC/3EEBZVYniSlESJOrwG2CEyPOs/BcCCixbmJfqlruqR0/hsSndVrHapO4jZ8JAqGDLZOQNvzr
oPlf36f/TV67279eiPr3f+Pv3zsx9xC20Gd//feNeG0fdP/6qq9exH+vP/p/v/XtD/77in3vO9X9
1Off9eaH8Pv/M37+ol/e/KVo0fqf78xrP9+/KsP1rwHwSdfv/P/94n+9/votj7N4/dc/vnem1etv
I6xr//GfL+1//OsfKJD+bcWsv/8/X7x+afBzx7kn86L0y/sfen1R+l//iO1/4pSArAOQBSsObL0U
xtf1K2HyT2xfpPG4hxEP/qI4QLRY03/9w/fwpdUwCD/zP19SnVm/5CX/ROCIGiDy1wBJEpBX//Pw
b6bp/03bf7Wmue2AjVf4aXyKNwv8L9jkWrvDeCvT7TwemKFaAp6IT3eq79spjdiyFKzk1rY0rruD
4VzQIlD1resJMhNwoOvHfRSxoFiVCHbwhhXHsR/4Dy5c64YTxVbxwYeQOjDuE74lISMgnb3m7moi
Hxp9BXxr/xO0bwDxamh+50HL/ddh4AomiAPKwsY0/mMNLJvIJkWRjiGU7LfN5H2WsDmz0w4ukrfR
1LYwHgGsQKdJ2fpfiJ+U3x1A5g8VklSRMuXXEr/QKm/axnFSFQYLBV4axPOO7GxHxRvD+XXUUZgb
dzpwnwSr/Fdgq8lWjbTd2G7T7d0pmfZyinoOVWm7KhYVhXcNjbw0Ye5S9E2knigO4n2AzsGXOBx/
DokAU4INXOygW+1ryJsSsDQQGNPHIGr5we48dN30KL+rpglBbYJakzfRG3BooyzxZ5flZGmhSKK/
sd6toMYmlhwLECwor0KRHmaWvgqrjYkqBFPznIIwWCApG1IIcDxp67uSzU0cT1YqA26eLXBxc8iA
h2ks0NAzI3lWVh1cs+XK8XekD19Hre1MVs79XIpnEVVfhC6jzHIbmoYNzFJAk1/Peid126jKpjgs
FpiAAJ8Fw48l6r+NiUCxF+CABIngaiL2lTEVpUsfW1tkizCO8PoiWLqsRswBF0P9ACrv/NkHV6RO
ggLZXoocZRc2Ht7iWPj2vOMhqIigRB7Q9/YPbUt+jCP0VKuEZXCYDbJGPjtVBdWIeqt4bJ1kpaFn
OI8ipd3SZjx+hV5Ayrz+zqDbuANj9MWIJEOfJ05DlQSp3eA09JD1paaZd/VIv6BF/pkGIeOptLAM
U9rEqy9aEa68gQomcHtg1HDuAtJqdjZVVjGGc5ROfbTMWb1U7ncBHBlNrTKZ0waKYmy4s3QIo5vR
21auMvsEbmPoUajUh+NF3vHewCrc6YvK5VgQuC/pFtD0+FHZnBXL4EZp6Nf3i0ubjaMGvDCIjn/n
1A5R8AcV1ZaVdUx612ysoIwI7FmZdxwDc89CD2Ci2YsLwKWHTYXMy01hsDcUrRdcjb3/EI7u/AXq
aNN2Gqc9S9o0mDu1KYNQ7oOS6esYare3i2rKz4Z4zZMO7gM6l9uo19WW8DB5GDiAcCjfRIDjxay/
FfgKNCNGufd8ODCmVrNGtdbQf1rCKa0G0+S+3baZ0zgc5E9hDn3lOD/hx032lV1mxo7Mbi2i3tjU
nvJOU5E5GiDnVNfVHVIicXD9Dq4TY+K9WFHVAg0xQWzGObnIL3e1au5H1G8yGSXzvoRy3hWMucgm
KMWOg+KYRVN/FXQ8IWml7U9tb6y0aqR6CWAHV/Eg47WWKdKW3PVMtpjkurdnvQuGaGeVZS4Tcl3P
FsEuaSFWVYsknfgNQuifyqIdsPpyweoPcNrEOiX2+KlCbJAJmePImff4pNPVmHRPTPN8YnF1wyv5
lXh4nKYfDmpkD+hqwkVscPNKDBlvpwOd431r2oLz0wIfNUhgXPN5Oih0Pz1CP8/guaayGcvr2Zky
VtFnNpEkg84a5PO4+MyqIfdCftBh+2rBu7BKQdqrr5JpWXZ8llsGRiIonjU+tf01hPjWERzn6t6D
Ain037HdI21lTl/lGtVfeFU5sIBpXXQnOvhAgR7B625bLsbLm5Vfg92KFd+kkBZorjScBDuL5TP6
s1kEpuDW8p18jGsoMoN/BqHadtfwoM20LVJ7mejOth8t6MTtHAiH4zRgB69foN8EVFqra7OVTd+m
ag6+2Mw8hW29nSMu8hD6JpgwjtPPprnl1+xotcDswdzhay3V19nSMlM4W3IekOsqdmFHjN5q5jG0
isaR3MNvat4hDZU3S0SOXV0XlPZtRtBefxRMPTVVLU5R0N9N9herWw/E0myVhjgzmKyHyY62ZQc5
ozi+sqom83oL10wS3lRwSs/q2m1TP0D/GYNsED1W1/5g9KGR2EJJ/ezykWHPyaIXw5wDyKufZ7fh
4No5Pz0+e8+TBbia3QX7UAZ1ZqvhS+IAHVHVwXPcABZjlXaqTWt/EUCw+Mq6mcJmxgKm4j5wtmPS
HkL9UyWT+ozdgYOQhfM1QIRwxq7GdltXah/BZHYbqHFLbPB0QyqvQaO6XeYKZD5RfuoS71MEONte
iWDKXZAT82rwoqfSHo+LqiGlw8gTHa1jOLVF6YNDM8xyyEtphkNtxLhRAjxC1bHgU9NP/i0yw+Z2
6Z1t7FdBWlqlKnw9b1BDqbO+1l+kXdZuijvP39Iy2g9hWFCf63XyriCPVWddAvctl0ESLCNLz9Ku
VjsmI2fHkElvuQLVEZz5HEIhEB+0IfUMZ+o6VV20jYV44ok7ntqK33sjq9J+9o6hq/RWzd23Wshn
g7heQjErHSi0CydaLxtK+usWXGVQP25mNDFzUvN5o0u6rSLlZ13g/NR1vPe6maZUrPChcPAxVpxX
oeGpLhuYvNXOnYQcbtY66NLKSn6CwejOIRqKQEpGV52I3AfgMd1NNxGW0Z6bvOsHG0K2dM7Cysms
qXXviQ31mHKcUMHQuspVGba7ZbLFZ+nJZUupKUIxp8gEdVrSaOc2fdotLoShB5NkQlUb6IIVpItZ
gTTGz0W4JDc1YF1dM25akQyH0G+KxFYdpL5riAM7zdaF9ErBx2CDimgKum2X8pEiHJAwA68Hf94q
Um6nvt3UpBvTqYaKu6/tJxFAVB0SNFu3i9N69pzNFOJmcmNx7fvssTSQBkMId2UlA14hMTC/XgHz
9mCR3O60KIYwwRE+9ZDqK/WuBc1Uo3yfhba+Y1BiTVFDhAi65LkPzlsat3xD/ZIXnXNTgnpTmArx
Q5SUe4DFy8xTOI05WCxzudSZr+yH3ppOYVBHqeU41y7pSOq0MjnBLxNhVm0/QZyQp2C4T2nv2Hw3
wpq7IIhHrkiIqMlE1wyKRzFLdujXkj1ccXg6mnntYQ6PZYsrqxmb5wHR/h6VH6BLBnoPvfoC6m7+
kQSMSlhk6iZ1oYe0F7TsgUiJE8CDlPNECCx1pq7/jD2zQyaaDw13c6cfq9fKDuAsR1m0C0Bey8PZ
YMkx95uJuu5+ofJOoWaf+fUYFQoRFuoVFe5fHL5RBMW8BwSkYwZ6lEoXqB/4QC+2hP7sLOPcWY2L
m2xorzSXewD809GHyn0p1K+wh2e2tuDd1gB37EzxsBnbaY86x2u4GJR1abJzF/PcaDc+lkHZFxPy
hQ3wvfRlBHB1Y4bQ2bS861FHF+GwA20D2sLCXp6Vy3ykyFMJZzlPH5m255O1IGDTI5bVErfOp0SG
373SVVsJBaN0cRhM15aWZVVvT1giFtEPNgp78OpL2vlGDv3XQDbTmIuaO89+0EVpwKAzF/u1uGVO
PO2qEHDohO21Ix+iaD4xMHwLyHrKh4b5Q7GqwPwwFe2yHmi5k1UnSzYQBy7VE+kKJQhUq7hadgHg
nvDrlu6rht2ySGc4ox2CsDvMg/NTxd53ZwEyWwr40KOZVJbyOWBdedsJLoqgU7BsSrxux4Of3ohb
g/rebRzPT5rYcbZAEmAXdN1n6N/GGxjy0bRWrU7xsocN991vVDW7hEzLFYLELUqcRVTVJgNqyaQl
FHxby3YKmMU0heSro3dkD9nArkNAGFGD9F7BqUDQrtVu8kH0s2PLv7VMkFJ+OyQevbJEA3e/iFd3
Va39zKVY/8F8HzPv0eB1X6GRiv/Ec2y/JEynfmR+OKVwbgGNgEdBPX9eKvWtj6t7RbxrR5IWa92Z
bstItinqaKvsfs/yEDqBqfShwl/OpCWA2Lsw8HOC8eAhirldYrPckHZYCgdiRceAJN6uihDbiwjw
hD5u7GszOhs5yp9lAvC40141CxNpTGH5UUOuCa3QG2KWMfd7atYxvIJw2l2Nphy/eCXkmjm1hkfk
jT7uV5ZkSGTNT2halY8lzMLug6Edf3hM8AzF8/HaFbZrcBiE/BvpS/dES8+Iog1NWcySGUReg0Df
xshtVbredxYMPUxnoCtHK4Qvg7DuBNfufmH1put5siGmSo0nfoagegC5r9I6wBTULv9MbYtt6yFZ
PTHFV99ZMmOVSw5+Ku66fgJCoxJlPiQmsOCnsuw9Em9n6i0p1Nlg1CxmlqEUtdFzzXexcYdTXYm9
Gaoqw64z1wNM1Db+GIqcgKZUVjg929I4OxgMfdf+UkGizuQoMqJ+B2K2JatPCyh6mfY8IVODwtbV
MjjXAFLt53pUW2E14QGtWuBGS5K5iUJokgwFiaTOg56qK0A7rly+bOLRzdC3mwtJlq/tAhHKNLBC
CQe3Ojn4q3Pa6PlP8Vg9QGCq2cPG10PeNzr7sZm/wSqmTlIUHH/UZf8QyGkTSQ+XdRWlBD+aEGiO
WFbtX7PqDonBvjI7y52zroZMOr9irdjPQei+jBCuKgLqPNE+3nl0uEaKumRgVL3Cc2szKZyU2l0T
SxQC2sVJpynKSeLMxehE5FRHZXjsOuLmSEFlbtrey+A4UtDO0IwCn3CEpc2UQZFogjSpHW8C02Rw
57npdLvheJsPIkQBpXHDnYn9NuuWZt+GDXzpEcWMSzAdSmoFWW/Z5RPUAax0GKdOZZFsnKLzgjpF
0xhwrjn2wGMn6NJogAcROCdXlUGmWXeeBEx9vlORN/5QbRXmMgq6fBKJ85C0qEDrcc0R4CEysw1k
y/sCyg1T6oxN+ZAkcBnNSh5BANBxhtMkXfHYaKNP9tzTPvPIyDZ1E9F7t5RhAebEuEE22W1HwLT3
MffHXd0tZW4GJ4YcVzWa74ouBTjF7hZl8BduSVgKKwJfk96JxiEt9fAgesjlEifs94GtEaR4fONS
2hUEjZvjPNdPXjDcaiFRQDezc9U4Q/8gI3GC0giCXuzhNOlBlm4muwZPOxph/wWi72DICPxDsOzr
qRNba+6GDPW0amNPsQSzyGGfyxkZtwu/oq0J7eGHXyGmKQSP02jynomHW1VyvG8EAchcHXgVhZwj
3JRhLXIBy274E7fPU0m2CUTx21hMCELNIQqhYRCMzEHKbiAUpqxuYxxTZhIUnEMzTUlOfO5uraWJ
P89yfqITAjVofnU72OvCHM3D5k6Mhe4sbppGuI/drI8aDlVb06MwM/d+Gs5ldwXXP5Oi+3KAGYKV
t1NVIeW3sJ/AcdnM4P98UjjU4l66uFZbfmXIjyH0cBmRoS3A42/3NgzXcxGhSuLU7ifbCD/HuuYp
iYMpRQlz3ttOcjVCNbag3uRmoM5wfC9aL6mukq1Tolkdzz408pzui6Jk2My0spF1GJTgHeltlxn6
Vbhu3CoZ0tZvXJwmyXUX2k2mWPNt4nazaVHMLWyySkdG9cFS4FAwY1pwctmVGK3vpGzvSku9Gl5v
7Jo8RqKin/skqHMHomxZEDYwv12YewcLi1sO2cXP8RDiuofu7VoFa9LZcoO8m6j1o3Osagu09idI
Sjpp10Re0dnRhlTx0QPkfpmdJEdEP+ezXx8bvrJzWYVYh5AHZ3Bvmm66YuDxFEY594hTaSqcwAZb
K/4s4R22gesvFiU5lRWDDJKP3qKIbwHV+SLVdI92yR43/7XRqpig4xvILheuv1OQrcrcGbD72M3A
q9xF4fhY8r6iaRROcgP1p/tIBuuSQgUshPFyOuCiwBanyGc9hGhkIhAvIPSl9CeUDrWYqg3jjHwl
1Mz5qOgMUU6HbJSnEJPpBpEFNBpTvtw7ilgvJa/o1TK3OcX/HORoRzktrc8O6qOvosO9o01zCDR+
ohe0zaTn0U1Z/4Bo4R5poJMTNSMDGzZhBa/i3vDPphp2KMi0r1DNwccricw6i5MNb/1Nq632EYYZ
QzZVMYxQgbuCWZ7BLeJ6+noKpgi0D/THmmh6FA1qlK3qhyc8YrfvPP8Larz4dC1kS8EL4Jk1du22
hCblxu1jCiT3eN+iCJFBj7dKo8HarG8klygYpAp8hp1ehsdRoFBl90gHahMNeWcmYLkHlDYFwzsC
5OLGw3yjQjXfAz2MwiBVw9Zzkm3d9j9QiaGFw2Em5QV6KABmk1nQOigDj/XwLHEcpjhtHoPe30Ob
976KxB0fZrEDzFneuRCeTZPZf2rm6daC5uf1wIyV09Ert/1kj7mBLta9aZh7D3VkHJ8Q9/XH8msn
yJXB+l3F+u5NSd1jpBZ6B//qg4ZeNxQj5v24tEM2llaWAM0Gv204LytmoebVtAV1hkM/6CLAtv5k
ERp9E2MAcWjCUefzUGz1TXIK7bG/GVtE7Uvb74QlvpmlzNrObEFFBAOmxP3pJoeRL0sqGvaM+vGn
1pt+4ogHMjUp5TVMt/M4AqNQ+JCSiODNHcCc/q51YUTNSCkzOkKqM0UMJDOGOkrRV8m0C2qjdxZq
wSwBNISP83grm+6IlrHOJzI2yCRGvU8a0e3H8dDU7BDQYEj9zkIrNYEYAXy3EBXhsE9JiWJTXcIk
yKvzKKjgvKqWfIDULoxtZNEE0x4hrZX56A4c8ITDdYnsOVCoVvcgaSAVGmPwIReCTKW753rR6TS2
FiJ0OX6ySmGOQKoeyFDWxy5uyDUCRYXycv2Jjigj0sAd8gSKq4+qx7KxausEIcp+A+7Kjg3JM3Ta
yC3wdFvIi1/LxB9gt7Mc59p9oZG+def5J5wQi4ktSdE2EP0AHGrV/0Cui/LzT1iC36neOWqUNBNb
0CzQ5UY2xEs99dM3UZKXFt4r8nWVe8q+17570y2jvZkT4PiBceIFOoComLs6tYGAOPq25DdRYPFc
Sa/9AWOeu8ad7zUh/4e5M9lyW7nW9KvUqrFxC30zBcAumQ2ZqVQ3wZIyJSDQ94jA09fH47q2xHtS
WtaoPJCXdY5BEERE7P13O4I+V3GQM6c7VGM7hC0haLHQ7Tt3SfSdSs1us6IGZfHW/qbpSF/yWnvn
FCMb3KKxQwyNE3WJSRC9HnlJsz4UNY+dQ1Vsm0WPRu/T6DXtbd0tSZQ3S5RIuS09sHMC3von19fa
U0r06qZLaGAqQtYfyl4cdTwKAF10Mnl9Qb3MJEyr6ak0vfuEUlM2gOTUURMcTEnmQYMCPhluak9W
nOcgdwU7kz6dPfchM9x0Ywx6umXqaxcGTY5VJLVODLGtjsEUrFtXgIB0Nc4S6mJTG+TGXMz1xjYo
xGA1SGHn+vGIwN62prsh0A70qKAsjvpWW/k3q3f9kGGyZ87LkoSodNc2ZCCUXrcn8jBarPd+Zurf
wdUK2ga/2ND8iW/+pH1KKIPCvjPsQ5+5ejQkmMCGmYqhEDtEDWfNSdudlXeHsTBU2K5zuZtb7yDz
h9xj2OnU3Pru4MZkJIfjqBvkyHg0EIaod22Wp/FoiLt+LesHdvEUtk3P9qYzJ7cO4N8eBbbQsQj3
A6DTR0bFpzcTIA6vobSeWzr4MLMYldPgBSu7dZv7HTzEOHa3tBcvbmk9pQJCjcf6NLs+BoMno87i
Is3bEOp4fMyMcY4g0/B1qDZO/L6PMkKn4oXCJmsWSqopT75UBE9uVDvLTRfwohH7MO6NQLDLLbJ/
P8myBBcjneZJV9P0Dgr1ts2nB3MU3jfay8euWo27aVxEde9040Ap52T5F2E6h4bSSV7YTNWkt3Xq
Jo/M5XSxXaHFUYlDgLuQtRWuQvW75EIVdFWpPc5pd/IG/cUusXDIvKoA++c9TEGDD8d+apP+CDy5
sn1OOycY2VAbz/mi2fq9l5iRbtz6tR7bla8dmMlMd9LXEEBzoTN8k7xfst3WTSLXj+Zaq93YV4+A
s+wFExiumMHCsu6RcLBh21bViZlWezJNw2SxvIjMU31TtNY+KJ5xP8UgY4/siVo0dGqOhjR9V5us
HZnLMiqMed6Y/vgq/GSk17OK945r07DO+Xaeilgfkf4NZnWm7UObYUgo3hQ2gXEKRe5McavNT3Nh
I3KY0k2bVFtJNhiekyDSg/lB0QPR+ppRUxZLtBKmhIxwffEp28jdeTGYvrVlH3TaqJQL5Ine3quh
0HaaVmn3anS28yruiPYL9vYCmWBrTdqEgGXMO5hm/1D0mkXw43ov9LnfNdLm77MxCUWCyqSkiArR
e2wrp7tP/OGDTthlaCjHibTBfzc18I8KTVXo5UKdBRqdHXFVC3MeeucmW2XUo0J/r1tdusk40KLC
mreNd2qn/mZuzPMI44sRQpibAXgvNNbZj7B8GPT/1R2O3/vWNx8I+DKjbM7jlYaondMYH2cSL1ZA
fJO+7o3FGmO/NdCB9MkQrSYQ1UrMHm41SwuhTqynBCdILMfgJmNoDenPVQTEKOLCNu7o7sM+ady9
Sw/DfkMmgp8q49aqre/VYAJZSCqUsoYTcYNtMjFXmfk7a3bAA1FSAk3dsJ2XKds1FIl2KLzF3PZ+
Ye+DXhpEJlLoQD8lKlQU9WlsVGVxGvNWi/0uN58hYI9pYW5daUSDl584MvcDBkBekoro0ClVBXCJ
15ShCAaWv9L0Hb0IX9euN1Wtt59MZzKfnLT6ODOc9uToUrRxZfvDpmjQAEVjajg7EaAJ62acrxtf
EYWTYxg7a7l4yExSDmrbHONc2uYpWVr1uXfp34c20Y++Vr0HsW1jSlSN4VSeOFoiy+CeiAed1+yx
sGUeSzf5Ymr2vUFxstQf+WUJPqVGcepsw0zqiluAoRXTc87Rtpj5RvcUiEzl7Kk0SZe4UALTjeY6
8EBVEyYYxigK5EOblI9qkO1jN+kAGhXt0ih3DQLCoHQQHKxhruefXM4l7DSncpUPAfNIimgaZRep
JX2ZrC+T20Eri2JOQyvIYTdfHPteUk7NjrfFvHn2W9CBPLduGOu+7gNjEGHWzXe+S6SUuBGFt82s
4c7J26Ocqk2lmDAqQLgeyU169Y1uudNkXsR/3XKhXoO1jGd7iMue/pRASXakaTklSZmxlZPzt7bh
rGUvJJJ/SN19readkSac/nSulWF+SkgIjttgOayqYYCHZyzBtuQxQD/U9HkGCGAwQ1Do2hgVtnYI
iqbb1RbbWErwTozqABvT8th37UZDC1VK+bmybXBslDTI4W/EWG+WtXnMl8S/sZMpCO3VunFansei
sND2FiRH0z20K1TjX1Br1fqglYFzsjsHuglh3abWHS32kIPGgd6xtQbCCivhT+9RUgexuwQ2/zup
3+OFG6PE0bIIgdtROOOdnOq975Yvi2Od2zFfo7yrtWPt+HBThU9nP/R82CxVtLjiBvPoBCLT92GZ
EUbvezSvZL1FWp7uIRjGjd83NNxd4915RAJtdH3wjdCrBWCdVq6vjAXq46FP+62FSOHdumQVkpq+
CQ5D11h5GDAS6SD6zvpgmxIlhXLndJcapnY3/8VGlE7p5lHvKX60Ca/Kp5zAhg9yWklPzBr3vrcR
eeyE0fEiVdp7uxTeWSVefZcPQIrb3KW1lpbFW9uY4z3BOtltOrnaKZjN4VOZe85D38jgNZnz1g9X
uRS3gA36Nll9KAvVTSQptUXDfXVZdYB8TDaOl1nHQSS+BV+S2O+G2Wl2xiw9uF8ibj3VIttxyhWS
RLk7pTvFq+2uS2QlHihOZw71jnloDPUtg2zZkdOx3E9WKXc6r90Wna77ULa19TE1L7ytvrT3nmNT
2Xi98yKluJWWMb8A2haRSrJtCT2E7HLfSePeaTrGXrh5ezvWjfVZN5R+YrAEWUEMat6gmaSsKVNa
Jq2KktlMI1EU606pkXminXIeLX8yXivStjZG3eRhqxJFsTfsfLcC7ae5xWnjfgic8T2KARMalTkB
Yum2nT3bXwliPnj6nR7IO2Un8BmekX/OHUUV4Z0cWT3VmvwwV6YZSifzdrKl6A/s9kKwuo9JCeSY
85+CdNZS/17jXnuo844vOcvkNujn4l7p/sYrgwCQVKK22eL6obDWn4fWT5d4kJoQYSfyCNHWEC0a
Tn+VdzMsCSEAe+YfojJx6UTKSpKHrY74BNMIZig4NekQOw1HFxPTN6JZLstqgPNFu/Vqm10Z0fuj
jzERGnAQxDlc5Wdh0s7Ocl7o44aRMR+5dfYVeIPo1yoSY76fRDqDzmnthTR0D8D1/gapA/4kouqN
d1lTzqHqW26a/Rg2wBRDDhvni29ZN4wPajCMcb+0DSh3zSyVNP9nWe3EQ5nZn2ZHzqhCWrgDx36Z
Ky/yKqfa+xeoJVvn9Mb1tDqGXKMf1v3yZhkhwrweTLcas4WEnE47zIXyP3T9PG1qp4Om9pR2UxRe
dcbBvI6RXWnqvpescNiA+oIZI2odqJjT1VWRUPQ44TT2tQrdyaxf0qKtNvik5qO3DOu2NUW5K2vL
PpJ4LTb+oPQP6+q8cix99qzgwOgW5xb0gWO+szT3ixKpf+zLuuZAU/Ud4J4Lv1mKW02mON3nTj6h
ME74eQMNpME2nrXF7JIYcHa+nae2ec2VGvZoeCuLfsAlo7buj+k6sdvUWt7ctZZXhXOSTK/5mBVP
jjtNH6XZOVlst5NaI8BN8HpzWZM5Tlus8dJ0l72YerEHrspjLx0f63Lpz6hkjSPxoPZBGqo5jGzL
x9pbLvmLNmIjx0mKLcJreVfotfaaDWi1mCSZftWJL9oLs0Wzu+rS4vjFNR2qJZGPhBZ18ZKv1bwp
B5k84DZkTpdWQE0Ufhnq48AxhlyERqt8MAS//NjemRTPG5prjxij9FIFeuKwYMPeVG7Snvu2Q8Hi
ondhaojxpIwqOzhjNUJR0d+ERDy1D3hTxH4q1YoubF4sLD/pF+wPYBYGE+SnYmkPTm6XH9DfdZE9
9gH3TOoSCTGR03btHfmz/dHQrOzZLqfFi33ibCnEsgeEWfql9lMNXKeXzoc6HZev3lS37wxklndN
o5Yobe4QrfF7G7oWJatVntZAzJ/Spm++6+3IwFLplNXe6szpzkK8A9CgZ/NHMfj1GrlaUESGkQEp
19P3zFHTfVKu+gYQV27yHsGcU7n5I46dObTKCpGInPPzXDq0kmNRESw1GfT7pG4lZ3NhKxqQjsd6
Xhu3rK8hXn2d8KgVzEvhwCHxZ7TaSDAcFl2F9PkGQfpJGz11VwcesjAwkrB3e3EgWWPdihGHG/mK
05Y5wdPRX3qNghAnejYnfO9yyONO8+S5Fcn8XiPP+syViiOdnfvVcZee0G1N2HlY9pXxjEogB3Ws
bOch891T5g0f7HzEYo7aNi5dZraujR/ss8nwH3XQsn6n6WbxkK3BfFflav1MUByUb7FWn4I5L6AK
reDeLdBReMY6xsOAzKd3c31rFX11T2apCxR2GSOsu+B/3tjcVvQVYWNVzGnOmwSlXJGdLuk1SJDa
bE9wvgeIMFXnJNHkbkmrfJsbNQzC2nj35EeII0E3wWbpSH7PByuSHA/RNKnsdjB83is5O1Eu/eLG
KOHYcEvY6UMn2uVz6khQQdWRmdUPY/CVqbTJU5Wa/fOSzmXM1MbgJRWO870oy/ksLZU8DI4k0gbm
q9zDKARtyNse7MH+L8WQ75fnnlsWZDe15Wu1zuK9BkG3ybSLmjDoi3vcKu/zAN2+VpTel3ySTXRp
aDZJ3/lpnBiNvLWMrgLyXkFInbJ9UFZTREPV83dI5beLxl4fGJr5bnVmoWN9EXYfTtI1TFS4KK3o
aVv/TqyNvW9MTH2pNY/faxKRtkpv2E0aMDq2QG7By9J2X9VCPEyzdONaVEOcmCUAqYFwr0R0+0Dz
mom9BgrVh0gzvcfUYPcaKnPc5iNWnU2tKOUuSbSHmZmJ7c3skneOhBaxP6/N+Dr6c2cxyI0drbXh
PGdQ8MNKPnUcpMjzZEo6NUwCkby149y4ZTtuR9mnBxVgMbIZJ4zydXJmyLrR3mhLq39MGH61gTWD
ehvOVp8C5NPCarw9cSrkufOfyLFMHxzSwt4p1xluh4ypDtHo2BcdXl2dVWmj25xr45jDNGzGFjUe
NsWVTakkNiNdhqMxL9mpFhbeJkaHhjNBO+Bpdbcvyr4dMd046bFygOahk7UYMVwa11OzfBCmZMzv
EugXcg/Fk9DrVyt3/bNSXvXCDNLWjbzystXaAClDpb/mzmIC2FW+2lHm9lutrr+rZaq7cMjrcaac
CpoXc3a12IGejW3XQqPizOXHgcEzJ+VM3Veaf5QyyAnT1jzo4qVZ3Kix0EQpWeTfjbGp4kab1Z3q
3G4IG4YYnD2kgZd3ailCo5zd+0umi0gX8FirfQrSBMkh7LD+nEMq89OMWvAOVg9tbatXG8WYgL3r
Jo4ecl6Kb5VlDtTuhrM+CRSbUaEq+YpbAj2ql+tfwX6zR6gfgOG1qVFZNdoHMbHZlonKEJeQPyPN
gVoTW+x9wcSLGBi9/6YvpvmcVsu0TbvSv1XVRFHhNuvRQV2w14cBBq3pUfLokDrhUrOFQIMLAJW8
Kc4a3/AGXYYZWoU2ngzNXx9TzXe3kyX1i9SLGTpBX7WxqeGeSX2LKepqoRKqErlZUKy5EG8jL+4s
bY4VracHys+SYX2apXePSlAEIxPK+cpI6+JVEC3V22jFj0vaZwDfXntKaH/DfiyNIa6tCVSUNyQL
gQKnJ1OAiYbNMjhnX4M4G3o1PWvm6D7bYix289rCzzrZCJYg23INiXvco2Qfbuy2r18mUmcjl9ww
esZh2tXmWnAsdMFzX03uq5ZQBSed2mlNZmxwxo9xOsnhSH2HvF8biMB0ScQmk6rOHvXC0TZpBSCT
eYKHFSjeZOICPqJdSm9pRppHo1wroM/8UnDKag2Z7BecU7/Qzg1hlJvFQ56Xlk35qI/dZ39AaqtW
yjov1coNiz+ImqSRUCmjuGV0iffU2Bdqs9cvRD7pEci00MDTS+XO1iqX/GM6uDfG0vR39Cn5rdNq
7qe5bfN4LkbxDYGXtFGEpeNBSU895b2hoSQeDRPmHQT0lNdonhAKaAx+SkqAckae7IUYm/tmRswS
OsFaITZwU8GEUuAwKubB/GSPbvaSMREltISXfr1MmzkVI21UxjzDre8jMrJZav2NbQJpAvUu6Udm
6y24K/zqzm/8/iCSjiHryrOyvVOm1rAPNNB4SbsXLlU1bcmdzHcaHw9uKTr1kMJpxSTAt9sJB8fZ
An+8daa1ujdrc4r9pCyQcyndjtbM15G9CU5I3J/PyyrbzxpY3yNDLvqjOyAYrgpHoXg1DT9kxhWD
Lgg4eme0QFEaiTa3Pf8UM0EQlA95Ug7Q63jrnn3A7XclXI+ExDG8+WYiKtYEYxuteFhktcmVjaiv
YwLuziJNvYwQNUDE5ItRPk9p+skj0rzbroEjPyGdBfph+pp3t5IawgGPOzQuGmXsK6/os6hxM+eW
BRG8dwY5nWTVGjwg+tFQayp6FX80QLbd3Ee1nEz+ZjR7+2ae3eE54asfMc1Mod2V40cA5wIF2IQY
2ULHGdedBKLF0/JkYX8OfR8hr5x6CaDgiV23VE++OT6YjpYcp0UQwOQn69Hz9OpDuzoJgUgNf3iA
iUSxePGS0prS0BZI3er2C7/M1ESj8i88v5nve90ZNoYU+bapUXAVYEPvSsfOGG3jrHHiZm0stcR5
MEZNMA12mI9KcGmVKXM7rSi2s8FLotXL6B9XhK4V0JMm36UU28fW0LSwGizz2Q5aG5OFVp1Sv0uY
kRE0T6pzqtdmxrEUVvos7mzHgA4eUBltbL92LzSVjS5qTfXPFjKmB6K3FDIQThWC1JxzbtgkRpdC
/5wPy3xrMyvizBQl/cFPnTRiHVQPVjDWp66X+Qe8xON2QICDhbkSDwv1xw0UP8i0STZZaNHVcb7A
vKe+LjaACP6mLhzvIVg8GefKTN91FF8f2haUW1lucjunrdrmneu/lsLJP9nokr8ttT+HKSqdyF2t
mibLrrZBiS8pLNPKvbfU4H12L45daRcFBholghwNTJPt/dzLnkVarRpoLtixtqDiVc5QRzAT1gHU
OPmkB3l5Ti1f7to+Fx9JOKjiuvHWr2lnNQgf7PGYa4u3H+qLIIvhSwr4edbDSQNs1AU3rjla/lIh
aX3n+OV0O7dGf6Maq70R9UqlYHFialLDh+MZdozXQyKnr9uIFnH8tjAH6rjYU/6yzGW6kUWPUMh2
nCCiqBHs+wPjaTarldOUT+j2vla95fBvmAbegQBUseXc+2KUgXjtRfFIkSj3w+KMYQVt8YJwfTgW
U14cEkE8NvI/1iknsa934RjM2Re/a+ZddtlogsFvtsB4440P5BSx5cJiJ5gOBqwxUT0ifSxcaR0W
nCyfKfezbwHKx+eLVzPbaVXg3Oh+yiEWdLARF98SdlNVpe/SfIHjHw0t2JN7bMfK4xOZceFDHi6S
ASd9cydNDDmyZ5Z77E0u5hvXa2iZnIOmCkJyVb2OG5oV78nocng+7GiptRhfBkaBvG8Nd9zLybCi
1BXZO0M0QARycIAyCwCcrslQpbUpttSAkP7TRQ7Ogp9VgSRilmTdM+UlrHl7d4tUCz1GcsNhYMK1
m8mDQCD5XfM7kJTRyEoYyQUzUtcJ3m1DrqOKKn/OXoVT23urmf2tiVwaziao9wYu+8hhCVGQB668
6VigVEpTVRz6Sx8G+KJunL6bX5LATJ7TzKkdkFxYPen53Wtvr97WwTi6NWXPw9CV8biWEjzFvGDG
vewf/tHMcLCqW4PdaFX5w+LN1hLhd1njDsT1nTflZZgBj+/B11/NzLCqyGMjA4MxKTqTJKvDRBfE
Wq3aXO3NXCfJ1US6gkawS7obDinzbPkZ/4zB1/az203lR2ocP+p0wmf+Aa8d9I2eEXSfBP2+aq3x
e76i0EH7zEZZNZc0K2ahfaOWnzZk8yDmYl7ZZupkHYG8aLuaZKPDgJQ7bgezAf9av/VIAO7doEbS
uVQLlM9Uu1SMvmFBvdpV+W6CKy03BYwFTsIaFrka7RZyGGrIDBMqplvdmcq9KjT7tl8uvXZRLDdl
qup9PlqCdjyFoPE9KT6sHpHfIW8hrBal05lq4470vemroRbz0RmL4r0Y0SxvWg8iXlqoHXOrm24r
4kpDcrL1eK5ZG8OYiqdKah/JEDGjsS/NG0JAs5tG9MMzI9wkho7KPqc4iW5qhnzEnj7KbZ6r7PwP
a2QyaG57Yj+sRhFZnRZsW0aGbC0XQEu0SIBz45mjCbJ+vLggxkSg8eqdlWZE68YXpjeLuDQKzBRW
W62Kedu8XJ5n9p/ZGOoNnc3K/EJlxZOqzDb8h0BtIxt9cXc55c4uzzLUHwOd8D8YSO76mVVme4kG
75QnCI41VxUbw86XnaBz2U1Yif7ArvymCfkn4/IvTc3/X9qVidb4P//tCP4fduX7i7/4fx2b/tuX
n03O/L/+6VfG7/xfJBv8ldjBcfRXtME//cqGaV+sxz7JP2R5wKsQOfBvv7JOihKGQgZ0GQEzfP73
/+IA/suv7P2Xi/kZw7oJE+Px53/iV7643P/txtcY2McmbRGy/bP7fZmZiHWRvj0SS5vvKfmMXeav
+m9M9m9d/Sonx3MTKJuk08517nyqeCVDhXj5h+f8/5zXPzqt37r2VU7DYDCjwKT3f2SbeEDZ5McD
kWt/ePFLaMAPuTQW0EBXmXNyrsv8c0tcBTAjtrQ/u/PLN/rx4kwJwkXBnQ8LVR0I8BFbmvUfJZT8
+we9ynhizJkNrFGmjwAbyWZatOZLWTMEPoUf+U18xVtP3vz5/hc+gTk9fIShJuYrLMXWK/XfTQJ6
6+K88D8+HL8NsIbkfnJeS7xUiW2/l6POmvvX0vybV+bnyId/P5uriLoBIm5VQgRnb24onHrKS87C
LPIz/Tfvzc+hLf/6hOug2bGRcq1dmPeUKZx35dK2+94ZDOBmMXJ2XQTOxvRV073iN3Eabzyu69TJ
kogNOQIinfNpul/RIgKu2L9Lu3nr4lfLlwCcuq4d1zvrqYvhfS6jpnc+/Pq3+OuR/M3OY1yt34Iw
gckbpvk8dMbG7MAT1ib0k4M5vvfX56bH+ktVXTwUXb7BgorQcl9OL0ly8MYtfzbBC/qi3yyaq9kR
//7drtZ71xiDzRix+TwlHdLLZbumRw3vc37n0nU61ldA5FACVs7mYfY/evT2NUu27CisdGZA40n6
5391s3P5dyo4wWz2IFrURmu+Xwzxv3lsl8fzd4/t8lv9sHlQqyWVzOb5DKN4sKyvCpzb5YlY8ohv
0FgwyWPQ1HofJc1Wm9qIrASyyGVEOikUXBf9+j7+mkL+d/dxtc+g6s41Modg9AikGRcmZfLk/Grc
GS5PCJeXSXMBZHtGAwa2TW1626jIM4hTQLKWMGZcjmjS3ENRbPH4hNRBv74z741V/leY1A9PCAFH
gSC4FWfiWPBr9d5hwWvsk0VdWKjoRga1LH1jYi9tnwytnBhTN6ONd/L3BFzcDnr3XbTBrWirj4El
Hk2l3U2B+Ehs5rM2EJyC5R7jx81Cddhn6ugb2p03oQWR2XAYE+sZkuUrAdfxAiqAQ1V+Rp6yycou
JuznOGnQm0my7/0c5dR6747yibrgBsXVbpq8o5aliHDI/+aJCTI8ABDuh3narbZxzrXhs6i7u7o1
mFFKSFqAlCsjK0i4AUynhkWmxB9elu8XbdmSx7XpnRz4GxbdLOWNI9obrMq7Ye6OwJX3llE/lmW7
TeeiRo+VnECJ/3AXvNrDjaVK8RcW3cmcOeAySaDFxV25m0qzutOH2oZCsoYwwbX169/8rY3qemOX
YE+OojOH9d6aogdzqP7ssL4eqZYvmCoDau2TvfBCrCNzXNr20x/d9nUarN0QD+y2VnfqMAiFmZvc
+754/PW131gF1xGFszbgbPOc7kQSDnEPCmXEmUk3KFw7N/jdXKc3nvt1GCv6OeXZqRpOagnOk01S
tV6cfn3/b136akf2+sEIMHN3yIm1KVzL5nFC0hb/+uJvPZzLh/6wRWiO9LXcSgcsmv4SaU4BADAU
+q5Aq/iH783V/igdP2gJue5PeH1P5MMhEnLr/s/e9+tooYmQLtI31v4ESuCEgZP2+4WRqX9WU+hX
yxcOOh98uxxOpSwvWC9zctNvv37wb/2qVwu1Yrar0LOpPxnI9IGU1pOtw37/ycWJYfz5V/V87RKM
x7ZTJoYdBdx5VFfeH61V+zrxL7e0urkAOqdCBi9rCdTQCP03tdDfPxXmcv9846XZM1ChEeOpGvxd
3SPiHmCCf7MZv3XxqzrLQonRFT4XN4NkCzKzYnAZfpcV+NbFr1Zp4sgea6nPLtP12R5fnBPnCaFO
v/5BLz/c/6wxSPT6+blUM/TGgrLxBNg3hUQdbeeyeOqK/Ag19X2xxQ0DT+YTo4/T/yiP97/rQDLh
fv7EwXWZ08xEvJPZFt95nyKrRrz562/z1rMyf7520HhpsSB1OZl9y24fECPQ2Pb+1xd/ox6zr6cK
4rT1U7Ii29M8evWXunK0T6u3DmE5J/5m7aS+LXjNCMHpzHuGdpIe0OF+jArHeKRk6B5IGUy2qwcb
KVfXui+ZtUsIH+kymms4DBZTyy1U5WsB7QQ3arjxr+/7rYdytSGgl/Gk1PTx1Pr+t1TitZjm8TfX
/vtmzL5OzkymKukDdEkn0yu0feX0HiZx771OLgHRlv3thCdmU7b6cPij73I9imMdlyqogfFOGDJD
o9eh2EfSPf7s4ld7hGfit+onjaNWuUmk9d4YDj5786+v/vcHInPCfn43DQsXFbbg8YQdU6DCc6oj
k06reJgM448OdNu/2iqm3IGwdIv+lGkNHYN0bbJdkFv9+gu88R75l7//4UQnQ7IdhfSHkzcqE3pp
eHUVjslfX/wqr/Nf24J/tS0Q+qYqAed5uiTUHvSxwUK2iJfLaOHQ6tp1kxMJffD9rLhT8BhQila3
KTNYk1/fwFvf7mrraLySXdbt+9NaDY9N2x+nOvj+Z5e+Ouzhpu2+Z6jDqfHsl1a3XyEvX399afdy
e3+zf/tXixv5oTUllxiznITig9EpF8i9DuhXNUw8Kf7VmJhPOy5y74ObZXa8dEYXFmxWNxqZiMQn
4ckIVuxd2NGnJ6+qtTt06Ml2wUVAd6M00qOSKiKAj+M4Kfrdarrlhqlcwa7MnHfdnFSxsS5dTG6a
uZk1yKHMzxwkR8QrzMZY7UfQ8hiduLVltspKcEzXIbZ12kOGVSkcSfa51wKoD9jMIa7M1f9YQO/T
+aGPtrAdPjVKjh+TYlE3Rue0Mdi+2ihff5nUkEf64uWxKoY2XBejgqdwsUe4wUdvZvzpgpmINL+Z
TEU5f5UC42FXiT88ba6nYA6LVpKk2nQndBOXUFVmn2tj9Zud7o2D2btaD9Ddvj0Xc3siX6mKYGi9
i+DpG25VMAfigzD+tklGhgadx8q8jt8Upm/sUt7ldn5Y5HOf2UwnddsTW3l2wDGBxSmouoNkwt2v
X9k3Ftr1FC6T6MqCZFwkPH1CBi6yisbsjd9sspfN9G+Wg3e1hRfm0iQz/ssTUDxD6YIeUVzgaSAH
mjoYSit+8+u89SWuNnO5FlXLNIOBaV3dw9Qnn/W6effr5/PWL3C1iUtRoFfrlu6E1cL65PdW9Vjr
K0k+bqHHv/6It+7+aq9Ta1fUnlDticTCW8xKr3nhf/j1pd+6+6u9rm+VmS8pNVJfCvM4TkiqFeq2
O4fm+De/8VsfcbXlTZZZeEQcuidT6CRgkVcFUd63UatQ9v76W7zxgNyrVTBpk6d6ZbonF7YclYR6
zoPlP5pT86+Dzr2ig1bP7cTccm2tJG11yvu7dvgzZJ/RAj+v3gJxY+rCfp3yMuqdXfZnzbB9Yc9+
3BW8wteUQwTCqZzHQxUsX1Ir+LOaxb163U0p3a4f/i9nZ7Ybt5K12SciwCE43ZI5KyWlZsk3hGTL
nINjcHr6Xnl+oNudOD7Cr6tCuVxpJpOM2BGxv7V05+SmPh1lUZwH2Qit43s/5PkH/mM4a31tiWYc
1qcmMYhakcoMZyP5XxkW/t8veTFEW+M0wKktnZOtVdmqLfqbaNaqL678/JP9y0j2z4T/55VPTW8q
WvhOdL7VN2PEQUrsk2ZQvgHdxhckEV2yLv99m/7ySl2KREiMtG43WPbJmxraCTMauT2v1W7o0JSb
//4n/vZKXby1mu/ntNMb9mmsU5JpzbNm+p/f+mj74m1FGjObdTvzIzdaDsS0A95n01L1vU+/eF89
h7wJFFgufI6GwPDkw5D870wg//cJsi/f14TwH52Y7UlmFXhe+q6TWrz+93Wb5zv7L0/QJfneoSsi
yVDUnKbsKHt3q3s5yeaNKR+jBLRRfT2l9gqt01R+mtZHYb3oAvu5QzCM/nT+W3NIlxyexhfj3j/n
Zf92PRdvOn6Fas6z0j15BJudaQo9kCcGPT6zT2t1dOSgQqhbt8n2+XAjJa3rEeNjI7awZbLmfIjR
OPKLt+svT6N9/vM/3q4xy/D2orA4URxsqsK2CHNl6psffjEuSNGnNUvJ6hR59jX0t8Noal+NxH85
RhO2+f9feQIvj0yoV5484AE/YQaoM7bhnc35dFMv56BkAw2J+PJHEg2PwqifAWV599O8WGFtQ4qC
VQO8LYduMDicW1WDka6s2hxvB0PEd1XH3+t6z91VVf2WdrTdlpP5g8OGa6tpvhJX/+32X1QJE4f/
topaeSIT9Ns0iWr6Hs2B//3g/6UGtC9GmqWsnIZsU3lqpuIaIhUdESzs4NmU72Y8fq8AFBdjzsgJ
EsnPsTi58fSuyIc54/N/X/5f7o24GG9oXYWLRn/ZKZr8deln9BXVX9138y8D/aVwJMUj2IATKE6K
M8t9Asn+obaq7NrUYMjUoJgA2HR1Hfpe0676WJtuaPku7kEVATYd62Iz0ii+AnrnfCRphajEkvom
Ttk67FkJ0gthPNrmZG6ifvycWgviwkhiYlWSr9iU6fdO5IW4KEfiAsSqkgM3vwdxYCZbVhSr7939
i0GKXmhpFW2cn3iLtiAfn+2++GJA/tsPe/7zP8Yc9CSsXIs+P+We/PRr/9Vwvhha//bJFwOOPk6G
q6sqO8WtHa9F57SEorrt9+7IxYBju60n3GVMT4REyrURN8YKauRXL+u5y+rfZql//vyPu2JJza4X
2r5PJYZviCBUNWyO3Um158i9PMdgMtAE1bt1ntpTemhBbgnyaASY2ZrLjQUamL0iFcv+wbMnko0N
4iD2E5JadMYbD7yndPk/5mSavfqFxgZq5CC3zIdoaNYdu5P8S733OvKnsGr/5581Yjf83s27GItG
XTNpDy+K07ToHwAPQ5yUX73Mf/nVrYshiNNoI7PyKj+1Q8VZ+bSpUvN7v7l1MQalfh47Wi7zU9Tg
BjW721p9b9y0LioeklsZjOryPG6y5ePBao6n4ulbN/tSK1QwwCSEB8uT7ewjcWq+OZ9fmgMrpGPG
6CDfsugfJrRWxnu6cd3vFcbWxbCQR7glWHDy6VUDMFy9si/38r0bcjEuyKop87IFX64vOVwQlUOX
JAaw+t6nXwwMiV15zjSYOcFfGq67Kr8Rkel/88MvKoS6Mh1gqyo7zUX8YjgJGZIzcOR7V37xVkbL
6FlEfeRprmW+iemWttzqez+nefFW5kKn/42q9mRkfrceRtiLpQ9i7FtXftlLurDrFDtGWkISEXD+
5Qfk3K+OAo1/tiD+pUL/x2z/x1gcxXWeK0emJ93UtgzER15723lmrLUbb68XbZCW+w6rDGM0zfzr
pH+BwLY2ZzOc4wUWJUvsUruLwcNZytq2IC3H7peVP/IJGAiJcttHk09xyF5ajtqx9xsgD9lbBhKo
Et0MD2n1UrH6dBjbrRxoag9kbDkxgNfS3lVqP+ib81DduWNQ69mWP1l4LLRR3zN/NFYCoPbHVFVu
2PbX/I9mLigQQAp484cX/dK9JyMyAiFuWewemQysxfvVTntkDytGf40fyyNB3WTJeVqo1NlLILb8
643bQwdqgokvktb3WbnP+T5a8hnNNb/vz06BP+Lf4SMN9oLJKQVDds1f83Sx5jpsuLVeyRZu+T+3
sQML0FrbXlC/APsjslQOkI43WfSphnrDDWE2G/T6EBVipVIdimREsqw59PrGj2L+6+Y8x830+5dD
cVsZgLim5iXy6bSsX0x7n+OPVixrjPKcInJeuIaY/ZWYSL5pvLYdkVtpvxGUvIoksIVGQqon1xCT
EeivTefocoCUAF1y2EFVHYZZAHfTYp6J+rvzLTSwhLAoU/pGtQ450U3fv0G7C/RxviKctSoS2gfr
VV4TQkC/o1693AGe74P/1VfNNzcV/lkk/fHAJiPHvT4AxVOXxfhtIvsHAccvpu7zjPRvL8NFJRhD
0yQTzjLC7cdHMMsjJ1DA4y0gu0HaJj0MDaLv33utL+YAr4I+MNATcsqTGCle9SRi5wvH4fkj/u1r
XMwBTd6QtlNdfnJUIvaELWGZTu74zQu/mANqNfkO/DTW0Vr1Wo5QM/ryiz1Y43yF/3blF1NAw6G1
bY9WepI8+8mUhCgFDrxgibKJqG/OFU+X38FU64dklyzGjdF/sQT7209/MT8UUy+LKYuyk2cVvznz
0k6R39WPpePlv63U9m88siFfzEV/+5qX/cztHAmnXpz0hD+vuRp9EoWyi4ATEVwJlNKma+llaRgT
lyRLCvORd9Lw9zWOCFAPhtoTqjW+mF7+8sUvW51xdRdFW5TypJNnviYPUdyAJixeU11AuRJzjKei
6L737Bjni/jj5SXkDFdpziR4ofGdGPprOcfv//0+nevUf3l0Lhufi95aypYmlpMRwyEsfTcGTEGi
7Rxo2ut56+80v5hXMBur7y3B/lEg/vFliHDOkTflxcmU2RDS4MJpY/HNg0bjcnhwz55EDktP+Vi9
SbKzpW7++O879Zfh4Z+n8o/rtpK20zyhitPZg2A4ww/2O794mP720Rdjw6y0vM+EmZ16V3+OugxY
kf3VNtjfPvtibKiyru31yijggOkvAPk3RdN/UcCZfxl3jIu334i8ShW+SE+ta5aHadaJTdt4/To4
E+skM9M40EimT/DCGvMMAr5zhUuA1rfLbJVgm9tWVWKiOtDKlTY3wxoqPuzo2McqjYRj10LcDsQQ
O5ucL7EaTUPmgKyb6Isv8Lcl9WU/bdvNmLBqPzkp+Oy5TXCTkQQGAPB/L5jkHfXMTEMF/6EjLswH
zhMotUbnxYaWkNmnc0W1ECRiVu+Wk5nDtz5kSPmKDHqCvmFR3TvlOndL1DyYCcT6XDoMXhSeq63U
+lHm96rD4iU4k+/Erh9+6ep1UF/MC3/56S87ep3S1Ws749tR+Kbz1vjqJTNRkv77sHHZ0Nv6VTuy
O5qdCqNOHua0Vhs2T5cn4YzebgBLsUZ72a5zo4SxBiV5KzUQF2eWj7U1PJ3IIWBYKhxkXD7YYzOk
zaJ8zs2E/QqtEzhMOqNcpd3Y3oxtyqZ35TjB4Gbke1WCAMwfh5upsnMoNbSGNbWNSGgwK5LsTm9s
YIDlV2Mvu7CNS/OgtzWVCCCTYZPQc8gvJLQnr/Lv9UJf2ZNxm/RoGqwJjCe0Czvol7mAj1K3gZvU
Z36qdKtAygEka5paRy3xLSr5mQS3Kq0nMYplM5sS4m+hpb81NWbvHuSOz6Ea6s+kzrrbhew6UEg/
X/swvTe0cINiVYZ6QecXr3lD3AD9pGRzGV58mk36MaKJf+PUU7G3Ms1bVRbUNcP+yBJrXkdE9EPI
Py2p02Q60GfnNpAOMnQ3frzNm+Y99doB/ssgrj1RfgrLjJ+TJXnzMdS8IKCxrxAURtsR5PzG1usy
1EsUJ4G0xuFW6kW/HftJ7WZHOauCBpXwbOY5CIKcK3orqFRH4JxllT4XaVvfZBpQDK2ImmfWRC6W
A6923gW049usb++YrsNeS8RubkS85rNlYOg4wfJZGfwFTqUBxI5oY6p8XbhufBvlXXqbIoxgEd5r
ZKizH+MEcG3OGUbmEmbmUM7mqtWMIczBrzxomct7WovfNA7h5jJjecvH0unRak+qoKE6jye6BAfg
I4d0SOf9vKQREfvM0T5gB5krSyqEKV3a7yyj0YJ4sdQmLV1z1cXJsItzaewzYfDrEJaGXtfP8V6X
hbt1rHJ602FLrvxG4CWRk77tfXqwcLsBYMM7s9ahhp80T8mPM9+eOC8NQRtYG9khcrI4oL+bqsyd
58dCFmCWdS1hfx/4CcH/wvG6oGVspX0MWo/qfTqQgEMBeTAIsgfgAcciBAi7HH3m0Lu2F/Fn70QV
afbC+hCxaEvWhRHuMyiaG9zoLYwRXd9WkemtZl8D7u5NIAYX3Xop7c4iS65F/XtWWO5ejnW87uZi
DrNERxJgqqH7rQubJ7TS84NH3u4divYQipnVpTqTGGZDy7eqgTAxOHEGmQDsCju4hJntGoHfoKZ+
twBa2bfw598jG1hvPbqQB6qinngjenEYXehN7cCCV7GkshpMYOarDdHGN5N924KALSdIdU3qLkRl
fB+CUiIP0l+st05PrWtjUWdd4OynB8WLSelZAHCCUXKXdLW/jplNtvrodc06693y2RgkqBNNQCAG
GMmJGQqAwHcL69POvdIJM0tXGxpMuqtWsV3Dxmlq3CSJn0e7wTg7V2p9yq8Wy4YAQZbH2IPMlrde
o+f+2vRNekdtu3wepZ1tSxI1T313JrXaVlMRDE+8CdNAmUMraVIDUF5FgGpJTNZmAMuXB7hTTjg1
4/KrsxcSK15Rz86qtyd93sA3IYTgeaVB86unMf2YooJB5dSxog986n9mGkAkPshWz8rP2dTK2/F3
DWYG9qQ6m08G01J33tI568E0y2Vd+EW3UqIZwRc3ELMndJCIJheig5GqbxqzHLZLX1lru1akq4Tb
laslNuUhQ5DLmQXfRiaoftvOwiWCB3Ld4i06lhhtr5rO0NZl1bKJWXnIYBaY1iiipnjty1Hd6WwQ
rqbM0dddT1dbPox+mEoLwx8EIxg3bvWZ9f3y3tEbF9jzEgGHTkPVNGFUkWNf5LFGeFNh2aGpTPLA
T/imNHeXdcpcuRrEzNnxAQCk9iiCaEBSBWxJTz68oSHJNOr2yYoNZwkYKsSKbAFZurpHcWbDgoLo
ByHcxMKlbAX3y8ExVBjJEiLpoX7t4CjWSY+eEtJBuxJZ1zs3RleZZzhD/6Mfe/Uy4qk6xrTi7hpX
Tci3Ii9/AEcU3SV9iqCbzlwoeAhqVsr0E9ArEamsQEh9QgbFmQ1mBXiAfgHtK3WMd2u2+48Z7FgI
nL656SGzUKrH5UFMuDusZGIHwZAINyreo85uauAblnPrzGk3BblTUd7MnMvLCBB80g5oIs1BrHW/
lE+Q8uUuEXZ6UwNR/J0lDjG9abr1uoi6Je2sW76VBXxhGj+jaJ7vBpqcwx634EeZCW+zzIP2IqBx
7EdVW28KCSxPF7BB+JmMbRD2gzjTfxhp9lMv3dskQ86bdYZ1V1RiCcQ8oN0w1IjmJHoYTSaAUkAO
9TqJ78G3sxVi65onb1Jolu33RcwiMAHVhJ45FXhIOMPwEm1BfQCMhTa5/rYrxy7oFsrKYbCAHFqI
CVMD3HthmfBjiE4EdZLgN7Go7Zpcg2lT0KIJidwOlYsLlKo1mEv+PLbea5mBmChD9LFliG2tvqOe
+alLNE2Zfabmlr52TXK+3Zd0x66K2vYoWid6XcyN3xT7OWnTbdmev1Hcx5s2MdBkxljAdN2TCDN7
96bVomHj57V+PzqFsebgLl/nIrLo6tVza5uCY+Pfb0HrSTjcj1gdLWtTdUZBnaU06J2WayYr5Jz6
PlqQ1KfT3G6UcsYQVY+zmS3vrR3UzwrTGyxcM1oXgEa3DrX72ipTbVWAxeXhn8oDLHveCN7RaG2a
U79xcwVRP6pEv65M298MMv7EOAit0U0LAcFMDmmYliBnSU6m7aMze5DNWQmsEgPxKLzAfNv51bxl
MGIPD0vjtpUINrNzNjMFu3ewjAEGeT2SGq3b2N8PRWMd6V27FynuJpHaTbAIDYc2AWY6HZrPc2V7
Q1BXBUD5IY0i3IhtVICsJCozBveYtAgSddx5qV3bW80CY1rLBDYsaJN1qTIAIswkh7IyQYBD8L8q
NP81WTJnL1OhHct6fIr1Ad4/3b77oTGsN8fHtpCJ/Hc7owzO++rZrZEwCwo5tk5z+kPaxdaeBJDF
d3ZA9bCtbbmRlHPYYYA12a0PU3feJLan3jouMOyEIW9SzTZ2XtVET44Crrowfa7O+U6chw8MJuOq
16bhqVn05KcHxxjd2bTszSZuNrApuxVvbBXAdZl4OTo/3VpF528lUL+QkL0GCH2yzKMch2rTSBcK
kDWQFPbbHmOb8QDPikLRJxtbd65zxJ4UX9WZk7P/KK1DRm2CB7GVHhyidvr0sVW64djN6JAjCTQg
0ASAE4MBIqhFMbpUND5rKM2bQzXaxU2DoefoNBPVb2wMCvPf5D1WbQsLNzZT6yfCDGPjDG18BWru
lprRfMyG4RlRTBSOtP2DcIv1Fa6n8j7LKyoN+kVAvFv+bRu16lNHh3mI/fS349f62qpTExE1jMGA
aDvirdg0dgn4Vzr7M/e6qOC9Yh9h5x2m1HyMGpYUoSyS5jxnN0GlhjlgrIy4MRCF9bHRNfDQrnzL
JY6h0AH1jtk7zRkL4dUmmY9bPu1u5iZ2r+Cnpz/AAoJWU7UTLGVZrNw0mXeTV/5mD5/1jeqSq5xx
90qRMNlMPTzzKJKfhe32YMnw9XHDkpvZQvEQGVR8tTm0dJ0a86bN7AVBmeUTgMjbQCAq3BmWxbAo
EsGp7YiKVqkFcNwyg8TysimctdRP1zk+IwZs32w3fquLPkwELhoOvEE4JfVrqUfeERAs1SFFDNHc
/GfVDBCN5wpJB9JXnigdSnAwiIVkudSpLlrfvBqTuAwyD4FYfM72Vu48rbU0/xSQX+4sq53Xig3a
zYSIpUcrqJWPkMRKIhAlO+tc9y9VlwOguhg9t5m5m6mtnS2kiHLfFK5PvavkBjQpbe79WL81DoTv
OsUga7kLHjt2xwFupZCH8qZbacOotjhXuuMIfGYHpF9eq8modm0/wM2NZsxa9MSHmYPuWw2WeGpR
0B7tvgXXRitA4Pc8UjGBCvSSDG/AAwsWA/jAqorpJtNmzEtDhRkccjnzfOSFnDq4e8eq5bOHd4q6
wdGPOpcA6iZ1aD+nInZmWHOTLNobI4l7VrCcnTUCfLaYqmQFqAcLnavyh2zmCtg5d/dEaJKU307z
gRDDogsQtr6VXS+stVfF3nPTu30WTDM8bw+j3nUbjcttQfERFrUrfi/sKywAlmAOs46NusdhRmHg
6ZPzK0ZQDIHVbcPcAePnTS602ziZNqntvFZq9MJBhz8hfO23sHR9AxDGAgwVAfMiFQZxjtT0ox8z
64FUL69ioZyrudKNVV354MUKEP58vWUDD/d8SNQ7B10atLXU0vyowLi1kshXy4qB5U1m3I4LZp3A
FhJcYtqdGaPvdm4PFXzoIlkDnPo1Rkm6LrFcB4VpqF3XMWP3NcxIXXX6DSvhhTZ4IpV529ibOWeE
8lQ33w6K0W2uAdmOWTzfs5Ty72dTwyyTJdNaaWO6kjo/EKkHGLPQQDmFWjBnRC4JDOFV1/K8JrFN
5a8xcep7TfectQUC+lB57hKgirQfCo8lPaMQi7xZG2To8fTd112VrCMCDnT8DC5vgmM9SKsB48aS
ExhWW5FYM0st9GjK2/QGBNwBS2GIiLN5zqaJvg0GcqzU6e84nvtw6NFTJ6NnrEgpFRvDN+U2k2rY
VoNjrMeMZLA0J1zGw1TfDGabAoHv6t9JFaWvKJHjKyZK96lq+nyv2eZ5ud4I8KoYz5Y4ikDMtqwe
F1XtwX3NN5VfIFEuFrG1cAPeRHzqdtIHDNG526wMjzbI6AwjqxWiM6JG4x1ntNz8KtF23WAuv+bG
clYgFDm8rf3llM4c/wyy/FkWqXbnFIO2rtvKefKWMtrVlN9XDbu/gbewmJhK0JDetFB1WF66ERkZ
KcKy9mNZQ/9dChHdDa1sV4NN/qGkPKHKL5IUcZph3SMRgspPf9M+bpaWOKA9PJFpZlXBSmM/iKFd
O834OgqHWB2EQk4RXY+DSrfb9UxQyLxSdRVxpBCks+ti0OWEVTXSu+50JY/9hH6id/wZz2EZD7vZ
oOVAlqLjuZBya+CJxbY5pK9myW2Sro1hJncFbAP1I0phIDINlG9IQbuNbMv7dhC35jD722lOihUg
sOymI44XuNVonvCyn5CP6Q407Ekc9CpRHaBHHdHN5GrJpm+8Z6dyDViN6asHCdLUsx7Dz/LJCuy1
SKK3vCvK36C507BV7ip1J32lJoUFzoFRhz1l+qFHeOY9YuDrHIZhaMHFxPuKt4/TaBRSbORsurTO
11UyDYSChvQ42xoxJI1XOXb6Zs3L/j6bSR6wZ2HzTvmfESQwtsowMho961hldemBja67nC68M3FP
rrGZ4M8CJzsFBVXRWiWgLApV2I+t2ZqHSjJaCTnu5qlR98YyaZsi/QDtuzDmoffMxXxieeTuWHgP
oXvGE6miesmS+FaUA09y242szpzppe909xceZZO3QtXefc7J85WZaeZ9IlLylZYqnzGkiFPUt1gs
QaYGA0TGNf53utxzdJtsnBjI31ggVzpszE73Xzu13FiJuIoE5/iAUCs00Sbeo8qZr6IkT1cjmJan
ku2Ga53S9FemcDZhnMh2Qz/7QY8gN6+yJ+4ZFDVR/yp6o2E7yVfrsUT7PFf989x7DxRkJ1gCLJsN
8z31i8e+lNmeZl43xK0i0anaGDSWiKlmGtmFmK0b1ip9wMtyjR41jMZMoipcij3s8Aohie5m1yrV
uqNGpof9BgmZsPDmH7jazkVGa4Q95iQEbe2qqWxcLf7RV5kIcqm5WG4ixf8HDOSiZsQEDqh50Nts
dvsqeTb8BHS8d+wL01r3vfPq2PaTEPb0bPG47lKjao9OmTiPbPWnMKSTfuv08HzbMvL4Oe1VpNS2
6rzyl4oVzuPWHeGaWnp1SJwCprjs9Z2oLCdkMYDPdXYAAo+S9pPALmnJHmvr7mxY0qXnrS2ZQoAH
kHLQrA7iAOv5VVWmKCmBOK70xBe7EjcAVqTS3gAnRQDclMm6oA5aOZrmAsoUc2g0U/nSJL5zUCbn
vSpBO5HJ7GYxuzlwweftaSM56PVZn9YlzKPGuIG5Oh8BX2p3YPOzJyvjrvNL+1eeiZJQ+T1VgGbe
up7BStG2eb08KLSdZAVJNfDT7iFhp5XowrPVnHELmS+T53WziCsVVUfXSA38GA3NFXJosTgBGoys
+R2uZBKWNUWK7WL9rqay2GoiH6gAlp/OeReKbr8Ht1V+iOzGDVwPLDXnSim4jfan0TavWnJuS9TT
m2Gi1Y/jjoVdUuNuKsor04rgE8TW81K6YFtqH32Le2xGwkJmp45t26Km4TEJAF4fuwpmPypolE+D
8dNiamumGrJ5iXpEHzTWBurHwG6KRQ1qTNGdsH0W7Us57/SyTV8wdmhnFU9yW7Og2I9zZV4BlbPD
3vWc0PH9M549ObiLeXA6znRNY9vgWDTY9XSN5ilpTO+EraViaNG9A2Ye4I8m67wJTy6nDAPTsqev
csdRSBL9fZpU0zrBahK4+VmcYMNrp8E0+2ko/Ea1/sQTwRSopSn2oN4NDFPfjT2ULJg11Ho7ZyiO
ix6/dxYGx6K6QcuVBaU2QQO+6xYH5OK0TZO04XhipNvD1uKVZzvtRghz15hIUlzND5ZGnuu+V9qD
IQRLfzXMjPRzeT8s0cHzNBSxCRT/hjLzrsiXdWP5Vz0TXN97m5ne4FguA6hWiS2qbG8zIM2tJoFB
luqJw9MTbJ0rI5ruuo5fXwoMTkZui7AslnE3DOMpphUKLnKqVrOdylOe+9VmnJbhwYsddsTT5TWW
Zr1Jtfe2zt4Xi319Ae0gdCDjclHAUznRSzee2yJuKJdDNQ/DLoFUHaQZj0pCmYa1zS/qZ6Wyx4Iz
r7Z3nwohV00Hw3/S5JubN59xV9BJzWQRycI4pzKPKRM9mi/jWpPxPUcs4VIud2arl3vTRDXQmxym
LQ0Ie69MnidN/c4Ga2c5dL/W/sQCqL1nuyDfZs7orbxFJkE8DUfWdMdi1HsMesZuog82zPMoCd3O
z6+TSddu3ITLN8ZlLTL9qqGTmaGnzLG+Jv7D0usJfUTcM/DJbITC7Vh6UYRNY69BGz3YapahSiOw
UX658lt2ksak3qV5THesWWK3zWURyEL1Lw0ymLVIIugGXXLMG30HDv6VVJW+Hg3KJGo8BRCz88Oh
iNh9mqfruqZ515g+WtHvKCQ18OglRprsp9P6w2HpE8U+WLvzJrmVdfqWNemR9fmVPTP3R31SP0aG
ddW4v2zbfKn09mDp8aqdbikNVnnKZojj5+lVlvV0BbM1z7pm1EckI7JLX6Qjf3Y4Kyl1801rpa9j
1LtXYvKGg9ez52fGjXVdmtU9e7l2QMv6Y84Oe9COy6Hr254OVWLQmjFqoemOb6nJ6NJY/XVecxxq
9ycxV4euit/Y+6xwy737smIDDBY1bfNNAGL1qDcsqdvUMPZJa56Nmvj42ng1pIRbBmXeAgiFztvi
5GRsyvaNIqvhLy+lr2MEGOvtTGOLhGsVKs7SQlfUDc+ZKQ4L9ldsz0BNcLicYLrXweT9YLi/jqzP
scN+TVs11Z5a+uvJhfUsiukzFr5CYckQMQvtd25pO8N0mj0ZlT1LHrmn0yvjqEUVH2NUFdphMGbP
3hKPydjIXmK3XdEXVnCijW2cQt5SAcv0p1rzZ+YVz4oZMt3Jp5fNbX90JlJ3jaMpTjmtu8QcnrBN
80ODWeYQwWX5ZtSCYkUb6OypfTZoB3wHOQF2rVE3c8sSvWyoIFju54/s739qhVbvNFKlDUz7VZHX
eLRZ/uIPDPKUmGai6/baGpw3tsadlVkbv7vCv3doHzQkcLg4KfqQTc1mbUVVuW2ijxSc8aypaqVN
bcf2Y/4yG6kXiqLEC3Okf1wPdYSUecc7i5AqDlwsW4jTgqGoPxX1n27COHMjo6GSlfTIzTonP7rY
aLSso5dBU2c7VwVq9SpmcYU7rSCiU14N3KJhRsump7CmdYxL/FXSveg6C/3hPJ2ZzXSl9FbeTs50
T1RmnVj91hXqxfVTN5Bu7/+C9LnVHSa8iIUQZ+I/49KAsT7On1neBToCjZ+6h9yk7QiszaDQtOLk
tfG93rDkri3pciiJSsuJNoNXZes5ynawhxEplzK5tlMz2/pm/zx2rRvOjrzmjBPb+sQxiTUANoko
qNmd+agKmuEUc+ty1knFOGhTI3tjq4u9MSfJIeNx0KZUs+o0fA8VOnfHSWbGnvJBm/JH3ba4P92N
ZdMgEdU/ep7PsGv6Rw9jwTqRaiFtuvxoDP8Dd88P0+8+OGNc1ppn1qEhJ7lignGQ2VUPajGPmf7L
EK3LNqmd7QRd1Uc15kWwxD2CJemLp4lifW11ycGAjreSHocamWY19xDg7VXdV7sy7Vk6JbgApcm+
eITxINCMpviVTq0d1oX+Ug9av9IyNh2auSxDe6E5rbGYoFxT1vcqYeEUA/NmLTm3L6wC7yMoUlsE
BLR4ulPOqDSLnRdpbZi6Qx3qwsh3jhqe7UrrbvQojdaLZ9CKakuMg1M+PRSiyZ/RdrIxLJLuwXPZ
ikuSeLzm5M9Za5PnPLhqcO/qSr01iZipPzx4/xQIy2mq+uiapY14KLVUf2QmsO7dGDWwj78IveoE
8aeFmG0qShQncV/1ZWi2btlJ7jVjeaSP1n1Ty3H9T6kKqhyhOUkfdayZAo/Yeukm7Obq0Zorsbbt
7L7ysDBqAGkDViVytRjKvxudxbsyG8lIAokqSEX6TpRVbkuKZAj1IygDg2MsOhDMLScLKJ0bJL9L
Uz6ia+0Zua3hrmht5OyTzANfwetLKja/8QJrvdZdD5QGV07tpnh/EEJWWpSvckPhOsIwv1vGarMY
PL1zkmlrp7XiV0ZsTJaq+4GM3Eb9gOyGeJgGNdyuUCA6cXNl5LX4P9SdyXLcSLamX6Ws90gDHI7J
rPsuYp4YnCmSGxhJUZgHx+QAnr6/YGZ1plRllbcXvWizXKREikQA8ON+zj/tjVGINdlI0xIjhmNe
iHaJX3ZwzqNAMAkMe0QnSOceYkuWJyHmBH8SXCm9bLolzgcWQGYiuLOtFJdGJ2WjDPHMy1P7GmLC
eBsr48K+MX/YHc8rKx37QdplvnKMDuCx6efVWBjf1Ag2oLu8oZsApNdBeO+5krHdQOGslywPW7EE
02nFfMF4xDWDwdKIxpkXiOhrr3XImBa92lkDMwOmi66zSnx/Po4xN3GYnGYfhYRoLKHJRGJFFNgl
VUomD2XWTofKMepVrh19o73LyEFqj6jnvOQgZSRPuscZc57agBAu/cB0AaNtYHRJPQ/7HQFNwXmc
/egkOuJUwjGHT6B1sx0SRWQoOdWkHjj4ZNV2El6N3Zju3TGx31Qi59WMyfspIdm5IXoWJIu8AzYF
J463XUIrkoGxbUF9bZ5ZXchjIsOEMWzoL5R2i+9hK7EGGgqLAyI8EgFDfDbDd0Kssr0bOGLfqXbe
a9HLE3bSxOXEblp8aJbVNd9cy2WszPnJHTrcm/KOpDO3Ne+8qstfZSbsA2HrdKdxWH+TvrbfAclc
ODDkDacgeUvoXewVTEzlKpmn+IrJZ7Qco0icS78JFo5tFkyQXYapCQrYkyhHcrd6Yl7rxEM+l7Xt
vulzxnnT4G9Boe1vTWFaNwMPZS+6sjs2nG4eMk7yd4FKm+/RICYCBHEfX5mF2V3ANvj4FhSXpIM6
Y2llrGajj29GhmY/pBEXW2tm3EpmXqWHJSnxDL7zMChXVZrl2MUog0l+RzZwQl7TFfRqIsF6aAkL
i5ziwzxk6Zn8x/m7PZcda6TBzXOo+7fGVPQXVRnsssmkMpLgscVtXX7y1hPyEBFCAX/Rv5uHrl36
RK1i348/1MQ82nFeIvKtr5rGLzfZMNPiWxV2uwsQWolMq+rGeDt5MdegY7ddkXzXnLQ9xjddGVkn
r42MVZF41Tolp5U8WyA7hqH+VvE54ebYHvw3NfpvvXSLndUyuE76/mI3QAi3wYBaiFfXHQmf8stq
+gxzuKGghYClURm9DYan96Zpew+eytMWixmpV0K0I3gNhRdAmhkf0wDXJPlKBowBK1/9SHlzrbRs
z6nHw4QWJ/03B6z1FlC0fBOJq39UweAv0jRkwCZ856ZrPAq9GqMfoyuzu6QrvJXX28B+YagPhI16
S7IfQHIsO90UkmNuxHZ/ymWLAmfSx9y1m33uSqgTY+aqb3PF5hPk73HkRe1lcpPvDKH0UqsGe9ZA
hruMvFMNy51k76liqmSgG6i0j9Ldj8/gYk9Zzc5JpBtviRne50FaP87NRFxhxFSjWhdt4X7ISDNa
MvjpkR7zQyCowyk52hthZdaJxFZzSURfB/UMGk/ItPvNNILoXHsDMFNGGCGwr3fd2xKLE9UQy9eo
hlDNOaEmxrPzSYbBgLyNOUuakgca+CTEkpJTXBEy2mWLGtTkpoKWtyFrKL5v2xqKQGJAFiCugwld
Sam/ELc3LflKG3vgcow+qvY1etVV7DtibWSKVt2r7GPph/FbmgFCmnH+LapKY1FSCYwlpmBOslJW
qV69yK2+ae7J2nNGdgf0xRirQQGaBmg1i8Qos62K2zedkcLXyuY18b1xi3a6vcmUbknMDsRO4Fx5
zqVrP3lZ1+5kMhWgcDajqbHmpN86E/1NY23MitQ9b8hheji5XhZzDVuNKCYuhcOsqqZX4UyXkFod
bkBxfFpn31t7KekFZWplsPHBi2cCGzaBb4AX66C7aufMBTABG4pCLJgtbXcLBXDznYj4gVE0oVI9
xJ9FkqNpmckt2drhyKDLjLKryHMIgu5sO9oKW/JSJqWzcluChxKflcD+nL/EdtNcV6P/4XZmcxI6
oii0l2x50i8fqfnDOnaZeXYPJiZQ93KqGRU0lb0Pe9IaZOxlx4kZ2akUoOZdORgEdDQ/isItMKLq
ipPWqeJ4m+LJqXV3r+Fngqs7+skZwxSA0wTfwCIcQXLGoMYuq/ZqFtm0skJSTvEzyjZujg2fwJnq
2pHNC6+/tycSbFzRsRW7sWjNl8wPh8MUa+BkD+4SeRXmY9oYMDmz+o7jWE0wNoHrURgb19ppCcH1
fG8FQ82i8cszYEbIsEnYJQsMLemro5aPn0LpJKTktY/0DCHItVkWTbn24qpad35Dv1bXwRnSf7rp
PE7TBuj2MnTz77Ff+9shYGgVxyaJmkQU7diM26PLNlSBtGlxHCpN/Czh43eJmIg2rcZwaxvhcxh2
YjvGJEuNcS/eQtXwR9VNp8wbnH2MTHtLgnu8z4jH29bVEN1lI3OBxaAd45yoQS/lYA8fHVGUFZ9N
3geEruI3PMzwa+Kk3nrhDIzfDB+kvEEiptu/IS5kqkGWfevkRF66nBwQKWVb8iAh+xCr3vbNW1aF
I4+wp48gFPgj663ySHqWe4NPJ8T8zHgmtD0/dQpYUkhRrFXIwMnwho7YHFtvmfpN5zk1+lVUlOWy
m7v52Y5ibxUXnr205dTek0XePChdNBvd2HKPJSfZZOwNL4kuNzDeyLmvBkYn8VImsCwMs79jkM4Y
vLXlglQ6dR2OVrZOhCuiBYA2P7uqmmVXxJRDSxA8DQ4JXreWQzJs6ljBBC72AOEr7U8xwUdteSCr
nLulzeFhyCe1NoYpeUhmSGNeJPoPnxkVQ7e5OaipdtbeFPLHKAGB4AxRLZxRPvFP24PDnkvSq/iI
YVFyP7th64ZJ/jbji/eoZdZtKAzhqemH+FhC/8Rwwg7W7ozsYbKy7s2CV/FqyNZ3WTltuCoG86nn
U225u/IuJLP1PnB9FS/qpk/WqprVKhxJCh4NtZ7IpjlaA1ZjohPTPULJCQ85aa+8KS9vG6uGCpXV
cOKF8tPrKPCdHXZonL0bqz9AXBjv5kuqcTpO3WoQKrhqAaW+0SrTYcbkvHwYIzngy7CmD6pTj9F2
L7pTag3TNR30o2cX0xYzVeLIrahXp8jSj/VMXyvUrJaD7b8NiSOODX7Yl4TkxQTwmAFFwopEbXiH
h86rk1YffhiljAIS5quYNTC2cGv9wxQz0E9GwCpFtexW9KqkDcf0GLj1me/CC+1tUTnpXtZBjbQN
yDBciCiyidhtxdhgA89fE3tq7CYnyna+7XpkkJavhp7ggM541O3cICGCNZngRfkoHb2axLymrEvw
V4dcOje5scIKhMtLmtupnceHxMOkrgatQ3IHYh4Xmd5mqfGaj366hInl7Jwa6CS7eEducU2MjrlP
CjKgqL2yI4oDpqODOsNffpwMks0bWef7Et/M5UDeJKH0zosDdeWYFIP97PjQUdJ4iDfBGD65+fie
YN63yopCriFEIAaseKWa0A7vqszfmc5ZEy0duwkpeW6RnJXflHdO47JREnAEecWaEwPdYDzjUQ/r
PQK7WLi5cT3nNRno0n6vKchLdvcfKXmRnbON1K1pt91ZEJ16dlEnzr0brUOSstZ+FAdXZj69k6Vd
rqx6YNjbpj57V1+y2zK3ywuPFockSv8jUDixkVoOmyqeSaucbLPdjInCl485xbpzIIG2AWw8lFbP
Q1sRuCd6THfM0DNWkH7de0Ltm2uyMuMbBQPiJU2q+YeYqvJBmBAxvK637iB2ZBSivmTebnjkNg7p
N8dokX3C+yPfEpLjCtI9LE1D7MLeqA9GQAdIQLfIb7t8hEvEzFYB+4Weeg8E+ljoOvW6hoS1s4Bg
4WknmGWTqwQ9OLeW8GDZPnQltxPaVCAuo76JGc3tx0Aku4nwR8Adqz3hC86RkkCCsNXFMc+1IJKw
D4Hdo0jf9xDvtpC92LF0HhI6PQ0PyqzyFaf6aVeHabS0mLWf4sSMltAmmPgMNDgueMriy6Q2NBhL
REEWMKK13/0uZNDmWQZjxGw2gms9chDXURpsA8h23xUYK+34DNFJDNm6HZLySbmygn/YMAtZ9gTI
rRxXiS0qAtM/xn4GfJfTW1xlU0sABILLBLaN69wmXsdeicdDRzfxo2WMf+5lmpDG6g7+D6/0oaj1
8HZCENFtWMzumRRERj9JUt7rS1g9ejmmkl06vQcwUw+VgZywzhgfDg5ynDAd0scB4hQDqUEfu6aG
CBEGlbshIVEvLMKB+CAwgI0paK5amKuM4lPoBlHu3XlmAaXEGMQiHWHzcVIxt7VQzwwfCWSrSMWd
Iyjkczx8x1OkeA/MsTvTg4ePBXOtbaDm6lDN2ch+ltCU1LygTeJOOzoisbTsojkEfZmsehqjpzmZ
iW9oh459iMTTIHaJiK+y9jA0GjGAl8LlGIUzbH0yXs9lWAZvw8BUr3HbcO0VY7OLM04z1VCNhFeA
cBxmPYgdko2Bw6vLeSagRYsnOJRjFs0p42FfvTSOnNcjtXDhpsl48hKEipyIXEI4OT4QmAC6aVvE
lJLF1n12whiTpWyr6plxdXE3ttA+qoRsSIX90dqzwXpni+Svruz1aewhU2IqimamoCe5xHqBgeXu
nWfF97Gpwq1ZpuBxhfUCkaZPlxmboW834Q7GbLUtdWjtu9qDwSUjO11UkSvvbRLjThOMOd79Jlsq
1hGzHZIBNQF9KKxcJvkGGcIaC+FvLPL0HErIpzTJxVMX4DiwENqdmN/4bbwOeltfE1EfvUZ8fZn6
A11xyuZZ1SE2HlPSH6zCT9ctFsHrOohIu9X0+bnDVCPCmQ1HK2ou8/p7B2r7Cv9McMQoUe8tkRn0
A6neRRC3l5Yx9cfBIrxOJTrbl4HfbpI5GH94TshaCNhBt2w/9ZK8zwxwVZOmYbQDmpQ2naM1chzq
cpvkjGqi6RuZhN6S+fDHbPb9erBhVpp2NMVLfNuNnXTVK1n1wJYQjNYQd4hEgJSi0YiQv8GcFImH
p8bv2pkJDM2AP3tviFepTuKtYgWezXRGbdSb3TOQcb6uMhShM83q3px895DXfgqTICxfsyx/GSyT
QWdMDZEeoo6wml4Mo5qRxkgHbnhrLGv4vHcZCgYk9DlLeXI8J4M9QliNG/UsB0mO4JfM8RJmFn1W
N79rP9uvCLGPqp4QGsXdL3/8r4eq4L//+VMA2s//4r+2n9X5rfhsf/2mn/4NP/eP33uJKvvpD+uS
KdR0S1TJdPfZ9nn311Cz/+4X//H59VMepvrzf/0PCMxld/lpUVKVf40/E5dEiP+TzPQvoWn3b0nZ
/eMm+Wyaz3+8ld//cZWo/jP/Nz/j9wg1w3F/M30pbd/mjOhJ96Ie/D1D7fIlabow/2zHclAF/Bmh
5v1mSb7bhBvvmFbgIKX8I0JNur95jokAEktX1+Wf/19FqIkv7eKfil7HFgIBtOnyS7DwYiT5i6hU
Gr0dJ+UQby/xJjtPJ9/4nRvVFpQnEDdpz1DXZ17LHCYSIex3HSjHDFtv47Ps4DggYUbFsXPSr5BN
+xX3exd+N6f4EqK4SHDlBgoGoqP5Nu/7Kn/VTf5DMhPk9Tz2rnGIINLheBCAdYzp9z4F7A+oTXGF
O2A4dmvRXyrg/BSAai0v/5NGoGVtyrRWjtE7AQTJDrUP5FsJZwwS//tstZ8Fpsfr0DXGNdxEY027
DdxNJA0f+GzL8jUxxQ5poIn5P/4PjCPaBZ025FeA1rycqxUUpvlqnuYZFCm7akbomKipuIIk/eGP
l+qTNTY8VPWc18VrUBXr0goPXW8zXk7DA+zvjRXz64suezdhdW+L0Ka+WGX9+2Vx5AUXVQzxB2gn
VRo9BmRF1vbNPKOMAUR61ZN7jjGYp2FOvseh/xBJrmQ2CeEsSahcJJ35RPNEzgtsOVjWeP+PKJcW
AkJm76XfQ1LJllX2DrBRLMH+9ELX/VlW1reiNVZepl8Hd3qCOhkjOwR+m4r4Xc90735aL0PR1OsJ
ihTzaffcEveYxg3OFmV+Y4Cnzpr7JByeke9Tfvr+tu/qm8xUnEYnPk8WzOwTvmNvxQxJid61we3h
kPvLixfvpvD8504C5OX9sCHUHQgbkj4F2lyO8sXj1E3JZ0CaA9bbVfIetiOcViOHTUwE5Jq2LTvE
FeGbgUczOU/y1qUwpu4Aw8My7EPTIopMwri7k6mNDRX09qXn2CPRqtNV12ZkYLYNLt7IV9YT2vZF
CYVAGAWh2DMpSVkZTEsjwJ7CgU/6EMIxWpTKbiEsQHFhMSfL3ITfDonikF60OdGIrSKabMAYG08g
2PNu0Z0nr+OEEfNq5tpgKD7zsrsOYoQaiibDDTsN9hYPC4L/61wPegV6somVdbCYV+ZpcwNrBIIt
9vyFdZ6idCNU9jc6dYrbXxT9rH8/cE1TElTrCMt1flX2u6XJ4RhS7NbPOe97lbOdUhfSbQZOJ/O/
EfN/Sb1/qjaX32Zz0pRQdag5l6v5izp+wJrfMOIw2np+xSkoCraN15P9Xj6LdI1p+hlkZEnSL9h/
1j7/pU7/sVP9NXTxFyf8Pz4qRdV1EMEClP5S6soCdKNy6NKrLHu3HbOC4TUtxTRS4DS15utBFGB5
YX7yy+JkcIb4z5fwsw3E71dggZqbl0pr+uIXJby0HVkox0J+Owy4QRSnKHb3SmFHLtn8w+xvbveX
p/kvt9sTgv0CNpIHmeMi+f7L7S7p2Zoh5OGGgZRINNxlPD012XVXs+QbDXAdtMGDJEZ3GTPxS6V7
1dXvQjW7nKTtrGP0HiYbp4M6IuVTgCKv6I8qHZ6YyG96ke3sWp2LQG3n70aXl0uVd4wx6rU1U4/K
3r4tJ98Hp/f2dZW8pRpebNQeQxVjkMO8iwhnJA2Q3vr8dcwNHxjdOk2KmRAXLhmKdWvS5lehj8Iv
jvG0sIOHIqJqZqbdHEWDwBgC2XdPNc+k/5RMiOx2W/fWbSwlKSK4+27zqOYwO81PTFMeIl88ZZP/
EM/mE0goL1njn4WDDqXy4wOi/k1VG7v6QjL7f3JK+u+l0P5/dJayLuZr/+EsdUmF/XcBtPyrPwNo
A95d1yLyyw44R/3z8GQRQMuDkL5E+nZZTZSSPwJobf831xI2uKPt2bBQLzXtnwG09m8CZAmoybFR
YwcYkf/zJPnTWffPs+9PFeVnOxQIOFxawNVJzw44v5m/rGcHTnBETlZ0Q87ddBM7Y74cHDYTp9fG
mTDpCt4WPWbjd/YiiWiQFkbd5TsSFruT2+YxWaG59Bc44uirmkZixeiROMww8Eg0F2R2/J0nzuWC
/iwIXxdMwqyUHjXI9SgLPxeEpo4J++2a6AZBrnELHRfQUmT9Jm9EtHT74lmNEtS8DFCQGwAzW4Vv
4d8YJ/1cBC/XgPpRcMf4j8f3axHsIJt30sPC0UhdeR3OnngrBkvtEU3B+WrNrF1J1cXf/vJm/bvq
f7GX+vmj84BEYPHJL/9zeZP+WgvjZGxVJNrqJm7LxL3ukJW/OIUrzpOoki2OnN5pruvogbiAixB1
qCyxCOqZ+hV7YZZsirH0b0WnwxzlcFSu0cpYfxM5/K+vE+Erli/YomTggFv9fImcD9uprzlgdcFU
nrRE+BsHbYu/G6oAtTOVZ+0xXXDO9hCPf+d6+fXsf7lBge95wpWsNe9fc6TMJrW9oC1v4qQ5p2Yd
szGATPf0DVcGFMID/s5AzOQyka0urWbfUo9XQZ6kh2yKrdXfPK9/eVUvC9SiglwWecCR6uebQT5l
79mjmK8FA5JjVc0V0n1ffmSJtM5eqCvgmfw8a/IjoU8j9SWqZ/ufr+HL/e+nW3K5Bim4JTYXIn+N
LfC0VQMuS/N67CMfJYpr1i/Yw1nniOlUvghhN+EekWXuppzm+Cw5ut2Ppao+qz6J55UrnfoFA/5O
4fXbdI8ZFJm9MUhx6+FFcnTK1jlGyVDtG8ttmWJpUNR84pgOUTNPNlDDTcHAJaEz8j2z2n+9d1jH
8mb+5w/Kbf2X5WFzJOOhuxb9ne3+uirzcoCL1Gtx3c6Oc8wZjpwl6fS0hY53i/TFIqrVcFZVpN5S
gMU7uGL+LbFwzhGvTQEhz5FbWqrp1JTiPkpcuR4NhNFVgCFH7jgzcjmpP9Fi2GdGSM+NPThH7JI1
FEkczBEitE+e59LDZQxcGLFTRcfRtq8V3pIT0m70C5AXFFMyNve1IcbpDhWkwm+B80CfziiRLdlb
5zFzWKFGZTvHYEoypE8Dg5nZOA5dqg59i2IgyDqHflCXz6qIUOT4cblGuVNhsNdktw495TVYG+9W
BvOlI+EcxhZ33+BR7V1YyAc0zephCur+x9zhWAR8AlA3iOgqhpC5DXIxA44bCH8Hw3hnJmdiQ2/R
Vdj8OYeP3vDh6soZEH+W9jaF4nYV5v64rQIi7mmfIv920GW196mTtypAElrUCDznLDzIyPtmIplC
Oii3kRmhmTXqPvmoXAQXcxkU62HurHNq1f4BD4n0QA5BsnWUWI5FGm8yULcDAp0RrZ1QWxEONPNa
AGiQfUEe86BpctX0WXpxdk7SATF6GY7gF7k+Klu1+KBL45tf6s9yzoIzOQFpzTA3xHkjxJQmtou3
IuuDgzWkxqbvMrrD1Iqv/QDqYAHcAxzUJxPqDefGytNhxVT7lGQGRiy6t6o9dKTusVD2cIerAVWY
3fXJs3IFJNNaIwlGqGXpp/gmaeZYOsSNc99YGarTHi65l2JnLzXatmYM8keHSe4H5jgC+lznHJsO
4q8BN+IlTpWzL1K3usG03dzaDtjPQjkw+GIn64tFEI4VegBRIdKXzlH1itvw9dBgHYhlyInjPc0y
edUr09uWdKaLfghK5tZTpHaTRoKl22NXR9WrHQ5X+WB5QPA+ZFmnDJed1u5Gtg5DdqzfVqSQR1tH
Tt1DPWPhH0OcPCVO6x+ajADkDlXcIhOqBcmQRXYMak3JUG4CgUvNOFkYpf2QS1lfWVOGdaf0jUOd
V/kaspQ8JyKpaC1IatKVqm5KPAX3kWMMq2RkED6UFo5ECcmN3hB1WwgbHtLsACmeXbTBlSqDuwHl
/akM1LhrQEVXiUEkX8ibDFE3AkyvZWy9wLmB/W9OyGz7Anh21UHuX0ppxmCNXkoQQGLEK4s5/VLU
jfzWqoRZLPNcA09/vOMCAAu3RqQHpLGEq/tktZ6glIZvRZRnd93oeW+6j5/DNrLWfimLbYSvzk3O
bHtZN+jCvqpizDJ7LHt4npHDhSVlv4I8UyxZjG8zxfmsTGpp2w6vdhMzmB7Lavho/Bb6mrSrfdqh
OYEwOSCG6Qb7jTa0fcQ9mxetMVkYGteCxahyXkJTSki0UxW/ZQ3Vz0jBJPiceiGQI20tBUl3DjHk
nKYmOoWQibfuEM6PChdAxhbRtBkvqrS2N9ubVKPzn2QXXRtFF+2ZQSPVdMriaFgc3eBOGagpfcmQ
f+HJeVoDYqS46/rqm5+a4Tms3fiRiEbKS5I649rrpjsMg4lHMN36BfycQtiNESWl5r1G/eVyoLAd
dpm2SdVLrMBEFuHlZf+6e/nkuliVwYtM5+IjpD8CkCUPYYs+BMe2S1Acdkr5B4oV5xnjE/29iMbq
ajQS/9otKuMeUuR0aLVwNs3Y2nvTa/XekjPYfNi16zkp6g3CSvw9iI3CwYQZ09A1JIGneffo+ZOG
YjYPKQAPQQlfpWwaRfcIiQM9CwYPYhcz6rsVKVRr1Y/OgS1HPLkFVT2wqweRmFfzyC7LcLIpF7XR
OcyUEJD0Ff5fhjUfClrLLcLG7NT6qPSTaOK3TZNVPzEFVasROFfzOSs8nfoOidoYPBedrD9rIrI1
MxsYKmhPzJfKTe5KLSboP7AwQXuPfkTSu5vlctPks3/VMQzeS0s4Ox+jmqUYoAlcPKaqpO7uJ4FO
Jmh8Zy3AO66KuLhxXZ0eh75zbv3L+g56jycHoa5+wYbVqpeIeLwtNFmti+FemDa5cXPAfDWZP7Ha
mq+GKa+uTVt3j+nlcJQmhoTPkXrLhEfFeNHG/NKODL2EDIRwI4I+5xqxefIG2LF9FrS40FUIMlQa
sbcZ8TMeKifXcFLk2pE+mhqAv9CV+VBw7tz6nZo+ytRwV3LMI2+VzlhxLGa/ax/hjXOU7gOVrOrQ
+i7Nsf0m6alh86UQQezQEks8pap92abTgZkUkWKNV8CabYi1ChVj1gQXoHkYL6ZW2dkaext1RoYv
7hjpLWppuCCF/qxIO7myAEcPmWujUWCmcs49mdyLzHSRHfUXq7Uh3MBDDO9yY+yOwuuq65xc2bUl
Q7xy/MuqhxpiPrqJzK8RomJGHE/W8IpvQov7RJdsv457GAskt8rOis85tGlPLjkqZZtFi9Zw3VXl
EArvZyleqZrLWYgUFoOclHfttSZDRQnm3AV6esonwzjMddlesOvmjLN8sm1blp5nlpJxh/Lhv3Mj
kXRy1FwJu632AQv8W9jjccRULbhieMYOqdIZx2ip8Cu1yWbumezVi7ZPWeVzH7CbVTPmcHat4URf
1rLg0Bapyr7rA8+7LQPUPliBrCtGpdEqy7lTve9nmr0LoySWmR/cT7Z2jz0aoy3HIOvRNDA7yYCw
eO0cf4VlmUc3O6T+bRlVl1PxpRvSkeu+mvlo8PGz2L8dhcWaCXJTvNQcK/JF2zTs3QqCbIqCr6Xy
IB/nb7RW+uPrHIl2rX6BlcWX0FOlrADX7+/Slr+dAciPkTe1z1Eb8QYGPuoczGfkgTYqPiSp5X4E
WNCcmyDDa9EHQtyDz7VH+CkCeG9u1buUil+XYxsABj/DrmZk8BDVvnHtVwmIhz2PaAKtudxX4UT1
FYaH49uABhreKXNyeSMhmRnrSSEwO6ch8G+SZOOdLpPrLLTVvByGCx0mcbzh3vdli0mjMTx3wklO
uLyh7XQVpwncFpiwS2F3j9ikiO9Y0xrPJqdeqBMMmG/tvlafVSM0eGQc55jK1dXrgFaqZx4GDoCe
XCTwT8QGquCMoF2NL1QelFWD62T7GPk7GlEfC/amNl9hZkU2EpRYH8dZPLZ+Le+gjtxMqfPo5W7w
ONmjv6eODlDHNBdvmQanrpJVVpEjGMbmQnDQWE9uaqx412FPcF6JjKVbkJpVV4KJIOqmhe3Vd05o
Znvh+9NatUi/csN1XmKv1icr8+Umtge9sb3QPRKueJCpU3KISFCqe/Eb/SgnNwCO8XqCNroUDOsg
SzGcyLpJbWWM50qOO7QHHdluPka/vkjCI3eGHVIazTscIAWLJu/Cc4nBcbnqRlt+590Lgz3uAX16
VcWZ3yxdgi93XoFgoXRr5wzvs/5RBrWrN8aUxHgeBjL9lk/mZQfwL3iPNdrNsz/ErXHK9Dzgi5OK
Qp08dASvaFq8VW21QUSjMm3zFmgjhJm+gB18Xfj2YdJFfxC+Hs/axT1FpLm6SkPzUyWYtcG9TfLb
vPTZvNkHsjcqoj2huxqDYukmFLO12zviNOHfFgDbBN5bO3CWR6bfxu0hK0v5lEe472K22I/XQ9sG
/Q3KmFgF0GZylW2Zf5tPFpwyfp4/do8M0TgBOfacbLHQK9e5orlALRwuIe7Kgbh6OoDZtEtn6QSD
df79/JC7qvUXmICH13Vi99dFw5e8S/FUBsKIfsAhQrn0sYzROUUXocH6FsXA0hFFxdL5+rbUtJJp
hdlEtTejlKOUHVsMVr7OHvWl1KYFXcrXt7Yh56186lnvg3b9VYCIfyMb/Nhi1+5ucIn3V40JHMKm
mWwtt6NhKBL1kqSN/qCeaxh6tHJsw/zG8NI1R0XNoQAjz28m6h38YV00GUtSaeoXYHvc84MxcX+g
5SRQ8essmZeXhqCM+vRou5VzdN0+W+WIl1OoUUn11F0a3qjQmLsWjM0/wgQCJVXfok9HTkZ8co+h
D7UZ1u+5yyRlZ6zd7hK0WgcdBJCOiGqsmG6R2bTXhvS6R9uBtO4GEcswDsXvl1HVLT/QiOqvKgm4
B1X/IuKvJ6ycIA/5B1SwUJohC57h7lUhbK0S7Y9lxNb5q2NF1MQU3Vdq0wbzuAPe+9EPPsQXNU57
toMbrVBlD1ZT7os4CHdUB+8x0jjUx0nPJsVHXHDcjXZGFuYHYwhSRLOcrQw/j+7bqhBXrFmsz4Ng
GJcoBay7quu7Rx4794/TJv5+YxytuwxLEaycittChvO8tGfbPNSxsdG9gztB12IBVZKS20X529ck
xNIOzXgLCCjMLFwFM12Eb2XR98Dw56vJVxYq4siM38sEru2iReTlL4bLzfH8yytWtsONO6b2cTRs
TN8mGDW/P1i4xY/WaOmP/83dme3GjWxd+lX6BXgQHCJI3uacqSElWYPlG8KWbM7zzKf/P6arG1Za
LXX96Jtu4AAHKFeZTDIYw95rfauzY7VLWdE5nSTdihqUvIsLonXnVztFQnCCiYVHLq/F2b6vm/SH
zcb7CzDIfB326ZOWBCzGqMEw70d6urb0SN2nItb3nP9AGUyC4kcMvTCnzHsNH5MmJTuEL1rYsNgy
DzI+fC/E9RRzakj7IOS4zQiO4okRi2UWbySI18Vpofi9opowHJYl5dN9OVcsApyhe1dXI+6Z/CHQ
wh+2acljVGL/ZQW0xpVjcCRHltRe9jXUAt0xzdt2rKoXrArOXR2UscnUwAOzSlf7WdtRkdCnnBDr
+oOOJ8CKi2t/RDCvqQlXyRTB4sLIKBCt1Q20QREmiyIthx90zqDIdIJt4th6yQbhKj5jUit2VpCI
vaPZybp3hvg4VVHlQ/gJv50KNH4Cf2dB4gMe0qm0x0cWZ96nrdCme11iPlDGerKSGbsUI5f5ptUx
zaLGDFCfE0xzkfhO9poMnndzGu6lDy8xZ28BF3j+uuMkdhGiwQ5shuQ+zpkqhMpp9ht6iWKeZjOz
iE+1BKAlsxG5gfVDqTQ0q5oJpu/3dKQbOIxsVMdLvkd8/30TTvkimZoHNWsrtiIyqtn4AzUfixsV
kKy6Da2RDbzU+go4aZJgTZw4dqcI4huoVJWPcm/wSjY7AgTJpiH6jJHuGek3Osgd7EAzOJ5mN0vP
i50h5ZewCp3rrmbLtzlVCU9HJCodZYgtKtFvPLOQD7S88/3peMd6RLGw6fkKsQsUt9hWsQmySnqX
gFmd215St5xOE3El+NGZF1xETQ7tIRhgabSZ7h4scHIXMA+K68GAhYE5in8E4KsE/vUDhaq3NsNS
3AhRBeT9afGzDMdqHw4WGjkprymOaXfEJHB4mSt9hTn1L42eAZxgrKVXvSyq58SiIanjzMeG0w53
Ed7BCxe4woVKew41Q7rpS2ntG3znx2xed7Bew1adC5LoOPOnhATEg6p9rIs9sdpV4flrLZ9LRHWX
13cxiI7rhF7Ebed2MF2Htrtum9lPjsWfXqMtv5uGnVyIeeFDYtteBy5WiElEKJm7SFAWQSErEH5s
pIk2f4Gxy8O7xw56SAW4VDAPu7QZg71emO6LPY3UbKiVd5nd/hhTQUjJmF/r5qTjOmrAJ7vCY1ek
Oxut1uxbmyhJZyFLduWdMxaY0y0ZXMtwKp6toWaIND5u2hpfIKf4JglRIkhsLBS/oAnGbtK+6tik
rEM7wphjxYn6l1ZO8iI+1SpO6zxgUtYoe5oLAXYpGGvKTngPQIUecjf0lrkr7Vld5d/C5xy2VI9s
ihfwFE9jiW6Ivsldi6IBRuMDntxqm1GD3bdZ4eycUhb7EgLs3i37dZF54lIXXXDfxcV3xHzBJRsa
NmUyii+BEO3wPBk/6sJi2ys43zsI5VH0YfuEvBJc6ZwOEHsM431suMM9WLH42nXZGCiYT1sZwf1N
u87Y5JZzbXOovqQXbbwynsLnDin5xWnEf1ITnxtCb4v/yKwQC9jUnQ0TbvHbBsQU2fzNTR7e/K5G
d4XZv0xziVm4Q51uAipN3ycGIo+SqmCcIw5aGLIYL330DP5VnBkpiIhuZNb5vFV0pqSgi4a/Q5mu
KQz0mbZyztpZUotkiKDGOZ6mPjXk07XTG/WzrlO0PfkinRZjFDTT5iKJIu2Q63n8SY9mbsG8fUJ0
IITE7mdaSipxdg9VHuRS9LU6hgm1h3AucaPgkhdU+ildmF798PEreYuRn38z16NDheXNtWEXnvXH
EMBoFsnw8gjLOtpJKNOLTg/zL2mSU39LTRSQFQDexHHcg7Sk/VmX5G2Awe/r67oUKJqEy82ctXu1
Sod4WjjyGGuy3SMk9XeZk2Qv5QwQ1CO50kfDOgpq84/d5GRXBlqD2iVmJIp7tfOBVn/SMDylYJy/
AV3SZVG6Ahatzt6ASdu8MAuljhy21EMV5T5NSzPyN4W0OQO2yv5lWRSCggrwCmHKu7aMm60eBBns
QAOlPKK+8Ecv/P6FCHZqCP/6hfGUeNRKGObf+pMCO4rmm7ZzxJQ/Fysqi9pjm7LNmavrsR4PL6dZ
Dhh5th6GiZrSxzfwzmfiIE0hClKXus059iw9rBlyyw0JuDmiVhzvan/GAUcx2t8xvshl01wgjZs2
OjTEXTgMyTZWnLc/GTen3tnZW6JBJqVrGRbRBecJCxTycjVFBGC4sj2gec8opA7NFqgPdWxtmr46
yPYWZcV+nSqyRaRweBuruL0w8wDMa1LFWHaN+nvr49vArBFCEdPbo9LYB5eEryGWsjnbffzo/mrT
m7OsYm4K8rnQ/DwbWjgA2QKAiLqpUfFdcNSwb1vDkBdWoeblZK7XtjJxbj++6t9TCjOa4ZgMakeZ
5rmiIoWAiDfJq4+YUYvn0U1Y/Yq5+3Yqh1pzx/TjC+pzssnbl2POUygSDgNNCD/57TTf2HraJprs
jwg02DrEgVsdkqyI0REyn+VaplYyDAEQC7uj3OZQKIa2qoGL/ORj0ecnenYnbBkti8FqG4jj5jfy
h1rLQwrlawVFkECQWtU4tbspaDFhKPcDc1FJEV5hl/Y4y6TxZZP14bAgy4GwsNwGggDQdpqi7qsT
+sePH9FfsgSTNriaRy/SGV7P/Od/3Ffaj37BsUMc7dORe+goIRpmgCszV89sUV2woKO+8PMp3H18
5Xfmt3llMZlvKRzpxvkqp0uKofCkLfDihf1QdBQSc7ZwGfVkl1OcUdKlRrt/Y4IHWvpkuy0mTXLA
0mrM3XEgitWY9f1uCMZ85/g2graPb/DvFYkhYyrUAYopDgH120dTihobeTlP+nP1vW1MzAJl237j
I68uA7bZR3uKg47ziC5huiTqx8fX/1u0YSJU5Hux0YsrtBJnS5JQJPUC2UFHQ/P4qR5TrHROXa90
wye/dC6t2KUeXvmVxga2pEH52Pkex2m2+D29o0p8MuG+M4bf3M9ZjhD8irSL+8A6YjD+ChLwoLvR
r09+899SBX4zmwELARO7gfNB4dBcrhy0fEe7GkOxdKam3ZxKSRnE38vWT/zLKCaGHGlr8YyXUu78
qQPK1GXUR8H2tEt04M1rDv56rbut+8mgPc2Mb79jZkylGLGzmMZQZ88giDh5ISKGD8HZZqtkWzzo
eGf2PTzB2zrTmWWk2xCaEAesuJSQYoztHaVWpFn5zRgEGMu0KLFJFfeTx9GyvuC0GRaFDOpycWpJ
nxraGP+oPfWc1GkHIIV3Lejt8XBfDi3FYzO3LeCxoMO8qLzohV5Mq5acnXDR+1n6mJ1q3OO8fRWC
w2yJ0P2CE3GzoF/Y3gWTmz//Po3/7n0W0aivpjg0dlUejkfXz/qXj1/r358SIj4UebZk4oevfbbe
pJ2KK2tgvbHCXl3KTMQ7QNTd18AydBB1RNgHeaBvprFIQeTU2Sdv7b3LS4kuTSH3Ya9yJjfy3YTC
R9+HN7UWaAfIG/HvGgN792pX9DnAQoBX5YaF5KUg7vjm419/yjd/O2hcAWcQ2SKSbCTSZ5Ps2Hku
nnM/uWH7yKg4VbNKV1JLciVnZ92xgFzPCyH5Wfo1HOjsl1454JyzMuH8l8/6jQLQDsktjoQGD/UZ
kUlb61jkZn37aIwspZYXcMDHU1butXCgOlmKcOu3IX+kgzZvl6AJ8mnBVqb64mnD+DRxhCdFhIgc
HV6hS+UllAM3paUZjcacpKYF6xD7lmxqsIidysNt5YlhmeG/eThVkjXmmheifBD8lH76NRBd+dCA
dzkozu0XwUlvp+Y2O8HI6KvCgr//46f73st1DJ6RmudotjNvp+lO1mbWVzK+0VBeYkoxBbIf3fT3
NGd04jen8UeGa5AjxBistdG3Phlc781YrF6CIxuHSSw/b6/PSXhyOwWn6FTOq/qq3KL4hvyQVgMn
9I9/7Cng8O1QMoHYuEw8/M9B6P72appsBiNzYAmPclaphUXdPdIiDy6ctB5eUuYeMoIICViYGiZr
Tqjd2rLr7pLh9eDgVya425flxidUg6J7XYMa9CuyKYRfb2dm/U6MQZd98opORoOzu0bla+kmNct3
DrSTdGUvjVqnt19QxY4ABiwrBvQl8AluKXOp6OKnN5sLG5XVvW1Zr+48UtpWN381veoPRt7Oebkx
QrFaS+47vW4ePnm080A5v0kE4RZSXwij3O3bRzs5k44YlJusS0pEy36u8Gd2nG0sPWm3flK4+9F1
vftkFgnC6uqhPoWrNCfjUXbhTyms7rN4tXcfnCUt9sqc6XiEZzMX15wsrYSfcFLu1XNxh/JtsfLC
3P4SsSm7oLU77BMjmoCMJnQTm44lSAOG5IiIkjSWpctoro6eFFPWLK/6bzy2k1gbkSHNofMDkBwE
Uj1gnqhu+7k3MSU3MvKe3L4Ay0cbfJlSe95Ruc0vqJLdFVXB5m5SDpW1qTlqfvBJ1N38vb19jbgv
ZqGto9hvK/1sPvCxTCKaSvIbf/CMSyumzLkIQmjyWCbnqnaCGQ0AY2Y5B+oN5idHjr/POAxx4XAe
ZipwjXMfimqSckpQ1N5UvaL+nQSK7lziiGubMKKl3ZgIwz9+AWfRi1QuKB6aJt/VrCpmb3I2AQUx
yaOp00a3MkyqZRv4londNQfdndMKPJ100Fxj+mr15iqxm2qZlLK5qbJWW9tF+o8ex6hssYlrFyDu
AA8zsNHkNrOsgI3McNED9Pb8EKvFXO6K+RjvP/4Vzjxx/fnaGOW2jWQcmxJbq782VjYwzgKwansk
h624dCujxJdSwtCtrS8jhfYFBcuYeJIObD9woviljcuHSqeiijDPh52NDnCP3iNaATSCCJN7Q7Ci
ywifyU2v8ij7GhFlSitJj6dv1IvzLWZt+jSmU947gdn/jOH735yWM/QTCDRUON0NbKpewePjaRO4
WVbxIIdv6WQYTzFmX/hPnrwgEHDYCafiDp3S3BljCSgUcsGm7Du1Snv4KSA+3aMHdhSkZk+G1yid
NXKDQmdguuk275GUOShav9M4tCrS45KGmAao4dtTyS2LRH/j2GAip6l41DiIXEYNLvFOtu2X1GIX
McmjYU0RKI/Jxe2Wad9TWIu3NbrCtUopHDtNo7fbuBIBtGL6UYXRxL8CV8seTv1evykMgEVDlz8Y
WSEuIpAglw3K2xcnMPTnMPXsPRNnSZw2O4+slEb4ySg+/24sJl4bMywnHYThrnV21pFun42RXokj
5EOknEPLzlfO2xBLpmu3i4ZPdqR/V0C4kMm8BSlq7uUYbyd7H1owSai9fjypLq0sLJ47b5anJAEw
vNE2KhzyiKU/HuXvlKy4rGPpkuKzwpd1thF2Ke0kM7b56Geu/8NoSTKRKGiWnD9rhM9Tf3vqlFRu
Yd+aBu3C3zuo/8ZdOKZUKMJZSl11tolw437wtYEojhg0KPId06mhdqlgHSnkiMAlfohy8r7DjSeg
af7niC/r7Sc3cf7Bc8ZjK0a51aHTh8Pm7I1DVnVyCPjsCewmueew9epMIYDgHqRMp8vsUOXC2fYp
2Qlh0D11XcdexdAccxm6mffzd02+pHKyTVTvfbJl/3sR4d04AovRvILY50+oHSBKJkU8HQlHBKfA
eTc+zSqWFRjAYfI4umihEBISVJSe+4m1752DP6cEYaEpUA71kfNauJfITPV2aR07P4TZAuCgeD41
RRGKirUexuWVCMRjnyURp4MGW7FZ5MHPWCQ5E3wabj5+Veffpok1ZLa5nyrzf++ww4qo1dbTnGNh
I4kg5APrgPCEvBA2wtzYon/68QXfeQC26+gKx4xJXKZhn5VeOrS8UZH62nHUaB8nyHrjxRAK91U3
RnEci9y60/KZhuU77hXZEDNdmJtb9GVTHVSo3MePb+idKi83xEc778Gwn52bLY3Qoi3fTLB5AEPd
2l7gvlQTEmtBCs+mqetfSde5WxYTqEXTQJpi79+OjVP8cq2e1CoDpzFk4IKcEE1E66GuvAuRBYhO
wtB5sOi57dq+DT/7xN45GjGKBO0UllT7r0lVdHBxGscwj1BE4vVUF81OKwOkmzGm/LL3vnFmb278
LCKEBdhjt/ayTLu0Iy9ZtjkbszlYcyLYAC6rD5T7phJNtet9qHOnlq0DiOL24wf9Tp3UQXUy92BY
EFz3vGKbW3EGDyWQRzu2E+LfanPTBVa8DXFJbdB0y4umR+Di+KN8Hoaq3sR+/0wAMMK0f2SdhO6N
Y/DZJ/n3esF90bSl0UDbUJyvF/jeCsBNlXXsgzp6zHPb21L0bx9qGwooCHvjNh2iVVQR1Jl7yj3Y
OC2IcGWdvtLbSR2cWYtgUsNdeaaqX1rsYKtTZ+ST5zcfUv7cRs2dK8Rfinuk0GGfHxjmcnfvw/0+
xieTxUmGGo5x8RyitFlwZzACycrcm1XyPQujeAXuBbHzbKn5+E7+njRgWFDCwEbJuc8+L14ie9Cr
SuA5OnmqBBC8Vxe2GRsuP732ZtPGx9d7b6wr9t0uZUPch87Z6Q1WIq7HLjGOZu5FUBWyFxwR2TYv
Iou9OF2OHs/wnjSLDh8E29qPr/5OMdsRONkYHWA4qMadrWYhHLEpyfjUBk8n7qtRiMpH5Vy3boKO
vOkOiPzjSye1QlIl2IzHsixvZeACtcpS7WXIi3sHLNstJYN/nsz/bYzL/3cGZcXJ73/vT15BU8vC
l+9/4mHm/+IfsovS/2PM7mN37o6wCs0W5H/ILvwREfW87nl/YLNOM1f8407W5X8U5T2KUDpnYetU
Q/jHncwfMTJswfGQY46Y/Yb/wp1svt2gzMNczg3puagKcUGdNyd00UcwuvRyZTSp2EyRA1sjsQg1
JYYMslTampyT7CKgeY3IKnPhzGFIkrpH1Eyc2gVaJ+H8jLPoYHUjEL3ELSD/D8a2rZVCqZga2S8j
B/OIo64YCBYYbIhpBqHmiza1EV+DVygJgfKty8rp20uQT+MTmmGQ4IHVpY+q1Y2HDJbxFovGdMA1
MFx4Q5GT81CgB1ki0pLrIZiuC52a9Ob0Jv/ViP8/G87H7mfVtNB+rr4X9f/YtNnr9wZm0P8DKCPm
1I+G98X36Xsc1M33N/yj03/0e4Q79n/oS9HIQONBNhkNuP85wKEQ4RU1MMcqh3M4p7L/Nb6l/A/b
QHpSrIUz52NuY/4zvi3xH8lQxFxMxC19ZY42/2J8ny23c4fYkLhV5zY1nS9j/vM/2pJZYKUtqJBp
kxMBTUzJ4MU/9YIkK9jmmnFB0JC8ppcQhp9UKs8OJb+vO9+8Td/Pxqv99rohDT+v9wQeT0WkhsDF
tqmsCaFen6jDH+/j5vea/Cdg4GyBPF2KDEuawjSoKR+fLVjphBWrbQjz7orePiRm++gCZt0Y00RL
0dD+3YHm99WoTDFdwKr6a//Sl+yzo2aguW137JBsnVQVxHErspPCTdH3/RLcGr0YlX/51z+TzQhS
IiZRWlLy7KwZ9oBZolzjTTp2vghqJX61Kh3XYTTp6zqp892/vx7zosE+yMQCdCqg/zFyKpxugRdj
fUmDJB0gEGqRvfKrqbtVkCvdDYTsJv1k1Myn9j82XTxcdqozdIYBy4dzLkSpVYNDt5fVpiNsiyQi
PG1Orn/mWD+/ClAdqhWoBzCs822c16fZfII6r+x+I51ErZ2iCXZlFKlPzl7nXwBXsQ1+EE1n2t5s
3d5+AYFVaxmnz2HGwmbouVlNnqKCvIgFjU+x//hlvXexGZwG3Y7az1+jsglQV3qKbrbwOFOqYHjw
DcA8Zmg8f3yhd54dej8LUfRcXwIR9PZXFWaUZSFsx43m2ke6xhXYcXf4ZOi9exFLzvMWZ3amrbcX
YURT7qgb4jJN68W0YKn5sHI+mTbee2QckHhazIq4+c8uYgZeonyHX6I7qtsW0wTE2s0vE2z5v1fR
N/S/Pyeosx01XsNZdcZpTEEToRxyNgcrY+zhoCeIaNf4eT75ZM7+cpr888oiKP4gy+Hdn/3lPecB
Yu3SeEOhGRzQFAqvujNVpDe3eUqM7m5oONEvs8mLJEmNhK4+okT2hruPx8XZOjPfBrqmkw6FX4jz
9u0r0+DROhPg6k0j+hitVu6VMEFCUCKoHWOn2NlZYH4bOtgq/27on67MtG8Al9GBzJzXeOQ0mkk1
tckGh0myHTF8bcYIWlHF4Lr/9z+SaYNVfu6J6Kf29B9TIharzMQcSABxQCwslKbqBUVbu8caNG0n
I23v4tJpP5Evvvdk508alCEFVla4t0/WiwxBZk+VbPJQh4/bQkt76thL7jPVkDs5+EZL2F2Xmz//
5Y9l/lWIDSgt8j7ZRJxd1xB5Fosi3UAibb5oykbSHGTZc5305bavW6zyRmI9fXzRsy/flDgeOfix
D0e6i3x0/vM/n3BvWHbm6ummHHUk+I3TJyuzD83uk6/m7OP/fR12WcA8+PLZar29ThB6bl8Tp70R
re9dybizbgrDlijcx/yTr//8/QFYUhQS6KvzLBmhZzshzB0K82dLEluzbL6Fn8jO5jIA9/rHokmW
MPIZJmO80goSi3s2JZutpRNvZ1jbrglQqotxyg5dEAuQLwgDSVmJOzJGUJDDHrbzyMCmlXHSgJc4
6Nmi130SVBOSspDDWFJ7sIsxdBdD5LtfrUZaWJ+CeprzRWu6WZ0jfX+VSgJgF1Ne2s/0CNtDQuyU
vzSdYQDFbdakLZtd+FggN7OXhZalu6jPbOQ7oCAP7VTV8gr6h4a2B58gfIQQ9Xqqqf7J9m2Cu8LC
CO6y2KVUXEvt2RtG61qPGvlCEJr9KjqR3dIYbGHBYzV5DmPpN/QiTfBsQIRlha2IPMNlUPtEAhUl
d7JSTT7umiCvSU31gWKsU+o9X/iIveu2rqZ6VUun6fCKxrDl1WRSmM46y13WZufvZVNL3NN6E4Jc
0okv2wEiJ6lCi12bFjbdyPXglINagqzj8XNGGKxdxgdKl9LVxh8YcYyvQWKCrBozPU04EsZkxlq+
UR4ipvaRjPpGojZo27wg6NUnwMFGfvTVD706JQ1bJLelrQqctCWBhIgOaPwn5Nh7O69RvrkonR48
elXWMyeayk27oyYCCZ59Tk7gc2+DZoxp42YhDYSVOwKUWSSVwNckYxUNO48/oM7jNu42Mcm/Yn+S
Jnvb1wBWl6rR4k2fOMWrRyfsiPNCGBtzRGGw1+IiuSpALZs3pI70N7goCfbpfTxEl204ZQMzP+a1
RT9WWbaznFZ/nUKV18RjENgxjIb5zdDDnvibgIoNdGsMH3AlsoC4ErpyxQoMMrGvJDgRuxJL8mjx
7nU9YbaO2eUbhcfjrovjirRrYm1/0dsqHKzLTpYtA/aPz54d5sbezoHb3eCsHy5KK3G1LXYW9nqG
HNJnNn26uc31MKo3sBm0epf4FlzosQ9SICmq5g4Hs6dBWE+kFjazUmzV1uMIYKItSatspkDCI1ZJ
uaryUhMklksDl19ati8EYegk3lDPypaD2RkXhTICe1Pobayj+2nFLbcTYXUSdUtP2WtR5vd1qROq
pCaC+6oSawmRNwVS6wFR6XHK0Icv0WWN38jMKtBo+/ZQry0va+rL2BubYquFJQl22gAUHMqQXa9S
Xdb52qcHkG5MrLDenjgjcJuGPtU+lNfcs1YjmtYDT2KM1jG7VKoLlUsGSN7qJb1TmTzonishnWW1
yA6ePjLkZhO9XE45Vdm1bbo9U4oZ2EQmEABKegAJyt1CwwlDX7apS8y/OKw9zhCwHXEB1lhuIK4U
JFZOovF/VBXBH6u0TKS1QThlGCASCQLdpoNqsnvXylsM9UXcOGtr6vCmisbR+1VQEVC1CBK7/0rL
056W0gzaJx0+gHzoZWE/hiHon01sxuOr5jbSWEyWaKx9jYivpsU85PWC/MD6MJS2lMuoRqfrkSHR
7H2RYLfKbVU9Jcxv8apDKfsaejIzV6NMwLCS/6laZi54BUu7bC0qRG1BA8NJpukJrKJ2mZWiGtcy
MwJnDZvDz+EuCt/a9CLNm2WmymRbjaMWrGWXj/jAlWb5G7cI2l99N2j6EsB5fO0ZEhyIrJPpZ1Fm
/GuW0crHQk/1dunkGUOgqE2CAW27Cb53bpDfdXZI8o1OrhYN2Bwl4kWsZiVwThTxCGlBVYRzFoiF
tmBRyGLxPVfrgBOEMF2zaWKOUrpXtYupQNBwqBOAaqkz6N4aAT6yYqxIIlnGhsr2TX8aanVa4jea
8Ef6cdsZK4NgKUDyBHK1qyRIPWNtBJZ3o6w6eenigVyy0eZfK0VE/bycYjQ/gDgak1WqkT9boTT7
knYxIx/ItuuutZLuK4FKU9GteRcB/3zMwmDpVB3Z1knfKkDwYUeqi846oHZ66cbQWdn/QpvKscjC
UqoJlp1G5qO0AYPb1+QlxGlEqIY9SA+eSpZ9LSpZIQ+H5LKUbaOh33PxH3RN+IP4iFfOCj3BiZ44
pjR8Fxk4oK05JYTv5uwwwIaXd5i/iCzP4d2SC6w7tBnnIssySzyyIWwOtTxZRCFXNVsF7omY9gss
t12xdQmmmYUY3cFDJ3XZsh1jYsjXrXS/Z0Rf1zJ111mavkIxAhSV453nlb/Ktp6+9Eb8y3DsTQCl
2QydL0nZ5jRtxFeoOiva719J0NnRVbyTfp4vRVnXi9GJoisTtxucXfLGnQQtxAx3TbXysgyq8WKc
81nzkE9rZJVb2lJDR943B2sGdKnY3tKBzpfI8qrLisDVR+yawcqK0xvQUP4aT6u3iOsKulAX0qkj
2ZCUEcKsyTSrD9HIe2ozf6MV07jX8bQdCc7pLvuxmOp1HTDxLeuoyqqVkHzzJGWWP81SL15VnbbD
OiKx6b5CGHlI7dFZ1CmnO/AKybitlQ7zBHHcSz3lxsRvZ6wtyJ8xvkwkIt1Zqck+NnTH+1BH/szw
puAV8UO2bdeLre5m0dEq4WhZtf7NjT37kuZHdySxJPSX1FfCr37h4/PWcTIdS2JdNPZTfRou+6ax
XkuVUiDBIeGJ+woQGdIZKwYb0Xfjd0+SMTXKO9VSRo47HKUayYpEaH9pHEHOXz0Yd/goJC4Fbyz3
qjPtOzvsTTzotVrR4xnXglwAAg/EahpYlZDK5ShQdZLN1/SFqh8eW9loifPFG5dOPPMgpq4Saxmb
cLQy/k9bYYo2vpm1KS5hURBPj94q3ZV2zdeQ9/UNvVoDIm1Dfgubnx8RCuf+sUnH3lwjWKkIRgFI
Hi0LAfNsMurhMA7Tz1za7TrvteYKUi0Z3HkqnzpfhK8wKOTPunOaVUl6iyAqJH8cMGXdDg7lkPkT
mVnCAili58NxxNFjgj8RXbt3e0v8cvzw2+Bm5q1BRDeCpXHH9ihZ65qu/dJIzbnMXa9cjrH+NXDK
6gkRIvntbXPQS/xZixgKD9OUP1XXfZztI2KQlxBRytuy6Uk9clqCsXrfTUnNcX51A964cvSAjIGs
WMeNPa0xeNcrbLlTsYDzh9PStYpVDBhojQqj34aoLZYCCcFP9DREpxdExeuiNLiwnt2psN+5Yjo6
GjHTC7gw9qGUOeV+31PqZx2MGcsoZhk0xwjsv0PJTLqlWeX9ml2pWChCLzaj6tx13wuaoYa56T0M
epYRGmsU5gl5uRWJcA52iT3SPTNYIqMqDt6U8snqxbApCe5bda1yV3HrSdgjtTB+WJanIMIPj16r
4i9FXgO48gt3PJQC8oHrCYgdvZc9m8Rh3TfICS6daGSzGg/qJmpBp2WkPN5h4SaknqM8mUxho3fx
vLs9hhN5ECgnGFSp08eXFmvawq6K9lCg7d+SgNWv1ESk4jCaTCmy4ZNDniR3GgkdMcGEa6frxiW/
OdgME84UEthr9isNoRO1nS6hLoxE+aZtdkBYWx/ZBFZLmcKf9gqpeHEp5FU211q9HNtE3kSAMB6t
oh7MhRmHZTlHmZGLUsB/wZEOIXLsIC+nCQv6ZpoM/0g1FwR7Z46pvXCjDiSLkY/MGo0zHXre0iZw
4dMv2QQWfEejvWk6doGLKktIregnI0iWUmneRN5JH3AO6WlgR5IN+Q79rXxJ9bwLL9LUg3VlKpbT
KwBCTUOYc9n1l2bqKCAnaOjYseiZuab8W9ZrB7izz7fMkhfmmn5vBRqxtQ4b20VpBz7MaSuc+iU2
0CndTGEJGw0GmTEWTGxwY/kNbaSi5kjgYF6txxR8OWEBZTszSEjhc50quFd4ldrbUlgFriHtJ+4x
rDcjGRhm7Ypl3UptY5p5ym34zYPLHudnmbstAdbweO7m+It1Htbi2FvRc2vqFsGB8TEEEAaWJdBZ
pNmWLW3fIce5J3SyXVROQR4hcIYWqEsACstv2XAtRt8dnqe4xTyPQiHbDv0YbwYW2WQJgyHjvFmw
jpecX7NQ06DxzROtouBBTJS9zwL9KpuiJ1/D4h34QFoyM1orNj+HJCjsK1uU/mWnZe0XSF5OtrWm
qcUlkQaEoEAJ6OIqI8VWFeES63hY38AVLS7D1orXfDzGDbJGR61VoUqQZcIHwuAq/tyq1TXy/oL0
q2rXaWztpsgXJAyFvn/DiYoQk7wi2ZtHvCPLdwQL1yfRMSJWtyrqfGvao/5CLtL4KM044FRicDqS
MC/mZC/4X8xP9oo6ULHhCTzSaxAlGVuIPUn7wWOxmdw4tRY9ujSCFRJcZWu+hWzP1tDemlVpgfKW
OZaaKLisIufFmHx3z9HlysrG1FgMSefHJASG3c4OtadshPtCGEB37XiOuAEel61rSAjAG4YfaijT
Y6HL9IgzdnhlZD1SaQNXQ85rTlPUDi673lUHYJSopIPuju7InnQMLVyOuc+zJXVQ7PXMH5dhlj/j
3JzXTTFs9cQBExbo+nTr2ZSXMBtMiCURIe1Mv1VLAEb5MstS44nNQ3jfJC1ZXxW4h2ERaI1frKPK
S/qtWw/+vZMqF/PF2PkkJHu4hOad/TdWRpJuM3gyDnMpO6mUDYZN0FKi+8dBZN7eqVT5tS9KESyj
ockeEH0LHit5c0tMGd4XMmQ7GHjKg0lgp7ZaFzpxRIFJLjrQFu1Bz0YxLOCfOOGyS9Nq1bfi68xD
+ZLkqhqWfdJ9H2v9gQqTtfFjQvZQmEcLaYI0DTOAnHhC+mLjoM4JO5KrUeR67C1zeyhnEB7rj0rF
PazT/mfYheEOQs/Tf1F3HsuRK1m2/SKUQTnENIAQZAR1MikmsBQkhMOhHHCIr+8V1V3Wwqzt2Ru8
wbM7qbKbyUsyII7vs/fa+srMpp8rsyp2aoYXqQwBHTTMHF9dPFzJhQVtVneDWrrl1R4GehwF2Eh0
4OYjDwFLjnkMDsmDiYTPp4h+h8uaUfscUFC920bbGUkPiPWQGxuLSdgo+yHzeCanUdl+BRW1lJ2T
W3dBaEXqFjia9dTX17MD/JT1g1pTxTTOEHGfqTgzR3S1Ru3VvIrXsrA0xwqmu087yv20Umv95Wpg
drRyrD9nYewXz+nC3YRgNO9JHcc11e0YgiC0tOZoWw5Avq1qoge6Gum76EbvnBUefdtFsVFwHDYu
7URThMWqqzYr7RoLmGa8FSHDJ78OUCZ6XMFXLtqNQRLx6SeqpAgMAIO7HHyxeW4qjQHevE7B+HOK
ckZ97CTBrdZh8OYXkorZYuoDwxM7moY9dErB50kxS5OaDTxtCLQoP3CB1DPEZ6Xu3EBCCsMi3Mhk
gHb8a/KYKJOyG9rHjO6iha2Q61Dr0jpOlaptXU06O5v9p9Q81FPcigHAB6JDM2SvSf2oYrtmCO1s
dwLESB9zGsD0yPc8PcB+hn2kn+elwrvuwuJpkrAzeCwJ4DnfVmRTqLXpEVuq0GEf7ABUFzlUvtoG
2ERRi2a+Y/5K+95vj0gK8lpZXwX2vg7D7jtjTzynmVF1l+ToTXcwJqJLta4cg6sq5KmObcE8xt4m
qSLgsn+0ACFR9B5PBDvnfuAowSy3jJd4ySkGo3acnRhaL6dCt+JwUmTGp62SGmq4dv3mJQNwEZq6
/Wl7R7Ax1IPPeoSs5E00RmdiMYdQEgrkzwnqs3mBb8d2IRbGSWYpmNyHOKTleN4KVh+wWq7laTXb
RKAzU+JDECfbMfbete5pzZsbKGT4hjdabuhXyR1xafHLxuhQ4fSU86qyEGIWDng+j1pKTsKwlsyg
dWid+3oNq304jF23G4p2+FHXmh6UYLFQqkLax3+ba6CHUHTJwQPpz6Boe3Up0rgNuge7snlpYq7i
iQTJgu7FvkStSCWuPpqEYqM+Sw9kKFqaUSZZzCS+vS4X733s00Svu5h6eacWJoRW2U4iIZu83vkQ
Ah0SbF5PtDbcVCKdKf/NVwy+24IA8y4zOv8Q7hh9a2/ZrgWdzXLwLAonkgq79XpcY1lw8Ft14BOD
ZSEIA8rtu30bzGi2YKVG6sgwfpcHQJzeOxBpEHpdYNniFPTNwIyI4xSEp+2jO0h7Wi9i7J3xKoKh
bmTdlps9ypZ5yNd1iRIrihcFpc2yorQfWshJsVCUXgxMRdz2DTjMIzG9uL9ppj4XKH61/1RQZOnd
AH2ot11uiuYoMKyBRl160nhOa8nwMRSVNyQW4la9B97DTgoDzbVazi0Ce1d7wfoZhqV45WeOX8po
JRbVu14eJEsZD8NtMxl+LDySKy/OsJP+mWZXSUxIjv673Rec6keOse+EhSygY1ngBqm7TMFLVLkr
XyrHWgGkyRlXfOoVPZB17E4/S3uAcxTEY+P/Xkl5efeRBf7yjqnX63cV2b6vxZmckqoyQ3ZrJmfj
X2gjsZAtOU9Q3+QhfflprwtbU/rXu2eYnB7/CXD8MJs36gm+mVItHSU20Fu9JUG2hE7/mMsAZvo5
1s6oeGdiAJzbvW1gg1G+K1gjjqdS8msNEvhBrZWfqIKpr71T4JLXZJawTB4jXsYYcZHdOU13kiO7
axOvTGuWOjRgxpsEZjXRZUyem9k+bWw6+NJusD0Qda1W6g18HiTG9toPe8xlb8Jkipc6S1kZaicJ
0PVwVVEBaVIpsTSNhoc1P/kIAZFIe12GtxqiiZMYea3ZrtkWV9lZYVbt91lf58u76Xpno7VeRhXK
I0fNFA4YCrVrYfbaU31rAFgPWTfEqe+b4Fh4s9e+jX41M3/gzy25/KvGhRNptwWFhHOxQXkicbDv
O6drf/Eembwzyf72r3HynuLCqOScts4WSxckYQwMns453i8dUy24DHpX9uUgvfwN7WDI7uUUKYbd
do2XPf0zPdhIzj0WDers8ZEJTN5/SV8DF8Us1oh9tygv/oCEzSJV9o5mvhJ+Q2UqP1FxGzTV9FZV
yCMJnDyflDOvxTK1rGqEkryum3drVObDDw+vp62HrbhmXaI8i0a0K+H/8EQH3436vOVrNIJoGcyp
dmfKFSB5VmfLm0vc1j9jXicImzlLE1/8CuGGh1oR3lo0RoX70pjQJNqQq3qcZJs/o/sCu9oVi7as
g91lLtXCeZTHXFNEr2lvbGOXfAKWmfcMM3d+8YXxp0cfTUEegzCjdcizfKr5uiZYf4FSJnrKpWQH
SGY4BPZ+XoXf1Tw5KM5oGzHQ7YjXxQ6CVeCnhuvEviVk2wOHD0LZ8/qXjNizE7ANt8cKynrrNXSe
oWeXTVJn+aJOHbfkeMgW1TUncgPLN2N36fOOodHzqZwXb/ksm7yjlrRz7CXF19G0ewk614PaCv6P
/AlF0PVfF8rCyqCzUoiMlmlpHrBXPifcx7lJ2J8XL9HG+JTit4bPCVhjoFTN67viC3/RtYa79fQL
GSFILP4aOi+bD/Gf4ikA0lsOu/HYNgE4wZGqa310NxXSyx6SC0+dFnbkjvLjqrwJ5lGmWQPs+qyd
bfN32t68R+V3/ksd+KFMHFtNf+McE9N5Y3NW7taqtx47z8y8f2ETvPgchn8Jt2iru7XY8m/PptJh
RxS/s54pfg+e6Z13+GujjuOP1SMX/YicOr+ssdsHt10U9Ns5piEhP5mVM+RlsgpfHurRbuMjYYmp
5bVSbzOVoQQwxEMvy/plyUPjHLS32tBaXShB8VUS4jANqjqusukvGhkn8G0otui4DAgk0NYp8r7P
iinnKM+VZhJRbz70qWYTfqK5uh82nQ33zGFg7+BjD82x75oIN7y9BvNlohLWSvAKiY/SK62OkytH
2b0Dfs7eRRxluSf7KvvD6DKdFQUI3W6D7rjeRsNQmMOS+8VL3se8mePGZn60RoVK3lt+m+qN6XTf
9Ll87XVFoyVlHQNDymRTs7k0RY2a49D+IPG2/e3yRa9JXthZmVyNq2Wb+kFmNWeeqdK951TMVsRG
qh250R3vQIZZfdt5bBdpNMai5rKk9PUwuLZRKele5dzItarrA3QFRTk67L0u3/HHlTkRL+VbDbo8
3MTFayqG/mo04QK2CUBZsrQ9TQhhWfbtSzM59bwfaCZg/7Fm3gQSbR62pHeb/F01ETmjWLGk3sVc
quaMD5tjdogC4UPlF7LmWD7pmvZqUX3Gy9Y56QA3/1OpidnFpsyn2IM4t7n+yA+qmpsuK+f7HGoj
MzCRbPs8Ql0Cy+pvwZfYbEERIP+/SjN7mMY7OU5LuPM2r7dphw/V7biyM00921t+06pYnVnkSXZo
WtpnBSmYW35e+g8ohyEHaINuzVg4F68OTLvmPi7YW7MfkOuRj4TtTcZFG+wdlMMwjS29ncqxDljl
Z61Yk6LfKFCclArzy8APwnTt+RTcMQwPYChE0RW3/SI8ddxoKK0ASANjPS4gaClC2BxU/9nuOEFr
3omggiDjfrqzYgPM7gOZHbUHHYUVpwXEa6q31xa6gn0bV3403/oZB1BqCEOmw5zw0rCHnzhFex2R
h7m97r8xfVbIo37QovYtoHm2k60B1e+LkeaavfBn7ewMfNDTXM/Nl61d3IwFdk4aYPuiwr3cdfTY
gDxvT7PImZCHbl0uGefnnAFv4hMzoIxbmvAWHylVMGQfWna3mju1ZwDPGn+V+7qOYyvhIWe/Z312
JSfIZstvFavu32ucL3IPYq9F0NLjdf5ChVF7+AaBc1fycuwOOFjh4w+8e5/dYG4iMOtMbim+6SaA
U+gV8a6MeZjz9u+8+bE2HVckyfPe+WBX6/4YyOA8e3ZmxadgE5FMNJAKizfWJtp0rKQanwcmHPZm
mbK+tjVo/BOpOHFTN737k6FEirTmta5SuG3Zq9+6q0z5XV8PpJvk4XBly0zJ6GX+uo+ku2anaTGw
RWvoEeoGlb5FLIxAmuiT5Hp7C9m+r7tKIyLtMXUAch/tGuqlqp1CvpTgXFjx05M7Ay4OxDYctjkQ
9S/CENn4JKBRXLKSk8hlIr2RJ4BiBec5y8UZjoAkPhu5OGN6HSazm77zWSH0zJDm4NIoEryIaogf
Jmqb533t+voZMPt6LVusO2iKdQexmn1j57G5DuYf0rHX+VjYoxC3g+VH2cnCHRhDSJv5FhlvVlpb
PKjPB7CKHpktZ5u7B9mDaT1sOSf5e1OrdUlJSkJNZEHiVUmZTarbT9biILmuImoBfzYkcetsCI/h
lOn+s+slSL9ENSgS4KwRdN6xBOjPpTAh3ZUkh/ShCtsrEXXqKfDOKv8P4eXqx8anR+mTXF3Lv4iA
e3ZPU0Z4v9Y5QNI4WFsUXSLemGVEhqe+BPTj3dBpHQZs9gUK0N5bZ/LFDNjh7z7yZcW+FID/bllw
8jOmVe2v3IINcmpw/MTJWndTdTS8Sftbt7aQxbceW+Ttlhe+/Zk5hXYuViEmsaLYZZCP/I4SkJ/h
5iISXzAYL0vqd6SEf4aFYhLZxXO+jPWOGID2kzlUnL8c+mHnc7GtKt4Z+jqmAwUR1Mx0S+ua20Vy
zNuH01bMp4B3mlEYbXz3KwOFCU258CShA0gL1Y0ekeMSiDzVH6+eWZBC3hFYlZdgCM4zw9pfKeZ6
SMueoqNdTSQ0fJooARcvoZ7nercGVzo9awH5ZbBIeKwjOIfdUvLifo2D5f1lwYkGMwCr70+4VKbu
iJg1TJRXbGGQlELMt8MyuNPz7Jrlg9VfUe/pGKBPXhtDJ+pqF/63ltKy7rml6le9GPu1EMH8GY6l
eBw5ezHWmqn7jZkJ9v3shWCYZyHUkyHaeO2S6mf2A5BoizSExrNCz2Z1titdZ/kOhuraIkPTvL6h
HNed983CXvyu4rzOH2xr0npsNvxPxjD0hpaOEXVB6mRwwm4DRZabWb1DiOF/Wpz6sF4Pkccuitx6
wSpi6Cc7kRAkyr3DLzy4rKFVRQeqRxxq3L2IwDdeMTocgJqhjXpLCasTQ7TOE+IdmudfLzeIIu5U
Xds+BW2XHao/bXOei0WJBP2YRLNHW21guV7DTB3yGIaElIcnO88l51kBIn9XFv0SX3BtB06aS4AS
J4bm7B2hQTMVSEo+9gGGwr+BIC+lebS0HI2h0ew9CWD8EGDr+qWV09PVBwCw31n0AQ00+syiX091
PLnbWRetHK8cacYJKxhoIK9WQ9J9dcF5sq0PZ/e81ZmPYj937TlHYlcpWA//ObaICiXKj5szn34V
J1aR896WNAX8pc2U3ojWYaalRqbZuqQuY3jTIWq1lTQl8mBSGqbwZKt7xXfNNIeEtfE5nSvfYe5t
3PKay5n42zcUylbiaDUsM5PanbqHYLS3ICGH5EZ8eVk7qVNRtEAZkuzDxBoi9vnEd/vLTJ6/T+2o
Lv5EoV4U4/Qk30K9MuUPtc5GltRsNZNqqNw7YPLWH0oA+1e8EdQ/ZL6svx0ft8xh7COEunkRfGRa
rOs9RMnYfcCCiw7NtwWVAMi53OEI0CXRVit4XAwTYNo07fw5IUe4ScTk9Dx2cy12bRj1OcK653bg
D5QAEM+B59HkTXA/srv8yWWML2auZrpBrXzp813PahYBQQ3eD98fWoc1MZckj/Zx5ogdtM2jF4+E
koY6uo40NabBXR/Y5j3j9N9Cr+5yfd2X6ofCTOOCP0xygbmwOQ5l4K9/SFCKp9CT3kcvatY1lXVt
943RWB/ktnT+Ps+bXyia4Y2cJ0BJpojErznw868QDbTZiXb0L9lkg6Tp6tp9tpewLh6arreQDidu
LnqnO/EHoKn00oFYO0fOXAV/BNVC1uMQe6Ozkw5uqJNfZcF3RF+VSiyamQ4ESTtMUJshKKVWt7wL
lhKhXvNoiDlAWpRQTyXki89AewNielYB+8w7CbCxajWbcyUzPe+cnm6Fp36z7PBhocCCP6P5HneZ
yEgcKgAX7oXFSbiljtR0RnUQPLlXfdNL5vhO3EVS+DYOFaDzO1zFDBnDNpbfLrew2fEEJL2KS2bs
Dvi6IutmaN2Az1iXyDMq902UEjqzTxXHb5N0CmXrTkAyJ1PQlDRLV6F7KSoof4c1LtzHVjn2d+zI
MeaBulZ8Urlu70B/QlfOSVN/CyXlK21YPN5pVtB/eZ1NuCksIgy7EbDXth/F5jTYDcZq+EEZit/C
iRa593fw66q/bFcF+rssK7v800d9KfdKFXJIRr9dZFKruPzNelQpducTNJ02ZwLehbXBfFXEy3p3
1WjGVE1zdddjfqqwmdpt+epOQcF0oAuxHYna5e4f3AVm2pfoc9sbX3GlO9BeOOZkbYjqyWIE1MM2
N9hy2jZS+FVgRx+o+olEatX1uKpkVHr1T/wcaIFGdBFFNnG4oPxrCmNulcg5alB9NPQeNQUx/+y0
n1WwsYeCGwJ9j/0bW5tiSoSNdo9NIQveoHoq8RGDhdouWkKSxGsRin1Y4fOBB9bMEL2oLyhBZuG+
etFuM551Bkc/lZRyIRl307WicrKq/MTaj4J2OwxWedq4zmA5l4tVpwS5MK76Ad0MOwKVJgO3k9s1
Q39DG0DvMYdyUqvcvEjmFX26Q/JFSoOanTPwffZ1SBm7iXN7+GlsgoQPTDjksCreZOpPtdFrc6sG
Rwx35Bsh6t/RXt6yAXVku3QZJ7M22lKRm5z9pqw7dx9xZo8uipq8/IRRr20uFjVtSClCr21G9toa
KZ2cRmyDjEoRYZousC0aJEh+5gDjGfyuwJ6iyXlJSmF47h3Y01V+YsZ5LQVThNW0mCwCPrI/hd9X
4y0kdK1p7FlmMJX5sDR/mEXMcBgWUX30ADfkYerosTotXCAULmEVSUdWUCj21jL8srcGRpyDMybc
z5h11DmG7KhwxM0z6n/gL0AF2nmY30u6XKa7tXHb6YTfD4B4M28ZTtOlbG33uEpbvFd57n1rrmKV
9FRQLGneuvV1KWmonuVz1ex4bN6HAw8rq6+fO25F6j1w1c7pshEuv9i8tN+4fJfhmLFk+aoDVWZn
QDsGb+aqG6TfmgPfTVYFgOL5GYOIWwpLTVLNvg9FxeeU+UsteeSngATCKCkwQBc2LxGbpb+lOt4f
peE6ufdpTag41WbjG0Y2jG9eJVmHgwcs8xP0/AhZ1uLT5d1Rqem3mCg8xLq0dQFeioKCGYSOxtxS
/RJEeUKyLdSnze2ExQRsyiZ8wpWikCU23/uToftWe7vyfRt9p+EXjJSRl/usaDQuWLuRAgtpjaur
S2m26raDH5rwvSg9LAqVwgxw6CXkeITooDO3oo6b9RDkbdgeRqQSdUutV9WcMp8fJ+2UrHnZW7Ka
U2dZdYxAN1Xw2fJljfU+Fqs1HcORwMAZW2FnJ8U2UnKngrXBIOROrC7HfJhjWr6xV33AFmaC4fyz
Did3VXZxxpzduGlBLVXH5qTc8j37pWjb43ZUzEYriudOFRzUHyZ7DDzYT51tY/QaB01LucAXyUdt
V+fFnYEO9VhkecyQ85xfuBuk88N2l+uCkqIDm2GDYuHM7brg4liZDZ9k2HpyqBEvMzpjhsnZBbzR
LZAlhKQ1xP+IW69E0FJe854FQ96fW06nCDiUk8inzs3WkpOchwbUup2l3rTe0Onxv+f6l1WxJXyU
Xdbqn4Apc+cSu9VKeDEmkFwnTkuh1d8SDMcEUY7QceAwjylkanf2F/Z9c9M0T3puneltyr3QbYh/
+JQB7UAzj9veoQFXfwTIigx5LO0By5CKraki3RhyuPpncIPvM66TgCGwazOd0jjWTT+4/m1DB4Zd
x6OB1r+46t4nvVBTdVZjCLKKac0xDSE/mjQurWG4qegfyW/XOsTNsXbdgEbBHj/625b0U73Rgmlb
N1PAOexpG4cV+0qfycJ52GYoczhE9DZ9tKN03LvOLqMozbYypJMKuzgu+WunKDvgWlbbuJ7bPMil
PPttrqEMmbgGVo4z3sqGlFbPQh47n7rDe1S2ob2wshTlWxBiozmXbaHXh1m3OPYaFbckxvnJLmqz
qZXTVBDdlPD6+12ASIoJMa4qQDyQ/k8cgFkclkxxOEEGzIqkGnAL7mxORX/qscM3SG1Aj9iG9kv/
nc8heDT8i/Nkc8CywhOjYR7iYBJYA7LjSK2MvxyzmWm1e4mrEunpppqqRjQnFiGuGn5FdtlyR8oa
1+J6jjqHaMAmzDA9GdueXLQkoepw/GnQWjxWREpW3fpH6ZbT34FHW2CPt+BHiz46zMuITMYLTPh5
6jkbhXEHKBKFg+2hXHW9N2oNMIJ2XRYzxha9wA+gdZT3PD1d9oG8jfOB6rC6KtSq03ahw3Y9FqPJ
43I/254OnrMsK6phx4oz8vQNBjGxPNaea/OqMHxv8YsXlNl8GlisUKUb9jm6KNVOA/1pOjqOrVf9
7OXEGri0c/tp9jb1XZKKAeVYzeKL15rxGUn76C2kHvEzxqQ77TpsxT+qKYqPi+1sw0m5lvx0hl68
0fQbv9OTXRgCMQpQ3GGA9IkkNlJxvidJ5JBiKVsq5xq22/+eLv1/kczvvpqXcfj6Gonm/3+Rxyfh
9r/jJi6/Wv1fURMgef7FmgDQAzXietU5IFMCyGD/SuKTmv6HDTGcN5EP2S8KyUj9B2nCdf8hiFSD
1QVVidkiJnL2L9KE94+Y3TwxtPDfw/3R/00S/79H2yziguH1n38imv5LpK1rrTKGCRTf+NsDxhdt
/x/yZSRJ/3sC7D+/9P+I6MkCwPAwWTVKUEOkwZ0wMW44x4j0yG0/eIX73Ma1uHe0Hd85VUXev2xo
03M3hgFVbiWCB2rvyM4bw/TO62gRTrfBWw8h5WcHimP7bWcvwr9dSct+cVZcH7VTI6voNSrexiyO
9rYXm4dtHLvHSOXzq9dvgP3mYPigDL392dOi8BL10fi1kQVIZ2IFOct+r3uqrDF+icaNvgFbze/4
LZcH3rG0Mm1T9tGza6QSSSC/LTyVbbbvpfzWdOs8A8zwklY73osQU/87RjRN23KcNQ4q24Fpxk4H
tqluxpPb08iyKXbx9EeL4UZh0uW8j4a230SWJTVjsEwVgKS30cYnZGsSQekqVXyg/wrBCfPE76aL
p33MW5pe1qnsbyrLKfc6WBWd62RaNCf7v8umZDplS8kUwbvDj1v0XUij/okgdXDqLd0TgYgdVJzB
v1NuVZ1jinzytF68/Isc6fzLzzdVJCaO2RbJcLm/YiNYbmNJua9QlkGnAUHEO+zu47HP7jAIUSJJ
yeRD0LPZJBa0Ln9mdOOPqfTZgI/V9tioTO45Y4pn7PNhysfHfqsr3ZewKuKJ9Y2ITvFqMs7qbOhX
XsIK9TKkXtOy1/1SWhKGZdNz8HQidcM3JCiphTO98Lu9xTIcnkpcsHQyOKP+dq21Qx6BrPoDw0n0
SpkdBhi31ghCfIL5yzSJ7Ji5MjgZ6aJV2b51w0pCmoPiBvmBryegh1kZ7xEyxXRXdgsz5+bxWI1g
kL/IMrR27RKVJ36E6jx40r5MHBnrdBO18pOpY2dET4f9ICrrn0etSEIIt+bsG//GCMPTsY++YUF2
KGm2PU1RgS4ejfMTJs8hzeOCCtAmmHbBHGk7AbWavW4taJa54eBKxLM5YaLwfwIoyh/byS0/K2cr
7oT2oweX6mWNyKrlaakn95AR+EYJwlr+GgRL9HvWemp2I2NxSkNXd5evsvg2ovTTljYS9oDdZpPP
6tvwcZ0W62Yd2e1nU47/CeooPps6+Ku0XzxNAz2aXaHKI+okmLRI9b91WPjnquoyPBsCo+1Q908m
5htXVlSRmZEj5YmxFWML7bLhEGL+ODmcHDkC8PP9jfxB3yiL5faOGOAIVsYNnbRjQYRdoGEWpbk8
7ChWArlVpUT3cHWquoLTX86fK2Pyu0306cLEQesFnXOvpc16kvW9eqgikjQtzsu30W3811ivObW7
2/TLYHx1ODIE+hDwm7k1W26/CK7Hx96lV9ozobLYL5WkjHrTIRFTFNmy5tn34MFf8o7XdNgszoO/
Kq8/d/Sz8k1FY/9skW06iHqy7rDvUflqbGWYvxoT++y2RUtuiCPtI7Xx4ZlLgXNUx/0VrN7y5GLn
IVMiY+/DUSG+OTwbLv8Fg3G0Ftl0w1fklmKT9RGs1vKaWZw3Fm9afkxdyIeHZpxIUy9gfaZtuRpR
6OQs1wh52J6oJSMc2EvpvdvgvN9zXzrHcli02plhEDcTutRhCQqiZqHSZ39R4UF0s8DwWNS3YWWx
jC6r+T3GU5GCanUO6AhOsDObNZ9XZnoejdVknkdS/pduGWeeckADXrbFtn+sXoDKBPmlx1PvMEVi
MQ1v6gKhYRfZ4fJY4cK46GLgu2GrlX8Vq1V9exSNjmlNH9reyqhZgWa7OMccBvHTUm6YM+0tGp4x
p4i0L938aPJKP1SOpZ/IxZqbcVrHUzNtVM9NVvlAvkncwViPD4FlzBsOyWi3bnm3PnlODjt7I8NI
GnBxWxt/IbIeA7/OsgMrOn9IVJvB2s27tttFoq1+Ccc1A4pFhl2SntmHcvBxR6umctmsoxl9WWUb
4PrP1+64lbLjTF1XwxP4x+GmX3zxslSLORnfii6DXa+UlPnum9+btUzkourXWdrmsuFE+QQHvx1Y
PdEv4qzeAxoUq4LZ5Nsl5kHwBIX46lcshwMfLZbKWT4zfHyW5erdr6Fc4YoQMcRYa8R3YFXLgfCt
PDiVin9kTQBHwK/iq79Fnu0Aw3IaTzxmOjNUf7qumG9GFECYZ5X6KDgQvbpzoG8p3LSJQmFt+FFI
OT8WfaFvjF6339g1rXSK2vhuWhr8wlgRGhIvOSEPXnnz2WGlefQ9b+EBXMbcrPmGQ20ZKBeLyjeH
wWlv+qF/mUUY/y5cl4cJl1PxqnzppnQzIJ7zMMsv49qai92r7cv4Oox3dp5tdGeEcUqTkpXac2Y+
2sWz6CuFiWxF47qfsZ8S/yw3iyp4lm9gRGhfGISND4uIlcJ83swPKFwZY8zcxfetxgkZB8a+XB2A
N4YjAX+QQISrjYf2A1Hcs+kDt+Ii+MD+SNom3rDtxbRM7QJ7JSLlk0ulR9TblmPcq+ipi8qSl5hk
wdpNxU00D+6NZw31y9wt3l3gt/4t69SQdMnaowDw4iEXVozYDghp7MO8caiC8zKinSoo3rUZ1mdv
Bu7M+YbIMw+ZRp6dZvYy0rFd/CxGr3ryjdP84NncH7ELYCxfqLUl2rkSbs6cGFMhSwpqTkXb2ueM
ndadgJR2qwllXsKVtXRmsVFmHsJhnI1jfJdBuEyw7cNDCEWbPbiZqG6FrsY/eD5wJkTlvgcXWBJq
lKR64il4K5bK/KE80rvLtO9ftlBERMFqDtzKON7GDJQtJ6wW7MRc9YUrm21JNsHQlZLTE3/lOZaV
yRPU7xYlI4qfCbFX17O52MsOKAS5afXQDyq8XTWlo3yqbDnJ3gaffk5D+rSMLKAodWUri6QEEEAP
b3BgKzhGgX3mxt2OTV7Rblusxe1Yxc53C+kIs1gbw8qBJB9ioxumiwlC8moBLoIPcLoV5IE2OmBu
oaY7X/O7ug6zU1izdWf74N0tTqxvxsJo6hzysErAh84s/oOV8kKk3Pq2FsLifpswhmNwh0vgD85P
sPTRxRuc5bmvZu9Gdtp/E0Ph4id2uye8RuIUt0Snj6KzrTd02pGRw5q2I1ar+Fjw7HhciKA9q7iW
B+wkpthxTfcvogjytPULsmOdJksmut7PCedVdZp1/khbUmB+jbMDyEOZ+4ER48gTLLvZcCvPDJKe
f8Ca4NzwiM7eFph1P+m3in5QrJP/mLO5vNA1OH6i/Pb7OWjEDTZmcrmyC76yyDCU+PoNSsB+6whv
tegtaVfWmUgYNMPnUrviaLhQb6NyRNHEUxPfzxU1jBn+v/tIcDvsc5dySKNFlpDPmF6rDYhBogsF
uh+c01PpZfKPkG7+C39Jj+1nkxkysbs9ETVV+xkr733kNvG33FRP5Svq7oLzS6HoiWCkEd6z0OrC
mbf9ri1UcDtmmOlodrnKAkEzrwds9uana8L2p/1v1J1Jc+NIlq3/SlvvkYbZgUX3AuBMkRIlSqJi
A5MiJMyjY/71/SGyq15m5KuqbrO3eWa5iQwpSJCA+/V7z/lOiQ6TaDSE9Bzp8DnPTlJ9bxQ7OGX1
BNu7aWzmGzLQp51OT+Jhhp53B4QwQ9XUM80rW9kX61xrC9/FVLsrYoYnfpBP2B1Rc+7mrmtWXZE4
Z0aKw5FxvE3PBUnYNtIDLcAxhyk7YD5h0HmP7KtTOv2xKiznWDXLFYk6F742cdxBph5+ILdqHshL
wxQzjvaPJOvMp4gM092YMxr0UiMqlTX5nPkFdEJ8Ts2ZUKYg4XaCtfEyTSGPqjEU4kpdhe0PX86p
iHTYZhmayLuhY8pW9DodZ2wq/Xa0CfjGXlki8jYoide6w/SUV5HqD+gVjl8rfU2IDmitzTTM+V3F
FHiraAUB8QiSbb8IZnvtdsZ81dw43EtRDQ/WhFLKjfXy0uQDMA7Xobk3qANhrUFDUl5f0+HtO1kf
gLqInQJQ8VjGC8tDgD7cBY1WXrNZwTTJMc0vrSS8cxWcmHqv6F+ii+W2tI36FlcW6rEWHkeVBvoP
YqB5Ds3COg9hZM8UhM00r/uxyu9EOg5bzF3da+REI1t1E+LW08VD08nqCTdLjJq0reEYGxaweRN0
Keti+EMvE+NFn7UEbs6kTxqnkDEiiZfQ9ChHEuHDjae/h66oBXwauGvZWHBnJQNEj3iA/oiu2zh1
iXS3JhgFH8f4VPhydsNNl1gcQQ1VW8bzrXHTtLrxC6Drjc8UbUJzJHCRBX36xhy2fGHqzwaXmKrh
aSZGuNK20B1S1Fm4i1QH40ouPpFrj1unUolZK6PiPIfafMR0rfItj0jxE32gJY2F44oaEUMK51Zr
O8Nm+6pQ+rTeuCgNXYYGrzr+zo5xbsNsebKKa9O7w75zA/c5KHXBqTRpJ792UB6xPCwqASSAAS1o
q2NSiTcChZOtPUxSFd8ZKWMfSzWM4xaV7hkWANamwa7yh0wy5w2x6Q1IlCfP4k6i4B7z9sXIY+cj
ZOzVHNsp1DFMoSmjqR3a7wQNZseQtskDYGhxLdqE+QXCV2eV8i4Way5LupyD7i7W0xSxRkthAXOd
L6Sdw5NOODJRq7Z1Z3WCQpq9fJUmbnyGCGW/gSRI3rUywxmbWvYjaKxwNeRkIjDhCq29IZ3sgahe
dZsyg/rhaLmxqXTKDM8p+lvHCCw35o7WdNMaHTv8BEcr1gMiwcL6ZM+mOKHYU88VncGNHGZxr1sK
d0XauMTKGB2D3AakyVyq2jNJl812ZD4NLKaTT3aiqHfoe0dU52VS++QMuadBb4qDLpAhm0QdZ0NK
EG4C90nnPk32Vomlw2pG91OgZ/yGTx/h8yznEL1nb1wDV0py4/P0CZgK3gDLxdtiaf1mZjb1YuC4
/wKLI7dtKKLzRG6gD9EJPbRj5d8GQnXZeqj9yYSr8qPNDr9yaI771APZHTOuBPJBNKBOml1o5X0+
w9pxxfvIIaDn6D3RrMZalB513srWHNVu48au8UKPqfGYPCk7CucrU4j5ySlqE3BNJzdFX9SngvVv
2dS7TdNQL7L7iGrfu/OEdABX7TQbvR8igDoj5WYrBKqBjyVp3oQFGGJtNnr3FtGX9WLoKze6DRxX
i3a5950REEMtilsng6eyEz3+KG06EU3PqY89L6H2KsqdJF4JbWIh6KHYxBQzbtSU+UOI9FmqablW
jFGLNq3dKRfALcqpLGX12hua/EyUwvwRpcubrnuJ56pUg43KXrWesLD5IHF7mt2AKKdqmjmcuIdR
kxE6UJYMqoLlus28r47LhIq9wM12uKmUk4VSgGzxwoWjMCMBnfTS/sZsJkB/gDMQanZK5dYQdsGk
cxOOSkk+lZ1tk6TrTjLvs3NPR3tcGYOKRzNQy3kz4+mSHhoyRt2OWlcPkhEouqXckTsqE+3AeZyC
C6d0/tQaafgWpSUNnrrtVzxUxWNG6sYPgbuDqSaC1jvMMwwQm4pQVLpyxog+PnP4/Zrjl2Dafc+E
UN9S4yFWSEW9VivtNVyUglZTFei32p7MzgJ9LEqLMdyMtKA0tpNJP2iTScmUljjzKZDL+tHIK2uL
lwRrv6Tos3zZ8rFqI/bDTc28W/dyU4+mDacc1kLdZDtctYNIdjIBjQCVa9yqhWBhTjigAz4Idbbm
FjbeuMAjlnVOBl6Mme2Bk6t7dJuoQNSiFtWGFn9zNlrFvmsZPqiUXsawhp7RrSiaMobXyExsz6li
yHPkO9j5ATyD9lXFafYKDwVrSxymSus1UJw+bcHs1gOgVZ+GMXMejE7G2mqM2nz+IQjWeugTYZcb
FgA0kcRFc57p46EpPUPY3EtJbIWPnSAl0NNnK94uUP+C3mBpvphZNewLlGCLwBlGhm237SvhhTmV
syKOlpbmByBY0YY9FDdMVbv9uarxSrmxqUDwnmOr3xTsH8jSEDG+xj0aDRRJRNb7oVW0m6IOLM1z
ZWE/GyZLxEPACH+ba4l1R8dB5OvWYM5NjsxwSXumvp09yB8k+w1HJG+LoVU2KjVRaxUbeMjD82h1
is8x0nweFFv54eB93dpM8k52ruVLiFbdXlFQoAQ18/K+FcHwVuDtBZ+iKovCPJ8vlWb2F0vpw4O6
+HSo350C25PrjL5ZmP1jHZbxZ65jZk9nkeqebs8abJ3ZXjWpwpg9Buf7jkgaFhFB6KLGx1Hi2wzw
z+Aqn5+iSrZIDeIldqhQlK+aBS5Df+wWB+jN6cbNefLzlKl3O1HQ4objFKjHmIRKtVTOKfqEPTCA
EpmmZCw8hdb8zRkjnjtBsw+Vs7LAynEq67RhEXlMzrwHJxU8MT0r3zpwD5+0KMXNNvtw12ZF82Pu
FPOkItT9NoczgfV2FWyFOtwsbUYm2ydGfUfoq/mNbLjpkZEAUDHR5caBiJTsFeBRtwWLlTJDR7sW
J4bGqbuSoXwm9ZBJdpHV5T1q/ea7aSMfReeot/dYOrKVGlCTenMfm9CjypIlVHde8OMCMUuFeRoU
2NO9moJgmOJdKsP7ABGGN0DyL4JopzGZaKPgprcxYbylY27E4PTkNCr6FuNQlXplr9LkqnBmrmOJ
Ak2tMueV3nlosnLlzA4dB7UzyoPSuZWNPn/1gzY+T3nRHezRqpgSNkW7Dd2S29diUzvo6tAlPv2+
+b1rQpYcM0fn6Qomqz6q3+xEn9T6HvNg9l7ZDcEKDyPWeU0L8AELd5vY41xvNdSnk59zHWucfknp
h/nQrTntIZ9VVIhAHtkUGRwJkimOCq4MVlecdJu6N8M3yIj5WyPC+UmnDfPocrfRnCDrPI5cpDe0
hrZDqyjbipNP5yUaZwJOThxm6gnSUReNUebNtuiunVATvEiKfSDloqddBi4DtT6CrQkj7tWaWf3C
0MZVV8Hnj81+WmcqOeOyHtvLhKHe11UkjaKvY79oCp1hcUIGbmAMFxAJUDaiWSGEwjQ26IE4+wR9
dyAXrjwPdEVfE7XtqIc7pdinCYpDitToBSe/cZ/jtG42bak1GxuVlyRmqTTf0WLUO7jI03oJCntz
I8NZkcXZYPD46dIrSHT2zC6pV3xg+U6bexxnZoDrcoizs5oFKBfDDiW8btpnJsHNLpRDvGZDMO9Q
yjaYSCf1JbNUhsFOyEw3QBa0aRidHLMxzy9Z2WJjiNKQs7CBn0ZzygR+juJ8ZBOnUZ88PUnuY9gk
W+Jy209kuc6pjTqRrFBphRiYWePehyjrh01RJNot03rnWjSQXA5FyUR5j2PNVn07EzESY9WxXyYh
hrsct95ei4b+TpFmpvgmsijzJgnUjVd1D8lmo+nlUOxpK/XPc6+oJ5SK8tqrhEvA4E51irjKYM7V
o86J1lT3UOMbntF3HLTdC51KGH7xFNwl4CpeEzuwTk1vRnSi8VKsVZAC9OlnhG+eIH0Il3WUCGfT
Okq2eHCb1sVdFmc7rPaUzGw7ily5+Fmfkg6EvU/Ea6CsbNkOV5CYpPHls/KtMA2UJ3U702i0a3Nw
ma8Z5Y5VuetY3+fmtRlza8DRoPMTKA01c4uOHT6NYlXptTSbQPNNVtrvbTD1qteiGI84uMjSAk0I
gIX1y4BW1DPvYyXBB537ow0vBqp14F4KQGbZZiobo9+xlgXbMkvd8MjPVsP7ZGp58M2CdtfvpER6
jWJFmTnhcme5svdjrFIs25ndNGs7X1Zrc7Dy93iYjeYcKVYUbSN31tHURi1zjrmwBan0QpMlltNk
/FQaBWMRJzhZrS2n4ZBmurPh7tHbxqWvpEqNfLaSw7hvYyc3/LpkfRGaiKONg8/vMXcoU9f802WN
QkSYdDmdsNG25awnm05ljuSHhaJtVZWHZFZAZtl2PkW7BJ3vuIHD3oDh6o1sR78wfywTt/GDLFKe
41hX7rUUH4VPyV2+FsJJ5iNWoeqxqbLkx4zJZYsVtnmok5A4HE4C2yQ24PAhCIPDNw1iPFqK3iDR
KZP5K0/I/fEgXbV0irsIp4yBdder4pK6TLUlB6UMg9SzRQ6uWDfjLFQPUV3OMjQ/ixnWo1cnlcAE
jv9hJwjrpEWJovaY6WN/jY3C8iO1sfcqfBZrI8O+9UjsK75PqkX9HbXt1inb7oTOQiecBv8qmptm
k+gAATHouckRj079ihNq3vPcFudKhNEOlFJ2YeAaHiK3pimD3t28VllhfnVqnr+1Qw8dLbQtbFgG
LSm/S11Zs6LUOiiGGudHNiYJxga9+WxZJTPwBC5ysUmTT7GmJ2s8V7lXzRZk8Mxqn3JsD3iCOlPx
4H90T83UxY+gjiaftm/5qEejduSxwsjuRPkptOucZNi2v2aAFyBXpfadNPRpP1ozA7qx1/00nbON
GmGu6avK+rJwRJwJCZ6YdcwG87c4ZFSRzE79MoEYgd5dp4deNXQ4AhP9nTZtCK5Oi+GljXOn9eK+
TvaIlhZoRGG/oxoUaOkyqW1G2AYPsSFre82Tory2aYC8Oai7CO5bGPYbQwWA1JdmQt9jMF/CtunS
lQSbdw+XIjo5+sIoUofQYIBo12fgEZwgcCko60KQpEufPQoNrzUsZvoqYewYfrq7qUM3LQqEu2So
Mj1Azaau+6GbfaQI0WoRYL/h6EY4Lcus/0ZYUuqsGf84B41/rkES2GVM+i1tsu/Rk2pQL4js/NEU
WrkCdjVf0f72yvqneuR/JaS5ljn//aqNge/9vaymBtBg+5/bz/L8nn/KX39oeZ2//5T8z59/HX6W
q/f2/U9/WBdIYqdL98lY4FN2Wfu3TIflJ/+nf/lvnz//letUff7Hv38vuwIN2+NnSM7GHxUxxEr8
MwHNA++hLf/tMf5e/uW3/pbZQsSKrhmWZutAhLC9/l1Io9jiNxeQuWWj81OFSjzL35U0mvMbP2rR
sWdYZZF5gTDnb0oa8RtmSWvBkwuMW4Yt/jdKmp8hYWD8wrLY//iPf7cACZBxaCL10cC0cVP/onsp
cG31WQIcl4QoZV3N3bAyJYRLT18YH8TJZauayeZh0sWTo3ZPsZEWa2ZO0SHLZtVLTTsGfsRCF7UO
QZYJc0AOvx9sOd0higAJy6I+ctznkVR69z5ENnSos6n9/db7h1z4P5OhLcsh52MBwxPOpWPX/ZXs
PVSAmwMtztfZMt9Upg5eaxA/WLkqfaWmEO8SnoE/fNf/l7CMBQb9x4+OlECDF7M1gN5UUtovNGrm
u0pbTAVMP9qKSEKyL7A531wkOKt//kJ/ljstF/fnF1ou/g+yJ4gOc+wEGXAaM/vWJCEgGqae//vX
4GoAsi93l/lrCGTb4dyn14xov1JAQwxyWCltU/2Lr0lbbqdfPjOLICL06ty7trB+uRQ7IlF8rnIF
B0rnrkJA/mXuvgaxtXW75oZa8rmR4HfSVmPx1i4AUx/++XUuX8pf3oCFSkwwgDTET/3XHz5Lu+w1
t0pi5lUpAQXlkJ5mNjU4Ea2GwWpwf9cW/sP78pdwzZ/fHbkxPPjA0U1dF79ccIyVU7IzB6uow1tc
1vEH3kRMeuGiasnEfeGiImgs82J1yVdv10///HIt1fjrBbuuTaYBjzgTg1/D6+inKCjMA06FbnWo
rPqcKbO+Nu3kK0T3f0ltRk7pABSvrwyvEdkH49ovxnh3sJZo7KGHX6ULxbxU52jDzmE+dKZzrmPr
kov8zlHs85ykX6o0z4zR0lU5ZZh4B0xHZQfNQ0ut4JAjiX1INUZyqAZ/9Bnjm0ZdwGaBcZlxPIHL
jZ/Qt39LA/sqHfNSNtbFYby3MkX4nBhD5ttW8iEq6kuYxHK1vNrQBtRNvA2SfyRNPnEdytLwqlG7
mAB6Ak1jztKpb86ELqBf/oqjofWkBiOkDj1bQlWdZmcDDSUxipfKZMHJbALprkzqfMHi5aw4SDNE
7/O7ONEvCSqW369MT8zT1NeI0+plzUPctS6UYTyoAgYXzrsbJz+uSiTjDFMv94dxcFYKQ2uk9fa5
NiB0z5b9pghZvLYuJ+cF+oBZj09OyRlswvrCTV8wGdEXzBkztw+OSuexd84W5B26A+V8ytLO3WD5
vdqL1Jk1fD45NLtxh0R42owwxsNT9Ct2nrMGbdnTJ7fw0IGN3iyMS5XmH+nEACfW9ZUr5A3HwsJy
5y1ocTE9L99rIAoyfQUg8BEnGSMO9MRCo0VNMiumuQVlYyprM2oMRP6QH8flQ/75MTIkxZ+PVnEV
teH0LNCCr9WSD2EySneDOcDdTpHq+kxJgARk7tYC4Lzl0O54SyeU5NvEN1KcXPgLHS90B30tlWje
DNKYF47Opcxs61g63ArjPBKjx8eAIn7ewIUB7zm70ylYINm1YqQrK61xXOb8EZ2Isq7r7MsZqhsA
8f3P944juVg6m3tYC9gbxvl96PUvWBHXeuyqTZTwuKooOb2+jr7sCRQA8Y4YnSQWGWI0+s8u7lto
vVONIz275HZcUpCPOpYr3jdYp5mEYnmDt6ausKOkq1hzR45Vg1xpcrH4RTEds6SYtoXkERRFe0M3
zq1gxV/AGIkLnJpby/GLcQemkkGBGyZyvsyCAYYv3Rhvp6tdXA1KPpZO3Sfpm98OirvloVF7/mFi
PMGi07tEN2BdOmxm3tTTNO9xX3sm0UTrsSOGesrTL6vnIcvm/CNu7HM0aCc9GO5r1b3mXYcyZJRQ
5gxueHrv7jYOdIk/zbzMQe/6tYQyBcnkXBQahmDgQl5buGfEPpcs4UHCjvdhoN9fT6XGawTNzdLL
O1OpbkgL+b8C14FUOlQvfGEaUbe+7kbKNYnt6RSJiDjQdIF59MsjKubvTA5gSzmM7iEHrJjpX1Wd
u3v5P0ZYfrUy+yhCHlmExFcZacp6WXwxd6bAnppbkuuXBmHkQdV5OKjEDYyLdPlhGlNiKvBgdEDq
NSpRzzBZMmbRjIcqbscDRBtnBSsVdHvICYvIsojmdjcH5BDwdQrJV2NJ3qQKNeikzrwnoP88olX2
YbU2VwC/pvKQ+22Uuu7o+Jf5d5K39qmJq9KteOJB+90aEX30Rndr8uaWlctnDyzBx1jFoiy4Txjx
GV7pRF9ZXGNJW55TpRLXHKPDtkvQzodT54LKa+g2OD1PRYhFTum5SZxeuY5Tys2luAcXYxqCzil9
7OkKvPSCk4SPhXPaZm7wCRcvXekIkNaKyW8Fqn7J0pzTil4H7zKxsJYuZR/iZZbGetTuDMyujMhz
S9sacqjXuiWGe6DDCNLoSD0gR1vwu1q6xnBq7M2CZvTQcGsHdcuYky9F2YUxlF+6re/TGEYPhpPr
fsL6vet0FvzUKm92XADmJKdYuzMDyXghnPVHXBIIMjBXNMdeTKy0RkprGEUJiHDMR/ym1im73OQt
Az2dtgxReBMEZF7M3LigS2FdHLveB9ZH/nVAjMFrk0URCJciW1uN9Y7kPV3RMZGrwZWkDkaGehtN
0zpKnKSboFarN01xmDEXwYQf0MQ+qSbRhwyV9DFWlXcNuwS8QozOXpSonP4BtylrfdB0znU1wJoq
LXexxowuDXlY+gyHE92+bM10XTLBGZyNYLx6G5LsYxzZnpfFCRnfeDDYsJm1M5Hom9vPbZFy8jIh
yloXMql8CTPDQwbQHBlqS6bcFqGv3IeF4DGoWDCMGXOsnlvNkR6W4ks53Ft9G38rC1bwn2tEGttn
VVbFk1IkH2FWBYcqpKXcljpGqjZc9pSMAA+a2YktmAuzHo8zVsUUOSWyIDhI3akpxXcSXN4KonpT
HKsAP6gS5AhyBMyNu0l6FcB5zAOns8RtQMBOFB2AQawYtw+G+uk41mp6N42CgwoThlWpigBJktzr
af+UyD7f6JnarVpIzg8AP3CKDxC2C9BvPhXljUE0l6mrkhfleczSesYZ7nJEjD5gIfOENfFXFfLT
GgAo7+cn+bNcKLTmNtnpB8lmFXuWBC5M3+hfVIpL9tCfC1NXt4Vh2CqAPFOIpY77Q2HKBMywC4w6
68xhrUL9dx14JRbN5GuIYQZgr4rpQhvxv3hd+y8lua1yAmQSpzrYM7RfC8RxKiQ4wFAh+qC/j2Jy
Q9roYDAWIulEwCgtMmqRWGVenK2oR07EmLxoor4lZrQVKSDl3GQ/x8RIyZbSWmnqNY31TdLMT+FA
Mzbk4EaEjNwHrfrdQsfsofx75bT7ZFXNsdYwB4P1OURK+KzJ7keiZzuwBeEiG/zqs+ALZ1rro9M+
kA1AmZb1CPqVNj3kE89yEbBwM9nbD0vtPuANZ+QZf1mJeTYKVp3EmBQY1ayQAHHuJ6eymT4hEPAt
06BqzFweyQGo3+BM6D+qdPSZ7hvrTtH/RUTaXw6otqpruk69IkzLFoKz/h+/3hK3hi1jhwaxThEC
yYUiTbP3swi/yFqhMpPp1z8v/cVf7iheUmg2eg9d45Zasjn/+JJ6ZxTYGzJl0anAZVJTc++alLao
v8M1psa3zhF7eEQ6HGcgLoFzXspJHZukl7u02NqWA4CGhddfaiZ1oARavuWGYmAy0o8xYivNWUP6
wtmTv7CSiWj2+Hm/6qq5GRWVTjdzrkkMcPWs865MK8SMFVUQ274exfjYWvOiY8j1l3ITUey5yCnC
JV0wL9bZJCRgMC/q1ZaqjUPLz5qubyrXn3XnCmv7OijsT2naKMjw+bYlAifS51hR4REzOpRXwHiI
huWQFLTq2ZNnRh2H33dGzlzhwMYwTKqyHsdoQpkmAZXqQ8XCmrMXZzq7gutOylLYSezC6QcjWQJa
KLdoKN4ANrYMxGRwCMkQ+vbz6/t/3Uz7n0XK/n/UctMs2h//2LN2Kgl4yeL3P/bbfv7K7/02TXN/
wxGrQ8tQVXpkBqvd7xHJZMsKQioFf6vpWNTs/9Nts/TfNNO13OVh+W9H238320ztN2tpVTiWYbh4
jskb/Fuz8eH3xZs+5T9sBjDr/HPPCAiowfJuLE0/ekYOh68/P5NBqyBBUkV+isyIM4Qwia7w4fgA
uWNvk8NJEqcSGyu7qpmTvoy6q48rdPcREwbp6Er1nACMUz/tSHOce5zlEP87exo+GNHn4j11g1Ld
IaQx7XfG0oPmlbVBYm2CXXc+4I6vugcAPGmBYdlsVhImYAa8NwtQACbqgL0IHUWI1qbR0KilBklZ
aKNs6Y+9El8zaRl+YsFtvUoJSOXBxoyS3ymumT2iRLFVEpFm5s9hkcoL3D7zBWROohwm10pKlByJ
kYNpHDu5I7LAomFOica8t4MmYWheMcg8PmlhA/bWZvDJvNaFplXjAxmJcBq7JHwilpHhBVtz7fyw
aVTd6YkGu3EgqdYAxNv1xyyIBpK+ei3Dv1MUbXGSUJ7K49hbpQFVAW0MjIiBLePIUFzF2peUeXtj
QK2LMzE5cbTXG6uUOwzzuvyBh6UK9yACiAtRuiH7Fs4V8+40VihrSyNWCQ+KRPwMs7pc5aoFT093
8PXa5iC3nSXhs+ctnMo50c3roLai3uDtQ9lvZtmeTj0THCe0KigJuBkKKt1gUGCRWpAWPlkr4Vwy
kinGVUGkT+uFOb0kTg6DjmbFjukbclMgptgs0RHnsO2QD+YGu/wd8pAEP/gYEXayrvDVjVTlEKZx
6sWMJgJwBw0QiLKApbdC7WLJC24P6joTGzTT5JpCXIyJszaGUjxyJxOWCzQAQQlnrNSs11j8le4p
RzI5bdlHYjfF7UXX98FyqhAdlUWpzc3S9ph+V5GRk6yHfjKfl96XI4f2nDm5lr7WBqJUaE0BnGbH
JBl650R25KqQCjrH+QFSjF1rAH89WRvk19Xk9QMhlfg+GCZtbCW3xAqHVjs85q3T3s1aP5hvGneC
8TrQlWUIXDQ5NrJ+RMVtewCsrAKNb6obzwic1PQAHzm3V24gOCdYfRHke3RgQ/QAfsEgCm7ZW0Co
97mFkaEItfGbaaCTZc5MHttT2+VquZsKhzgP1w6DEKy3SWNrUOdR7NwgpvxBYA8webT0WIKmK6DP
YwmoBr/HTIAgxJgbRbvRDS2kRzaMG9a+xpVPqzEDSM1Xrmcmp0jRIIkijSykTlnptgYL0UYUr8Ca
qdBiRCt6umNDqHABsZ1MobSTpgHxcmQp8KJSWu6r26vuwPl4IDLvU0RjaX20whwYaNJRSVXNS5qU
Q6Kn1r3VEoVcVtZL5TCwBSk9uU46c/62A3GKaKwqDj0HMLTsk4t49xB3C8H30CnCzpkaoCKwnmya
1uN25BxifKuMCcKI4SI58wUcX/saQMVSfeyOQI9byo3suUd5BZa0MGS85oRBxKMzt8FjoIK69Uw9
MHNMGTRivMBAznR0wSaTTjdxOjjQkRDuQ1gC+/GHhIA94J/YadvJZOuWkZLTtMLJSH0wpzXIc9O8
5kpBnSPpNGFijFUKpEnI2LjZnIVZGC1GGttuYvJxI5VBKcHZqyaSwaCaOH8qXbytx1itr3U5TYIK
xEDtSGKUectLoOSchMe9mUZucwxScnbkKKG+GmBu7khWQsiW1DDgijAOre3SkW5Tj9xQpfZcLe4f
QTOVtzoM57NRxoUHqds9WpnZ30uX0zyPf6rem8hBcf7LkUzYIiYxsdMM4UUVnj0m+MpbOCvtWypr
Yw+WxeCElTXC2A0DfAcVHmeDNQDbgIoIb2Ui1jjYg9bvnQqxv6NVwT0oTlQQSCDDF2fiQJfKTLN3
wOjrdTzO6WXQhvyT/Jr5xtAFPW9umRNHNubg6IbnhlF8wE1soJ/RK7qq0YgKaZoYb/p511gnvMnl
R6qk6i0dUej5yN2RHxNuOz3pKHNONpNMDwPlVO2nAjECCl4TFHsgO8DAPtx3p8V0JKPiAIlDsU8E
O3blvd3G3VOpuXq2Lwep8k9ZxuNk1NEm0JGSLm2vce0UFbjoqcQ4vFbBTj6oc3ZN046PZFIwBoSt
5jDL/wmIwxNOvJIFXtCPGkWSA62AnLMZ0LavUz2kL6HFxGLNNah+4NLv8sPQrE51pU1veTHV+wFY
8n2oOqwLlJpQqLTocWwz5UAEQXiH3oH1BzbNEWV+EzyZtFiO9Bd5Im2FDyQEIzzAs+uz/RBoutxK
JYEhlxYWCO3JUN6QAzUYd033AWov0qasdU7DEE2HJkVTEEmSUgjNMW8O0j9ON1PdHPHjzlyBlM89
9ljPbibl5ABHoeq19KNttk8SITA3GUfqVT452mqClF2iYIEzHXeNyr3MeHkgneKHrVS7OFEA+Mow
vTRCJk8pZpcdBP52j+7FZSVokNQg5nVudH+yN31iiq46JvcOTI9DMFXhmzojl/C6eTjrYzYdg6Gv
sNsO2d7M2EAGEcYHR9DKiYnGIfdDx3Gjiqwr8fMSwIfmUTzaZNGAibFrpvditj3ZdBCsBdokmmZj
8m4mjokNDQyvp+aN4nq41rhDM9V9YhqVYEVE5QEa0DkOyVzvumJKtnk7p8+MLElvzAN7k4rEPdsD
FkVYHtp7gELLGyAzP5Fjo5KV1afuTYei7bGna2eBEn8Pu7L1zXYmJ7Q03DPRXs57iKEyzYD0VkEr
LngSzS1w+u5Y5bq2i4TqLqer9JF5WOSDl1LhhOiKcd8bZX6mzxcRxZE91LGJMY9Sk3Q82OS4ZwOO
6djzu0K4GBKj4shiTMQSor0twgR1g/MFAhROgCN5UYTTJnntHN0yinej6OmOaowUU/Rud6OZi4uS
BPmrjszh4HJbslw2Ph9T+mAWMFYroks3dmmar+HcQgBQ4QaScUQ8FOffa1nO52k0Mx6b2chWJUDj
k+1SktIf3SZaBUq4Nt+stv8eQdzdhrYRbESWoDHWsDrBt4RBp4bfWzz3V6dBcR+zre6SPMlYb+nq
0SDnIYvqQ9bG6l3VNpvONfKHaR5i7DWSvJI4OQsD9j6tf+wCTlBtpRjoMnfFImyPaE5qdR3GD9wT
Bv7mmLHtVgSabTyUSdqczS4IP03hJt+MsisfCaupyfBh5tLb0XSXBGMFs5vdYmSxc/DC5VisfhSz
1rzUJi5lZvkuH776UIDb4YpH+eToC3CRlWbVFubGduZoB5MaLFqeFWh9BwGa1c2/GbMxLFACJE+Q
M83kISQdjKSE1mwvFTXhHZn0jDzmDv8WH9HSXmnWVp01FtjHqHf8KmrcI7qgeV+gn4TVbz9T9yYP
rQSek/b/Rd2ZLMeNZVv2V8pqjjQ0FxfAoCbu8L4hnT05gVGUiL7v8fVvIfJZleSSiZU1K4uwyJRF
SKDDb3vO3mu3SbA1BrAKC3AHI3Bbsnb1pstPUIKIJI4YsTDiJedwr+wMIIiDByCVBEIYUhncouBT
UWSzmcDRzEmqo3nfRPXcaeoU5b0Vqnbwkro9VwbIKYhNRbtmf52oV8f5RzC28VLYagroqSofGdb2
sqKZwYkU9lk2ao6bIm7lOlRjfxks/VzLiAiRAYRFM/j5KTc5u5kchzZ5BPBQD7gDhLEToZzXCRUy
uLVsApRDC+5DnAqJu1j4AfaxKmhRawehfaiLOHzuQK9ywna8NR6p7DQw56pBF66ViXqnEGG8Rs5X
49sw0Hyrkzm4iPk8biBcLBaKLs03vys9pOVxexgFa8zQdforeu9up9YZe4fMUhdZfPYJFPoMlg0E
FxvLKc2Sxg0sEiF10aZrm0bJQZvKm0Zo2l1B43crktjapc5kv8igfswCIECI3xCRBUlAcdVWPbdU
smPO0WvnU9haq6pDY8ipMhxSHia4yQ5Ik6y7e02ULy319wWGB89t6wp/adqy4AxZxHysMrcOSHTj
rlXd+X6UbE2iKpcZQP8lxu76XOLv5SX13uhWkKTpXTqIeuHErHTf6fZYWpRFQ7brS9s3byXNu4NJ
cRgeVCqZ5Nlrg9abU+Gkbhyym5KFDdG4d0k1UN3GmIp1JDv7CGtdOwQhCrBOIzcbjpXcaTGDWI/0
+9ixi4csRO7no+mkMem9ZVhUNn6YIkqXnG0UjWSTElwtfkcczLJ+Z4CNW+qb4FhHkd+NlNtIR+Rd
V4aXQQPw4lvNgQnSdll6Em0gXA4D6ESG4l6giEDcKsa92ZAKo1bz/TcV4jMxAGZNGqa2cbLqpTpm
BPN1UL5bhW3cGpSXjvMw8DcWsIVfmtEhSxKSjSN6lOM0jKt6RJe8MPQU7Dhy8XPfZ6AW8QN5axsM
6l6DgxXNEdv4DzGFkddkVUTgNTg/raGgm9vHu6yW/cpInPKeWz7JOxwz5mHdp1yNiP2ianUxosK/
+Lmt3ENlEpsJseihUYHEAyucnWqspdiQq0c6qM670/bFJcy5J3JD5YqMNy5f2iPZ4CjpYzzAFF5r
tQnuC8uLl+hQ23tRjx+1cLCN6AWEkcgvQTjmIQAy0yeLGPKxGt9A7oov/EfDHcBr+Fu2Ee3Ixsge
uex2r6M9qrceYK9DLAqDZrmf3tSBjPaYyynEz0mLrA7pps6G9myBlDgY0fAsuBc8O3kYvNk6Fjlt
0KwVU9NC7DqAQ5V1sofgh1ogbx9yfChaFRM61kXDwVGH8j2W3bRnm2m3mlqI17DNstUMwb3xu3x4
ohrbPRcdifDEqHGqC4KWPIJKeSpzTVuFZp2c0HUS+8Y9+l0GHAgQEiBYUcpTZ4mOpqz0D3IagFfP
4LXMDuK9YVk4llKUEUMk1oPTkL+X6iSAeQm6TSOXL9xQhtPQaUSCGMBSNw3r8L4g3AL5dPUwOQ0I
clNn7fThpoQDcnmnCQ4DicbHBsPdro0Lqh1ziDNZIq1b+IbnOpl27rTaWwXW9FgYWblqMl9nlaKc
EFbNDQt2/2OqyH/GEVKgbvcNe4efdQ5dhj1BC0vbWUNzK5JW21i66J5CAI8rrZg3FekMoBiJKAzt
ttx4uDsoqcoLQV/U9DPd35HNMyzgXdhLwyYYNixAH9Br0k4Orp9F3nOvV1S1va0sxBGkSJkhV7TR
SZeBVkkEpX5ZEXGTJMTEGGcrB8hZkXGzkpr6Xqqev/XtEKA038RCjzq5jaqw2uJEMdykBM6ExD/b
sZ+3B8Tz42XC5n7x7Ji2ggKrYNCMioNGYO758Nk+rQk1N42i5OCpP2B5MFaO2u5DLbZQUartA6bd
ZGn3ofIw1XV6p6r43iAZgyP1S/HWx+O0zAqwTmHmAV8Qem1RVUf/Vtq+f1MnpLThuPuOwSw44IEc
V5pJCBv9JuMH0XLG7MKKcYJSINwnaUVYe8ihzc0JJqBbqcNJYi4eZrsPp81WvOj2VLwnU2k5azoo
mkvdpibwU5a3VVVEZ5bdDgClFZNfx2rpby0fjwUBFvKbSg7FMhkUcwWfTnK8wX0mwx7ZajlWHU4f
XV02kABdEjucJVfXbI/boX1Oo2omoPbytg5KbZNo+CwRjHlPbMnEVhsyfo8Mr155EwaxHHkiZ/k8
OlCuh0CjepOrhEhpS9vAQaW2WH44AXNhNLPkCEyoO4hewg2CNrOc2knZ91p0KjAl0G+X3o1TTf0M
nc7IePRJ6QYvodKc8Xi/9TTgwmz9GVbgr2voOatEo2JHcJ2T3oZDqEWYPYAoRDWuXGmY71VQEL3a
E6lVDgV36HwykMc6zNswKrMXYlPHk1q08VZHiITpp2xuTRwmp3HMmKlDhjIcZR9uEIxuNS6tt1EE
o0MQloXBvrHHmwHq/DPJfxgciHR5EERD6QsAKNUpseBBeYSS3ZSjMW7YQLCDtV36XYLX8xZNmhoI
EKb4lcCc4a6O7O+epU/HdJj6nR5QllkUoK43Vurb65AQTVznISmkXO9PsqIfC1ehWytZ2q+kr9gV
9Zy+xA3iZfYqMhTlQs2UOhhWYzovY3gfAPleUHU2N2ojJhALGZ3fKFWJkZIGuCSylS4EkDQHRVft
u6CdhqMTSyQlFirqHtPnonA6PLQK0TbrJmM3dKIewyv39vVQoPpIZY6PH9jXW9VAuZmbQGsdaAEJ
BSidCDg3qjmAQYu5n8IepTrfbmK76R815NdIzA0DL5pnt/By28C74CEdV0oTTDianLnMGZPewp5k
KJApFda/ubZLbYKCDop4BOWBS7Avdu82b6ulgb3Q7ZDWriT0qHvK8EO5re0hHFymL4R8Ou8b3eda
O+kp6fRR4HM5CqqVnrbodEarq7/JVM7n56HV3pW6CR6ACiM3YKfpHwPCEihF5fYGRBhqd03l5GfO
ig2BrH/mfVP88QaT8Et4LdHSL8f33k/0c9tz3tRHwYkSjcC93aqIrQD+/8hxT31XQ03wY1jamx/S
HmXWdBchC+cIA0nRuLhjerBlYD75OTd1sKLGjVpa3QlDi7+TUqE83goKxppK9A7pmMYGoi2G1lpW
hGDWFzvJrbVgdHJPNUk8k5Copae/pZLeXhFy6CBtOnuuu4G+G56rZVqSI9eU0xFjHvcT1ICUGckk
IARwy9H2hx22RyWCMkTV6MOu2jMQ5xirlVVpt5NRCFQAGsCyuJ+QTwHTh7ATu1Sd9T0tM6xOjMcF
5wIsW+RDztBSSgv2kxhY0Ac2V84sxUWEOXqbeaNIlIuOrw29U/bQyYx25vDN95XXOofdkpC29JpG
5XcfhA/FClvjBBLBABd6ejMSiQVolDfOMaJcCIqZJCwZzT0GVdQiTm4ny96Lddx3EWqcvOHKK2Pu
VTItPptES56nKNzqJoumxP+BhpOiTpcGIdHTYci1PzMqsspM7X0sWS64mJsblu37QVCPMJDquBTT
EJiWnAPVGp4qXd5L2GG3iLG7MZLVlyrzh6cyMBq3UsmKo2AeLGVFpaNSpvC26oPi6Jumd5K2IVel
Ju6ooT+WvqatC0V5NEdsD55dnswe7BzzKQTuOti3kOkPOKyGM2Ubm5HGXRRxyym26uSjESyIrVUM
sLapKOBK4RqE32RX+NxIyWRQ4VP13aohHuPOjmL7TdMAC/e6w8kNz/ZuQAX2ZnR6Uiw8XeeqTXLW
zqizeyMm/GIa43qHCKBfCy57W2/KlRkIoq9pmTi30teSg7RSb0E8C+pX05kp+119p5qtgiQm6u9y
waTsJ1tbBMJvnrwojhdchZJnxAQssiIGPpNqPdU1M9WMJYRp5CGhwiQudb3eqiNkVPDb/QZVJ27x
diY0h4F4Q1bBgWQke7NvSMcutUz5VlMSuEhLIXEWJjKPoYyWIzy99UU6bWp/jE62Z/YPvuYom9ly
dK7JcKWKNkpjDUHxn/WcCOTSiW57O2hXmIiqLYxg84FGVL4pKNjtG8MKt40j8WDUprlLNYrBXh4f
e1n7m8GmIi1yVKJYhr1jlfTTvu04TGZ8rB+TbX3SvAF9k3jo8ug0AXXUfAc4rBLdDXnAuha1cg1z
znvEDE+lNiprvoMgaZDQVf2DpY9WiYPMdA51YjTcJTpmAj6zAbuRxnrsCfPUJeaostH1LYT/KRpd
Um+w59WdRNoZFZKzHfA6nWbNiSYYRReSqs5JbOr+qkAjS2RS/Wo1BkwT3NoGojxUOza7ykoMVJHU
bqDMXbfWrWogUV1Im7ud5zsRhOPiBOSfWhxcN6HH9x4kpluz9rQDBQmPkCicW1tyEsIzdV0yPMs2
fGgKEIQVgB4WMQVsvmGXAAlaqusLIwsfEGPet16S3uRAWDAQa5yPas3jrJ0Ms7YK8QErapKz64/5
pgtbctubJD/NNqItFkJu8PSpTnaXZrdOY4t3HWVKtaDkMdxFhIUvusYmjTTruy2puNaRrkvKCbA1
qMw6wTesB+9ZXIJ71I2geqIwFflLx5DBDdI/IABAt/ZFwVZIIBRQlziHWIDxGTkyaQrupOqEM+io
tBKKv4tE6yNQSV0OmpuT0NYu9UteaP1HmRIHNHaOQvWsenF0LiML1SwJbWzrb+T09juudyPFSA5J
lpMQ20fftzDzk25y2p9ii3xZ2M4EzhrTOKx0Am/6S8eDKN5UKA5D8lv7yXEpaMDoZfPziuJCUzm9
i0qf878TC+OBi70UILxy+TxGOOPQifhdli9rtk1tWYaDiWBJh2f6kTYtFRVF7+nB2GZkQdKwIGi+
ZGWb0ZMdK1GS8Z4UXLBAR9Ursw31DyzsDk3aRve6WwFTiaByT78DT6eDFEqtHtpBrpH6PJiQiJZO
aDbq7K2HhK4nxBWj0TXu6qZM8nUNVv8RQ0o4UanMIUShebqlE5et80H6e4U2mL8LyyxEZzTAtXIJ
grHf8KoREkRvnV9nLTlG7D1kZPFFP7eNb56qSbH3VMfaC0sm9QUNPCn6bb0E114m98pYBx+W6VyA
I1rfRppDKz0Ai1Nl9m3FQFpo6OUTt6bXcRemEiKCp3rjUcMeQS9cq40HRddJPpmIltwVSSXao5l4
+Y88E/1F7UxmfceNrd8pnmVeqtgXL2HQQ1dooyK6RFxgY4o+PZI8mdhkr01O3p0FGK1pr1Jgch6Q
m1ZUdQLWhndDAChd9gRG1SvhkPJLzhBtBdZfrq+AVXmJLRW0gK1bxMW5DhqFihQms3uY36YkQEqo
3WOAfkbZJY3wg49GES2XNIXRg1Z85IpS55+Qr0S0lYL3Ohl6d9ONfggvhqPZVuvq7HVk81qDlYu4
RTdmQsBQhtM2Q76MiDMMOyqnCo5IqZhrXhgIXkWt3DiAeCIT/bvoWdDnJdGsSPHg3ldubaU0zyZX
hd3Q9O03jryEShnV3GWuE5e0msYFNiC4dMcV2BmqxfnUq1u4KsQyh+QqVLpIl2pnjJ8OG8F9qgO8
IU29kY+2aYlLzKH6QwVf8zD1vf2sEskG3za0JMZ9OrlktgXHVgdoAWXP+8jNAoQJmQCsXK3Rb8aS
Vi2tdxOGQJ2Ux9neRNWrpPK7sCk1nyzSI793dZluu5LmVNzXz6JrWUyNcm/mJTjYOq3Lh2YgMBkT
PRmbQaK6dT0fr3pdf83z4d0v6vwQSo3g6shsdkFsd7ejF1DnCX1Ou6zQJC0FHDb1CG2uXvVyr3qd
vSkzpmzfcepNGUVLoPn5hXxhfRsoMj8BO2QIK6TkQHxoMldqyBZ0TgankFm5Sy3tORkC/a2UuvYt
koyfWMmDhwFQ6dmpSD0rHHopZUbEEOlu0OYwkTxYcTft6M3cc+yGTweavt+gSeArJo3khAuaLlbb
jfYBR6q9ZfRb9/j61Efp05K0cwh9eUYG5SLMjNxtlQLbtt+hYSB4EXZoZKlnVDOYXOjRPttFHT/4
VTCcVFy2LrKH/ATc85EVSX9oShheLfkLYIca7qx6XFr0DI05nTGao1b1pkewQXl6kmb+GDvtXu0t
615JSI1GU3yHHPg7sOXeXzQhRQeNaus+U6eWK5rp0F4MtZWZj547UaJYMnczVCEU4kq6bgtVU8kY
1TJyTix7W6sSZThefW7cRinXE4vXcmDRfYp7b1o3Vv4x+TpLBosjmQ6d1O/CRsuX5LXlDyMOKLg2
3dTOR5t50sXJucwRA0icWCCODKaXb3DY93uyocsqCE6VVuorCkvfiLGHFIY8RlsmdjUQ4N3R3B0F
bZ3UrLdML31Lq9oEbMQhPmEgEoU32XejDewL7sfFF9K4xEbbPgVJEn42+aDBTDOIy3K6QT81RZl/
G8rJuO9ZAhaK4WgPXdZ0n+gUhs/Sya1tqkSE69ISF0YLnBYx7lHRmWZI+e5wEt5GVms+hhhT2BVg
wupGsos955ufB/7S1sviEPIzhJtMqYobWlHwEkz0JwaukIXXIxqPorG6HZLhA4jwe0eAkIrmz8m2
UxI/SKIe1x2+31vqloAMIHiHDx4RdDi3aPoK8msOzoAIe0HKu4GBY87vsmixhuyf20rP8GbjpaAb
PNALGIYe4YOY1d1GHhxiP3qxgyCAsR1HzVOMh3epith8YGjAjClFDE9Wyi3psA0ojJIfqZusY4t+
jKKfqcNxnsQK9YuzUiGmVIsuhaO0KB1QlTq38pMjHOO2TKON3dQVthu1f2fUK+7ECe0+yrt41Tgo
TgLyrXASAPoHieW4WtuI94GewVbiWkNOP2gYpmmZ36NiD+5pFfUPJjX6XVh7413VdJwQyphwJBPy
Vo8TKtOfc1oJ5C84L2rtyb3lOeJQ5VCGldgPflD9oB4bkLOhLdmEMporeW8G33ORJhCWwnTKjnYn
CFyIkZJqzNnjxMu4GRR/qo+ocOQaC+8Yr2vgOqDT0Hgr9FldRhntqnoq7xkt3ivsRYUP1wTGTdXK
hnKe0GncKyAGufkk7RZsgbXTZmprrAi5VSTxQ5ham6OUYRs+pdCr9urkzwlClbmJie5a1Y5unoym
qU6ZRuDhpqLdMpLvp2banuSxQJCIVfQ+JKZYEDREwzQiOllXlWE/lSg31nRI4F5LazqSawfHR1OG
qls3kzTC10ilmh2wZg1hv2mIZ2s+U7uVGBE01E2LfkzK6ELIsd6cZF2aD1aOKs8VwdRqfEtcatQn
QSaifdEsAOFHBUgEN3Wau124clIV+CNlK0IY9rk/mMhmjdC0T22M6uiA/QH2r6Ekur2q4iBtvjWj
LpQbtGSJf6GV28NgKIVoPkbhdDEysBBK6cuklF4EkMyG+whwhbq8mi06csus4N0pVC3+DJRe8VY0
fenDJvG0NTnB7luznAAfFJQ1RFeS3E4K7DnTh2mp2tEAm8+R99RjZg0+0sIDQWjjGViRvQ3sugp2
o0fGhNsg9l0MTuGvtBK6s9fibOlCFWiuKrz7Rte3GRBRyQkFA3x8jGiVf1JLqt4s8NTvpmImFsUz
HYFyFo3DDyoU4/ep6LV9ozryvdOMxtr3aV4AtBu5bK0zsqbFfshLxtxYm+AUw0BZFrmjriyUUbRs
PIC0SNUUdQPMY/yUAdclzCEey/VIYhxAks4xV5CbaxODkqmtG5s7UYoDc2uylwyrFMsjW2FLu+Gu
UT0dQ4fsdhXIqW08EKpAxlg1epQoEGLmyLAps13MYhoaAgF1gApLmhLmeGOGRe67TUo+AWlmQx/q
L20JXxBMlBYP4XdEnwHVNEwFVds9KLHMkxvYtaqPKM4Yrba8xZQCsnoZJSJByZXYZWudmxD32d52
nNhZ+0UfcsS27aa9E3qhGhHyQtVMxiU6EZ+Sf9ACTOXFBNjgRn9Inq1Kxy/TFO1QYzHw+jMl7Z6A
dot4r/EuMKpmKT2yesese81yAuiB18z5voZDFWl0odbSaF7lo0j9ZxbHJH7GoMJRUBV1siUJDQwH
6UQesbqdA1KUa73VINNIcp89UzEMv1l1dl51NxGBnPEDGiIDXTvwok75t7f4P5Js/9/psW/+fwsS
kQiZ/yLKfk++h92P+hdR9vxb/i3Ktox/SdMiKUSlbWNQff3fDARL/5fEnYzCmqBOGug/ibKtf6FT
NQSh1IakWCctftN/q7IV9V8Yt02QtAQ38Bulozv/iS77V6ME/j/LgdUtMaU7lm07YhZt/2S9Ccdh
DGXdqC4nDUfe5ZzHIISUyUJLEmNpVVV40JzjTy/ov7Xh/yNr01skek39v/7nr55+nmlrBgpwyt02
t3+M978+03OGIEPtSVe8hCamkQW6HDP9SyzCHx8jTFPVLE7aUrtyFWlekRrgJvFcILfQLWNleNua
taleARcT4WseP8fJtkAamezLaQWvAacoNAOKgKO/Kx8VbalYe5mcC4XAQCwhS2Ii+VvlgCVo1yyh
1XLhrcnmpGyM8JTDorZCI2AftfNgLa181XeHWbZbLaS2MAL4X8voPf5uvDv5xpyWCrHlOlDSdZS6
48f4UfZotF2qsSLoFlJ3w+lgOccM6TdEzaHn3AXRdmV1FE1c7wsr1G/jgO+ExVIF7iJZLvWZHfDT
OOgrdnOtYxyUOr0oldyXoIeWFEXdXUy849Kc/GE5TvLynw8FYWkOykRLSmFcPTbJCnPMfR4LZXJY
c0vg/u/UxfnvTzEcfvr/YzD794izIBCgu5YwK+wrB1JX64QwCbp0gbXrKre0XLzFQX3qnRx4HLy6
RaFHC1m9p9lTnWAav0lzED6s9Qz/EQX7clhUYqeheYVEe1s5zzGB6pl6YwGbtDj23oSkbxP5txv6
19F4lCllsu7Vb89D/K3Lvpg/f/w4NmgwvHKzwenatlaNgUW0Q6S6vg2Q7Aa1xxIhxjrwjxh6ljmE
KU7WG1MmS6sb3IHsMLO/jUx+yUhGpGhvyLFN1XVQHpLpffZaB7uuFG5iAeGsuVMek6peQYSMy1XQ
ulZ0doQL4QWX4NxMusgWcRq7WLv7+/f0q1Hs31+TLS2VtZBBqNlXCwNGDQ+Jtpxcoj65q+Bco6AP
eNmeWb5tx2wpxRfj/orK8e9nOnTNHJNFGpTJPHR+GviGSV5OppsEfQn95ITvSRh758AUqJUL9tAS
jVUYt9vcYTlsCyPY2JPl/v1jz4P8anQKODRSgqQhC/V6oSINoLCqTA5uixoLf9fRgHeXklbZj426
+c+fBVlntlrO0925+riCFE0VxdPk2iEyp6FdqLZlIbjKkUn1arf++9P+MO/Yxdj68BfpXN7nJfqn
lzsWBsAyKGuu3hhHAMVor1GGLVLdLClxVE8wUJdRXNObtL+Y8n9Y/HmyJRxNmmyy5tW+NgxEM5eN
yUck44I+WBNtxk76q79/vj88hY3dkcxDTdWwS/36+dDBkUjDZ5xZDxXEoJJyvjDGL8aHNv8xVwPE
VC3HYS/DxaVaV68xBpuXGS19a7wCK5smE7qhYGW0msMqA/cesXOmxKghB/rNStN/sUj/YW8wMWYJ
wcIpOK7M//6nb3FyeuqaKIpc7qhzG/m9bJDGqGOHpLwex71vhi4j+Iun/mExmMlRLANC5anXJxNq
ZMjTEn9CuTfEMPM1KtgOwvXwXdIGp0jrFV9Ajf74RFZV2FI0/FUV/9zPnzPGpu73hCi5UU5nRNBn
40bnWQtvSrVlodBqI7jY/+LL/cPkx2BnSXN2x/HX/EP99HILL8WG0w2jm2o3ZgUB1pejia8n/xxt
44vh+sdnoeCd5z2TUc7//qdneaIPyOPgWbQ01oTmwoUYiGqQ0VTgANC+mIJ/ehpPUh1zBh5hx716
WhMmfsIAceP2sRv1nh50TlcECi/SQvHFa5ynwPUU4R1y0pP8zUL668MM1R/o9nFn0kOErjo+pqWZ
oGD5+3z//SPhMrdAmrFeq+iSro6UrT/1vurwFC/uxMpM3rou/jaaNBmx2n6xM/22dkJNAkblQEsQ
UrA7/fqJwtIx2r5GO+oQKL3A2tNv23ZOa47Vp7EmL6fSpl0N/reWwReG7Zm+9uvb5NmSuqFuweNm
4b5aPYMRsyRNhvmAEX5MVfZYR7g0B2STbp0jbFGBHSNJbxFjrjufKls11Y9IAL6aHL/NSH4ORzUt
UBkO7vHfBuyArLjuK1Kgp+a7zuxYFarYjF68iXUkdaFCt+bv3/AfPzrHUQ4CsAhwvV59xVFpT+nQ
kSRvxNTVZm1OXzoXiQmEEqOAgxvql7DN+4VjljalZfEJJpgqEeiQL36S+Um/DGn2FV49tz8HwJpw
rjYXVbE1UhVRsKMwIcQ8bWZHnLJXoxKlpm3ezBUGqhSGvSZN/YEqK9561d6bTnCGWBJ8cej8bRPg
wsklkSapoQrW46tNQEWuEpJ4MQf8kb0YB8G8Gi9LqJNlX0nMKcE+LYLPv7+Df9Brv74DKsOODgyQ
ywG33auBqPtyICTbHl1VyzHLfnZcEHz/JS9+MGcWDsYiXBRetlKCVS3XzvSUyrOI4XW8Jd1T2+50
5S1wzuGcxFQsLuGNuU/6rQ+KltwZ0EdzKIP5Axn8wBS2d1Zy7wU4S1aFTuj8UzS+dgHFyAuktKG+
+ftH0/5Z/64/27yQSDzbHJ7Nq5E2KVKLcN+w3VRboe4Vbp+W+X20b1P6u1X9WmbIfSUkzYc8OXg2
t9YHOz7Q9U0DrjDmueqfNJTJfgn0q1yEzYtsN431YhfbjGttvsG2OzrrstyguwBr17mENGMHLJSl
vyrlrd+vqmaX12s4pV60SwySMS5Ze1HIN0lOnX4wivc8O4l+/TrEW4OylnRbeTFm4LxrvAyvib5u
m+cuuE+SM1IYsz0ClpfmIv9mBi9D+NJNCPRpy91PYmdEa4rEzuyWw0i4Gu9mQfe0UHskxA0qotum
OugQ+cvH3KEez7h66D8iPCbhXeatQn8TJ0sPxPIjdMZMvQ2mM8dxvER0hepp5RQuSlGu2aZxQBBu
w/fPoC9TZ+4fLe8e0JBtHUm14fii2Lv5KIrAoLQOSAhtMsdfsfYNODJQRTWksrvdh3Ykoki2N6q+
TuPdKBYFDjZljw8qwt+s3YKNWofNbuq+pcG3IYPftEDOQXSWIBkxJXyI5DwNDLdtvKvyVO5ipJO4
P7uVNxzKZquZrid2wyyd/mKH/33B5PZkMecpLakqV95fNw2b3SnNgIa7QW7Qe9PIEa/8aEV2/XMX
JfCPWNe/2BN/23kdQJ2cf02bko6wtasbBXrnvKqG+YzP/1mmHf0OO8Hv8sV0+acqdD1dOJmpkAPY
mTT1aimYNRUlNsXR7bsb5Ff4KaV+ISYNa8L0USO6Ud+K6mFs7wbx3RA/IOrSFdna2Nt0dRcAHIMp
RPMZy17ntjasx21DHKWz6Wfld7DUalfaLxF+6axddd1LcJk7ZXfKIQWDR09jFVy4tAh9AWp/OjRH
f2+RwLoI5Do4NKfGdDGyEiw4kY64QSBxLu91a4G8UI6EvcDMWuQXSgo5qDDiD88dEKN2S04MFNud
kS5AySQfXfNgh/eZA0Twk7hAdUXXTm+h5xF4C+7IATNFW5q0XdV8LqYPnFmmd6jNJSmH9ngO8fHU
uHhequpcBFtdQ1ntDt09FQEbGhldr2HTTm7Xn4wIYDVTZBGUa2Hv6/qVzm1z8abnPHlMxbAQzLJO
e7PxTzdpv28IRoH+ThPpHd25KG6MmnIYasSqvO3Sfd5uoerF4/e/f+O/nbW4M1LIpsbBEjn/769D
ucmbxCrxa7m9hPZuht0HKCquN6Y4TB794//8aZrGHgMew+bOcTW6iB8SXY1uyCV6bxkJqniQ2JIF
gBPNzXAK//1pv9/oKPlSi4LYqqIVR8b764er4nquzo8jNj2bRnuKGN43UA+jJcWjw8iTsTXgloqX
tF3vUQ2YX2w/89u7mk0ckznLmhpUHiQQv/4AkVXkQRvzeYfJYTtPQhRpulN/MWv/9BR6I9SXOSxz
ZL56SqXWkx3bJbKU3P4eIiOb6TpfXcL/MFD4ww1dosefv7mrfVRPnM4Q6BUB8pjrZKqs2eqEvUIj
NsSyJ/2L7+73g9D8LIpFeFBNChtXx7KozJ20hYDpVrlEuqXsHZUymteEC8JJXC9DkG3ZwVf02OsP
CQSfeFqdsj9Vf5Qa1wt74U2lieeO6Nz+tch7fKn2SZ++lTU8178PzuuLB4/iMTrnboNjNy6gq6HR
DZmPDJyytuaQBTThaUE5Ikvnce4h696+CyvXMsJx/ffnXu9dc1fA5qPRGzA4X/5zMv/pdkpekqEj
Xq0x3bDSQgmPFmAyJM0yTOhW76qTYn3xyN/moa2xW0IepSxsSa7+VwPUCFSIE51FYd0s6NAq1QlH
k2v1I6L6mfSIToDYCn3TtuWOlCrti/nx+7cKeYcHU9fhdMtF79dXHSYKsvbYyV0Ha40VjWj7c45N
1UitoZmcu7+/4OuRy4dlLrJJU6ziLH19OKC8JEFiRYWrDjd1j0VSRYxqk62OmcQK1lAL3prs8+/P
/O1LBf3NRCE0gko1baurT4gptZk4yGYuTpkKkU/JnETp6pb4HJZV0X7GaR5+MYD/KQ39vLjZOlhx
+OXoVKjMSfNqsuBgU7S89VI3t2+ncE3vloSLo109WqVx01bKQi04MaJQqhAfOeOyQA+UHvkFbdGp
f4vjNZEmAZGQ6lvQPdLGp/m8DtEtmASR5if+OebRqne48pKgWpHpRkBecdtqj/wZM4YtXptzOE+9
Jr+T36qk5Ch5xyl//PvL/W348Dktm0IEB765dH31OQHx0fi248wdi+re6ytlWRYCb9uQdwtTkg/w
98f9tjBQw2HkzG0UB6iaM3/XP03QoS9GOUCjQ4TANRCNGAcIB9lnoa+SJPmciKAEYBbedpm4/X94
ssbjOdyCkr/GuU0aIr4GhqlLMOcP8hLIyuhNc1l2gbJxVE5RYOxQQemT88WDf3/DfGQKglTMORwI
/Wp9IJ89rg0iT+hSqptRnfNdQovL1tg4yyL9aif7rRlh8255r5qYay/UXK9mS2JCcjObacDAW9Oo
qt2qQgmV1sPO7OVInPGwzpzuv9g7k+XGmSxLv0vtPQ3zsOgNAU4iRc3jBiYpQpgnx+AAnr4/RlZ1
txRZEZa17kWG5f9nWoAkAPfr957znerEoCwOnaKrQ+x3f3l7frXGv749TEWYh9Jt5rMwjPl6m83G
tadSTmS/IZcoQTVpAi3hgz5SjRoCu0261lBG7jQ9vh9BZiK7tFN4wt22KvY88Es9bCItR6G6nnOk
V0CyiFWKsbYgTeMFqe4SJlNev9Gca7/dc7DnHIoBlyQZhCVIXIgrat8YvgDY5WXiT15CHRqFpMEB
kWopHlW66bGCUfGsTACk2jHirwbfBVLkL8/8v7ol9vnus44wpGSW8PXXGDOdmCBscLShT6k+oTO0
y/5QcBDBF6QHqtJW0BLsUMb2Td13WH8Ih/nLLflt4T4Py5ER0EiFnwbd7Otn0CI7xZHEUUAfC7Fa
wFpNnlg146M7uTFGV8KdY7H58yv3+5PPTgx+3/g1F2Yd/XrNwkN21ct2CJd+CYdhQHmToQmNLdoi
lrb688UYYvDXfXnoTFpdNIuRSHBZdqmvl1PVgAdSqD7UbsyP+pa1RXuEgeKQAxXf4IaI5jX/KD4q
zCKMMwGgEuVM04fc9Dww8lVnrbSH5RDvpyrUSwIQrlr7B38O09PgXyHRydqtp2+E0bNg4wo03852
ax4hERg2LdZ9A1bBXhVyXRm39fwyWbsc7DJ2k5qZqAhKLeBgxJ/ITfEqYd/NyLJvA1JOMwLXWxoy
dB/WNpjiNvSq0B12Z0egjzxvJ4jao5WRbLDIt/Y2AvAN7oiqO8KTsaquzavlusd2SabMvfuk9ysU
CEkewF7Uq52VbX1ra8U/Kg/T4Zbe83LyOdKNQK3PTS3j7pwJ7eywrxb+qbE3Um5kFvTkoGj7ptv0
+rbSMOUDhwx65JU+1p4t/xJAAxiFxdjO/R4mnh0Hjtpkr112ZcYX+kuTrrQkSI7GaXpWn2R5vhpb
Mst/Alwbc3sd21cQZtR8rM0eXfImNx+i+QPARZN/pOVNibHUWunXyNRi/QJ1mkhDQq/8H8nl8pcV
+rdN6fzgnLmBvkbZyhTu64MjCsIey2jhwemgWHZ+gxvbpalDODm2eTO5WIDxBSmh3yGUKWf/lwf3
Xz63TDd4eM/d8u9N2tSuJyyreh+S9riuAeni9w/VPG4F9lbuls0sZ8QGiMwXgcBYlus/f4DfXlO+
voMUgJ6Pa4F9/lYC6HzhzJExj5roLsok6VGlDndYp+mKVNNfLvbbOkRdTqPHZm/SzsvRtzXBSxO3
dzv8ehlJybtuji4jgjcbTIArcy7e4p6HARb8+JfVwTif4L4tDlwXsZDHvugxCvh6j8s8bSXi/D4s
M9Sn+kjWsFWhaoWwaG1ZtctDaptnDYQeoB+YrnoQ+WsxpnrAjHQJS8q0dV0kh4XY07AajJ9obb0L
6jbjnEYwEsyaCvqLaR8FJCuof3f1NikheDjPFb6lIbL6+unxNRmj8FUbjqI9SHvA1IXaU1EzEtZ1
NjHXTyr7y/H+t7L7fE0DPNdZSkEIx7ddCw+n10GcaynT2mULzmXrOMPF2BoHBjmCZbX8m9zq9wcR
DQW9bN/QXYNT6rdvOUaIqq0RSRSNj/6iEO8FdCxPEf2u5vb+zw/978/heRaEjOz8GOq+9u05TOt6
7NxU1qFgL9q2Gt04mCSsM2KNLD6ErO5fUBZXmz9f9vcflWdP09mBDc+h1fntYOynZyNjVWMUNcYW
Y123Rm6jbQsi4jHlA3TLSFb88yV/Lz9IJqIjxQzOOY8evfOr8f/U3JXd6VBqcpKrJnIRmAHlrCL0
NJ1liPaVgf64dwoFC64khXUwWtBDKglGPf+3l1kYsGeVFmdV3zK+n+NwQIFAaM0y1EhCnXrMqKVf
gEVMyyBqFewvHuHJIZ3LXm7+/BP8/mB9vfK3Xx0v3uDCuuHKbuhOXrQeyYTGoGm76zj7y8/9+2by
9VrfXpuG/rPLckZyeSteyVMF9DGYyCAJgutPS3+0jKzdgORN/nJd67cFjuuyrLIU0CVD8fn1Lpcp
ZuBmSGgCgl4NhrnDnSiq+C+17L/6JSnrOWKwUaCK/PaKxoudxSIxqhDzcBWkmoM5gkBkGac4E5O/
iQ3+xaMLUvusvOSU+ov5+/VLZcjF/aXGV51NxUfq5J8YE3AI6dGlYueoo3ZdU1MnhevumTzGO0ah
+z8/Osbvu/P5I9jnFCIgxygbv36EWDKsZHOENDK+Nsm5nV65CXP7rDrit4bUIcf0UEPcW/WW/mbN
Ah82gwBIYsRmI7U/Qo70Ai4h18NgQ9XNqDlJ6WuChDSAFRTGf3uH5QMDmuFB4+jFz/b1Aw8myHAd
WWyYZOKqGQGixlazcSTgbWcmgkhTRAJI/S871G8PhsV8mZYQYlxa7uSifb2qJyIcWF2Wh2ef7gaG
4SuRPoFvuU9mmXv/k4sBo4BSzUmeHs3Xi9WRh+GsS3Lc+jJm986ZaeT6y9CAq2Nu++cn4Pdvhj4S
vDWHN6DTv0mN0S1pSiYMPCA3vsu2qwgE8bdYaMNKh8f471/srDijFjXPnf1v3yzqBryhGE5D+pc7
LExbO7JGwocsspBT5/PPF/ttM8K24zJFoB5jv7W+F36zmBC14aMNgWTSdMocCDe+93Y2WOqlO+7L
RDl/WaX0v13z22YkQIO5Y0o3xIvQPsBy2NaN04OCGLTngewyOheMsVt9k+sEJesJ4buJ4V/klO6k
Qz8tC4czh0yugxt5MC1M9y+6ld/qAn4TxAL0aRgYOdp3odo0Y0qnHQkIoiFtYCjM4sro39uaaPB6
IB4zT669QjV/WWXOt/VLdYq4xzr35bns+Qz7vTqdHOyCRgFijhdpT8TYO379v/X/f41R/+9VPLpB
pnOOyKBffX6Qv6upPLRHsWHAvMyLhHCotEbYm9CeJnLvBv9U844x9wYPnL6bBbSuwdd/dPnwPFvL
IUmgNwm1NGfIzhsLb7NX2hm2o5t3ncTF8ucn8+sm+s9Pit+bIoF2HY/5t9UEErBUkUgyupLOpemX
J5IYoG50cbZvOOP65gupT0eSjay/3H79653gygYtdDrqZ2Q9BtHv7fSkiq2BcRDvRNrvMvztK+wN
O9kWv3KAja2GKrqzURRHekwm9JSsU3CQ9b6ypXyN1fL45x/i23Th1+dxfPon520d7aT9bcOdMqFc
DbJ0CBzFCc3WRGRCbrUr1z6pkyqu6+3S+88ob7RVCdnyL+/r19f1Py9P08jC3UGV/F1BmUaDNo4Z
lx87VA0YmO8FUM5FaNeY8vBPj2TQ/Pkbf30B/+uKnNII6LQIOv/2KjQTpD6GCmfaIslzmr24xMcG
S+0BzEtmc9eO0FLw7P/zifv/5qP/0M/JJv+9+ej0EwzaF+fR+f//T+eR5/2DB48BAZGT/9VS+884
CO0fGqmnHNXOf3jWudlW1bJP/td/mNo/WMMRWVCFMkzl1PF/nEeG8w/OPKZG3KhpEJfJ+Ohb/sMf
8yConL+sm8Kgr84y9puIMhPlHPcK0ZML6OOmK9vhKkmAz0tfX0gXguOlGcRgIMYZSx2NH8OIrSE7
sc1id8ChJNBQaDW8D1lGuzSZsXmaxvBZlqkT5vacvytzGHde7uqk92Bg+Vkkqb3WCGUIajUYoRvX
alO6PuuBYyV3eDm7U4ItmDS4ioE7+vw6MAY1XXplhPemqJZ1vOjaz1zVPp2PWcoV2Ed3B6E8v/E1
0nnqUWn3CwUlIPk08m7z0tP3jt97zyNhHXuO3MU7Z/DshRV5ApFO9hkcYdOBxlN6B4FMR1vFWs5A
t436wO5wRXlSVBdqojZGjJHu4R24t1EZzyeQde1TC+B0wSzEeh9Yll65od5b5mZq2/onVPfppoVt
AV9hSMQLhkNe9lFGDcmVc3vpaCO0uLREc+W5RDho8aFLc/3Ul/a0ayM1345ZUzyj0Y8f0rxF0GVk
vtq1vjZn4MzN5XWs+/5QlqBAifIr0+cI1Pe0Zkf2kGlZ/RGCSfM62YpaFW7fpzm04oSkYviRL712
zDp/6gLw74S2TQlgriEfdbJ4Fu+JgHc9lIRYX8xTE5PDOyRxsZpdAiTCNrHkU2TFBDAaJH5+NO1c
ftRGWe2Xvmt+5HZjaqtMcEheyH9AUKPNYQfbGPikJddy7O70yiu3Zn/fxChs6hose5vXT1Oh75yZ
Qt6xCOrB/NHi6xqyW6hgN43l73X7nlwBJ8xs5a7huJcEP6HmETH+b+Z8bZxYu0TvT+YZxEesVxhT
rt3W6azvokyZqHc+4bzp2xSSWADts8WXOayrbHl35m4HmXUr9Jx5uk3vcOScb3AYGQfrtquATLRl
sezw1q7PsUUq9d9UlmlB5l1DvbE/MxLgA5cmJ7lulL4/lIFatfL0z6YZ1SNWr27dehZvS8HwxeI/
wArfTJyxO79InpRfqqvOlPlBeh45GO+OwRTTkuTACX/rKheb70R9YbzaBGcbhI6vo0TsMe1vXeFX
mFYncinKW90aG2zC+UM++qtCux+otusyuWwGz2EcxEEKOHxX/QIHjTe6BqrYKtW1MqOcwc+wjbGy
GkS6w6BBseaV61KPnogD23MWogOdLk5QQUpc9Z62l1p7ZbUivYAGhVLPfvHS+IerZwx1pUOpbf+E
P3KdpzAVSqKMMND2QP5nRF/WlHgrF6BMqAoAln18JHaQPTDX+dLq2k3gNmDpoo9nk4PIlIWUgVto
Qjdl5MqH1hc0xPs038oh23a6GZ3sc8QIpIrSAd3TE00yufC8iqFYAaKxV2QSZjtwRXRqLKsK+7R8
0hDFdWbZbuoBkzyDPmtPgsSd0VafQ/GgvAWSvt1yyDTBLZq8n0ZBUQ/RwlprTD8vphy9mZjNva/3
hMLw1t27o+Fdq4UQp2T66SxzeuG50QOhNtX1MAm+OmlSTeqiEBY4hVljoR9tkhL/YzqYd1Urglqi
l3SJG01B6d3MMnY/q57TbzJHa8iNZ6BMbp5ca3lziXrOGDqUHgflpi+J1vDhHmUJpU0EPP3GkXJ4
m8g3CPSpklfKsuOtIKLjpBkN7Lm4gbTY0CkNR+BbF5DCs5kolkV/qEetCROW2IOfcH9t1XzMajHf
RK1Qnyd+9dMsNfM6lp0Fqgi6WuQzcCsA24e1Uo92L7pt7UT2zhb6Y1FjXvX1Bu9GJmymdYNaOb6S
F0ve6HjYsbIHROw4uMzNg4wZGALhwnXlafW6G/pXeB9hP1dNaIFRPejE9pCip7nrYrLAivXdyTPj
htiO0bpv6NncGNZ0qCq3gcU5vg0ZjbfK9Gq0nhpIdreOriJyQT6iOnI/ihIY3MocKuvkZ7yqeUSo
ETmN0qsCHSfu2hNZfQOgKTtvXOT/RN29UKQcTbF+Q4DCx2It/SaxU31jJ47B8LUhqKDGwo7leyHy
lcYygAUPBGuyuOSmtndtqSkdXmkfvdFtaAKiQFroX2o7xdkxqxMQ32wfLKlxCfxz8dhzfL3YlZhE
VlOptvBMzJBECkuF6dTZRCIkNC2CKHEkRKHK3dnkSB/60QK9XngKiu25L8LmbvHwLQpoPssYtCEI
xLBf1ACcJuc5k/JST/uev2jcWwQXboYRY42fMUSDNxWMuXUEZO+chv65aGT5XkvEDMAl9LXWTtF6
0ip7fRYg6m7Zw7pg6MytKNmMoZdmwi02ViZ23ERufT6v68QQV3Lii640c1hWukvkAaTW10jPF5Qp
BMPBe1b+U5bkqGYx+LE1+DAOwZR6MpA+U0azkjWJBlA/lkYy/kquYxvcm+fHl5XF2AB+IIZSElzH
3naDKavIZABg5RFmCmhJTdanp03uio+vrxOni/h1xgdV4xweYAJcpsKkpcyr5G0KhyYUzJyGqFlG
ko558BxvPAfUGnQ9lzmQNhvHcv5bRfmS11DZa+MHxv9xXcb+2+TyOZ3K3teWwz0c1HuZt0evxmlX
QrogW0f9HJFykLwtkM+nvVobitVvtDSErcVo7EyB+RJiQuC4M210FSDZCwZXF6HVOkHnGPkGWhTw
XBPPm7C1i6XwQyLt9hUTaW0Wr5PTVqdFd216jHN2mEdGX8lifroGk854KMLKVBemsHZ+nl1meQXo
vsNtu0ztqnK0DzfH75LOC5Nan8mdzX/RldmuYdR8zppzmqYrx5YvYF+uJyuet7Up2otRg97v+WAC
2/InKY6rNvZC1qI0qOP2lSKnPww9M1ca2ekWyjoUVFNdDqOd30BQ1uZIrCB/GqssaQ7ufB/l8Fkc
MhmZ9F52jjk+p+OwM6dbHcADeNePpI2MY6w7qGoBPBR9HtIRDKyuP1Ui2YygQ+Ni3HR99ZRUQ09Q
Tfmo20ybXG0/G9feYF0W/Qw639EuspaJNreFI1Lylmqld7IsJ4D+B9HQXG5s7LhzWp+6wr0e+xHV
bmntUFVF4DPoqSAf23hTv7fz7tJDJjPu0j52L6xxBKUz4OsFZTFRAVy4VYK3WVh31eJ9GjXpWvKO
OKc2qPr8uTkjXOMk+vDdZVkjhsrVhOm5GN+JMroxFVLKtuRhFblCAFK+QorOjm1rYwXSED3ry00S
2Se3yHVIOGZYadPzTIzgVTMQtXb+mUDnFBuHKKlLyxLWKXfu2iJ79EBY24RMtW1a3JrD9AmuHjpK
XWtot8WyV54lf4iUoNk4M1dDVD3AOrlX9NDpewDFsTT4mEv57PlpxhKgQF0VhMtrbb6x8lqx5QGX
dOzlmvRoHRgb+uGe5u/KF7kXyLJ4cQsa4KMMYsfqNrqt4BXPvGmrshLRlrBiC3ZW26zzKjsx+TmW
DUXtMFW3Q+zsGhRskyBxeVBUGrqT3A16DgATCpui692lNW90TUZd+iPz7OvB1LYqdsLEJgteQZHO
2tk/6s2ytaw2dPQBQGhxyH37MlmagkS3mNQwYsx3Td57dRjzvM0L2K0YkDlGIJzowhEBnH3O98AF
1/YEpdgfPzLeqo3tNmBvpirZ2s6wl16TcK6Zf7LwizI+zNSi4KzmCyPWqamWXUltSljSpjP8KUCX
1NzZcyxIjtWcB5GbF8iy7KPWkDwF8w676a3B3xbqVrEDz5+slHfIhHYvKXkAZb63IwIEq7evxo5F
FNB8YCz6VWSTCDZm9ZE96ahF9aOYEMsjBL2IWcQ9r97WGkEwJMQEXtZfafpV6hn7zplvqgyiUVk5
EXl5Bi+rQRfJXZpD5Io7S+t9VCDJq+jKy2yxyUhDYUjOlC1S1mnZ3Dudwo2vSb86jSpyXoDLrWxY
yGE7qnceWPbhWSbbFMy+SAYke4b3aduqD9gej2Ckz66r+CQm60w8f6aYOhPqSDjO0oHCx9fQosnq
ziXOva4MQFSkATyOjs2DiQ6TNSnjcViArjq1sa/Gmdw50e59+UM6kcJrxK1Ok+XOZW8JouhR6OOF
6xTWrizuzTPbzipEDR+VncVpuoBc2nEFtTcBFANBosKT8QEKanodHGxO4iIVPbotfM5LaR4ZKpK7
1o+YOw36oW7cUgD1QMySzFMbt5dbP68fxOTslGP8yBG8shaAoTNzC7SUta2a+IGAXMoQv0Vi1xM8
VdtIS8iVCDvZ35XKTHjFaAXbZ99E5jg3VW7it0j7q7pLP9xe3Lj6shtdu9wyJSJi0b/QpRFv20EL
lAP7fiWUnmySdAxGkx+iHE+kGj7LliLNJCm1zvqf4MbTU+MTL24Z1TtS+VMfGQWqigi5vECV4uvP
sKaYysZ6d0tjb0KpCwfXYkQcpoWTgd/yX1MUz0h54vG69Mrlxkt4pHQiDB1pW1SKi1y5TXVdt/0t
QGorQOINFQtyA1mucj82gwwFzFzSRH4sbfLmWnlHR5VEMq32R6jS8tmtG/lcKfeqBLkdco5owrj3
+RpNvnX04qi5KmMpynrw2JZ3a/vivhXFvMPGbK9am/wlv/kpkzMARJPTAQ0kk1Wzgw9Os3IbFy3i
0+nCVNotd75cM/TCvYIgq+hQ9dRD7yGA0Wyk51F52fe0PnKDIHoczeDu6Q84qQGdEiY2GoCQxgZZ
V9NGyUbfCgKFz+zlQxuVOyeL73VZNtuJFuq2M0ot9Hz3ZqESyEbro0sHJFFXGdyJePA+4owlzu+z
n1VGoJwhrbVu0BQAqbQjIOq69BWzTEpql8qLbBL+qppatn4YAbkizccIk6SHNvsV61FxZENrR9om
ojrFDNuIoT2p2epXfabxohruusnQccFZmhMfM7prI07TpL5bBKqtFngSpX8YOTMRXmMv17OwoE+h
Ajk2wvkcXO1AftOILiS+sjSy4jq1BK2iD8xdXcn2SbJK75WO1C9xHHCsTfTCUnuy/OgOMh6su4ze
Uc6GASgSxK1MrurIeAbgdT0QiLZ2lOqOSeSBuNXeU+X9HOq0XC2zngWDJsoNxfmNXukIxDLEe4Q3
Wiv21Q0ZJcNNBVhVH80HD7Bi4Ez9to0GyBuA66HjwI/Kg74oN/5k3YOTXRsE2ZPc3POSJnuRpteW
0b33Zf4AcTmwsvqabtkQxLnXoQEiunQubqTRfkZRfH5SojkAmwfHJAPlHQuxEXZ1RGLwmbtOHcSm
uDVFdq01C096CcvWPhPThzPvkb2PcEzQaxHv7SLe0eth5Z6zhdW4sGnkqO6j01UUlra1iY2EetT2
gbpYl/WMVS+Wm8hKPjM93aierEUUDQ+xHLe5oBhtaK8gfud00szto5ka7ygQETI0UMMIdMnWmWZc
wcBzt02raftiigzYFZYAYV0sA6ZU6gcOTmE8Ls984sAcy9uyJA8khxXYlvIqSprqwuzT9mk0bZyG
HZ6Guk9fBm+5nue6W0vTuatjfsSF2Nk5pQgwEvuxmSYOHuQcFozTYPC3d1lSrJMofa6cbNqW0rmX
untZLeoyg3G8NOVlYT/8CtbJy+oplcY+F/NPRuHHTsirBB/WwCa6gSq9cL4Y+rUQFol5VihITlun
/B7kPwUNC/264FHETbiux3pv2GLnZ7gwq9Zcl/YZJlQQbAYu7IK83HxFt4fxratlT/K8uDjWKrLt
pxSyoE4q2sYVzZ4EyGPnLBvppbcjeYcBKNTHnJSoUteyzWDlh7YdT/qgb5Te3gzxcMkRtj7BRLiq
vYUTh0Kfa8X5kb4Av2t1kFaB4Sx3w3ZRG63wr0ew8Sv2zsAlLRAQeTatbK0+ERd25bdGRv2cX0WW
lW6zOd5F6HMKi2Yt+1OuJaDrqydrmrSNM+pNaLvgOXtM13Ou54FXaTcxZwQzg5jmKgDnjWDpGWH3
303d0wBdMDU3qHZ8mLIxLkR6P7NPNoAqP2iIrbuMHO0h0d1rZefzaiESQo+jbWZE3gbK4dXIo74f
zSt/yQ7C8o6uX+MxlBeQeH9EDfr+XIffWnRrrRCPSU0Lq6tdivr5aYjPkHyDGqC5c1yBi6N+Ys74
iA4efYBk5qGmOw1j7Cg5+w9Rul1Sfd5k2oBFWddfhdYdCDFbmyKSF3RPu6DWnNUkzwBhq7vufYSZ
SzLfF2q+Gkkb5ZU6msTzjaMPaNdVj1WKGmjGz5rP9cGGTV4vRDQ4JN5ES6PfkDJkcL6aA3vsD7wU
cL5Q0OrmY8SZYGUJsYPeeZ0p+ZwRNh/ouBm2huMnKF6i5mDI9pAntPls6wqJ3Z1GvqQ3eFctkyNJ
pPiUFT/dgSYX7cg80OmRFS1HO+N8VpavTeMAKnFoyxoK4N9WM+aTTVZAZJG6aWTlEoItha5rUNrH
tly7LS4YjULfIt4jAB9OnB1nPzIgVmXXBQlBe5kCxldZxOLAO0Wb/aEl4tHsK+JUm74ONdP/mSZo
laXP862NrHVjXsy3QzekazIOmid6i2aG9QU6ONZpqvOEAKZ2tl8AqbwUHJbCQlP5MZqynmVSxifP
lzs7VxdOu2Sb1IDUJWvKLFw6VtmZu1reWejd9LT4xDKVPDiaIzeW7ZLUs3BTyEYcb6rFoPRJkafK
rpVrp/fU1i85rHrZcECJj+C3yAm503eV+5xz/FjPXYfeGtVMNqwXi+ZZCRFsmlCVOlRKsoHAHL0U
pa+H9F9WqfZGNNa9Nk4ARKNNudwWBoVja4fa6H3GVOoWkwnPNV+NQn5UWrNJlnQ92d06t8WTLd09
IsL1ooqdN42PS57slyr7MXNvZ5typU/uhHEjOOf1lnvQnOLG0Eg57B3zOHjxMcpIRnS7HRxPIutA
zq99g4wnKI2k+TnjfNAg0V6mhPAEMuEu+DSm5sfMaI2AhrVi5/WvSaK8X2RxzXyE8tZjKBDROpIc
7zZjhg9sUvG9I2lDe8QhUwcWrHeAL1sLZ1aVvPVaThlLnCKQJujY1oMTkZBmd/p1PgliwAjegllM
uFCq0KzVgNCJO7FAvs0kr3ofU3MrCVNxaYqqlTtXH+zeHAn7OBs5cKgtmXuEAhJOYrtvvdLhwCl7
42r5mijYwHchZfGwGKKEDQWALEhq7dTxZHUO2RtpBZiymvmfHedoe/We4My1n1K72pYRH+2xcEM5
iddB5pdjSqtbpD8oKR+9M6c2b3hmcuq3vZh13MQTUUS5oV0k5bkHCnUhJRmR3GO6iDoDgtT/aXis
TW6S7aYkvXGmYQiMEbd5LbSdQfebNrH87Ol1CHZO6NNpdagYuZAXE6ZlDWB/IaOZE39z8FNKNBrR
VLjslytR+816NPxActQOOl1ztszsQDKQS9V5yabWxHUzEFpUdxH91UnbwWSGjd72gUyNV3PgxVlM
ESZNdrBbrDuTRqTdSu95+wqjpm6ZHaFdjrbd7Uoro5+TLc591fo9Ib+L11xPZm2DQPX8VyQx86WM
qvrN7miisbjFmKg7XR+Iwyt7CtKOjLsun7yVSUITLaIbNStfCwcEYhPN/sm5LxptJJwrKptLNWQF
g0G43/2m0q12z7pD84AgMiNN38tZw9Btd0QG1EmoO9mHNhfHWnc3pEsj68mXS11YHZBTyCie05wW
2gXvbRNVsJWzmNcz84BBjzTuh5lWGlBR1EBjXGTbpkcqxNlSvmXaWPGKSzhkgSbLbkOwsBHWerVc
lMIlWFXkEwVI47RbIPLJVTUP2l2SEHjntLO2IcdcL2kYm/6PRs8Eoxsa17I/x6CYyBwKDl5rEmHb
zWQg3aHM0NdLP6THHJ/pKUGwHDZq6GkE2+0Mtr2RP2eAU8Fsy55sCT7jWd9D3t6igDxwjrhQRZyf
zmSSWzcb3TxQnr3so6Xi6EdlT65OPnTkAcTp0O/HxRneY6ct9o6bc2j2W3C3IIXJLeLwLygpm3bh
sSlndeQX7aGrStvYiAz1ejBxb3c9dY4RRIYciRoEljwRoOAQvFoVctpqdkrUDRTvYyRcrw/iRpef
U9wmJec5XhlfudnDMnZlGljDSLdI04X7NJBBve7ypt5JMl/qYCHqfl+2/njoJLXVJosEO5GdVKTF
LJ2lH1vEIRs5lj01U1xsjMFLX0muED+EPtNoSeTgbEypx/tIL5uNzeXI3Rr8lk3U899iYGQh3Y/l
ZDcJ3HKUE7AI+tx4IQtyurGWxiA83ZebnleEoLgoIuzM6ZtDTCMIBm754rVqudd1UW9Nn1MG+xVu
wrmdTh71zDU9jHmf1VO5MXUJGLjA2wFv39o75pDcKrpYV8kw5WstpwU1FhziISHUlrrirMNYzusr
SfHepXLZQ8GO6ajz9r/LJHNP3TxM13Yt/FvP5MAeaJUjLk16O+QrpDOWrsxPX3o/kZdW4hVXisjl
g658+eL7kZwv8s7Wsh2xDuWRHnsXrTQ3Fd2Lm7t9sIwTVSWJM+VnLBpz28QimjZxxRxwh6uNkBYk
miNNkXhm/FgdCoijZIKOWEnKvIekvKiBlGHbmOxrFhCHHk3eeieDjOpkVxBGE4duwzRbjbVjbPC2
99vFEtGt1giC1XNugfBYFiO9Ki9Q4UyPixi7J49e7rot9IEUsBEKaAPWX3q1uTW819LDveN0euKv
xl7379IFVfJkmM16webfrO0+TW66fGxZg+oeb04tyxzGTMHoXiXm9dynTr3lbY/iozUqjoIKqEWN
Sl45hBjAEYLCEi2HFp81bcZBtmDOPDoyG6/rrw2niIKKdKtLj2OkXGlCzOuxbN3AjDK/+MG/a8yP
TKOVB/2nlltJDjdNDj/uiSRWBQIHTfX3MRhQk5mssh8HDldPreMqmhvurC4Ga5iOdNn6fV/b2rGe
p+h1EJ1NS4T+eVBXyxx6CfpdiQByXed08elUU0VoWfxWWkMOQXZuxnP17R1iv7Ce2ymOV+OZpqBV
oGVat7V2JgGgm7yapseuTe7AsCU3WTzGGx05qI7JrHVfEAzEaqNw9zIRrNyNRfyIdi3kMoi7WSqX
nEz3xSpa7edAr5jcLsWkz7aYoCAF4LxGyIIdKLf09/lEiMK1XlTOPfbU5aFkU3I6uEnoRh6YV/p3
Y2ppdJsFXeFmPo/5SAMS6cSqQGqsWsJuQgzh26Z1O0NWf0qt2Vqrou5WtocjNTAzfwhL0/nfzJ3Z
juTGua1fxdjXpsB5APa5yXmusWu6Iaqrq4NkcCaDZPDpz5eyj6XuLUvHd9swBEg9VCaTGYxY/7fW
0s9c7uI0uhGCHq3U8kg4vbvMNTJO6TftcuhlctIkXGK0dl3n1UzC6HlmzLD13IKqMOQpMVA3X6KW
YVmjixpEwwz2UcI1JZB1oJlz6sfHIhu9wwDxsibBmrOM8mY6WCM3e6S1GWW7YWZLXzgnx4SLmmWM
h7qiz8AOAiodKaIsVhAvPMNhpm+o7+2OWubxXWeP3aNOBGpo3hdn+rJN5ng2RYsrEvEqtCPQGJwm
FmcqyYggs4bwUkubnomprAisqMvZHJZzrqJpIbhfzq3b9u1OM2MkzcIshttZ+0incVC7Z02rDrve
Uo+rgsZGa13WNacNbPodh4XJPXHO69eiKe+QtinqzGGRF5HC50dYJkog1iOHtY8JStA249cYuzfv
dxpuiMr26Hfz6xuvGsqlUXoevdutpcNVShr741DlTOkxx6cm7Iqo3/1xJqfXcdkbVZRk1oAd9Guz
nWhIjTR5HjlDmqbU6pAWrMM2wvMMr3LW7TC8e9Ky77LcYm4lSTHc+NwwL9mvozaclVjfaOO8YZcU
Fze2q/xuR4MKuWLcYtu5hhGwDaK6ApJAVojE5UH3Y/vdZ0C1GKtgvrU9szu5kyNoFFPuGls0/XW/
wmL/ETf3WBX8/7+vf+ajqjkoiqT/lev67d+2n9Xlvfjsfv5NP/wZ4K9//tzVe//+w79QYpn2+k59
tvr+s1P5P/5+8Vldf+f/7y/+7fPXv+VR15//578+uJX7699G40H5A/92NeX8e17u9r19F+pd/48/
8g9kjuyYX65Rc7jb0cZ9CGLwt38wc4ZPXDegv/9rGBvpStf0hH9Cc4YV/QLsCi7Hcscf4xf/Rc0Z
dvALZz54cP7HP0nV+0+wOd7N71hjn+MDKZxXnM/FDRESF8uv/84OpGUV2qMvaP4S+QNiolr4TuEg
F4lg9bsLc/sPsvj3Id1//JP8q+Hpmkz5s//XHaTPzjbjEBJofWFv7wGaIKZRNlv9BTX6Rz/KwT4J
Pg11SDTtj2/Kdl3V2z1vykyI1so7dEnLu2/a+C9McXx4/+PiAQbjYQwtWGrvJz6ffNWmq6hOX8vJ
piO6mzI2QnZiHesQPRJzjHz+82v4I+H4j0+Lb7p/jfeM6NL+CYcdMuGmbkZPm8cO64bKxbcMNOJs
hI67kQkJyl6CrvHnP/Ma3/Pz+wTqMvnMyPmleCv6+SaJqaMxoo5dP8h6cGsMOv8sa3geSkeTnZMk
4cMw1XSoIWuuHZ6Yu9QK88NUD8GFc4IH8uPkK6+WxXNkpR2t1+14GAgBu50ThH+3aL0TtfbtPjIJ
0bKEHzxkw8y52ppYODvKgJdzEaWUd1Y1xA8bzoM/VZK8OOYWgZ1E+VI2dHNS/lNj24VMpBUjn6yX
eB44LjoyeKVRt9gmjtFTQUtfwg29KOEHHWHum8tHl6I3tzUHJokdv1e9PgVx0b8HVf4tkUO2xEd3
GbogO6Z2NCAMcdDh8NlnXI8gwIrhoWoXzkT8W4vkYVHYJzGAPltsYS9ewNHAKjgM+r5qQLy6YHqi
g73bpqydN3IMbdAtn7yDNuI4ZBbvoKj2Dg8ccXMNoPWT6VfWe6uk9VBTlcb5eZI9uXdaf5ihRWCB
OYb5ZvZGtTXcOBSLnMi0leErj/i5tOYCU5GibphQNv3Cb6b8a+/j9457vzkluVdly04RUi8Lo31B
kZTwd/n4GCS1tael21vZxsxDtC1tJveOscxSukk6yjGd1RynxmmiAXZlpDx92jFUH8LX0CZJbD0a
Tk0LZViRNUAYWJGd/KqVu6HI432b/pqt0YhVDAtD370jb7K8Fbd93sR7GDtO4Rb/cQcbYVg07OY5
4UiaXR41YvS4hBMZ2mw1DvXQ9Q+UhDc+Q7ASMKlLiuDQZ17yKrA/sPsjiJqDQe6jecpp48ymc8C2
VL7bApsaen1mfwyxpdRCFp3ajfTDpfA/KCG5TbOZlaYZaA+yK3YtYa1cen+2ZpXepF0wd8tmVt96
loBDMUWqQUIau3rhsDugdqRvP5WJFpvFwt/7Jhd3Jht0k3aM+ygFGNHfymZEmIdjWGXshl4aOmn2
/oBcmdq4wlRkJMHKUcQk5wNxbkiJ88qBfaGnw/Keeo4htzZH+HUiSlK9OCdz1iBY3rIz/8VwC/MQ
Fol88sxhDhdNk79pIwzWTRXUW9DYz95CLqcdJ3ixKh/Zz+/1Iw2x4r4cPP/kD270JYYQQtOEwqXY
WBxoTy9JM8pDcvtjy/zizIl5o5w6vlhWGmbkC5XTA9SGuYKUiL+lbAxuJq/MlrMOJPrPJO8Mr+te
QgJB+ju3r5t8bfAyug8joRx6beuoyHZ9qZmljeVAhn8wR3MPqZS0cXVPxJnTbMVgN3ihJn8q7gbT
JiqhUQYFYWWUjzl7q0HF23JuwnIbe7CcCydyquqc0J+0kw4Bo1+kBJ5dCJ2b37ohUsFGm6PQa8GR
pF42IX0VZx4pXG/6CWA6Yt27b3Nj4BWf7Jlk81IW6qr0SBcJN0WnXPgivAUG3wUZwQLb3HY58CIX
Q7jNEfUvu5Li5OI9DLSiT7Ny5QoXowzWyHXuOQxnphA5jq7xkHhjXB3KSA/PZWG6wxbYeHovBtuj
TcztCAVu7G76UGZmzKiUnfNEx2AUUJiU0HBUd/rB0kXiPGYy7r1lWfgGDvaCOsp9S3OgS5pZUU/H
5OoHXLEjyO9bQeSCkcZf0li2W7N22VcD05AQ1588+IaVxlCCxBzEK9W38YYJOXkrEeFWFE0dBCod
U0VuuFLHT+xqW7WkK+c75d4zY7YEzrrh7LLkdpr4jTWZgS6K+VZ4zqEtQ6IqVGQeDXWl07gee2Mw
PjMvGE6Na9S3fY3Z3qQCLltWnr3DUgnoqIcHye1V9Qz7BWgMU/lsa03Qd30SPXaqu7mm28RlEaJW
G6G5KZoOGcA/2AGCSVhynClj12LzrJ/U9RrNyZYn0DqkaSzoxyNVQ/uiDo75RCLM2DD3a9ItSZQf
XgPnzGkw64kHaIeT5aOYm8nwhefQttH+zgS12cOrEvjRMNJWIzhrbDPNFELtqxJbDvM2DG7zE8X3
iUljqyDhfKYcoD1VUp55Sm77qP3eVRb4mXvjgqIWef3AAJpZbsQxjJji0Xe2aZCoN8XagIJPspkb
+PtgALWSZedehjL+nrjjY9r2N3ASWxWBnNvqUgd2u66S6Lk17HoZxQy0NfAupdbdXVhzHw3zLiB0
LsmbbUzcAskhycdkkkgE2CuiT1XDjjYeUB5ROVVd9zSqUjgtc+ADSZ91HDtLzjcnz5teUx8jg+st
h25aOhXrrrTWeVYs3L5/B5oHU7ROidQ3hdse2qTjGKmp7asRvdy+2XQt9EsW3PQwNgvM+hdR2Tz3
HXX26Cp9cHE64c3dNsP0WAi6i+H26E8M413RognEdrHzGDfqGiA/yPVr7Bn1MvPzwzj2a5eK0IVN
iB+LpYFUQiQ6RSuGu1VTAw41GYQOl6O/tMZ2m1XoWEHg6QVHrCXV1sYCR9a2ahLqg3V7ixuNAXs4
hMvacdsblQa3zuDSXxejK58YICcLu3HzzaDSg5sCeWZNAn4o88fUu46qZUkBvXFNoS03ak735hwe
vS5551T4rXTM5j5xBSGwBMZgmzlkvuAb5SCA+ukDg56jboRzkyExLEOOszt+AG8+K9cBqal165iw
OEa7MabwWcf6062pHWzgtpaqEgyOEpUvgRWohOmt4M4OsvqSmlTG5Hk1LUyTtM8agGqKDHVn9nW0
B45+6WgPXI6dBtjKYhpCzT3dY+ZW1H1/P7QKZLSCoy6M+FoHN77bODHOTTAHB6XH2zgtd5p+eWZ4
9nyWhrdvQqPapeO8b0WH7zAwUPQLc2epaVjgdTmj8t6VRG+gpwokdjfLXiUBrYlRX3KaUV8STkjL
sc0pa+9InInH+7LomFer9IVMhW7TTskL6oDi94iODuXprhvSJypu74sQDWjsxCKy4RBEFG/r0bYv
VmCcxwC8JvGZEVeMqNBtLpYzEKZa30WOPqgUPtAixgqmlNYSdKRxSxfm2ZpzSgzM4i1vxNF32101
Md9uvHKjlX1yvemx1tZ39DFCTZv7Jomf8ty/5/R9EbI9BXlyS+XlsBmI5Lb0jIpgKmcJvP3hm8ST
aWPtynAfoXx0Y7YlhuUEwc2XJUSS7eSZdsZLjiUPmZte58H66kwMRlS6HdDrgV5ZgiyD1nG3uRfa
KpaeG9xkoAAEQ2xsad20VNsuzaBYWclsUJpaPvaz+bUkIoYwFMAVSvTIDqvQ29iyHDpHF2wFx60I
oyv6DtTt57QOJ6MiXojrwnNpPoEkn+aM73qHIHZlMKBvGfbeB01/sfjFRegqa9dLo19OjH8WdU33
PJ1mKDK1/cXorH1ZhfXabOeAgKRB76PRtZdGa38zQz5EyVQ4Mlz8wNL4qHPXJGtI+YcMlIlFsfuS
VyCpiYI2TFH47bFkmGMTYo4Pok3vvJaBgWcHEZMSe17KCiyAxMaPQVSooUN9Vv4I9kb2+cxXm1sl
euny8m1qiWDqsvlhnvJwUTstCTwBD6eONMJNDeO+6Yf82euB69n9vOrCOhc5zxvi8Lm2dUGXht1Z
O3cmYq2fuuybPQRf7T7f6s44MgF+j8tQr5nH3bBMrV2fy0vZQb+pfdorG9+i0ynxSfEOa+AuMTy0
VcDDpcYQgw+fPVp5ydL6M5+6Y2giig0+E3qzoUOAdsloYQuZHKfIZf+WRcHCK6iM6+28O8Zk1G6q
fjIIQVPoYGQv06sIQk13r08fELNdhtSdaFZW4yjmX5qoG0VHZI4tnAqRlCWzLtd2Tip4T3cg0ByV
ycAwJvJ3TkdiJwzvgxJw+Sij9tJ1AFdUVBcPsyowVtVGuRoZ7J0Q4DmImL2vnswysJbyOp+GyB2/
lq1NoK1dJDRhOVX4kNomOwDE4OX1u8hdJxjdoLFUn9aUzCdsNd7TACb0PRDJsO1HB7LAL8io1Kms
l2EiwTuJspmXYsiT+wTf8btk+rxrXeeMiJhsRjOUl1zb6Wem5qBfOVHnvxl+ZCyVa2BVwFGUgOfH
tJJ3TbQvQaxIbe5MvU+V1VSLbLLD7VyWHJqEVdAcyOj/0JsWA6OxaVYUY8+3cegPG3/0pksrq/6h
7zvvxsEGdm5l9FrNDmEavel+xgAdMU2ePccbX1ANL7lHK0aYVNsn0dbtKb6vW+k/tJBKa9NR3qXH
OLWo7Hwi8q5tVrVxHcGZ3nBTpq7/pAf0Yjx3ikOUrruzPw4BZj2w9EUWdvFdTVv7SlqVwQgg5es0
NIqawMQ+Ygyz7hAHQEOixJEExRbpoyEk29/YNMdmKT0SzLljgw+XqRID7Ar3HXfh9yBQ7RqDiP2V
6kWoRTmTR4ICfUxoRgdg8K6+lChLMLcwFKPMmmTf+iDHUWxt9OsdLVv92Yt76KUUeb5rKOE1iVV3
4yR8zKbJuWkiq3kYZ9tY6W5ke1ZY+8S75m0M4behtWKgXZ5D3RzxQU/0nSdwx/roiVndt15xVTWC
bGpIVMM4tZqun9SB4glQNL5gCbsm+zY3uW/1ySzw7Yffy05jyFmDsBgePi9ba8Amt0mtcdX4NJWC
WPWmmZNC74ejAxMgs3aZQwoX6ykP8grFy7DOXUuYw60vQ+u5dwsS4bFzOi6zjUrcF64+EQrD4lqM
3d5MBESTnVZy29tN+Fxqz+GwBarpxiMzYyi7tc+rZyOaOJsybu2NZdGAXYcQc34adisoDHNdUZuO
GzbXa4o+YyIrfG9jRf64G5TJ9gSQsXU0Y/PEwQRVlxtoswAJht7uMCShC50wPJFpGS5cFd82I7sl
a4o60iiiaVvx4J+XFGW2IER8XLIetrzV6SDdsN5y5H+g24e+CzGG+5h+QMZdzTrrR3HOuunVDedP
P52AfmgTXQwOOY+DkTiHpI63bjvf47w9SCJ+D6Iu4CMqMZwmoftVPlveZprahBRHpQ69TNtzfWVh
VD7nx4R25UOKF+JqcXNe4sj/mPg+bwUOWnDaa2F97lODESsMPaX7GNtsgrXXbVSagVf1NhOqeoqS
JV4n/9jbdBB7njGc2yIgIbIu2+tQC0KliG2elfNkXBQU7UgmIBU4wNFX1MLz5q9Rm3DnuZO5LELH
32ir4YulbVUQ4OffeS6Vvrha16FDly2izdLTkU39iWTCUkVVtaqxKc5pFZz4KjPBJkAG0wQctk1N
7k1b15eJotd94pv9RrhTdGii0WKK0+vsuasK7KtdLca9avOvddX5hHxCDPqhNay7UFbbSTfumrBr
bylMho/p2L3jlCk3SVhWFL+FBt3vIt0nc9jcNJW6zwSOg6AVT4OJS4whn1y3jX6bevLhYCDidWFT
uMD3PdiJibBFG9/TIhrMTVUgQwyl5eDjKJtNPCTtckIngPXHDuiF+tKg1NIPk5CyW9fq6EmKbJ2O
HlhOG57ekGGxqK6F3WQNBVd3cwzpEyPdMeY9clB7N235vfXLYxKyNI+k9F2ySYdnKq1vQi/nONHa
w6sTGdk+0gkTu2pwvluuHRMNbanyizewCuaFuKt7Mz2FRsmiNjukE5pZsoPDMV8tFuZ9LU38fNDB
Z5Z4agybsNtxjMnXPAggg8KAWpsstde6DTzsOJ6Cl7Cmlxl5lUaRUJ/QwYubbBo1B52s/GrE8XiH
09mjRjXyslevL+W6Dq14D6wt14wfwYrs3sX77PIfVZEUB9vUwcZse/M+wq2RL3UL5ioKw/xCxSwP
S8Px12lRqoeyNJwjZ3GQzzZongVT0KWFWfycjWW0N+IIj7E7ZwibWQ07jy+b1Mq6COOL4U/Wsmua
J63kDCcjHYB6DFie09Yr27bhQ8b83U4tnsOVwf1WNE+z61wsUZs3oupM1qWIXVnQlABWwhlzgkZ0
FDzZGZ6xdIbZn6LWODiRny9mIy8QISh/r5HZ55VFA20S0M9RuWwWDWM5xq690tO1gcKbX7gdMoo3
Ke3G9U9Re1ZF1sIe2IJCI7G7GbhTXDbKnfVWMM7dOb2F6Iypiyl6detPAwGwYRFulESvzyySMfFv
+bdDkxcXt3UubV3mkM6BpiqJUKu9UaVf+tz6YoVph/SZcJCvCNiQuvEWcdmySnBLMMozF84gl07v
PzWG09EjwZi1mDczp8RRlvtIlWt3ql/BtYH0nVtHQwBMw1e2Uh5b3GzYNmPY3yTu9M2tZ3eTuWR6
xG7AsaPrviYC9xH81r5JDQ55jdnvrXb0bvnOtee5kj1x0ykuj4y4qTrFB5A0Ylr7tSNp+Q6I6JBQ
UQc9pmcv1c9Oo9+NrFGc2EaNgcvs7t0RgaPphaB9uC38td3buK0KtpnuNIaLAjaNdLbxiGNm3JRe
GT3HnZ6ePYfg/wX08blSbJ7zFPdDPeFxCf10mbvTgz+ETzSIHStL5pu8IHhKejzhWuHDnzWvpa9J
0boCuMN0CIJkx6ZhhaB7AqgL3xrNc1QmtIh6JbYP9UCv6PrqkCvkfO/XeQ1gGmy8DCkkNatzOANG
MdtfYfXul2WbpncjoccI4DBx4QqzCeQCyetjme6DCX9ZSlhKax4ZgUMi29tZZAcBUkBl0+NE9OIm
J47OTNVOVayXUXqHIfNxSGpiudWyrUKiccJNMhU4m9nEFMNBdPCeVHiMsYVpMFt3VrAisuC2NGbv
zbadVTtaq9ziYTvX3cpuKEwT7Rq4b37OgoJi+pIRjrfMB72u2ajnWMtb7GJVGR2dwNoU8TCS1Epw
qzEtuTNuibjcRF7xVMO+Jmn7qgX2M9SY8Xq0mcVBlMmy8Gryk8yNa+gek6O/aaX94Dcg8i3htY5J
oJKO/C9gyUsvInnbpUeEEqFINhsN0rTIkngRoPz7Ns83XJ8j8vtCFN8Kp24uUxF1u9GuVjw1DqM9
1i+j4xwKr90mw0iGM0/1NJ72Qjg0yLgL25VsEcrh1FflloMp92rsnMp+3CMYLKekWw68Uimq1zrD
50dhD8+PVVHWt0xDXwKDZTAUPLRN/1R45X3ZISBFZo+0UrJ4x/0mqCymAhYfBol3gX+agm6bwLii
edw6DqZfgZ08T5gb9eHGiGR54lKeIy9+7Ht4afvDGe1Tx4B+SuWtO7q4SZRcdXn3SNT9rQ4T1OWJ
vwT1mcNOZA8bJcRJgOfAJRYPsdmcc436xRPd6e0VGDi8gw/qSg3InUgUYRDRmybONufLJ3h4oI8a
O0C6tePM+HH96STb7tyFNetFeDZUfcy7ZpV7fJcNgoVijv2K71g0MfhbwNm1kOPFXZ2LkzNkb2On
brUA/kvtHiJ6XibU7NwjrGu2AfmqivEH+J5/VorwYcO4CpjYX8pqmGinsZG1sZnhCc8oRArvcr8/
k3W2mU2JgGAjrfHu5TCx2Y/641Am900Ky94GlBKDsicKITYfzW2aRJvatY5ToWiFGaMSy2xyW3rF
yXXITPHFeD94+iHJYyoK7GNKqtCydLpxrRy4sT5iNY0NPIlJ5ahNn5pkssScPbmvONuu/cx9c8I4
RJFQr5WrnrCGwzHn07ySXXB0bbwVIm+/maPi6aK+T8m0b8ds7xK2MpXp63DNYPCaLzZsO8q7esud
4TjLMNozi3h0WbVqZoPMOM9gaF/1oA/JEFFo5d/qKNuJMGa5ZNhjpVGyauNoE1jt/eghKtgjJKuV
TsfGtXDPFts48r6Es0GnL/vkypjFgmCAB5Vij4+xHbgiP49D8ZlVDoZae1tPxk3kJ+8ROUo0b6b7
2OXgdz3KVbz10ahuOJusHILQKSI8Unp9L/3mXpGBvUy8jlABUmem9q1KMTmT+f0lFwl+Ertn/xSE
a8FUcElM7U3QylNrK7mNjfmZCTaWhulYROomT0oiYGbCz0mOSB8swTncUNl0mWemcmNYCXYag60e
5rR4lBmBfkmMTCJNAxuQ5qS1T9zY2gcROJtlSn0aLXOAtCEpuiU+i+JGj6Mo4Ganm2ArJje85Kwh
u74JrC/6Ohc0BdWqpRViQAvsHnhtIhDbViWCT9hiPR3Zzr4Q0YpBqA2i+ZiajnW2Pa9fyr7LycFo
qG2z2va6BQr9DYNkhshNLneyz5OHYo6zr9Kxs9tck8C/kJGGpxxjQN40te8HnXq3TpCYvJk0Ersi
luYnrgiUGMMaFQtRnGZLgQli05jJ1zyZ4nYXp6BXdNAK9WqMjeYJiQX/1mpUPS6nKMQk0NvS3vF3
f1XEui7jomzvGqaHuwr/2YOTRvOzb3jhDXGr4cWIGovm75wTc5TSudXhR14nbT7dIh06r2SgmW8j
SvKuGnOoKC+PiXJszHiZMYbLaTUjNrwI+mITB+l43/DJrDXbm3Vcd2yqbJ5hZSfS96gB2Es6XE44
w6YlU3WH/bhm9cn66eipyQGn62w2dnF078VUMVwdU0TSsrnAQ2PYzsZCJWFhp/sJFDk9hxqOdxGW
9viUlzGgJSf3w+CN4XtSRDyfbVRQIRVFXqEaVqObT19M1cODOeLzaitbVVqnwHYjDwCCx+pdZ5fq
ECrORGPafcuS5C3ovf6G4sJ6bY2yeVSFa5KXXnXDKZpktdezkg+th7BajymiDLrqam4t4mwqr6SO
qH6AvYq4ErlgKImA6gXz15LZIBx/FI37yejybd31rD/mHGyCsKmPTdWWfIFY2hq65bE8XCo0982E
7HYfgZ8e097bAibcMRpy7pNiZh/ctFdTD1TPagrLcj2w236eumkGxJToZPj3KQ67ugY9QXvaCPJK
7gTmbnK3+tVAwtZtQ+DTOa4C4wLqVtFWM0zUgHnphHJRDQQQ6pGRWemKo9tS0bibyMbjaQJxsRhr
CsLTjoBZ5dHUFidudmdWwVvTkuOL/tNthPTzLXuniCZ6DyO/WfFgV6LvL+YQUKaKVYxhE55xeVCe
jB6iXmJHxd/QfZut2MTEoNpi0wSjuglrs+C45pfJSs222g5jBEMbsH3jiB+4sLFd27MtyBimt4lg
oSEFzD3H5GYculD0B1fWhHJVzUyshJ/UctgU05TtFAPQdhWJDON+iAX00aoF3ldvcuYlE0MUgF7M
0U1RKIOMB7IJ2TH2ml50XDraEv2L1VnFTg4pKfremKDo9B5ukYlOHGH4F/qAgpVnZKiUni5mLDOV
vfg78d29VysLKSGydcK9LEw7Zr2OOUpUeWyRqZf5yQvpaIZYTAmTrRXwv+ns/94nVmM1jCLBLQGs
GG+EwmI21jfmxW8CKOG/y0JmZD4gVNQZcdcL4sPYbGnucdjSWidPInY4E//K7fxHLN45/Wirrvre
/0za/QDn3Qyf5CK1n387v9fd3zaq/Pbeg8H9/Gf+V9J5f5pmd6XzPj7zv+27/L381v0I6f0r186y
7F8ijt82ZBq9ZZTf/D9Gz7KsX2hupSr3Gp1L7Cv5pP9E9KzgFwsGGwAvdJDiCNf9F6Fneb/4VBST
zk50q0sK838E6P2UkfrPVDuXppofITYD2aWS6PMHgrwumSyWdlwcZG9eZOWu5inAXmi8QJ1fJnKE
7RYzfEQlQeqQexz7iqW1/ijhZCDhd38OhHlcj99hb/96ReZPrODk9XY1Bro7ZDVwiQG+k1Q1wBQN
kUfEj42q2nBBiN7acHR/QtGAO3E7hjJgMnidn5qwt+n8nQ/WQDZyQHMTJwAyuJnOLFPohI1V0lcR
9cGGKBNw6TljwFuRDUHAHlQS2nMM1ZKr9NV15sM8V49zkV0gE5/0zEDPnlraP/OOR3dreOs5rPo1
5hmxUO786YXxXhTVKpvFrVlVj4mZPzaFugSFDHgWJnQpeNmLM6bpsjGsDyqCnxhG+jTQmA/aq0CF
Bv6hev9mnru/ICOdHznC3y7o9UL/Dr60+to3+mYaDlHGgHlowqWyeM8iCYkgHK0FY2z0OtZX2Lc0
piSqzl6rMqBKVrIsTYIcToKqCBkhMr7aFcL/bD18P8Mb4TqL0phuIaGMVShzsQnLsdiPomZGahO7
F2U2eq+mFWWcB7VCnmQkzGF7kbv+I+56UleC4a5pgv2f3zv2j2jmb2/1Sjb+7q2y0TAHghaHA7Pa
WyI5jm2Z3fmtc+Yi7/qB0pvBHXI2snHwHDvcvzoYX0l6ytbDDE/j9Q2ZEoyiavGA9WDLQfVDhX28
nTsEoEDkL05F3Ss3e3mXaHGrBLEif/HSr2HEvwXm/vbSr5/e7166xD2nSSNpDm0s6D3BeeodUtNe
ReS+Bg6hj258HxIdwckSzSt/HXzzyZc9kQ/JSrYjnAdsaC65fS0wLLI7yJLAaXmKnA6zX3UvpvHh
z1+q9e9uqOvV/91LTco68cCB2oPCqGel5bW5YC2HeKUHskUwP320HrdPWD3mTvYwtx1umESYO3fw
kTPqU8FXZYGG9hc5uv/uQ/+Jj/Vh+i3PI3oqdJgDM+3xFN+sv8qIvYLSf/jBXD+w373bMuGZLMy2
PRAfd2qYeJBcwZDBp7sFDTBaDkHZLyEFmDK5lNaoa79YkpKUZxcPooC7yszkJr4GOXVduxC53Dpe
QhJMnr6auXyw7G5XZcHnn382PyK8v91F1zfxuxcbSNlOuqraw1QSXyY+o6KlCRC5Bz82ifV/saT8
lBT824/5KSvZY/1Li1Q1B6sa91fbrN8UXB+xJdhv4V5dDW19UWRgRJ5e/vk7+7W77I++ID89qeJS
dOWUlw1Rb/ODq8nukeEAtAEC1o0+6EMZr1o9GV+kUJAN2S5j9DTBla4MXBncGJwEpgFncC7MF0TJ
q899+BoR1gcLotulF4R/1f77x1mxjNF/eob5njb8WDNh7MeBTiJtM1i7RnG4xLiF7mwv0ibf+iL6
YtvdhjHitAzd4rkF6mZLSN4dj5e1NvsXdp8rIK5Lz9SviOh0B3mSiX8cp/Sj4TQ5Xm187DnMVW0Z
664wz39xsf94NYLJ/vE+msOuGRPXaQ5zyrxeEgXZlagEjv9ozvazR+FVw2a8cOVyEO1K1/5G4UxT
Hun/UXfWeUrMmn9HbvOCTfv9WBFi0gUfLLS7uLjykqL5qy4u59+91J/WfIYPuS7iqDlknUEAkGKA
OPdE6M2YgC7ROPtrgSMM0R7KjEi3mnm5vK98BggeEDhNcSRvBQMeYCkQvAos6MyBwQ7iwiEuout2
uU025Zg94XT/oivnLbI4A4wy3+I9fDfx1bETIS46nUzqTgL9f5k7r+XIcWVdPxF3kKADb8uopKLU
UqvdtG4YPW3ovefT749a+5yjYtUUt+bqRKyIiTWmUQCBRCLzN65MMXOxTOOzTrXw+vfQ/mmSi9vB
K+NG0qYoqLYFWysLXcvyjqnl/O5M7TbP2g9x9RefyzUn/QYCkwvh8SZLsjWP1VcR9PPDR+J5uh94
t1StYGeif5mo22Qa022XkvSgNRc8FaQUjhH3OziJFHPUnvqH8RNQAAJyrZ1zXenVAdrBRpUjvOnR
5Ni2v4YUAtJgau2mqSO6zKlGU6mo8L8OhjLdIbv5sShi43bwwZciQ15Ubpp0roHByMbIgn6XBdLc
OxJrL7yR7mXRxwdH8W8pgPygTS9JzTDfK1M6eHi01juIbV8mmdzpNcKzXEoACkv1Oa9Ef0OX8MX0
gESXpvdkjgESN7kCzrH5Eif2N5AI3zuC+MZI8vvU12+LwN8PPYIJiPt+v/6BF9Yf/yeiQlw5XWBb
rXvQGqI9qgMJLVCYz5RlQFZ0tHeQYINnGQhYXZWeQ8ludCqgmdhbBMUdN3F8g85+uUU05gcS/qTn
xczN83wI1GhvVD2NEpogazrtUIAu3YiYJJ/+1i5v/LIDMn5EF+dD1T3Y3QcdFSpDTyAio39stOYR
XRwB4k5DwtjbSY2Km4NEr0PCUPvJYQCWkwcTUsDVYzx8n6hR2gqAS1iYhSxvi4H6P/372jZuq0k/
JMAULc87Ih5AimPt8Pfbx/kLJGW8yIW2He2KKqUNcRwZGoRCAI7v0X5IrHtiLwXo+7T7NQggHRYK
ROjg/MtvtrhsvYk4F/RddTQVvO5ABSaf4wxdmUarwjtN4ujsScSBc5UWc27BkKCHv1MmjDyozfwI
FczIjGjCljPNkn2tluDwS4SENdEhGWMg0Ezna1r7sZfTGPT9Tz+aMkrYjUjWHaM0xu4vd0b/LrSi
8cHLAo9cWT4i1tXv8vkAgvGxtwYqZltaDveUmfznOgtxlA/MIHySyHt86lOJ1slkVA8YewqUbmhN
0OBDfLmII4AiK/mM9U+Bb3Hrj+huzVLq+RFKdrObDLBgcRNbtzF4opvOKaa9HhQNoJIIVToD7cQu
peAOwgExRL+8j6bw2S49WozjrakhJ1iY5MxFEgV7RP+NLYwdxEQxN93qadTgB4sIq4XQ/EbAb9gU
dqoiT2sPSEcgueRAHclTyr6+MG5BQMW3OnIgm1LpxNzs8bclSCxkTcZxA2AVCOMYUdgk6ZuzRq9O
8l0Q11Rpk++yCp7CXjsURgJp1QjuSg/JFiXbRx6ycRu7pZfu62q21RF4pNAVg3+gcbzr1Ww41J31
rYln3T079/cdqoNbkSSztyxoy5Wt/Q+7ZWn+ppWx1fJ4LY6e0rBeBY+Juu5p0/UphVdIwVhq+lBr
7bz9PRgAchoFo0ZtqIu9k7X9PtdrExaI9k2rzSMAh48QThAACuholLr5OIju3siQcsp0bS0nvfwq
sZastRlNBMSqSI5xLL8FXfPSDHwDU+3xmRTBE83hb0LY31IBXwT1uUOChvQutBQ4GBnqb6UIn+pU
+zFG4fP1RfyHdxLe66dHTifkBoOdUckotfBRG9EC24adaD5Rh7sNFAsNaEEtXWDdtQ80Q9uhgd/f
JqVyrAyQCQcCjIlKKTWjBxoC4QEAtL9yrv6h7mMtnfZEN9pN3ajF0Q+mngOPI7KpY7Gpv3oQtmLA
XRN0u2I9Nj7P5smhwWNh+LG3U61DYXWYxRly9UbpW0E9Qc0J3OD0V1ZuPt0X0o2ZHfv2GaOh/yap
k3bHzIjvxKQd+nz2wZQPNlI0FkddttONaUpQOsHHlTH/af8sbuAU0UBNJOgJeKF2aGLvoKZw28JQ
uqjj7TxDPdSOA0LARgoatZ/I+1LX3kHgTUAFBbjSpKPXGjTuys/5h0tWLi5ZPrrZl5oGWqHrvugR
3DId2O8mj4cnLxp41dXUUcw4+43WipsRJfQg/2Tw6t9GxmTSFkbRiEL1zzw0AAxV0Q9LKh+u/zYx
L8mlzzNHjTevTPalCutuaI9tADSNGo7/4pEz/9FGzTlWXQ5lHNHOTUkyGoadC0TgKanrF9UEUhpS
Dejg7t52EgF+Kgbhkeyy/9j4VrjTteTZ7PQ9qODvts2DDjsEpOOaFUbtP2VZcnEJYiMPjbqR7VEr
uy9m40gk1gZ8ARXA1lX6XYubl97ngkAtAY0IuJnEZ/DPQJ3pSn+A6/RQh35OgmPrN/7EfmcRBApf
4W8/I6u9vrwL76T/mwvKxZ1nFcoUIHLdHoUGP8VRowfw7DGq1NkvHeQVyan/SAYJ1HxCItvI77Wc
685WJb8s5ecRYT9Pkgur9L7ZFclZ2++UQjSH19/3rtL//4KG/4/dgf8PK/1CZUdc4eEjBx4WRZj9
rt9W+V//q/9Q8TXsZqAGodhHm8nW1Zl//h8mPkrK/4XfmWOapjUz8uea5f9U+QX1fwzRNLC8pqkD
a+M/qtE+xdjG+C+LboGAE21qtABU03wPDf/0vNrAdISJ8a6BARt8cm1pQEreV6MAkan3VRArN8Lu
WiThnWql+no+CmR/zSJA2SoedrOqwNvooEVpYRRDOt07HdbSdFyxm0b66z+7j5YRCgtP/4kyb4n+
l0YxbAbCQBhS/Gwg9HaUsWtk4nTOeA/JD/Jto0xbWZvD9s33vTDKXKj5fxFuXjFE76RlmyhFs3Kv
EfBNpJOOInMLpNm93oM2BLkSgK7SfcTFNo6s/R95aAG4sDwfZWXTSjQ8s5RYlCuR4MJcTanDiZ9V
Btg+i+uwnZGzgwiYqwrfRcVKhwK3nu+vz1Wbo99isrP9GZZfEu0H9axqhQYLXvdFfx82SpzsKKC0
5GtTDYgYERpc4/1ep13ZUVvstmot06/T1FLx1TGkCRBrE/3T9V80z+v0B+FLxyHCvIlvoJqLQIj5
SuU1XBj34ZT/bZML3GhV/qtTIMNcH+j0zp8/szmbRumzBSKu2MZioKDQYYKKsrsfweL/9P0O/bEJ
JD0EuOEDhWxnZbwLS21y3g0mRc5ELFjc7v5MgwlVZsblWWzzYLYbRbv+u5nn9Tcl89DGUdLO/oMs
cP1L4+HyJ4HyuFWcsX+niaskKNGPVCWBh/4jvlqnB6nOh2wsBviocHb0Xeo3cGc4eCsH6WwLzydV
FYhJzN1M8dqxeXOQtAgvFbQjTHRKVQGhz/qjoRh6e/0zXhjEIlYaDiVX1AWc+TO/GQRvDI1tWVCm
N/Nq29ha+SUEqvft+ihE49NdaUDCZJeoNo5i0lhGnqptixxzxgSegh9O+NJkUblvuWgpOZVR/x0P
a7QeJpjhxkoc0ObQeXIgGJrtaUsVYQ7HUBf7FM5VAaqzzu+pr+cFOshwqKiGSB0vkyEAvD3Z9fOE
BKy4NQOsfEjZySOgpFngnZ14DD4qslGa53cviKR8JyzIsTbqVotQjPwomPfMru4jObX5Vi+LUSef
UrM/CUJO8kakk/GnjJparkSss2NrUN3BNJEtDCVEsxffO6AvVgL5Tu4dQCiQlsFKpq30drWKt3YZ
G/7KsT3fX/N4lkT1hSvesubP82Z/pRblrVJkCVXAHljNgFQ5rTV9d305TzN+ghGz4k5jPpwWNsni
IxsokxdtVqLXWEe6+BCjNEXLbzKa4Sbx/Fy6nVMOn+HQR79ru6Eaen34C5MkC+HmxhR9/t+id5Fn
8NKrNEfFvoK/JmOl33RwS1fiwcL08nWW3GSaCRoHZRv28ulaqpZNqoqCwr2YFOhFPVqyFqDQTHnJ
YmlNj/Q3Q2Xj13n5pXNsNF2sMkYdfLTrr6lVSEQEagUicRnPmqlxlCKefX0dLv1CamJogrKtOenG
4mtr9iBDJdOy+7Z08p99MwYHUU3pzu6D8GA7WfcVysv0pVDwUA0C87ceTfEdkI3wm9pk3q0+FZw5
1TR+rPyueWVOgoANC8nCeBuDzFleZPGBxh7ei5NFo5uhhf4g+jBHOkZkBbxWSGUpi+f6NI/mTrYF
FbS39pgNxr+u/4qzXfL6I+hssVGoUojFjygrHyHA0hlcP7Dbz7YJakRFU2ztG8xrvJzrbCE7Z2A6
SkeLXTIEUoWF1A+u14c0axLQKAkwcR2T8d7onc+omiffWzXTPxXxaHh0DUK72go1kjd5PEX0g4cB
wejrcz9LS3BFNQzbhs4Ll0q1FmGngU05imEYXGWYdXNrp74bTdoIeqmoKwtwYSiHtJ/+Nbe0pb9e
CG8ijgC52rdN2boR2ulog4yaCwR+cDs8c/5cn9WFL+roNvezQTqk49Z7eiBN9hRalmnrOi1OhrpZ
GTunDouVCc1rc/pBsZFTBeadjKGSbZ6Ook6RmurGQDcceaHbBB3WDe/d8abtjeJjWeneCijg4niA
tmeLcMGY+mK8rEvEpDOeKhTEVYYCDbKxibaKZ5i7VpvilWfJWXKAj5gJP+FVP8uxltlU02OPUvp2
6fqDipCOLD62k/a10eWnQUGiIBPWuxfU0gAgk0diHawJe7GgWhUjSkO6wwnpkOfSo/rj5NXe97QN
8xvUcLLn69vk9QudfkHsuxG0wa1yFuqy5n30Zkv61eh7nplNLm31DlXrUMtt6g45gsx9VaojbqXj
BMES1tdMf6FAAjpAk+WWfERPN3k/NZ8FooEKbAlUKLc1POIWUnaW4aiS1Yo/s3wRfy6SpEEM3cws
7b7CmwMGVF3SRSFBnbJN1A34vkSKRNwT1mdOpdccS3wHW4F4AGG797cSsZnv12d/fkiYPFLcPI6Q
KcOv+3TyQA+GulZQlIkEAmSpPyWHOq/fnWfMD3Tgu5x5/kq14HQUBL36DFNozXXycpip8AaQJd38
cn0u57GFUTRtDq8zxnCZPRkjlj4FQik07dL+IQHqv/PbtNt7CXDt60NdWjZe0uT+OlqbPAROJzT5
VoKc5Ki6Fu7VWz0MKzobYGSuj7KAo5BTzOvGK24uovBaXoYwerODp2qK6oY6ujuzWBsmbYAxjA1y
OCYNElov/JT2A8VRY9sUHkCVus1WyqKXJotEHeAwySGhFnI6Wa2y0EyOc821sd69iSfA3+gf9itL
ev4WYLL84ark/Wjx9efP++YcimCa1CTPNFeXDc7ocmi7LfT68dGzKkg7ZSNUsYHSmH2RjolorzEp
KiZlUZnkWwTHa+ujnkRUE69/g4uTp/IueA9oUjqLLy0K7vK+8RAnDKZsi66Ftckcb/wXoxD2YD0g
LIkmzxyF38wdjW+YCI3QXOlXeEU5tvfYT7q+Unu/MBciKpWXWVdTUDA7HcWj4QeBSTaubcXZN4Uq
wZEm09rZOLuhUHYkESbBJNtHtXIxF0tJZY3C6egaeRz8UDNhvphU1bZwheznpm/z995QkuvCAKqj
CaHZHMnTWWH30nfUWnpXSULAUY5nV59D7KL/ClsdmSh9xBayCsuVQ3G+XaXGaFz7wJg1osBiWNUe
JX2CRnMRmOtd5DxKeK9VrX6sYEfdAKPBDQCVuvCjcPzhWGl6+5VGeKODFUqLWxXN6rvrO/U8WpA9
k4DwjmOfzhn+6UJ0AnleM0l01FcMC+pcZ9Q7vHeMj3YNNrFUrfTBikr/oSGbvpvKCtWIXlXsm+s/
4+y1N/8KmNfUgthppNKnv6JGXIyDlOsuRgzqJrc9etFTQWvE8z3chzQx4e+mm3+riMG9t1wyD+1w
ARgGgpt8ltOhEfyKHTg0umtnVvziDUPwd6qsdT/PDpHkj59ftI4Gupw74HQQ6Ekhkj2NcCdQDuAf
EfLY5rgi/H19GS8MQyFNEgq5m3Xql6fD5LwRJspkwu28KPmeABq44zJS9u8exTZt9gsXJ7mPuTir
g41lXxdmwkUJI/kaVWV6o/LCWlOWvTAZ21JJ5yjRU2pb7kyhxHDDy0Ig64iiXu8jsAPJK9m9fzKW
xtajLidM1Vx8/lBmWl1nUCNRNuu2lipwOUnyaeWeujgXYcwPRUOHADH/8zehOrbLXDR2ySiRgWdi
AAGpmhCbuD6XeeFPklKSUcldON+7ZGWvbe43o+C73aRwdXS3xZjuOTKd8SUVKk4yEeUL8DT+QxIY
4cfrg55HbuKHybsM4VvVIJCcTq2ycR8ViAq4WhCWbtvG1leClYK4ZD0efFvB7+X6gBeCqE5d07bQ
c6Joi0Lv6Yh6bKLSAoPSRSQKy2CrzB/ARvWbRMMAF3mBWG4aCIbHZkLwA2hc/QhJobvF3rm8w2UX
vbWVH3S+7vwg6qAUARzB02exBOBxg1FmZeqW4K4SLAGK/NmqMus+h277exZ9fpRtmmBTD3YBSXMf
FyEkc9T6R6UUqBMiWV+Ge0zNguKAQFmRbufU7VOPyDGKKkBE4rVfPAeC053CHQQiVkN9hDixJLxU
ngeNA5Uc5BeRbQzN0LvHo8P/RN/GdP0ixL+mrof+j9RGByJlp2g7dBYxlrq+cnNYX/wMXtmvRWqo
hsYSfwEt00IHPy1c5DhDvAdTad80uD/deWizyk1k6QmEZkjKDznQDxxZ2yloV6LZ2QOAMGnS50HL
SpVIPS9CM1KzalvSoztiptDeIcXk7BxSg02Lit7K+TyPAnM847QQbBAqX0a0AaM7LptCHJXEq+8E
klOI/ujiX4xC88qhMGORa5z1N+tUCeoCTR/2u30og6688yJ/DdV9adnmGwAhEgpx5rIK3AdqmEej
qh/Dyv6gas5PpTOyjeaVw0pqcGEgRMTnSollQx9bLprQSQgRmvKORua3xz5rzE0jlfQYdv6f67vx
wufRKTfTNVFpn1BPOI0rTlIGjmEkDnyrsDpASUIaLEAQ7d+M4vBdVdx6uKVPR0GPIBSmzy0QdFZ1
a9a4EqDYXL5/V5PVmGIumBGVlvl0bkJ/QfdQHsNaA5yHeMBtmKGrpsHmX5nQhQ/EULQm5wjITbpY
NvoaVaWMjjzmHjy4sKz/tlliihDGsEa1uDQUGTv3J3qgFlnb6dqhW9fUyIHKY0vX/ie6M/YN2MDo
HrkTfSU0ncf0V3wCkibojAlrif0zptzHmWRk28UmWtdDGn+Av1ukO6VulDto47NziIlO9cruuDiu
zTOIG9yZZ3k6RQU7DmkGuXfsyxB8IfE3x99+EuhaNR10ay0NwTeDwHwZC8NQN00bK79zHL7uwkiq
ERqE/fC1pDzzl4T4dAvmu/VcTddh60R1XP5tVSJEz4QJ9WC7fPhe2phV940tOmxpIoGAJOZwE3/b
F/2vKjK0DrMeGn2bWnIuNvypzpdmSidzN4Itvw/zVoJAQ0TsEMetjaOISS6IaI5TP5dCNYpt59n+
B/79AE1StOCzfdkU6nMzFALhlSI2f/Br9W+o0pWxm/vKVCFmXCCkeH1hL60rz0rSVkrWvOwWW6cs
Kj+dChxe9dz5khT5ZwdN+E2bKU9p5KEx+z+4oP89MoOaoOY4AFdATLCJFt9RR9ME6OiEfH5BXtmN
sj+mXhWuFHYvhKz5IUn9XXOANhnzP3+T8Zkq6lTJfMz7OIx3mSdNDHRS+/762l04djyVbYOTp9F/
ePUseDOKQFncx8lIAj2H0oYzb/9kZOw9vPz+zbEj3FM0el2613bUm6GKqiqsvusl7p1QyyxjyD5Q
40B+QLPq8JaaqIkUa/GvlpHMGfjrjAmyF5tD4pKAaxghzIuxMo/DABH+EK7o9WU8z3ZmYMl8L88k
ZjwlTj/WFE2BPrWqPEobXfq4dtqbcSzau6KvuicfIzhODbZMiPyL26ZFvfP68Bee+rRDeeLTboMu
jZvJ6fhVZvZ5NWTOEQ5ovesoLR+gWaI90c0vn2ksjjmypbuoT/cFrJ5HBwO0bOUYXtqw6LfxO7gr
eK7Mx/TN923aHA8XNXaOpH34Woq66l9ipAPenzQY9MIps9GpBjazOH1Jg/pONxoMM4HpVTo0m9CQ
DfV7ZI2clQLZpc8KYf31KSJNFvd0SibMqAw3MecocgVjTw0YZ0fT+DeubcOtrjfeQ9G2fwdFIh4V
f7J+Xv+qFxaULijFXp4ecxt08VGLKPMTo1eUI1Jridjg2oEXFeYoax2Wi+OgPqkT0Hj8Lwtmui9K
E3cPUNlFNX5QW9XekUOZz++fDZ1wFABMivL04E7XEiUl/njs52B44SllNXhbDrAY3l3yAXwIeIUk
jKBGU+x0lCHIcDfvpHdstVTuWjFVOHcN5v76XOY9dvq44UkMnGg2dDGxEFokesYYg51uLfuYhSTj
k51pv0MkmJ/KrA4+13qx2lW8EKZpWlIBYG5MzlhsxEyFcgdul8xymDsyVLaOuOxhq21h7HF9bhd2
AwgNDph4LZtpi7l1mhcEaLjKY6c3uMJx697xnF0r0l6YEF44FJnmLvP5yQp8MYp0NOUxMyd5V5aF
9aHEfcAN8zz+cn1CFz6Wo/KO4QnPhjjrWILA9tsWnbKjnMx8K4JZxIZM4TBWdNlxgmzLlT2oX5yc
BFKpqeR5YtmmSTq69FQ77aMzGhlMZaE8zOilP3kttPtYovty1zV2/Mlu0UvfmjEOGrtM8wZYjXmt
Q2UT1l9094FZwmoS9sxMmb4jhxrTSzYtT9s2baJ+1Q0b2hw0ggbOIWYV3KmUBBqoOSbw+cryTXQX
wHfeO6PWYAQHEh2x2TizvusDSnAyyIavSFzGfwlCqLFROz89mEZewiIdfHXcXf8K87ZZHBmuR9qq
dN55h2mLHRwMY+uhjCuPjdKmBynhObSGSO+yoFIOAiugYxwBkcecKDRXSL4XdjRDk6c5dNBQFFkM
nacDutq5Jo8jBK5NacfyOCR98/57CZQIWwypEpBa6vwr3lx/sc2VGpdMUDfTYitaLIWiAXVhNEfX
MqlL+2sObzTg0Osz9GWQK/OsiLOC8NMO0y10XzTvCxi6WEabK/nhpbXTJahRy+bJ6RiLqN2muSoz
r7WPMvHsx64UJiJreN9c3xyXRjHIdKkyzvIxy94JhiZZhCkR5dN2qG6rKnL2hqxfrg9yadUAmbMB
6HSpPGcXHwjhSbuPfPuY24Gx97TIvDNLkR5wHdM+Xh/qHP4KQB6wu8M+py1wBhEnNJMODgMRoAnG
bVazBQC13YeWX0DUrgXOOeigVEZ2m4p2N02jOxT513/xIywVlKitARTkKXE64SL1a6XoSbgBxfOC
KCOctvLW26loMCK71LQuRSCxRTkFskoplDvT89Gzkx1iM9d/yqWlBwRMR4EyOQdQnP4SiQJkr0wh
j3vMug5m1yW3LQSQLcaS0+76UJeiPRmABkeBtEmcTVrznKkADXzU2bBbmqv+pwA99FuVVMA1EhzC
ro93aevOcR72Ankag55OLWuQAg0zti40tuYGW49i52jgGf/NKAa9RYCL5BvzrN8EF2yE7CbyTQS8
A9W+LSDFH0UqqpUQdmkuc4wky+Cw07Q9HSU0dQxqaXYda6XD2iw2EGJEV3N/fS4XnuvMgIyWtvD8
XlkkGDigjH6oKsYRdTjtIIRnbGtDogk48S6qzH7aZ2lWrzCizncgWB4e0hxFekHcQadTAyWshfkY
oKRc4yHc2VWAvnyM65StrUXn1wzp9KpjLEKZRsMONoy92O1K08P1FrGJ8nqXexuMFxxxM3mV3c0y
lOi3FLkTf67iDkkVDSpsjzOPV9+brafaeEwk1OWFGqQH3+hVHe5FWZR7GWdGvunqrJk2sJA7k4u/
1FaeO+dnxyZRolw/N2olfc3TRVKQHw4A7RtHE6eLF/As2LAb6XTbx5a5iSsTzbbrW+F8wzEglQxa
Z3Np1l40NZOwLcDmlwYeq0AAmxZT1cE35cq2vvA6tmnMWpRMeTACNFwEQuyCe4mWoX5spA9w3C/N
auNYrdhZI34kERLwd4OlOMj6Y3uHiXr/xwmrZOVXXJorFVSKHyAqYUMtFtfBWMhz8CY46qlUD0Np
/sRnYS3LujTITKQi6YRR5SyjUaeqpdPyRDxibi2x/JLTrjGmYHf9s13aJyRTXNZkn3S9FzHPA/Kj
dL5mHX3cHbYgbbBAUJ0CsiqO3rwl19rFlw6vVGEnUVTk+C7bHoHWaLVueOYRli5qgkOMRk6qyEdg
D8lK7n5hAWlKU6OlrgcCbhkCjdJqEaYkSaCz1GKnU/al20D30t6/8xlnftgTYHjQLbakJ6oyGDvP
QuNZ6A+1ASQkUuLn69/pPNLyh0MfoA9IUcqcFfne3hrZmGRs/MY66kVto37d0pTw0HxuEk/fNaYI
juNUGSu53HnNhA3Bg4vzzHmDxHE6qF0oTq9apXMEboFJSd6p7dcJQYu/8YHGEAJz5f5RwQIr2BlY
OrxgESOqp+vzvvQRZ4IMPSWmTsPs9CdY0gsxxJycYz92xqcy0JxHE+melXvswq6cgwo5MckxHdd5
9d/cyVFUIZjfOhSieuOTRM71UcVXfa8iurdy3i7MB5Yeh01DJJEIvQiTtGHMOjUy71iSV24hZmo7
P7OVlQ93eRSWbWaIcYMttmQh8iYtUSlHZ6hznlI4Yji4a+lKanxpFGB9IDJVirHa8kGBsD0aNR7b
w3Jy74OOpvamTqJ85dkyf+HFFUwJg74VSTj4kiWsvlTiruwxjkGaYbRuUowrcIjqY9dyIgp3XTnc
WxlagVrb59t37z2CBzgdeFpQ35b+zP0kJwqGMWUu3Cc+IChchVi6htXa1XnhbBOAkeqY2VI8OucY
/Wb3hXSb8XOdCleGYe7qAdYOG7TmsWJXAQfvYpQ49vhKWv779yI7UdWBItFJhSV0Oq4ZW3g/+l7u
Jthc7wMF0fEImupKGJ51P5cfED1vSDKQkNgprzpNb6ZnGc2odIMXuUgxTcoBUwaFnU99P9gkUisO
Tdrr+MX4uvhTKdJ4Vgc96jZt309uYUJpRWI7wysjUMZc4n0RCn1rqSUK2ORkTXzrJxjZ7sZonF4U
I278bVgWqo7PYIIedxxb8jMYCV3dazBLPIzvWhXFZt1r8CeTaRFtaTHjCtS3gfg6edOAE2VgoT/e
Eg7/KMBUkh3FQ6wq09AOVb5IEPdPJd1uHY9aP4/veCqpO3plsy2vgqT5NsnxCJxlj1v/W41nwq0a
qfqjkQjnSTEbhYqskqrtLc7OqDSjz4fIcMsVBQLfQgpkD6Y7tfdFA/VgiywHXjz2UHvZRkxh+OKb
rYZovWzKBv1Lf3gZm8LumKbRIew89PknrzPzZic9G80wrFDgoQy1fotMNED00KoJ2OhO4o+WadG3
Oqz6ZBtRmqYijqxzt+dmtvpHw87MvyI77QzEPHxE66C+4gBj4IWM1U6WFn8CTX60wZZJHM/ybewo
GOzUQ5gkt7mVILzaaIVjbRseas6NVDvUY/zKoU/qg+dEsyxJ/uhpqrhTZXoDGvxTiqHCFHrfrh/g
10RsETtmLBe4BzkDOpbVO9n7aRtEVut2XZU950UQfCgyS/kUtTV2LJgPNHfWFPW3NsL/NxaK1zd6
iyKy3lRSQUzc9zY6+sSfNGxXV5KGiz8NAQdyZnj23DuLEI0uW8PqZ4Nbp2b8hFi3cNWym9C5z6Fs
gn1uvfpPBUJgvFNj/s+mnh3hHr2kjdnLdpL9nSN29MtLtbzC07erlXdHv5k0Md/7PO4AdszR/82x
1XvusBwCqRuns8x1S4H/g2nO1ibXP9L53cs4qPnqoPtgxC6L1Gpb+Fi96K3blgi51viqfdQKIW6o
Illfrw/1it0/3Q+MZVFlQ7wAH6klDr2QQZ1zGmvXDrRY32lW2H12On/2tskT9OKd0cFNpQsaBAGE
oBXe1515r7N3vwiZ4z1Ks6oOthViCb+HrEWLvM5a7JIGXsHZbpRj+TnpTGfYj7UMjninZLhzaCJ8
1LVCQ+s9TRGpR3kpM7YD3yzeosE1vPSthRgAjTYfXdB66pxtknSVubLO52FYzig8er9z/xT2zen3
tKahjawhaRFkrPWdSOPsTxE24aGfxuymh66ytbN+eHdixaCzIDSSBASJJUFTF1UYkTy07hhn4jgL
rN+D6BluotBXVl6859kIVSJIfjwM6X7x5D2dn5GFREstqF22dLWtJ+HdFZ3o3l0jYhTwVHJGoZKG
L07FBEUPYrtWQXdBOrQvtAK5nWiNVnvhTEBS5lqZMx9IL4ust0WWNMRZoHILn6A8Au9GAhm9wjwM
1p6ZF4eCQMt0hLTZIafLlqAUbDVlVrlKbvkbNVbVzaDCSywzpVqJKBdKqbxkZ4EQ0ikqbMu2MpIV
ZWjNiQ7kQRw+kkjuzcHH61jpguehMJuP9DTqe/iaYbQBkIIpAWpeyMgXWXFzPRScP23okoq5NAKs
ktfoYoW5bpUmcnC5TgalPJqRidcEvFTM6/QEjpg/ltVNkY5INBIv9mrbKCt306UfAAF9ruUS886K
m6LLoRjg0+jif4R7VI12/q6OxZjtcMRofygKTh2FViMYybm6CQD8r+Aczs/LXBya2ygkgDSYFheQ
UljDhELc5EqU3TZZ2k77XtHTlXW+MMrc5ETHRYclBibsdHtFQ6TUlQC4LZxWA7NhVrcZxnzvPpUz
opfuI80mAvsSM+FIpxMjz083V1tlb1H13qrOagS9MBdwanQBAG/T7ly2imFexEE0Wrob4TM6Y1Db
PfeIspIvXxyFSEYrlab0mWIlTUjK3kFsuEg1Nfgcav1zRGa3du1eGmaWpKFDw9G3l6XbpHEas3I8
1BiyGJf4LvAfpiGyV2q1l0ahf88O5+PrZBKnn9/OCztufSz3RuSsAJ0l2SNiXNqn64f59e46vded
+dUOjmTurJ+BaZPSKXkJhoZbqFnU7g21Vz4KM3B2od2oW8WqnacR76Wd7NNhX49d8ctQeiffpGWY
7/04SW/aNtX2elR0vCfacRfGkb2vMvxKSC+VrdH1OTZgBl64lVfsqcP1kNnLflPMeCBNLYND2qT+
LgX/vBI0z+MzzW5e8DpNOwM00qJg0Nk6WbodC5deAt7nqe1saxxMcTMw33/rUAik4kOCwJVNs+v0
Y7V52BGGNBhPvSNfnMjytgVh/IvwwzVx3vNkhKlQmaZ6TzHwjBA4AdSsB94+7L4g25Pyao8FfLXP
cTkEGyuT1u8pLaeVKHFhKXlf022dwx3cizkkv8lovQSrBgw8GbQYE5zlSvPBhMKWYtWkqStVi1fA
88mWpPkJVm0m+LxqAi12vl4IJU0qq3fToLB+MaNpumtjT9SsaZap26YpdWuTZ6XT7D2rJ5bEUrH3
YTkZ4a7rp8kFHKa/iEazIhcLGoRDqkmLN7VDbR/jGEe6amzAtgFO4v1pgrjUduRipevEs0FoYeZ1
ue/VZJYGzQSssGjkWbdpRYsOfMjgzS6tGj/cZn1dYX6DlJ246ap+fL5+Ns8iAE8cSkMgBdhZFBsW
+7dRqZbbsTLg1ueFT0BCJrLb1Yr82aeFlwD9GEKtBcf0LIvxFDVC9BtRX7M0tBtkvfyHEtLCTW4Z
q1y8OZFcfFkqd9REwdUQp5clvMBWGwe39dA1MhUZEFXgX5Ro4SEsDYFfEEZXT2rVd3dRGul7xcTy
PEABZ5ujnLByhZ9zbLjCgY7T2p1Vxc5600E4VZkYwsgtVbv+yPMeKx0b6K+b2lqMODXGO/iWZ7X5
s5La8AVZbgdNedFBOI9KaTwpBXpd7w1Y/KZX9ATZKw2S5TujCbA1CKQdu5U2+vuk6cRNMmDGHVPk
eG/KPw81B0fYWnQvXitPbw502I0ouSeSobqpw8ZyDBGU1MPdu3cwcAaI9Kz0/B6ed/ibUeC32WRk
ZoxMQmJTZ0zibW2na2LH58kxJTLkprjIwF2qvIZPhwHYwqu1HCOXizkK96LT2wdkT1H6biWfeOM5
yWSjve/431GKNyM04KXyc4zH4hO8gdF4b+LGzwEPR4cViLuOBPzpz4lxN8UZWIldnOGcfdE36WG2
ND68f23nDzfjiUiFjcWjTU3TWpFeEbveVHZ73tj9Xdnn7UownpducWJ5cmA/BJbVmQuei7k4KGgM
2Bq7gOrDncN7fg94v579grJtZuZiZcdciEaQlQF6A6kjx18WjsdQV6vJQlhDDUbtzkN64r85O4/e
uJF1Df8iAsxhS3aQRMuyLdmyvSGchjkVQ7H46+9D34271VBDBxicxcyBqqtY4Qtv2Itlbd7bmtm9
NVqEYrcl2HQTNiL7eZVGrtrky1WH0meiXo/7YntXoVpx5RK/tDkhxW6IT9uBRnJOWTXlQgqExF7M
jRFA+Rrs+jPOaQrwiQrS32bQ4kCTiglmgzkE70dBQSqcgqUTkS1LPPJe3zYvwgeqemxM+r/AQrYK
w+kHbVsc4vpqqeMRBA6y0lbmR6psx2NvBHi4TYwJ8MGyr2Wwl8blhdnUEsDXwkc7Hdf3R0DRgVbF
+tB5t76VljtEhfWom1ZYILmBxqmBpc+1/fT3GJxtYHj93AybfNjWkzsdN1nLAQ+LqolTU+hlSGYM
KhsPNuORXZ1h2+IP44eZqqb2JcU0/BdqER3md5nt/tLqHsV2xHeb2Ghc/OhyAcwwssqs+m5Wtfbk
0Hv4Uk5rd0xMJKCjkaYzMAY0Kz2UrnLjG+j+/IcYcLrCpN2sdlqrl/UNLiqwh8auXet9ay6Fwt6k
keuOIKv8NdQ+NTUIw8093EoEqYxBv5t7zfk8N02i83thzYS+Uv4DWCNsLjuJUvPre2S7oM7XzKF7
HgBMJV07Lz1VRqpMIWWDVoGTRB4V1n3r2dd24rbyp6MgEcL7A7Sb7qF9viOqeaFJbzb4hZdwnXKI
QZ+BjOSPWNDa/WFc9CoLtb5cf5e17YaQM/svr09zK1Sc/wC2BjQojyQba+LTrYEsgTAazS9QeUl5
8k0XIe8wyGXzm07ZeFcjZHiXYQOUhqurXbt9Xp4Hrh0COwMqFFi8c465YbVwntaq2LQtKmwfihvb
HIzDCiszzGbITDUqdG/+rux/xqJOiBgMONjTCVdGz+vr8E6W5eh+sIoWulOdJdnz6+v6EvpDAoSM
FR19BDW4X88ewNZ1124qMxH3Yx7s/ULg2qul8/S7o1Sz7vrFneqDo+lJh//0drD0QVl1VGBunh61
ViUEPwgJpuGMIOkvPwvwg+OxwGclm1zUBWYeiR+zDUrqza8Pwn9wrsGMgBRAreN0gZKA1NbsaHrk
bIlDEgy/g9z6RFxkXgkRXj5zDESY4HPItsTq7EtY40L1IxAUd+HiT2Gje90OXcskrjvff2shgUiE
D4FgAnuNIOfsCXe6zs5qNDbibPb1WFaZfmvkOqL5r3/17c+cnibo/8T1gAAAABJdnq4dXupJYA1B
HWeFhn22AU0uTLSl2Hc1QMu80KxrGP0Li7h1f8C3QMQArXf2pIiimjqxOHVcFiiczIEz04VYzP3q
6MuVyb28EZncP0OdBVv42jmdaqGT604v8KfotFBNbxeeBHP47yjm6RKqbGwMK/PquCYRjfTVn3ae
dlXx8OKH4s5z0VJg/52XRdDU0cdEsWyGHKxDXxr2Lk8bCz9n8d/QXtVWvrh01OORVgZ7CPXldFKg
aQn2bIYzsR+49bRaYGnb+VdO7su7nKX7Z5SzD2SrqZqooNexN3n6oQha99B2mEr21Bg+lmZQ7ICW
DLewid4M5SCc2jAO4MNx56QkfTq/vIDyVc9BG3sBZhiVUbk7TF+/vX64Lmx1PtcmC0v2TBh1Nr2s
FqVFgYnpzTh0q0oUuMaU9a7VMXt/fagL3wupIsI01CSRQ/LPNmHtCG3pAGzE0kyHnxURfyx9ihBv
H8Xji1PaZk/ASzhdNdm3QyJSRlHNxCsEjGMLslrv6e3DcBtxcjeRPgBtp8N4NUxAHJJAVeq+EUrH
kzvEDqvb10e58HUAdFPaRlEbBu65kBsGEn7n2/QHKzFlX4w5WPd1oNQjktJvz6iRMiKK3rjo1IbO
83ard7TB0cgm2sQ3j9Poi32C4MeV0/QyOOFZ4utTH6CaDsXrdNk6wqEMdn0Xy7Zxnid/6g71MJa7
1axb+qyyvvfqabzCTLiw8cgwCUts2FSA1s423iwwgVaB28VzOtnv3NpUkVe3xZWE9uIobLr/b3mg
iXM6tazRirEyVRdrltkdsgGYpq/L6X9YQJ4lrtcNpQAA63SUyvW5TRciIH+o84+lXGlxZ5OKisob
HwbW9jhrVxXpLqSaG+sWWBn36UatPxtVOenSumsAGooNdOea2LvjcotTmDE580PqpumtAab93pj1
/pjSD7r3ZD88FT2m36+fiAtvDFEA4b3DQ7PdJafz97Dm0vQh6eIhMWB4tXZ27Isp/44nqDiAu/Cv
RR8X6nl8S9AqjInsGfXj0xFhvW2h79LG2BnFnjY6e9NT+U4tbrcvtcoXeNz6Gm42frCvS7zhLNkV
R91fzCla6vTKJXrm4Ac4hYzG9gm5+FW01s9rQK7Ra1gIp07cI6AbLp6dDKHZgnzCvTB916/VGHlI
jT0W6WI/utKqd2WPsl+W+8sTwDM3zNZAe1sg+Pc38QbTrN72JXWy0yUqTEfy+WcnxiIsC8sc8tdg
Ttrh9U9/dhn+HQWVNQSDQQ9vC3E6SldjqSU8w40rioybeoN/qNBJ3CWjZVy5d/8SPv+JObexaI5y
GQIJpSNyjpyvC90YV5XYMfz27EFOjUmuRggsMGux86d8HMiY0Wn0f87WAAC8t3EQQ3Vn7tNomdb8
IP0xyyNNW3wZCq/uf7WN3mAB6NkYB9pa5n1Qs4kmaZOMAdbJuBTcaY6o/ihT059SYThVpMYMAHup
GrxXweIq7zB4bU2XgqdPRn1nBre+tyD6Ji0TexcT5fI1hBiM97yNHAXGzFNNA60ZLAOjLdtvv9er
L3CiSJb1TlZrI3dliXyng33hR9OeBnc/jhYNtByAyLUM8ZwkQFWYO586n80qsbDnEjF17Re2qtEk
s5ulBUVZV8G9qMy0CMki5B4X3PTW7VQfLYrTtalCtYe1Cq7Bjbag6eTD8jPAGtGTpsm19YJONxHV
znRTnzDiRpjAzTo7x5FCGm2nHRBl5simuGKOdBBcwIyOPRg/4fhbb0R5/l0MMA6UB3nTARycbWVk
CrI2BwIRZ0raH0or6z9MqDdcaUVsf+V8rqSawG8oQ8BlPItRQGmMI5bQdOAXvzt4JkxQPEaL4+vH
8vyC/DsZvie7jv/BsOXsccC+vZit2jRjTaolPwaFNJzjLK3hF7gS8ez7g/FZ8VlEmCiR/YDxKEBX
Kpk/c3E2j6TGWAa+/ptotpzPnWuStvwm7UE7hgb06XfOUCb0QZuu8TDPw3eNj/Ab7nLxKAE/BNS6
kgHp4SBZ9i5ykXVYtX5ah7XmNM0xaep6DnU3zdN9knndSsltsOZDqdHQpqKQgUStUqqOkVnOWhvq
/arT59PsZAldu1+5Iyxv8Y6GqGSx050FPKry1i/rVCNZO5tjdeOVi/yIQx7QQlGiXB05MD4eulrH
Ei83dfjtJbt0irx8kWUksyDP9kIWyXtgVninCGsYHjKRrd9dsaT4GNpFDnZn6NEhg86kQf1f16nY
KVw9UbBte+1RrfzZsKxsWl/S6v0/iUPFZi9ECrJmGAz/VxtIBKLqpDY/CqZt7y2EPNoQcEVS4MkQ
dHIntgbcji9ZPGPZ4Hytl5QbSm/dBl3mpZMKNpVdfPX9ftoQe96okaj7w32tg/IDyeJS8eqcYHrS
GmqnIZnHeKjBXHRRkGmNtc8nUQ1RntT1oyU9LFprQ7DA/WiLKbK4DkUIK2Budy1aPFPk5yOVLEfH
SiOoAuP9YC7JD6Nt/8jBND9jok2fVbbgS3VLDgdMx/pDvdBtCHN8cB7twmve96WYn3CwbJ57d/St
I+Kmxi24A+y/bTfJb4Q7TP9h3WO1B9dZRwx+gypbAdeO4iFNJ7wbmsJCm7ryfTInWysH485fihaZ
I8csjk2dUWuUslfLMXPM+ZevbCGipV/7Z31eg5vMG8RvN10XMxTQ2sG2jo344fiqYzcmU/NYiXm8
TUxr+J2JAmcxN6h84IrOqv9qVkO7F6DRcONchLrfHH6/jUbRH2mRcrdRgW+d3YYez/AX79ufdNQp
L2h578WUleV4BAmsf6gsDaHD2gnGb3rbFz/7VK0PxdStPyQCAp8UZiZrOBQ26OaVBQ7xt23Q4azz
eZ/nbnPb2aXx1OfDiLMsjJvPPudgDcdBHyu2g+nEplLSj6Scq/s6ddvHYLTwfc7qfi7C3na6LhqX
tXuQZaHjEjnZ3mMF0Wnaa1qeaMTQbWrfjJWTfQmMRj71tZ78QKfNf6wlFBs8PL1y3RW+qT2P46Sr
sOlEKyNTm602YiOb8qOixfOpdlwvjdokL7toZUrl0R+sablPM4CLu6aV031dCvt5bU2gvsvQ4I8G
yyH/s+Cz3YYdvKvhJi2FUT9Wdm2M99JszZ/YCsxPDhi1fGeoHkUBz0j1NDTqLBMf5tHWH1F4HjeQ
ixZ8HeiiORFdO9+IzHkReDzkcs0i5bVB876sB6Pj/ZYVduvFovp7jITHD1lR8/umueaWWsrR40Zp
Wg2LbL1B9RwBAqIMmdduODod3BLeVRFBEpJ73SmCFVHEau2RoVrFZ3RyKAuK0nlUrub+QlC41Hnr
Le+pnNP2d9nb7IN8mbDNMCrcE0Ni+DG/G9s8/13OiUw/pUNnPOmLb+d7J4VZFZYGmg93xrBgZlyP
fX2PQFFPiCkKfQ7V6JdZRKdxzCOJfstPE/yyCrn6zB/gGtf0Y+4YdblPMAQOQqXZA9itvK7eLQbY
wg+bkrB+NOohmSIxDF4edkVa/tc0Q5CEWe0sGR6+hf+HZ1727MpZ3QwTqWWku82aRCkX2X/GLKfl
4M2TBpAI0lT7a0kcRIqdRH4rDa3Id1Ph9G0YMDEyGjPpfozwzYGqwgDcQc4P/pRDSRuktvK6jZJu
kTJMRmdwwqDP4DWMqHXXoaeGwMUir8nmsFta3gEr11AGshASuLG9fhQhm5L9WE+6dWM5ohtBsjf+
12wdlsiE7yEiqafaXeU381cIvN7nQZfrF5Apmv9emYH2TdersjgsizlmB7AqzRhpRR+sYWMKPOGx
S+SiT5cyecZTNwCJNNXczGNSgmdWMHM/Yx3sfy/6cb2v0pU3ZZAFD0SGFCC54zIm3ZOrVF3d9Jk0
mvsmB42yM4tyeT+JBVLI1GrFV9guyZccbHpsp84A/yVFJT8EYWx8M/M6uOuExjOkCTxzcX3R0n0O
iIdiYK9bQNXHxd6hu4d8czT3TZfHU5Z18kaDpSzuOd/Y08xGtjjvymFSQQiRt8CDCZ2NIMRGxf+2
VrO/RK299sTLa+Lf4PGZfhwbS4iHFQX/du+WwFng/3cpBuFD7WbRqGHZHHbQdzjBqWj8HYCChp1d
EuUd/anYPB1ynqe9NjRD/h6jabAwKRa0xX5kTiYfsiuXyFfF+il1IE0QzA92EWV4sSKDno/qXZVZ
NaBxILTFbpP5KcK6MIr/sEDFx7fQmhw2Wb8aROz+6AaczaR7Xr1S9EclE605gDflpa8Frg8RxiTr
TZDQ2X3fQO6qwtYvDOvRThqtJ9qo+vw26Hr9pqYwfeh9N8t2/NsEAdeRjv1xWLxeB3w0zL9boy/u
03FKytBJ4bBEE8HwSIKasl/nUpZDhOsjGnYY+Dky0oRtPgt76QMqf916j1U5wCRrDFb3iMRp+74e
ZtF+ygaKUQgKm8jjG4nQMO/kMw1hss4gpOgHlA9ZIDFM8WZLe1LznH/vs7R4gBNsuZGOVAzuDHXm
VtGc2eKxsS2h7+i3ZLjHpsaqAdabDR9OjDnfIPFt9xGdbes/OKujvZ88TBuOS6s6P0w9u70ZnHaz
SiZCedcYU/McUD3Hx6GxV85b6rn3QWkX/OWOhHgn/D77aWmu/Z/taTR8uNE0/dPMp1pYj1xTe4tI
jGBrxY4r6lSZpGHCxRSE7bytYpu0gRVB5Jn/YGU9/5c4thjCbuvQh8AEMdosXH/Z5boYPi4Y6+Af
HazV987W0mVf54UHxbsNFnVT47z3RZEkLpGcEif7nrhDI+89RV83XIKK04ZmTkfxhCwwTP3SflqT
PEFXQnqYyCOD3Ym9HeCQuKOLlX2UZVD+VKB/4ERk87sWoOWPMoXDhayowFh5zYtPyergXd3k0qJ1
kixTGyZz53zN7BKcReKMmhlq1Wi8m/IpFaE2IK62G8Z8MwAo1XRLWUTMqJvlrXVYs035sCdkGUK7
mcs+HHUjdXYutmFfqiEox1vVNOoXsRFG3jPOfndNkRokxxswA4+hsXhAaWEaw6WrrDKEpysNyEyt
+rMiXJCHGk3ddpdPmKPjhY2ORtgMbvqIK2RW7Ioi1Y6Tu1j+nkKiEzvNwJOKAtXSRUsxLreVLrAQ
0d0Sd4+pz8R+xsaoiSAdiXanJ4l8X6aBKvf8NflFQijtPwZFTWDXjihARbLQ2M72WCMw67cLxq2y
mlN0UzWnBYzuJ98yOzBzZI0Q2QuTPLU/DlMwv0uXLh9C2HpUY3hSBzvMWqOkFz/XxR+I+bXYFcI0
7rIJ3NIuqayE46JGAgZN69CJhDc8fwe+Mtrk8XrzwbRn/j5tlA5FnabkoDU5Tk2PVk1DM8JgQ2oh
yBCB0km6yPqmq/wMn7Yg97+7Vu54IZrpCqUHqfIfhqu1A3iAPsAGxMYPKbQFuvSRZ831EDu1PX8o
F0UiXvKUUFhJRfBY9esqDhVpn9gj59f8bhba3TtL5kF7i/KReFZG0Xa7KsNi6Kca19Y+WkPGI5r2
ftVFIkOBLAwWv5Zho7mYS6FIQQO6WUjMQ55cx+T6HXAftprpI7JIKtlXWZc9OcQ/3bGuZm15HI0y
+NGMQfqHdLz8Zjg1J04tCq37NPU+Z4VMfrliDo5FAHNon2U+fjL1wge5X+ZS4VuVoQ+9G3rXVmGV
5dxzAJ4SPVrKYYVe1LDI2C7P0tmncLXAIlDm6/cdkhDpbq6U2z1MJjXMiHxwvqfcuQlFTq76bOOH
1d0maIbLd6uc54dZehvSp7c4wi4v3QfHHzwZLkozUqAGIkv+2H7JzAt9Xd6nWtmPZHXo4oVWgSAJ
xgVO9pkbnI41pwEnnNmorDF0F8P9PSVGfSTqT+QuVUr74knLL96hUYjRQtUP04OZSK5BjXrVJzMb
vOA4gCzPbjq7NT/jBWe/t0TgDH88IF3mrtQG9OeaIm8+N9rA7sqgCFp7mWFITYiUdH+0pqWmKUUL
IaoFkcxPArjr7jXUj8QtwgduuxsFKskfKq92v8HgV3PUEQ0nIemP/6wqlj1MqWJ+8drBe3KKtNDD
oPHVc5b6qxFlJW0FGSzlxKZYifm1PhE1Uh16/wMojf6u8/Ux363K0H94Q9P/6mQpEEg2lfPeES5U
08BUG1GbeC6Jes9tfvqkDu+B+hAkQuGZcVRt+iS9WSFv3Ayj6Q9Ra67jf8vmfYZ9TJ0Ut9pIWWdv
YVyh7xxEOUaoo81oXSnXnnUPt9oIADDohGAUN0TGVs7+B6eo4WeQTKKz4pX/313Tzd1WOFeUY2S9
lss+sKveIVobg5yNk2Pk/noh5EXNlPYhVV1EI6lhGwCQT8enAIOQXgtw2XVFFxXIDEd1qo+/5dpV
b5SR2OZKDQjY4F9gMfIYp2OlQ91gFtfqsS4c6xN6CQ46K457w5m6JlJ51gXYhkLynFmB9cW78QV4
cKvKVGCc47GzPghzad5Ru8j3YDiN71PQXClvXxwNOuTWpneoEJ7VDG0Q2EOXOkacdOZDtWxWVIoC
aUft5Sg69fz6JzNeDoc2EKhInfIzbb9z/5+xH91+GfMlxk7XLHfOVKfaYenn8gBzWi922pimNKG1
oSKY8NxJRBp37nNW2dZXgzBWhlPiVvq98LMUMF6/yq+Gi09TmDVpco008HKDgQHZ9thm+Qtm9Gxt
al8tmJLNKx8dnrwiaYuWZKH2PGvm2xpsfHTk0qnvU84DW0Cj4Wx/+ZqVbZ2oGG0/Y79oS7tz/Mn6
8Pryn3Uo/46CA4TLLmZKwOFOR8kSr2iVJlTswj69U71vPcx224aOZoonbJiM3TjIaxLLLyu1qLNj
4AI9AXATaIPTQaETGEPddSoelG5EiTFPUUDZY/f61C6NAiiOoqhDGw9e1ukoftL4K6VmFc+e3xJC
BvZNna3fXh/kwobgFkDtZ7v1AGCcTWXaRNvsfFAxj4Eeo9WQ7WcIFM/YTEyH/2EoNEjgskGYohd2
Op9e6UNRk2XFCIZmN067yiffxWVnsmgLXqkoX5rWJi/EHqTbj8DZ6Vjr1Hs58kJrPJJx7vACpMTV
rc2eoYor0/q7kU/r9lAHaEGxF+i5QgM9HUv4uWfV2WTEck4O+lS8W0T7bfS7+7TSdiIp90uiUWRx
5522ZofJM9+5Y/1hJlF0ZvNjZ+UflFN8pFhLv2lAi8kT8lEXwZUP/fKgcBp14PF8Z5CW5x5ay+wU
0DJzFVOfCD7o61A9paBNv4Ajtb9laE48df5MvvH6N784Kk0N1KyQRuKxP10bY20y7NM9GVdo2yG4
vurDlwn5ne+OaOrvhdc1N6sqQOK+PuzLowNaFag6nV4mDCTndFhctDJnkPPEnYwLsTF2ML5qca1h
8/LmpzPFw7jB7jcE+dbU+CdakL5EezoZocIDnN73ZIDkFORKTxSc7E8ySd4omvW3pUorFQALTE0W
9OzJNsuEyCPF68XI6+FYjRQjA9EbV67UF4u39WJg9oK/B4QBtfd0WoO9ZCClA5qpVZ0djHruI8Lz
8goy4NIo6GWB98WWBeHgs1Hw0GnachtFZtjnZEYnwloU0/8yiu2DB+DdA9G57c9/PpGf+qPXtY4d
D8bS76uq07F3cdvbN243CmGwsfEwAHYB9udsLg5RemmthhfnQLd3blnW0VwF1ZW5nMM6ts8PVBhk
EehNHTTB2Ytq1/4S0BLy4rlxzE+WqHHN7NaA0Ntuj46PWHy2QslopG3ugyr3jz32N0dVgD1/fb4v
TzVoaQqroJZhoWOOfbqqgvi/8RoE9wjbFS5pC0Ky8AWS951e0KLjbkEBZpmv3GAvdgwn7d9Rz3a/
7hce9b4ao0Uk654as38KhrT/+frULj0cNHh5CTffyhfgIzruyUgdAS9OX8kb0+nrYzJoyXe1rNN/
rw91cT6bZlyAHc9L2y815FZDWdeITc2YydUdJ0qSeb0Shr28pFg1xCM2+UW4D+ffCm5J2SgPI2Ex
6/V+HZ30tqD9lkebd88c9qbC8eJ/mBjxhGOAH6BpfrZPZV2IcUB2NDZcXOv7cf5iekOy+x8G2fIk
Ir+/BJbTPVgmddunWFzGPaYNEbVwLcy8srkyysXtwL5DZ5S5sIqno6imreiBGUas9TrlE7pKO1KO
dO/mTnsljrj0oXgh2RBYTBOLnQ1V4iZtWiuHata86lFPLHVXQoR8YJJ+Fqa5h6/p60u4HdPzwAWI
x9ZvZ4okL6eTM1tO2yCx9vVLw0ULT8gjVfGA1FpUyRQ6Mq++NObamFFjkBpfGf3CJQJamwA3sBDz
Jzg4HR1DyCxPoPTGRloM31O0vu2DuUzpQQc2k0dC1HoVdbbbXxn3b5x5Nm3MIbhMOXomzLyz7dkJ
Q3SuMcwxnqrVUy4yVBTzLsnz/WJYvX5spqH/ViNbs5CBZyXkk2BqP9pOg46WpjbGc+GmMDKzoKlv
kJh0QGxYdocokxOor2juIOI2+8aY7QbbHh4rQMjfi9x0fyKWQQ9VNaotQlHMaXLftxkSZalPW3ln
T3qFhFOv1BdT66u7qaC8tVvhMavIqhP7p55KR96DhunQacdeT4XWrItnSvdavqv0WX6DPEFhgr6A
ae9EqiiHrmmGymBSgkaOdKHGd3W7qAVIuZd9Q9+KkqDjZ2hlN7OFGqLdU0KuqEssO3qZ6TfPqMbq
kGB7hELoUFifs7md6GwwXTecpUS007KH78NsZzd+vfGlkMhr7sxuSbzdCvjhvmLjaLHyJ7O872ct
+LVoiXXfIRTkRUOizZ8RKxHuIV/JnmAxOt0diRBecAo95Py+mzr7a9Dn1ADNqTSeLbOux1uT5mwS
ycboPtalXxehjonOz3KwvPpotDbFS1/HkSbsOkN+JobxP+GIMxb3vmo6gzZKLR+kKjtjP2lIHexB
RlhWONIavuZDcuGC5xlxqETA48Uv6iwxyMeK9rgFWb5gSxzyQYonqQa2wOvH+NJBYi2DzU6C++Mc
aOenGsJ2U63ibpkpy8L/OCIUVn2o21nc640HiAXR/SvPyqWyB/vZg0QIwg/M/dnxtSqDrno2L3EF
PftWyaA6dIXof1nS7PbDNJQRlCp97wtL3dPl9g/oYKY3gdU4H5uhloiqdShF+LrRIW6+tjvbnbXf
ry/MX+XVs5PO7UL4D8WKDvC5Lpanp11ll/0SA8frvumaMt8rlaY/NXMU0Trnvwpr0aKEZlfM1kv3
i7Sn90GdBLcTDlS093yX3qreRGnamsfXf9yF6x52EZVGYijC7XNVlyH3COdyCheAhoyHUnbmp1Q3
NzkMffyaWUH39c3jbRA2bJoIhdGsObv15AJUUetMoqeuwnLWbAILvI5M3oGcmFsAh2l6Bdp/4e2k
iEoshWDYJipyNiI3ijNQJDFiOxl/l6XfgFes+l3tNcWbK34mGxFexEbg2yjzp0+JbtYDn9mwY3My
fBhiZRLa7bLc1Ws7hh7oqCvjvUT1kn5R8NuqmlQygCeeDuhMKcUM2kaxYwJv6dD8+dF1OhV/jWof
WbxmHDojtT3af4X3DlPC6k5Hs+Jn1i/iGZRkS0dKu6qqsCXTZ9sdACw0RhSPqfSfc6alDlTImT2b
CMJksbOx3Lu4gf0XFMPyLZh865M2G/1hSKV/i/HZiDfD4AATaq3m1peWeN8na1G+PYLi64Ml3UxD
gaScLVU79wKLvsyJy5ksQTS0TzwjX0KgA9f4/xc23Kb0jAQXJECc7rf7+J9kj5lbE2+cHfeJ9Ut3
KvdmCpxne1iGK/nehbOL0uhW3mRqVBjO5hQsqV+UaNDGa76aX4tONfemWe5z4NT7tTKSK0f3wrz+
sjC2ku2Wmp/Nq0Or3ZrhTcb+Qr02q+m6IpWz0sHW36g8sZVTmRAoTO5MndDsLAhNE7uGVtzIeFJg
LephcehVztl+MJJrdbPtV5/uVotAlywB8SR7I3ucfq182tYtxeYFkU8nFrShdnk/iSvX7Mu1s9CE
Zf9RmuN7nStYp7OhuISWOfZAXR3bcQluoJUMh2Cp2yv56aWh+EAUu3E8ebnTxxzgD+ONcb0iA2uX
SHY62NhECXjQK1DhlxtwQ7szFvjdv2bep2u3tEAsRVOu8ZoNxifHXoIDkiT5sbDxr13XDnD766/H
hbn9lU/aOBxUIM7VAlQLh6VofRXjq5yJkKqKfqytWn3rMlAUr491YWNgsExtnax4+2e75v45xuhN
GVqOVG3c1TJ9MopZ3c155185wxcQ7tuMGAVaBhXKc+bZ0joTTWNL0ZSSJtiMvvioT7DPgqwxooW+
EcmQ7hw2K9271IQrNujJG81Lt0LsBignU6b/hsn42UUyoyXpVtqyxjMV1FvlefpO1UhZZwDd376q
xJoBfngA6gGZn51sK0gNT4JkjZOx1T418/xIUCOu3FR/DcXODjV0l01JjJgX5tHZSxzIPCXMd1Wc
DnN7VHqXP1YALu4G3y8/OAKg37qgJ+D5iwZCOnF2S9uZKLJU081Cx3oOM7Q+7zrQuGjqWsFXsyvl
jbR08THp6P6rokK0ZfO9rlozvcI7u/Cqo8sBBZE4CZllWLGnG6/u8hUt4FLCi1no+ONfjx42QOPi
N8RzeOkQjkBwtEWiy4dZgFs7wiEz/jNEmvq3VAqSIe5kAdzE9KU7P75+Ki4ceceleE9ERVCM3Nzp
j5td3EOK1VbQZ13Urdy8P1ozQKncQ2axSDzzSvR2IXjemjSbGCCbkyHPBkSVGDajVdGuGdsO1SvX
BbhWwL+5gYQx1dE0+fhoraIM+g+KHkgKc0m2RyspZftuyBLjpwY+5Q99e0CYapHB19GTJJJvXxbe
Yij03IYopJ5dFgCwbAr9gUL5Nw9Cc07z0FjUk5pKsTcz45qe+YWvsJUgfZyMqF0ggnb6FfAq0t0M
vFRsrnaP1D1i3H2a5PdWUOifjMaU0evTu3DvwrtEPwEV9U0Mbfvv/9yFqRQToKpCxcay1JHpLWrX
pHkLin6+Zt1zYaiNpQjjklohodLZ1LxCs5chU3aMs2JHGOP1wKzFfKs1Mrsyqws3PEAArnZ4UPBk
z1mRUk/MTiSmHft9+WNY0VigXxuYP19fu4uj/OVKUzlH3upsA0P5cpPMJkg3OnO6sUiE70chrKfX
R3m5bPxpf2s/b8hZ++8x+ucLQSSoC8CzVoyLUAnIJYWytSGcraTyr+TcLyeE2xAIFSgyf6UMzyak
d6Mz4aFmxk2bw32gdYuiuejfvz6hrYx+eoXTw9yO/qaAsXH3Trecq/TZnhbfiOuie/az7B4C7nu8
bgYqS6iDVcrrwtG8Rmy/MDfCCkpLvPdb0+7seXKaVVsqFJ7jpkranVgGtZOzq+9en9v228/m5qK5
Teq28dp4B0/nZoPhyhuDRney2AWZaHeXu5ZEmsusqAcY+8L331oMp3/G7QkchUeRq/scZiMLwgaz
LIPbLg/kPTVD7LQRJLxyos4/2jZKQPYLFAW0BR/udGIpwPbCMPGOrJdyBaXpFuKHCY/xoTHNgcqk
troPrVk0tzagTUpe4zUK5ovHk1/A9kcZHAbX9kad/QI8vO2m0ark1mvdYgLRZUFjTVVt3yLhDl52
SJejD9vqfpxk82Rg3FlSgDPcLyCEJXSTyXsQ/8fZeSy3jWxh+IlQhRy2AEmJUHSU7Q3K9tjIGY30
9PdrrUyQJZbuRl5M1TQbaJw+4Q+whK68cJLizSt//V3kd1IH1qZe32Qkta2kaFZq0TFqhPLJgiU2
+COD8sjPtFUYgYMESxc6pYl6U4HpHmyQPsdu3RWihWhWaTBCiz7GVRLAsJnshsFMEcmaRZNzzw/W
EMSKXtq7CuGTn7mXeJ+UbJq9mxUt31ArLKanAlR542cJfWUYTZ7ykEjMTGAB0mx9OCEqjA5h/yws
zS4QOE9dO0BQWES3ZBTqETqL6R3U2Ml0KKzAHW4jw1Ee5j6OAOU6JFBgcJf6Cz4Enu6LbI2ADqsJ
1JgRSaudOitaAiQyW4sgj1xnpxlZX+8MxbNgs6lLox3LzCpu09ZIPnat0D40ZiMe9cKGUTSbuRv0
dZP/aTT6HfR81y7z0wLBoH3UKIW5KzykQuh4dBa0jFR4DAKbNP/UmBGAyLUdas8v9ZToCN9GyA7h
MIUOGsY5DiQakvxQRxz1s11m6XjvrilinHpvTl+StLXyoGxMffHTuEm/K30qUt8pdO2na/XVgxHD
j4EYoGPNNrplpzHgb+0Znv2y/rHiwniokrxBbwY3lb8tdAOQ5rU1PrT6qhVBbTfVXV8oVQ44F/uV
YMgGjL1wKXMDr1qybwAumy+rtUQ/mkgkEP5ipTjo0DSiQ9FQkQRRb1QJHhGxa/i5C12uMWNNIHrN
7HCHGvTy3VkN6z/cphbCZTTOZmAXE5jm1NHngzdW0ehDy4BhQCu++FAkQCbzwfCe+xwz9f1s6cqv
Wo280YcdY0AfGZPiSz/ADfcNMSx9MNex1vsuQLp8p0GZeuqGJvtvZn75zfQEDD8jmjprV88qHt+D
p4joMKwm6ouuGNox0IS6/kA3B+VNUOHdLw1CJWK+TTp/KYGPIZAm5ye7aHbWHwuadpnvFX1RkmGR
POO25tHnapNRnw5Um0YBskOJn8kWVwZkGg6W+64uiyQQRl4/CDevP8/mbMGQjJYVakWkpGOgJFX/
MxYzlME+H4vndulWuJ6dlvxn1UKz9mDKjSgwuqn7r0ByRds5k2n8AZ1ezzeaplR3Ce551T71+u5P
Xpbx3z7OpYcAjsO1r2WK9pKZUf3DarzyU8XtnAR9VeiPc1lN3+CXDZ+HkdEBnMcslyQ/kEtEhjxr
SPGtGbpcxzfBlzOXnZ/W0/RpMF39PgOY0fnW0sOCbRZHWfcOb2IM3DLOjIPWt8rqG3MNXFOBW/DV
TNPi75Sbs9gDCFcfW69cqqB3zfpbHLVV69NecbsjXtTuL7d13EfTLKJPzJCg6tA0MWCLzrPod4bR
5rCdm3nKsL5u85iGOeCwe8wWsa2IwS8/quo0Kzu18fQnHF4Ic2nSOd+dSFnGfalo+ZPotGjd16Mx
5nhgJc28423CyFe8yn6ImDB8X0fj9wTuvOGRVf6aW1ICj3P1E6DOnAWLXsW93+MR8JyqZfyFAn0E
mK7WuuLjjVDHBwXQfXVvtXH6DE8hhqcgorL1gTjT82zRcP3WFar+Zxy9rNt3UR1/WlLJEBqMUsQw
opb4BUoDFc1SJxq8MVNRTF8Ij+NSam72pCQKSoipPcRfrCa1GkipKfKrddHFL7GZ9M9azqHZVamH
hWLpieKbiFLvOBCAh/1YEtR8zYasWduzA31FSZvaL6yi/fJ2nrFNCuWlA1LD4siQQPFFnF7HZQRV
ZFYzVPkwzwFF7nh+MkL8UrPsWkWyTZy2S23SNWYaZZkDRDra9brsCjmX1ozimmXpGfZELoOohmRn
U2sxRzjdUdzkWplionO0C2ayvgrQ5WHOl1T4vBIpH0evJA3qhcrZL8yO07v0Vg+CXhsgWIJ9bcor
Kc+FjTtAWHUkl0h+QCuc/iJij1q7XuwdU/ioR3dxtQ9FXSlX6svXMvfflJGNMyxhOi6dIMH4yVf9
T35PO0NrFGdwjt46MKWNUMlPD8WS4nZjdrm6q6rO/NgNFTB7q7QRjOZ2M54MFVQM9Voe/6qBrUSB
alpY32K6ayD30MKtZrwOtv+oFeZ8JYHf1qjyVdFsRyeakQg9d/ng/vnFSYJKpFQjOdqdtdxMSiJ+
DGlZ/W7pFz92SZ79ffuwb5NquZ5Up+ZfSKgMe07Xm0pTwLjWkLeA6vqrdIb+BmZE/WDB5DH8ZehQ
jJwAOl/Z5oX3zwcGLEN2tVCJ0E+X9fRpRbhz8I5WRvgxlGz+kXAg31lEsilpzkpm/drVek0v/3mY
8E+NBHMb96i0pbnTpsXZLQPksLcf4flemFqRuyMxQVlC0DjdS0rXiwjbWMe1TqcAM7M0SBs9uvLF
nB8MehcgFl87GAwTNt9wB2W1xHkcyru73i9eYX/t7aQ+JIYujpWWOLdvb+r8XLAQiC32g/XcGcJv
FpNuxBEMew32whNW9tF90ZnR55zO4Q4la9N3qGOvtVTPHyWromvgSekSzuXme820ZaJTaGihs2pD
2EJXPQhEC979wpj6cSQoWGVtsR01zW1d96pSaKHSREglZBW3lJYXVwr+82uEVcCqyMYfCuWvUh7/
HL6sMF1kaGZeGFSNu8TT14AsDyz4AMLv7Zd11g7nkiLA8RcNRQ1s4aZ+Q70gstwu18MCrvejoSrp
HURg80veONTGaRyHsWfB1yL5vtXjsd2NKOZemate2C8zVZAMqJOACtrCdnNEQTvZAQ1FBfEm85bo
vz4t42CylPJKp/pCvcognFNJtSynDVv1w1zN0HJdFjW0cpXbCjva5RG3ZdOfnAjwzTBGt0qTZgdd
c8owRzn8frb1KkAepXry2rx+dIza/fP2S7jwgTIM8zSeAeyCs1q1wqIEqaFODfVWzEe1LcCoOJ23
86KGdrQOrfXt9S48b9iZNP3IUgh01uYKtZEsFAoEcNRtSxT4vdL0h2XN9qQU1/q0F+5RWgMSAk6v
zOJMb26JSky5ouHCEjaW2vzy2hbRtUj3bvSZkwZENw2WJSv3zPeXBxsNn4cIt3bUKvrpc4zXxK5b
LYrqKc4+16I3ERPxDCrL6Zqa+oVEh74kBQ0tG2aGdJZPQ/GQJUoBl2QIqTrhuc7mfmyKT4rQ/ipo
jbgYvVjd/KVO4Esqg/agYDJ45VO8EMFINgxmo0y/pDzv6S+oEqBmQ2JNYVMgCuA4sAXnCFTe2+/+
wll77VgiCUtr9AzDC1RyzlajncPVjMSzaazNB3JkLejmOj3kyzpfiWWXdiX7Q9iKmTJp27x/wFkx
WDljDussVz7rsBZh6ebvlTaT8YvrE4A04xCaUPLE/xMxVy1rGms26THYqzgOVjseuqYXn95+dhf2
gjwr42RKYNBP2zckUB/SZ2+dQ8urrB28TCeo4S2//xywipyQg5KX7cPTvagG3o9ZxBsqa1sEdj40
h16r34vPQNqbfh3zQEd+mEAiT1epUZHMcC4SYYsyzw79HvXGSc0qEHROroSb88cGPEVyjOR0jT+b
g10WdSYlJ/QwEnEVLjBX/VJYyZWDdh7UAAFJQTiuEsBAW9gRyjNTmjvCCBuSxgcAL/HNbLbipsWu
6+a954ClsBan98oMAIrs6bPD/LX3kDYxQn1M7N2o11WAePg1Msv5l8oquk47XsIYUNQ7XcUw58gd
F1YpOs2eER6a06fU0aoAI7jWF12dPry9rTOJMM4Enyqy3WgEynHj5uSZerv00cKLcujFPbVTX9y5
g2ifMW2cH5CGUXDVyNOnFpHyP2O50DJEK+CHOon8zpqK7OPbP+eMYCV/Dtc+IzCA2Oct3GwhGC5L
r4d9lVjPFaO9+0TtBtwSZH/MaVx737XtvOM6wOtNGxwaMK11xACoCcxKz5JdYRiIS6mDNj02Std8
i8dEf0wrI/9kGLPjo9jb7zq1uEbnlWn7ae3IDwcfZsmROI9zk9Y7Su7NM2KPYW7F8U4MRvede899
hqBp3+iZZQe9IkHOSn0Ne3fpzABMYA4P1Yvse3Mye9Oa6gFl05CS1HF98r4szAq985H0MB+Kdqw/
vP2SLi8o3cUZjDIx3hyZxl1BL6euHk7xpB4LRVF8VY/ES04T7WCgOffl7fUuxRJmRdQVZEoYFGw2
2C443gtj1MMF7cWnMfK0g+ml176EC7GEUEUmSlHGhbzt43Rmhd6SXRphlnBflUOXHOCS0VWevHdf
KTJegTuQ/wD22KTfNrYYJTq/eoiIUREWCj30MhuvARcvPDVJBWEZmNiwDDYH0mrKZohUhC2s1i4P
SVpnoYdU1e3b7+bCWaDcBzjANJkocobs9+okqhinhdR45h1towLRksa+rZCvQ3qtHa6goS68pZP1
NlfY1FZrbA3UtXU5DPssNpdAUxBCEAKrjbe3dukBShoNjo90ndB6Po3FaKRn+N0lWkivcQ4SVx8D
UOXXPCEubYhEWUUIErYstlSnq8z0T8krSy2cyzIFkDyOJGjDeFNlzXvnrsRWPFFggtNKI9HYpuUZ
2h5LCvklnIah26kon/hZjVTZ24/tFaewiYR8Q5IFLjsC9GxOd9RBks/dXlVDFZ9te6ciZ/+T6rrv
A0J+e7AHvL6DDm2U72Xb5BbFtK0g3YWFqB7Q51YfKbOhxir9FC++rhUL6pRAy+cADT/3KOKibXdD
6pa/zbVUfkt+DXolUSOxppPB/wh3UmVHacNgAJPuVbw/s5GpE6kU5DwquE00mhqRwLG23DA3hbsb
lhHCDq7kV1a58F3xxchjJ8sTmrGnD9E0G2NVc8MLFWVBFpKRFOHda4OlsRBmbKLsSh5w4RhCNqQU
JyIw1dhCxuxaMRtQxE44E1QOaq+MN5OdqMHU28aVkHFpKQkcI3kHfUpKfbq1lFH/ZJmpGyYdXgQT
kw3fZOB3iKzy79tH8cJKvCdTSiBwcdDtOF0J8Pk8ToNnhAh5wUERyPlyJyv3q+aK4/uXQvNbTsRp
U1JjbZaKs6XxGAOG6lQNP6pe9fwIhs2PrE6dK0fj0q6kkgd4dCmGsEX3t7audFZSOGGHesc+6avs
OFeMX5bZeKe5Kt0JEMjkFmS+JKVUj6e7wgppbVq7VUOIg0MgepQHLSCMVyLGhQ1JiQpH5ruM7bci
HkM/2aupYnmUA/EKTU3J90XamDdxsw77d78mXNMZbMgeiAsm83RDXgG7Cjq0Gg5Fmd96zBj3o1d6
BzNavr+9kryITqOgSyknDTAIEXxVm0x+0EtdqZ2+prdQjQfgB/lx0tV4Xysqc2CC9IyuFz2Rt1c9
f5QwMEDUgLgCXgMB5HR/ufSMyBg1hpVp1/tINduvFdjdFwetsytLnV+P0rmE2otdMgzdFvnepPdM
CJsyHKhcSXgb5qI9Sr1vb+hsFRIYpB2kHjS3I4fwdEOWvlq9WOw1bKJVwCsqhjur7641x85XIeWj
vYv4Bntyt1/vnLcVk842CiMHxhwU3QoZtcW8cvhkDDg5ElIOB+wYySWeB2zqdC+GnmF6m3Ve2NZw
0VJv6VLfzWxrB2m32HeIhBa+oVblg50a9pVK+ew+YW0QeBTLwMmoUjY5eyQlD626jMIlRfCtjL3O
t7XuRdetz/OgfXz7pZ2dwteFYIA4iGWw0c1LW+a+FYsxu6GDDNWTijLZMzrt2QEJxu7KvXXhzSFx
R5KB8Ae9XV0/fabYxuIiCgkqjIBR+12qDIEJt+rKm7u0IRJBuvLM4aXIyOkqKEcTiiPLC/M8mo8d
kf4eTc5uN1nVeCXBfb3ZN6cEmoQJLEi+sLNRyrRm9jQiXx9qSzLftjFKomLRivtBt+O/SLXbt4hB
FAg26PY92mZSJ9bzPjoJZoKunpdP0eBZx8rKEfeT5hqwTNv4T4RCdgLWoeoO737VTB3p9MiuMnPB
zbkCPlTh+Ow4oeIqy62ltU1o8Hu+ud20/h9LMRqxOMG2HNBtrti575D761peAlTwXVxOzi34HXwT
3eQaLQErzbNvVfpnyT4EHWzD3Z4rPEkS4BJmFA7q5NTPOVJNyFCqEoAwmHn2Cwddyzhyd8JJnZqu
c9D8q/Xfc95NL/Y8Fobf2EuV3WRRlFTBgOOh569Kan2Msr5kWgwZePIVsEMvCQJz9zCzjYpkcomi
UEuUHFx5lETDDtFuaw2sgSsaWdrE+TJDqvpgzzh6Sdpb/URAW5AGn9vykz649M+rOkn9GRj9o5LE
GkAmtbGBTellR56KpMhfwHjNt6jp0m5H68cC6DXH+qOWjNWTuSrDvVl6+fdBaFrua+gUILhctVa8
U9J4/GpP1P4oIg7TCyOk5oOtONWPxu3MknAWO3/TuGyz/cRoR//ceFpd7WCnqnVQZMtwy2St/1N5
7uCBa/YUTMIAtxTkLos5hHIU8jTVVu/sCoQAYr/EPaMJ+rYRLGiOlerDHEji2xlsDOIyGDL8dVJD
gUBQZDMA2TqlP7ZAffDraXTHg60u3a1p572OsHJvGEGazsqHVQe17+umYu3AtqbTwWiF9WKohfic
MKkCKxobLwZabCkop24oD3aWau0u7iw0nt1MHxbIz576UAJ+AYFReYPue3gl9L431Ku7izMLoVK7
ivOPiMZG/d4UfInI6Bk9gudqj4G0aPGJCbCjidZ7pzXy7/awggVU8rX+bGdm+iUjK/szmYjYgBqr
9P8cBMLaXaLgKQiR1nYOjtEOjzVOghKz2NpuOBhNCxBwNLx2H1d24+1B7hrqB8UqpFTClKi/Z13h
wHlWhFB5TnJg3LQVctqBU5nQAq3CgJphJFo1XomcFLFnX5LkfqH7AhGV22B7GQBQAZm9oEHcubll
7wTTuGUnItf+VXt2XgfurCp3iihgwSy5rURHmp6Oem/GSA+iGK4Zo6+XYzXvGZFRFjp9gQaEyvWS
HQw31X+mMy7AMO2r5GeHxUp3oyeu+AqmUvzKi8mA87vUebLX06741Y5Dhqhh3MfPKHGiRIXmfO5+
rGoExPsVHWhukFUrwxFk5UtLqRXdFXGkZtQOVvunNL0W0CYwH+UmVWsj26O8qeb7cXJBwuRdCU2/
VfLaDY0sz54dvP1GnzaafVOOfZ/tiij2fqt0emJfrE79rbW1UkDJRGR4l1tO+5xqVfujSBZ0kwwo
1Dfqko4/dXuZgABmOg+CC7fw9quBSqu/FEWf+0alKtGN7eY8rCnzuvkWzX8TzmmL5qavuaV7v1g4
VPm6sADwoNwKzCupowxNzJxUOyCvGrIj6rfV10bMmDWThqCRKpIiNfwKq2QH0Gsv6gC1ekSa6Xwq
z51W2vGucad63tVL7SbYY6fm75EOWow++wypn10o1W08E1/93io6z2+jrK0fqMSwuS47BfSlnXlz
fuOhxvA8SxOoYNbcCjKr0Spf5hnbx503KO7LwPv8gTtAkgSxna49Lz/rPseLQwSjTBAhnUPRPsRx
NzLGjeMWfwND/ZV747SEXhrFw03lVo2QLKOhOo6asgIIzenLXilsz++MV9i3hOTYctq8qZbwmUuV
mRLmTnMqF7cIYwUemlKHXKmXXm+60xSB7qFH0i2zOfACmyaYluN2qOBKfmeIxvipjUO83ppRK6Yg
1qwk3ll5mpmfJluPv0VTHxu+i7AHmqdrJ77WVjG+xNhfIDEupvUBEd3ODdIpnk2/QlJhufU0zIJ5
9W7zeSiWyEPanGaiL0Yb3wxkY32hlhJWt87zb1TGRBJgqex+R8jU+JZxN4yBnpjTJ/qS2YMNjeFP
rTkk1AIlgM+Yo2FFqtE9nv0hVwagUR6+fb6WN1NzHyf9OuyqIc5+rPFo9zuLu2rk/Mxe+Rg3Vjrt
6lag9m5Wrh0HdkSxE8xOPBS7rM7HX7UoV3uHMrT+2Omt+2lJ2t7dqYtYPs9qDpdh5iQidDxrcRmY
8NQQro9ynD8M0L7DvgVlVe1Kmgbeg3DaIuW79bQPdaykL5NVas8q7CP7gGZydquaVXqfN3Hj3Xoo
wzv+MKRW6o+qKIx95VUrnsFezW6EqRW/1R4jX6CwrtXdpQuWNj7fYTVh+CPiJ+7J+pdYagUUp5fq
mo9ENPawi1nYhq9X6Zr4dt0JIaERy7M9F/GjNQ/mIz+px9aj8aAqqvbU/hnaGEEMMaFD/jXhRSyB
PTTqy9sJnzxbJ2ePGkzOXIHNo5B6prLVGEOsCreJwzId9JupcHWpHwypxynR9y+84WNcZM6VE3+2
KH15lqV6QRwRW4ZN5TSkeUcuUtd3/RCboLLj/iulgHnbARonNOa0xPhTvbv2ZFV8q13c1RjIbUe/
89A3Y+5ZNe456XioCL0fkbpurtyQF+5HVpEdAvJMB1TYaW3BiMuIKquvYfJLJRO6VOrTnDriAMxx
vBdgKq9s67yYYciBWiJtPnBAznYKbKE3rvIfqjtMKNCdt8lECz9vXMxvuWOWK6udgyxACtKB43Ug
i0LfRe7/nzH9DLpfdbyyu1uHRv9sUM8Xe2KDQMsbXYLvRGPa9/pKRbpzV5IgPyNZzfbWmCtU4XWJ
ws7bJ/jC/jGOpWihq2Wolrn5QUUl5tZWk/YOibHlDsB9eRcbq/fU50K9ciNcXErKxdFwkjeCfrp3
Q51R9+BzRC7Scmhu49+xZipAjwED4P9jVwAhPE+2iy1rs1RXNijv2Gt7B2MWqzKrDla1xtp6AW3z
9koXrjkgPQQBJsZMjY3N7bMaMN+LOW3uWssaj6W9OliW2cp7G6ocGznukx00MtstPgyN7dmBk8pn
kaFG3TEX8DWMknY5hPgrj+7ShuS4GR0Jw4ZUsyksNV3tojFym7tFaEo4p6b7UKv2t7ef2uu7Pgmc
FJlU8/K+piykN3d6FtRCRwYq75M7dc31DxUcHytA6mf9ZCcYmECloUHKFW1ld23eR4hqG13yOTcG
rWEWXk3q7ex5Fdo5tTmqe7wN4SrpuFaBQZ6aImzxrUeOHwc3Kk+nc49wy+u7IrKnHy0clvIKY/hC
0LIAhsuZH/CBM0WbDumRXp+W5A73qOG3oSaG76xF+dGANXBcUqDRbz+9C68IhTlpy4Z0NIOlzeme
V69f7dFKUOHIBn+YhPaNtq338/2roL3r0XGkQ0aT4fQVuRgIStZVeldlSrJfpgKfOxXd+LdXuXCZ
oaYEg5mwj7ffdrSjDYM65snAKhj6hKtGvaHbuYnq/TI2Bx24x1emdNfU7c6fILMJiRCQ4hgGQkmn
e1uT1V2zJs7ukBoWh2xs13ui9TW273nAoxuHMKZE66MZuW3XphbjCK1u9dBrvHjfR5gPDZE5UVQ4
9pXHeH4ECeKIv/A1we88F2bJ4hg9sd4I+yQ2f5fOoj4OFtki3N8Si3V7+vr2a3uFGZx+wIiacwIR
qkB2yNnOg7MaowoFrenQ4MK+pclOawR661Ft+PKs0qsPeq+1Ny32Go9Kai8fPauKdiUmKE9aZFKr
5WX9ORP1VbilzH5Of5gcs4IpJyCDINteaBHVu6QXZnczlP2vaxTZGoeXTMUvDNMoAjEhHrdP1wyX
y8wW5t5xRrf2Z00Rz1eekfxCNj+FtAJ4GVEUKLOzOWUljfzVaSsqkyK12XESLV8ZSrt/rWEuf5el
qb/AkagesBs0R3hbE35HjoqZhu+owvjVGxMprQfI/zYanfV3kSHhtsu9zDaCeihMIpyqDS46T+vo
/H77t59/IKAkVBqLEn6ELOjmWsNrcKUTtkZhXmWcItVud6C+jXdfnoRxElg5o6FI3OaUiOOXROYq
Ct2oRMCtjH6rsf1OJ17axiAjGamBKSBIe9uv0IWxkmKc4oZugoFfY0RPjO5Sf029l6Kqr1wF5wgy
8B+MI1mGcoCe/+b6zPk5atZDF1rKuqAhEHVZUHdl+ZTFIvuLXm3hM2CM9jV9k+MAsX3XC0t90r2l
jv0C55r88M43yYCPKMeDhtTOI97ctPCho9lbhHVMihlyork6d91URVfiz9l5Yb+MLLkuJFcIsZXT
gCqUJLI9AX480gv1Zk10eA+jck0I+NIqwLaldqVUvthmz1PbxOvA0wyNyF1QF4viIJo0cWU69Hoi
Tr5bWdWRnsg2HeFU3WxmTmgPWnoXhylYbX2YvySzF5hT8wzFNRw884a+6X2dTTfF3Pw3IoTvxDiD
G/1jItbHzjKD1ciPg7AOqH8dO1TH9nWOn2HjXMkDzu4X+TsdEMXIYjMO3M6+sY+XZ59zRG7vHZo1
zfemQse1q/Xow9un6Ox+YSmPIKYz39CpEzbxoLfgwa0iisMxQdHRwSUKfkBWgjI106+piVfelb2d
5QVyQbIObmcSK5D6pwcqinQGSxFzG4FqHJAX0/PVRT1AJc59zELCso3eK9P/OtX/Z8nNa7drFGAn
ZE/DNC2/daWm75ccKlLuxtdu6/NzjFol+ow0rkjgwIafbm7xhKG21czTXLX1WETRj7FvxBVOyXmt
iVIb+ECp1kKQ5QI6XUW03aS6VpuH2UTI8VszYfgwJW5LtNHEn0jzimmvz2TPgetETgf1fTSOEzXI
V7UAc7N7+whdOK3oSktoMr0SLsPN4x00kv44G7OQ1lBMj8bxHmjQMeEZ7OLP20tdeL4krfLaAp8j
Ab2nO19MSDyFsWZhVZXIgkH+3g9tdq11cHEVG9YKY38SoO3txUTMmOfCyUKrz5edOc0VDvOD9l62
H3J7KKhQiplUlzRTT/cyNbYWlVaVhfTX8Lp1ehTW4sm6chNf+L4Zs0KO5I7gOla3PSUzxfwxd/Mw
Tk0uR3WOldvF7FvKqrprjpN0CH77HV1aUSbFLkB/Ft5SvJj7QfFS8zIEbIW07ahaREhk/cBBC3Cz
2Xh4e70Lb4uOC6NZbmXIa9vJS49opZfWehLWQ5oF6Yp625Ll5vufI5AJyYzgM5GDntO31dR9Wy6p
bAhOWnpQev2Ym3qyj+r2w5gxwnx7T6/owc1NZUn8BFh8m1CyZUokozLaBkq/YdLoRXIbd1P7hHFd
9DVO1jFcheTqg7PRfludUjDw6PrpPzzT0XXwqrhOAsUrKv0gW8flXbUu6H7gXdprt6zUf5B2aFDT
e1tNA0a+LQbsY9sGUd4IxneWJI/VuNCA716G+Uaos1rcCTNVrYDx6Wzv4Ni0OwPvRnvfL5oj/CSL
yh8jCqMfLb0olis3xoUDJWtwcCs2yvwUJ6ePvuVcZ5M9Z6FietlNmhiNP1U6ca9aopuxuMaPPecN
Qlt9BRRDmtIlxet0vaRua7VHPTt0M3Iqs/G6FwD74++oRcaiNAp9b3R1jn1epCi5T188/gkGqryC
kJD55OYE8CsAsZKmkK5sWdpeidmZ1RFVEcpMEyZgo/Wjme3iF6FJO3DNFD8Gmu44QGKTfQVucv7E
5dQFDAiod+SQtwGQeXU6ZE6khVMunEBxelCnFQhQClEEuJH2vvIJn09Peau0R0nl6QWBQNnE9TVN
Bsw2vTVMa6Uxg2G0yx9pG7V10MTGNPu6MzWW3yv1qO1Sw2xMPIhz3TiIQXgxgNvEkRNWvX3Wm8yI
DrmKMaujZ4y784Qhztsf53nA4cfKCgr4Cs0ue9M/SXPRUBHzYzskFe+Fmz30VTRfef0XFyFPokkj
wXXbOk3XhwFBGGUNmYJlO9vAEF4Tznwlqp1f3RLaK0lsfF3cEZtPK9JrJGtaSw/zTJg7jFGbW6Rg
xycJwHmvxZQkUXD/MFKho0Gqv8k0U61GW2QRZjhhZOSnll3udASD3r8jAieK4Ai20x/eHl0hspLu
VtOHnTfZ+zzOC5/utIWuTXbNbOCccAvTlqYgnDy4ZmBVN08vgQFogpNANa9Mnts+w2W6Sqn04xkv
ijG67x1keMz6LrOLr4ixa0FmlOkeuUhswNFCevephF0pbwtqQtkeP41aVCm5tgi9g5tuuy8deWcw
x9m7SSpsmZDARchwBTyafroKAt+L3eV2F2bLrN7aJRJTlFrl/7EXSAKeRxFkIzS2CQdMc5LOUKI2
LOF5+nPGmLnv+2v2FBcCPRrq9MPB4gKq41s+3YynJ4NVKlUXDrEVHVHRrx9wt7ZvEgAlj0rZpzfa
LOzMR24nPqzU4g/KNF97bxc+QYeGJRAK7jFS+s0hcsZuafE7aEMcBqzA1pPyqCBMea/pY3Zl2HCh
cLBIz6H3U4JxbJ3NzdYaeq27idOGsbUgo1WVO+ZnZmBE2SMurgqU8QyEpqIx0G/NAvr03ICEnoYv
bx/VC1tGA4B4A9sU1qS3DaCFK5CtUbuwnwFzA/9JrcAdpmjPRXdVre78HuWzkJL5kvFETr9ZbDXc
0TIB1IZqGo3PACQ0fGIQibfrtgytcTA+N1EL/svrXPv57X1eiOHA17m7pYSdfUY6jCoHeaGkFdTW
o4EFc11+KCvbunl7lUtPU6o2AO3l4yeOn57iicszrQtbhN7gDQ/NbK47012gUzhme62aeGUbn2Yl
FomYyT3NTAQO7+YE0VkpTGssR9CJjb4r8Ju4EzljOtRrVedBSosf6Vq6CC2NoHHQaEO2CxC48iVG
juNPlc84HFs539RA66w6mDilvf8CeAWUYsPF7UlVevo4oAfwsPJxDLthZu5p5uXNaAN3xnSm+Pj2
k7/wfmFNARMA5EwesG1lmLWoZ31WRYhQYbVvVrfxHRCh+7dXOU/GXoc0CIobjFjp+JxuSOCAteqx
0YUIaX6IsATOqj7y1844FCVqXm8vdmlLtFNJs4kQRMTNYmbjChcFlS7Egct8GpTIvWmSsvt/VkFo
HvC+vE+24jC4yKNfqGtd6K7L8nG1a8yiTDFcySovfBjA9vnqHWQG6XzIyPDPSD4113UAcsAqrTcH
uTO/oKSX7Tpn+fT2QztfyCaWGeBEoFqQSm0WgvCGbTYSXyHA5OKYLet4g7CvesDb+xor5vwwcKRJ
axAxhjuN7ufpnhTmXhII3IXxHFcHNPxm3zZyEGLaWuw9kVwDh1za2r/rbe571NK6eUULMcR4tPtq
InfgizaLPo+2fW3Y+po7nMYWW9LNaK3Lk87o6XRv2bqoiz5nPdyYWu1+5KCnHm2jaL0jKm9eBbIW
32oQqD23Up4U638V1FMTIbs1ym9yKtgEX+0M62hhKupK0yFKBtBIWp7dOzVqxvsBzTgp2Gd2zxb4
xJthqrwkSAZz+RrTypDW18L7oKFiBYq5tJZvelslYQHJr/BX256+R2mlpjhwN9ULrsD6LJ2FEu3d
Hwd1n8TGy7mJAxLo9DHAKmjLeuF771wjvik60e4UTbn2CZ5fi6/aphIYw5yeWHm6itP+j7PzWG4b
adfwFaEKOWwBkhJJybLkON6gHGbQyLkRrv480NmYIEso/RvPwq5pdqPDF94Q53gLUGCwmkgBXWZj
Z4NO7mPnio/90ONgL3t5jOY23jiV1zcMcfniJkCDlmHXBGQjHhQ1kgPoUxGzlqh37UZpOru3j+SN
UchmcOhYVJPgRi5//9fZB+NCZ0hR8lOfZ2HgzhXKoB3I4rdHuXE6dFZmiYcXgdh1ZULD1yzXMr04
gfMpnuI51veJjYW2wNF8o+h7a0Igi3UI4lSFUJ24nFAt2mymz5ifuBbcuyITw07wrG0s23VxHqYd
dSeqnnR7rhhC9aBHWSGq4pRrk/Fpogj6cTEFj/xQ2upd76rZ7wrU99e3l/HGpQb3GJNJaIz0ItZy
a9gwtMYcK8WJVjdG7RJxyBnotiRc9dvS2+rkLXfk6p7hkoEF+ipoyCG7XMoo0yuvLu2CpDfKHsgk
8ToG0PrR8pTsrs9kCdcERVAlgTbXdaI/pTi/05wos2LjqN+cODkOItgOSciauUn0UHTk+QVt0hpN
wdSMjZcUEOW+z0TpAGBW1I1ttBzr9dyXV5eG3oJsWr/visRjwwqNlEILixunxT9ZNz43hQVCuv+n
RfzD1z3zMBjz+wuoC96Eo7J0zhe64OWqhypuItYsspNtSXFXzBieIZ9U7HpE9fYIxEYbZ/PGBbdY
NS5x8QJlWFvZkq3RWsJdAcUPrUiChnYTyoGT/SOkql8GWpEK1IexvHkZtSnb2NE3TutSGaKrhnnR
8lhfTnYckxAapJGdDMRavkUQAB60PHu3ZBt5hUX9gTScvJ9U+HKUQnFmYTZJflKkHu+apqweG3OY
Nrqmt+bCvWNiswFZ6ArsUrll5g5wfU4tOP59F2rGQyzM+v79dwC8Ccix5Epgn1YrFtnSHWWbpCdg
Ls6dao75UWuEdkioz957Xept3HQ3rm42xoJ3pSSlo3xwuXad0c4CBy+Kyq+SM7bMKj93wFFPYWR/
fv/cQITSzF0knBjtcqyhDAl2oAKd6loBulyBWjlEeViM3G7WdETLDRHXt4e88dEWXiKPE/VJgs3V
cnoUNLoZdu4J0J+3c43W2wn0cd8/CgkJhRpa1MtWXNWcZCxgmgBEOJl9oXyUhrBOZpX9fHsqN96k
1/idWjzzgPx4uXqRM6tD0pCSqEabPwlDU4692k2PM37bH/RajR9UpD+Obw96Y3uwN5amg8kGo0xx
OSiux7yCsqxPoD7kPakdFcSxanZFaG697LeGgtgJjIMNiTjBKnsoWvq0UWqVp9RraKiYxW+7Gtpd
HFdbIOWbIzGtxeiDt299KyW0hNF0j6oT2uT5XqIbcJdBN7vLk26LEHVzKEQrCedpbuJ+cLl+6Im6
g9sZFW9nHf5wUKqChZSWaeTLqlM3bqhbOwQmKcZRrCLvy2owzYt0eHRdeVoO+k5psiiIneZjNyQK
cFJ1Oqha+W5eOIJvPC/Mj5HREV4W4K8AsxxRdlbTqTyVevqcoZ0ciH5yNy6pG/EBLxggZGqui7/D
6uKwpg69vNSsTsrQ5McmnujDuYr6gPNX9m8ad2KjJX2jIkqTbXE5opiNMLK7OtDwuQl06Quf7KHI
INVyVT8bsVSfoDhF2U6pJiW+TxuYWgW3mH6UbjyWftp7W5CNG/fXK6QLKjLdrytAENw4a4wHuzr1
taE9IP/uPKA7/25C/CJEupj4LWoJC/z68iPqZTIpEo8OTnnr3ddGX9zbTVfu375Lbm3Pv0dZ5vrX
VpnKyoi9Sq9OzhTZkw8rp93bakJhrMjMo5igNA/QnrcyvFtHkEALqj8M3+UauxxWgr4IdcCcp2jJ
J5B6goxUSFAGlTmKrZ7YrZ3qUFxeDGMotq5DERXBbDVW6T7ECcT7Ef4DKfpQ+aLGQ7Immt+InG/s
D44D/THwUdyb63SogTeJYWE5nIrRM5nbVO9cJd5qw9+YFQVcUhNWEf1pY/UK6EbjNEJW8kR01Nwn
AmRpbOfZPmljlMHnTUTjjU9GZ2URHKM4DxZudfysziy6pGokIAOic4mFwH1rxvnB7Wzr8PamvFrA
5XnDSHBxu1/QtKut77oy6YxcMY8Zkn8ZJ92wDkKFV/3eEGE1zmrzZ7TH26lx2ed1nZ7tHGBGmHTh
xhFbbviLtIZRFl4RqTH98iuRzMIocOUkcjyqTpFbD1Vqq8+dPbYYJ2tF+yDNzgC8HDXNl8lqk429
eGvwRVF7EflBImBdE4f/mMtZpubRjdTiu9WPeDPWjZ1puz6RnncvE127H+Xo9fd5k/fVp/d/SXYM
ileLngLpwOU5V1Fql2goGUfRC+Qu1UnxLSP6X74jlA4aVSQbtBpWW7N2oa9zjRpHkjwRmHFq7REr
NTZ2y9VVyTmDsbTgAuFQAx5az8UKHa9ywqNVqeJuihLnyXBHSN958+pfIwKZJf3L2wt4deqWQSFE
LNZwsKXWSAs90o2Q7kB49CwxflJKJQ+oYIkjZO2tXs01up7rmECFygoAdgLm1QTbxsgaYyyco7Th
tGIuKO/ASqVftMJS0KGM8g9hk4pHVOnLu6xqlLtE2PZd5uXVIfVU5auUWtzfDbHdbpyg6/uAH8YO
4vdRuURM6nLlw36KHRljClDhWY4TfFJ9nCd7S/jyxlKDaFoAAAuimKr55SiDbra9K2PnKCgD/SNm
rXvo6Qn9O6e9vhHLXGtbvL58aHyhZ70QGVY71pCOu3DxGEtgR016CdsUC/ahC4YKk1Z/UAq981UQ
Jz/KSG2eLLyyxwDRrNAK6LDoDv8iiR4xgKnlDsNj8ZVh8id4lBVM8MmLf2My0tZBpzuoy81KgxKb
V+gjajdlKPrneXK8vdJRzJoiykiH0TLSxGcnm2FQ8HhYCDTo4TcqPZHhizzvGx+DEGpBCUQHvwPt
sdU8uA7vWJIFPwmuidQQ0MJq+S2PjZMa9nFWetSeHeojX/puqhK/t4zu4Hppfs8jZz5qYhh/zZpe
z7tB16Pd2wfu1l4jKwDgvJADCLwuf0Zi9HDIcwzEBCZBi85GAoF8EBujXCP2me1SZ0YrSke86eo1
rdueConpHZ3Bm/Zlg1IAZSmj98u8bjBfiYuDyNrxcwgfH8hR5T2hH51OFIrl8O+EVPW39097UURC
LXi5Rtd1xyxLVG3IsH3VYwD0wC/1fTO8v2PDrN1FkZgnG/mYNcZdZpmIPWvCvhMgcmDMNbp6tdsF
Se9thc839xOPHtoxNITp7a5qepM1Q/kpsAptMphyfl5C75qGyTp1UsXmq42sQJNTAVnI9fw+dVGO
cHqnvX97XW9cKouEPtEn/AwqfatfoTSKXdVhQZvIqc3vuE7IF2fykH4AJxZvfMOriHDhHi1yz4yI
scV6rCkLMQyjE0jY1HTonbnaHs1kM/VFZ1iBOWdy3HgSb81ucUuAkIWUG6Cby8Ni6EPUeohEnioX
NZzIqvv7Lg2/Y2H0bsVC5gZbDxARopagUVYjoagRudibKcdh7ErNRxpDgVkrDQXzoVn7Hz7aUvim
R0PCzvG8nBZxkTPNma4cUXcznrqwGPaFIc3nFAmXjaft1goubw1PPJQDfQ03MXNbKLXpRacRH8iz
o5jx3UA6uw/Drt24c24MRRjI1Uodgkd+XenrFkBEnmfRKVko5qOCZJOOSuiuKfv6/ftiqZTidAAW
kQrV8lP+yiqNYYBI6c3ipE5adT+5s/ngitl7dAHzbgS4ywG6jK6XQvMSHKHiz4W62hixa1V6Ykfx
qZcYO7uNcO6QXal1v1KV4VOnluVPgKJCBuHYyy9CeFvFlusImx8A+cii870Ik6+SlX4xU5hDOz5N
cxcenEUbQ5gIhiHKtZsUhiPWCAht7I2ds7yH64kTUS9cSPYqagGXa0zWEEEtg76qte7s7Uyj8+r7
2fNyFHQyQ/9ces3cYxsyp/+8faW9vsRXIwNKQ4htCV3WTq+i6ZxwINY7jXaq7wYw3vtZ6xHOK2W4
yxL9d9aHz9xyaCtNT9Cr946r7BFaBNykieIwW3GBYWUkD5GOarFXePFGeHVrT1BC1BaVDD7I69Pw
1/Yj3SpNYzC4lrxGO2WRMH8Wg5F9s3up3kXSq30XnZwzmhnhcxUjAPT2At24h8GN0cMB5LN0C1aB
ZM5mMdS6DI9tq1YBeyd7wa6ufUDvJv1WWrn4+u7xHJoEnAIKY+isrt6Y3MUQiuQoPOYqTmQF4tl7
pGbSp8Qdiru3h1puvtWn/3uoNSCwxVA1hR4ews3AkcutJrS3UMF7/03FKKStZCJUntfgGK8cuaYS
RnG0Lnoec9XdzYpSfpxGTGPfntA1aIwaJtYVUJX4ZjzTyzH7a68UrRMXnV6Ex2RWKrw5wX75xNPe
kd+XkWYV3r+xRcFDjZv6vszd+Q4j9w4r0N4RxzjV9XNYpaafoP701Yka7/nt33fjdgF2gnoiBZfl
gVjtJVXYQ6MqY3jM+uRgluBAhrJ8dsbhpGIIRD80fCo7sYHvvvFSAITmVSIIRrZ3HUj0LFNUG2S6
k8C9szcK+yUGTPLgJI35vwxFaQJgMME2X+Jy+VsqSh68G+VIT/KLbaU4mAGFPHR6uHVP3woIua0W
lBqSmJTHV6/6PKiywzEvPCL6Ou/jIZ8ftQJIZ+HksBfNqHtS3bK7D0U9Htwhme7bAcLh25/z1vlZ
RBQWyhOmHGsu6ehFVVWjFHasHVTgeLfCHWT5LRPkGxcQBDQoXAsJD/TC6klSywx+Rup6x8yZgAvR
Da7uW5qA+9LgCO1QzCw3PuPNEVlVHDNen4XVY2QVVJd6hSuvytrkZxI15oMmo+HLNAvlLnTT5vPb
63hrh0JPA3OCbQ+4stUMe032Stj1Ct/S+KHHdYx9dicojSTK/3DjoTIOCmKJBhnscoP2oUwAltfQ
XUFD7/AHwxpKKFvs31vrhyrskv6icAVR7HIU2FPFNIP3Pg4hXGz6zemD6sj0OOZ1/Cmx5Zaq9K31
A+LEm8sLRdVstX7oWo5JBWTwiLLh8D1KKfWUxaw/D0ibbCzgraFgTS+SUUA6WMfLqcV12biK7SjH
2pzKB7tKi+8O/iI7TCS2hrp1ungCIXryHJJdrmbVIlyKGmgaoR8Q26dexO3JyootHNLNUYgtCGxh
25HIXk4ID6LKKJCiOA0Y+UCWMMRPKDbpxg5f3p3VSwvHkyFUgnbkVlZxrVogT4hXhH00C2d+aBXP
2zuICCKuX5rDM0IMekCQk29dHVdfi0SVRxf+7jL2FbsqrDuRmvmIRhogxN1YR8Z9olTuvoBOsbEx
rtZxyYnZF1w/0Ci4lS/XkQwlCUuhNGc3G51Hw0MWrq6GYaP/ehULLg4ItCzIigHAguu7HMUe0CNO
ZdScw0zTKLKhalcFk9DrGCepPBvpZFTGh0pL1OxAKJtoEF2VZqtCffU1+RXEogsziwfoqnbcUZr3
cFLmV9jW0O+I6kdMrLTUeUqmRox3RuJ4YA1jG4XFt2/KG/NH+Iu8j69KlLOmGHhlpY/hrLZncH9o
YcaJqiN46Qza3p10/b512/Bgqbn9n5m2inNoc9fcwLRdf2ealx5YUR4iYvF10aeK+yZszLI4a0Xl
/QaCaH5KYXRs5OzXgRzltKV0Re0W0Qm0WC4/dEzEUkX1WJyNsms+emVo7Bt1qL+BszF8OxeJR+Q2
SWImavg/J9slJfQ0jKSm3ukOdl+ClEyV5gFyQH6M68zZWIZrggs/EGLLEqdzQ6HXcfkDjSHTWtWK
yrOAjYp8Ay7yO6j46adK8CtSY7LOsjKVnaSX+WFUHPth0sVwB4Tr3VG8w0O9gB8WNSzig+U1+ivm
TV1s5V1Rleeu7eYnK+3dU9/E1sbJu/HdGeXV7e6VJbh+05BUL6eug2KmOPWuaZX8sRHGFqP71rIS
dVj0yLn2F8GRy8nEPUpUgxjKc2pp04srEhFMMlZOVTm4B2Mu5V0m2+jJ8iDI1qY5fM6jfriXpM7v
vs8W4SVScZ5wqGH26qbpKk3PJ2mlZyr4NorJqM790Kyq+/b2gb6xrEgsgOwAiQa86ZoYRtqEukp2
drKO0r5de4jkbJrXXr8DxI+vSExQkXSQV89PQsxWuXGRndMCO14fJqb2lI2TBfu6yMYfb0/p1mBI
9LErFw9GbonLT5ilamdNM7I4xaQ7X0C0Ko9EY979UM1y4xTeWj2uB7ohxMbw11eHMATFP1SDV549
JLiNqasDxW22LC6uorlFG4X2ASySpUSyhndKt0id0s6rc0th+LcZ2dqhG4vxv2Seo51qsiU31u/6
kkfsifoXXE8ONCNfLuAUuQ7OMSI7hxiRKbA8PG2Egk6UEqSTkRY++q+o95lx4TxUoe7h6Z7NuAHl
w9AioSVE62CslGvnyEQLzZ8nGoGw3hABD5ohtf5MiezBS3S1972m2H6qm8G6l83QxTtNqxsT3Ejo
pL5Zj+GJBkqt+qIdkqfe7emPZsKkYjuVs/EzKSU8JHy+QqqCmVoj/kGHEa2M1HN8EPFxtGvQukv8
VFqJuYu6vjzWQ93VYLzjCuZfN/fTrhzq8ZPdGnp0Zwyy/WEsQqu+AFbW+Go/uCke5UIdjsiwAmvN
kJqskN1uht53pVpp/liLGFJYONQRF3Be/MoHGUJ/wzh87+R6tU9NmmeHjW/EJ7iI5xxOLKVrWJ2L
5e9aPs9skHgXMQqHFXcmavHoGDhOmtNWy7fwlTeO06tkDpB1GJJAiC53g0KaIQZI6We1T5y9V0FM
sToVDqm5xZd4zROuZkWXBWVx4u4rfGCN2tgwtwxlkXrvWmix93LM7H3Y9DjWGJV7qpU5+u32Qnux
vLDZ66VpvkSoFfyo3FYL8lLqLbIQSXSPoGX6hLJYHhRJ7vg9YmOEubN4gNbSn2ZEO/emkxp/UJ4w
P779bW5cCvTzqd1iCU6j2V7+/q/3MCxj1xShV53d2A6DKNLSHdjXLdb8rc8Csp8vQmvdYRtcjtJk
igZBWeWW05FcG41M+mXtqgclLLfo7NclWgdkGqJusFi5giCCX45lkLbOVtO0KEQQAPhu5Ezpru0K
7yWaZ63du2XVlUeXi7D3K29071RPTINPeqru9LoU1LuyMHWCzunDFw/9o98tKuPVUZ+1Zt9bSd3v
3v4EN65MBE3h3y9KMLznqyegDHMH8GXTnJPSHf+jYWfYvi7REOTqUufHqHA2A4fXW3G1ebmboTbA
FaUjsk7kEEVsisLO1LMQGdYMdReDMOIG1OeHKBNGvats3FrvUlblzilEyEeLXCtE0NXAvC2vO175
GSgzG7gdB8uXoLw8qBhW/AdNuPSYF/U0+qYtwg+KnYzJnVrY07dZxxLND0dKabWNoQQ1BZQG/EnN
i2fut/klSvP+BW31HjpbC0nesOKKfgKmaizJ4CiSa9ttP5tWPoHDGpefnumDfLalJ/9URjRrQQaN
6ZMlKCz69VwO3zM9S344SSjml8FWkpQrOEw/FcCzv0+DKT4gzuN+rlu9+2VHZpUEVTokj4UWJcq+
6UPv15xWdhwYMopQRy5G+W8TOe3g5+i4vExpDjDFNsNPsOJb3AGs2fwVQUzivVE15awmcfhTqH3R
+1JMADe1MMqR808GmftjRknKpwVsfam8uMp3VRPJz4boEdEHs5D5fSxYHMD54ACaGOKPr9UsFdLn
Db4Ps+a0KBTnnhv5Li1lPYibZn7qcqf/l6zPqf2iKbonR1WicG9b5dDfpUMo2kNfjG4fNGne8tnK
1ht8CbGv2zki1O54ZNDlyEcHeckkMegY1+0wBwk/aEDDZ8BpIGzl8EfJJV0dbvK8ebSiPB2fMCQo
m7uwxxcg6NUk4yUKTXcOyDRVnQeu94o7IQFZ+jaWMOwqdG/zAGph9sMdUA/2jVRzPmTpgNYNaCzm
r412i2L/7Mb7xEq1H7zV+bQrzMTuAp60rgz6uoqrQHOrVNvn0k3q3WhIKw8gEOYPbWbY5S7ErwGx
d71T/usSyWTbOFRsiHWlHgciHM3fECjz3FdCXQ0fxDwobiD5T+8Xrd3+Wvgwwq/6RO/3YIEy3Q/j
pLB9ClTKozOmU3xAvEyGh0TRol+W3tndQlCa1ICPh1i9aoT8z5FN6ZK7yZ3qGDM9U35NkAkbgp7Q
jw2rSSwl4hK1bz+spjA5ggTpXhCBzX6krpP+kfNgSZ8oo8/2b988Ny5/cmMqA6gnQoFY9+/qBfaj
ar16biB6BbUnkoew3Lxtblz+MBEwmifkpNC3lkVD7hKchzTnM5WQck8mOO8yRCh3laP9D5HGwlQD
V0sAT6989fyXhjFP7ZyrZ5d7/DEvEYDy0na6jzzU299euyWuXN2gFDVIRGi2oe2xlpRDRlS0hLPz
Wdfz+pTRKdiFrir3YZHJX07qQmWarPrn24PeWEowJNQt6XTZC1bo8m2rSsr4M5fbOVHV6rlQAMH6
FHTKb9FE7+btsW4E1sAXidaYJK3zNYlyJvZop7pQz9HYaHvkAXGSGeQk/9VGkFG7HLbMQwbJ5BhP
znDS7LCtN+LGW0tMg5vUiLecHvPqYQzRbpB5zyNldc7OMFr14Ir2Y2Km/1lFlh4Ai23Vql7xyauv
SrkIVQoqBDyNa9EGh3exy1t1OuP5E6IRzyvJtY4DiePPc95MAXg15WnWrBjfCXeOZj+GiPWfYuva
5EvW61PHtfefmbWFsrEa14cVPOQCHQKe+Or0cfntZY0hLBzo+ZyDUvtFEhbe4x/DzfD2Z7+ORuDy
LJPnFC1gyFUtaXKdLIoitz+3OMIHpkl/vSzzAlnv1N1Vgofr7fFuTIvxCJ/Rl1q6nquPrKbwfxsK
c2c15FmthSH2yPFsAZGp7F+dV+aFFh1VMtRG2FGXy4fThpjoFDfniu74FOj6oJyoxeOopSlJVu4n
Ahn6+IOXtI+pLqJT5yBwA788tPqd1YRxHgAVzqqdZ3XjeLBGTT+b1iiTA/BU53Nh5vqXFqlUZ6dm
VTv7VpKEwBHaTm93ERjRxjekLV4wHWk4PFVMc2pMtVHdRWodVkHsmeVvO6or1ZdD76b7ulTErzCU
1Opaw60+684U6oGiVt50qB1H0fyq68cqsDH7bIN0VNxx32GM/aNPI1UQPuU63dzYBr44FhKJ906z
mhcn04aXghyXPHPqDeNQNGObMMvU+JATXox4AwHP3ulYIv10o7j9kemiTff9jFGDLxPTxSHJ9NJs
19GpmYKOyKzwrdG1X2ocrtKgy0FynqNJocwXZrGb+pJfFsPoxJ/0KfXmRv/EokN3UFK7+zMKT1fu
WiHq31PexT+jqulL326iBqDCmHfEnWGN1hC4C/SknSVxh0IeDbu0NsoygKBePA8V6J6AnkifBSlm
FvDK+0o5C82cviigYH4NmjXcm9UURT4vcP/PSIyoH0SPO2BfdEp28GKLTyCaGQU1ZVDVHlVtD1VG
be48dS/YUM5dPMgOHaBI0ebzmKZL8tChEr0bQC3+DjM9bhGRnpOBemvW3qtG3zc7MJvln8JqYuln
dkcy0sdm9kIs0Td7VZbT5yq2jZ/sqlrfoeCi6AHU4rQIbGMmR9aQ8ebPVHoo8CiSKPDtk3fVX1/M
7KidQKFY6ofm6rHszVHrNE8M50bE405QNzmSTSW1H8mo3IksnD8OYRPjffk/VGEB6YEx1eDB8GHW
Cl2Nkw0afkzDeShqzQfpGgVq3W0RAG5cZcg9kN8sV9l1wUum+eylutudCyOMHyAoNM/GUgRJ8inb
gXbuNkKCG1cZJTygFEQ5oOXXhcPeVqbZJHY9z8OgoFqRdtq9VKotFcAbw1AoxL2Y9HWpfK2SaSWN
pKyMhGHwxT3PxoLIMJGafnt3vCrZXT6FFC7YFjqKudQm1zjt2nUatL1Ef0a/CCPHPOy0r/iL4dGF
uqHT+JCNx7Or9M0PtSwaIu1RJ+jhBOSRrziZ/U+bOeF32uNm75tK3cARmIT5VcsJ44PZQnPIn8nC
isBUSyeGVD8nv/WwEe3RxGbxR6HXSbzHy2rOdkOnkA234UQOlisqIql9MSVjELZgvKmP9U2/z5wB
U6YuqdFtV2T0FJm5+zSoafe7z+bwP7Ov0wMbsW59iMXxdBAS4wo/imMv27kqWr2+3s9YlvDE9R7G
TJQDAsLmHl8quGhbDN3r0GZB9wDFeGUwEcldvkY1BmRtJtTuLGoP+Xm3V1q8NeLk2Apd3yOckf9X
mI376e1veh0+MirgbuKbBRq2Fi9scFSuZWNwIMw0/Cwmp33AU956hE85bkQrNye4cI/pptISWPfe
cGRJbW8euzOptZ0cdKK2ZxPPJkqNlkeN0yuXTG6rKHdrgrDqwBuzrmAkViXuJDWGNAyV7lxRphn9
UK3Cx1k3si9KZOl3by/mrYiC4JjKH9xncnpzfQ6jJqOPy2vnGpU1BqMbmr6k0B/0dq4EuGFNla8Y
fesnalQfeD7Uj900po89WUOgJ6p3CGtZ36d9rP6gnKVQf8nypyEqsp+hlwEnjrz6Q41h4bNji/yB
s6Gd6srMN77UjTUjvF8kMxG3QUdgFYAZtozdfu7k2cSQ7Uwunt6Tho74e0fi/u0lu7EpFgTuAiwm
wKYeeLnr1QaTyEHv5bnVNRqylhrnrk8OTElEpWBnp6Gyy00Ncff3jwvGmP0AHhdC0fJQ/FXktGoK
5qHHuJrGvdxNpXOwGoogbtjmZ7tU5ZdSKdKN/fGKAF9doJ7n/f8lDcZuXdfraELEbmbKc1S26i89
sWZuPKW0k0ArB/OhAfn/Mza79iWr5hmJyuROTqn7eym1UN4pERjzUyoKf8RgtHdNPMbTY2PL6gM+
71hQ1wB/v+Yi7Kv9GNr1aZi18qmLFeVz07Xhh04T3dfcSLPfse00uq81ylc7pjxCmq/l5WEqoFUG
by/z9cPEpbi0zsCrk6mslURdZxSZOafDuVQ8B0vWQtBm1resZK5f9QXKDe5pgYyDrFl9zMjuO9XI
3fSc5fJAi7+C1TC0X6PO0o8l7YeNSV3vWTTKaDGB6AY0hHDD5d7hNFYWYPvk3Idi5H0ZD4kaVgB+
s8xPQu0L+IEtIMo1Q8YhjkD8fynOQjZaN0yiFD+e0nayc4VKdxagKl/8W4zzjKd6ocr+fuhlrOIR
HtHBMhGA/g6jCql5vRhgUWH+qfR7+iP9u52qoAaBnYf7TRt+0WK+XAo3BUdI8bzDkU5Sw4GWtZRY
339YL0dZNbW1DN9CdeJa5QF37/pcmRLyryg96+QKgN56eRi8Pt84rTcyf14pGunAAvjeXBOXk8vn
Ka/qPunOrTS+pbXW4MvYAzG3TVFg8JsMR6NztPvajadvaq/ZgZRqd9eqvXXOvNT7OGV4D799nq5v
5uUnkYmDgXolgFz+JI9Zjo4junMKNAl4vW6hNaz2ey9rtgwSbg4F5AmQDIk/DkOXQwnDtZMiK7tz
XEGzLImHKHZXHQzuRt04UDd2N9OiNfwK6l2O1eVYRWHobVQQlpvkmzsKr+G3gg4n/iVjiUBEgkBu
6HV7miE6fTSZ7JV2GL80rZ2iaWvXGx/+1sz1RfCMX7LUB5a//+ttaCMFqZRCI2cVs3KGfCY/4vzW
HEbEqjde2uv7kc44cGawovipEBpdDtU0JP3RlHF+WqPz+Vdt4JTj1q65vrCgRQCBpS25hHnrup3u
Jk0earznQqrZXVc3+8GWpj93pNFtLeShbud2I5W8vpMvx1yd2UWIKElrHlikMbpf8Gt6hCPzJ7xP
k8d0jLWN9/wG8IXtA8uAkg5vAa3/y5WUWCq3leP1Z1g4KKbgOlv6jtDz+6qtxNewaEeqHmJ07trB
Lh760SnOyJI3gdr1/Rbb7sYGAihOnRSY1yK0sNpATtNAR5mt/jw2GKAr2fyAxm6xtycxbU37xgZa
MOkW8pmU6NB+upx213iy7NywO4dK7XxOodPHQds2+LU7TWdTnu3H4VNrj2YSKP2Uf1UcV35FngQ5
0tSgoBSMlVLm+4lsB19bWhtbZmDXNWO+C9cVRTZK/rAKLn9gkTuj0c8UD+3IAm4Rm+ppaGPnqRrQ
Ms+NWpI7as2dpnlNYElt/vT2hXlrfZZhucEoJaJneDk8YUGBJ1IlScAtuYvC3LibKoi+b49y64Mv
1EronHRrIRuuRpnBl8nck2d7xoahSqsBR+BM83soGxvn6sZQIKIpwi8gSagzqw+Ok0JWhKT7ZytD
htWIkn/MqXF2Fh2vjVv5xtIxElkMqlHw5NbCjKETaYNJ3/A8zJgrFEMldx0u3hujXN8TLpULElD+
ALC2vmxrTG+wjOeRFcVc7YtcCffNaGp06br4ZBRKs/Gpru9CZrSIdiBfBh9gXWfqKNAnVUIWqgB+
OrT9JICbltUuHqfhZAy5/dKkirpBCLj+aDCR0LwAGMLVdCXhCcauTqBn4fCqjJ+6CoW2Wi+/49AR
bwx0ddq4/xgEHU1mh6j+6hYsq2masly3sINo5D9hVxnoRgHl8fWsVT7HWR2mhyrPnA8JcikPolXq
jeW9mim03qWMAAIR2MJVr6BWKJ/CGq/PbZ26fpMa867RWyNIiKY3ds7V/mQofQFJGACJGHM111BV
PFjjUX3uvCELotHRgnnAuf6dR5sWJf1QPDb4Azmu1SgDLdrBU4r47KidfYAu9+LgM7/vRPT57YGu
USqMxDejdrD0X9FavrxEZI41U2gm0VlPgQrhWS6cCh+xEemDcpzKIsCsO6N4Pk9pdHCbOH1uptL6
nEam+cmLBtNe8AOJA+4sd3IcOProj1XKaSFflo4Jix2RjPdm78u2pkcLrIbjCy/r8ieneE7GZuQq
pwkMxk90qFoFa3A7PguzG56w1ovtoFJruWF6cr3JKE+DpuX8MjRd6sthbW9AmqSM4nNmWAVKSU0f
VHGB6Xgpsg0wFK8E/7O/c/al1QlLiqIO1y5clNVnGcNoFIM5G4j8JtnPGKbF81yMZOJ6ZOG97WVa
ltxP8xSdQghTMgBeO+ffWznXL1rb6Mqzga6O+bGPo/iYxkpe+ao+2cXOMnNrQAVHqQ0KpZ7iBQlC
nx16qqrT+WGqtv8ieRk+DVYC/kHNIRv6iTJNIBRzRMUAR7QY9iqqE7lBnOaJupsrWdkPnVdqC1Kj
IRdDQLlKT50Vpc9R4zhFkMoyxH/FTozm0CK3jF5xOcvdGA21dfamdvrqEVRrO6W2w/9aqU8vZgtK
OdA6Up62m3C280JtRPYIF8Mfxf9RdmbLkSNZen6VtrrHDPZFNj0XACIY3PckmTewTBYTqwPugDu2
p9cXrZbUVSNTSVZXWSRjAeDu5/znX+Rs2ZeVwAKFBdH4YxbVZdCls2Nqk1Vu2AUZIdbDaSnsggCj
UuWsG++n8Btx9vZoxxuyCks3KzshiwxFULDiuUhG2XFGmkWKzV7DWhHrHF8RGVr+ZBCTBMcyXGRN
U4twLeumLShO7W7BTqnBie76qGbURs2hplwFe3gfFGrXp4Rs7z0LfDgUh7A2zVs8ED1ygoYd2sfN
6SSxlJPR/ZNvGjkdLHx5vlm2gZI44r7MV2ptY+e2xySMaz5ONYutCn4WyVKwwFBb4ZfQ+Y2TxtMw
KM5lt/rsUBOQ/USWCp5e1k6+aCH08tEJMVX5nEwk9GxrYL15oo2P7j457wo/keW4dejs7dES1rGr
RfdMQN103OogPrabsKt8wYH2gSvtf3fqyb1SRkWXbrIkh9k442OyLP0rfbJ/TKZGPPZ6hVgfRYjP
ZM/Hwznm2xa685Rhvsejg6oGy//N/8LwiI3G3vVHhPXYdxnBQB6JLWqPxDwDRQ5ubz56N6z2o4Vj
4AIsXldvotLNJ7D5mqRuwwaX9zIaEV4b2WUh9urQoqrYW7PNHSufIFUBQVthUDHkbj/FgvhGL5zS
dnHHL3XGp9AI61+SBW5ycKPhY4+r6o0B7MAft2iNDt5QFHVqEcL9MCXjfFinXX0wUXV/+GQVfnDB
ypbB/B48e00d94fWHRbosJ3wRA4rqQmzSjn+9bw3ZZLVheteOFvpDHibjGvPzVq2IvWnhKE2cQ26
eZQLqr1Utb6tUxkj11LTJk9hJO3uIMgs+CESeb7tw9CuqBhGE6dhYynu9QADP+viuN8uC0RysJyM
Pf6wQtW9jXuih5y+jyZls0A7Lzy0lw+UPN2Yqg3OUKbGYmKguzdizRpnPV/vVZvmsodq4WZxH5ef
dVs7+rCTpFxm1Dvzq8NmIkiKLea70vL7j8CosT8iiyqf63rv46yEq5jcScjBd0mptmtXeM6SVjC0
XGKrkjVM+4Qk6DQOCI05BJXwrukoMcqYirK9XaiMdhTOC1Px2R9gMSl/br9VK86UmcDTrb2imZ3q
JoUWjalCsHn+QbIITaadzly27hQ2CKhW92mMsabPdOfqT5IYA4OrWYWNTzlSEx0nvlJykVharQf6
pk7njoyqZxaisU87g+q7KawFe2KJlUE6GGEe/K3YllzwpZJ0mrbJz9RWxOTRVMt8lHRIVRqoJlaH
tQlwapcIT9KBnPL1EGlvV6mmW8XFuYhLN43haYeHjd0RH209xX66BpUzQ/ZqJMvAsPumcTJCfUSA
Xb4ssmndtDEQgrJ9ZYPN7F3Ew6EUHlTjqsFQTVSt42eJFQY/S7+JnxWnQHE7z838ufAIPfq7teN+
HDABzQqvGe9auTk9Q696vbPHaOCeai98buWsVY71RwtOHVrdduGOcGbzaIsKcys77GZudbPBKbcK
h5MXDry8S3qnf18cuYd5U0v5oS0XFjpwAHYII1zBKdWEhCCuQfCNfqKYuhwMcxOZJxqpmeaPBKu1
XlEdNPtzXrp7WWXGTaDER6Tevc+xA3/XWgODmvE8PwsFevUL0dX2U8i2eu0RUdbnGqj0Dnq9LwhA
AHK5GjbXbtlvfPUeFvtwWbPaGa8T4NGlVjVs5I50OG1l0ORY78Yti3s/rlw7tUEtLuyNsiOrls1h
oU2L9zj0A7el6mSlc2JjuzCFXaiflGw9c6TOdqeU1Rd8cXzLBwDc3T857D1jyqVZfodg1YxHUwCW
3vsmkX4aJo0u86QrWM9jHO1DPtrT9IvRe8gPrTWW57RZCAG12buF4xbG001sImblQaBbK4eLP8QX
TROR+xZtq/UrKjb+t9vw3xFMxFF5v4/GMDTt6uqhavDQPC4FWUIXW+/szTnlxnxhiWc3R2WSIcjw
PtTBCf0Yx1E5Kzs6kDvYj4eR2v77GNjtU2385ZdjTQwzdngZW+bVFnyESOMWoMpV/jBuN3yiu2jI
3e7xEEi1ctujcDnuuHalFx6coNr6gyuGps4bR9LuJcq3vNTGgQuur1zXe98u6+0AFlE4J4/mmuaz
U+MFyR0bWyQzCpXO4B9+KgeJmbazt/dW6JkuDzwRfU57k7w3GGx9H5ZdhbnDEKo/alQJL6pOoEwJ
iTVGxUQXJSSu74eEWIuj9GYgjdYq4cd2zUYArdlFYWUkR3g6Z3ArHlBnNm621zCL3UltfmZIppqy
BY5klYXSw0WrC0YvwPZIRu+e2/t3MHSa5nGEHdPmiioQd0/f2tdcBKqADhA2Ej4yhgZ3KEI42oh9
YiuU0lEwPSoGudleKDwIasW+Hizx3CP0UMmDjYnou9aJ9Rp0U6BSaU3OCifId5vUckL5y+CD9GZP
cedBAg6XmzpwuLjrpK07ZWz81btks344rWvfO55wltxbzVZkngvRJBz39tndXGw7JuPBAE603N2c
gWT5q51H52U3dvvTsus4OXgjUX6pjsfhVwiy6qUDDWGXjlHL9B5CM1ELFXmzXzUUHcLX5nqr074w
qszI25WEoelNHAiWib28D+hMssV4PODe4JyLvI6tOJ9EXaz4BXSAaPPmtu/97AzP1jaaMou6s19l
OTjWT1F2UHG6uQhPUxFNP0UTRh8bhwzP/2SYkvr11KvMjIFTsCK2Uaa4VYWIFEG/AEZjs3xV8ziI
08Lo7BfKkY6Ht9CzexrrhAiRYEv0mDqQep8tsWwHog94jd2ue5lFooQHkCz9gL5VeBiwO3LwKXa6
sb5PEBwwO1uInxsOzTrvV6hfsGTB8E/czJXnvMfW5paUFHNwaW9KR1nQaeult1dF5oFeuk9RLGRL
D3YihouRTugp0JPtZbLrOQQLHUESWhrCLU4dPmePvnGNl5mprd4DPSw6JWVBjmmLheAVc9Lmszd7
FeU1diUfTRXP12PQtGBjO9BeGiFIDR76eSHgYC1k0KYlZq7f48kTjyvUZStdVwaI2eSWysqmiPK8
2TaL9DDCAp0T4KuVNYG7+rkfT417ERIt9nOIcC45GFQS31vTURZx/BbXYh7C9lEVPntANe16ymxk
gt9X8IeXrRIm/t6F9fRr6HtdZ06BMSP0Xeg12dbhMZZGPJ01tkN18G2ck+jD1VGnTlWx0IqiGAj2
g9+1093UxFuMxy4nJ0yqffqJIAIDikgnFWotuGUP0RZbEL1mGQyEibbVi1vWjQUvummeOkOebOrP
jZy517bzAtbu/W4wN5FH5UZlcIiqDVU4uHjyV7Ys/8Ug8twYYmnjnL3FGHL+2cu6tUDqbc6Xq7pa
qgu7KPU3kFDn1h/H7mER5Nikix8pkqbqcj9H0awnQC35I/Kb+Zz2HDyOjEwZGfbB9he0o39wKf7c
tEJ2gKdLjwzO9aemdRDzvNfh7F0BJZRZOQeGWNmVE77QLbV84JTBcSxi4tJbX10ojSygk055bPct
yey1cR6Nmc2TivRy1fj1eFHaeInGNm1uuqtxPSpQgcM/AJB//1z/W/k1PPyPjzf953/w70+AqLEu
K/2nf/7nbf05DtPwS//H+c/+16/98Y/+815+9c96/PrStz/kn3/zD3/I6//z/fMf+scf/nHgudTb
o/kat6evyXT6H2/CJz3/5v/rD//29Y9Xednk199/+xwAt86vVtZD/9s/f3T5+99/c8/U0n//19f/
5w/vfgj+7qX6UXc/+t//y598/Zj0338jYujfzvAKqcuM4yCucTOXr/NPkujfADoQUdvI6M9Od7/9
rR9GXfGO9r+BvQHa8mgigQQm+e1v02DOP+LFIIvjMgAhFr9yxk6//c9P9od79L/v2d96Ix4GjH8m
/vqP6Ahu3JyLNqAm5kT4ff0ZHQkmZpxEkE6nWVj6Fvtc4abt2TGz8Srx/4kVn98Myzs+PvavsHn+
zP6ue6smst5TJwhj+jwmVCerXsuc1r48cXRTjv3Lffjnt/3Xb3deJv+yjP7xhjgFEJpwpqZgWf9H
oKlxzOCBtI0nNwEoYT5XW3cYr0MYs7v+YQ2Xv3LVPQNmf3pDSIcMHc+2q1Arz5jnv4weB2eo8Ppn
o0Tu0rDU2jC6tqu4f5hmGMqYlZZHjg/5exm0f2Udd37pP7w1AmAX/gSMN8RysD//+NZJZRW9Yysu
aQPggxmPe+xQE/wFaPtfnhfehS/G1YQ4Ae/6T1dUkFaz7gHvotZZX4HuBN9EabnHkZSrv8qV+RPU
j8Ux78UYF2EVDH626j9+owIvun7Xizoty0BOz3pudaZnQ4ZmWrXF09IXfxHZ83/6ctiEMKtinEs2
8p/gUG8ZLTTNQp2ixDJpUVXVyV4X62KLgs//+4OJg+X5fvzhfnGYBGRsEzuN9wpv+cdvR0OvKZBQ
T7fxMt+6bWd9IHDt94wGfn9UouEQnovIOwz+GiNiq8pcN/hJAsL41u84qFjf+20efx+b/QyudC0o
gjUmkXUE46xxXa12sxwDhFxFajEor85ihvm5cqeaqaHTVZzgjnKeSzWtd+7u2kNqYFG+ox6GM24P
XqehLHnOY6umxqTwkLxnW9d+kEJj8XAfLTmh0c87IKKUn73KMecVc94mCKJv2sqZylPXeBE5FHra
8RRbcORxKoA1MLkohItGB99pPhcmrT4uwfUs4upqB6uqozThs/aZYOry7qpiWE5wRKP1iLeRbt/c
ym1h4iGvh0KOzqmau9yMcB36rJn2sbpXkZXQAlcATsubWUIVBOnutcVyPTd1gipLF3El8tkPBRBq
myR17oGFf8RRXYPI0MQRpukp5FNwYqipPkhrRT6YBrNUQHn9aFbofiKKbhbbn6x7u9ns+WbwEsR4
tNoR/o2ua72ojgyTNJTC7OjynMg/wh43Dy7Xss7xbin1IY7BNg5BI2V1Fchm/K4KOwAVKfF6GHqu
CSDpscYgZ6OlnXpxbbmbWAglb/YatBZS5HELpDNdU8OKJcODRc/puHbozW0EmpKG0FUhqISwgcvs
crSf7d6LmrSmbqPsJtDDSxtczc27uzr165BMkflW4p4kj1HlIQ4s5QbDdkTQCf8AiXR8awQ02Iu2
Uv05Vc7SVpqIpbdT3D/L8RiVpb399KtWdRCmewsvSV7Yf5itsqpzYQsXzbuowVmQH637I1hiEbxu
5ch8sq/qbgbyQzR67QT7Fh3Ir3Xoz9E0Rsl3hOCupVM1enNyUy30aXlcViDPe+ArczGrqEqu7CJB
QVOtSVHeTcKL6fUKLzBYPkMfiGmTi7HPm8pZaewrt3ebrPdk3XR5UsYuknuFkiNzLcY0aUiBnDy2
1RCbG5Sci/2tDxxj8Ttucoet88azC0F8fOoYc0wPdHORC0oe9K+jZFyQCSU8eTT1shBv1knz5rXw
o3Ond2eM3ft2rN7iym9Jkp1Uk8quiPqTr9CAPc1Rae/5yvIAyMEFwL/0hefdnl2cgVDFiDCrhg8G
z5mcevXC0568lpo2PZXYT7wONfXewap2nBOHBLttiLN9OaE9aBhhRbic29XvCmMHk9ktG+LdxHQB
vwU/wmMBpH3ZUcOqoH8MabyXFA3L5OR6dWDJMXX1AVQdTzrryZsFEeOZiFogBoiwU+7Owu+OPr2I
m8+lv93pqW1k3rhocDP88xeRIvy0mlMB7OTmzR60dDRCIA/qA4SuwFbTYu68brN9BDeL+No0jkJA
XBayHkY4P3tblTu2RtFYoBkVBeVvZJkHpLZyONZTrT97Lyx+2lDm4nyNh63LbFeUXsr8pG7yKYo1
G1uzIosH0DSP0momzJMLx/oKhmKRF1hg7W+yaoS5QjG9G7wYSiiPpbPhitoutKXMYBbY8nsDrg9W
FD/GYq3crGBTarPO783DZJ2dF1uQiejg2fuCWqQqZZxii9YuDD0K7xIJd12kCyBjn62Ib6us9goY
9GfTeO826hWRmhqd9qtt9Posx6pwL3CYGrujmaveuiP/3IKcPyfjfZVo3BPDOsF3OjBrsmSSMcqb
Z4YyzFDFOp+hKccf8z4u5dEmHH48FpOvns3Z1RuCc3Xuj1E+9/m5Z5e35aSrw+qKFsKchXwri2Yg
2VTFvrysg842F9U+4fBEyCspKxGZI5cRAvs+Q8xoUPnoyP+h7Ji8STZSt8q8iVyptEHZi1mThICR
9QyGb0d36Zm3ufBr+j3sI6i01vpaW4342puh+wkTtDn2vl4/knCVF5x94j0Ypv3dmRKomlNC9htT
G8AE7tnCoSWYqK2X3kBycqY9s0QsT4e7jT61Os6It+aT0ov1awW7uaf2LifIaWv9EeCE+dF54/ii
HSRQaTuoZswGqy7gVxUEPly49aY/F8gNVVaKsJQZuEnziLl40XApB48hF+KGL9fpAYJkXBqu3DDJ
b3VRBhgWVHHwfDaW+L7Z5cGrmR0YqePDPhclCnKGeT+72mtvmC6TPQDftS0GlHOLkPGr7FX7YiF5
vhbLCtem/5DTenR1V+eFQMDVaNf7ELWy3uwxCd/0Htzg1WJuLdlMzJKXdrrRU4BgOW7W3LjtNGZj
vyNfxzekutGWXIghN+JJMRu4Fv5+67qDycXkDrfIfJMAHNPdH2oV6lMAYsRIkkmnLJoIQMzy3lzh
HBavepKxjB5EvCXxwevW4BdDkAavaYdYtMFZg0wkWGqDw+rc7InI4R4MmbDbVx4Kp0xD2L8vXueg
tNuCR5EshmTa2fezyerxUAiv+QrllQfviR13jz6sHYnD4AteU4vev7IwjJFpg7QFP5bOMItaY/fT
slr/yzUQ04/RNsecZ+tbvUS/8G2Zr/xk9x6mvrNPeDX0ObbZ6ivYKjJ0lgnHmSxcx1JkbjQixpcG
V4KgD7Fc0ZuTpLOlnTdZSPuukVgeBGOgr6x4N2VaLzt210Y71qlLoumwe8yY0zqwtxdPz3t1UbES
v+rODO1F3CbhY8R1uRswhnyy1+qTKXDAxoJ75zVmbuWtBAPZH0ZcRW98OLRHt4thnNcKi9e06zbv
jlae/B92xPoqsVuMtmtyDU5M9zwnVUbsMbNRdyjSEWH4gDG9RmOEOAepm/ERJpLL23SUHzKQrOAY
oGipjHtY9n5/lMip/KzDWdQ5dkBFDm3atlXEO27hjPTQLcesHXTrpAVeNSGq7OgeXVwrMkqs4F26
GNFvYHbzjd+v5l22zRR/UASNjG6HpX9uRev8FFoO42lq12U5Mk1a5V3llAy4QULnxzJUSPfFvnfN
faSicb/YsdapLy1/NvOHM6LX+r2yYKdcbtJb38c2EsP7wDzqalUOTMx+tRwgt9bGAISB3b5mci6x
nUA3qo+ycfUzdjMMraymHtMZO+Po4gwK4eJvi/o9duRMlrUbwH4JPCtZ80LzpTJiJ8RHIb1xh5xH
8oyY1Uz48eCqX0KX821Ted4VtY588kCwnScrSDjca8/vfgHhYZwQe5XXHxI2yYh0ikY82NOWvLtt
Upa5J3v5VhRiOEwqrIAZW9+8jgG9eOb6isYHaShKlHZeMZUBfCRoIyySBL8IHi50V9CIWepFU39C
mzePaurnU9KeD5dt0DXqFCGukVjBPqDHy/qiaFn+Qs3fWr/ZPqcljrBx6SKyWi1T3O/SbdkBMXQf
MywZivVaxAUlIfSAovlBGqLUeR2MIVHRzEDv46axXsJxKyHVxziOpOsGw+S+K0SrL6zZK99ZsVS7
DKrN26qtGEWi2/5QBSwg1K1j8TAUDvuKveP2gV8kFhnGu1HJ7CC4sVTyBH8YjW0bFfJ1i41CZtjP
/bEtfHONBjfJHF/LKfPbZTltg7Nc1F614luSiMedrp0lHZZXQgcrFmPAyjX2OAhUmjfMGWig3Gb7
pup5ZIBh2huD0WI6WG6VjuW5E1tgSbxaGDikW0h1ETFRoggyFNgrecHp7C7ht1Ekj5hoID5d3OnA
HF39Wvsx5DrQ/5xweR14JKVKDYNyBu+yevX27qJPenW5j8OH7RTXHqGE97FwLxmaIUiOBPt436ZW
om8kzWEehu11WTj+L1zGLpkRUs+i5EQfdcQCa06tuLkISucehR3bTsKRGvXlG6ZnOHtq1wGk1uOx
KmwCqJlzEXx7Z+npWKwQc1MfUv4ZZ9/XyFyErvhGpe7ns+WAHXrVsYy3KSvj4mg39sNu2ICC0ifX
dl+aH+hP2tSJxHXQ+i+kqVSv1Qwh2ZHllFpQEC7KhOqfoktd1m78sNns1zjLDGixY6tPHb9Pvpl5
C9K+pLoudnlfje0158SUqnpaT8pFkczILLrtAdEOLoBrahZPZx0XB3R0XZ5a7aCTUNVpLKLg0hqD
5cIy7bOi7EoF0eJY6XNfTGOyeVnckz8tzHU89c3r3WPc8LdFhznAApnxqGFDoPT0nicyN9kzqfIw
ZXH2jyRSd46P1ebSLeUnL78d0E3CA6gYyvij/HLs5nqdCvOAqDnRzPTbmzFKjsLTTgZhEIi8mxLC
J3lP4kSYGA3Vz3Cf3csoUEFa21iP9N1SuNzU+oChYpDbcnq0++W5rC3461F0u8WOvtX4+Tzrbl2n
zEpwSPOlWxzM2NovHaiGlzcd0x6eYzRJB8t4l7YpDc6QowU1AG0a1ShzW3lR1Xp5q8WuKt5wggsy
bh07DLSStEi8u3bR3YvXRzNiTWeueb39Z+y0X7YvHKCGaSove9j38DrI3UEEn8ZFcZxmgknGKVbf
TRK0tyttdb7XMx41Xnto1DnwSCdtQyDxlvvJN/Qn7+xRyEnrNTn4NXZlGq/9Kxt6XSZGdb/DKE0N
wQy3UWeJG+arbj6CMByUtVhfHodDukAnutsj8YuldjOI7anBMzOjpsMQmzLWUZc6jC4BB5/pvl+U
3UU3ySBeWyLDUuPJ+dhqjI5KEzi0IKCC0nrTU3Ug/cp8E8YemkPR1vKysxbaaOm9NQbvJHazXwR4
r/kQJ0d6DDc1a5zcw+Ienp3F7a5akQyp2FgnpWFOWPUzTsgkTsH7Gp9C5XIPnAXFnCOW4XeYp+FD
ZGYqudJ6m7Hvuu7gCrxEbWAfTVme6nZiY1Tj3GVF6fePkAp95i2xmwZR+dxOw7OqWu+blVSvSVjH
OVM87ypS63VgOKzJGINLAV/nMaqglYAY9Z9MYi7LYpR3ndJsMA5P3VDgDGKVT8yQvg87hgCdM2Bg
owuO3Mg4351CJO+D20BHtby1+857XBJyje3cZOzPCRvY40LRu6SjI7cTT+x00db7SovktEdOZAS5
s10sry32Ope9Y/qfrR0I7zbE9WA88LiSnyvsIo7yrmLm5oW7c2wBsHC3cxXpL/Z5XE//hK9aOz36
cLfaXIYjQ5E4Ft+DhpdajQpObTm2jwan61vq/jjTuns2sES4CZgi/XRqO7xzEh1yUZv+pRsSE2aL
HLsLoskAiTcKftjtU6+pmhpR0VW4fKeV+f8BTN45lskynXTorZ84P88U1VjRYLseXvXuOJ4q6Q0X
dWfvmDw0errautnecnzEl7dZje6aUqcFDyrQRAYZU4kHRjbPJSBcumyhIKOLQiLDe6Tcj6QSQI+A
4lZfbKascib7SZ2xPDGu2LbEjQ72OIy56kWFNWhNDt+wAq6FZSNewdmCD+Foc1eK3VYZ1Mrtl7Mt
ez7tm3kGYlmwPgh74plIsTWYHXWqP3A6oaFEzEX0TaldGwWpVPqHohv4ELbe+mxGSPbo+at2eH53
Jn265fmGXFY0Vr4nE7b6Q2nGDJs+jUXWpuynGcl+kfmguftVcIZdUdMy9TyQy9k9T4jJ0X5H3hRx
uK3JkFl7KJnR7pPvsmHHsO6gDicAaBSvMGN6KAVwTXo/1TvJYcdAgupDgZpgDdKIQeViENDc7AVe
aIfdr3SSo9rvk2usE7rzmhDicpkmfz6SAwSDz5f1+GvVCcYgxKBO4UUfzLQVU7m49LCrk2RWODj3
cu1hAmzDvPQZZLnp3Z3G6rsqHepJp9n6LnULsQLO0nzhirm54qke5qGnA15a/Li8Eg9LHQNUQTVi
Jp4qW1nQCWSBXUmIfsrNA3tKPgbRjLg8usv6ZhWh6U6+rvdHJDDS48BNmJpPwawxFHQDa7yc+6BJ
0soiuu7Yxl3AdGGh6j96tWnDPEQthC5/7KhSJlMNDwh49k9HhnLONlnF3WW9SN8+2kHVXnTRCsFg
jdvmdkNw7Ry0qoLvQdUsVgb3dO8ugXGZdtfV6GJEppDJpTxPdpcFcRPNh9iePY+fRvLnNgXy1kew
M2QlVxpaFaweNj4MW4a0m6T+2dYFWFTcBvXrvkmoGX5oqG5We+7PVyMg5anYQXGwtWSvSFeJjWbO
SHZ3aTyKjSQ4pebHQIh4ofJWYDR8iGbPoqWL7gcHnPTQK0KxUr41am0LibL1CpQ4Pi6ecSyeCBBr
Hl2Cn4/R3tQXBSC6BAMGgGCe75k3RPXhygNtr/pcfgz7cdCYXma1UP2M4Zo11aeY2cBruPXQo5K2
bfZ0mMT+PiielZQu3juzg9vgcydWsTt0OLzdS/CALxYdc37cPzoFwO5WV60Zxy2PoJbtWSx8Hed6
GfWLVfj+1eDOzs05LZ2T2/KqDh6DjN/UCKsLVjI0jmQalksZiuF7Av6XFXJ6W7Z6UmmromLMFnCR
KC1cuX2ESyBPZaiZCUGCqpx8LAZ4Vht3TuYU3OBNzVybu92HhXGHS8Uu03U5Q1K9KcPgQNUGRBt0
Q+2n9lyHbo4/2P4TUW91Cx5W/I5Sy4WBWA6wQlxVJk7awTtmr1o34H137raPIPbmn3B7Fzgcaw+9
E+Wa4qbu57lCu6+1na24qo4pdOQdRoptxQUrf8VYcl5WxznIpIs+qRAxZbN1JB4hX7SoCyclCUfu
k+UJS8oA0qqv5pCtNpyPsxfNwwnCzcRDCdmvgxwDITV1St8OH8LznnVRtE3XZVXd0iqrSkBt9NYF
HuScrAIQwhkcDlrygeLDZFvNmxkb8t5DMML3Dlj3SYXYDOa+Ctx7ci1jKG0lzOqstDEBBNbdRyrV
IqmSY10ZGxqUic50nU1Pn6SFYGVaNOf37bi+aRQblmGxRRDoXGnVwwl1ee8cEm/eh2wimemGI50q
0uB+4dNgc76kFrYoX1MQaSiBrtPRH9bhIE/L3DiX+GO6vyJJ3m3qOosxX3hghsHlWK3BelUkdXSy
2iXZc576gFa+Wc2vsZuUOc69hGi4bqi/086z1cM4KvsdJNj8ZGWjM4s3vHRh9zEqM9FoGjqjrS7v
aavq22aNYSElHEBsW63Tv8S9NbxX7CNOirseWr5S2uJ34OxiywJkb2ityEu8bsVo9VlpWgolsBdI
onhl8oDgYj7cD13sdblrScCNwhAGAlVWrj/DaA36XNRy3lPNpF1mpe/sTxhRMtxxuxUbTLV7kQLj
tXHrc2hKf7Veo79VRTm+EpUnanbjCuq6cKvwZagLDsWaZf42NrUzZMMS1nVauhYhBXoGyksjKcuP
zo045zyrAUJQq/TdC42i4D5oSp48OTb4GuEbZGx0+nv8gRbM/0Qq0Dd54vX7kg09cFTKKQ5vddw3
5JVdMk/eBdamoTgGfrHQpPnlD9hywXjsd9u5ITlrLC5Q08aXfCEsRWXgzV84savnsv3v3J3ZbuPI
1mafiD84D7eiJEqynR7SdjrzhnBOnKfgFOTT92L16e4SbVjwuWygqoBCoTIUZDBix97fXt/Ighup
b/8hphtUX59QUm+qyXVfye171zapGIhfZeUh9xswVEeTZanlgUAkIqlfR6hs3MZr9jR+aoEzuoQ/
o6aA3AQt0FBzqVTl24xGD6vdLke3ZC31n0DPLW4TpVbZVBKGflrIyG6WbG0y+sZW6Xo+XCRc7aKh
zBdR6mIdvekMsNtP82iKl8GMrF+srnLyJ60T30ruMg9l2HDSjEk18/G59Xgl1UTCXnKoKe7Qh0v7
ZDWo6fYF8M1bgd12D1eh02Zyki4JJxl1rDBvxEHqLnHlklcZuuhX3cXNyzDSYEFLgj7Oe1truDSL
uEJIZxmy+2amjkreQuPSdxdRDR5fs7qJnkkL8iDsPp6mHWJp71eUcy342pqtm3KyVqSMR6Gr427w
MLjcpq0m9H1Fd0Ub4Ktr0ugNudLYN0PYJNieOsTawhw4WKvSiAx6gVrzO9dDif1fNg32TdwkWjls
PAAR7U5Q3qz3Reag/im1fCLSsMlQEnSnTFLkzZhfTSCtYYkO3I5uvUZrfw5anFt7jx6AF8oJTbUX
HQrEXUTlrCH1xFl25JCYHNY5hlcn7sWlRTaGYbkscIZQ7TDmYtexOn40sV7P2w7hHXeWNqJE2egt
4VPS6OONE1tQwAmJI20zxyRbCZcxmLqb7J4ZJKMWdiipZf44NprzUnQgffZjAd9nqQdTneBpNuWh
N93um1dkY3Wd6bDSdqW+NMFMdVWi+rdQlW9IaQ7Wdk7ZSI/cRPUQzjYcxy2OExqLYnRldRuiufvd
GcMwPhS2Mnv7llaIZE9Dk/Ld1mNX7rHLJVQj5wo1lsTNpOxtltbPOK/Mb1jyDQoxpLCjBwoAfOdt
WjneI7Jplyhf6sQJiRrPt4U60dviuqFDYwEro6enPrRAl1mkpLdmhwLTt1WBS7VJJRiGKqpYndV9
CmNv/hnpemdsKY5YTwIVfb0v62IS9KAIUkNcDlUwsR0M6U1jjTkiXEJojqPIiq9EHbfpLY/X0nyj
IzE8VlRFN6OraT+KJnYzn8Ym8hGVFMYrwadKebTolkcdKRXyP8h2d81okSEMI4+LM6LUiJq2a061
n+Z6yIZCnfVIDNDOPmYSLpLfrA3LjRHZue4TEelXaa4qcsuM6usyVxqXxZhmXyPOEAcI10hihmqx
5oIfnjRtLzwtDLgaePYmnhL7wfDqyKXtIhdPA0zVEL/6Vv8VxSRfuO3P5f5jlcUb+Q+yCq5BdIni
lIJycCVWsTTFsnE05LbWj9Z3W+0nMBCd/CZc7hNFoqKI/XjAVfsmYhUdVzOMsAB8gDNZazoKClbC
UZTuYIZaDya462Jq1xDmaoq+FBS/6KQK+LA1rj5BUhpkaco+p0/o45/xRsfCz1gQTTpYFTRdayiU
sejcKLb3B7XWhkdWubKte5onyOOVF1r53qiO/qFOeQxFy6jrrPuzC2HYE9FFd3AWyvwm6sL0ntxf
fqFR8e2MDG1RapIf51rmrN3K7aYqlFFTu8OAcHrvqgruWHZbBEOSxBfsFt8dimZ8dHoLiW1Nh2GH
7aihJt1B7cpyS9VVf2oTkKE2Utrnj9+TtiiYzjRAPD2duAqKLiInfT2tzGocJ9Gn7pB5mRUk86QG
o2zbfYOWixFHMIEkz8orZ7ImMvDWvNW1oT0JTF++fvxT3n4q/BITFyiD30PguzyVfwnX8hqVAAXg
/lAU6VG1qj9xNX6H9hjta/W/WDKGjSU2GDrUVu6KmUHJdI5oeuwO9ISkh0UFfVAKS/ucXwufoqEh
m6Sb2bZQYK6ResIkGOtS0ZGHQjnFR9ZfOaUmLszlvcfm/CO6s5wFkbR6bHGaEvP0cXeYJArqQGSe
0t7NmYVWSKsJc64Ua6TQ+/G7Wq9QBJvAQJa2XRsXeTpezt+VXatcP2upBlxnur+OZdsxSgEZZ7t6
UsLvHw+2puiQi1jkd0hUQRdB7F0DINweJb7rtjKg4Fe8lm0L+hLtSbrrgKIfPRWxvoSq/KS3rfWr
jkYCucI2DmGZpfgMy/paJ3R8uPCj1h/OPz+KCJV9lr5l+g3PH4GrInUkFSODaHJtv82F+EqHCRl+
fZ58LhH1jgaP4das0IAASLX2XdmE+35KLn3C77wLA9oluyybLQXH9RFDL45j0bEaWLKNAi0Jq7/0
pIz3NJvbF1qZ11stc14Yxoh+Fzszpn4+Zzk55Yi8bQ5cqht+1fb6MUdBfoFA8N6EeNF0hLMBqo67
WlxjR3XGnD0ZJLZKJnIAJUfYVXhTFExcDeILCt33hlsGY2fHZgYl9PmkMn1GiqgNUzCHCRq9KULD
Zsw3WDxcogK98/hsEEXsb+hKET0vn/K/djg6tEs86gE86e6AlsVQSQFoxSVI4jvzAUrHR8kx5aH5
Xm1uhUbYz020C8wuH/8KO3UPXqTK33ZF6fDjj+C9CUFNQ0bNLuA47mo9YEtNgcyktKqa6oz3yPxi
FNVFZihP5d8nFIsObtkCRWQLxRN6pcGFTV4SvXht0Mz1nzQpvd1kdp/0mlq2GNwy+MNZcAZLbsUD
sDp9QgrotMGskOAsTTM+lbknLsQQ7zwvpGyOQ5CCOpvv9XwBuGSHAO7jCIkuLt3O9AKf2KPN/cdv
5Z0FgE8znSWWAbKJMvr5KDTXtrUi4ilop0q/T7RCAPTRbeU6RTfwSbL38uBcOF50r9AYs9Dlzgcz
yk6lS0fIgEB+IIWE/hDHE3yn5Cnqp+FrRv/weOHIe+cxcm/h1OEjAma3RpSwujOB7ETSG2lPX7S4
GIN0Mt1PQsT/mRpGGBq4NPoSzLW/3JxUBUlfyrjDgni9ryk+2fuhVUv1k6Lv5Rnyt45bF8cb/Rnn
z7AqPBIXXjgGji2HH6Nqdb81boa/ksGZL7T1vF0bmmWBEWZlGFgzrO26SG6TBCQZGhSuZQSGgafE
UHZ1UNVkpz5ehm/fEpeQxUtWXxigqrXaHBovlAPFMNqwRzvNN/ie/8hpyfrz8ShvJ6TjAUUqm04A
k2h59UklHgKTxpk0TELUNCiqUl7pjW3T+FW03/6bodgkFtwot5vVxtrJHtuW0NICU6n7rZcU1IfH
bNg6RmZdeHbLJ3q+5zErmCEuLTlQ7VTjfEWQuOhjFRZEUAEU2fSD1sut5+T6q4jRoO8Adj2WM7qF
kDrFhd3j7WvjEsDXDHpnuRisQXpo5+0Uep4WCIyhvnpzOJG6UvVP74TIKzkIveXKRp5stW1Q8VSB
3UdOUJAEOuDNGl7r8B0uPMZ35rJs6DT9/DPOehRT2qgm8phRrHDY6lnW7VSaCD4dFXH8IdMyCQSJ
UNXV54u0lNclVYcnloRIfUcbasMQp9NnO18cC297PlqL0IEjcQ0pRc+bt1Rk1SBuvXQrQKlsTWkA
Hciy8tPvh4ODnAV20HRP06J4vgDrsRqc0pyspeyLhxxGd3u1p+X34y/q7fsxF9YZJ7vB5UVff1FU
3mswfMIKzKUqGU0doo7Y0D+9CuiEWsDwC0SWI2P1fjS1QGnndVbQa+kI97H+Hcawbj6eytt9iGTL
giGDDb/0lq0OXRDmGFxgZRwgWO1uI2Ac1wZmYNxE6Dv9/GMzqThzIWLb4xNdvRxYBDXFGMcMIFHX
iMqIXJKtMIzh0wubDnSMZjlrSQ1wyp8vgmSAZpBCZA3w4ZzwuLXQcKExvfB6lj/lfK8jsENesjC/
qNTZq3PCiIqezEvNbCbXumpNJSJNHas+tbzyUKnyk9AvTtrF6hOeoL2Ek9zczmdlCGHSo6KagcIp
SYOOOx8o4IcX3tHbWcFSxM2a7DFQfX19iWFb4/zzUvScoqyS44hrUOkjvglVH6X9NOxQnUI7+XgR
Lj/9/FGSaYP8xRpjj2Cm51Mr9H5wKb5bgS7h+Dxk7dyT6ut7pziYEHxJYUeirYI8NGhnc8mnm3cF
hq6XwJ3LG1v/DAI0HWsUa+lEXL3RPrdd1Dq1FRS2aE9ItbRbCy/7/ZRJeW9qg7xtDMD5H8/97V5C
IoKGEz5y/ADJaJ3PHVYcJdUst4KUDkTfQorua+XY7z4eZc3y4pm6gAb5LvgyuAqv3dfnslXSJlHb
IBEjmk3hWDW4mUwu3T2lG34B3pS5vpKYoblNEupHAfqG7NeEZ7t2jB3kghuyzsoEGscaxLZSq2ba
1tjCmMepkN1z1yVS+nNm2tHOMpZ+GcBspe4LB9u3zQCOajhq5F77C+v17TujGZDDi79IpXITPn98
Wdc2VjqYHb2ArdjSVnAVFUTU0pnUI1dv1++jKbkQjL79RhgTVyAi+aVX1dTPx5ySxUmUJs7AK9L5
gVhe8Ut18l61wh1+u6I3Ltwb3hmPIJHXRp6EjNyb8TCDiPVJaYOeO/+2pzNsD8xM2U3g9E4u8smv
Hy+Wt0uSg4AZMjkyc9RGz+fnOWHRs1O3QcvV+BvFa3GsnfoSZPrtrGgu5ughqncwZl/jBYnmaQ5V
clZkI7q/eRmpQDrK6EtIaLRNItv8dGhAXpOAijNOs01SGeez6p2B0m+oiiCpVPtEp4sd2FYUXUrL
vH14HlRGnN05uFVKGavvGTvdfE6SUQRWJ/NvklYaP3Oj9MKO+WYUW+fmAAuVBBpG52tjKmA/MtOR
awdqW0VXRCskS4RmHz9eCG+CA0Yh2iXDAKDUpC5y/sjow1lKvi3O2VOeH2iNiw+em6CfyQc7+Hio
9yZEkYItgHurTdfD+VD5HAlbi0EAydDSn7LCUY8Qvart50fB3QFRNrB8wvj1GmgRx9LbOQShirLL
7QfzWTaFuESqfW8yFHXIawIfI8GwitzQsfROrbh9gPjH3MkooRtEhuUn8/TcDyBckMKg6AAaQFtt
Q3Cfe8ys8iGwo4o0Lf4ZW7dD2/D5R+ZwPzAZR4cFuXoxdlUCZQSpGWhkTG4zu20OLpHPhWDqvSfG
MsaRhS18KcCdv/7JnNBIohonDxw3SLVEq99Gicz3H0/mnQW9HO7WEtws4dTyM/6VyQxnINCmTABN
AYWqTuhpdPqjxYRmIXGK+sJo70xqSc+B9mVZk4pZfT5VF84aosQ+mA03ulHQ7uxT6cgL0e4SoZ9F
LWTx6bsnO4e6dAEjn8/JUOkRcouqD0BZaek+MmIt3cVFWZc3Mqr0uzxSB+dmbAfV9vXMqqPPf7nL
bZ88E50geOStnmk50Ig00kEe9KKuvkCtG8iwX3Rg+iedvZ4mqjMbp/QFbLAmDNA+LaU9Mc0qN9KT
HpnJc1YqWr+fYxHfxzpkvshy45cKcMROiNDbWVniXXjWy7Nc/Qhy9zbJIdJMRPerD3sYMKMo7GQM
LMBtsLHaao9mLjzqkh4kdA3NeOfQ7zJe+DreWbZLSoqYlPwNJ+Xq62DeIZ+nNwRlOUTXGf1VW9Ua
lJuOrqX/YiiQJlxveanIQFa3DAsLXfqJ1CGILepXiFzG9tdEC+t1C8jqUuz73uNcTB14n6wc7EvO
l245ZTUlJm0IGs9NDzOn8XUpJvgEeqfV+zppeNGtmv/+eBN457NkGZEKW9JEGofo+agukk5qoMNA
2rLQ7tOwH3clfoef352XS7WncbFWyUytHqSTRdLAqWMMumxEclSr7VVMf/SF17W8+fWC5HPgnCFC
XPbO87nwLfRJJgRngGymA+GCm9KiJXTQUDUC8W0Jv/nv5x8fwh2sBqjx49+wmpg0poY2onkIsGrM
nqhY6luaDOyX/2YUomwG4G695s/gNw5mE44TBBGZHL3ZbLZRnkcXrkXvLQWKTf93lFX2IykEbnga
hY06xJ+yItbx+1H3th/P5e3na6gwjKxl66LosF4KdJfLrrYSMAshTGo60jDYTB3Yngadep8eCq0H
OVgu8XQCr4tO+eImIxpjCIQXQcGt3e2Ey/wmi7JPJ3OoBZoUb1XSUxQ917KHOiu6Rs0kL6iLM1pq
++6oIo64ELS/PdwMDQQ1pnsU0/hgVztELiardcIM1IucbROJpyCFTUMsbDFaHMsXN1TvQiynadDI
q/HCw3y7OgyCUWIsl62eCGt5r/+KFtwC+60wJlpwWrqnIwVSQw9C8cIafCNlgQZ0Nsxqd08nnQqh
FQ0BgDuTamQ60VRGigfDm2obRam1KzIPXKfoik0MIJYOGoTFM/SM7x8vnvfmu+if2LUwxCNOOp9v
IiJWcBLijQ5ibkPfuXnvYdH19PEobzd9rmG0nXFDIqykAnI+iltLT6j4rQYkdcYMXZcC4WBq3PE7
R4y8SidlcHfCQrx84fB+Z3pIACDnL9fOZU2dD9yKsuhco++CYYyaW7vDX80wMufCil0e0vmOjH6Y
Ih+zQ5jEpnw+imIjzvewQQlEHdW0NNOX0xRmG6D+v3TVfG8oyhpo9EifUUVaDdXlszkOGZs/BCv6
FZQOZGWL9l8MmvvZlAfJI4qWSI54hOjzVt9h6ImhJ/E2BFDMb5IMob0itT8V8SboMX338Qp550WR
wV+cp2F1I3Va/vu/vrsRyST5G70PZFbV+zys6Ydq+rh9/niYd/YWipaEU8uNg1zx6rujmQvIqskt
bZp1SABp3O5Q0Npbc1DMb/EUcUGsneGEr0NyoXD6zgQtG/8A0sZkWKjVnk+QdLtderQUBMA66t1Q
lNN3I03BOn08wXfWB7dDxJs8Rupt60tVns+I4SC5BfT4T8lRV1BU73Q6r5ttRV/Pj49HWx7XauFT
8EOcxtbxz7d9PimrwJAnp0UmaCOj8Fsxi8Z3nGaCMPqPUh7IauhcmOHbMcmEL8U49iyKwmtBXKm3
qeJR1QwGgVyUtI8IQsX9Xcl2PJk4Sl+Itt6+N4JiVBBw3JD8oR85nyKMZVc0DcnG2KrJW81OBcx5
crYfP8h3rjqWzdFKboBwn3r3ahgYn1KoDlcdz80CaGevqhSpD+TgTxTZO3NMfpoennMt976lFf3T
97lldNKpy8pBiLMa3VKUaEQWxv5MD+Rf4entNRSm6dvHk3zvUVKRxmyMiw31weWU+Nc3DsyJlgvM
vdFC4ORtYyW4a00U758fBQcktixycuT0V2dN2XZViwkLc1GM6AqohHfAbPnC3rg8kPOFz8dMHARm
j1wmtZPzqYzCS9KuLESAbCD2m7SyfrdpLvdhaqb3H8/nnfXOUFxdCCJ5PevEUtKpueWkvQgAaCet
X2eyeMSgTTUOlj44D0Uj6tePR3x3clh/LMRCnHKt1WpIWlVW1IXBoNZO+tVLoHXQXNBP2AYBm+8u
LP13RmP7oLjlksonT7saTaOFdy7Utg2EaYmdVCextdMKlHBrpJ8+pyndEtVRw+UvAp7zt1YDrMDf
m4mlXW8i2dPSJ4Sh8tiFeHV8/AzfRjwo2jihHUqsfFfrQm6PoUGpSPL3gzN4GNsUsFTvYFz3yZ6O
oya9LaWu/h7VMJ8vKLLf2UpIEFIJxbuaVD4B5PksmwZn8cgk2NKcWtypatNfjzhIKs/JkEU+TVD2
FlZT7TftsKUPOfr0JZjhXR4wQy+B5XIE/+sr12NNF/kM9QqcaLyb2lANkji9cPC8XTTLIPjZkhCn
FLSWnXcU6OPW7kFvxJQKsUQCI5R69FQ3l4qjbzctRiI5AvmVf8KSPZ+Ohh8wiKwZiBe4rH3UknVv
wP1eONTemw+BI3c4vnXyhm+2RpDWWU34M+na0ki5tCmmred76ZBe2LremRAyYKoiJJBdbtnLf//X
+xGG0uqNw/mJuir7kSS9dQSwXez+Wf//wQvf/e+9cMUzXv3r/7d4Y5bAB3jj1xQnkrZ7XTGR+Z/+
N+DYsf4H2ysODtJQXBfI5P4fwLEN4JjwkITNEgHgcsir+Q/h2NT+B+WJilKSTCAntMsf9x/CsWH/
D3cPssGLu7Op8Sd+hnCsL3Ho/zvZiKeW4g9yTCrzVJuIfc6XRwVC05ma2QsmO27p4zJdfwqd/CWf
BvPJsduxOISuot+LJmxOoSXktDNSFbmu0cKrh8TvxTusNOJy02KlC7puDE9aDNjfx077d6R38kB3
Yb6p6dd4pL1n3qp41l/yQf+PIOdsIuSMuUfg06UTnb65KYFLVmlWl1qgj052wDuofuIBOthUOjTs
70N1Lnch0oRpa4d2N+zzOrzCqQqswzzlv1pBa2LVq8Z9785j4ErPefawnvmqem5LC1s5GlTRrdil
SS6J7uPK0w+jbgz3cMqKctNbltC2cWfGUExnOdxpoCd/hiEbcZqjeMbALbyu3bnY9KAXIPm3uCXF
4qcNK+Ig4S/ul/6TV0mWjexRN9IdNuCjshE2fhu8lWJMTx6AK0XCkQQNQA/9sHDr4tZMvg5daFzx
4pK/hEJ5d+yiQhPBNEai2rZ6X9ybXUUvJDC163oMoxtNEeiIuwFsEPiQ+tZIJQ3jeV83v7xxrr9m
FZmuba818a+KrvGXJo3KnUPnz9ZtNS/yzQ5vMDLxZh9hxZ0N2rbmdHjCJLl9MfMRLGGWzwtqii2t
2EShinGFdNJs8QkonkGnA9mj45yOYmfMds5UuDduJcujg6HUbmB3PkRAoLYYpHV+LSblkFVZeje5
WYWSMkr2haqmf2l8VXZlHyNrCFNhbMxI72n+dvQbvTOULYlNeaN5Yf2YO4myH2dVHLIwy+gKhA2Y
tZCxmgqX6804yu+dBZIEQudQ/JaZzF/mMNKuJrU3cbGJhv2UGs2z2UN6M6wheqKJi46xZI6IkhDP
bqSW0sZLnj3bZHQp/ibstW5DU+DcMUcDrI+oTuj+rKJtrpDx3KSqOCnocr7g1FkFUx7Krdvr3T6p
k/a1c70tQL0vnip22LbNfgkB50CnSHskYGzuu1o3bkutwcYj4nDPa2zwDE855U6V+c0M5D4u1e6q
VApzDxVDOeJyrD1zT203VmV0QZVoA+2MavEjMzvnvnWm6W+RGPAezGxKvtZw0ma/TaaeLnmz29ba
NFzPIK/7U1mp03cn6+aNCsXP2SSQisCJWN28M4yw2BdlVB/BpxwhJPyizTQECltXWz6Mnw3fMc45
U+obBvQSc6C3W1OmO8tW3D+G293EACU7zat21gB830L3YLXkb6KBpp2ZRxZiVH1HJ2e2JfViXTVS
22mRLYI4Dk9dpD3UrQmxrJhpJDCPvQxRMNX9deq1xb4sSn+mkdPLdFCXUzN8G3WN1n79l8hTfWuo
0R9F+9rUCpAkmi8XEQz9q/cyT56rbnoUtjiFifEIsu4rZJ4HPW4OaQ/3EcMtNx0Du09uDBBvYSgB
5qZIDYqOjykrIZtG4rEs8cRKx2fhAIaDLYAsFnp8FmkInZ4mz6KFdPgZG+ZjnOk/MNDtbmyAKreQ
qkM/sTrjrtXT31McJdGmk/JL3SnX2WSfBjwjtFY7mGNMHfUPYql0k5vKqSYLCQY8WjpHhW/n7aPq
AdPjERhhySLsgVmZtXuNExfY61Q8mlN+XXnmxlDlLh7pUJytg9rAKEpw52rNOPFF3Bk7cCO/ctvG
ZRe0xA0ljviYV0V2gFHxaGahdRISegZUiuaXESv0eNOGvpeatc2yCR5R9QKDxf2jeIZysIV1Ssfx
cbQSc4ecHCCUNQAty6NvugQF2A6eD+8F4EN8Gop5Y6bfxqrrAlvrdxVEDT9j/4TvBjblhzWUgHUN
LCCy9E+pNw9Ajmq/89jtO/vLNOaCBsEIpm7xhHbqMXa/YOr2mBogcYqs/B0ChgD0CbAFQtgN5YiN
2WnwdvvxwSnArdkFHc29rzWcia6VnHKovWiff8yVeiulekO4DR9kuIYEptwM9jjspqS+5+VupXAP
8QDdWJVOTLNV+wBfcZuqDuicihSUHe8q2HIb7PXgNSY3jbB2VqX5VuKSUPFkvOmb+YvOTjWm1b0+
g2lWKjCAOvlMx05eosR+0WuIHR7vKhFQt2ijS7zyHmTSbSa0e61Hhau66UnYOAOpinedKu1ijDWA
e6hhuEYyIR2W3KaGcstH/RXpKX1r/GmRbcN99Y5aBlgaDAPAWln67azT7z5Yt4MLzw+nrdtxGK5r
pf9ej+WX0LV87lSvnZH4EFWkTyu3E0xqcjW7eGY2NMhwdb/RJge2sLAfor6/IuX3pZzRbqXKs2WU
19qobNLYnDdxMdxnHBa2VuVb1Zl2bdyp+OwYxzGCptDN3katoavgE5WTTCilPHTWE1AW0EOKA5tC
9tSFRSNp7PbCQ6eJa1lYN7K208Cs//B9xThCJoY/G9K5Cru+9K0ozXYxG/y1FuWNn06qRp+IfIzr
0dxiVYnzU6Wr5V1ZdfJxxpzsVNrmQ05vP2xvUwW0yGhzakxbDzc6Fv3I6lEKj/Wtcgw6LNaocw/p
rAKsquzQlwQap0QtJ/IJsbbBp3fXGa81zQjbyaRVxcJNzfc8CARNEmZXiavcONGksHAwFcOCrtwP
WRN9VRL2GFIEcn4dnP4hrIpnrbNvZ6MwnqWTS/cam7gnl4oX+CMQMc4G8TZqMp5Ubu0Qau+p7Hmb
IpU3rnHdNc/YLCeY3/GaWiW5K9Tlm0bjX01fzCjfjqX27CjOkwliaB6QEnpm+l0vyMqFYZwB06ei
4MiyuO2WPPhotD8cW9zNMow3JU30k7BP0cyJNGsHR+ue3SYEVxmlr72Y2bV0d9+hf8Ynsdw4Trbg
EcpmI6yBjbM2fw+l80R7OC3/Fpydts5/OkXuQ/UBslmkjd928jgrImJB4bodRVDNIv1YK/YBF9e7
Nqu/xmn8lLcJXuJ49DgxNgng7Bwr/1KKr73aHnKZbmUB6w4cTx6XjxPWkxuNgiErxQtgv54yK244
x5pTSt4GIJz1xC/+7gFeG8LqqAt1DxUw5tmoL9DUt1lSgcTu/qZhfeN1zUmYReAJ77tMk4daUZiW
u9NSywKt1j0YVV4DmG1MP66TH9AF2k1l0opnK84pcqYrDXhvWyxcxo6Vj+lRGFSqemji0PbFrPk1
1pmzlLhAJlsAfpaPB/x1K0OxdZRw9msW6sYcj4mMm12TNtep2wPeYgezG1x6bHgTm0YRdxAgfgq1
422ZZUJCSPRbRKWwDyYJpV1+jQSCT2J8DEVVe+/29RV+0n7S2/pzZDmLU2DykA7dsDg81Qdsg/jV
FXQE4KkbfRwOg4pNmJo05t6kIQafM7XzMRqIAuoMT9KCh2jneNX1cJOtfqehDAgg4EPN1TVIVW6E
V1ur6Yek0GpfJ/beFVP8gpIgiPP8pOTlvRkTko3sKJu+c354okg3QsZbe4JCGdUQ4hTCC9zPkmZP
yZiHnEQ/qYXh25CzU6LA2nlNo/rU4p+x1bkP5xnSszVuK6fheh7aPPsm/CNra6sU032FChCcjaME
uQKNe9J5wJI9kfwLexNIupeiTRLsXQnAWVtg+6f2uSB0O0SRewwTiE6DEHu1xocxriofc6y/mpfC
0S7Fc7aA2x39mZzLIQqRaAOalUCq/W5ZlDYuAE0MMT71nFuZu35VxdkR1GSzodJ6A9zBxRyz/oFq
BltBHYMDVZCor1BhbtIczEVVmL0fVRCc4RXdz13yjNHrgY6mGxyAfMtufJzT2HSdb7guNGxtgxGg
wcm2eaUeWpk90S+a+AYukyB0TWKr7tnOpxuTWnRjz4fcGb7heeUXhXWn994haeTTiMWAmSpB1Vm/
J/sqitqUrrUJyvo4X82DvEoM9U/TunjZ44ZAbHalh913oyXM8ebiCk7R6KPvw8+uGQ5Ga7WvdR/u
HMFvGBqdcqqYfpQNPMIxnV/5ra/uCFa3Vb80SQxqCADJRjcUwGnl8NMt8ntjiq9FC/JWYcvcprZV
Az6xIuCkwuDZOHpyUmbc2t3o2JnadaKqmzJt0MzKa6wLIQo30WNpY7JO6V9uMoz7YiGazWhON4CO
oFt52i7CUI5guod3xOYamdvWeKAsehIOXgd2Mu/By8Tmzs7YdlRhs9GnjwZ4QCyA6cO0jL/oTsAM
DbRIxjtbnx4V1Z52eFcFRpU8CwN/hawhrmfL7bts27fNsDGVbj8uhfse6vdjbkRquW1zCzNB6rUY
Fnt815ss7rkwFu6L5xTtUYt7MHduN+4rKBJHOH/2fUPYvRPSEXA14ZQf1Sksj2rsFHs9SaIA4xLj
T91ZOszqeKI2MzrzoayigxPjFIFxHz6MUmobTarhbUozbkMUQ/oa4q+qnGIcbX9ZmAG/oHMCe0SY
AXymrsPkjhsVDNVSNtxiEQxGfl6C0fCXvsBHGyum/Tjk3Cw9qRl/Mm4a7BmJlm+IGsTf0e6X+0Q8
ArTE2PRYmUqzG+saj0KrEcqthBL6uxrD6mqoEuWgaK65y4Z0PI7d3B+aGbib09vwwGSZtRtc5/IH
EifGPkQGn2yqprRfoPQOYLlsoL3YF1ZbO1bdPfIiZz85bvPbYq+/rlSMz9CB6OGTLZrhl06z2snt
svoFWIgNIxfs40bNJ3kCfDFkfuw4le+MWnnQkzL8mnaVu088xTj0KmkUXc7dBI0fi9qNoYyFe0iA
cLOheY1L6bmSf7ssVm5Bx+iAwcKTlNO4q7xyQYBYMweoB//fHSaC8rZTic96U94RWfQeFuyxiZ/u
nHCHka11khkeL7FNnNxltuE3Gmj7TvfM57FRtNfK4D3QqvtnLj3nKyD0bqe3GeLaRkZfOsM45nH2
7CZqDeImUQNoHcCjGrfScTaOqxvFG2Ugmt7lsoW3DxSwJc+geIcRlTjrt7KVrx1QKM8PG5wgNO6Z
E4wzzzqFda9DonMM8ZR4bvxnnIfhR2pLGKtWMexFMRE9m41yM/eFcqOGUEtFOHan2NMqmKRzsvG4
7wfYbsevOZt7w0VsInSbh9w5DK6T3cGQTY9aZbVXXh/J/TTGcOAoa24GDW+7EXwv8F+r+tZExfhq
t923VvIJVONVxLUqKIWxYJcjO/mp4lsKFZ9u1oyLUw9ozMR1xZ8ygR2EHBA4SWy4f5lxlV6ZlTni
fWwQPy5N4DiBOJCCjDS8s9V+9slB1KehHZqbxrSzLZX7W362fEzt0g6E1jV7UCHCb23rS2Nwrata
FV8EXX7pyt7mC1dG59BGQ3dV2WO1n6GA/lRMJd+inEBFOWgy4LDJ75shCr+nqI2OdkSwz9/6Q4s7
wU0Dd5qrcwqz2mMnOQhah7CutZtU9ckXTmCxW4drmGN9kdlYTBsjNIs95UDQMNDu/QqnmE0FxOV/
sXceS3JjWZp+lbHeowxajHX1Asq1CE3GBkYGSWit8fT9eVRZJ9M7gm6zn02aVZZlwAFc3HvOf37x
M4+15CvdhPmjD7GVnIMx2JeVWtt1GOE7RAblYzAaGAanmnFSu9H0IhMX1ErpWo8Y5tlZmDIIbBIk
y4Z0l9ugyOMTDpJs4JPW+k0zJS+q1RVnckXzE+GIEBvVRMTkwhjv0nYc9pGxLK+pxKGnR712F0km
EcOpNO/UwepPVjkvrxwVKkWyWehuWqq9N0aYo3KcZvGhGhho2fpSFj/6tqKapHzdV9hznTUSdZ2i
VeSnWqKqi+Su2jFNmx9Fo+XAoenD7M7CKMAZLinEjIRlf4mD1inFdtjRuMB9Myr9ZOlRhSOfsJDQ
qhJHuIjyY1VEGbGSJSm5otZ6WMAm6x53d3dI6r50OlGqvgl81y6nqui16Pvd0OBP42EWXAJJA6IY
xfxlNgPiK6RS8SRNCHaG3OHhmz/otRGvrAAjf8OkvpBjAJ2mz9WHxWgHR9YisFLkXDTJZcglwqX7
Ajmpt63BindNWXSXcZq6lYgR9gQtIZo5NqnFQC1n6TEQRKumkJ6ktTSa/VlAZf0cTo22x5gWOS0z
P2m9lK3pDnBSdKfATgzaiQaEgvBv+lpgyVz7Qxh+VfI4p/aXcmG/SCmJNUVBkNwq5vt9IJQo98QR
z7BuzAt5DdUPPkfah8SBiE3RPeZNmT6hfSWhZbas7FRrc0HeT3xpC3FnssepBhmQqvoOAw4TZIH/
H3/zS2ynFTU7Y9Q0PHqn6jUDAXyW8csmCZ5mT9BsJLXtmnOSbKcsPWgWQRlYCBFs1wsjIuysyjlK
BHkP3i3dIbisfJVDzm3jej4t/cXrcigFmlKt7THFxwPWFMrR6eRGbdd5rQteZki+3gd0jVZpNpsM
C6KDWk8jSAJ1jSbHzKUGMm6F9aAL5HArlxZBDM4SqU9+OiwFZDoz4YvoxMdBaX7C7MeGtavit0iG
7V9iTlASagR2mn5vGkHxsFsvQNcEEIyFlej1ZBR028qMha0e653osJPismoK1sWACeyXINIsnp4N
i8gqNwjZ4sFTGj6ZUSIJS+3pV6EX4xU66ySymVlYfmuTKPseSEClXoLV2XqwQqa/c9wF9JGjFa+j
NLMesf1a/G4y2vhMFq0FbGWEsFAbo2b/HOaerjAj4m6j4vJBeRu2FQ1DHPYe/bXCqpjG1SjMGsnT
solROH8e/4e+3xdQmfzRoChFmmzhMQtUnqybIbSe9To1CKJSJH8Bi9cRJ9YTO1BVDdtFK8iDL9Wo
vuQSl4HsocmQd8SZNOuJ7D0nm4txRdaG+nqJIP2qCkO/ynKp2KpLoslORegEKKY+5z9CqW83UyEF
J9xW1WeB4uektegQ7Zi/DzUwNjct+dQ5FkmV8oT0Lca4p17ixyqT9NUYMZ4n9SPRneyyBrME83ws
1FZSIakbvHM5P+ZKa/D2JyuMiZSIiRrOjKdmqYRDXOjTG+oBGUxsKR/iqSpNlygV+dhXxXgO51x2
i9FoiQ3I05KM36yRnYs3jIVvNOG0NUwcKKBZ/4Qtl7CZUZa3tglU+8VM+h/hMGMe2ZewWJw58arR
1feCIDtSgmplKM5BGFZrgeguz8JAfTNLEGwuVtoTNB6KcyEF3g/EY6pXxk6dyKAEwYmbfd1I8i7o
W9y/BGbNNmuCFPqalF8xAV1iS/wR9hVwdykpB0Wbmse2qqunMhSBpSJhXLZLB9TnGEIseFIKUoYQ
1SAeo1eX02gExNRBaZL9YkQR2cgEreOgD4ADPxE78DRyCYFPn2gYg92gD+WO5rXxZZwpHkZyM7fk
WZIdMaBZvwOaK7dKpSCxT9Vp11gtzVKnXnrFCAtPqc1ZFQq4Z1TVxkNYBujhSP3sH6tS0V+S0GxX
5F2VT40lRNFKAU3+FiyRIGAgrBF2oUW5sThjga9uQ4x5hOM9rpQMuWxVja1LoWISTt60qeZBnJVX
CiD69IwVrn6ia5GKwyzDtHIDaKWptxBY4udjU9YnNW7KkylWvYHDYoGjMftQ87UtteStrk2ypPQi
inZx1XbPckKeFw74wM1IoN+WpCp+5XJb+ZQ0/RORTHwKmaV+xfMeIywjLfEwj/RyPRGOvsEeFXBX
SlLhUMhhdmqzvj8GKhENrUb0RBar0anEunRf91iPI1AgbDUTqxPAFQuqs+RvsZnIxSrrZopFlA2d
l4bD8ATS1hJaGIetFxap4phzeeHAWbkfCn20idmMdim10xPL4kdb6BQYAFa4WlvdvdBZ3ePSkm9j
ky9d3eXsMJErLQorIMuj4s60mGSIgKF4FFKDD2UzeMwVih8MJurVWKCMZQwjzURJCHwybd1boq02
Y77PCgYBeOrcNT2AmoRf5WMXVaJHnoe8ZfDYzjZc1cwzWl55hO2xzx7XrJC11W6szuRGwKkLv2uj
KWeeHJe1K2FP2usAUXjONm+8V4Uur+p+GkQquF0niGfdmpZjJxqyj9BOdg2MRg/FKNKPqUbbgbxk
GjUf0d5URc2ZgBvhnIjLoxVbj00STPc5GlBPE/RusvmpWkirVtU+2rPlKbsQAulTxpFU8wsT0AlG
1WxwrjaFzbIwcxVaKXCl0qzuG7MBj2iMxs3MsHjNY7N9ZW8Z96o+LweRrLFdRKu0jwt1eQplzq3O
0KvXFPd0jjVETBhrD9+zpJQei6D9kVshwG8ZBX4FSrOXVcZytlgrGSkCOfOqngC8naQG+WlIJuUb
vhBr5FjTVm74rVlaIoAOh7beAHJPZ70wiRDPWkBFB2gwzejZE7IzaNoWfcrOCca/6KDzapeLRjUy
byg6agGhehNQFeJ2CIeTgbe2olujSpOX3SyZpSsqYQGiqPxIEVKa9oBbMgOXVGlyh5l5vFY4gnx9
ibFWLcqsfBaQ+v/UDbBJuWT4NwXZ7NMxj4dmWQYvmbGQ7vK22E6NvMuMpGGZ6C+K2uBIrQyKP6dS
cI7HGlfUGkH3qlYw1nRw8smPPXwPG8r1MSOX7C3UxW+pGUXPVgmU1gQa0xBsvrQcZJDWTd9XqWUc
+OBe0Bq2Fxn+rBLuRnqKrfOygdNnIKaFUs6sFES7tfkcEi3nhuliOFOXOMbQbxSxJO5qLA4jkU+M
FIT7oW2U3ZAC8dFRj3YUXCCBnqSAtppfioQRDRlkIYbe3LbBHNYlC4lHDe3NaEb9YZLDTYXW3Wbm
v9DcLk4ZYVdt5E+kcjzV2WJuEvSEG2qL7axMrwL2+/x2ouvvwsQ8ZUl1HJPCAwbeK6X4GhTFzqxF
e5KzDaEF98lU3CVjcyCjMOdRKNnatIK7sG+MZ/zV8DovhoA4H+zuhUbfJNSzui2Ok/hi5SCmvaCC
IHX3o45EYdAE0W+E6ZGmBaQgK1f6SGWOSiN/W0Cwt0syK9h1680wEiVqqN/jiQQyai7LcIQpLlet
qmEvXSZYivvAa/N2EhRk7mNbvYxsfasFJqqzxKbyYsVp54TREjiM9S7oVTXeX+iCuZP2GoNVeN3g
422qhHY7J1ibmhZm70mQ7Cd9xHV/GvNNV8K6g/2avzI3pzfP2savFY25EqRhm7P4KNKjrojvrNYW
/V9vE7/wK6kmbkIsYfeWC6UjwYzskm2U3aUcdUdaW/DjxpqLlaQHy3FgL1yRz7TlwBpekr4kfYLp
vrukHdMBOnzUdFHwLNY6Be5oMYzsVJXmIxVBcmyZZEYMuM3RJ6uAQ0oY2uouxLJ3XKPGDm3E6ikP
qWReR/zaKjGTBZNFy+ohErI1O1I4krdTiV3zBD97cYiWS3ez0s57uk4VG0iA1oKWO7OFaOy/WIwk
f6RlBOSGZLR7JWSvvMeHYmIMJRG5ueTzDnS5EF1NK7VNvmSxxmeBWawoCBJpC1q756genzKhbfbo
BftvutATCUpDS9+vSV37o666aTslevRCuHq7w62wZIY8x9rGYn69KkQVh+oWtkfoDHGlUHmJYcxG
0Zc5kUxoy+0lRn/jiBQbADXzKD0A5w1PuDGRrGAleErCrbWK/TxJQumF3SQH2zpUhJrEELXJfagB
mCYnzHcfMnNItuZiqAfDJCOGZlrYCDNhp6oxEcimxjWwRLFgWBUHu0iXBR1AM8y3gRhXmTNYgnkg
Dcpk7DLLsYda0nwmH4GuiTlnyRdDjtBztugpBgZsxENdF3fSJEmaPV6C+eTFkg7UieoGLFyIcE8u
YeZbpUhdFkEGJRAqG3UPQLiEBq3CS8gsGYpoZxpbsTIes8wE89KiMDk29Le7WINMFAgSoy26ZIIo
VQ5YUVzpQWr8kps0Pi+4sDM2birlpPR8gM6gYMrfGnp28TwlcCDs6lNSsQMyxxt8/CUEV09j2eHE
5v6YVcIo4PbiUR3uhqBgOB2FteCZxjg/FlpfPulBEK4JHi5t0zI7f9G14EheWbUOLqrV8lUp4het
JjGjJOvStjRxeCAxq1wTvSd9UUm5OJP01rnUXsNrS2YfesJE2FdFS6BRKpa6UxHscF66KH6Y2766
GwiWkGOAQA8EsQLEIgiJ1An0UWg24oQBGl7TKSXSkqS7okj1c62mhmsQz2E4IYzwt5Gg0k0ylwMz
dVVicMEmJtSi8EviJTqilkTPuT7NPvuBsgkb4uHSMFciog6WiJGrpB9I1oigNVjDtupzWpaqkb5X
QmC4TIm1vcgcYkuQZHGc89rcMH4M/dAovkdB9ZAFYpnbFX0iiC3XqDGEBQUseQC9orF/kbSoNmbu
NZL1q02X5TGRyY/tzfinUtXtTjCyzKOVnw8mMaMkKoTmI+N48T4y+/5uZlJ0iLMUSDVYOuYlTNvs
SEytB0UwatXujcT6li05bRNeKXR5Xa7fTXIBeLUsTePIckJDaZhzsY5GIi00nH9+sv5hkVSd+tyG
RbjuFyUCsxIsnz50bSXxsu41DPlss9QNfxDIU1WsgoFdhjEfkRmMmLSOiFpCIfLoWFhd4AK+63cE
ujAXpaFbVkYeYzdP8AJxErWGKlfqZVDETAq1DWiYdM4Lszz3SdQfCbUoD8kYKSMfI8QBbEqlTZzl
TC1GCL9xVre/cjGOXnpBm2ObJ5gwPhkF0yuz/Im8FekFWA8Mri7VPflHNIhLVXvlCOUoC3PczuvB
2McknJ+Itxn8qiFDxOy0/i2o1cptYiI8Fjkt9mRuBJuM1J3tLDdss5bR3ffaUhyVOYndGrsYR8wL
abDTlvNTEXOGHzKV3LjU0iVO4U6J1NmNrUy5L6t0voT5Gc5YmfWzMXo1fAfyWrqzHpDP3MOAECsM
pSr4Ul7ZI2NyMn2wwOYsHhn1SbArFtVw+1kk7qBTjHiXqUO204dudnGBTKBHXFrlEB+vgISmbYM5
3wsgJbSbMGG6V/KlAPicIFHHyFvq9GlZlO40ayQzEwiRf5Xo7lZhudRfgjYyX3DN13+oeXMpKEiY
h/U2OeakSaR0SxkJ1+XT2ObAKEpxMue23or5YBx7cQHVCWv1IKvdRPZ1X+/mthRWjPnJBsiG8swc
gXuVlEnqXQPqwAaAOng2EnFapalYRS5lmMDxXFenfmF7bCQFiFYbi/7U1ob1LQojYy0pdRfaCtgR
wc5p8qA0vC8y3g39wIxkXFudlPcs8mbcy6FMcE/J3kG0qhUrP1Bx9y4DhINFWDWIC1nSECwunsHy
ZSovpLO27QfqzK4dmeWMWtXbeClpjxKhopUqFN4gNMH3NJ8ueyv5AT9KKEHnngbedKVMJESPKPfa
K0jZgHT5s8spQ6JlfhxIApsaadhyHWWXAtl5QYT5qZ3qZf3aQo1B+BMuYKmqHGEg1TkWbbNHTlx1
mAowRLfJ0WVocQRLQKO0OzaYJRwHOGUe8s/aUzC5qTPCmuyQ+of5u6rCo0xDFS6AYEqjwwcj3DKc
uqLnQ7BFTKTivmap+Dyb8rWxapeLU8zGFK/7IApR8OG5tYkTma2mY9Dmw3tpPBX2glfStu1NsyeT
sW8g+/2/8cCR32BnoOIHjcADcrt2JWGJSRKeSnHUV4TwKE4aRZ0XK22y+v888G7e/Pjnf2DE8mce
eDxeccAv/8G/OOCSLP8DwbaI98m/SNsoUcafbffP/6Du+Qd6XJjcWNUYmGXz3/ybAy7r/4Diigqf
hlem3L1IEf7NAZfFf+DHisJWMU3JVC7M8f/6z7fp/4Y/y79R9f/63/+n6PNzGRdde7nm3zjgAsYe
7CQXkenfud9DKJkCJnbSvtpLp2lvnvO1DFps67vu6VbqAvfxG8/8r2twE7/LD9SwIboZTtxev+uP
0bM9+sINSfPVF/bXn75c8jdlg2GlsSAs/Gllb9wH++Gl3Je++D38pd6U2Fw+jr/I5X9d4ko/OoK7
dYvcivsmGtIz4ZuwDUKacfRZjdcZ0Bfd3GqmbTYKhGi17aaf42A9oqjyM7mHO5XU6irvJ8NGAQ0N
ILv068jdXXwVYvpvxYRXkWvruW50itpaAiitMr9LTNMbVbl1FzmpvH6UGqD3RFxZYjS6F7M0T68C
k32iraEkAhZK7BgvpkSsjdyZ4ZskduWv0Up1x6g0FQpUnyMCYqNn485dawaXn5MCNqiZVc1KB1ws
4A3TOd3TR687a6hweCNkNMn6CJZnatrpINSbiw7JC6c8O4uZ+NaZUIoh7fXJgxzXGmwgy4QgpKir
Aejf7uqx+yGSMOcFwCkrjN9D+la5hE9uKru2aaqVjBsYHi5megxaqu7SyGmHU/kbideccZ0Zu/T1
0mGIdOhYmIp6QhiPO8yvq33K+N4WglBxwrm1uASQVUfk3ZuR9rCO1Ux0yJ4enTESwk0qGsyLFK3e
yVEwOnIwzjB4g9DJE4D3UuF0ywLyOiF6f82lmJhqmXKpkPJbNuuX1f7ROrrogX5bqtC+jZ48GWmv
HuK17oqjraxkqIU3ZEXv4sCP/v6VyMeYjbCeL59Cc7H1tDnme286E7ZoC/3WGtzkPip2qh3bMJDh
h4SuhJoh3hYCA/D737a9f+8uf9tN/q4o+etbuTpgEqEfgmaqpb0h7QXu09g1y/oyMZloFgVjp+t3
Y7wxrU0IYe7P1/zssV5+ym+P1QoKtLFCpuxz/N5BRgYyyGbyc5ueO9flWmaiMA2eEEntv/ROf9tD
f7/LK7PFv+7ySlOIKqeGnWkte7OOPStsH0cj95bWcqM6OYDDe0VuHYtSYSiVpG5qGF819WLW1Czl
tiGxC8ApJhNtlF6iS28AYRHmGJxBo/w6CtWOHeXGs7ls4h8tiSs5v9F1eqYW7bKnHyCG/Y7xmK26
BpGtcbvTfvS3bJPlT06Ra99uHVKeHsnhsk+GVdM8AnMFpHAxJv5iXOJ9fAVSL41UGe2M7Zg5seBg
XVM/GcK569dN/lClN0wgPlkN1yLBtqOSXmZh3qsrxlr96BbKXq++wwDxCG7684p793j44LFeW8JK
EmENUpbOe8WmYd2dBl/Yzw58v2N6GDaa39qxk296t3Tozr3Qpi/3J+cIf25l3dX+Q24Xm9l7aBzz
uAXWt/vdrZP2XUH70U+7OqxMsS96fEbnvWSuRJEW2aZPz+E3j61b/lJKe2HKPm6Z3djQ++vvf34i
n1UR12LyaS6LYdGSZR/G+JnYdWu3pFWXOdmG7bF8Ypq+7HQzueGv8G7l8dFdXm11bS/kHSAIH+Aq
XBN0ZEO8cyx2U2Ub+ree5Wcb6rXgewi1LDItrqKvglX/XGxA9hwmouvgwXoq1sPW9ElW9qJD4MFo
dm48yr9rwP9nc7kW4yHTQ9qmd8seaxV70b4BbySK15j+SE0QHUd6UUN7jFBIxMDQImw/DVqXrco3
Vrd1OY8+erhXu5tuAE+iEVj25C86XZ894/R9pK3wTS2x0VI7ibEZLLgfr21ouSU2fkWq+gjWV3UE
rQ2zDS/mvWiEuybdt6xRTLvTDMxtdmnx1QLWNq0ZUcSyr+bXxYwdSl+XZsWPmsFXhs6r243Zb4Rk
35b3aEtkY0AIssPU0+nLrVA9t+J9n/AJKXex9pLMPYKVZ3ALWzTvZH4hoeFeGoteIIf30nxSRho7
eFNz/EbAIvmgm2D50purLJV3UlaesePYzl2yi4QATkBHg7jqFtM1AbqU6Byq3QaTCTcuDF+KN2F7
6Ap9PWkk7o73lDvjdIBs6FSBuNHKi5JCJaxTf9DBVzqrf50Gjrl2RB3VaUdljN4iqT/UZAX+ea18
tu1qVyUFJp1Z1y9su+Yq3mmyLR6ynbROd33sFGdp3XnLN/NN3E9P+kt3GB/kfbv+85U/22e0qy8w
JjujzyOuHApnGdxnJJQktptNkHn6cymHDjmUS769PKm5PojK6yTf/fnS7zkhH6zP6yZWMjoAVrLw
9lPWH6DlO4uoehaDWrKMx1VjDmf4FhsLJFYdngsYCJYAPG6C5ZortX8M2/pLa90v065o2tconW2w
O28yHkH2yRgMfFGq/SQN7QU/eSwlatHLcrh8DQsSmul0cRGrU2jGaD6Q+5hh5JdjcmDP3SY1pjzQ
uyQwYyM9LuFeCrZh09hB+rWZ9qJ+CnrobA/RmNk5ibtq7UFD2/cyBatsV2l649j/7O1cJ3aITK3M
oWMP6VtsiTDemxCmopwbCxF20EHKv3bpmidFGPfWBMAxNHQ+sGeF/IYxwCd7yLWJeTDmcdNmfOPQ
Ep18glCyVyThxu29wyYfrYDL4f9byZdy/kKtrOV93NTi65REy7qBw+91QxHYCf40jBMDzS8luOlN
MslbI1KkbSalFncLKThVl9SRMxatuaSxLwU6FMkAL/JKtQhmD5kYIwbE3AbvVR8LE0iAndTey8yT
WUK437ylw4jk5c8L+pMNX7tqYZdc0M0u5FlRsMwDrquwlhfDTqe3P//9d6Ojjx7XVU0wmVlfqA0f
zLwdj5YPr98THMFp2B8k75fwI/ZJE7p1fF02gI8uJv/93aB+k1R8ZeZ9FBJoELyaqu6J+R29F1nb
jEch8tpD5wLbqs2uTE7Idv98m589xqtjK45Gqcog7e0J3S2A3ZnvlMKpmW7V0u8BVR/d2VUxbY1D
mYWFOe9zr34VPfPrW7sZ3Y1k689+vjV2iQ913Z48c13YZ3BNR3bfJKdbAUh/T79zav/4842+B/x8
8EPUS7X/2/LXh6qzxMCY96lEXvfbXPpSuYbgHb/mz+3dEPv6CvIUhCTTblbCFmp0/JgcyOVowCFE
96Ib/ZV/HcJ1yxRr29/AGN/NdT/6WVdf5RA2oTCoybyHuM848jU1nzvUZThILr/SFOOycHIsxKHH
Gl/Varv0bhytZJIbkIAJwaadXK3dMlqaoYAChGu3isXL+/nod119X3UIGbtPeG+Lz34gfCO428td
+UWnarvxRj5Z9OrVFyZb+rLkg86i37detx/v2wO8IIYqu8Qt1tZB/1Kfk3XhVQ6576v8WXMVO/Sl
Gz3Pe77dR3d4VQYAIIoFMgI+8OzFiladPNll2ti4DKJI0eXVUgicSa4S6eD9blS9ZeskeEaNyvib
DF5I7TBf468Axm6j2+13k3Teed/fqBWUz57O5d//tl41fYnyydQYvQcixKJDd+q07rjMO3SLw/AE
UwZSstIYTjT43bANV3rDyA3y0UqMj1guTJFvoloonotyrSnbFi8bNL8M4zfZcECuMOYpMqVzWxyj
BoEbIvg/v9bPvnhV+fsPL4wC9cXlhzc++nwvcdi6XMLNXcMm7tlFgmjrjmAHbmfnTriBJLfR3VW6
IcLaqbb0BjYko9Wff8ynL/lqYx2kVpszqaDsiaNdo08rw/yaIx027mJxPY+i0yvHprRsIhC9Cmrr
DGuyje2kkyFgo1KdOj9MXpee04W5pobOhkEsE3M6isFdlLtRMBzinW+53LynaXy0KK/241QwLvyy
y2dH7eFQ8ku0yaG7fK+PjHpLW1RcIMXiKBpPUBtqy5WmG+b5n4HC137DnRDgQNELgMKn4Kly+2/S
ev6KoVVxTLw/vw3lkwJHudqDgwa+nZVyCdLGw2P8THb5feW222I1r5mPbhY//5adpR2i1mfhoJ/L
Vfw0OcOztQ3s6Bg61GJ+eKBl2pQP5q31etnRPnjk197ZEcxNYdL5UeW01tGj1NsycCTLBzOuCPGw
S8pcbxZ+yWfR11JHQKFJ8KttEnAkec0hGXxr+CXKZxghusqw9M6c7DrfVhUiQupDe8SBIFqH6LRy
e/n65yf5Hnb10Y++2p6VHAAPApW07x3Nh5u/knwaOK9/Cr0XTtHVtFJ90Ze27S77+edLftbYK1fb
tQFVK2wGLpls1Mye9uUuW03+sFHc9hDD6/I7m/4aze1mPkse1O78+5+vfFkdH93r1UaNZUO2FJcL
61ttDyLiTh5+2AfjRtX92cJ/34F/22kJbbsEtvD3EegLEGYc6756xqVC8pJD7P75Ht7tOT+6iatd
sSus2VoyLmI9CKVt0DQdybNzLNQAX0S33ITn9HTr7PgMWHrfmn+7IwjX0YALDheDrP04PSDUehF+
6sBah1QAP7txT58Uj8rVZhVBuR6rhcuEz+W38X7ZjL+mvbHWH8S38lFYtf7y3D/cWn+fHYjXLqtR
Hy+6VHE1eSXQhh4WjFnesn7XRd4Cs0RKnPEsHIfNlCB5dRtSX9fD/eCouROLtvwsbdLsq4LmMHVx
Raaj84uCb/Nojueej/xWysV7EPQHL/o6YDKHiC8o5LTvx+2MK0cp++2i41T8hdgipuqc2m/9cI61
YlPquwyTylo595sqt8fcL29UlZ+ttv/lxTaWUxvLPCscR0WLQLk7mdPrQUPK3Wvgyqd4P9U7A+FT
zK564zvVPlkP74fwb8uuyuLITJpQ3ovWsU+BBZzAdGveC+o9wS6QhOSHqkQ+4MvslSerOQjledTt
mmr2WR4fQstjugJPsXhG8iPfTZJDoQvDxqj9kbD5NvXj3FeTr9CwwxYRAyY65wUgz1pP7Xq6qKdt
hAFi8rPHNtNgOxxxyHDz/hx2zM5O4X1Ze6aC6v9G9/T+PD962Vd7oimpgp6j+tkPburlW8uXPZK4
/MpH0LRaXN3V7eh+3nQ71a33nRMdSNXdaed59Zp51dOfP0PlsoV89COu9kd9kBFn5jx2rXYreCVf
ZmEDcXFe9b/kylEkD9zNmzS7fkB9a339BrRinponKpzEyWV7eIYjeawwO6GLj9nYVcNpTZxhHv/8
+z7DVa5zRWIG8gacO7aJGCk33lXu2DzjSXCY4IN58gbpXbcDjNAhLXt/vuanL+Zqu82XPiKJk2tO
+BH6M65MuTe0fmK42qXnhMFeC7b+sJhP6YrratMLcHjljD/D3pHX46ZES9HelfpJQPR4LG7BxJ8V
x/JVPXqZpxmpyO9CJrMp7Wj1LPlsXh5Blk7EeRD5zMTsnxIjj9bFY9muVrXXuU+TV60kp91E9sOf
n9B7efPRqrnavPMqqxHK8kvK3O3XUAp1Z9nKuQvx3IIrtSmZ+9pIFZ7bl/SorpMV4AOU5pzv6xR6
yrzOFz/5Iu3CzpseZk9/yO/yX8FRF85V8qK0knerQPt0R72CEMJsgoR4Oc2i4HtlIsY9AFiRfuzK
HSadWyVys20nPEQr2EuQoKODsKxupRR8tpNep42KSoXK81Jolfbo5cd0Wzob7c4j1sF7MG51wpe3
/8G7eL/z3zbOJUubVL2s1obFMOx7D/PrdeWlK5FJWOBah+YYn9UvjZMdopW+Mp1bLoCffZvXqX65
gvQJl0IJLFxxFxcHAh/umaNsWQ+n1C22kafdKIE+GwC/I22/3aUKySEpLg1GfOw26lZzs8dqb25z
UDXByR/hCa9Um/rxnG7Cx8oRdpZ7yz36kxLy/fZ/u7Q8ivisoDnbm3eS+zjZ6gkri9sr9BOw5NqT
XSaea2jQ2O0VP12L3k9jhdRpJWxuPbrP2kLpajsbZbHP2ssC6XzkJJws7Up3zcfYqWzRlZyI7lrw
f0S3ds9PDvLrMIAwQADRqFxOdsyVvn28x02PaeG9yj8WV/JPmEydQgdjGjd3W+85dJFL37j4J+3Y
e03726tKyMVbrIZrp7bq5Q6toHerYH1vVT76zq52km5uE1O/vKfOx8hRXS2+Cd4o2rXXbHIvv8/c
1gl91OKOtsZY0oauxEl+1u3mm+yWfsDWhx/Wjrk0WJF7K232vf394GddR6CoSrxg8c3PGlzRK/xp
3z8P9rCVbKZ9m3iNishTVz02HV77jGDSnn6V++DU+/l+8rrVGthvg2JtJfszi3pcR5vQv7U1fbb5
Xkfg4gSN3PxyeEunZT96+kp1qlPtoHO25U3rwsvcGHf1mTCHG7mOnwHv4lVrm2IGnQeXK1YhjonG
KRG2i31WAnyFoSO5YftNorxE3eGknqnCWLqxP316q1fFnDGEmKFMprRf3oT/5uy8liNVmi38RERg
CneLh6Z9q2VuCEkj4b3n6f+F4lxo2EKcmNsds1UNVGVVZa781tN0Q2ELWaDqD04Lr+iaI8ciBZdS
GW3u2tvkrXz8fSNeHXZxfIOPZtFU8/NWWnoZPyetQOgP5lkH1bXWYoVFSIDCr3nrBc9/+KfpRvDf
v6+wtEHGD9pbd8Jd7cPjrm15Rs8DJtiZbzUcO1BuUJpKI4Em/+MZkF4EMBbYmSgBotodz/IR59S0
NoI/HboMlBb9o43CvcDaSonFyyjswy1HibUHXRy2enSDzWQWaMeGF4a/g8+OI++W3fXaJZteHKAa
KorFqsNr5BklFRR2718KI96TK/0Ecwfm/vv0mOsAP32sRcgaBjQaw40T548xEXGRo2K0RdBPRQM+
niyB/lV4uCIN0cZwK1VCfmlg5Ylo2KcjjIdeArSrHtBnfC/30REIIiiDbpVVu5MT2pC8f9YWaxUO
a6BkpTUPAW42vz/ySgTg5UVNBD0HE1rlMFn6T17z9sg2cU/RCfjyyRwADfvknOJSHYKzcPnHARch
Rx5AUwIcBzeUg/wuezcA3jCQwCm9rPAf7CN7DVstiFThj+8VGrORxFs5EEGV/PdCDDIRbqgSZtCx
u+aXZn7H9UNy7LXUnj5lx79mZoeJtcv1eFIEZEnLI7rzNwoMPy8OWN3/PXgDZ6/WS8DmEulA7btL
UN7bmld+f6MrycIvQPf3GFP2ctnM3ghQAbFOY4c6GryVOfE/IekfvL6+0takT/q8XRUb8fsrUf3f
pQJLyb+fCF3j/tgNeCK8SzeIXAIRpaekyDODhnZKX0qi4GSp9kf60XsUnUZSs+Ie2vyl760uU6C4
mVDMDvEjw/3wyd0BEiwc6Q0Qgv4RDensLjinG1N87eUvIlMeTT46GfFTIUDR41u4sZf8fMzl5UVI
otoWvZw1/qzAP3kwBxJfhubiP9OeJsUqM5obH3dtmEVMQjtaCmT1HPnewwt7YGzOYHklstEv5unZ
jWMV4cbvpSNR/AdBSxRsKcgNHyCfxXllnxsU6qtbnr8rR+P/eDJOID6QssZMG3UIhDG/ApVWEwNs
SEXQPji1PgZ6aJQbq2ZFPMTPePnvE5saw1oCERXLRgn1ENezyQgM9HkagnYqFE5FB7oiawANa3gV
e39jbq8kP+EC//ewCUwmKXHEl22dOYPGKixthaEaHwLgPnfypdvBRmLHPrM3sEpOlEbO1Xu9C17A
ZbBZ3IkFg+cN+qlx0n11HHRvR7b8lOZf8MOqkxZBjNSd0GRhg8nQPCWAvzSQ/bCQ20U0jcrYlquX
sDbMIly16NfzI5ph3ESARC6IO3UC2xWwVT0W3z1hUsRI2sOhhIdyvQG4LoJeW2qQLcifq+7asEDA
QmIJ3IAQtxYdYrJCQNzEbzC2VYIOZJ4EXYDNIWy0Bl4nSIeAvHCmIGbigGudgjdCGyl6jDPkNb0h
a7Vy5A2QKaxIMmZqR6z3GbCUNPuaoAgLgAzPWZF/l0VFgIgX0sNhfKmiWwWAtkDfs54xg1hQprYr
FDAtgCQwo+QxLo8xOp3ABDA8odIo0qHaxIfq78v267L405danPsK0PaYtq9xlH8n6HYvNOoNiOfq
2jiw00jfaU+dwL573Bht7YMtonHaJrDxAAPSrai3ATgLatAhcwF/tQIBRR+ykzBY9T4RFAp1xtJu
YYyAxGQCnUXEGr//hnkK/vTAiyhLN5XI57AZdtsZxhNjTzBEFj15ZbYxwEoZjpcWAXfo8zSB08+c
uOm0UY8tEPz3jdW9UTqx36PLnLBLTHZH3SCb+v2hVlI2cGz/OxSQtA+qDJx/iLWBeD4MO2YXXX0H
VAFHMBoTvSLjLjN/H2wt3C0bnZIgga+BiNaEnh1v/OjZnD/cxik0+pHX5GjOrEeHMiAmIwG1MHL6
4IXowfwzSpPCNZxV9K0aouTSVC8E4tBQQOkW7Su//7q5PeynD7ystQhswwM7j6gYSfYk2zz7yWZq
mOkk1nNepQFPSECj6QFFACRDKYnDThYd20WgwA6zAvYWN/tUiys3RB2Oj9EDzjh5H4BcoHgRrOlZ
rYQgqi1HPaBcaD2i5plwryleOyo7ZfH0+2PMfiY/PYa42FPSjJSkHTmkPHBG2nPPosVdu2OEFLXG
pS9C7orIXQMN7uJXe7zeXqEsZkB3UKcHD6p5CBIBq3j8/cfMweCHNSPOr/rb5bDMmihuPcwuaXyt
pFsL7u/vf3jl0LD02wulPI8Gr8DFYlQ9xqmQWGeye8fbtfzAh7meVvrvA81v7acnWOwUaYRsajPg
CeoQrTqg1wK5oUfiDuwjMwn29fD5+zhr8VRcxFPgWYTIy7E2UNI95q+l0z/4Z1FPXqWn6d69xBtf
5Ks28NMDLSIphOQ1DL7x5ohZHyo3sQM10SRtUmWcNgTIaXAz6hRwVnbFQ2KhvPm4dexYizXiIoJ2
EEakYOIhvp044B+glUZ+yn8RL5kFSNA79yoB1ES2Zfxr324RT5kqHCJ+ftRepY646eqTNliBkSDb
BMiPGWrPwDCog75Vll8bbxFLASAfe2/EeBzKMbJyA+vO3WotW9EV8Mv2HiJRLQ8KF7KNyKyPBzAJ
lMga0LmyVZxYCX/Ltp0AHFK0a2ECJskL1//hz6Xd01rQbWgA14L/11nsWywISd70/rzTdEbuDFZ1
TB0Q3DXYmh66Xbdr9Fzrj6Dz64EDXGe/i8qNPe6rpv/DlBfmHf3byDyo503EISLiqzwBwE8r0OlP
nhnzwIFZE2B4DCClSmIBG8ojX5XoNRA8zz5cGFp93AHpUgKjAFXRODshqKIWHrnTxrJfOVUsu3bE
Hv7KXo+3XkKzbggqjn1/wACmLuhe28lnVuv2nZlqcLHZGHDtMy/iDLjPlVQyNO6198mNXwDsDKG2
EfeT6V1RtpVtFL2EQ2OGz+nWuWae/z+9/0XIGXHfiJl5yFL3zrE1f20Ayx30bfxjUFs27JQxgE0e
ixESG4nH/tzYqcM9oiKsxS4ahK3CGrVK5Z3kNUOOgDbF22ZKe+3hFkFGDEFiK+djIc+Bp3jLzRkY
BHzKboicYBds6OlWNtL/dBPEo0fJJS7J8cCqI8hESW/9PiHWEh3LPoFootgmCnHsgc9H9AxSfHzh
GLU6etxzOpoAlEe51nZAKKt8g0Tu1ScXmTnjpiI+dP2NtUD8SA7tEV2WLadGZ6YxJ6L7n/UH0PFw
Pwk9A6VwJ0LKxuJntPr199+9FhC/elO+rWrie/44ztEWRgpIBvlmZLA29L6mdPnHEeYl9G2ENOKK
opSzOan17qUa4QoAfUrgoLQOzMC6hULtvtmavJZ6+NLBfBstKfsklvIe3wF9rHr3JB5xlbs0dmbE
9nQO7t61OUBMWrzmG+tyZbtadi6NPHjO4JLOuY7SYTIF3jdQ4n1s5kHnFfDDsl/2JwG+OjFAG83I
AUypxwAVr2JPawhqyp+NL7QSzJZ9SJEXkoxQiOyz+RmWeqTXXaokgpnh3lwgUyi77BU0TrZ3sDsb
5ATrBeh/rGpjWa6NvzjRgBhP6BLQWBcZq/4zuXaOBzTXVmllZW/gF6GF8ekRhFKKdqfjcPReO7sH
0O4kPPQX3+nB+YdpNwCDoO6owtvvL3TlWM0vTjAeuOO0BCcRt2tBdYGhDgqHuQ2AEJhH/5asXHZO
RIAjBFSBV4Zr+1uyC8jGLr/yspb+p9LIV2Ap4u96QOA1Xa101CEo4Te2tXGuDbCIBgUtF3IxSGBQ
wLbqkN2ks4/sjSufO9VzGYcyMz09UjdvSw+5EvKXDQ01fHPCMZZpF7R7GFCfS67UQGSDo1YYAJ2g
TdCpMej5POS3gL9l7fn3KbAypZc2tgw7watgfo9QHzxgwezLzfv/SpGLJ/OjfgtxlMSz6eDhFfqH
8R6d8juH8iQwvdNrfNy6xq/F0WXHQFKB/Q1pPQQ+NtHR374TnwY7dtgCFjtIH8OiLdiVR+yfkg/j
nY3ZtxJLySIQAEYytTSNt9bYqLvkDzCWs9o3cevPr32URSQYPQBV6R7nG1FGio3mVfTrkLdW3Pj1
a5fPr7PBtw9TA+04CPE4F1THSgFtseuBulQgmgGN7eKBLm60jNY2GzFgRQcFhMnfEwEc2xLGEth6
RGrPvPH7Hg34keLbwdlLoaVFFtSFgHljtJWEyFKSPzaZ2AHxjwo1rn8QEm8cnFa+yVca6ds7k+ih
rhjKQ3QWaqUZ7xRst/g7z8MwbENL/iV9/mEHXYrk87Sr5D4Wsb04BaR8PHrcQqe5ZSdxB42+w58z
rTiCtCnkSqHS6HYRjFALoHWBov0u7WodcDF7S0qzVsz96sP49sCoMkm9HM1VA0haMoN2WDNGYtK7
FbvWRUlGRWLLgNXHQbB6q7UoDec/jUBfxj//HppWIvBSWh96PGwNetwgqxG+HCo6rPsOwGesid//
/soi/pLEfntA2EXVYUnlSMEonEsdAElRqJN3+f2PrwATYGr195xv867BBoK/PiUvoRs0u8EzxZeu
vHusBguPBPKUNlC2ympryZalnH6kBLhXUgOuROjzmXTpHEVwhGDsKVBRgwxxvIwljUYPlZrcg61K
7VogWcrqqUag43qumpb92ytXGT1rdIJR2hEsNQBIsNrq0XvB9f73d7rS78gvlekNJXpcLuIhI3eC
DGuQlfwiGsAQadWuNwaluKEoisyWcBo+/efhNTzWoNLc663b+8p5aalRH3z46frAQrmDQd/be3vw
He6AUqXG67kbOci4vgvQ2mYXWkv+8VT4tTy/zVKhhsW4OOdRZq0vv8sd0YjPxS5EibJRqWd615wb
09tIf66pCr6yzN9GY2G3JhUdgidj3DsDZ/l9cyvN6BLu+bfB9ezcDazcho4etR/TV6PD/0Oqu3K1
Xkq95brnJhJiJ4es1GKAQG7tCfbEiTLlajDqKfBJ5fhvJ/mv5//2nAx4sjKT4LQVcDBW0rurlzwP
8p19/H2mrmwWS6V2UbaeWNeYKF4P3xxYoIDqcUHP3bhVOF2Lzl9pt28PAMYUCGkVjw+lkYfJZh/o
WElN78Q9zqdTZJCgIB2h7oT4GuvCieaPZb5kuDq0G6tx5cD6pd749gvgdFd2MMwiAMNHnQJs6j6v
u42tcC1L8VUz+/bHU4+PCM/j8eBxBu67nd1o1sCdiNicrDWy0UkPXnkSynufaRMkwIVeXqQRZPnH
HH6aMPzOUphj2IPotB5sM3ugozsAV50O+Q7cpni345WQ2IPZw3mSsljUEMV0V1TwcYZlVbcxy1Z2
mKU0OxeyEPcfnLOmY+M/cM1lBsOGBvyvqWjjK6wdsr/Oxd/elFBQPccAM+nS9+DGWQ2SYAOuxUqy
x7lgo/yydsj+Elt9GySvhVas2waH7FY8txx5Z4IHFuV63kplcFo/iRwDRA973ZJ5ruHXDB4tbLBg
o4y2Zj4/FvLWtvqFaPjhjPS1/337JW0m8aCT4mhMxzt+REclDeD1rWwvcPcRQHOlAtgqPZIji6ao
MAJqzazGycgPQmFyEDAEwGBNtZYlM6imwcpE/wRtRceUfBRRYgDVF8FuGca3QAnKMKbOaZi9uxP1
2MpwJzBDBlLHRpPxWInqwz6Q/aDR1MDAaock+0hE3qwPFY44WbivykFrfQ09bjqLrgepcWny8nt4
WdmHlpLxpJ5kvihQOabV6io4H52TOfB1M3//6ysL+2uz//aKRwLXIMarEIf5d7p59vyNRb1ynlsK
w0ES9MvUx6eb0iMS8TA2g/uX4m8iqlb2j68V8u13TwK81DKC62Yf2bynpQ+dwzmMjhM78OhbR4A5
if3T/JsH/zZIO8D/R+yQJOwMME+UWClsxkrtyPAMZOvkU7Kx5FZuMUtZtwAfNKYCnN+dOOjlk2d4
dymwfPj9C69VBZfCbDn3axqzCBMI178jA2okKHU4RqVWZUOVtEP6XMeMr6zsDt2y09wrM75tqq5W
wuJSpM1KVROQPEDqE2YvKk5x5A6jCDdEH/9cmJDV0Jz0QIesWH4WNy4Ta7pQep6V3z5cHgPQLvGY
1YndGZ5Zm7D2vIW7VJc03pQMoHik99EV/3Ge0ItC8jjSyKpkWKK9MxwlJ95DUkRO1AVmtyoMLU7j
5fdPubJY6UWOJajyLkolTHqSAD0NyVTE337/y2tBfym7Hpq64SQfQZ9p233M1cikBtC/eEeRA02M
H3SuFtXcexhoQS8nlJA9TuMptEymNa6ojVsQDiaCnxu/ZmXh0ezf388DcxV0adynGq3X60u7T/cf
8PdBC4Zkdftg47i9NjUXmZc4KIu8ZvHZKiZ2aRZON0OudyVs/ODACydpO6uHjUW4dkOkF6GkJwBX
ozw/t08RB/17DnQ/igubXnSL8BuDrMhDyFKSDZcbRhZnhV1ms3ptzoP4eryHWZoGxaGJNthqhy5K
078mZvQgnig7kJURVwp54xesFG7go/T3h4MCCEKH+TGh2UCLDPyNIThAz7q6FZNl/KH/hmQiz4fw
byt7lKKOruBd68bwVEmxdVswAKsNBh2QjdMGG7viShKLLAXX1QRirjjgTVJWrXhfnwx9JA46a8Ae
GbX4uKWbWnueReiYqCmRORbBGSac0G0UaLAN7fBUnbdkOj/fTggw1n+9MN7z4D4iYgDBqRWcjs/D
fksYvvan59X77Vs0HSxxohx/mhMfOHLvPIOLQQE5FsFGvvrnBUrkRRgoObEVqQEDjIzZXjwwVWQo
skq0ZquCt7H3rijzyFIKPUxZROF+hZef6gDrtflrkKgScqQOB3L9eGBwwaiBG/Lhkou24/KTlTXQ
kENw5beqdSu5DiIvogNsYbmpZ/Ab4MIErBAcfMTEhexRBO8uVnr6Lmk5dYcTuhYNZts8SaMlACyS
7iWjQ7kdd59iT7mAT/3ZCMDzG/5hmUnzdP32aUcvhEtFjx80XTuN2uUHVg/PJmPyvIJ+io0ExNqr
X0qkq0CgQrrHlakZH/ncrsYdDXebBjzBSXgppVEhrRUGOe53WoT6ZcA6uWSN1E4cbvRr1ithvKWV
XGlDIEvZNJWJos/KyBHwPXtq/coIn0P4CcqiYHW8EXL9PuL2IQfvE7jY2110B90vZWy6wVVin9JA
C+y8LNiYkysLa6mUbos8kL0SP4YaM7Vt0O7EAnMuoqEaKM5gQ7Tz8wmdSIvIg9sq7DIChLhCtKYJ
5S7+UgbI9WxsBfOf+WkGLeJOO8XAfRd4hqxFNxIDX3LQcQN+q4L28wmBSIvYAxch2ArOGw16MM3C
nZRuxx06FQ2XOmQuSH/8vhBWwrO0iECUDOVoKmGYzmhfQZZW5vYE2t0qaK2czclSFgztaEfg0Ykq
AIBcJ/86qskxdgRNfEpfu0f2SQSBAXgnf8+oCXwdYeej+SBzbBWH1ubAIu6ETJFkbTc/HmQh8WAD
yy4HqVZEG+WZlQD+H1EwfOrgpjo/HpqDywOOA6qE0vPGMlk5tJKlHLaefNgoUjjmSzGCg9LfM0O6
Av2uS73SapMDt77biBQmf06s3+fDSg8mmh//DoztFEx5Pt+X2V6TEBgsxsopJQE3JlIG1GhYq4o0
AQZqZnyCd2x1GDdGXtHYkaUsFm6odJizGHl4R79dUmnwfhFQLdZ9kxwTg1KjO7gheFJ5H99i9Obj
6KVvHVNWoIhEXEQLOfTlMUZnOcpV/gsM+JzJIKqHAHn1LU8bn2Nz3Ld7iEs1NO9kF+o8VQoo2Pto
Jxi51cLwSAk+Nr7BfD7/IbQs5bR+IJOA5RC5ejXTMqPbTefagKGbWTtbJKnV77yILxVD4OjIQ7uX
HuSnDP5Kodq5WIp3TytV4JJdz+B1YgAPxEP9tLFcVmLmUkTLZlNNR/AzcqWQ/aQaiPakEahhuMD+
/uZWlru4uPCMyPgHuYAXJx8DNGPW7pbUce0AIy4CSdyDAxsRXNgyl31FEhwr47F55wzkywq3O5X7
8AFTVA9NmKu4bGUloZo4/DPrjhuvbuWCRZYaWrEEJfhLEFwB3vMKWjBsK9B9APfi17BXhw8JjnJb
CfmV/AJZ6mnHeiqDikflpIOIFpaTagHV/R/6BKtmWCEjz/UOUnb92Du9I2zmZeed84dpvxTZDiJF
e+M8JZun9F6ijQPH0XdBg9uw3ej0LjY222rnr/bTSPP8+Xb66wqOmcoBiof2QoHXoIgmnN6NbF8i
zG3cvdceZhFPWmnsmClsUIuV0taSWNgH1nFZbWzba/dQYXH6kEqYRkUM5qP/CvAcpXcqsEa++sBs
qTbWwvGSXg+3lzFo25J24TJ9Qfk1uvWf5A4pD2wKwhCt1+glZE6jA8NWDf7OowZf+a3Dz8rpfCmJ
jUn0f3qoCZcApzIm8Ziasp4BRBAbYqRXWrmxrFYihrCIGDUzRMlEWgiVkAyf6Bom8wepZeBAuYVB
WzlhLdWvYiRW/sjOpXPPALS7orQxAN82hZSHytQKnKBo4za5NimWatgRZkJTIyL8if11CDWveoXJ
nSoCgN/6z9QTNTyFW2zTlYPPfwSsnswnxIeANQs1Dp2mhd2kf1rZGERjqBPtn8L5kmxNUkbiaQ9m
3h4TMK9CVKRqMkTAklR90CpFKnfK7wOtxbulfrULWM9ninZyAzXqoceNIzicPCWe1kJLmGpAf2sc
yE55qeSZTSat656zKtC4rdW2th0v9ayiJNWJGHWT23lOn+9gQahkQF5lOo1GQUB/YeU8gSXvhIOd
evb4jrDf+h9p4hYpvTF9VmxJyFLz6jViKoPLD1xtdUOfoMIUkdZPz7SoB5wbDfrkgdMoTYe2OMTN
y1h6ODQQlcmfUrinlrnaJeVDP2QqodG5CSvmYhQvUWJxIDPLg69XbamnXKmmnoVMB+CtCa5kpgDY
MJPu2KLQ0+i1RyUqY0EKpeFWfqvFP2Nr/OMnXhx4QpoLyyHGG6Z2nsN+ZjeoKxxRHY3kUFnMOb9l
sXKNHjZGW1n1/OJeFcp9xmQdvD9a1bdoEJx6HXVfw585PmBcBq/I9QLxDaq1srFYVoBqZKm4zRlP
YmBABUwyur/ZW10jk5RlR9YH4Cl5qAX0aPgnwoPxM92yiDdhy6sIWawnYeYK4nQsyxuwJDAqwBIA
kFgQdJ+DWiGA+/Oggv/WjlpBcqVjMjgiDIoY6KQ9jHBJ/v2VfUWpHzblpX5XEuNmErkeHkBeA9wE
yikTMSbeiiMRmYibhNaXusa6RIqmZUeTDf7E1KHIqz+Agyt+8j7Fr23OmKP/ISWPGYOElt0TSqmI
1USPVHRsQQcHM1q+erEZI6sfgmTBR/0uxSoXwPauoZzyEq1kHgUUcmg+O5LcLApKoWi4jH6AcqLC
2FZjA0pJs6ehSvYdZSayXsMoY8SfAxFH5rK9KEuqWOkCWnj7fKNEuiJNIkvhMRWKZdzwgCHTyAUw
GnVhrExDwvZe2gEEa9RGUXMlqi91yBE8ytuSJ6MrQYlOAKJWfNhg+Dlas8eb3D3//qVXmlUJWdwx
Q0yopOfBxe60fg/fFNmIPysT4k3eYk3svbWC+uDESGprRq741DE6HK14UWHVvC8U1o2RvDQu1Gx9
VFtdoLY1kpngaHSHBsQQaWNCrm0KSxFzyzAE3hBYUAjIcfYGFPuOHCednlFE8ZOoNg0a4dFkojKR
tnXRWOn3IksJM+8JDe0PEY2UcAGhfH0mE4oL6PUTjuFjIWl+cZyYW1+8t7VBn0tPHSVlkJ4IMyh1
kz+y6E1E69d7600ah6oVHRpdvx9HNUi0FEk/fh8FwsaNfe1KspRERyz6oSkOR0SmhlH4ZMgR3glA
acAsMHrtP8vo2odSunqmy62UyNoMXURx+CcXQ0xjSKDBLonh24JVn7aup2u3vKUSOhqzOs5mfX+H
zgQTt2/2wBd4w3b3Rm5IkwOCD6bibtzxN/mcfXaXKlGnEwP0uJnvtqpca1njr/352+1kFDg5T+p5
sZ8FJ3qG15AZ7Rmb0WKn2yXHdI/MBwUsZvqH4Kf8viZ59mta/xB//6OjlghkHfDKdYM0uhFaPtPj
U0HFb1nXnmGS24hQhQSMwsRQFU1gFDDtE8dcQt53qrDWqjrb56WvsYiC2Xn0TlJo5NW5y68RDx+9
LFZLlB1gnQi3dlnzh+HkAT0K//c/gdc6jT8eKj61pBzV+aiA+08EYC8LTHNc4wBU4bIpe2pawoYy
rHaT1yAL0+t+4us9mJdJoHMeemTp5kIx8qhUsgD8SG7ILKOVA9HgH6BIrJ2lbtKW+16+luiS5Ggb
mja9yaQAPW9HxtObQVIp9hVbntZ4vdFK+Wsb2jTfqQwel5eeo4hAkgPPCVrx2rc0hwtMkjyPcqFm
4qdfy5Y01Go8saWG7SZujGJ4pFODapBTz6UqUhMfWIS4CxV2PAUkSRWOKQ5+Chddaeyhcwr7wpia
WG/awcFhSaps2GU5hBdePD/ZwbfzsYsSTY6zB/jvmgUhz4GcqEOdvgVDf2yGwGZksy1AAm0y2moa
WUGnAFtHbhFWACkRrMKRjTIQlEiYwb4+h2k6B/vjbIKfAxBX7HMcmynrRP6fvG41AgIQLREliCRE
30wRO/S4kg6tHG1BN+eyF15qiTvIlRyZldgKqS6mQvTepWz51uZlCixLCYeITB7wBkHTgqkTNWSa
D3dFm/Lh6JGWtajgLY5KV4n4lx0r6CPpFJ5D8EKHvJ7JoEJT1VMgVP4Tn2ePUfrSJE3n8jFvMgOv
5V0sWQkZX5h6TKyc4+unIACaXibZ55SX5tTXACfrUXP1gmPfPlTCMYA5PQymAaUfQaIoOwteAjjR
i1lwCio19mSd882YUSPPGbMUFhEpLBYluUWFxq4CGLae43JEj9YfjyhseOLQhxvsIt9OI6spnKE6
1jgKB7Gncm2hecA9DQqYeUGv0I0GWiumboA4LGgpZQ7wFmhCl7TwuldbcgaQOiEWLqIAwEnUpRvc
oIakBXbLlYoEtqjDyZdTvfhOT3t4bKQ9VJIVrVWM4lHjLqHLvQdoSIo6ClBoJ2kKLjIMG0d0cuTF
oY+vBeat+DTSsBgr4eJ55aXWzauPtPwYsOZIBVMR9rUYMEm47lI3gSnF5BHlOrRWibiSUIMWkghy
PzoAv7pVcUtXA6xxprhl5DR5t7xnc1vM6CNgI8ekYvYVW+klXL7ssfEfW0YyfAH5xOkSM4cUHWFD
/zLF+Q6PMfaoTVIA99R3r5zUTm52I+2DNSE7PefJdpOxV24kF3jacjfJ62srhRUuFWgUNyQ7PkJS
Aou3SDMYNmUAWWFqEBSwKrCeIqXIaZUkj1wZaMMY3UDf7kd88wDWtKVo5OWhm6ZSleCTLnJ62qX6
ALP6tjLSYXrsSnR2w+qtkymcRZXBP7TPySjgpabHroeHLgWeVNAhVR4CpQFrGMpHIavRKUwVPgkN
XM/QbQkjnf42MJFRiZOW85yaizU+El3aTKllrE7PTVKgvuRuRmU+wNx7StQ6ZFVoQLV1uEZp898h
cIUc3IwHJJqVzSjkZaOk69ziAtA7ZKF4LgtyKtjRc1P/2vfHtvxookqB83AzmnF5k/DVhRDZokaD
YB+rIxVyVWxpteZ2AmWFUuZpWXuYwCaXwtKlgsROkez36ThVq1C+eTAX1jrshhwlXNmmBkKbih28
4N4skz0yT7Kvt41SuSIi25FG6lo8dQ3wzmj5CZIzDeP35AXtxZJ8heMK3b0JsscrFOQaL4ls0qMF
5xG06UaC2iQq84b/s5zsqFELGJJICrzVGUgZURDglA4kdyE89PAvyl16Uvz0kjOnEMyrTG9wgfFL
Q2J2jXemps8gRW9b9s6k4F7AM0QEhT1u/YeuCiwqSmwhSB6aqARpPc5Zs06dAIWOsk5NqQtEg0P7
Gi/DAXgQzBr7Vcux8LyI1bqtBjUGhhZYTh5bGo8oOKMcdz53QyQPR9gpjUAWvfAoJfj8Tsb9imQ9
2A1iofK8FdBTo2Z5gRH8ptmXmRi+MdcqNAZe9xI0yQkqO5dnobdMTU4UTXRRAXA7iCojhAomj+7X
RKVyKFBCNPD4p55ntUls4EEPK0VxX8OgSPIRRCc7/UwmQFHQL3Ep4HgQA+5tN0KsNjk86qKsfyZ1
exwa0NIBJEfqY9SzxIWVXMwCVwYnu05vGafgdCrQSw41Y1BtGowryWrQhw1wMnhrr2F8qEHqjnEt
6tG8uM8mm4txlyQfHI0WfaKN+SGiH9KJUnJkAhpHFHSmRomlegA6yuRr1yeaH6ChrmzPfH4oOr0G
sosgEQBj1BS2WM11OncQ+ETNBT2MmVfBOS/TQemWRL0NYTJCHsYR8SgbDAE92zXbqs04wLBaa+kX
Kfojwv+hwTXGCD9aCUECLag54hQELxDNAhDP2LnMqSxrMIwuV7fKf+Bzh5tDhSJ0+zzboRrlpwdh
1Ctwf5GhJkouqkWBOPdMDdd0uuW4tJBW6zybRTNYa2aNJcP5Ezm+p8nfof5IsDim4BXuW4bEyq4s
lHuc8uDb2yOTLzKN3pYp4lA0XoqRt3180cKnjwS30KQIGzeC3VFWVShHoTynknLS5WlwIlA7dJ+u
scWM8VGQkDdiAj0ShFfpJaj0MJswaSOVE1jLr5MdUFRON798ZHSlPjZaOISWE0jvudEh0Bf4Fsjc
NMPgAHihMmWrZeMhQZW+K8VT1ahy4yRBo7FDaY5tl6llVbo88gACnLQJVx7LxmWpq8clu5p9hYF0
Nnpoa2+6ExdSJ7ScqCUAoaBM3loROSXKESjYn5ZATA49o5BBjaRo3w8lh/CUCfDozKv/kXQey41j
SxD9IkTAmy1h6UlRoswGQbUkeO/x9e9w3moietqIIO6tqsyszP0gG5VtrQudlRTI0cdgABkNqkFT
JXY0ezRlsWx4SzEX3+tIwU8NxUkLD/EyPvFW5auR7i2EiSt95wyrshlA/wEtxaNRc36zLUXAUNm+
rtadupieXDJWyrofN9N5nj7gizeN2tki3oFtMTkyGYxLpdqxdrByDV12ueyttSGeGC8OClui3+qp
89hIJD+SNFmwAEsoiE8W448yNHwhfIhABqBtm9XaWcaVlFPfimSCT58vM4tAYaluzGvb+loR7mrL
/FuUSHHGVLgU5TasxYeUkl+V8FVrY+PL9cQTA5l/66GdVt+8ISTXNHNjGXsE3w1dyNp+LcvsWy3+
SOO9sL5k8d6vd3WhrXPr/LoSByD13kJ+D1bT4TbGs5JWwJb19GWSld+RxShbJEAD37cBVVpxbpL6
WI2WvFFKYavXvLFCGxijJ1e+WKT/VKNxY6vHQvdJK1Yr4fGEs7al7k65nm5YO5/JmYr2TVlMh0nv
CBMs+3gbL/NuJNBnwxbsy1hJR71f4kARx8+KGh6wtGj5VfuQ1tQtU+t3nslYrVJ71O+pTvuOZB+c
PbkQ7U4op1R8ZymDyVgQGjhhlTI2Tpcj31qGHd3stgmFfSmlQVyHPjGjd+z79qoq+MtEizOWyZ9i
EYYSkdGnEWpvmF/iYtCk8drppLBzW6KSqMoTxXmvoC7u2sOafiXWp6hxVZyMzIo3GQe+HAn1xLQ/
c2tApk7rXKHhKhln/Gmgu/fdOhPvzCrWJrGG+DD3ZtCGyrk22oMG6RbVxX6dLey6GAba0Muj1Kmk
ksdXi4HaVxDl63KYo8JL1sTWlndR1b/qmTFNKveFxIECcU2137T7jOmQ+qImTp1NALfRNHcdurOc
9LaoeLH83cH1mkp5E6SXGteRdnojE/VQqPll7iM2DUz+JuJ0TgP/gtwtxJjkC02b8t611eeiWEHV
Zfcynu4y+MwsX5rhMJfxL8kgZIaSGEe22LiE1EX4m0LAl2YT1q8RiaISb+CtJ9eKs5C5WX3ihq0q
V+72GSS05C2WX+Q3i3GAXuN5dtV611tyIJVkvlH9m4m3hATxV2Notk3CtdtoziKgDJUek/iqL86Q
sjmkSr9yPnxo0w8vocM8xv1hh0XhtnHqhNnshM0/3SBuXPmtRnc1msNCI9dNyUFSxI3Q/+qmsJFI
pS7fFPNaJE5h4MIN1F3h3zCDpSrlp6KlFyuUiPQQsu3COkmjL9xxUKhT5cj6xxrnu8Ws3poE9UBX
BLJoFyKG1izR5JpjWDuDPlH5l0YOd2uffakGD8lOWMNIeXJDUCeumryGrKWWH7HimDhfiMLBFIPi
G4Kx1eyIsJ/yc1I+NHNLl7DOftaBZEi7ZCLbo4t3huVpDZWaMWWvzcNlncxjhNME+0ZiVzoCdG/f
09JimDrq9ogNVJ/hmUpP1P/MK8lJxF0oH+Hip/jGt+xZJ0XkyulJbR4660vmmBIoyWg3eqJ+zEBu
McEkp63PvMbY6dWJ27OlwozpQcGXTrzKGEvOnJ+6d0yRIBIyHlXTscyvCC+almRseavBQYaP5S1G
mNA8/YcL2TPW+8xKX5fbPaATKQDStuZANadQ8bTwaFrklNlMOjUdXy84g3HqlYK7aJ/3uN2u1smk
C1azxpUwUgIQHtrMkbKBADOubLrsroi2EROXYmVuxLQgZxxrEU7tZSkBfXunXqIjDnF+1zNRzP1O
6GPPkvDMTJ5AQkK4UONG/W9IGmuSL14zVtxx1SZp/THyWy3HCfKtVTGn8QvJNfKQD9Hu0zxyqlSh
N04cXZzPU2VstQi+XVV+xAgXp6INKO0XYVI9IfdCHBbnj5D9jbbMt4voKvquKv4Mrp65ZOxwJeDS
MN3KKCs3JvvOMDnbofky1O2IuL5aHl19Udn6KDfwSz2pc9wA+YbuOxvdfNmUv0QYbZpKvxfdVo5P
vfBBurcvTIRUmGzX48LG0zd7h/xb0zpKOZ1RuLcotWPFklpaV+BklZb8PK0hmZYNY7jG1TR9ao04
f6ph0wFVmoO6E4TKU6bZT8veBZ9o7DjOPJ106LBn8pXZlU6rP5OzFpUthuyTusvbeTdFiS9bZCLp
62WVZDamMq9fxm0ptT+rridHWuBXS4zKAKmJjdXRa6/UL00x/UURg5uKD0EYxobfx+VLbbI/FZrW
i7hY+mbWY6aXJST9V7hW8mJ3xFHzuRxxGb7NfIz9KJT+BFNyqyH8WaaXrDmtnV1/Kc0/OMKB1Q9m
nsFRcjv/p+PMlY6tuwzPBs7o99W7IJNTgY0b3m6m/yRbTCYy9VgnLPi5hkBoniNNm6V0pdnrq0eV
8NNvVOlV7TZ5bcfqcz1hy4lVKzfJd6bkaV1kh61HphAQw1J84E9JI1gi+XV6cS+B2NUNYfBbksIs
61JUWEP+6d/SWb0rn8LiEe4t+dLgSLpTd16e3Ib0OGidDXOsXXqKtRY5gBVssuKLHcd+Vp1afjXn
482gbZsuPw7ptsR6c7TL1G9wvLTOSurrhGcjKi4NtyFmiCk42gk0OtWbjhtT+DI2sjsUmzH7l+he
iOpc2qpHBSVitWJT+G2k2SYPoTzvDVtrXZAq+6Kot6nuEwLPquvUf8eDIyfbMP0V4ke4vkb9vzFb
t7Xktdg41Q6jXwlMGLWYBG9I8u0a16rPlbFynSJni8DAsh2N3FpXXmo+rDE95Rqewjq/jeOhEXRQ
kzOslvac8mpk2+ym1BET6EuTutSSJXXkEu+oND6iJvabLj6o5kE/a/UBx0wTBxpkM7Vj/RPGhinb
jYx7ATJRnrtxK60kwmdQ9fhtNTpz+L5Nd7QJAvvuIjkHLFVab4W1rbWPWGIBMZ9edPWfgUFvCsBE
SP3EZVZ+qC2ZmILuqs2hKJ1Y/Olk7H7Lbwv9XPFXjxcN9l9ht7xycciUNACOo1x8gjP18Tmst412
K7Njqx0qnEKRgBc4hSJuEgWXore0W0ne0hCs1U8Zujm55XnhGIB2vYsd6kYGq0rn/rmGiCN8POpO
/EdJCokmnNW3slO5Zr1BAGghu3k40o7UbJn9o8dzmjqQ8DJ7L6qN+U1R6e7Vr9Z4UfOa61sV/1Fy
7kn46NnswNK4V6zxHBbVleTXjVLzMAmqF1+s0Cf4Mzbf+CxGdS1vanyP5jNew8L61ip0NnFip0l5
qnvmeIZqPS6QMg2+LvLh1mP4XgorK9OEt2hbFZO1rAa52edW7htlyonHW89ypPgi7FQ8pEucww9F
U911qmROEybHDLP5Xasu0bKpimvY88ofdcaZUuUbQBIoqtg/k1e62JF5WbKbta60fUeY9bE9I1fb
GMZhqS6l8taEJ42GtoIFyz0ldEY5KPJ9wp71oAAeZh64VVpuu5eKexBz5k7mlWWuudWlZ+hfw7or
BDBev/nqsmBi8dd4KGS/iRRN1gbnLz6XEfuTSMyZ9K9UA8DNTV7ttMTDvYTwQMvwhl9OmWC5vRrA
gE50IOslMd7q8nfIH3rTXcHbUSEo3aHubTXju/vgZy3Tz1lpN00LZWi8IBa1+Po6SwxisIi6us7F
55KcVqw1oo+ujDaFck1Dv2QejzaG9abODrCbdUpbcDDFV8ot6izb4KYaGcQAgXKSC413qdnryI6y
eD/SynKP6Hbb8b4fUur+oDPOS9wpq+AADdFStOWWDohhOeE8kqrHuxDObFRvcGYH9bJYZLO8kFoX
PdTq35R/dK2tslOEe4t1LqvSxqJXByuR9l0FjqKfETGMJWl9vpFemJ1KmbKp5xtDuZu0FaFdrbaI
Ira7NpgwFhSPv0y7KNWlyG098iPlR7NyR9Nfs8jO023c+oMaQHJQhkfDnohzqN/wDU5z/L6E41Le
OjLI69OQXuLuXSsBcPedMLkjOwNp/jVbW0X8o6NrhMjW6VJk+ph4n62ssGWOMKPBsZuGVIxNyTtP
9yLSj2zi1txOoXrrqwj+hM+Hwwn5Ztqm+5mqgJNSx07a+mYatC3Ny2tHMFwX/Yb6Xg93KyLY2DFy
f/xpUlo1rI9Y09fc+D6TXzw7cndmb5hesGPAk18tEPeDQny0yYgCuCRylhNKoK+DkgjptolyJ2/v
mU6KfAHhsU8HmkZjK3SP1TRsPdkVGAV2lS0aQYnEmaQNmXLqG6dsdlX5vv4qybtMFL3A8PsesibP
vayXtljw7ROM6ESlY3BjFUekJIL20wG3vi6qCba9KZ5hNtyjOYHCvSewMElKLIzA/DOrbr/HjXyR
kAABL75SgYwQ6zc5kPV/2fzRXioKSxwkGJ7QpoW/ev4+oQQGysq5alVb6UMHjc6o054DO4J/bKZu
u6CW1IzPSDl2KlYzmTfFPKT5TZ72vAl5A0ZoK6zjNY7VncQeaSdgryOr7wngg3EZZwfbJIU5UroL
8N0qSLLQ6M44A4khxjA2RvNbhacJW2lrq37q4DkxbXOwmOeKwMhho5v4DtwnoXLQPW7W5eeJB34i
+zXEgzhfZyRFjP515S+dW6eeONmV4ISd2/VbbKvF5Msct1laOvMEEyYOV2UMN6th+lGEz3x3LWdO
GOOnRrIBKr1zWr9Eo9vWQTPt2reGLGAc5v+YPUOkkOp7hFrRdMPbgKD80/gbMieW7ErEoT6QrQ1b
PuYUjLse/mBwZWr0r5LupN9CxbkfF74oVN0h+jL7j1m6qq8KNgTyeO0+lMWv+IkUd11WoMqXMpIC
ehCiOG2m+DD5WhXRVpBsYZ6glcaWkgwuw7TAc/CzJ2TH1XuOtIeUcFO6fbEHrLfk3zhy8u47yX2Q
VpLFzflNEvZd62RzEIo+A5/+p2aG3X6m6k89PAB5idrepF845/e3rDR5yeqnpkGp/ALkPT+Fc7Nt
9SM89iZfDipVVxhAYb1aAR+ciSZ9DDgAmFfxr6peGCVyPVCjatPMe62iTM/MrVsj+9dIP4r28sT/
cVDiZpOLy3/A0vOVUzfpIYkDrGMsW6sC+AFUXCLAULx+6+lWJNJQfMv5yif+8MqCdHYDb97AtRrh
TbzBm3SEHOqz38xvWn5LeafiGhduPF6nF3Xb16da8Y3FCWcPtARBGGEAuFcXqBuZZThdGAP5rbht
JI/3zZi/BspCdOg11wjtIfLDunRIhq6m2xpjebC3mhtQ8fRviBq7+lDVG1+72Dk5Ft+6P7YeUPXE
ysP3qu/TkFgDHSxhsBuaGqHhW1vuGvRMcu+E37W1ZV4cY4H32D+DCNSnjs22osJWateSKmcofnB7
MCI3vaztu6KCr0hUQqz3PzBZE7KALrpe3BG9lED591sVCQBBfe03KdaWts81P82CXLItelcickxs
uXrfNLmjvZzRl1uIuHmhCLLB52jqhQfCLZBiCJyUe6J1jx9Lz6RewE3J9hgHmnGSkPnJx74JLPnf
xC+u29HY1tmmFN7D+q1+lHK4C9M3mJPn0GMNiPRb/LG6j+6oAum3s2Ir+bXV99JIMZdYW36zwvc5
RhRS2XwJ9GoSjfaqOSmUGDdxR+esw5CPG3F8mr0nTlah7ea/1kpHVb+qc7GfdYY21Zt4tzLWUDfC
q86yQ/GrKtJnJbF7m4PlzRAZbFe1skLl2C+l0+v10fh/eSexoSIBapkmOyalqaoeKvkHbK7oV6OR
PwQAiI2gDU8OuyrsroW1pwyZIM9akYESkVYTda+t0uy6Jd7KZWXrQx20dfgnpvWXNZrfgpz4DdTy
JtMTW+0CPcu8YlJdw3RlfaSwbMrIU5lmLwiZEJBuTMmp4h85/pZRI8j70PQZwUnRbZWtVO+fMFzs
iPoflH3xYwlKkCi4VbOzV52b29BE7rD8DaPioEDpKFxgzoHK3ywqrrQqgz/3TWzje+aNmttK3mp6
JVSLNiR/s76ToU5mc/gsVZdhvOls1ZyOWYN5cT/ul55DXICJyazXAFLLyal6sbrPSBO9dMIPrcm8
yMiuQABeNjzju+SXcXwO9gC1M0Hadfvsk0V88SlBczu7UcP1Wq9HMLVwHT8l85Yo6bUKtym/W9OE
F1W4YcrZZpQJHOIvcXykbk6Lt1r0WAftL5p+J5TWEQjAhgYfCwrDkdT9hHRRIRkgIj3A5qp9Nr0w
w/0TfVgAvvvLFAXluFtAYiGroBKU6GqV8BfwPFtN2q86kLvs1hm34LqrFmCi7brCxh2pwslgm7qn
zrcSo+p2E+puxYJmSIqJP4rdtlpO1Y+B5iozxgvgMijFOF6EYSe8rP2BOAt2KEfjUzMjnq6Ty35h
BFYdoW341bFKqc7ybVa2RYbp3ZaQu01GLDy33jh4DNxq+6paL6hd8GFGTiDIN5lXnz6Z72hSnTna
p3QZIg0Cfi0mHmQQRhFGUqRnj/xGwOvuOzc+hykw5O2CUxFxXfPPiCawgMA7j9zl6kC3VrgZNHE4
Y9StxEE3nov0bunHZTplsKwAvdpO7dHbAe42z/juufHyIQHt/8AaB/bkRpNHiyJhbPg2LudGuvV/
1k+e6JshcfXwXz0DYCXJbdaHT4nKsPCHh/i9qh85SjBr2o//5f5OiQcpqvSOwHpXP9rmoRklWonP
jO6RNjL3wO+UeWMFFklV4TnP/Ly8WeOhHV0hP4twy0O2J7jYVMz35aMB9fwVmbXBPf36pwp/NdPO
LIZ+tMqZaPPcRe20zo7G855tLGd1e1FpXO3ynkykJUmFGyefdXMUv01+z5C5c/ETVvcBK1Q1uzAC
QkLCHqnqca1Sp1epn2wMdtIuqrq92sIB4kgExViI23VkkgA5BurzOMs9vdNRz+/ZCp2OnGVAHJB3
nsrjzd+xvpnVZd/Qx8m6Y/WHVTrnjT1PuCX7GG146j40ntndqrs0n7MIz2+ryu/ylFOgqLFcpg8F
2UpDs/GcbzKZxgIVSW5XIH60DCh9LBZ908/uVWI0qe1eCebVVV6sy9jem/fUsnkfAEEBK6QIckv4
y8svXMnqwrM+SxpN6aMFZonSQCwtZyk3EQrZwlGMTR2LjnxJSuhw59m7fS6LF4YBm0Ci+d0QJH4G
PWfFGqbobFEOKomHPvlqv6sHJhqL0Ax53wzfrOQeDMyy1dUToDHX73BELVG+Tp/C0wmmPwioNNqa
QM3eS7g0xO3MqFStOOQdIwVV7LPOwCrItRsOxzU6Zctnk3xEsWuJXyIUXaK+65nla4dZdGcd7nGf
g8Bb0D8kXoiJ/mZJ4vdQCPuoodKEOCTeTbB9of7QU65ZJx4eEu7h4wOv+ThzmDVKVIbmYdGwuNL5
chDqq79zuCtSwRfhr+NwK048oPQ2jI1nFZnfGHA4EHfruUZLF0GAIsQeD3XIPRE5Oke7rv6l8SkB
mY4iu0VEErWB2Rb2QjobA0PcfmvCq1JMiIMmNPmse3JCIoPmHeljGXvpWtJDgGvrVKlGd41schcN
PU4eATwo2bnPp00tGccBRh9jZMFW5OsQ3YiYhOuOLARSG/rt0WgZ77OXuMYRYMy1Fg0UiIlcB5lO
uI3JFF7kXsysCPMMYtK/m/XDlHzeS4ZxIEVhOrbVI7d4JxIAF7pTM65OkinbpXkVOuf5qMer2p8L
/sEof/C3GSkyRvOaqz9hjc30eyoiz5cYwOVXgfz4WPPmtcfmiGGXPjlEFc5VUQTSnwxob8UeyEiz
rMghQ1l1Sv1dIG/d2tdcheujsr67KHr+kT3vf4oqRo8YE46qQd+d2LL6Ms0xyq/ik5JtSsCJhr4Z
kWgXRvbV6UCo+YynzTs4CGs6CMggBj7E7lDGfx08/MK0O/6tauf8J1Q5r9ppgFqPmNEa7kTRND8q
WqKk/RjzbKeYaLLidCfzg0emsScWc1/M0m3Ak2DaleprmF1UtIxReBe7qXNWSzoP/Ri6rfzsNqvP
OE/9Yi/Mn5YEfo3QzR74KMM9sV5kefTmfNet8FThtYxAlJRrH+0qGebwRRICzXRXK3T08bet3Bh2
RTe2amHT7WrlNhHeEnmk0/6nV98qEFPSbzUVumWTtiROliDvGVaqxUs/9ae0kF9yfD02xJfFxU7D
RrH4p7bIJfpFhHUmzr5cH1NHIY2tG/7PnLm5/dbn5E2w4NrrVfNKaYR/QvmotNW2GTjh/aBxrxn/
hh6khAosTYIZDJn5CONlR07fazTsZvnNQFZcsUKQNO+aEF07QO2WASMxhPGYwO4Dp5miXSYQuxlN
i6cpYuzVsvZi6FFyU1QEQk1ET1+u1Va1oltlkHqjIhyt/slR5sqashUa1IzF+r6KTwiIKycSSV2X
T3kMk4sQSg2fykDmRtVq3wuLKD3BHHfqNLILgK/aRi3lYLDi0G5SI7MHsRn9uFe/o9aIPJhQVAtL
fDRDBCSqMpIdKtHdl+dQ8Po8UCWL/TaHvYNJme4C9T3ULsv4yvjZpnvLZHeiSZwSRVL5remqY5Ag
sG60lnEqw4XeZBPGbqO/RHhRSPdhCGVVxlKmK9lGkHASwoZMYsds7hViApvqJTeFfSMJk20Kiqvh
yyFzUC3H7G+DljhSGSzKQzPhv2Q/73kb5Ec7M+IXqCnqEq4EztJ8EnTY91aKbWBktNbNqY3rd12X
bhF1M+plFzG7uksl7TxivAlMsNDFmkBYZLrTBgeJDlegfKoxHpVxPG7brjiM06DCaoWwXTjzxqbf
NCJfJgtztmEWoR0KnbppG1Vy44jnbVjQJIOcLg4Ez7Er20shW7bJLSLM9UnpvqyUkHOMRppxqIg+
0pzZQoeqKfWPJhyMqtgm0cBu3JCA7xe+GJ610UuJD7FYy1KIpF6Es2LiBItTQHlKFRpnmy7SkALS
GxSqxRwd2VNK6DqX4m3Rd0Lrydau0vxovo3mXh2eQqgNp62v+yuvdeT1JF1AZ6krWH0qgEcqaMAk
pFmSm84KuL9kvLEkT5kvMWlK1q9ubnfgK0yjVW8X7WtN3ETEdHOG3haMvRq/6JrbYTXROVYCzgTR
m1BZBiaLfA2YACwWpFhpNU13YKNBcZE/eBVhXcNiOErEx623UWNuhyX2BhQIg8xg2dzjyW2GIWhy
ZduovQr3RsuUojlE9Mz9e29eKuDUwfxncG/T/PbjI+8tDGuUz7r9ATgL2/LUR8lJqoJcng6r9aua
gN0FE0or7xat8xad51ALWzP+VlTSTgSH9TPcona51NW2VYoP0fKJfHTaGvmL1YaPtmxInklDRCSo
8WZJdYRKfySGtNL5EAzYDe+9JAZyGt+WMLPDxiTtTrW1MEEJUQnocMdu8bvWwO5zrgbrZ2xr0R3E
xXQEKUpcSQt/pQo9KodaGToCJese2XAqElRQaErF/4A+iGsq+VqISDo7orSMyNojwVYcGEBORzcU
XpamwdBY+3ieYfJIjUHFNEHIV3MENlZrsx13lQfUVlUqkrMR+MYcy3Sfzg24VHxpWGprgEeGrDwK
kHHKKAUrSsR5qD4nyfISMzsjzz1lSXoNnwuKCrjTQHu/srdSoLrRdV10xaEcPL1+KsROs7YX1dR8
WZF2VpNueeVTtIvO3Z5i/OXDeKuPm9UsAgupv0ZDpTKdpOwmVagUlFvPkW+gl8KipWXrRVcfH+P6
pTaBzNypICdrUdrEtCfs6AlOpL908mk2LHqd2iHZOpS1jdzzI/51NdZ/oX7IUCC0NMqlQZeuPzKh
YYIRdGcu3ss6e5PMRT8v0NxgCTmj+VO9LWWKk49no77o8V1oQal3Ylk9D1yZ4DtZ6N+1zoumfKBp
8YaMdTQRBXGsNH81Uv7MHs2PJIp8JYGsaEDhMlG17KU3t+TtEFn01+EJ0830ONYNCUc7nsfyJwu/
4xG4kyNsLr+IDCY67CJlH78HpVhEyW11bx28ju0I8TKqvhFeQ+mkhH18ydjcVFAh3rR5/Unqcdql
3d3M/T7Xf7UiIZ9k9DXkYmT5eSjlK+WsTxjujznEitPXdta/Jrps6/jDGpOdo8bNlD7on8o7jKLR
hswWml/TTfociOFSNcclRvCEetWUC1j+wtHjNtBjlNgu9nbGQgQCb9dmwlzq2dSW8BMizJ4QWLnA
8uQHxRfZCRKuFhWIyNRdfyU4+xUS16vqtuV0WqdtEu5l89xpqR1xxWTjfWxfIJ2glqcCItWzSpA3
RKcWa7m2IGneKFLWYGjiMfsahfic0Y2r7X4WvobJ8ri0r4naeML0pioq1qsTuwmKU2aCdtXo9Yoc
OcPYcdPm10g3taBvVzxAaP/dKhzgTaUrf/8oxzYiJhpkDm2V9YeESawo1mMkkUoITqEAAvVjCq26
nM1cf6qYJL8Qg7x6rAuOH7Nqt6tsS9JnH1Y7a875HGzBZg/DQDvFH+yecCA8pPRXDAhg5W5jgMn3
7GpUSp44gOHrorNyCtKRrzuL/Gp5dYo6hiAhtLAwowldAWNvKvwWpo6CFHUjQvsk9ePIq/GHqQCw
syQY68Vkvts25niZxYXtlrFLakxVIbTLHOJa7Rk/GwxR9G4Bc1C8cfyLG8N8QRnQbMa4HC5DDKLP
tT/Da0WxtDiiyJ6HBVCVHsQhbeyxVu8GMhQWPCpdu9Sl4ifsuexatpJZXBHKwCzIQRRovIfF5MCu
iChnOYydp6PTR13j+7us79k6Cog3AqkXSwog6Eib9L4cHWcikGpDNTeNnJ5Lwc0RiAwVBnOKwrho
CDALosnWY94G8iggaZ3BAGnEroMQ3aIxd5ZZMQ/9vDxmAdxQ0cTWMWXUw5VhvTQSmWPW/ALimrXv
7XNS7uTor7KwZ0+ki0IjqtZTZleWcZE7WOX8LIevqNRzN0u/GpI65vehpWjWzS00rwoG1ugJBxEL
fvM+Z/9Chq+2eY+nT4nLLTZfe/191kB1pTcR0DB9KoLeUxWyWOHfcXhtTtbE7kAYN83BWCCZQi2X
AiOJ5UfItmoBcRqtcHJVGDoWzZU4espzuBsgzsO1sUBSje3UZuqjXxt3khsWmsPXORkDJTScIpul
V9H8CQfBpixoTZLckUgRaKAjyGiV2kARPAnfrRixgZI+uq74jdYYlOy9Xrttk4Z3AXhBHF6TGUg2
1hHcdFqeBbExyxwfVL2V6BS8fhvuIVMzJBYBooOqB7n4b4lJ5zMVdMXKvyIxj4AXw2qK0Mn0Jqzl
IH3jHtcqLkzDL8s/pdQhGHssiWZp2ItzLGEW/K+a3vWBPSEweTZNqXeZ3y1FoIPiRcOjwiV9iF/Z
xELujgpx5HFzPUxvw4Q0VBVLppXU0UBU5BV2yFCToKeNBkEHm5qenyZtvbK5QsvmTPKW+dkZ4ktU
Wl9FXdBAg1/qSyGgLXiaOyB69Iuivfc67R2AW6qPRwyJU8FDNx71s2+wEIWCWYUQMZ22Zdpp06dM
nWyJTSxAb0BoFwqqF01H/l2nWvgB8MsF1vzqcv098s2i45BipKOY7WUXjIyBSYQXYTiZ5LnYHfOF
szTv+DqiZlEiu5hAOXFLHljrkgbuSYa5otKuBf+VstXtx347iIhAVnNPPOiGteJZQtTSmnbeJ34S
LuQYA88I70vEN9ZIx9o4/I+z81qOW8nW9Kuc6Hv0wCNx4nRfVKE8y9CLukGQFAXvPZ5+Pqh7Zqja
KtZER+yLLUqESeTKXLnWbyhB7suWwrcwT4qXrYFPJ15XfuvxkU2bDP4QaDUUnq2a/0/pfnBYHsYV
ilCbqiSwDKQN85+dSyEv6+1vTVTSevY5dUswnBNTpy6j50vICT0apwdg7cWmim2xHu2C8quv36Qh
1T5yIdnxMrvYaw1IM6GUgI3lrauSDIeVE4YGpzqPWVjJLXkpTJTKAJvu23QLdffW7EwKSJZxkCxx
b0XFXHEP2VDemGT0mvCXlaBYLOYsY7vIJl+hAeZVz0UEOKXr15muHXHTo3X3SB9ygGOx6roPtbB2
SWgvdMEXpv/F/R6o7pZJt/baYhPwWEoFhr99zJRuaYTfWfjXQ5bsAttau9WKw7Hf7I1HF8xOnuPt
DWqlypS5S213tNo5MOyt7764JasjEwVwjR+MN7lnLGu623rfU4oVjzkScVmHnYt5MoF6Q7em9SzP
i/FDB6lVu82mSL/bmBgh/zBlTh3YuPSH3TxL+n1j/QAH5gevnkwjBRxb4wTSa4dOt27avCoVjRKb
3GhwuryFRBaCHqfnRok/0k9a+OJ2J9LTrKaGlRPFgC4kaynX0r2alWvb15Yl8vHzYerFaL234ZS+
0gQI+CFbt9JzV0QrEyVbO9ip/VMOGUltMUTT5bkIqqnNYSpxOY9biWLkFPQdC3uIYEvzbhudv9ZV
dxMZ1ncfY9i2iFe9pWMrDuEthXiTAMhTIxOUGcAEU9kF5EE65E238vZVe991wSofoP6Z+VaDQgAp
cIGg4sSDb3RGSmppdgK7svQZZ+QW+nxGtYxjkmf02wi0h0GVLvHvS/NNCu5l04FfBHztZVDf1Pzd
oi+vFKi6Ni9ZOsIBDbv3oc/g1ufpi5KFpzxAxLbS6pPSW4/+KKNfkIzz3B52UrzLbSTmKmzhxEah
KhZyqpzGwfN5TAsKYsl3gtAie/4PQEnsxztqx8QWq2dmRSsvA34e0crcN/nJd+85zPgZTeFd4k20
yWXRhIvaCN8NCqfd/SA9ku8HhXtqDVpXPQIAstcBtnZrzhuU5Dn/b+sIHLjRdbcykNQRpK09tOua
w4kQQTxTRXpQi8EZjWQ7+IZ6h9EUmFithjMZ1P1CNCBwFcVj7Y6VVW4M76qw3lL11YpPo2jmcSkB
cFErIFmJ7R2E0b+CYM8ie9G6gMjdXqaqnE3ZUeYmj0pJNZ8jsOOFdcO8SKdO+KTuQGbT5wNnXWQ3
tJRW1sCZOPestSyWSok7YQC6ND1gNLOs1XJuEc1o4yNeuIsSmsu1cLd9pN3rob+MDM3x7B4ixioP
V4oEshRoe6M7arlKw4Mk3DvIEHXw3nXWrTd8M7wfUH1p5XMKNQ3JUf07xbgNJe1UUWcvrfwg9fLc
1MUyM2XzzuojkFC+pS05xCHglHRLqIjfgw7WVYdCWyJC/dVyI9Rm2wIXzbj7V7ouxYBKlYjjiSgk
GmcFVOCm4TsZ/XL0wRxBmOzTZyFeQf6N2ntOs0AD8tA6vUQOw4KSPwlzfODMtDHZdVKF3ojtyYcW
EpRUv/VjdLDi3VDQ6fAyJ0hjqBUWoKFhHfXDyhfeQQJrUPTh3gjzreoZcGR6Y9nkqurA/1nERkHV
Sd4WLlWDIPefykheIBPMEMA7CUAMZ9WyTrqDV7lzj/ZKNg7g8sfQ0YTlxFkHhq4qlNd8tE2f0goS
r9JzZZXzxmZFXePgQOF6owJu63ADMGGrObFHkfaodS8svI3yLIaN7vLR5tAsSfbvRh/5FlDrdyTY
uXfP/NDtW/DcotrYHJld8ZCnJt2Y+9Fc9tlNTSahFBQN9HrVCfee+Epl5PSkjwyQvNZH81JviJI4
B5ho50ClwlxyFE3U88CrGGAlTbZx1aFFR5E3DJ2Sk7sXOAX9mqLrtlZu3uFalTuVkd1W1f3grzTN
0QNtl1MhVrTHushIoT0OAossdrVZUUBJy5YyXVdN9PN4Ul/itKKlx7BvII4/Q2nb2HK68pRIXY3K
+N6bdx25WT6ebOlH0j/TDueIPjFCMcVBmNcQ49zNwiXt2ngwwG2KbQHyQVRr2Vfe2ioHZJxsewox
aroV7Q9PG4GfB++WGlMLl9j7bHTBnuos2PeIgOPkJt78kcOaq407nQ7+SC7R9Ef4LlRRhsXARj4c
JQK7lQ2oCMosaPpvUIZq+0eg/VTM9VhVp8Q40smkTTzAN5aKg1+mjgYjPzTKfTyeSj1eYZa6KOkd
acltmb5Y4dNQsg/CNRe7uAPLXgIX1w4l2lRRKShSTv2KZWZBnQqceEIh0p81SFpBoVWjtS+lnxqS
uTG8YbOEBjOBlJogh5svFjCIfHTpqnqNz9A8CfwFLd4Bq0EVxu0S8LNqirnXtk42HnQz5R/TkXNp
iATsrVJBaREgKpTENF4P+U2i3qjkN/KqHrdoxlLYn43oIFk9hNbxaWp8eYss38DQDahKGhsKRrq+
qttj0cwTylzeve4tipQkG3S2/lFMplIURkT0KIHuACcBUsm/AUw+i7Q3wfmZbgL4Kqml8VrC0JUO
jQ8UBd/YCDCezaFc1fhGdAeCIx1NyWB7BVlRuMk8qNJlN3Q3eUVzYx80u2p4GXQnNI25Gu3q8Lbq
9yaAUTU45rLE1PSjlzzRN5YQjN67nZ9KKd2aFl3e0gaVCTVSeiPt2HAsp9wHUZs60qKKfWesxTaz
bfz0IG5xxM1q+tq98STrP40kBddlbgNvfAyLV1tpEngrUB2KTnFgpzqDWgN/iFZSCEBW7LzpjZo3
jul8efBSVKeh/jW6u0jr/FFum5uAdkxjIRxd7qTWgyYmLfzSe/DCaVYEt4YdbAtGWnWVJV2XuVY2
m1rbC3kwUEQlhQ29Cpu8aC3X1QGyMcndg/CybxA1AADQEFjiX7YI1Y0bIZTcGoBKhjF1hvbNMDTK
RQ3lAS9foYtFPbXk5N81KJVbc9UeNoo8DE7R6UhypjdZGKPM4pOFpW1NdcVsvX7pihqTsoJjb9E3
qzGjABGVsDupPDV99RiUGdFeeTLWcAYaK3qtqidPUszHSbdPdkzO947XGs3GVigceDa1BN0Gtyl6
YKJQoKCkSMNzMR6BdkbKt6jM5mOFUgF4+ILe84vF1t579wVNIAPihF0u3bB81etTaUKWGOCDdX3y
kVaQnYfKJUdtQPYrxZOFV2+ZNKRfXf3ua+pNWShbMWlB5MkpR7vIzESwztrbksIxPbVRiWYeRTBB
49hS2BahzPSGsSzMH5gboXMU9hu3+/CgKNs+BzjfvbVb0qRUDPkxLQGpwa9vOXli3GrA7euUozud
HnNaIZr8EivGN6SPpKzZJHH4onnwcdNkuLPwErinarom9ax1al7tqYsBPimwGhYVsVY2dwK5HmD7
gf8+1Bs1kBayuhBWs6G7ssoResrj5N5HL4u8aQSqhrYgKTrODKD7Bv27Fx2TxPGAZ4MKDQbQDcMp
QNV8Rp6NfgDQX1+yTsk4zrXOnYfVwq+qd7XOV8SS01b+ruHkpEXS3KD7aMW0rgt3pVIZ8vt7fSAx
M+8FVVencodxbiUxKTbqWFLS/kymCRcssS1baeYNgJ3Cve903AxFscqn9IKqW5F/h/LbdEsRwGbD
n8qkRs67Qj0o1CUgIpHRpUbPKLOOMhi+kPOFEiHmbMI/dsu+J5WA8gZ/0Q9iZ0xT9vGxOlidNHEi
b6nuZOFDUSwh3sLFPwU0QwdOb4/gRdEPkHnr3lPhjVFkWHrJg2gW7nCnoMkibQhLKK25vSyl710N
sCZcNsa8L7+D+/YwxpXvKnfrdw+DsmnddeRJTh+c3PAmBntqO716HxfLofuRJgs7fQ3oypvfA4Pm
1FNNFzV48Vkruic5XliYUHV7lQKnlCJPk3KeHSvO98mpT6iYC2UCeQY3nkVic4xYNOz21jSctD+o
7VOq34vWPEqe8T1n74zFgRzYkdsDrclKbh4Lf9vYzxrJck4dPG7dbFHZpnsUTTdXKz5aAMejUSGB
cVgpsCbpGutoF4gdVqDss9jSd9pEqi0KgeQnbfF5icZ5olRkotXBNoD2jCFL1JhQY0y0Y12CxtKy
Yd1Igk5UVm1dK2NZaAZ11QLAmhfQrpTkuZDf43BYFXBJhhx723IcEcBpA/6RsRs0d6OE5abMi3Us
wZaKpZUCCUCgCJPc+JMfTL/wxx++mAs3PMpZbVNiNre5InPyUEBPU9Xc2DT9K8p6effiRzjApyoJ
jElvQ1lptnXfZmTxwIF3pUFCNEDHK5Lv6M7d+DKH6AxOcOjftlbK8jusBBo5fbKqzaOmHlVtIygJ
0YGUrZuYo3o17IWhzIyiKLe65btO6Bvf6E0gOEKbu/SRkKKx6PPFW0V/91SxDuF4RSMd7QgEPl0O
v9UIcW1mqnCyEMiSw7dEgHr1ac0Mqr6ifJvrJLVi3JZatE+06j7QgfxK8aPkBTsXbIYheQejCrSZ
yCGh1eHaFv5aHSFEoLDWZ4OD1EZLAzC9RftnppVPeQifoVtk0o3bIBk9JMY8n+hHEV3i24ap2rK4
ahNT2YxY6IrCBN1tahrvWd9R3aY1n81cTou+2kMWCKpk1hTyN6lwX6SQtjCdKdNE7cA3fphs1mW8
UADm29WmD5ZmQLriDz+9MNylNgh2iApkUEZGkW6YkJ3pqrGbhQWMzVfShWve+l6wr8HmGDJViik/
j2Hgpqa9VUpEnR5UCxk5CyxQRGGXzlpdOCGceMy/DdiFlfTkqaVj0xmoYx/Axq3HEwHrDo3CGUd6
u+nwo7CBgUi0ZBB9aQcIUSK5sagalgBMmwBIEajAmUY/MInTRaUXd26WHs3YP+GbvOkTccqbfdgh
qtQ0HwBpQmktpKMXGQ6SG98U19+5iSnPIx9yAlk+bUh7Rg1rH7lgnMIeQPHXclTKpOf1BzGqc5Pd
yEvHxLI76DYzef42PkN4nk2SibfdDM7gFcnEC3LU5+a6eRS2hqwaIPj0pS895PVd7T5deYFJQPZP
L3CmcVfovjzEmqrsZLnLJ4CoWu4H1Q+BIhp0h5QhL16aqIMaa5QGGb1Pz/Wj8QRtJX30QR9ceY4L
Arfa9PNPYmJRraZla4POGfvDJJ8bw2enBbgcHfBd8JTURRHPMRqn5+lK+5B6g3zl1talITiTQC5r
zRxNi52h1xHWRbvL9FwZQl6/oJYHWvo+wp6T3g302qSJd6226ZSN2bz2NUIHFRNMKla1DVcRNkhQ
fytidRFK9g92scpfE78U5lJG05wV1B706lY1hrk6kKnZvFRx5w/PKctw9aoVyjoA/yHbkMxDz3z1
u0f2UMhPUDLnAoaZm/dYTzTr0JC2sV4Br0f5fWzIaCHOM7E1uPjJzPQecCSxShTOCiL7VW6hVabr
oinXSlRvU18Ci6Rj0kpW+CPmfKAWW5Wf9THMO40u7tef9IJbpv7r558+aecnVev5hbbzu0oCCR7X
roaiZSq9BJkMozyg8vCjU0GL6K3FMdNUZWqtBjI8eh1DMLT0/r2M4ql4H+cbE9VHNHrSKt3VHbDc
IlLL294iY1Ezt3robDOkA98p1PBsgFlQkQIagvEIv7QRlXsl4LUpLv4UL/rv87TNozhLUnnEXdK/
OTrJ1j1lq2D25jxV66ieySvwMvLsWZrDFwQAPNt2s/vGETMq7nNv9dObv0Os2ssAvBfXhvlS6Jxp
DfpCUivJ8rQbT23XCG/JAFek4hu6+d9KS53ltkbN1VtQj5w6e0B1gcIGYQftSuOwgSYlLZm4JuXc
NvTgWvLpdYGK/1tYPQccOBJkWo1T4Z9sJV5bwNcbDyn5gdZZhyqrbKgHsLun7l3OH2Nj1/80hukG
Fipk4zpJ70LtSUL6MV8A0fGOso8U14R5OKidgLX13AI6TM0tJF69WYDhvMV/emHdU2of/cfBWMpo
fkRooO4lsrTGschraasTJ1vvpVaAuYNxgnG5GHWI5Mu0o46/QnXxbuKIUnz+2VkAeOBTzrGrkffa
O7p6+alrXjU2GzZkZnwS7WK6WGN+pJHc54gXSFtQpqXoZx3KbO3MReAqpahDqax7sp7pSRvajcbe
TBLctGv6MbD4qm5jIobURIdJeizRHnoUgsHGqT+qnMjmYO+CkcBMbQQE0r0ZOiBrv1kGyXiAd8m2
6fvqTJZNotc7xaUH0Ul/ilX9FIR7LwPoYx8TMJWoLITUvapFPWwqVQecei/UQ+N+4NBT90etLxZG
8TamO3hStN+fSohlJm4lOasO6lBQfRTKc+p9xDqhFPelHjTIiYt7NW9PZZO+qZHl2BzkFPKYJOXg
ivgeghfDLjLsOcejoFz0yB9wgiYtnYnwTXXxR+/zpU/jGOfr3Fsn7mslH1JOB9Qicl0gyIuel4pE
C1itdRSzlGoHNuaRloMGnjjlqaJuBWQWrOEYIs6Sk/lqOL9pzwMMB2hoYfVYDtsm3anAJkoA3AAD
ixAuexCyKRjNT4ESnSvD4dS7uaH+NEdKHLj/Qcyw+lOj75PkFmkbxdvYJro/wYL8t8PfvYJcF0H3
814qNfgmfP8pStepPLfzx6i+zVPVUVrvTiKZTdoWHjf+ZqmY+w10mUrzV30WzUB05+A6myS7/zqe
tQui/79M5T4tm42ihqGMvtrebEw0hyzyymyZIR0FGHyOxTFFRkpRcv5dAsFjiGw/BCgVDEdPC6aa
E72pKvhIm+Q+j4eVDuwqocHv46gl8EXywM6UZbPuSkpSsG26MqcAgUCVFeD1bF6x4P2zqrRmTD//
9Aq1VKaeFQSscz/1hXQwIWnkewDhV1wFprX2r2uw9hdRd5BvnkLJmjdXQWS8xdW1bOjP6ZxmnGVD
rl1lZlxl8d5QZ9mBQwdnP1QIGlL5n8ODzmHDcNxn74rz06VhOst5pAxlwWDgPSKONU/lg3RHd2jS
TM3+wxucZTa9KLtUR3NjD/poBKt3MF/UBzDx46txRSP5QgKsGWf7YVRIitBCbuG99u/pe/RT/1nd
SnecaGplJd7rvXLtTuqFr362zSVKaKkaSPN99xN3NvY5Wongl+9UHWnwebn1P5orgsGX8u3pCT5N
3wZV1xhHKPXGjShyBxKbKOs2yKAMscCvo1z8eQ7DRPv9Hqk8JSmx1N/QJoKthBBgiUAc0Fjkag0v
nAkQq4kXL0G77FMwHHl0IwXvLurokjsCJ+udpD2MIJWlj6igDh5EG6+i+VRKS5Fu/YhVVqE6nYOB
r6g6Jq1jJLajAd4NJrZBka5cWpCcA9H5iypx58fvinLvh61D3W7Onloq+wq5Mq2iWBsFL016yICQ
o+dhx2wZyvcSn86mX9rSU+6/K5F8W460HsPEaX0wggpq0HZIy0Bq8NJ7KvTbFsfvOjkA+OhzjBj6
73mAdDqeDA3tm8HeSjZYIzLumy5978dHtaRt5CeHsodEw0mUTm1I0yyIc2v+9Sf4ZZn012VE/7UA
f/rM7MWtsIccQgBaXpAc0f2V2tegokoC1r2FBmGCF/E57o+xcivpR6bgqkB3GBRV55czIJK9Bm89
omIeu/uusH5KOuyYpJ6ofK85c0emKEkVqMWsw7+FtoK8zs6HDgMzL2qAv5vlHBZAYXEWJg+JNkpV
0ezfd9K2jveS2LbJ1jYVwHkPMXiNGGhlXN3mw3oIq1NLOyG2afTmTb2KafvNDN+/NQL7PXONeSZ+
VO7OBSwqQw5L6ns6iou87m+jvnvT3Hat98NcQ32ljxGbV72DPn7v041W761xvJIsKxdOVurZPiDX
lFwMs6KJVK98CQlDWNffJN171D2oSls3QVEYuYP2yonjz+uprk5i3J8+KClHNwCekXe1l5v3VhlV
RzqREEaSLLPR2U9TRGJiywFeFyGQJyzj9PVUuiTBrp7tG7I0yixNg7aTqpIu7uimy2gw76WGxDAF
FZhavQdV8mjINTXQj6SQF61UgeftKJs0VLkziqe2HIhry8ulJOJsWe5125XVyM5QmOrohQHcmcuv
7iuy1iG9BrRWhAbFUKwNjeqUA/YyBxD+Ydznt0H72j1KnAVoGr51B74eqkCrcSeBiSLiAbCTUeBt
ghrPm1mi7bG2wleKoqjYqjP7uf4ZxTeg2HndjxgHeKo37GjPJV4hpALv5I4SsI5hZn6AW5KqRbSt
UCqAQo3p3Qqoep2ixDYrvsOcLuVZckIMU+iLqLpFDWX0PYCIO2r26RXDgl+uVH9YA9SzTUUdlCIb
UY+6QRV+qa2jLX2QG6CbMx+7amn2IPAa0+fmFtPWub+0QV3OJMzO8qWJ75PJuS5y3BmZ5ZpC3vRb
TjKHZemgxzLXKQW9agtYdKt4Dp3xCG/iEK9Idm+QVwaNu6L7uIlXzbrZ+QuxhLt1Je4uppBnG5gp
PLc0M94K2+Y5HP+VupJv4b4iMI29eOeg07QwNwzzrJ/pDuKo84+XR8+JluQhO2jlxZWNVLlwWlbP
drlgbKKe5VvFIY42pwNdZT4NkTkDnjtHSWAWLP3HKzE4vdyfPuUUCp+iv6QCEEXTvdy9dJ9u8EE4
De8oes/TxX9YiPulhP/pFnYN8qRUB+vGtUGlF9FBqMD/0j5Sr3y5C0f5X7Y7n25Qy20h+qizbhRp
4lo2WOsUYYYgu7S04+Kqx8yF1eHX5/p0m1SzS/TdR4oYtFfzrnH04ZHtB5yDtexMbBKqnSCttq9l
OxcW5l/L5qf7NVnXFm4Myr5t0KxHClMqtgmVXlTsUGvpnFzF4iS9MhEuZG/K9PNPN9No5epxTIuO
2tBqlF81iOXmtaG7kLYpZ+uqp5v5EOka7jyeddsWcABRY/x6Al8qLf1KsT89uGUlIjP9hhJomSGR
FJW08CPfNus5hA10tXtzNBayBT83B85zVHpay4GBqhVuAf4iMXySRwxkUdXWECloiprKRWZ7s36U
GwDJKiokA+hLzHHQYpelYGdWqryJhS/vGiQqnL6GL9NCHUfdKhUvuoooJNa+Lqi2YLStG5EoCIq6
LppbsWz/aFC1ncd5D1cg1jOEEtC++3okLuQNuPn8/glTs3ONRleS/XAbgobECOAjyZcqXYQJ1j8H
ekXn+ut7/Xm2aOJs1bBcP29SiVtloa9sRFouwe5qTj9BWb++w6WYPluMaR6XI/BMbDIqFISQJmdF
nCPCMFONK7vYhUOY/mscP82coDRMeEncwteiYFUCMETM3DcWrQVez1AsedH1VrVX29w9Bn7ZbOME
Yh66tCGMsHx0QpbpK0f/P4+n/svz7dOj+ENCt94ye2ZhQZoabAU4sCEornyuC4Mpn2WUkqmZodx7
w41U7DGBUPulsBG8ueYu8uctRD5LIKvW1bNew88giEsK7UjYVvtWlRf/0USQz5PEOkjiAijvjSkQ
vtFl+3uFqqtadW9xG14LnQtLuzwN3KfxhyHrj+ooc5OBvL8JAbonWbsNE50Ckb8T9ngctcGaIdTu
qDoYmq/f7cK6KJ8tugWCOEXhqj2EvccmecnCKxWMaeT/sKnLZ+utsGgYlwXX9ZRtlE7KfwDJFYih
/sIcnf/s2bXfh8wM6qZIs+nZJdrpYhlE6ZXQvzQqZ6FfIp9hlQlXnqTd6ui+k68YYF0Kg7MFssHy
NHElhQvHDqrIg+IAhkbo7+sBuRDD8tmaWFad50kqVzcsf4ZDh6uiZb/6+tp//qCafRbA4Ih6L5ye
3IaWKkNumoj06Z3Q5+A8v77FnwdHs8+i2E9cb2xj0De6Cjddo9Ntog7xzkH76+v/OZsBvvD7fAnS
bvRQ6c32Jmh2Tx7dmWJZ6kZvUQDEvk8wUVl77RgAQKYiVfr1Xf+cSmv2WWD7MdiwUU+zfRM0b1mk
GdTptWQVxShAZFEDLQPZ369vdcGgU7PPotlsmgxy0BjuoQpFB/lxTGBPz6Xb/lGbXSviXvpKU8x8
WqjyIBA5RqnhvtYyjhxpESBzW4i30AKumkPwv2YSfGnGnYV33Ae2orkVSrHg7qECxcGT1e+kAd5c
9a318yvFhz/HumafxXqRSLGuA0ndt7IIHgs+/M61M3f99Sf5c0hq9lnA+17o2V5ehnvdW7bBQ9ge
5fxKRF669Fm00+yuJVePw72EjGhi9Uj6Loryyo56IVbEWbh3Fvmp0jIqyRNC7imkL8TYFFQP5yNa
stfW2Ut3OYt4QwtbEKTT2NN0a1flDzoyIYYS7qxHB+Tj609wKSrEWdwPQqnbIeYuITJcpRO2uDYg
8DCDrNdIWxd2Q3FlBbv0PmexHgV1hHMydwJ7DHifOioEX1EtkKUvcZG48kIXPryYfv4pAm2Mcd0o
Q3pysJ/b+CWOKxQ63r8erEvXPovuOjFstw+SBHWFUwshF+luvw6uDM+FiBZnEQ1HrNJUkO97fY+O
fAMHjgL4SS4WenZlBbwQzOIsmPW6ads25Q5N/YRUGhTCK49+YVyss3gY0lzkfifBqhh7xH/fK0il
9ZUV6MKssc6iIJXKLgSSE+1D1UEkQ0a2Ar25icvgFIjwXfMAvjA21lkY6HE+pMIao32GqJukHrV4
8/WcubAjWGezHuyZXppBE0FETJguFB4tnaYACFMjVZ++vseFo5L2qxnwadJrChUcEQbRvvNCtMbN
tB2OipQ2gINZjhSf6uToTTrPdhYugOp1C3tMtTUZy1tUC2mteG13ZW28NJDTzz89im24fpOaebyv
+qOk32CCdGWSXTo/W2cBUvlDLIo4ifc5OhM2fQOoA7DrZ827+62CZItz2TX4yaWXOIuUfFQaXyRF
vA9BpRfWU11dWUEuzYazHa9R0nH0TTvai1Fa6WjIlNTKA1wArGt76oWMyjrb+JpYL6U85Q6NhKVA
jTjLyZV+1iVyrFrofD3fLrzFr7rzp288eAGQJINOeAg/u9HvIxcAA9iLbLzm237hA5hnUR+Z2WAq
vU+7SE2e4qoGYiy9fP3wFwbIPIt0P9QkuxyjeD++tw/KW/7T/QZf9utrX3rss2CvtbqNIYHH+3ow
DUTi1OdSl67UIC4999nGVqMh8y/4QQP8AM/IJ3Pp33792JcuPb3Op+/Zy+AUi9AjsvC8oG0JIlLV
kbIZQxNPOOSR3dj+D0foLIitPDEbr2aEoOfg6NWgKPH1O1zYPs2zkE0LzNqQyWPG1MB7dulSPtnp
Ln+9tg9duv5Z5NpNZaTCY85j+qk80KOfXLhLKMkz2p1fv8Kveutf6wKaeRa7bZ4FvjwhTBpjlhyq
1/wk3bFhaN+1ufci1nN3AYb463tdmKnG2XCFkmzKwpWjvZQCUrMWtiZdufKltzDORsrvXHWIp63U
l1DAyTyc2iqDUx3KcqAgKxnudoA3RZpQ+O3gzjlSbeULYVbNoa4yfZXFdbZloXQXX7/qhS9nnI2q
blZZreVKtC/wkQWf9s17NCbw2Ayewdd3uJREnzuEV3IHcx0zw336DtcbtGEsZvGz+m7dut84Enx9
lwuf7Nwf3C4yS8ZSId5bPmVWqthZWV55gUuXPl8Tc7kD887zyxTZEwtL09C98tQXckP9bEmUE20o
4f8QNyPTLJVg9mtt3qMU2RXO1wNz6RZnK2MmW8hDjG20b1HzgiePpIdJRf/aOezS5adB+7Q6Jk06
4KdL3pEktMd2Q7Dq/CtFlwsLr362GiayVmMpyaW7WyS7MdQpnf41uf96WC4lTPpZjPdFYEiiA2qD
Z2P/0J7AvExu0Mf6e3Vsv1dvV24zxdEfVi39LN7jIkD+IuIl8HfDO2aYvCNmyJgpq4BmGKbN2pVZ
eiGQ9bNA7gPXdgNwq3uwB2hwGTVig6vOnQXv+bUN/FIkn1MfJvNqHbU7sgMfe1sMV2D8sNQvrHIJ
3BqNf3GtfXgh5s75D0WTVNguM2wFZoSutG5Y9L/+Ihcm7K9W3KcJG8pKP7oFBf9WQsoNW2XpJUMo
6+uLX3rss3jWOqkZbRjQN3WOsQQ7oKvc/bry/3rv/9v7yE7/mjLVP/+HP79nyKoFnl+f/fGfD1nC
f/8z/c7//Te//8Y/98F7mVXZz/r8X/32S1z43zd2XuvX3/4Aezaoh9vmoxzuPqomrn/dgEec/uX/
71/+18evqzwM+cc//vaeNSn0tLsPL8jSv/37rzY//vE3+MifRne6/r//8vCa8HsPGJzBMA2q+vWv
v/bxWtX/+Jtp/t0UtqkKU1ZkS1enLn33Mf2Nof5dN2RLsWzVhC/zq4qWZmXt/+Nvuvp3y7ZN0wJN
SsVYn56iyprprzTj74pqy8LWDEM3AQX97f+8/W8f6P99sP8CXHvKgrSueJjfIp+ra5bQdFtTdGTJ
qDtOAftpwrWup6Wxgd6FmpfVstNRqPQVW5mk541VV/jNlQbB73PvX/cThsybmQr6FuenA9Ws7NRG
5XSRRAU1JAzGRkdInnsNsHC2Cvz7RkIRtqwhPmmdN4DUsBCZJFRBa7hHpCksmipeFXqAoZ2H0iI1
MwlUt4nqYYY8kekq2ziytRzyAT23KwH3ezTzLLpi0s5meHVhMNRTgeTTIOt6IFTdwGoT++JoLQrF
ezBDgc/kMLKwf5p+//7Anz/o7yvsr3sJPqQFsdaCHHVedOmRuygQO7MXTd9LLOeFfKoNBHHr1k6e
lbr0d6k/BidJba8djM9KGP+6NTNW5g01VLv0s808lP3IUMzWRjNN6W5gj/q37JHl3uwy9hI0c2kI
CcVE7t1tq6PPOK9iKJwPVW8A05Rz00UnPksevx4QRT2f4roi8O+FMKVpiqyeQySUPA1bSTfshZEV
+VJEvrVOtQH26KAiQYLEC7wjTI20ErEMCXVvtBKkdIdZlukMuouX0tfP85eI43FQQtAZJ2EzF84S
h/9N3ZlsuY1kW/aLkAUYYGbAlD3pfRfu0gTLJblg6DtD+/W1Gfly1cvIV1krhzWJQYQU7iRBa+49
d+8KF+wk7XV+f104xmZ5q8jAZh153qmcpnOdJGvx//iZ//Ktu/5MvuuIt/jCu3+trNqyXJRYMVTV
M6LhoiBQoCpIVv/+lf3Lo6dC39XXpc7VQvMM/vNjDky4D50UE7c2TeffD95oDTizfKgYg3XKn7NT
5tF5FJVuTnVeItL89z+fM/NfPmoWlQhiA49fFPja/2vUJnOYG+/QiB6a2VU+fr0cdvfG18IV+Br6
4XMUoft9Xkk6tNg83oLc9brbaIlaBBJ9U38SmSy+iuQ6YVOYUiI3ctNhPWDk8uA3pT3IoVj5nLLL
1DHioRKqeJgyGBiQPYPltUhKt31bQqueBNh7LJ5BIn4HVTTbB6cvB5ehWOIcbxmz6w0ivbmlSBxW
wyJhRSwdVxxtC8aUHJP3HTAOETLS3I6UyILOE80WHHd0m1KOtHtnyOHQKbkC7BIWeUSWpylv8QKV
v1USXVIlXH861qI30NacuoU63rdSqYeWkukffq1TMH/zdVJ37ss2+lHCUISFi+MGeee2axxNPNVU
CPFqN2fApe8BJO4aT8CRZH7PC35zCQ2Wl7EDO3Fa3b7oH03rrb/LpRE1bI/S/GzdZHYOvpGBiyOs
oLUaTin5akx21tvwraTFMy1WfJ8Czemzis36PRW2d5hMGvBxsZCQLu+mxn7LgyiyrBolV6h5drNv
0+rMwa4O3CvNV2if6JZ3HVgWkB9DpGdcVzdT0yYWpReL4aZs/TS6cVO/s+hRoozQnxMBcslWAeZn
ddw+2PVgVsujisfAOTVSOFDDxbDcWT0F2P961O6NaZhnY+xFMigeN8Wp0L7iFAiBigR2byG8+36L
OBIRACj9pe4pE8a1Gn93dWTABrAsqotbynrWJGMKQEU67/xvwkdvxKtWk3k00q2RkhZdiafIizMy
amY07o816iIuqVNXVy9Lk8bejdS9F93VWkSpPvLxzBkIQMZj3wfevfmYSFswv+lOfQgvtWZtwCOf
tlRX1gn7gAfqjUWIPo4fyGZPsW4MWCVLO23bOeaps4HlQhBmmkmjWk70k4Y8iJEpOml+yYsZSg7s
zCtzgN0eF4YTMY8y9yMhDx2Khhe+LhHQw4gRon3dN9YcV1kgsez6AuNpP/uofkFrw0jpgix99fR1
NmpZ6mk3RIHMd630E9CjaaTA54YqO8btjIkG/LZl1I9RhQ7T0JwXO88W7T2gLhp5aWWGM0upw2sJ
ohYYSlsEFszTWnymfq+WI1bpLjusM5g1xgoM8TPhZSilFUzIjXLt8pXxj8889pm35YjgiQ8eV2Vv
F1NV3o1FfliTl4+QVqyTXguspkU/fk/9SvCAj3pKfsxVglFdZnOMQdsDFXYc0cZ/i7SXF3tOQbNz
jObVZJSFGoVTMWh65rOTGsvD6k/uTPQY2sh1HcP0wLx1jDLM99edW0403WadzOLELCrgPlkgicx1
hdY4G2yjoN9f8dJVq5EU9QxQEPgdmJTeFzHv7LbKgTVB6gB4rsYQy0FbTKixwGugyipSN/xYkzS9
L8TAdEXTpIhxCrhF4w78bMzAAGDGX0UciPOU0tth+wq823o13XeT5b5/LNYQ6Yv0rfPbqceE4d9u
wc/SJllkN73TJQC4Eo85yinzx9si53zAeIlu3dPaIpXdpWUiVUZbPJGMeC8pPLItHxo0SiHb/KVS
ifPZlyp8APSKDMVZPbDGeV0L0OJplNldVwfpH6G3IgyPRXhdyOK8qV8K8FCEiU0cAxlbQwud0POy
BXdHYZlpgGr9uiKMkLdi9a9KCeuM8Q6OC5M8TdowI+jHTVMcerKL8zGsxmi4HQMZzkcHs++wiXJY
Cfu+Kor3aizEsiuXbuTmkUz6WCy+88WyHIFJjxOHwKMR/q8o53i85ahM4cNLLabSxPVHlKVRCyCu
CvxqzzLs2Zu0gtJ56uYVIj55i94/r7o09YWhgU7S7xIsNxu9miA/To7sNLOpFaoUMQhHYHdqqhXB
R+2bW7/BxQ3lpmqeV5+R5SsvQT91KmL8pQKzNdyqvlV3TTiFMBSCmGh5xz9eQEoM+IBA01sInVX2
25EN47nQDFGj6EaGN9zuu/DOTQO9OvCp2s4DmjAWtrmZMV2jikvnEdpMA8mvtA1Bxn5cALG6Kxn+
oRigYqWsfsS+ixhSZhZClRynJvVxxDAHuclUxUvM4yw6V6sLJcWSjrqtOW8AUejr1MWMa/rlQeum
cW+WuJXpu3WKrr5tA1IQ9/WaG9iEReR0u4kYzAo7AEF9JR6Yd5quWnTWSYZfUq/MccP7U4TJq7PZ
iEbFN/DlbBl0ICbimeFw3s0k0yGzrHbwPtgp7IgJIdLqhppeQzClcAs7X7opNcOHL4VkxD4ffUtF
ZRbhMc+98gx4tEPOMrV2+bnoXlcPnkqYQbCNw5RDoNt6YipyqFxgaF6TDg9NVrjxbuKxfe8a9r1t
O/kV1H+dFjhz5mx66bo1Wd6skdV8N+Zt7DxWIu0fNRQnplNbj1nMunTkndPFBcJgKtXYkk2ZJi+R
4yTAoNeyve1qhaFbzB0DQ+vYFNmFoaCk/xmLqcWvXMym/+gaBkhgNQbV9KjaoH+MNbr7b4OXxu9p
4BTZqYAU2+9iepiSuS3F4Kxv+Mq/1+AwANXkbpIeQnBxHA1T9Wy9mfd5HgAgH9zcS6CE4f57WLoI
60q/NgnLVxMl9DZaC4XZ65biwzQx7hjp9awpcRxDX5RoMUCBcyZiaFmFMebo1SWfW48RJLNFN9HP
IM3GtzkfK7XvnSh85JsvfsBaMQiMnN5gZFbLL8aO16eoyVBVObHfvWStIbexpmt7n8VKNzfJnM3F
VzDWybON1Jpg/igYP5+GqzzBHdmQ6M0b5wfICs58Q64LTiG8cu/bVFlF8DstbffSS+PeZSpk5Mk6
AT0PrxOdBdBlIeUZUWAYLfw85kDhmvIpdccrTEFq7uYm0e8uPHgHNGOIwU77uUQ1HkSS8ZjQ7dqz
XNjb9+OioVZkZQTAsktZC4i4dwSyiUHg/tCJi0kXP40T7kaWugmtKcsMpnHEwbhu4rQ45RnM4l1C
JQLXnSA/wVrvmz+KvOLTJcQ0vTqDjy6NObX8txcmHiKjpQSgMIbrRzYoaMSSLQ/sgDWEzviE+IUS
N3PfVKq7z7pefFgAVngf4J5RBGuzmh9c1Rp7l6yczkYsTpPuniJZw6MaqzhH8NbOyr7zPPThrzwg
ivnNdVsxnDk7gurYd/GYcFDNoDplu7IPMnlWcxxNiAR0JJdTWkhTf3I0qu+rjGYfI4s+7MoyKPzo
BZ6cMjc+dgsP9sASuQxbl1UcH9eQGC4LWiFkR7adc3bEHlkl7pcUTVhAjtIxb7UtICpLmie3Zhin
786ap4zTT8Pw5qTtVN5HHFcBtooOSn7po9szywxWuHOW/A1X6uyDifBxoPhLUIRbyfm13itKGGav
vUIxMrdYdCmuB19LxcDbDxKucMsfLxvmJ51ghuvcdPGXK2kHItnso9uFNzCC+Te7w6aTGsSQW8Xl
aZF5lh+B2sC1G8rSR++TSr1bu8D/nnS9843NJrDgNeMCTpThGrLNm3T8roNsZGxLXhHSYZ9Gy3Uq
HxJXmczsJn5QGcABhe7sQaulN7uqzkAgtiEut6R1CFcm9RWVHMGHeKosCa/jUmR9AD12GTH+xAW7
co6K0wMIENlk17it/unynEAWbviWg4q19NREVMxsUMmq1Uawm/2SaR3dBrGO4m3VSR+pWL0OnCub
VAB3anr9BOM+b05LZEOIcdqz7/6SaH2opytSWOapVlu/5Gmqp3Rc98lQe1+2rujt15WLcaXGYp6d
BMj+heymXd2LdZzgG9U+PzjFfI/vjTX6txQZrwD47gIbMIu8x0E2V1pbnvJ8rEGjboewya+81CQz
54Wkx2+vv1rxeoS//NikjdKjH8zi3UZ6nvDYOAOykuUqAVjLVN+utYchEy9PCTY98gdu8ZM3qbvU
GtDrpQ1nPoA86AWkGLdnFDRkeRj3Y9A23JnsOqJQmczV2OYyjDFHAiblSkI0AN+qHbwc/PCjpz0n
PQiQoc4+5WLsbhIcye+UQky4d2bJJbaoE56otkvHYBdTn/70M+9K9F6hNRxtNYzfxizH81tN4/qj
mrMx2vGowlxdlgzMRNuLNbzi14x/XKxLBdDvqqE/iUq0xa9SqqT66RbhXJyV7Fx5MkCBnJPJlEBM
nHC6PlQSNvcD65Mat5J/AUbV5uN/jWD8R9Xs/2up+p/K2w/NV/Viu68ve/fZ/P9Q1A6ozfyvf5SN
/6Wo/bb++Mr/taR9/Ut/L2lr/2/U0bTSVC3daxGaUtB/lbTl3yJETtKl0uT6kXtt5v+jpC3/JvkX
FIYoWruep/lP/yhp6795oSejUIEQ812KSP9JTfufW3IqCjUHLpcfda1uU9j7S4XN9kaFxkd4VcYp
NxTHtsfZaadjopd8X/VCvHL5HR7/2zv0P9RdrzXc/9NCu/5QxYumls+p3wvApf9z8Yv4SKSzQMOm
GUomAVrYUdDFrGLJqL0cm24BruYu90XC0aIwPaI2U8zef1SC+/tvIXxFlc8LBH6lv/4W0zy1deFm
J8525xSgWiwYa0tWcXX/lt9Lsb5GqHL//Uv31J9h4n9+9bAOtKD4G7qe9P5abU+7xVkc2ddHB6HM
2yD72wX9yfI8MicPdSf25ydlB+5eserkr7RuqLW0LL5b7SFs2uTZvPzs7DwF31EZiXdO2Bjw0mz1
1dtsqoz0OhyoZucpWXUnIzNRvMhcDeKW0yMmmhbkqd+U1f0YdUN6ZDvnMusM6pGi9X3b57hoY8+d
xa4Wsp5u4jS3W2cZ/PcKbslW4iqhCVBQ6eKza7NzVUZ+sc3mKUSWkrByX7ey627g2gR2TyHyN9R9
1VdO7xQUgxMgylbnFa0LUoIp+YqUG4Px9FGhTiDgmGCLjmLNH5toeIwm854vFvlZYZ0nBCHx1R1t
X6gItueFIt8DPQJYgKpyfxdOCYpgrF7gZqiXJCicU9xcAbSud7Uh8UMynQkSiVV+1O3y5/X0QbUr
pDKDGttrux9cqj+cwieuUSpxjBrf5diXcEhdrnJDbunc/m2B0M+B8jeKEpCMgtcg/UL9sEt4SUpw
li2Erq1aveqrCZX8GY5NA+t1Ht3nMQneS511e5S/N7NshuwwOSpS+7SdWe8rTsWnoeCucjcMVf0Q
aDzVSzm2R691lq+1bWx/Zk42mGEPjR521qhJisdhdvocX6wVD8AB5e+6kLAwVdHmWORUMD1MvpW4
Csxi+VAWFXzMZgEeZcIh05dID5N+MNTjoq3Nc1TJTV2xXXezx0gpUoKyfRbpOnUvkg9qPhX5mPwY
Iqcf79pW92zxVSQuitImM9MRNNy95YsWYi1ZSP2t8wSSiQCovnNmrA9bSUd1uElwjr2Srx+eTZ6V
UPMdKhCgMQZsfDU4+r0RbtQhn0lLw++ZieqoTQrLCPKFfha5Uf5Jg7KszvOI1OKQQ6z9Gc16eCvW
CjFhUjrMp0MEDj0GZEfpYqMeCg76dYZIBiyPpx6CKVwwhvpByr0oLM0qd0GQgwLmOZ6I23odO/mm
4jZxiEVuOwAW1PT2i6mb59wGjdwJlVXfNUvr1TDUFA4ysybzjkFqMMsocvnnoq685nW0QPrgDC3s
v2WR41midYlXtB3hW251Ry9iO/YOpIosNKo6zDark703kOfBH5mb1ylyqoi7k8PZsixZVHZFoBJm
VrL0irij8oGehhmD5eDTSsCuodp6a2xxxZiWRThcoEFiq3UZe+F1MY78oDG/QCrlpgQ6q/TDeB+6
mbB7Kv6IULpQBcu3bDCqv53GOnqbVe4XL/h6ogInqghf2yqeIIsr/yWS7sx1rxrmAmp5m/Mem1SK
3VR1af6NLzQw8CQXElaY3+JYTxfHZJu+M2F0KnO/uoM+Ay89ychSschnvXoZGqdVP3PhLujMymXW
F3ZHv9sHlNnKm8gNetoimlNtoiv8tMOyioLIdOSNaI3F8pOSeWNusLhQ/SXbWq0bep4C3cRiu4mQ
cLQesmKabvy+Ms9yLicJyiPE6hNQ4TYHRtaqnyvFtmVXuVxreSdTuL70w4e3JZMd3dhMDC99lYfQ
mihqu2cKQjh/eSez6oYvrR/jm6WStqeiuT4Hs51gk7SSu62t5qi+F3N5hWpFYrq0HuaXXSCW7iui
zI0IG9skSispx6MTFHLdLSxAP90xGPLjmKrmdekYrf3VCKnuZT62+EMK2yGnUv6k9zrQ46eY0cRc
uqyyXOXAX7cIoHFP5Lq8+gEmwGA7r6CRtkW1Wf7UfhE91Z7ue4q5yHu3DV1QmP16/kTV1NjNAgV8
7zDVgGiKVtZG69B5ld4qHp3KnTHjBQYVS1iWBhg+hQQghAsAdJRFCvfdBK5+7KOGew8d/MvY57I7
dglQ/Cd0EnN95zX5tN51cVxDU28Sk9J3SRGLCdWnD3qZquLotBrjfbVQR9/2ys9yEm1ZENznHfCU
jYRI+pjLonlwbM30Ud00hNrpoQArR+KQ49CdeXB2cAx5q51aAItlCotGg5VzizrXx5ptMrfDOF13
yaNdUuDYOPqYxeUX+c66mTyIAvPQxkmL4iJL1+CjtP1HUK84FkqS33XC/gXU3FYf2FFmhtYi296o
sYMqJ8e0fs0SvwFnz/jroR568a3SUfvZDpS/uAR6rbdfdb92R5Do4bMdoIRf3WePhe/eCuF19/Ch
m/E9ygQyKEGzyRwAZg9vOQTkR6reA+jVxKrHYYpzjN3GhO5xCkpT7VrVuwGm3oWpAuEsS8EVeKBf
l8pluGc/vR58RiX0TU6zMj607UIjYEoQQB+DfO56OLjxeh0jLH7Jgp0C2cpaVkfJCgNJIyAoeu4I
cnQ3blj15jIjDeE/ovmewlzscrdwwvvWW+ZnKktpdxOGXW4O00iA+BDkAWjsOrD1sV6gzm8zPNvd
XQ2VeoXJ14XxTcQpsD/3SMg4FwRB/WuY3fE2zJxlPg0gI8bd6rXyjh17ilDdD/qzya1pcFSvPbaH
wltRZtg0/gK+5pY3Q1pjQsRbgYdSddhacTZGycTy4E1fGUIDiNQuyN/TiGhv2ImBA+xmMSTA2XiS
4tpXZF4vV9NXNbblZuyH8afV8sE0nnNTD2G3B3EVfqcMCyHUe7eBv4+kYy9uQ3woFQPyqYj7PmVm
CPcedkjacyfP9h5w75a2gqJo6G65irIluk4liVeaJrtdiz78DIdrLItr7G9hoviST6Y6k2IOThSQ
oIJaKlR1OzUbx7GYCKvcfildgioG3fDmREX+LSFsgEyN4uZNw6yv3mp3zG/JQnq/rCnbi+OTNWii
lp06xRAqoiz9Tr3afctk8zx1oaA/m9OeLGPOCJM3Pq8R8HBvqA5tU9zGvv+9vtZpi/L6jXMaGrK5
7QH8RuKULTAQs6Cnt5ja5EjF/9L2o3sakkTvFuVy3B/tcjKuTW+09bK9o5xyqyMn26cQ3e+LsHzg
GFTv7NX6Fbjhc2dzTgD95B1R/W5DEd21FAHwneYX6VXH3CTNYUGPsguL6jSUVMgDeRMMuHyGYPoI
/QCnVDpZ1OsgGZkXSjdB2Wd7f+6iO3pGw4FGyXhiefg9RHV+pBr0vcdJZJMsPrk6+sNty2ijlmw/
e2P9kMewAUjxX/gz8WVBcAG5Ov+oE1ZnkkbimC/Mbkt6UKY/9FH5xAEZKKTjPsVAeWh1yFNS9rBI
FKYkKM7ZhUYg0VdLIz5pKOHLBfYAv8QWaa26xDVA2bRETuQx4Wts7dzxCeIgVl72bFafAehWSMNy
NQFTYcKVBMeESbMAWeQQbcLF6lFra5pHDu4z2vpxKreesANnP0d+Ws9MN6Kt1CtjWuoT27i5p0j+
Xa6jfPRNYSnMuPG+qXVxQQz2KHwc772MXz2J1D0eAVZyu9u6i/7QFG67DsEotyD72XhBdZalOpqS
Af1a1vLiO5ou1gSuZMzXY2sKpCXmmxiUt5syDNadODrWuRpWmg9bEQNGyBWhS1qbY9PlPnIJe7fO
2dkzc0ovySAAQK5E7BbDAyOWhLjyu8j9FdIX6T3CsqVjTo03vDadYqPj/3XpCW9vdVDeKwXMtA+9
d04ui7MpGPPaV+WsPmyn/8gm7FsznikJxfeIs2zeD6De2YYSqMI85ou9YRAWPKrAU+IXpf8clGV9
I8LgaVn1Mz19DHSrUPdqqsIfcqJPMqHPw8vU3vCMDq+qy28Jwdw2VVzdGpjfy5TdVX4AEj9vaFmS
L97QEoAbanN1loB59z50ywJ5yMBgI0bC6eBG3tVUm8MpAzozXYKoOwZB8OyI5ZinY3XqceJAY6dQ
uCyl+QinEbeGD5XTb6LiY6m0uEcQWDR7SFzBvTFDjByow+FQKu+puBranRid6IBBhhBOCtbY66uj
sy7+r9hHUVimnKXoWIS3Q0VH0Inc/BCDXS3GEnxZ1DQXEhiX2s14Qv14eGpwbFwms766EQZwl9TF
t9mjsq46SgCNrslRj9oeaMVeAojBEFGc9FLlwj81lAX3mhTFtp5iWOf1YsrPtXFfFhQdr4PPdjeF
FA9iVn8Y8+q1017yPGakaMu84NArdLGLXYs2yE/r3ZLHf2Siu2mZSjgsZYYns64mTGGKZiCFOKu+
JULFdysL+I0PSiVHW1wgrInSu3Lo0gPV/ePER7N1pxp9nfHdvVbDrvawoOTG6diUaZyvfuU9kHJi
qa9tBvrYiY9plNM5G4KUlpkHV8TDSHLxFrrpG2DL46eOEvuUJQ2i2JRJSfbLeBNAXr0Jlqw9YJa+
4cKZ7uQyO6/xmlU5MrNK/tB6fopSG32SVVgNl0uo39n9ZJqwvcpjINwP7XD2lHup+fJwIIfUPEeu
u6UrIt81H/MdWGdsatpWDDg0A2gsHaJk9ZPy4C3OcETrjYtGJva1ygq4fzAdyRZcObJ5QNCB08C6
xvlzNyhEMyU2gboNachRttiMVA4efH9Up9KlXLtIrgQljo4bY2hGtjNa3oHjg6ChhrwgRjhg7HTr
1/RA8jbtEdipnwMFToxLULRtAPXVP65NdpjRUYPLHrtoH0drc4GCLi5FxePaw/UnEFC15Uwxwaf0
PI0ErF6MHOe+gXBM4f0RymDo99hCYkP/e3bJPzyndkwibKHkDwJwxYrV4cqi7RRyka4XNO0BLQLS
3KSt7HF+xzSXku1EhgzB0RqnHJ/3UyHMNcwDjv1HGMXDiB7AKWSQ7ObZou8NnFU14cH1KSCymfdI
OvxDZhPK+T+9yUuix6Bv3+xUIbpNRSopC2crfyq8m1x3ILbpyrEbaMURiN4URcQIIfektB71By04
UXaf+ZBVsjrNje6VvUIgu5ADUtpVKboLAlD+fFxX6ZGcGJVfhih8BvoMK5XtnlmgC92+3s8Q0Kyj
C1CIW+LsOwfzZyc7o9+pDrVX1N+TvgGO1gaCEBOtgE1YdOGBhhWmZZhA2z5I+m0Td8eoFD/ZdO02
Io7x0rUMgKPs8719kDqoYoN5ot5e4luO6t91MzYH0Csw43X7Rgdjv4b0xiZVP3QMbmctQKMMqiZO
Dtow45pBEK9x77SsARvyiv43MjDdvp15NFs6wIQ32uHUEX2nS+iN3pWKN11vY+5HKfvywlexOySG
Zn/ql84dgzvcGQc6tfXEjCSU3XBja5dU0ySddhdZdQMgKCXS1bp8n8ioIh1jJ7HKPqVD7/Ny+rl5
D9esRudlu8RHN429Jm5a7k6z52QPUbXk3zwnznD5qfzQBrpu910LLQfCG/mEnSs8nteEeEqxc6hY
wqpLAioSS2u4/650I+YNBUfOEl7UkDUxkTnKVCTjrlm0/25SUlE7IiLmIvhodzTfALEgReUCPRVv
Lo2nTWq6+bbtJwVzfbmf+yA/26H7alEAZ3iXt7IbD0FJMIhWw97MS3v2qx5rM3ErYkv1+hSsU3yq
+y55qOLOvjnG3TpdwVmjWM197nHr2HBc/e0Rucs3/ST6286O3q3jQJtNicI4XiR3PcvQAaX43RSW
zqHz/F3nudWlMEVxjEaOtowCQYBMh6sYFgCvfnblJOnZMcGQALR6af1ZfdKix9KtkNj3owLVMyXe
sVLOcOlT8d74UXP28FvSP17eFLZorPQKjumKMtDN2id/6tnmh9W/ddfxN/0ZXJk2qc9Wo6uHtdqf
g2A5ZZU3P9UTItKUr/qDSVt1TvNIHBsQY+QN61rNJ+37zt3Q42/dTRQyHuNJW5KGPBXvlGjiPQHc
9uSUVbk1gat3DkkJGoM6fuWsmJ0xy/PQC6d+bEfxrAJsqYWXl091JDQHnni+YDLzyAvWKa4FVTY7
J1HlIfXTZKtxhZFEu6Z1HERaCRVOo+8UEvuUs/YaXwRo72MR4L7YB1fr0FX6epvkvQNHOgMkibVo
2Lp9xusbuw53Uz1ZYh7jN1fq5o8156/ILALoo/8MD8mJgXIHImc5cB7uorF9IQPabaYFEl6UGtiE
xvO6DesBPE/a6cfAMKKTTZ53KBG5NKo9dJG1PwY3WDYTxdpTNtRcDpxy3ck5nmieBu2vjCsGBpQE
OLkrzdGC4b0HYuVuBhsXBydaWfzzZXjnxn4NRJm/x6OWP7NSHvIB90SihAxVOsOPJ0PY7GPd9IjF
r7lWfv9XahvzXnLD/24VRcmtTOY/ZJWDYcsHFHZOW4BXm2f2QmPavWNRunlUosfJ6y4xaZJ4G5G5
+mNxq5V3V2MQKrDMwWQNjkjmUabG8KgtcwNvtufyC+/L+yXW7nfSc0imWlxJpOLl+ELG5nlxk24L
g3XZLXBR7+J6RV1hnWvCh6NENWH7TJbkkAZ+sc+y4IOGA+aNtVWbbuGQ71EW4BzHDhymODDbehS3
ZW/XUzzjOBaVJamzVvW5I/J/KAloPsyJrzZ+iPqTQl30B9PP6b3u5Ncwx9Wjn2L208rjGMJZ+2dD
kudQ+E53PxYz/k23RxpQIbggG5ScBN2Qpym2H1SiEGA55BM51ckwuQRXq59Ly38XVx2lh656loxL
nhkKInTnQfUl/jyRM+XaE3Pxafh6V6Ftny1iTjA2utrPKSbaPi9JQK32Wym6GUNkaG6pkYa7ojH+
mZZ98+gOMe62NkIdiik9PzglwbNF4wiXTG5uplw3NOaHzv+hhHSOZeclZlPXPlR4phz6X5Si1p95
LtWFXBybd8m24C3EinvTo75SynlgKmI8O4UDZIfyFVKIyZpXygDVQdBp2K6mQaPQDbelV5Y31BmJ
iJbBicRheJ+a6a4jn70N8eNq4yxn2/bzYxan5lQtcfIe/pl37OqwMFvG9NFYzkwTPJHXqjiQFiyn
9YIDam77c8k62s7ihbJ1tUX59gbOSx9Mxbszifl+GdzhlA/tsasqehCBfCImyRNt5IooghJUf2cw
E/xoBbMOZOA8gi9kM/v8oHSUHfjr7ncqCEQ2lz/jmxxCmhM1fn1u3djptk5UNtuF0zoWGirCF1Vn
VXKWfwZBMTTvVrI1lD+b5BcHi+VzkBF7lnvtMkVSlNjE1B4N5fuYldzEYWLposftLhRugay5rX1Z
7EMZEDzpJQfhxa8pSf4ZRkVF4SQHHRmCr57miiNab4urhHlu4f4QSVodIH3qr8Uve/biet5R1Kzu
SVmL15jE7EUPMbenzE8zQl+OfIp7lJt5hWG8pdK2mcex5gjHWYDxuLE75yFfTNmYa2Y5W16qRjQ8
Nqv3VMvZ7nvtsAGnNZYUgjIFv2Rgs+fAmcNil6QTt1ab2RPcTjI30URLa/aokhZuUD/OTlG/e+xv
G0E1+Zq9htf0v9k7s93IsWtNv4rR181qzsMtyRgYkyKkSKVSN4SUKnGeZz79+aiqcqV1Uin4AA00
zmkYtssppxhBbu691r/+IepCZbVksKxaCZ0REHN4BX/p1nhoN84gKP4+mmjBGuiNX0nDNo4MlKzd
lMry7ZSL2u2CGF3Ad7SdHDfVbnqjEpPW0ZFSr1iISSz10nOqXQlggfCcYSq6pVwtyX5i/EFS53gr
W/Jjo+fJNwQ78JOHN66yZC63Jasn6XF+IzKHUc6xwieiWWm16bHt6/mrlJg6KpaSgLhsrrPvkx4x
e+tNk/VBe2pCWAd9a5QtPbYJQl1E6q5TAuEglWm1iyW1PyQxsan+mHb4LeaiC8t7SeLE+vTadkax
sWJCcGAC8f4AyThBNsDBTJBiAw//QdTOdJgrTxBeMDsxHUGYIGDlb4Ru2EtgTLiDw23jrVfUsgXv
LLp5E70RwsU3cngGGug7Na3yaze2NDcO1TTYmyma7X4UTbVfZ0qZTHY1y4K0x9ONUEOCvYjveKOe
M0/TSb0IoixfdVJd3k1dM29Tq4OhCsl/HdSKEa91gJTTNJD9rZQoJGzOX3amUankmyqBxj7URu/q
ZqGsrbGWT4bcUf5DpgFif+PCEy4c3g9CzWCA2YsMbziWajcVjX5Hktem9QtBXLXl2P5u5gunHpos
sC4uk9c6kSlj4wVblyHRDaq4sYrqrhej1k51NAhTeIqX+KHeui07xpaQSt1wzq9RbTxa9dOMBOzY
DtXWRDRBshMr3G1Hdc/e6IBsJ7sWx2pt7BkpzCDAzHk3JngoyF68Gwxft4PUP0wx02c90Oh5uz1f
2Nagjrk6cqharqZ1LE7FWp+H1ukKEtKIMLSNQrWtOD9rQs4MAxP0qQ1PQVmsu3Fmm+xGZdt38u1I
nAi0G/LPUHISK1eTztLE3zILY9xE56iINLJgICVKYBVbE8w/yEJiR8tuDe+Vn/NvqwTmZpTsydDB
VAGlb4gCbhCqRdPiDysFfdSdQRe4isPxRhRwkDCJUiGFkQS5BK7rUJ4isTv1vkFyTNe8WriYz3QS
JAqG8QVelFP3nSdr8THtNdNdrDYHM3Sqcky29SQaZyK+91La9a4vl3Co0mfFNG+0SQah1E/koVU4
/huvSgxxoVvi7RM44ZdsEo9lNn5Pg3pwSnZSQBKdoG9jk5Wk+1QmnF0T5j9OotISvkOimp/T8ULb
j/bRIjOhc4c4lIYG3LguPAZWSKJbpTDCyIfSVfwqXWfAfsEMDzpje3PaQMGjD+g9EY5JHl8yBfSl
rqlgfebRdkRB7wSBmDlyQXpdljVfuT/bqQ9hcypfFSssQ0dVK2Nfs4VsqPh8zhSmT/E4RkdzqIev
vAi4rEs5qqKmZ4XO6sh8o9WHkaQsbTHJkUZexdQMeJUn5Yb+FU1wrE5MfYBp0bqUb7oXI5HEk0ph
A+YrEX+eFTFsihx5gtT5T0KZyasFn7AZcT92aqe8LvuX04lZ8t1nAlPvkhLlBl+dOuwcxnCfjz6D
sRFgcdBJyVEHGruhknX1xkgn0gRRBod3iKesieKu0zN0Sxab167Jiyg4MCOKMifQevG1Yz+1/3eb
iWNkYiWwDVEGpd9kOe/Xvla15cOvmSjyv4rr4L+YlgamqIF8MnsT31shIqaz6kIMg63SWuElVdP2
dpAqmieRdmJ0RzMXDfLge+541HVg0BUMAIwfW8v/lncFjHAlVwVClNOUXAhV04ZbmIol8pQBHMNG
OkpmZ40ja7zqIVcS+2jlUQcTYawOCrnm3/JJBVfqlB52CKbn0qrk6f8pIfz/xLT/JWloB3945v+J
mnbTtHXR/2Np1bvyH//nH6u2qIu2+4fXEOL58qNw+89f9QdhDa3xbyZdpKQtkjIoSiycPwhrkqr/
ZmqWquuaxsuiLgroHwhrmkaDBJNNXRS1cL7+JKyp6m8qy50pO2aUbyvt3yGs6eZitPA3f4pfA1ON
D2CIomiaqvw+mKKcshyP7VT/UmvSCwoSlH1AcU4Nt/pYzOTywcx4DeEoULIZp1nK5jVRGodWBMuN
pP6I17L6MqgV9HmssfExaWW6Fbm6NA26qGwyRzK/6/bWX4gntFfajRiTe54CBNrqnB2anlxVZnUE
c3dTsGKwPe272f+eisrFKBGgZXn1kIVSQh+wcJfE4IX0ZdLoBd+0SSO8y6bAo7f+JvXKpSzVaMuw
G9A97xdTkkVwkSlEj8bPGHk++gzc7MmMYqBl81oXRsMrKdBNEdwJIM68vRCRwFpT/AiSfC9XwRc5
zB6LAJTZKE1PzoSnUDI8tUtfOx8yQCyqJ8L71rKg1B7VdG0rcvN1qkuM8upSesiq5DmSzGszqYSp
ocMRZS4+Nhw3eDyJnSGslLwkVyIP92HXoF1UZdP1q5oknNjUnEia843Ygtp1IZ8ulqjakCDe4+uK
TjTzr52eUhoKkW7nCjerytNXDjeRnHnxXqSuJEysaWj4JaLkAv5jUOMXQ2iWYpnvTe53eeNDDHR8
YzBdbNbPzUxvCDc2tcWsCF9gO2C3HuXdVu0b/3EoNf8Bjly47ogYP6c9OaR9WqpuUAhuKS12XmM6
LLlp9B11oO6sdq49C/W701RkQUPw05w44vrGLJbPulZID13JCoiMANRxTst1NTMp18XoBRfRi2UI
O2ngS0NZyhyhCF9zIXxlpvoKm4DAVoX48Ik5dLIAm4FBZ0PUuO8hvBe2UY8FB8skclorELfBUN4a
SZ7bTSlp22mmCOnq2GLVqhT0I1+fdwFCYN8fWyxzbQR3aDxl4sADebrvzVDd9JDibVDO2ovbKdmx
pSfrnOzbrymwnh2ELLDAb3DaH+7ZxyfHaPrQpZ26NKqv2YGvKZtA1E8chtopKtXqO9lmOLyadWwH
pXrBA69ciYZ0SYr4hZbhPq743GjIZjy2hPFL1hFv1LasoqCbakeheGTQJuPNJ0TEEfJbCBI657Vy
SSDBMV4YeIqqQoVq4chLwrN/9av4WZjLO3KUEIfE3IOkxLrz7Z7nZYPeQtIuAkUc5HmGKohQFvXU
WRx6fHLSgxRJBcG1eUlrzJvEUIk84ZzFDhZCsTlqG1UmwT0uWLoa8gxXEIbgAKLgWbnI4i7yc6UY
0YXj/gQYF4KulA/CiLhV6NFfKYW2LdriToSessUb/rFq5nu4s6k9ifK937JO4LAgKc7M1qX1P6R1
rq6jAOJliRcxXxNpbdnAa5cis7nCcDdILBf9K2k/jRsjfgCq1VapUK8ile9ei90xMNPDXPJ5jcm6
NnJ5LnrWE+f7qZr5TuLA1cOQrrwZxBnPw3ZwDRlORqEhRys7/KGKxlUYXSBclXsnpo2H3iREDnxO
//Ft/yuQDdpqnhorYCDdIXAAoyd/vhcwJndEeooVqsXG0auQtEGJZ1ylo+XAudFgHkbPjaxeREED
ljbB6fMsV+n4GNCLEakIkakwO0FBbCtVWjoZuKFT1BKT6KBP5NIGVNahAfPzoGhTvP3M3M4sNg+j
qh9yqX6A6CnaGPM3SN4q0x2n/M6oywqrTLW5TZYHCS1+DTFNXglRZrrsqfc0fKCYjXn1e04BkQ9j
G3n90IWcFKX/pOrha6YNtVekJEgZwFurt9+dK3IC+V7z+s64+skckDJPcnYyJ89Tn4puU5BM2ARF
b6P3JUdxyNFKDsomD6d7P4pf5Yao5dkXpZ3Vk+ouCYUz0GaQmqlFThGmB1JlDxUe79SEyslqhqOC
umU11xxLpho/Yqr5UHeZvGtNJkgkFd2XDSGeZc9ClDUMnpWB+Agn13WrXucwJioUD0I+OU0810cL
AfI6gkfHsEuO8OsyT0qpXPqB904Myjsryx8rIf4SVwgSgpC1QEkYuEbHo1X9SrERlEeONjPQQz17
koIABfect3dKUhoruY1RTgo8S5njYOyah7Qakt0gxS+lxBi86lrZGTphcgZdVnYpRKhtIKvkJZmm
hHqZTMt+gPvYzuplUBJroyEx97BMWAU9Zm1DU/Jsff0KRTsj6AoIbBBYL00bvs7QfOcFOdGSx5GP
5UwB/+dYi56Dib8ayPkhrqZ7odVPfVFVm1jujW1kMvhVVB5oG9QP2ZxaDLG5ExiD/m5B2HCRS3i5
lT6yDh7ykUUNne5qZdZ3XwhfRNMYV7I8s3tHmJ0r0+zf+mN+TpPpPkjLB7+ZaHQBPI9KXvW21kAI
s3Thd06aBs1t9CqIQruuMuC7NMsemffsplJHnx4GL0Kw3HocBWBXhzRLuSzYw9g8wJ4lwS7gM0rc
5n7yLU8wpvuRdg4Uoi9wqMjoIhNarVwK9roYCteByM1VrdZ8BC15ScfgdRqDNSOMl6RjlymLsNsK
ZVpsp5KRHMoQgkAHzjokmEyJVUS6qjgT0MtUifeTB8uBFbJaBpUgroGbJMSvVsTbVgs8O2ngDIzo
q2meoudeEXaZxutsZcK109jK4f+Y9qwtN0Rnc+5i1j4izWSBa2ysPXgnJ9NEhVhX9lAvdzDsC1R2
AW27LBZAE6rmT8e6l9R7CTIUWmM2XW0ow8lVi+hZUzh5WyE9l3AlXFGUnFrhq1sxkwBFGO+RleET
ACMCDwYgPTnxr8xaLm2Ertaaa+z4NF6MuTKUTZ3O5SlopYb89TC8IT9n3C07pdM1432EzO+p7hn+
wcZ6WOq7JkKHHyVDvolnCXk9tRUZnRQ1JUM2VwZmWhskJRNCwT7LQCO3BQrBFUTCAwmYT8W0cN37
4jErUL5RN2/aoaXzzIOXCGfzfGS7ShJ2fxEG+qoKqBwVPy+22qTXR7EwiA2oankVqlazERR2yLjn
P+SSpcn8NLVjlb1b6Ov+NMAbt+FAX8SYQMBAlg6RwVsDYwz/XBKoOyJ1+4HPN4lYgIU6APgc9RwG
2HYxF+R2i0r0XGdsO2nGwTu2Gr4IE38TRnzhwCtr7NQI73pB7tZTzUJNVDAfeTlfdCV4KcrkMRjQ
v/VLiR1CEMM0HhUqW1bi4pgRAeJlgxv65hUhCuW0Tt7lOEteUEN8gQc7P0PrBVlTJuE5EDnM1BKa
Z7MYOqKtH723zTBisrDCGWmXhRpTO8KBGRZNDkXPPRTGdjuMcrOxfCVZRT3xcZaWWmtoiIT/qdK0
D3LOt2VjCQaef0VEyTIruDJjZwS7KPeriGTqSB7R9NecRHE8chsT0G4xDNvNW4/2f6Fh/VBvtVzr
n35i/29Yg6H10dEWfayj+rNZ3Xf5UxNGNe3qX/8Y/axh/ePX/dWw6otaCjMdCL0qeiI6xr8aVu03
YipERcY2w6Bjxeznr4ZV/Y06VlEM0BZ4y7JOl/tXw6r8pvNLUFkp2FGpliz/Ow0rbfG7hlW2SHyA
bww1kSwJOmp+/oOlVVWYOgAxkxmtjxEPCCqVAPwRXYufaddL3uKIprGrymdmBNY6yY3C5ejWj7pc
lk+oPKdVW+XzmhNMO00CW+5bFZ4z7T6qNKg2MpZ7OBzyqk7ybt3VLXt8WFP5ZMG06Ucl2s7Molea
6KuA00NxgJKL8ofJ5maWC1qhBp5aM+vrQUqeFCOfvKyJuMrMb8sIlaIyLEO3aNXKhRSUbjODNgJm
ROMOEJNpQDiXhRJReVmyL8xFuKcmNl0JJxJjWrrTgEKjocqxZoaKJhxwzvn0WZqUi5lnh6iOX7I5
ekbqrGA8mB3IP7xXQ3ZtfIDWZjF/a9LFCAGdQ2elB0GEiATVPNroOEyQUlo8MlZExl3AeAeELAFw
6VJnVccQCNE0oGzyKpv+TmVCuzNaYd5GWvIcTuhem7C4C4z+OJZLgxfRU0c9nTMAw7Lxx8/GcpKG
AWaYZsjnL2sxvlaUN16UReGN2c4trH7Mqfa+1k4bfeopjylM3jpbhNUUTqNhbhaJlF2rvnQYS/3U
JRVNrj6ey+pRbLkaE9DHtKdFQZTCYThwF5Y/Is34kVnoXT4RuDm35UrGG4ljPc/AF2MO7174/tbe
mJLYO7nUHsOJva3OQoMxvgoDINSvXU5bqnMUw614rKgo1qCS465JCYWZ5VHU6JyhsxVMOFY9+mqH
TLSFdyJyzPB4ZItaaRRDzrW6J0Q8iV8XGCCZls/YpY+WlYSuFUgIm0WYCkv/EcVEo6d5Uz6WsUV3
JFGrVrMiHVA2FdvB1NTTtCydUWmOFgRp2yr67jD6XXcw9ECtcNanmrEbI5NvU0qrZwmexIU0wgem
wRs56kyXycO2qKLnEvUkPVxxF+rteCrH/LHx6ztfZZZIrPFdw6eNK05TMTtLDXZN8zCG66YWkhWs
qGejS14meAauqqbQUGHV2YbSjLu8gLiiLhiHFXKIZaGwC5neYH9EInzI923z5EUuNGpY6UJ5Ah8+
KxJSvimDkoSTrpmS6FSItAaFrJF4hnb8votiilLf6EbbTzg34yk9y7W2bUchcJUgv6sn3rPJCl+1
Sbr0iGLsoUtZdlH+qpUMq9IQPYsqo9jBAydnUKVOMCPp2poYXrOVDcc4ChnJgaQIAZVCGnNrIXyh
Yw5VSdla7VBgNDEFB5Lo2nXva/qqDebjoLFmRo3nKUaUFSm2K9yLVjqUYzTeRDIMz7nBxcBK/NQp
tQaFj4UQCUUDmfQSzZaY8As0pcIXwYxnBHa0n3lYPTAxK51u0hdtOhBDVQThS1tY36ESVDtfiF59
U928FbySAbVMpXYK+ko7G2yLiiwqnp5nKpG5wElWwA3ozLRx5YAr4slEsUczxJ2EPWeJxxRUa1uY
iej2KmnyoUbmg9iEL300HMcseUUf3d+nMTWPDNMbrhj1FAKVAEZ+mDlD3OabLpDB/VISVhW5fkjM
4LmWxSdT7CFdKVUEhWgpCP0uWUvAVraaAD0kaiFjjUcNY2o9O20OtFHAWceWhdKvnLRq14kx43cQ
sxtM5+atOfrVQ0fntzJJ0DlkfV4/l4Xe2X1Ev+X33fFt3WjIGJaXLYT9wCuFkTvWJUk9bUWJRUZ9
Em0Fk75OjSL6JrX7I4Tif3gJImu/LEDun9ro+1P+Dydqpx+x8be/9mehsXiQmninUWyoKoyav5Fx
fqJqWIfJmqYbugwu/1edIf1GfaGalmHguCcpS7DxX3XG8iORqGJdNilFMNj8d+qMN1/gH3BxGU24
KhtYoEq46umiscx7figzMMSRscGCOGyJwFTdJVIvfvvk+xxsrdvk20ncGOOdCKXP2t6ss/LWim5k
Km4/lHl/YdQR07iM7QSrss36mlf3SnmvTV/C4Ys4n8Lq3LWVG2MIRrcx4vvmTOZFL76DsQfjwfBv
Nenu36+Er/+9HHJ5Notv9cdl8F1ZP7Xp9GfJ2/y4EP/8u38uRUn/TWXNiKKuvTmYMm/5s+aVWFYM
dPTFWxQTy8Wo+s+1yE9UDCf5S6LEMhE1XEf/XIv6b4qMR8Hi+yyyjBRT+XfW4jtHWWExPOBflM//
ugbrcFB6pnqGp9Q7kgRwQ9LdTPa/5JK0Ecj9VMsCA7GbDjXND3fpJ5YCy+L+e/H/fUEK/B8XfVYs
FmKYeHiEeLsYCWxkhF22OUf3cFmef32Nd6atf19kKfB/eLPEQBpCyCCTl3S3w6y6ak42s6a7QUDV
OT77kEj6SN7XykzvDGuPolD1P8uOk7B8+OlXXP78h6unOtGtZKcInhhjUZmBwfgCiOlsS01GgXsW
VcBCSPKAzY4wZoc8237yvZcG5Wc3913jolhCZOWVACWeo9osNm0deVov4b3HxEvszwMDeyPR3RqW
ow+A+8ll/9Wh9O/b/c6YIWE0V2lmVXgTYOFNd0pv2q8hKOc9rtvhJxdh9/3ZV3s/RBSkUG6bufC9
vFfcUrVoVobNVN8wN3O7Ap4LoOcnX2dZJT+5i++T7QmREa1qGEdv0M0N0i4QcIBIXJy1IDqnsFAg
n2woBeiHr5oCYSqrV59c+oMHuBxLPy4dHRulcJaG1lOhdfbiGSe7jVYHW/w+gcWgRDTcUXWPlsMN
demTW/uvLh//fHxvvIMf1qtpjQJcLcL6ElmE9W25CjaAQq9uLF4ZdfQ3/izb0aD+gZsAZfzcnfsj
/3/53Z4DtjWZVWuaXvlQ3kW/C5CaRocZo/+1PvrIsj9dlx/dzXd7DR5jsakkSuVZAiJ+5ZpJoIyT
9bZ8yJ1yA8WpYOhJsfJF/HSDk5QPtjj53e6jDVTtg1/DQYeS6UT30kN+LMJjeBdV5jo85568GzqM
HQmGcvvvPuH2dnrKj32zHXEbtL/78V4KMXjcwak74cTa3MeQp576g2Dja2ebgXKsnopTcZt2K8VN
VtVG047CiuZ4XfPHlzj22qNZSl/TimH5V5Bo+7tpV7Ibj67ZbFtl16gOZod29K297W8b8wiV1ykO
JlSvTePFq2mrecLen7xxPbqqo/jraVPvihU+gqo7efkWyqzffA+P9anZRtmu3dYn61bnN6ZEz43X
7FZYdzfVuTIwybio/nP8VTkEG7PfVNtgX2xjDB5W8yquXtIL/rZi7fbP6mLqexJ2Q+SOm3qDg0S8
77bNf3FnBCH6lxdLGjIrSIUJEwYLxLVd2HMMNFtqLb2Pz8YCfvgKlmmybfLPzGA+ebfe3Jl/tpm8
25IFxCpohUXZQyFll7ioGZgt17BmfPkxhDJd9D5j7MdIItyEbaVvy3MWyZuJaS6c9k8+hfHRm/B+
h9ZHNk+59z1TRVBYMHi3aPVMd4Da16DYQvqDYCX9mg7i3sdLeFVowW4ONUegk9RUHwuIUoJhiGH4
2KP2UWUi40DNl8n9NAg0Y73lVVF1G0duHcBPozvrd6gwozWN4qqKapczsXMrOb0RBFyZB4EhkUzX
mg1dw4AA8VCD83JtIisPvhpTxGKbvsSB5EGuwuRBQa7Wd9M3WHA3zYj4fBHFpIF6HiXtOMHDRz1R
rRUsXrBodScqXsPITmGfI9PIXLCfO1w0t4HU4AonZYiCk2qNn0hHE62dcNxE1QMprnwOzEep/SRO
+aMyZMlG+HE3j1WF2Meq9D0/2sbVg2UFz6YgumPUnY2SOzivWr28nUxS1ybsSDE8pQv99UnywZ4u
LcfoD3t6FwZiryVQaiS/eg4Vyc1NxY0USgAfQU5g7AuWYlsrn+3pH5yZ7+3R1docI13MfK/KN3w1
beEvssiXUxOW/m3YQ0WMbkOSmec4gI5ufPI9PypgpXdN1AyKmo2B4HtIP8950tmEPqKpU9yQCaMV
l3t13vcaEu7bX9/YDx/qu9NLVbK+UbQ63iHot6xd2tRfEJZsl4e6+MDAp+zr9Ix/57nQ5f0c7Czv
11f+oAKS3p1mE56jSVPq8a43rT2iPabz/b6x8NTUp33J/17KoF9f6sO7+u4IK8SBBOQ0kr1iEs+h
L+5M7bowH7qg+QKpl8oIj4V2Bl5LPyt9lp34JxvlWzX9w4od56bOIaRJXu+3eyGabX+4NeFgZmEC
pV7aR+yG/mTcvKFQfJRkMj7bpGXzo4u/26XVZtKVNKLkw8s3GaytD0vI5HCIizazpdHyIY4AcRMd
D2LYHvIw2WepdYMrOj5UJ+jS+zkdvLTyv5VKcVAwd8WUV7EwDVJiR2ghjK3NZp0ouwqv8QKTZrai
TVKvBZ6etCYoBHvX3p7k7URLIlMZmAK7LNoCNi26/c7HLmBEVYBknYPbCWfGr7fKvB/KZ5VhKkVi
uOnJ4rW83NzC6BmN7VxvjXEt4pYI/I8VykanoEPxP/n7KXlQ5NOQ7X31QVNvO/lqjV9L9bVV77P8
Tuo3ibLpjde+xbPB6xtPRCUubfAPFrONNC4fugnXNW6K/Vbot2HgBRoSd8bUa2BafFnt0gdgFkr5
0JsTjUgfj7g+C9tYUW6SurvCykUdHPO1ZkgKyd4qKw/J0VafqhWonqNE/RoHcq9HCNdXp3FKvDlW
7vS63XSTJwJuqOZX3NP6Alx1mrZkGjgL+6At1X2causQq8nQHF+kAE6AOd1ZKSPBRjFfhVy6nRrz
i9qepAI2XapfUTqh28++Q6ndG9F4K8FCB4n0pkZfhWntBmQOh0hKJEtY4Qj6fRDMtUWVkzW1W8b5
0ywuflRReIlMhgTzxJ6jfsmw/5wr3NpjbgbmY0wgTfFAhMg1rgxvIpg5/R0Noo07rt1UgOCvUbDF
OzXFGrefyP9WhmNI1C72RRux0OZVmmMcNejbKqCpg7kz4gmHZG43KLKH6/YK77vzhH2FCcjZlwPs
kMXXZYeAdm+W5kUK623ejitUwq5VoY4OnTnguAnlLfkLd+mY38R97yLjoDwRPay+cFnZ4Nm/3Job
esprm3xVkglEHvYphBNGVctoLBu+lzkz5VxcI9/2DLXz0rI56qm4muIYlw4DPVNk/q7KIzZRx0od
HOBSzCQSiO4Gk+V+2spitBsCmPCjegR9vhsC49kkr3dOWgxp5C1i0vWkaQf0Y/p0rhLkw5V26bGO
J0DCzmfdG8Ruo4FXKJm0FfwCLyFGSIa51cMzzHr0gdrexN4n7hKMyr7htsr7O17CQA1sym0/hrim
JtETo3mExCACyMIV8YGd1U4Mw8mjMzT7z87Jjzaad4WYhNQEDLrrvGry5mYkL6eHogFZLMR1e2k3
XzMi7lqfkkqfd0jcfr2hv6Xx/GR3Fd+VIgbMU9VolN4zSdKDQngMWl7wrF8XsXhSUINkeDNg+WJ3
5alBAFBkd3D6iQ5fLKfvqomlhdoVsyy3THVHLDEeaDvXyBlCZZVD8nrcUUFKiKHw8U/xtU+MBELa
tcm/iSLVzks0yAhSsMaXVM5IvJ1NYYMIzyH52YWLtOpkhKTWJeihhtwmBuI/nA+MazbMzq9vwTsa
/T/bXPFdSTSH/QzzMkg8hQALOd/76S6Vr7n4jRMGYQmZ32MHv4RcoQAP8OncQI4jUcwVmWWI5HWN
npg7I+blxAhz+EWuJSsHKrdTVumrS5gEnxy+1gf948IZ/7F2AyEMZ/Ihai+bFC/kEDYEhNzBsIEA
16q3onUiJ9Yx4GQkMqob6cAI1kvy9iD77RrivlNHOc/xHMlH9BoDi0zep2K1q0puc1g7aeJ0HZZY
6YPSstyeGWTjSuZvGlTySWW4Y6w7DQ7XQZK7up8jTSychWY6a5CXUYjkwqrBY4lxOGxhbOmKaxbg
pjs7mdJAPvmeZq9LC4A5AtB9uGrGxEnwOJcmDApVZJe1iL8+Y7H2SRgepWBwBvlQalA7hOnSKhM+
EiLU5kvSemnoYYuuQt7U5wT4jFUojA6akkPxdSzbdSGbaxMGXBRXTjXgTBE365xfX8uajcEzCiHd
sdpveSvamXElJcFWx2eDTbebPwtH1Zan8rM3610BSpBMoCSNRN+M05W0KXDx36Syfp4wykKhzRTc
09q7Lr4PEJRW47cqvGhZ7ywErUnvVnNnOmnbXLF6WZvpPmbElURw49+aLGRX051Woe2ANBjgtqXg
Utcly9wT43fL38RJfYOl/CHGFIWtz8502cs0Hx5n7zJjd9HxO2/xKFid5Jj9Vf28xZrFiXUNZlS2
Syxjiw7TjTPOVRKB5qpYxRFuhnmApstAdP1ZTPZbHPbP7tP7utknOMFk3Otp6Tcfyy0c7Y4c3nsR
h3w1aLdMUE9VZF3kTn0phejaiZvQEAmmMa5JkJ4U3N97vbpItaeyzONJuJn1gil98qUJ1a9y1nh6
0K7gMEJwLxzISo6WL010H9CTfNOb+jAE494Uiq0iq7aYPhFx4licpXOQwEkVNmaMewmrccqFGyGt
bspB9wJsBsOqdqqu20rTowoRF3mR3Y/Yl7fjsTQ6b4pKNML+JstgVvLflagzmNc3Yti58X01xCt9
6ZiLOz8u7b5eSJQ2sRorNLWbBA3ZWJt0/p9tHm99z89u87suocD3BmpqHO6wOHBNi4jNsrngpwZo
2e+n9mYU+OPU3CBZd6vG+oJ9Lezz0U6l9lxNFo4pn4EObzOEn32Ud03EPGEtDwQgeGYM6w3S+F6c
bpqpkIAzmTknc/eMrcchNYYr5benzHetFyTmHsY++y88g6q91LaBq9ZM7LMzTV+n9MsMLTHUgRWG
7JlgBw9Yfydb9iJb8zSzvZ2LIt4pkEFlaztoXpt8Eon6Ud8nLif6D/2JUTJObIdU9ypIOf4UPigg
WiXm3BJCOLeP9X3eBvfMwffFuNcVAX9kuIy/Prs+vPi7/gSbAOjmdc+YBkAYI11UGOa+KK2nTO32
YSVDy+z3qGexnGjPVpzuax4rCVSfXf8DhF98V7akOfwnuYZvG2fGTV36ewWzNmbrZz8G4y9AKxfs
atAQS8b3v/7OP0cwZOtdxVIn2FGhENSwmLVw9lRc0zwvff2CnKSUJkOIV7v2X3u6svWuOBAjsSXi
0lI8nD6+6OzNOPavS+0F9769Zl6zqHQLYgTUsD4L2rQnz2Gv0Qf9+qv+vLOX3wv7+iqXIBzJBDog
ERlwXJsxe9Thm/I1m8TfyNWn2PuyDfznd1J+qzl+WMVyP0/h3NInVtONNJCqZGZfRL7jcmeFTtjU
r02FG7AUc1Q2igtBlnOA0jT+LCz3A/Rftt6dAzlJpS1hT6aXcFpmsuriEeBICVg59xMaM273EiYU
pgPHdZ3wsX59jz+87ruNMU2Rlw7qZHqLu2liPCzvbuXf4wa1eC/sJW69ngvuWCbnirTvT6760aN9
twdaEQZ+i7epN3ZkLYADNvn9QkBB1iXbgmbYugTzh5LTIuAq2OWmehmDB7w4HjFFOwfg0UoN3+8/
uDuPLLmxbMtO5TerGmBBi85vGITBpGvZwXIn3aG1RutPo6ZXI6kNkhFBeiYjVmR18leP0twMBrx3
373n7BP81XDrV0/Vh1UsIyau11B576pMfiFRxG0hLcaitk0DWO65eEBSdpAC7a8+/z9fOGTrw8JV
KzlT5KGydqOcvJqMHnO92dfj1/XKVCIXOpZTlg8xh+G/uOL/vNVNgsvP63SrhSHx0tzhGk9OrBJ/
hs1ZGR+D0CR9pr0cZ5rF1WNtbPF//2trlflhrSK1T5tGvHdU7MMhXLRDwrSs5wlel0WzMA4iw0qJ
XfcvPuMvruqaUPDjXtRryNKbVBV2Ia2/dcEoeU6nRWH3ng9yI24CFR9SKzmaFnz7mX9LanT7/5fG
Azc1UmO+s1+rPL6LnW+iOC0JQ0bs/Psv/9Gc+/vr/aF2tmQEHJJsqBzeRE4Iv6md0UGTJwEtysDE
+5M9V/mE3RsBsiRJyJQ+qJ2peURcN6pOGKhGcsVvYReX35b4b6nV/3wK+7HnudpzVVXl9UjpXYF1
H2O54fIReVLEyx2YhAd1lvdNVFwljcQ5Lssx6SgHApA8XueAHcMAkVS+odm7Cczyvle0k7RqGpOW
Xp9wIjXvOlgGL+wqeyxGHELxfVou+gpIgJwRJD6K6gnh76rkLUOafvPN3KRX1ljcM9Pewfl/Nkvt
gHvjdkaAyXlGQNq/KA4ZUDhAyvJtSLEBJ/DbN1pn3ZLNcpMLtRvrgj+EyIxL8tkQ+OrvrOcXfacc
J+hbiLluS0O4RZF+QboQGr3YB+bs96bgN1P+lHMILkqOA5NSAnSVMVHlafnW4B/cVD1iv25kUqQW
GHu0GAqMyGx2JALOHsr5uSxoIkVT+iRQzG6aJK8c5H6v9EJuyLDAdyNp5Liwl45rtGiolPfmiN6r
6s2LdYdtNQlHqNxdCy0NUtJdx9y4b6UptCM8rS4tOk9VAx/ICy3MplU2ozrehCn9cWGR99YcvMsj
k+A1W0wYsmBjWVzbiSYiPcG+BqovckLWeM9kvtG7bjkok4m1Bd9zhdsZcGANAW+u7/m/dLpNw591
UgZm8CWZiXRR6/hjUzXOqKmB/8Scl8ykru3crN8AQEcbC8iWPYCI3RgqljfSqZhmN3wTS1vfJ+Hy
MCqBO4vCBU3BQ5ZwRi2W+loYxc9aibzTnNR6IyGVw+zXXAPRvxWt/iwwbRjnN3q6l3EYPxVSCimo
Ld5C4Ck0hjx0yvMmMPO3JW9CB+0fSBLE4Mx9EpwsGbzmqkU0NyXzg5UoMEumZ60PiRE3zpkhWBtN
Ed77qN3CriZ5gnZXO7cV0lUhdrXZ8lWhCDYVaAqqQFT4SX2NE9CXBvFhyOr7VOKkYZT3mdhdBUt/
muXiWipNLFllfk8m6A0ZTiG21OUmzkB8haXiLHGX2dmcBJtFIbhBj2i2DrL2OJgN2Y8BkGLamlqk
Hi2ZBmTQFpVTJ81bKvENN/KBxNyrwQL6T+aAAUAHPca+r5u3wUx9Er1cM8lPUrx+BYF5NalrqunQ
uEYbuII5aJuEvvlg1Fu9lo6AOSEo9sGFwpnM5hl7EhLi+0jJmLT5XZba7SALvohnQKxkyKPJU1CJ
zyOmB5MuTT9mV1gRcMGNGAaF3roF3/oZjiXtc21XdfnXtzZSMBei8J5GMJvIbqoELo46SkfVil5n
UbuVFOkwDzn5qqO6z8TUB0xz3aZoHWvBJy7bn03uCkGNXiGZXovy9Aw7833gXD7WWHhk+ZDMy3NS
6jsIu89jkb9NlXwYNU59Pyzy3xfLH/PGP0i4vq+NsBPAFrBDwA//eaNFexeTaD0td8WqVQ7q6jGR
8E6YBfFqVfh5nGi9GLq3AAEOIcwn+eDQpvf+4l2sReIfxfq3dwGIQbMwwNDINj4UbTlqpLpuGpF3
kVeuEuL/rVLNrweBcUl2tLLyJqkIwMFTWM3BvmzwAYQxtqr823Dub23+vzQx/ehh+s9f/qv1Z/2b
WZ0UyVj35F/v/jcvcdH9x+ml6eLiP/6H17wUn9/+589Kz6+v8G2/F3T5k2UoGF9ZtnAQEYT+24YP
A/STpJECZSlgOUz9q7j4N62n+UmSVRjWomQR9SOuBcl3radkfhJVXTOpCAC1aX8zQWo9YP1xN2ka
XELDNGVdk2QNLMdKC/mxeEyntO0mkQP1vEgytoxctSNlIZK5iKe/eH7knwvUbz/L4icBIkE2rWof
yn9FWyyM4hbnzHYZmSa6edOmNHgjVEUlMSL0NzcFIH+70cE8YXwkNzDzzIZ3AglH3XbvsRhiukgX
CEgqs1jysB21KY5GylDyh+/0nzzs6s9n4q9vlhoNT9pakMlYIX6+MFByoSnw5eESN+5DPONoXbDu
m2Z0Ki1aeBWc2Loy7/RMExyj9kURKwkhyMDYWhN9HkQ1u+pTcHSK+Qof4dZocJNXnQAlpEYoozF9
k9k9nWQRnLRMFW+Kh24bRsZeVvFtqvh8XQ3guJOcETsWdhFWbmgClxsXXgjTSuxJcrI3xeTQ6IkD
wvtLZAbXSm1N20ATbs062GtBqf0LT/2fhsD9+Ej/58Xwhl+teeN5qdr/8PriCzr9svhvEBxniDyR
6p+uBKeX7GV+wenYxNn/+a//3abr77bN/PLlhTOB//Ja5i+/2R/bH1eI31/7jzMBxb0mU79/hTr9
vkRIqvaJvB6sdohgsCYa3IW/ORNWm6MIyMf6jvlhH/jNmaB8UnSRVyR53NJMy1T/zplgPa7+sUIY
Fm0hjiOcinQ4cvgfPxyhZyttMrkQmzs9QFsIIC9XdQeQgVOKxGxgEkzzapuU81/ppD60N7/9YEJC
WCtwcX71V/y0NOmWJNddp3R3+MXdhrSETlXvIK67wop5EIGfCWMLLHgZTkiOB7x/+PQIoW8YO2ok
M2jbsUidVm336qR7K1cnWWY3okNfyMN10ohuBhWbfNgdLuvLsXyVcm0LnsgGaHdF1tNtWb1GCDX0
Oj+SFuO2uX5L0MjJIjgN/OXiplOJzYmm7zJtlUR/MjoM8ppq3UIgNDZKTUJuMCavkVptgd0Ti4re
Qo1flFDrd0Nj3oY5Q6mmeqJNfIdhZafUHWA7HmMKTlIwrvRmuh70nrk2PRM7aczzmBnw++br9SXB
R8Gu5a20wrhLG/OCSJVgU8hB5AF0YgAEpZLoeCFtvbX5MK28bRpsHbAnlwHakXykzzO09V0xFn4h
JF+IDEg87GDq1hirRysgJkJZnqeZcwFBCxHqESKvl8GVdRSyK79BBSZjKCTFdiq+yJpRRtGkSCcx
biLdgamOOCBr9xW9tULNj5KJa5YhrxrPbgZf/88X7K+twg/3KUQtDBV4fLhXP2Yh1m0N1E4SmjsM
po44aYeIpBirntEbaqBXwe8r+nghJ/HtoIeHyMpctg47zYxzTAGOZeum6gyvnifq8rh9DLPpPgMA
1ZXVNiLkg3EqS3XgRtLgaLHqY3C8wta5JRF8N9PZ2uQlul29viyD6T4n7yWK+NoT/Yg87JHMULpO
AYqp6VAXhS2MmMPWbwe+lcuMwsGeiTpX6mFirze4qbhxaIJ7jgY7y+jHRWivwf0YeBXSTFth34M9
CPnzuFKnesJNVxdeP1dPJLvvlyGFNKn5IDmvLD2/zGXjmGTTRahMF1Vd31hhACBRANio3pHM5iuW
fDc0oSdxLpmD/BIApztFRDTJjQeP4DSEn7GLkNKVX4ZE1dARsDPs/7XEHSJ1npLlO7Po99ygR4D/
+z//XiXxY8HLGiJLFEmGxixOwdv98048pE2TF6Pe3jWidVvp1m0CmY6pFXRb+CoizttRwus4aW7V
JSAtmcc35XUwbEsVpK42XSQz/Nw6OcbQScQy9KqkBLYgnyo422NRXeqBcKvOvRNnxrFaUB8pOqh0
dnxBmg5NTdD0ChrCZ5xPBXziwe6M0W2r7iFgJWwDCOAUJwXPW2LMhzhl39fLbZBBlSalVmmS1wBW
zLjizEVyg+tivG/MxKl6hXeEIivOXb3tnbTrPI7aW0xcnsyJHwSRN/QDJ3RAVNN66UE9kAMya/2p
sgZ7ImUXIJRrsAqVHaBztDahMlzkCqNGJuq5MdH9W2gatF4ijaccwDnopMXuJNhBDZrjntih0sIb
dq/qw0UwVn6ZfiH+Exs2/YPJ2Ijm54Z8aUXGM9w0+76tfOQgl8lqpqatsqsUVn4C2P/8G/8glf+6
8FMsY+Fnu+GY9dESwBkq17W4au+41pB3WVJCbRvOawZB4dfMKqxRg/kZXmF3Re5muUJSbUkQdoSJ
y8jNgQzpCRuxa6lxtYnApVS44zlse41KirGuwlZKz2beO1PZP7QmGnxFuauD+PP6lMg8tzSPvIbE
v2C2dnppnhvL+otieK2rP65WCp0+PGD4tXS26J82N+LwakNPl+4uSgyirfmZo9xDm4RtPwH8//Mr
+kFv/u2KKjAcASaABYSb8PNPG4RGESqiJO/UsttTOnrGxnAU+nJGeOhq7Q4aG2dw7dhg8pqAaYo9
TmUCJSKaCMW3AvKXTo8VHPHTR6fFuH5gk5ONJtLmXAuOH6ZOiob+QxmH8W6kIbIk9U4A70nuNxyq
QkckqAMioMrI1G1jEJFVVf7YaZiXNS/neRLTnjQS/Zx0yrmDecJ6vY9641hiWp4AtMKvPtSsqPJQ
7EqrP8lDeanJ1mWsNQ/qEh4wKaPiku9yYbjWOz5mAXM+75OzAnGmyZRjQyAGeYxf8rzeDszFzbk/
iZnmwHt/a9m1ZX26aBN+CCVQbhY3uOmhl4UzkQ5GDeU2mO85VwBcDaonkuWu4Jk25OCyzsvCbSvq
R6jHhyqDmvLnX/J6x/x4R9GulVVTgZYhrl3ij9rnSgoAUURcVl1QfIZbWyUL/oXa/5dn+Z/q/l/+
q3/DEz++X4vL9sPV/gcW522cl41wfGu7t5/q+N/+5/c6XjY+gc+kJ2Oux3N9bc187+3LKod21JBf
LZ2ivi5p3+t4wcS7yTIHL13+dpyn+v9eyAvW6vjUFBE7kUR6zd+s5Hm9n+4RQN+MFxVekf2UloSm
fziBJ6NeaSogxIMoqnDGAA1a3hwCf5wEwBtJRbc4rkACVYmZEq+gNrulbKIHgssVdoW+tbyiNEXQ
VkEEgxOhkpXKwfsgzClaUT1KXIlkJZjTETkVNtVwdNklTbCPdVpWNJ1lEG1WsZzgz/ack4m6uSwN
AxFSYeif9STIz73QE5NKlqtLDy7zZMLS4PL3m0xVmyuieidbJMCgGXtIDFoPMauwlPJFG3kXQRmB
HBorCz5DrZTEFYMI4E8QngSNi3puuRjnRf9CwKn59vW9tIGRBshrNehDaNwrO4vE5QrWemVP0xBf
lUYt3EL2F3dUZymvavaK6gZhj665ycMS0W28nIzOKI+LYUzADJsB1lgv8eHgpPNBMM48KhUkE5Fd
hOm9IBLWTKW6rH3vUzIkrWCrSQope6ptYTFAehcI7a+XtNGPYdvlt10OOpokpOBJmqQJShVINqJ5
9aXQLuWgWk6mCk/MSiR0MWqownbXit7F2grBIORLNGeiYvSqnPZJ3CO2HYqifpDkMsDMIwe33WTk
uGFRPPgzig667wOHgECs02ttGElnBlmh3gdDHl2OqUzqDhjLnhhndWofKvJonpNKNHwiW6PLaBra
W0kKhIcB/rRvLK21S4ewIMzJVHailUNvIQ3SlmnrV6SFP2soK77EpLLKtJ6V9mLSUZbTFHsSsRye
J6LFqPCIQDYKuCqEupCeUZv5pSqCCTXTVQsijvKTKkrp5TT1wdPYp0pPsB/MmJBzhwMdFzhU8FUO
PHj4l6LzFCfmaSmG8nEKO/GxjqL5LkYXeCkOEa57k3+ipmp6PyxMI/qAdCLTWFvkzEvccpQEiqlc
RvJomls1m5tdnSyDPQt66oJ3H+7Yfy7ipGpJbhwKNy4n5SVayV5ZFJABhFNk8duW56GwdEhx8NI7
m1CR6gn+HwdaHGnEAEjhZZ724fOC6H/7laomdzybaO9wPixNeqKqT08KBJgrIjLh0K3Z59LSxVs1
QvzYwQIgOLTXDiHAym1LM+qUWRGi1QQM/5hBaRuImrjRg5KURbnH0NEbzWVEjIabx0ARV2ihtUIx
oOvOJ0We8/eVpnbWuzk6BVQ0XwI9BpaTgglrk0T04zROT9lMnOlmVtT7bI6NmKRwfQ0DInPRDrNm
oAoLm752iEItsQi0iPtWmqIUDLi30hH9aTa0obIpgzW32pSDUxu2BqwdlQ1fQv8eMyXZC5NkwlLs
05sgUMnn07R5HclN6a0YyeVjOAMyi/pIvurysaUphplgVopwj+u6uiubIEF5H4zdvm+WflfFBrBz
RWxPWhz390OYrUEcHWqEtlEXqJwyyIQl64+VsRTXdTogzYDB54esM7scKKQ3VVg7NLHWXzTwN3s9
CoM7Za4keOBq6hRVPvo/7DmX3/byHwcQ8s9b/Nflm63KkkSd9qllfiyMYf61UgGa+KBKYXZfqiE4
FRoR5A6YPaDETgoOetjrNjFgoHsKaXisEDdtjbnrH7UkHuHOdMOW1GP5AZv2uRqJhG/oYN8Qmpc8
khiUHhTqZy8pqmU3aTWyaKPifGPlpfUXagVVX6clf9Qrpk5DiYqUbjAtL5VCcP2wP5SBqgw+fFCq
6tAzoHwwC5VVMwbT8j4tS/8crdewaesp3+hfr+56nef1ihfrtY/Wb6FqWt2P0XjDtRSKazmDRKRO
iLLSKREvJ7al00A+CDViLZGOEGoxeLj1a5fJ5NkRW97t1XlIMzDy3CDkVIT7dr1p+vX2IcJDvorW
WwqzeflYr7cZ/TvuODor5aFfb8Nw5oZkASOdSurGE1YdMhTWG7eKI+E0iwGFX4fKJ+7WLAByxmHz
pOoXq5ZZmOWKBRGFplNMkojcv+ztOp9P+tKJBIwBKkJoPbbBLmkLnLyEssDj4YkOk3jXi8aFRe+l
OBSs+4x9nULPDpH4nMaHZHkRNMzp7CsVUSjXifLYoK/sqnegpcL0HLKb6p1iQ+Cy81MeXRdMOKa7
WiGcJ9/J5UUyvYK53iiobJmkVioF8qMEE6G3JCfsDvGDNXD645jCpkrUSHUskthFif1Ck60JCdQA
ZtoZt/rYuF18gUocJyB7Zz+84t2KAxvQ5y7NvShzCvlgGO11+FrB9+S4jRFpdMzcG5YnIXsgJUcV
L9OC4HhMijlxMJ9N2Z9fDW6ZMb7oLc+cT7OU4avJN1lfkl0XewrXOFMslzmpGT0ADUeLSfhcNtoa
wjKzgA0I2XIXq6Qd1aJ8VxTDOR+mNR9+P9TKgbXLXX0eYZHaeiHhvrrWyMGIAEuhhcU41BiWirtQ
6GRsIrLgdOMo+pUZdViQiKQqeq6JYpKNNuQIIQSUxBQnEuVAwclOk8mzBs05L+qZ8BmvSy0cBfOM
l62YHi1tOPbZ4rTUWoS+w2nkRjdj9WThCku03NNIFu3UJ4JR1kRi5X0Zx0exkD9ns+hQ9RBGZcXg
jm7zqXL7prgDtu1PdXsY0QDlXbkfq14zsWM9Sr0/FeU5U4lUb2PxQhFxv7Dc3NQqATMyUYP5DZDx
pTio6uvSY8+exz3EcXz5iS3hz+/xR+NYtWhwTs181JaxwKstE2BikIbuLnlMBmdAA0urMZ6ZeYwI
KVHcTo3as2gGlw3R34E5n8Vy2iZheEwW6zUFlDcW6Ad6YMwjsRk2rl3ZDQvjJiMDxMQ4nu8n46Ut
+VpU8DWvinGLW1ym/Wwqx3L0huRzuZJw0G4YMKLnZHSL5CTLG6i3HGQjdya2rM1JuSOQiOl5ajTg
GtBYSmjAtpnwsFQUZvXsdOTGjcnVmkpieWIV7+TmCcVLAF22UB+0jsx5kkuE5NyKTyFjoNqkmM0P
RnCjEZU10WokADNv9zHSvg4gLzvyMIBNaTY10uUKw0uItjQ8xMpTNF82YE8eItm0QyS9pH54YrwL
ReqP1SLR85TwpCQ0PrqHxXInneBcsvQ66cIkmqEnCd5ovhghjIiTcjdLl7CvNs1LA6VVS74A/lje
6IbZUm13U2UXw7ElmlO+zGQY3/WZJ1BrO7+0wM8f5PhigN6pjDdNX+BzlHw5uTbz9KgQdN5Po50o
GOSRF6+s4WY8pRFxjppDIaJi19HEHqte4ylM9gw3mKed0pWbwYAoKHuzJXkN1edSty6hhlV2VrV8
K/bv3VLyl4AMyJ+ke78g4ChHEBA4woDc8H5b1+yuYDk5BOEdQ8gNcdLj6t6b4ZlCHcVg9hqFt1pz
aUE1SaTHpoHuRTyVkL9XGckxGXVvspOzwu2GHpR4eq80RMMRxVlNhIxHVz02wxg7zJdQ78AoH2ht
Ca3kF9ZZxY+f3RbYrvLKb0jBlgJpE5nVg0gLFeFQF9OypSTH9TgSQqgYR2N6guqygd22m0XTp//h
SqE/xuNGHd9VZoHk4VbiritqV45e6uRZ7Eh9+D6h+2WD5SNr4uvWyjkPxJUJnYqokA/tHkREVahI
ZXaYyoAbKWnGzFGZAmdObNWoa5jQzRWjgq64aNQ5h/NhiMMzvnyLembi5KHkp04U5j3GJoqLMsjA
Ao8SF48IPGsrfC0K5rU+AMa+7OCTZ57Y6slBzGeeu0UwEfhI5QUxoY3fFa26j0ZxdJTeYFrRJPAj
hoTlzcqGQwUXzUnD5Io1+r7KY+6RtSqOcL2MnRcbmJt7Rj/RvJ/F6yo7xG28IxOPIwgZckr6ZpSv
ZeWWipsO9V2ZLk5pFIbTs0nsEV2t3lyR5yrwA4B+m6kdfCWfvUGOfMLmEMUs3TYnERo0YL+MZzFt
cm+pbg1r3oT0y8UTwXMnHXsHSjTlMWmuhNHc5VGzUSsSZzDSS+apy6/DOT9wuH0jEc1S7jM5RMJD
j1mrejfllGjhPyBbjmFRfUhH44x2nvn6gCaTIF8iHPRFEXwhW3a6xfBmKO46vh0DvJ/bzXszYMzQ
fllitmPhclZf8qjblVpwVRh3nHgiW5dcecGMPei4ThpCeS3SgbvDYho3EgqxbIECHbVkb92Wdboh
P/I5KquDgrm1fteXe2NubbIvbdGg5LeYXP95zfpBNMO9iJ4OkQKyCgu14z+MDxdRa7JGq4dDYoyU
DosIJjuj0dg/Uwstp1RK6+1STLE7tmHFjs+ggZQh0QsrCsCv7+VvCVb+X9SqP3W4tm/l+SV/a/8b
jLJpSP3wpf1Dc2vXNi9v2Y99ra//4VtPS9E+0aulz6XqzIARrP4+m1bUT7iHOIaIEOso4VeKyvee
lqJ8QmqNjJSJDWpVGpO/t7RkWlqwdMEl8kN0A/HJ35lNc1b46RTBwm/xZ4zHeSneCorVD6eICNat
YXSNXU5TkuBKzJbHJsibK3OSl8egJO7cU4KhfZsNeHiw2efMC0d5NK6MKEJMQfA7eJ05zSeEeWCy
PQK5W2q/INfOUkc9JaZWfjsksVjBRNGWiiT5pLhnpWBKqhNm2g0Kvi2oKFBaB2IVZJfMtrr0csGs
SWEw5n50OuQt4jFMlHFxwrrnUDulsSCBBMbkp0plu8vInKQxwcbrE2CaCM6o5qTzDgH5p24jlPUb
8lAMuRq1XXFgEI53n/RMlcW460ocQFKuljekosrhbqQRlrlza3UnseegtAtaq5B8SUao4SlK39H4
i61+2YSFBOWnKwygS3ooCgFWbJ3aUBHKPsWjkJg4u8ekfp30PgMnPhUa8+0ykyab3hLthIFYwn2q
D128s2YAvzYKewojs4pb7A252ecuM3W6SEqVDVcEIwYYFyfOoYmeka21FIHV23ghWkplhnrMx8ZC
OtVIHu/bqjDybTVb87NYFMZotwrIgyFeRJAIZq4dlW4aC88SR6U8BUr/kkQYsnyRTONgM+UaPjpB
NY3I0ZPYIndALKyEEbqSEhdpQHe46qirvoCCWq5zJcPvG1dJ4IdhjVmUUEnzWJJlmLhqWQb0fwCu
UxjNgXkYSBvTN10OHphKOrYap46QM4FUIFwDuAmtgM2UDiTfymhd0Z8aDZ9LEpt55sfzUWHZ9+TS
LU1svS2lWYKNbUIZuyxRel8IrdRMVv1UeGYuVidOZpTz1mg6MtYzw0wZ4ilDRMKnJHy2uqhtXPJM
xca3LHqm23bRzMdqUKv9SGsR8vE80lPhaM9YpGdye24TceTO7HEo2oqQML4XA0l4n2e1PPbdJM1b
tUZzRdXZNcibZsUaGl81wmzw6fWVcPXLehV5LyigDrjpLZ2Rf9DMxWMq1mAAzEFBdFQTZcR+oxWW
uK0WogK3BS0ecmbpkKQbWVqqnijuZdoPWiyuB9SppGK2cFry0HTs9L1IeJ0vyyV70xpUUyS+JKSw
M5rRDLG/pjTT12OkdQ2cCF7eWMjzUtqkQFfFUaEAbr+04hI7RRdrfkw0Kg1iALaO2M2m7OhVLZEU
mkj1LWNT+YzQLT7WHebkTWSMzTbtK8sjXZWD9WDlf6Fq+cflStZUnXY/ZClJRqPz83JF9aRIwqBM
dmm1rUuPM9601gzuVgikw9/f7X45hvlpK/tTOde/4cDGYttAgftne9rNW5G+pL+FpbX/y4kJZeg7
5FhXqwat/HG3+/3lfpviwJZHccAg7Xcfxm9THAWCLNNTXZXZuL4Opr/veLL2CaGUiF6TaDOTJGXe
3fchDn8FxYttUmZ+Qx6a/rfUWEifftrx6GahtTDRGrOn/tgv44ytGvGQKKdkFx/qfXvGmOwrmwrw
yMY8yfv1t+rZPOuugbXYa23U+3vpBjS0dBFcxWdyCN3ihG3WD1xCo93kgn7gXrYbp90nx/Ql262H
P2vDWa7aYVg6JG7oTJ5uS15gI9N0dFffD7vUHXzV7vn15JCY7qTXBJJDnZsOkT3btV8fWle1wcwd
oC7tBJ/zn4PH1292s9t54lbd19t0mzizK3ilr++rm3CvOJKTntstQs/+JDnVrvIqj3HvOSQBZiN5
itP5qiOcVs98vDGP6cnw67O8Ny70bX2eT6zyO9VZ9tk53g1+5eU+an4Pv4Tf7819eRVcCufsJt1b
5/KU+/WKqHNjW+Jzsh+5wknbGjY0NDAnxiY/scxhwsaXzTH+LrhkBLGZXuHa7WBVuAkvq3jt5m3n
tk7g3cYby5a2uhO7bPzvus119Spf//o2VFfyeQWn3lJb+Oqm3LWeK14Gx2kfb8stOh+b/BO/3xZO
5I1evVtckkwOvSNtG19/ag74yz3F1h1lnx4Nd/SMbbqTtuNl4Q/8r/E6v4q8ZWtd9awiO2iCV2RF
2ek239NQT7cYTexiOzsEG9vBJtlHe9SinvIu7dNLEOifrWdO/ryP1mk2/a0d2hQqG8MeXG3fHkdP
vyh3qhdsBjfdVr7o5U7kA3m/Ci7m4+zUjuiJDif0Te3oF8m1eMy/LPc0Bzg/h2uAyKamSXAWncbV
zoQjndpdelPdFW69m95Fr7O1neHkvEh8GR2GrewnWw3YYOdKbuolJ/WkOdk2gHjRO7Qg4xvj0tgR
dcvVjreKTX5BelnsYwdb7JYa7YG0uz2i/wdMdw7MCN4s2+jnmF/Pjuir1/lB2fU+B7FZss2zei1d
ciduAzf2MrfmOSFU9PpLf8jupMuYDiMZNJvkCjjPlpaxvle3ghdfpDfJKTnK++yon8qDeZ2cDJ6A
5pjson2xVw/ttwX8l+d4wix+8ah/GNOOZS+XellLJ9KXXFgbk9c5lQPWyO83xqbiPTTO+ztODc/g
qcx21W5xVBfMjt05wi3m+Q3a6hdGdnZm06dyOm90OeHZ6eY+dmKv34w2cziinDaxLznNjifMS33J
N4hs/Ry7hstdZBPuZ0uO4hkezWq+b4W7vDuo4T7fpjZMFLvbQE538u3kl1faAdqOC1N3G27jbfxG
xktm7DVC+d6W1/xu8LsDgIM7E/y5H2/ni8pHtUNqkj0crgXbsIV71aGMcTs/eIo8fUdZvEvtwCnv
zKfwJO+kcxgfTe6lk37BDbkLd/Ltcq1d40Dzhr1xyg0/3JGZfMwOyznwWk+90LZKeWnyr4NNaBNx
dJq2RB5xe0/r8+ANtrmR+PN3hsv2y1O2+QzJ0iWAYUMvy2ldcd85yubLe8L/Hx2eSf5tYEMktOdN
7vBKbrvT9uMx8YdtwsJqnmu/g5CpeQPYo43kjC4dTDv2CnUz+wjWXeEQPnDHOZX9om/EXWwvNphT
3twX1vCjuuVLOQmH4rh4tAVc4Ehuf7AuM1vjd+mZbrFnuua1amyyLdRSbj15qzm0xh2Ywm7mFja2
qZ1wQf3Ez81O82t4oYcU+RsY/nbill7k8gjsar901S0tCndy0g0hYE5z7uzYIerAbZzRVm3pQCSS
Tdyml3rjZtw0ED85FXBTCZt802/eQ3aEwWHV30xOsdMc4Kl4v3YJ/woh/HXtJ8B6jKfQabj94seG
V0c/sxPYgQRu44SPBj7ICa6NHXSljbwVfJLLnWhf3YVOb/+w8f+TqRldhp/nZn9smR+qrdGIU5Rd
pniqXf20sJWBrtkSl+fUfo7Cje+kcRavcUybT8Cl7G3jGPFNoPLj4oz8qeDcgJrxelfjlzFX455E
Km92880XFPl2vyk3kR1sB66k4dBD3s9+f+h5DMlo8NZHljahMznP5lbfDh5bM9DWxMNoza7Yuo2X
kXLNbbNukvyFQzzD/2XvvJrrSJIs/VfW5nmzLbV4TXUVFCHIIl/SUBSptc5fP1+A3V3AJRoY9tqu
zZqNVVdXFYF7IyMywt3D/fg5HtIlwcSnzR0504N9jDBUXWhjyqOg4AjLX8ZjcRBf2O9N9pjslVdL
2PJvCUazDXr+GoMOdpMdjLCu7Yk/Ygc9iv3c7+mw5r9hxTnkt/RbHVoo4Ry2hMow2WH2FiYrvrwN
lEPGZhn8nxMh+vZBvmIMEh99bX9jV5JY3emXNOd7ltt+HJmdyvYxmQxb64pFw4nT18DORa2Cf9aP
2T3fz7qqbudFgRnIuyGkzB8ofhmk/IUmuE87JZtDEntKuike6HQLWh5p/cFr8RqfA/gnTKPxXRS7
yUN/atk7pLl9aIo81B4881DynqEbw3YuYcXrdNimTgh/qQJ/LZIPOxAPxCpsdF8OJn/l4KyeoNMV
PxNrBt8ULzMOuTLsgWjjGBHK4CDAVMpp5NAdAA6HYivXgcPnFB9Fe7diDiXUpReKW/iRHx3EdESo
NITjad1jCXh7K7uFBeI3JFdsPTRVWLzqsP1hX87HleXgWhDavHviiV20ay6SQ39sxUb1zZ10Ld60
5a97ZDXYsKhmhd0OnWbvDgJV5oAimFt5PyiCuA6Pm2AVcs6sWAvutTw03XpPizzw8Dl/I2aO49BC
eDQ2NiyPs1dPw87cm/sBr5z6UeDspRM26CTdzPt+j1BGKMbSifLEGYn9LEieNqaCq5h50Mxrdp3p
SQeIzRlNDSxOntgS1QW2aV+InYx1kdliCcaD/MZuYImJOzwgOF4fbH9sfyQHkXX1kx3mat9T0sDV
ZTuL/U0fEMBodp6MV27/pLX/0IVAW/mTZDfvJU6x2KkoFe0gTQ5p6g33kTefnAPsiTtxHAZ+BdpE
V8MCTwGkkn5CqIuJ9qR9chi+6phh50LYqmI3sqQqW1pMdXS5U7KitN0yhMWuUllLqlYBZzGQP9gP
8wf9CpvGuy595bL0xXo3PAy1pj3hr8+3ubk/80aQC/GIkcKO56h2hVgPL+V30J/hQGLqdzPvZb5S
+LQw/BqfaQ4jJyHCFmk81YSj4FwQRss7+9L4anJ85Q/rzsbFgHrym0dpV2PWaj4zBvVHdgBRv8pM
epxLxruROYRiZMe1QsQeCSSIXz3Ctj0FZb8JHeYJDxWGwA4cv/YJ5ryCRR5CFtaXj9qTbZOfdvgS
Klgs4XnEaV09RZghmVfNSfU04s+GqQObuuhhfcOPkLf2Wm9yI59qXqCEUIPNfOzJ6/Eo00VCbDG5
i6u4+W3yrb4SS90eDR60YBmwnvy8CRxCcnuX3UeE2M11uWsJVBJfwz6RVT5t5mV1XX5Yvy97ESgg
SRykhCvdHsvBUY92Cr/mXDmlO524lQQF5zi/jI9A2LIQVIFfH6sQXqwjGJJdsV6QJ0uuQfBf9pf9
d5SE3DV0dpCPegRBlFgfgLzs0j3PElLd8EhnhWwwN/HnXeuRP4OWe3KRVSRKqndNiK4XERTBLXFO
xpUidUuvIyoSYZfE/aT1EvFXOLjyN8mLuTM4XhOIuKUJeEHhejleLReml4WQXcKg7ewGAjWk7FHD
4+vVAI7fIDpokedcNXtttwUtIXvuyYfmZFxF9xRDB/5FvrMeWvOBsq15QSAWJMBs3XJnc5UwdlQb
uQW4KcsCgW5g3k8Yk8Nwig71A+vLRiFdfz1yC6lO6s0skftz0wf9oBLBaV/0b/a9fpPuWB5+N7tD
reRgfk6/w1l3Mm/KHQxFYZm7KfVQIGte/AGAVUAJY4eLJMwUcaiyuUYQ76SgZZ4lkWLMH0fcl0qP
fKs3+lCkD3sStq6x4w/c1uvdG2LTR4TqandYg/wivYhr7jUINe7mkBI97x+Jdb3dV5TRD84Xw3AT
PvaHeheBw2Cf8C/1Pb9MzCdeLxyTISINBvSu7GSbNawP4h7mPL03hy8EYP+oLyfpC+EpG1DqL6J9
79tufE8lUj2kwCh3SVh7lZ99poTof114idHX2Z/DJXikYoZR6FzbtTmJPKPlWYHumq7J7ur9hr07
8F+rL8JQmg9c/SlqpEOAIcDzlzBfcufiegkMYKeGkF/yp6soEv/oMatD64FamVMeR/1aHtIDWcOr
zQiXH2vYBRHDiegW9vGF61fLCAXfr3JsbUbiKVwHPPxe+qCGZghPNo+BrLefkZr7VtwWV2u808Ma
5ybCOoIgzFrEnm72XEQvrYDdjlmPwywofUD4jCWHCr9DMXqHz+HFsXe9x8HTcLQ8vCcODbl2/hYv
gMRsKIJtsbm34+Y9/Mh2Ip4VyyWuIIPLFZpBVlx048mfJGyU6U5HSALdDpctHmr0+CcGSGWhMwwS
0TkXAZU/U/A7fDN+0cL+w3lDJC2iOumUeTg1LqMVxs6H5RE3aot5sOhcQ3eUk3lYCso8COLUGHkR
DkLYSqibBXZIbhHj7xyKHfz1T/z2sCnxm7hfb7k2mIC+d47so/v2wHrhlOgo+biFcKVjlG18bxZM
O3tPdtjFke5E/mXYJcIMB2KVuQJglAkLLiaq1D96IkYpRM05yIIZ30Lg4vIBHphAKkwO8jG9yg4i
xqa7Iw1VlxuI7i9Mhmp+0Hznqo2HEddFell/Vt3+5TWWdoZXr7EoOb7MWIEJSsu1bpRLglQizRJN
QhJL+PXgG3FKAH3xig+pADTgyS0GNnCyE7kgMkfYtBwLiDQBrg6adgIVaif74kbEW8tBEX5hh+4b
XkEhl0Rk6m7X0UN0GV12F851d0CO9QDNDhkOh4i198gxEVTPR4OcUf+xuF+DeD8cIuK92TOx2HQD
ikTNvjz2l0U4neDI5W862ITTuBxO5kFYxDG07yZxbeMJp0/Lp8W9sXBC5a5/ADpy3V9md/134QaU
e+HfEFFFksHYK26NC+g/WKfF/TpxuKHZeDJVjgtWC9ePncfb6WznxDf2NApu/JiWRkww4nxe5if0
9xBnCr9i+91JwhqCWjlCbULgS/5ItEsLu1mxeCSWSNIJl7JxsZwJURnfI3PirSFIMO4ZvQhaQ+GU
AFSHs4+Z4HdEjBZ9WEIR3RgkGoiaXfUjlQwcskjfqUET9hgysRD40p20M0Pk2Z+mg3gNQWGLmeKN
9LgRHe9cH7ZjpX3oTY67W5PKmrDogzsTSWPJFy9DuI0EES2Wd0wdM0DrXTB9lD5sHDQtWALtCBTm
YOC1pz2OebdiL4ER7TLuWWmYESvZu4X4pwtFHAkzHBGiiLG5LTAHit+eMVw7N82l/Cn7AIojlQn1
ssuZ4y2MCKRbseeVBGGNB0tqyhbsfLEnZ/6946p1AkAcPtA56I2HzqX3DhtRfFhMLzl2woDsxdWW
yzVnduY9Epi7HMBrESKOxD8ixNOCFqEMKF6ORQBHnScCw4WFGw+4VmxJg9UQIV1DWEYmh6Cu0S7E
pcTiPGZPlgs7dhF9La7im9lfsEki5QAXD5aqIJ5957Zs/KvTekYjBQTSyIvEti6j78q1fnQA7xAn
E+89yLfbnUnl5hIUtS8CWRvTKEJLJaxuoOEgyzx8Ng7pnXFTn8iqfdi+ovN5Pf+gDTHU9vj4wD5C
Mhkm1xH5YxE9RDfQm90B/zgpO+24/ajJb0Ib622BSpZzDdODSWA4XHCBJozhanyYCIm5xIXdfr0u
iDXMm+5kPWxH8nt+f8BpBvmxZoukF+VFzxXz8jPOEdPvy1c5Bm8Lgoqki3qjfh6O5QVeiIBWxZdF
4UiSsyU1Ye77g/PBjv35KwIF7aEN0dY5OdfFAfuOFSd9TuZNu1av+pN14OodiAs+kmo/Yb7/z2AK
/y0rNgLri/3/17QaPr2FNW3z94/59z5Jy8eXJZq/f/7vJRpN+ZsNpESgElTboZ/mn4024ic0zFNa
syHWoHP8L1CC9TfaRy301gy65mmmZ4P/vUSj8SNE93SgDDLtNnzhb4ESRCXmL2SzRXHG0EWrjQ1x
hAbpx1naCXatrZaMov4Qlz8y/WGRO4hpe58Wf28BiFZ3sUeJ3rMKTApJDiqo7rOVey3l9fIM//oE
Zwlk2g1yzel4AvRGQAAhUguFb03T6Xy5HgyatG00WccvpUn530RyUPr29AC/tYX/a7XH/xM8zn/D
ja68ibRxH5MO9pjnO1t84OemNuS/2aqqWNCxmHQ8PyOK4Sc0TAqyF9D/JjQRf21qFeU/OrnAVtky
spYwBfxzU1N3pBTJZoYwS+eTpvJbm/qscq1xYhCaNVSgQJaicMZeBnOGZGgZ4sNUexJ7DJEy+FGX
WfqYwUJxUUoogBRZYe20adrCyonKb3pSEs5mC/4gcbYvakKDubxGaKdps354e7/rZ920Tw+nPp17
m3/QBnn2cE01S0SbXL2abRxBhI8OXFlAGoKiHilILWn0KOntlKATP5Xe1hSowjdwpkOCQFGHTrIv
4MP1G7tt/jRTdEbgKtbuopVOBC9vZv2jAtrBk2Jd+qx1QBDdroOdCY1XvYDKBTq2j2qsQ65tTdJu
tYYUfuJU6hw3M00gq0McOUKh2LpbN4Psa5QBZzHzFNZ1+gV1uu3qSwPkg+51ljV9L+xmEJARnaYg
1ZzXH4pmoc9QCYySOzmr+WXtBsctJTl7D633pGb3zHQ9LSR1b6HDzgCQ3L5cSCSxi0yij85vrRHs
jhqoM91Zi0OjvNDKlqLLqfymNMjRFVOg9V+qkvaS5LadIKmQ47C27iIydVaYNvQBZMuhLUZ3HIHw
88dp33tRnvq2QhuGbu/1WvqpfPuvrxovDe/Pp9dEK6VO3RwZzJdPv7X5UMdZz9PnU0qzQk+KN0+r
3du7TXzL+RrBC+TgXyDggnfx5SiKtaVJCajRt9aKGrPBK62iD2MJd3X5ZbNmkrttWr8Tl6nCZL8Y
la1AqUI2mJ5smJow+c/aZWKt67PGHIhqq7YMGr2UL+ZyFW1lqbw8GmqmfecIw9TrKHH9QS8xJPAP
ysnXpi7LCyNd64tC01XK2TKAX1ozpQs5U7NPWavkD8kKtW5L8/luMVeDC68d6+/4pCdNxvMJYNtg
crFVoBPnoGTMymascd75NIcuPqIm1IBzwEwbLBqumpl12EG84G1TRL5YHoswXTXOnNxYXq3Yy8Ho
E7LvEhpDC7VRd1Cbfg9wNgeiZhDvQ7dgmD28LcPklaIBvATDcanU0nw9Q6q2Q1r7dtjW6jrPQO2N
RjK8M8GXxVoovgx0WbHctPTrouP+7LZrTBKkPOMModOkd3u1ozsQqUh6bPUf9INz8d7eY8//xeox
oqorkPzQxWXZ5xoWBUrkdGYyYtN192tLGwxgQ9XPJTreei14e9crv2xARhPEd5Ziw1KKT3m5Aes8
l7te71rfkE1ECgwBZYeIqtJTCcUAjZzHWiIVciPvTRv5zXT58fYDnAFfnhYYR6YwW5lthELuywcY
I6mjHzRu/dh0YtgaS8pXIyJjhbVFaEgY3MlXlVx31Vku7XCOV2stlsawgP+N3eTRsWgd5Mkhh2JB
taEN9xClrIGeJQ7y3APcwImOxkVeURkASQ0xaEINtzJRyelp7K/jTt0Nebr4Snmp2+DrBjpCb8oq
b+GgN4xgnpz4ts8k+35KRnL6NHEFVtbRM+tgSI0lWUt3GOz6gY1J0pwn6hYdmpxCy07LUNQf06Qd
j0rdcO9HnSVYcpSkntbw/0Jc9v8bJuzty4W3Nt3YP4+7xO//jLvAMdOtT9SvEKxrBk36/7hMaCoI
Z0F5ZSuoBDmmYFb+B8IZWLQDhRQXBnGloMvin3GX+D5CEJlPEZgp6DH/Ttx1bvdVThPcvjJGRVG5
OQj6wOd2v3b0SemjlDTvtHWdWzhzq9DMm9MuCB/deNcZ0/QBdXnlwmkQ15xxTXSf60r3J8otcENa
Xa9CVqQ3D5myzLQBSfbwWBtm8wft73SxtKNikfbNhqbzrClNqrCij1EP3z68Zz6TWcBSjOlnvQyb
+OLMe3WNNddyJymeoaxUOdKOtHqfgeLc9JbjSEG8JCWTjZ9/f1gNkW2L/9OgUzxbPGdpjEorHMVb
afyb9QiyQeDDcnm9LduxmabLuTP7d/zAWaD8NNXnY6ovX9gC97fWDGJMmTxl1BhgyZDMbFv1y9uT
U8U3PfOoTyOxmiDv4Ztg354ZRBlCwVRqMphZCdzxejXN+n465bQpZtUk3Q+ro59KelhJbI8tfVOS
PLjLNlLqWdLYPElSDY+OIc/IhOUqIj5NopH2mVPQ30qtKo+yUdJLumjE1G5UOPVNo/XI7zQKTbP+
25N5Ombns6GRgK4umPDEFZ0T9XyjK2Olq1WdbQIKvhVe0nD9h/Yfkjkws8oS6EZCQ2ZUjdYSJM2E
JBEkxTm4k62x0t08G0B/5km5jKJqm8NOGWkdHuCF+57o9P+iEGjSDyhZUkSH6KjXowt3K7p6ytMc
VTFdGjpzNEIaaIm3sWA9bHgTKFGKZZrFgjnxvFExYRX1Cup8+vrF2vZimVOx4C2iaACfnt7DLM3U
qml2JEGr27Hsao1WkORNSv37mtU5JA7YjvpoaHY90b0wLq1vgwz3lW1bfuhLE8/wSqWjEiSQPCNE
Njjaj7xJN8mlYXGwCYAk6pGTGumt12hTtPiLMevZRZ90C18OV9XgoUu3FD4CKCagJl2jjk5XkaoE
AF8TXuyqDZGfqyjj3a3OeGxj6LgzBXa841whPKaYG6RaFRS7jVu25fKpguk4RWdKLfGf8Xib4IPv
11ybPrdGI8sXiQIDzg3qybPiD1FR3hKN1QeIIdYpNLZ+3r4ZW1luAa3QKVVMy1ngecjLNnaNWUop
Zk/9egsmfoPv2lxpSkr7IYp3ZpFrBhQgWZd7K6JRyLoOhiV549gpkw/cm4qwUYKzKuMUjSV04raw
T5dVDftqwPMmXKLctIefm6ZCy8i9WTLmezVauyN6c2W541PsENNCp9ajjLEhvrgZ/R2XN8S/+ihW
fyTRAukntlj7Xqc0tcPIrGoEofk0PpIIonVNqWewHikvuojbkhJsVsuU1Ijl0XyE3sxfpqntTiVv
DU3DsizWIEqaOdrlrUya3+5MlNPGuv2jFwZ6SlsYQUxhtk1hwOcnW14Js173KhbeFsY+Ema/Fw7A
0ozh7n+X9OTlA9xe3uZITtDEjRkssZwyNwcGP7qrFsn2zV52CHHM3LmndXp7L9BXfjGApgUpLd09
XMh1jrQIlJ/dVGZyY3NisZSbal0jGfjNhjURqiTurPWYXixjh1dS1R/NCEjGGXp/g+xEN2g+jOLp
dt3WfUuW7G3zIoLvF6aSZxIIbBKCtolDPTOVfy1M2lvMWH2avJ1DcEXDI2tiPK1PMUiwlrdi2WhK
dX4+w/8EX/9B1vTZ6/ilwWz3uD3+r7uhS5vnEdjTh/4KwUxey99TWE/A+p+Qe9FkppAKs7hmI1X1
IgRT/mYQggkWZNNUlCf25H/kc5W/EStxU4AbRDYVMma/E4Jp536WHjM6zdnKIskGJ+zZza7qB9OK
mpj8jlGA6xtRebuaqOw73DIjzVqOUqRVhRcjbNIjew6P8XK0TKPbdySfuC4krQYHAVDEy35S85PR
OtIaIkI+0SSjbb070rp23WsrN+CkigGhLrgcv8m30q/HRZKuexnduKiQ0M5bq9TIdlUPq0XUmHQX
D+oYA9uu6Iov1q2vfwZu/7Np/0NRiDD+dT3iAO3Fi+0qfv3ndoW3W4NlTWRi6LAmXGFD/NyuOjRf
wLiJOCHtsswncvZ/3Bicv0HHqxuOajiy+Dgh8N+3K5laUrtQlurE+U8f+53tep6HMCwiQZXuFG7I
KEWdizpVGyyUWauqATRCUIxMvZqeaFFTov1CfxZwl7qGb0OtYjq83WcrdPPTnj4nqDmz/HSBCoYz
+IihcyEN9yQg/czyV+2WpjmdkIE+ppkvVdl6P+sTgNZJRmXz7bHOp0mmBQIn+nQMFFboMRWH9tlY
U9krBrSoQATncg77XkNUtFvCrYjNT0o7NFdJnM0X/8aY0LGrcKipkGKchaiGlNPvX1rgbvRVcy1t
ab+Tto0/SU0uXeVtc2t2tv7OmOI7n3kuTcyTRiQFPhxa+iFNfDlPYxwsuddJSetNjDRpNGTIJq/0
3bpStRR3SF7UH96e5Wsjct2lSQ2bR5vhma+c137rioT+TLrmIASS2+xkWpA4yK02f5Slftz99ngi
tUnWDOtKIutsvL7IentTWoA1Gry8U+7ZkHFdQd+UHjRZnb23R3tl36CcQB86jXjUJM+TZl3v9Gm6
qJSNc9RL6wXlM6m4TMtRcs3K2Gt2cvf2gCIvdvYCHfYordPc3pnk2R10XZfYhh5r9VPVfOinzDka
21q+s4avDWJSbkQICEIl51znSpUWSqU9VApbJNQ6+5luOJf2Uvvw9mR+XT2LPUEliswHCWn5bDJt
3rSyqSmrH88d3AlmV07ptWbWahyOEiSHAbWMhItY1peL8c4V8XxszCrBm6XQgEeRlmT2y5OglllZ
tUm3+dO0St4UN8ODkkxyGPVK68ZpBTysYqHfsTPnKytGpcMc24z75/Wd1xTyLbKo0m4kNKuo9HUz
MsHs2kq8hW8v7S8DYckwoLS002TPRM+WdpDMrk4sY/MHK4MBJUF3SS3l9p0G1NdGcQzKiRo03ez+
MxNmwSpXSEYiE48r65cc3ReC3zhRzN88ZhYUpPBMmgRhVOp/OWZTazZxVkebb4xm/g09C2DmhlJe
y2Y5nio8iUeNYYjfeVlPHub5YQMUQI2SZJPIIsimKTzUM69gj1ERQ2M2+Sa9iWBWYECEdHBnqtq+
h8R7zhy4tcadrL23TX7ZnPAjCAEN7jyUADgjLwfWx7WXoFqnMc7S4os516Dis2taKe1q0oNYr1Nw
3Ct6nG9vmnOPSx8x5KEKhZsnBZHzu5ZVORP0UvCHRXa3moHeaRsN6Bm0AYtXVLWU/m6FjfFgEFap
cNC8jKl5OU1YUme5jSTZj7tW8VE0qveRk2fvHIVzDwSXA9w1FBqIhhQGOltMa1I40zB8+026Gqcl
tSBJWqttJ8kSuZ8l3d7xeL+sIuNp7Busi0zQdK6gJ6HCjqwPouta4tB+0DlL7FrJDBlNOuAu3tmk
vxxBRiM0lKnAEagp52m7UV/KIaW26PeWnB+6wQb1lizdO92Dr83JBAbDKaRQ6ZxnXBt47wwJEhif
q4v1tZLr+qsOlVzvFmQg/N/chWJGtDeLM2dZ1I9f7gpIREm0FqblTzI62+3cp5ekyFOI6FFOf3uo
VxdPwHe4yCsE00TRzw94bMGxZ24snhpnzYlCE51UVtn/rpUUE+JQ0axNVA6u4uUoam8485jldDda
U30/VU12LOOseucVvbbNn49yNhezpD4lyGeRwVRpDsxYrFUbkVZPYkCcVDof3l67c0UNQf7NtLh6
Up7QSMSfvadO0iNY6Fm8zhzmh6bJ0rsZRbJTnq55qGQQ1PNTNbTzXj7CGA6Z+jTSuqyOwL1zyFnj
KX+H3V+M+MJeiyciDgOZJbbOU9Hxmb1O8say1pKdg9hOGUqK0l2UtWKF/VwlXieP3+S5Uz++vQxn
tYifq2CQcuPGRWVFFSfn2ZhjWW31UiqWv2gqbTezQQt1IZW7whqlj0jy3cIZO18OxWLt3x741SMJ
NIzgnPwWDuPlwEkXrZZUGjCvt5O2h19kC9IRouQila13bg3CDv+yrs+GOrPTdrUV6bwxxzGZl4sk
UW7VkTaLpDJAEWvl3oYg466FOzOstbp+56W+ekYpTAjCUhP8z9ngUFtoFEF4qQjXk5lHsXEHG031
7xidv0Y5T+nBuG4m82RZ/qZNywn2UFD6EFdCL6V37wQzr05ImGwsAgknIcb1fMcU2yy1RE68ONWZ
dpVl1V8sGKzv3t4er+5L5LHwq4hdUGd/OYpE8tiIM5ZtMczq6GibdZyiOf60wCbyWCtGdeQ+b+zs
VlffWcrXR7YN3JLgUTqHZiRw+cwlZE9+MefKSjcMquymnEqhMdbJcWn1zjfNdAvnbsq/vj3p15ZW
sDgBbwNaBmTy5aQ3eJWkWZoYWkutu63S62OK+sU7lu+1k/d8lLOlXa1+lrV+oxmiUaC3lmrda5Ue
SNLijO+Ihr83oTPXMUAEiUoLJ6+ypv6QtRnd6MP4XpL9NddBUVNIRzgkTkX5+fmOtCq5rxuVCa1t
5fiKqkPGDLWfr1DCzdzNrvt3tsirK/hswDPXIWudbAypSgOmWRRfKzSH/TxC0LWfR+3fOG2kr+Au
FDzHkOO/nFsL9mhcHNzi1HXaV6ub1kM3L8M7Lv61CZFNoXgPagd1JfHzZ16g7fWkRRuafgHdWTyu
u9FJbZwSCJudBG/v8VeHUoEr61zMod4/2xJdIsdJU2eQKFSiPa6EqtWiYLUfo2R4J5J9bfeRLodq
D8Jlbndn+4Ia2dZxKbCgHNNppWraJqCE+3civf86zg6vjU4sLltgQgliX66d7eSIGXYxpSTK26Gi
2c3FWs/j4e1le30uf42ivRxlzXvuMRJvaO0yrHyMwGUKr/+/NQrwKdKJOlfi830Q2XK6TNi+ut0s
armL6io5jMa/Pxe4gZBtJHWocSl+OZd8ijZ9K5kLN2XdddS4xLZr72VnXtloJF3xukCkDAoqZ6P0
KmLu2dwovpNlTuN2CEotULEatMdEUey8c05/HU0kgSBk5MpN4d45MwkbDN1jHolaKCgLeoRWddp2
SjbL0kGujb56J6T5dTvA8EfSniIR8ABe1cslVNTUXmWI3n2pK6EkWi1Ya2Jbc99+Ua9MylCA7wAE
YgnxxC9H6e0RGAtpR78e2oIuEKvROtfoYtSaWzvP89/eFwj1aeQpSKaheHSerJ8gMFPR0IBAIJWN
byS4oCVeq2V+Lx3z9NwvA0JTSGgBckJOjzzWWezZABJfG+TH/W1a8/nPqGrN1goUS5LXQ+6sw9oi
nafHzWOfDA68DJM2d94ExSB0tmrEXYK7wGrptyS91TSsuZy3oaPkMjXdyIZaj58pVQn0V5oj0uMI
jO/G0c7U3349Al8pWwQKOL5f7s5xB/Bp6DTuC/CdWgxnTLGHKgfU30te1bdvb4ZzL2vDtYWKC0kI
gSem4PNyM/DGNu49AAsrSv4luAsp/zy2SV34MZ8DR2ij1fSbp4oxHdUWGkkKAvHIpb4cc+zjtC4q
3QF0uDn2qZk1DTCFDV2fn48VtCVvT/H8VFGnFxVNzURkhvv0+U3XcNIFvj7eWdwlFokI2dQ/d+ak
vmNlf11JAf0SSCXWkXKt+nJWko1cej0kkS8VFrSGZtFY39eS7REbUfPFyEflN+WQ4FhH+FL8Dx9P
TuIcjksmeCZXrEIhNMzdvukr+l/n3n5n+cTx4dGfnyyuc3w9sj94RHKq2pnL7bu5r6gC1cEMyzQ0
arIptXCeE7zcpiqglzBu5QVIERKEfyRZMfvJqObXRVfa1zFMgKCykk1LXWt1KjhP6mS4a7M8egQo
I0GCLCFzizWs/9jyGPyRAh91re8VFXFvV88ijV7F0omulJLI3DTL+YZAt6DlgMzLx2RrhwDEUHan
2nJ/K6lOW7mbQifGCYiVoNE3gGMvxFbJfkWFASJgRVmvKqszgE6ZaXlvDOO806JUP8gF5i9Ircz4
NMUOnCNRu15Javu9UaW0QX9ig00iSpRvZdYCtVP67IuyOv2p6a0CXgAFtyohJXSvjVD5W1pF4z5P
guQKcCzdWP/MlypO3VFfhzu6DWpgXdNaqf6SVQoUZK1kLS4AmwxGr9iO4WbJIV8N5K20IdTcJkNy
6Zqga3PQt705l/YJXXu4WArNAkkm6TBtGMN2VfZ1FljG2MHZ3cN4snatDENOJSN0Mo0wkSM8RNdh
HpXQeYOwh/+zhwsulaL+ckXLK/OcvJI/W8iWfMx0MiJAoQwvN3rIYZrMGUMpSbTvujqpyPNJaMW4
yQj5d1c36BDE6rCHpFRTPw4NjKuAggyxUlUcW1dJNs+JBwhqQ84xJhMZRmYJlt9OE8P6pGnFDJ++
08of51q3/piTGYG+WlKc0m9spX6EkRaAck6T149iUKoTELB4vJeUogZz04F+ral01ZQY4Xm1exq+
ACg38/dysxLlpo/5oK91qnltrYoTHfnanuTkhhCOmyym2oTUryiPZfNQwM6qjSqkKUXX7KMYBYGg
LQbI9rUahKVaRop5iuUym8AxJ1Nz3WJ0jJ1VwvT5bRrLtKE5qLU+5VoiHTt12NJgtOPyk7pkt0qy
1v5ajxAxrKpVCllTa0RVM2tgBhg2GBiWqXa+bsqQ36zNCEvWWCS08SvI4cySGiESnXW6p8vFsH7o
EFpDsUpuzNkn6QnCrK3SGDRXNZdITQ/pusbQ25uzASYuM1ujniAbV55UefQV/sNmS8qwSh26bust
l928XvrZm9u+uYLjN1o8xOsQOWhrOy1gNlWH3Kvxu+tl1qS5Vt7WXGPItSxxlC8PGsKknKO5qXsv
K+j/8hCXW5PbSelQW1LVeTMCy8ma7NYEIMfJngF8xnSw6MVUo/SRSVAhDr2Ujh7LoQ7eYsQ95AOD
DbrUyS3Ut0C99x/b2W4h1uodKf6CNGSl7S2ELGinyGKJpgB76K8lcHUCY9jPvePq8SonlDybMvJS
OaVmMkGJPvlObdXw51rDxBeDk4Mjwu4zKzDteJV8QFZg4dK8dQCqA7oKdc7q6M9ylUEDsdrNjT1x
ksJkKbab2Nnsyo/MCSFrY1m5amltbH4ro67XPMkCl4a4QaQpIbTmwFvsdqZFrInXtAo0uika35Yl
1YbmNt8+SrFkIL+iOasWWGkWK+5cLMk1zL3V5tpd1YDglNVrY4nm1B/lVlr9Wul1iCCAFwFO3FLN
t+c5h7A+tqSjnSrxt7jD+yE0o262v63ZApsC25rOrSqbYVjqou3POctlzWsqe/o8bWpu7fQMPVfM
WR8/mjSl6H5ZxzLl1gScA5IraEyhEpsnn8xOasF9tvMsBZT4pTSkx2zZzWAXEw/JLY2m96U2YcXZ
5BbxAa1dT+uwTZXXxVSpXHTl8ylo5J62mAZOfnWBjsJGAzE1l8w6WLMym5f4dnK07IFSOco0yuSh
XKbWRb6mq+M5qGLSw+BYy+zr+oLMRNw66W7Q0mWjjSbKTLQxpvWHDFgiOUx2ky/hlMTmhZOnuKzJ
aGRoZOxFuVHbZoUys9v6BCubWD9GJXeuCJ00fZ+ko/HZNIcNSqCh2yh6LZmT7fUGyKU31hV2pM50
5XszpxNsAaWBTG1ZmUxqXuva1deYjrHFUoTAxYBoiI0YTLMfcB0fALyqOIh6Q5mu2wqNLvvIciJv
aCP7IqJu803Ka8t0S2WedTdrhx7yC5Q8m51SrxqEYKOFspyTDDE40VZWAmVTmEGjrVPn0evWw8o5
6EW2S6ZO+5DUWWaESSuVstfO9fKf7J1Xj9xImq7/ymDv2aAJOuDsAofpKstbuZtASaqiCQa9//Xn
IdU929Ls6dm5XGAvuyVlVWaSjO977XeqeXkGBd7cJvs+J4f5KESRZPsinkbK3LUv8giCKJx3pt1S
8BKIjHm05Wr44vCKNvoCSfcMGjGnOyRNa3w2G+F8GfMUFHjQmk4BoRWFDF2r1MmCYL5oXb8hsrWe
1itKY12KTEqcri03i6lvqBr5VhtiIm7OHUufrh3h1sQuJF17VAAddkSGeX8XWPRpRn5pgGWA3LUk
/s0iD3DJOBNJcklM2nlLa99Lly50fjXaUUSgOGPdH10xTl8XycP61rOT/kUuKu2PoUrGL8KnNlp1
uUn3TbqqpLsi1m9Gz7NxV3VdEj6U3riQAJUalIFZc6sJO9LdWO6cdkoC+mwSzrfBqPkCQx2ODj1p
yielitJh3IRFVhNXWi4ptSt82OS5qJm3OFpxZUbZlJP83cChf3ODyXGuar+kTaIqCuJBCydYwsvE
nLFQqjEPyh23WJru8snog2ihu4vgqsFJWp4EsZPhArDK24SaOhtZuGGEjBBpHLJNhO580cyleSyb
Uls7Pxyb/pMtedKfh0pZpNa2o2u/yn7OKMURdqtuy2KBsI9K6p7nAyrwkTCOOHfqh6V2F0V6QVsm
2VffTtPyezcZngR+9NM+P4nRG5b2hZ0yX8rb0e96Qx2L3lziJUKaIrLiAcU0zYbHwe0aaR2o2hkr
tnrDakBeaONz6aHg8yv7g0ltsWfuSs/w2nztIx/S72me2OqTj5wbj2rXuiOPIgY2wZ3WlMWx0t5M
HEiRNnLvdqol3CzWXXUn7Ty7dPgFvPURny2RbEX+xvO6iw9+3ZDdTdnfgnhcA0NhR61LsvzSMXmj
E1XSFWJP9ZNJGrlzFO7ingqYhvyYQHBShdPzf/bcwPaNhtbhUB34QiOHB1+8KyoGoZtG2BmVlDpu
Pgte2zgESWWcnLobxpOhibrfBw1DaUTntQoOUk/jQ551wruaRmV8GixOyaOIfYsgnwUbwGHUSKTD
Y525UwOfFHdPpaOzHk29zuYdGf39cCT9Pb4049oqzn1ZTctL01CYsefMqIKPeWk0OB5KP30d0AIu
GEo7Tr+FJovwqGhUdHZjDzq6G5c5eJpyul12fIKUdSU0hsljPNFIt3NsGZB0mRYW4UD2ED7G9UyA
ceVl7pWRGpRjlIk3RXCOyWf09M7nLCvK5DmrMJfR67dkdwndJbyDOu0um3kcyYGl9gX3aZhnjIyQ
XZ/9fLL1zgavIBPQssqMzzsQxdEUTXBfzG3+bik9+3gCiIynmAeFO89B/L17kfnTY+5XxVeeiPaz
LqwZb6Ytm/i0OFlGV7BjeRCuizfuiqJL3leVhThpZfffZ6MtiZhNAuBNWc3VxYyTiEi/QOTvYcm5
TytuQwdNo7rhfhIqyGkQsORbZnsdu0vlMbrX86LepoDj7ECLb3NtDvg0d71hczKXXd6yw0mruSyK
hLGQFkW/OuacCEdDgRftHStzSGoOnYp8ZlaetdJKDZ/Kxf0ol5lMqDwm/90hZkavb1x4XRvuqft+
7+qKQEc58soyH+4sf0rvmqD/jnmHlNxgzm6muOANpLT+ElzvyrK9T7jXn6txSt9l6tr9OfH6Amtn
Xx89amFIeCoCq9hxFLb4wAeixDzfOGYqtpmQ60V/7fOh/pgZ4mliEUowVTMdRRVSTj+aCyVOeAQI
CTPbZY+7pybBxKNPC5zLM/fM4+wyQ0owSpLJRz0GJr4e7LvXgTTOSxaQMzdP1rMw4+maAlEyssi7
vwkSvz7S8xp+CCEgr0JmBHzqxTRHvTkaz1VaGJ+1UMUT7WCkHNMp8dzY4/AwBJqKAxmmXwosZSyh
C4aWaMrYXtevrdlXS7BcJsz3p1TqJOKB5X+kN3t80lQS7qS9DLfC1aQ91g1DlYEZwnP18zIVF1Zf
aQQr3XJtD96wGxvubILMZsLyTGxtjD6rty0TH9M6J6CYnIFPCyfIwaAvbSfGmqRbOQU3uDNSgt24
t1w6+XhbpZqfWp/zEB+luBzntDsnINjR1JnXGNuv/ILsSH8mbU3IjtgNQSJbAtQXerjUFZVjEcoF
+6PJin3hl5M6leVkf15QpoMA5tmHosBCujZl+HdLsgzHZgquplkWLzSAFvzueNtxGTVXUoSXBmzM
+zy09Xkc0k/UMyS3jmnoXSXMdlel5L5OuWt8TEynvp4bt3gOXNE9Eto2e8dByJyNdbRJrs7n7mBy
KTrLQJGJ8j8PrJvRMptnaKbyY9MD6y55kR1sjH3RPFD3xhKaztCuZvg5rTM/OYpJprukDcn80k1w
scRZvJ/Hkuw7FPdXeauX9yCgNFrVOSO1stN9yBq9jOYXr/KMxzxU8sKOO0LR0iS9SCvgiCgxUqrg
pvi+7Nz2XuRW+pymXktoVa9ukmkyzuAS08XsVzzLhvmNKs/2qOVkRW7m9Z/AozCx92qtgWvVNwpj
l8sS2vE6d8vXgtmLzcLxo6wSYt8Oc3o16iJ9NWJdPiP7tS8Lo2kPtQRxiGbP4zMO6CgTVT0cM0bK
fCeFkTuRC+p0zFjqo5Zb5owU64HOuvBKDMhed8IjAHChSPeUUlBhHxJv8PYVxOwljSPGJer6yyEf
5Vl4JZ2Qyv0gpGPcL4E1RVRakaFoJibX4zKVH72k8m+RyDzywPDfdCY4G7zYuadf+L0T7cee9/DK
+lE2O00wzJeJStY8wkTsHVyVtU/2orvLfKEtyzHH+7zoHe4bHqo0V8oMONVz7pFjMHaJbvycDinG
ooUNmNbbFE+TwybCueRYyU5XKKEjFv1ScpVrqv6cmSpJROwBhsS+rdZo9s4jrFZYCx1YNUd2OqmO
CT1tpubUmO1APrZRYO4qSgrOZWA9DnFpTgd+fbfZ0SSTl/te9hQ9ijo3iJwFe3icRpepNWhy+8or
AW4jQjOcTxVV81SjxJ79FUU2nY8ibOVRiRLz1tJ72e0UhwVp5CAVklK3eIz3Nd8WAbI8IgjRyutO
c8NXwTeLR6zi1vPcE041Oz+RIUD+r68U85ZsadIFasGqHaWiAJIdE9CeJDR0SF9cJepIGaMpjkIn
AMVuk1mE4uZNRupX5fTWWRXB2O8Wlw8vol7Z4CSmtzfGSZYMJYUhuX9vyNQjO3YxfDdSgTN/NjJ7
TvAqepLyeiN2PpZGbJX0QltkoeAO67ooMN3xphQ1HXiZpcPvTWm0X72u6+5zbPstxkIRx/uBp/a3
wkgDteds086xa8KaCxOtHRGMmW+3h9QrxUtRGTza0FSmJMgaAaXzKbNlddMDo8w71Y2qOg6sROG+
nfM6O2St1z5RdZwS4Igegzg3oTouBXi719yeM1I9deOT4Tp2EynkaecCiI0FjWKuRbHsQzcLedO1
Fk6TAtKJVp00G29DGooNnulxD+Dk1dWL383gxsXSyo/CVRPnbTOn8Z6G2u69bxTut1IP1Wuphlqf
J1w76LxHafs3hrMuzaSlBOQClrJETSzoX4vsYmak7Bn9SXWUdf25GgLeg55BTcMB5CjiScunZ8cV
sWoBZksSeqeqIvrVUsHNUOTB41IPtJDqTCoPdKeZp70/sYvvfcIKzHM9MGMjOGhGercVXlPyVDLy
9PqBR2RaIOvfI/aY/FNYBB4ewbwx9ak0W8ospPvZcbWdHNw8ztRhBIYlIHsgF2c3z82wXPQ67rpD
znP7g1c78i3OOHl2s1cXj0Gatsm1zVCHbWhlasB88uB7BTU5HGK/o0BxiRP5SKhDQBCrbRMYUaL9
1AcjdeSyE6xbL/kgQbK5ADPWviD2kgNKr7KKDIDiOhpjNUyR6ETD3WnPjjoGMhxuKHFnIQuHFgCp
CjQ136lZIKW0AZCCXVuZAduj9nv7uQyMPn7PMqUI1cy13Z4tQLebYo6r/slcSlGdjJJbijWkXjMP
CsGHQUmpOVYgJOWg93jmOUBMZ3DdfbpUXrmbijANdo4cjSvoofJ7BoFD6PUy45WymrWWekYeclur
Inu1pjArdnWazHf2NPMA7MnUwOq0UFt+kMLtbvvEL9J94uTUVU2Jtp6H3o/9U9fPg9gj6aMCPa9Q
6O5ELJM5GhpWssu6sPjiqWoaq86LLEn18KHqqkm8dDBA6qGp24I+doQ9ntgldp4vjG/52mvrjPK9
nimyPpDiUKYRdd2mF8W66vMV0O7nl6DLDVJDedaB13q+Ys+Bub4v+9xkMK7zyYnq0Calo4upEjnQ
mZTLm3p2fSsCFnWR20gvbE9FpVrE60jpbZRZVTv2RBSN9HrTY9pjvfY7nqORGNwl2OmFtL77WVmN
dWPOBXku4dCVbCW66U2wcUf1Jw/xNavoWPM5SSfW/nkawoIwamBX4+MMPEi838h0eHRLVGgFBa21
bX6YiP9xyYadIASuwtnPJqo23aG7b1vEuAce+fbw5LbUgjaH3nYMvkmt08w7lals6ucsd4XmyjHG
8UHOjhm/N6WpjcsEUVh1GUwu2j4eLHXzNIaDjTKtIn3ja5k4FWmgBd6WXu+sVBjuyYUZKs4tUy7h
Q4XlVUXEnZfWtymYX6mjsEoGq9yZGhbJiqaqH0tzR51oRcOHhrB+J/1n+qpcNjW6oqoJmM6cWy8X
l0OVT/kZeKYLX3L8g0hIlTYWgzSoUHr1ELELGkDleWu13ks4KWe6W1rDDx/T3Ab8sVI89vKiF8kc
ww0Lhz1gDl3lHiYWaf0J/DzHaZ6I1tBRbWUBs3ZG27S69TSqquoEXenAlLtWoy5KG7RoFxu1wQrp
jgONsfSuTx5zXgHbRHBb204t/j43q09VQiXWwfQbw78cpTQMuoZnpyJdihEw1h90PY39ya+ngWnb
4Cg3Hkc7Teibxc9jTC8Ij7OE5pZMd9rYNXNYjqdWumV4r7Nunq9kGabxlceST1hwP1DASNtYn0Lw
Dw3l6Q2YjaKosumqR9gpaR/dQrnDbe7ZJUR82NdVcKkkgtol6tsiKO6qrvTr18KC7Hqac7PWLsfd
ZFTVaWMx/9el+G9oK/5E6P6DtXaXEDfW6df2b2cyq4vvPzkW13/6w7GIluE3TDtIX/HPODyF4F9/
OBbXP1kF4iaPZWKEvD9lnBiW+RuhI+h7NocBkT+83u+WxfXP1tdayxcDvFvrK/7H//lJQNT+8t9/
Ng7aP/PD6JRsrBP8fp6JKwsd8C+sN2LHWKlEWBc8+RxOXNVQjGFo+vuqisYKamuJ15XUwyJTdgjm
5JlgNaZ6pUF+vNZNE1AT1Zpf6bqj08mL76fYmelvsx/DXBjZbuiy5rZO7PB5iOXybagnkkgqa06Z
g2dCieH3ymFUP6SA/9JV+X/7tmte8/S1+FvUN2+v/d/Kd7zQrx1fW/rtf0R76CrA+0ufbP3TVbf+
9R9XnQh+88jUWSWzPkJg4l/+uOqc4DcytzyUrg4XEZkL/xms4/+GvmOVNP7+hwhw/rDJhthkMdnA
s6/qNkj9f+WS8wj1/Im4J4IMITxutdVUidYw/EWTAODq5nIwC8YCg3ydpmm9i7hwS2ohCpADmeYX
sqQ7E7FHDYlUAb8mFy7bc/ICMMycZU6Jmzz4Vq3VM+oHJsESnQPUA5+KvYsZzol2blu8qLozw+zo
M0bFJ3Nsp/gYMuN4l+ixtX/pLa2TUCPQNk79pa+1mB9lWYG0ukYWUmBdKEN8EHPetpyEuKagjTxt
BacE/vOzOWkJ96gAjtkcDIYTuU0Y/TZtNNvkETfrFMLIwkTSr8NJ0LQ5IYZpXZAXt80vcbXOMsk2
18hpoVDY3OadZpt9wnUMIszQoUjH8fryNJhzx6g0DBgCb9zeF+qBDY95ijgSZqu5rjsGLShSgJ89
PtNxvHS3eUxvs1lmc54RDLjObOM2v4XzbD2n21Q3bBOerVR/a/yY+3rFDOhs82CzjoZtPr/kyi1h
9tahMagm4LsVZtgXvaKBXW0TZrAOm2IdO/NWZDQ3bdOotU2mcptS621i5eE2AJa5qZUc222qjXHP
MOLSc8m8GydiMQ5sV/WLqK2c/KB1Ih624Vhtg3K1Dc35NkB32zDtbIP13OdyOtTbwE0FLcP3UPsM
4v46k4+xI9TR3Ub1aRvb47hnhKdulh8titghgL5tTEK647bKzu46/TfxZJCOvy0FsbMuCNWPZcFo
5WOyrRAI1VkngnWzkIpQpoOzLRxt6XTJdc3M/ZhsK4m/bidTMM8f9Ay4f6h7o6OjIQxZZRo9WVgd
yZejy29bd+o+oOnepHBwW4bkthjRnsqSxFLOcGtvy9M8TJjBChWw8+h1v4KpxDpZ+FNMici2gjmy
WqZ9by05l9i2po3rxjaPnn/jbGtcuK10zrbeQbSQ1FOMLaSdrZP8jsidlbRc98KeqYLmgm1dRIu4
KtVcXXenaVspY7Gul+22as7b2olQrdHnat1G4S1ZTJ11Rw3SHjjM3VZXvW6x3rbQwjFVL0visubK
beXNh268zbImpMrEyskdatf9mDWXVRkOhbXZSNYVuiLtRILbrNJEva3ZCizhNbRinD1yW8TLbSlX
635uMk2RGL6t7fmPFX5b57NttR/7sR2QHqwrv/6x/q9IQLiBAk4AQL9rN7Cg34AD+EVAhH7FE6QN
pbtPGpdFuZ5Ed1+kffdVrSgEcAiAhGkO4w3VtcAUxaiALKoNvnBhuD+qDdSI1QpwtH41f/bSGtgj
puM22M2J593nGzAyetJHPbGEaC/MDTxReQaQgmIDUKXYABZvA1vcDXhhKwCEyTZAJhQV4My04jRp
PyIgTDf4hu5loBwnjKdi79oJAUezwGR8AcM+QdXyLP8mNlSo3hCiVA45opwNOSqrVvPBb4gSMRvq
Nt9wphylsjymBrKjGDT9a71hUvUKT/kbUhUsvX01b/jVskJZQvqgWsOGcLkZmYZ7B01/uYMKJ1Sh
WAGx3AaFT/OgeySZA7wsdsgeOIElgKORPb3SYCu81ssM+nZGOjXs8M6BwLnkSiX7fAXm3A2jK4Cc
KEDbsDux4Xh5J7jmHOissx0sDrvwMhzsLLkrOKlSW0eeJWmNddLkBUbeOfuUzSWLnd3inxiu+bri
w9yZD8qNx7vEp1JMVfBXeaweJ09c5Vld36ugeMxFm97NGptCYFyVTfIkEXxxIlD+NFf3cmTeSluD
Mq9guHfmNQWqvvQUQlgwhsrUO57/5YVmbwPw8Si7q+r6gU3iUjTmOYkp3w1bncaR037gjKNmLqfs
rQiyFzWTlUQe78Hkl/DMZKeavv8em9OJtNkP+M7PMk3QYRN1MMbSu7MkCUmh+xUm9JkV2NthB+Ab
kXZ1MXhLBfWlbpbVZKFa44TU7WvpqZeWYLud0XeXtd2Kt8qajjNY0U2Hh+dyokab7jI0Sp9ETOGo
lwzUJg5tfPbG5LnmFSxEzTEQe5DEO5khpwPi5HqPZN/XF0nj3AIWW1GDKEObJMR3NPmwtUPnx/ad
PQ9UbKbak/DfKj6wr8d7aU/BQ1h49sWyKI9zJTFQ8JivPnw6wtmSTuq2rI9xml/JsbzsEAbsnIEG
s5ao+1Q/5J26Noa5I/mrcdX3vnFvlKGzqyXW04NfcKJ49aT2vBBKu+k269P+WQ+gt6QW0wk7Zy9j
kxY3fO1DFABxXEvV2oSLTeMpQH4GSMGqpkzxkIDUnAbXm91TqJqTXRj+hSHUS61zGs18Tl5IZUiO
rL+yhYQn0uFFLdSNDKV4auGuIKy09WD1NsVfrvMwNTU5xcFYfHFt8MpA18G9NEDPFs+cWfc5qlEY
33YBWeU7FYJn7l0IxqdhrIp31yeyVgSldSIldj7OvenddMZU3hFD+t3OYudcG8W+nFmQo9lQaA1c
uw13CaEcbWndtTbptuBTQl+Yc1w+edWYR2qipV23RRGBIqf3WTwNMTdVPtyWdUJ3TaIVp2tXxWhQ
xntVhWzASfLcTMlHs+qMB4tRdYevkPrYtPoo+4E+pzH+lufdF4gcRppV6f1kxGb57BGYfZS1cr77
lnzJTL285OiHI+IGmF8WQOOZ3L1RpAM5y4jDYLt3dZKri7hyvmBFtKOpF9/RBOw8H1URg+whDWPj
yUdARg1Q7u3dGU7ZyuR1ZeMjnjoqvxKfmTUtr1U9urcw4PDBznTTItuJUBKG2cmHXD53IjwbiuDD
kLOrLIrlPBsoFPMWHQMi1mNg+fl978X2d9fJH+W4fJrt5D3tDYImjXF+tuEsvsRdjQrqnLgZVErq
Ev3Cmy8q+1SXoi3OpJ9hHjvwQLVJZ2iTgrQyc67Me7KBB3VjA7YGwNudmtz3GokdYX02idjOfpR1
x3fUi7Z9bDoybi5t3YyDsxPJEObvEmgGfauSzUgFCaPCUu2n0syK4rZuggQDTz76A4ogpWCmvw0B
YEV6KLHeTxo9XewU6hYqs3fgR2qy3y4BjHrs3rmt0WNGQYBi4CFLnK5+QiRlTJ9drWN/FRIwRzmX
3rxgsDolOkFO+dxow7KRu3nanBQtU6CqxT0J5XnQ3g8qtFX2KuuGOLh9Kwf5Tuyan+oIcR2/Uos0
8YvA9BvV9LgvQNieBe48CG869U7lPWYhqXXabFR+9CpkaxTRDsjibxsjM5yXDCvRJ8exK/NQ2Ill
fqzSRBi/x6b9Sxvsfy/H/39aXiyRy3+11V6Wzfdf8p/Wf/B7XFn4G/HOSDBZaUm4IKLg73ut+C1k
0cRNRnTBGoLHTvlH/hOhUYjhsMkEnPQI/H9abPkfSNRtbn6k5FSy/IKd/CWWsnk5/qRIt5nqyffg
57PEkNbwqx1/mNKwa+2+24VApBeurfvrbCl5GoK7hv4FW2JO4WJsZmfRopg4Gr7eQ0bPDdOk6K5i
MszPreV8wBMKfZ0G04Ndd5/7Mt07mDVviyGdX8BmnGebjPtiR0bZeKqcjJ7PxVyuJ3Ak+qir7p50
B6ryXO21l85ohbS9TTyVD7bh6eYYVnBdlzS0dqvh3NHIuEh7Smmh5fl+w8O+7/pd4BWpRLNsSfWW
uys3DF0siCxxiESiejtOAgMuAyD2ME/SbquoyzQhTPtSxNMEuYR+G2VrAU5Ke/rVWA9efVX5SXBY
qpn0fJ3xcHKkCxNhNlojNIljHpzNOJ6DsrChyBBCRla3FCQEMYdyujhpfyhUanWr5m1cvFvUdQnl
ypx1lFD2DFmPBFVXUMtUI1ABIuf03HYTvcnjklpmjUyUQR8voJ/G58apwmen7aU5gkF7rYD0BKG9
chXhcIZl6M/Ebk7+dV5XPN/qCRdOjED3Di2y2mUzJv7A1BZ12WE29bd5WPG60Hk+UHkRuq9OHze8
Bywe+bPpQRQANWyPvsXKYh0fefDILFyZU02z0zTIISE1LMjCfWNP8sVq4sQ9V1kg22xHqK9nXIYK
W0oF8hHm6NJIs/kWe2huUZdnrn9lIhrhyOEi6nZZ4+UT6u6+oGc5IDF2N/FD2WwDcmGObpv1x6ro
GnOX596iX5d+sKiYtSRHqovzynkr8mRhOqt0vFvGGQXfmBLVuhuVRnddpW7OKxrLt87OiD2apsWi
7VwK8zNUdBofNESM+WQ3OfV0sEHyQxcM8WsuUJmgkkChErmpClkpskQ99fHodpEbzLmIsP1DJJgQ
zuUuMbOA91aV/VXgTRzXRt/7d66ocvrFsYLctbGP9Bi6YsUj0V5QQJHo9CzHQLz7wtFeZM8yuMKs
hs4Vo70cdqKsFHOJIfxr8Hsb7Wfthxe5gwotStS4PKLKN2hN5qyiMnMS4Y0yA2R4ORD/WTVOippn
yQRJ0OUyPzduQ3dhOqr+a5BWHeN+I/zvid/2YZT7k/mJlKb5xalKmw4jEgapPSXXQuyl6VhyJ+pS
q2u7QHZz08+E/54IhyMnFKNOUVzFlNZ0oLBl/dYTKCMPg9AZPWTklSICh+csLoiKsW7EEGN0DoL8
yoIksY5G1YtsX9pioFBMzYN5HQdmR9NSg+mMD8SryuOCWMo+CLLi8qgdHOxlhQddv28D4DNl6w9G
4y7VYfEHrrYFTOTZXFVZHoq2W88sWrVj+k+PaVGgIs1SFgnq5JKGwjjX7P0HIoGnHKGjU33wm7h9
68MidIigNaZPaaPVIxGzKZqeybEuiCZDVZaUw4REmBfyj7XvU9EHMXkxIPHAUz1bwDh2j1y6OblS
BOK4yKlVR8e+5tRm5etX3r/zgiMqOx2Zgy/iw/8SHN18/v7vEBx/eRBf9eNr2v0EMK//4O8As3BM
ro6VgPgBI/+ew+jBTpAKjQjSDEnTd8Ck/ziHzd8s/olHCOMWtbge3n8AzMFvWxBJQKqSE5C7F/wr
57C1VXL86Rx2CH1zXXDqNQID1yJB8D9ZzGfl9wiu0K9bQL7kgoIbAgGarAj0orPtlPRClTTWgDBh
+dw1vTdOkVGZdR31sjHpqp/iVO+KWJFcHHSlJJ8lTeSlTbhbuisGWdMvGE6NjHSaVJjY+8SadgAu
sbzpladA5aAPiwt+0vStibMZx4U0V1cZfjs6cjGJXa6abDazIbAeyFqMESngo4JORNq8A6MZMFb0
fcC2gqK8iqrKwsdl0gWBpn2o0Kn7dXEGOZjoE6wa88aQgRdcFG2eXDepFrDKwgaIEpNI77XtL8V5
JLWAyvSsbYb9WJQBYYqF7A4qn9M7c+lul04Ft0z0xo0dIvfhDTYie8AJnn4G/HRZqdG/DhcGur8J
8jW9T6ZQfiDX2UQWCBT1oejQCYC0rjA696kHT14blPl4Mu6/h31muIc8LnIf8J0c6Ev8U2N8zD2C
4A8M93Jfz2WKRNCXgi0wmZvqNjbmkprGIbDZmk2Swm/7IYGG95Cj8RyywgukxtZyAqV2kociCXvw
sNjpLiqRdvK+a2qnP4wOEi8n9oPiInPK6mqq60J89XC6IOuyOvu9AEnkmR1m90BWHsgGnzJOj9R7
kpaVX7dNNoB3T8vM/x0aEsGrwClQVk/Vt0R1S2QWti8+ubE9XuRQ8euTtrp1nfkVnRv2ec3HGDmd
izZeXMq8yT/6Cvpjx1BF5HoMygFearqHPrPHCMcfIyIMTXqw5umuy0O2xZ5pZ+DkqIt4F5LnTzuz
wvtwysqp+SfJSFtc2s+3DuoRkn+5hxiK2Ql/vnVEmYRcIku/r+I0Pa7I48k2MS1HjN+a+kgwbixI
THlR7VCQEE1kWkdFUXgXSH2rK5xI/kPll4IojCq5kYWFSHP95IA0p/2fFoP7H7/Un7lLsXKT//C7
+tRwQSfhcv01L1N0szRVrii6xXKURlnmSHUv0zYI+KYzNUUZmg/k9WAPGFHt9gv0ijldOZWtwoNT
t8NeNTh+MZKIpYkm3H3vXufF7+HkYjsywuLCCJV4shPF4ZLphlHIz7LyKrELb18kxbuXBTfO6Je3
JTfiEbluRYh/26t9TMvYWzi72UNVLd0Xjb6phr4oKCJBUe34uzax5AftGsbbHEva4kSQ32oP+1ck
a6fqYa94iV3eJAgdJiIETr1WeJwSFgj9T3zP1q8+Wg+vM8erT0CC50IO/uJQp53CH8bE7omaSt3H
UjfDp772XlSS2hdznHdn14zVrmiS+VCDKqP+7nzctn17j+fcOntD2r1IoLW9yof5KiDv/OjXnTrO
hj38k6/8v/hVvbWPg7AGvncSKn6+OsOhSBDG4mFdGrv/CMoKhJ9Vy7HsTRvRmEfPNmcTX7yN9+Wv
r7b/6s6AHLWgzP01tyT85WMKwyYJ9Iz7LyYm6FwoBL0WrASmj7l6DozBunW0TUp12uojedDIuEr6
BZawPKLFXA6mCt+kjo1rMdsaEDawLyeMnv8kJnDLaPn5ngg4YflwUJaSdmz+EusTZMWkSy/p93mQ
cZw0ebvv41Y+Ie3m7FhmFooWXQw9t3NvkyMo+4McnGVX++pTGLfjxZB64pNNpikwjW3cNtJoD1Yw
6AsPZf7F5Of9KS5ssMZEJr+nSP5LqMdf4hnoHL6BCzVpnHT/8f/FR9af9/e/xgb/+89fNRw//Qem
vRRLav/WzI9vbZ93fyz/69/87/7h3962V3meq7d//7dvZc/qxKshgP8pxJrQ4j9dbv+gJnkuWaNf
+z9PW9u/+DFtGSAdv7GqofeA0aekKGCq+jFv8Uc2s5MJOU9EKvfxGqr2+8BlMFU5qEhQ/cL4b0KA
v09cRvgb0xsuT8LVmdTWoL0/3vzvT96/Qj6CdaD6z6uOUctGNUBFGr906CK8+mXgsn07nBevYu+z
Hpz6jiBcecRGNdtXpX01xmfHfKzi67lwIgy82rut9KHNjsulwCX9MeS6TP4fe2e2GzeSpeFX6Rdg
gRFkcLkZYJK5aJds7bohZMnivu98+vkou6qlVJUFXzQwAwz6olHdZTOZSUacOOf/v/8kdY/IbirK
o4B6gLlW8FKss8ZTV/V2KFCYen18YY9nAVBrKBDmeRZyrj1urYu+O3WHXTBtRuOk4mApzUNrFisn
9lBKawuT8zqs74l6yEqv2i0e5N650qxy3Vb4KuMjlV9E0YMm7q38fNRP3fmgqc5TeZ7jWtMTHPbW
qUhucASjCeUIa7ImnqTBJTKEkP9U5011pDBTvfn5f37Db/e21332wzcqoesvuW1guiiW31KSBl22
hRNm+mUTqTvV40keAxopxmw/2KAL8ELBzdG2w602turUxla5ZgJYfvYxPv6wNpBAKilhIg6Ri17k
7cfIc86FtHzmyySUN6ITzldFrMUx6EIVxXeDUzxapXlNF1bzpMPgAsukR+96uixiDeKJuP711/J+
/ec5M5Blgaxe+IF8nn0OeFE4MpgMZ7isZa1vuzJyt81s3rXGtMti60gaQjsEUCE2r5f9rXXpH1eb
t4vNf/1y9fpfuC4tlJN/lhitiyzKoyckVF+/l923NHp6u0Itf/bnAmU5f4CGFibMWIsDFxD8vxYo
1iedRC5UZsAXFXo3DpE/Fyjh/uFCNuNUSPCQsdScf61Pwv4DgCo8pQXczYYPn/I31ifq7fcLFE8w
WDNCXF1KW1ajfcZzqaWSUxjqUNWyLB7HXa1P26K1RqJSmZ1f4S4npMgxmwHrHV23ftvYHB9QU1bp
cSM4e6xJPAyKI5IoJv5FV+93nRjbgvF5GNFEk5BD57QwnrH0Y7JKzG7OOLWZ3XWOfEd6NlFUYiXb
QMOyWkU12rdxYlKIt9m5jnKBdQZBcT2hmDNaQnNyZzHP2DEnzdzG67dibOQkp3mawU2o+8HFpd7Z
OC6iGBv3Dr4G1o4MC+NZIlt1IyzcgJ7onIwuajZqMD1nRtQbvyDn1O2UvSoVGPurmiTB7CBxHGNc
l6Zl9oj1so7lG0xH5WluqH8LXdd/jvMQq5YZttJc93JoL5uA9uFpLprS9RLMY6fIikkyQuEip9VU
Nk67yuoxy7ZdThrNthkG7AxZ0BBChvhD1ttWOBFwhQhKzLpxu+AyizkVHgidAoMSrndXsErqC2TX
wbDGrrdI1PMkX9kWf9qrzXxsNpaJpdEzSFuDgqVHOa7FsSVSNmxz/VzzLR3o24Lk8zLTyfqzgRRD
dLdIBm6bTPXNuHLzVvSo/J2KeWpZJlcS1THqqsjNThj0s8b70Zid+navPw62E5/bibK/JXlgYiJR
U6J7Y9HROyDIiUDBCdHMeWq67U0J2gflfQnibJVDO7XWoa8Z32bkOMRWjfF8HbhqGFbYGEZ9Jay6
i7YVfCOx6JXpE0xkDZFSWEpqW0y6yv6CoKHQ6NiBXNnNdAaNI9MMYXINIIRIsbJsaAaVEsBmSAOG
ECWVf1qqvsVkWtb2dyct5xRboC2/tr2hOyex2UvroOwMmawhpDmV545+Qnc1G1NO5b5tZ8esttZw
iOOL9l4PG2RYa7wb7ZquehmQRMkRekUfv2Ub7dl5ySmYOAV0GK0SQlSM1N8x4DZPTYgqrRe0pBuA
1UGMuhuFLrMt8FtOwGHRdF8bEWL3JxdveGImu3j9NM4BHIzDsD/JW7e6x9dDBDLWXgoItw1Ratmy
dhT5kf18uMwspUcXR18Iu0YPtwlLf+R1Y165GG+S4pJhKpa1Ktew7WVBIWjxprZ07jtF52QjrCnO
V2pMtNu2qXGINWrUbuqoH4Z1lNnqhjGgfgvyG6FLkcjc5hfPFFnB2LM3IrLp+ztj9eQWHNFXZqzr
SKfiCLQXh6lvdp70F9o4YsSe+gkbjWiy7KXOit71pkTGSL4Jwrkc2uw7grC6Iwp2nggSixIfYIzr
xDsRCSwWjmIOkqYjOVpJGDRPbY/y0RvS2TkpA3cCCBZXvDZ2GI1XIba5M9PwpwENxcKnZHIG/gfw
QYzXZbKrTVOUwWGG0C1ci7aV5YrQ5o7cGxI1qnUWL3NpSTSUARuYZDYvY6FGsGDWVFiumSJHcbu5
mTbFmGIe13tRAhVRjcVj5GItZVTFGGiGi2Qcy0DhAMl0/SmTfveY16Y1b9QQ0rrHrIxNdLLmTuyg
jcfX5OjmjYdIUVyiEbXLM7QhEEn0QHW3uoUZdRW0qKm9Wk4jEwyqhZKmDI8uA/0QqpVjDpyYI34C
AV0/CL6hfTRP9TZRw0pfbBOsnTS1vWC0mAg5hVYEW/zustg6nZHEP9Tx79TWb6u4j7sO9QpUMXJZ
IIshAn9fPVkG+JxZtcPGn0swAtJ3EU9n8/rNnvx3teJypntTK7K5GWJpeC66cPY2uXyMN0RNSqGw
axDJbkYKfYydda1Znt7yMnTdHJ+GsV57loz9hyEJ1bGYc3QMZjuX219/juVu3n8MJTluwOIiaEw6
1t7RM2yMaqhelaogHI6cLu7vVRk311WUmxQWf5Uhf3PLS/X7/lJUfwx6OA+p5cSxd6k8912BkLZc
UsZp1PbmqJpNIvBxoKqFzHRSVylxsyFz1BC7Nf/xiIWL9M3rx/hP1IX997pFhv6v08ey+Reb3jNC
9CJ/PZr+dVT9cTj96x//d5xcIRi8+W0+nFxPvn97zN+fdV//xM+BvYUQnefkx2HVUK8TAB5UmihL
eNCbIb1JrKvUJdUgf+B9rKuB+pzTK30fZg4WtNDfKQUFM/23zw7vB3xbtAA0uphgLAEj79+WmuNf
EWSJ8EYrautN3CfBc+rit/EwdienJB0gFI7b5D6zi2mn2UBQ192UaA82UYHOJo2D4rmLIzF4+JnS
66gd/G9ITmxzDe1IXPg+VChoDRoRHBnYwIdgEVZiZRwLjpNackKRmuTbgHUAEVYjOs6U2jwyta57
BzN7GfskmlkCApPu+sNLWrnqOk/d+Cru8+TKz3sUcTl22MvCHqgRi94sT7KsG64IJY/OtL6bWpKw
o+Ckq0VrbWk4++Ea7bi/Ftqo16teTTUnJvR9Xosnm+Bl1QVnYTMT12xbGK+6nhzoda3l+bibyw5c
ncDzu3EpWHNG1mkBbkd1JT3xaUjug6h8Toc6iZf+/YbfEI1Whd40XfWZjtLIrFy6hzLA1M4M2Di1
LWzbRijOUpWrcKPBdMq9xE+mrWN0Nrqlrg22MizaNXGMlST+VNLJ1bGxiBW8ut7ymlHXj8q0z/Hl
I01+UKkeDKuc5qPLzESg1oM7xkpvhE5qUG3mccsWp2GHMrWq8AJGpZYXinS47GMnPmsapZ8bOuIe
bm5C05YWbpx4ZksfimBrofs7G/jM16jJpwfH8TN3R/liUhqCB2FM6+bDJqPyD+mFW+M5Rwsr9Vio
iZ41ANGYa2Wm3a3pW6Sfy2Ew7v1xcCePIJpC8wo7qw46dHtPadEnO505SrWd4Hu+ZKywz1GIbvRo
xjQgvCTXrO98XYia9FmjjjbLBNUGFP9DJjIaNAu3y77VU1NqW0tHc78xR0TlqzIOEGfVEfsjvDR4
QsT9JvWXqAHItGp9zOX0zx3/Sjfm6gUoPVIIbPqt5iUqaa7gsWWXKZbMdI3xOiPQ0iiro3pWzt2I
dtfcwUPT64P/2Lpafs8v2/r795aF9f/Carpgjv/a6T6spqdF3jbf6/qxfXvQ5vD875O2/EPQkWE5
of2tS4RNf66umiX/kKibGMkK+nq0x1nZ/jxpW3+wJRv06ASsUWtp8f8cvQpWaMxfAHCJ0eHJByn9
GwftvSY5h3wXURbMVo70BjXP/uLaOwPvAC/surOM5jruy/k+TNDVmSlTwswcxBHxvMaXrLKK7+PM
jDBi7TvKjRjsQzB09xbid1IxEnSuqRkcMqNLv9KdSuMfja3/37l/tqOXAf9rl+Ofn7X779n39z3q
pSvyY99WRKkzQuCZcHBMLeELfz5lpviDZg6mKqKenFel3b8fMv6lP58qnlL+b5vUdJ5RQK2/81Ah
LX2/ZS+cVwpKOuA6BR8M770Ct2RejmEbpEDhaiFUqjisywuWViTRJeeBADFwOmZ0VoIKVuOJVBzO
dsrO5nN7tlME5vaULIw4qVU7abDFAKeYW+KoZQYB2mabvoehzViuCoPpNumgvThFMkdM7ZPi1gEB
rBjCDjmnxrgqNHvwuqBonQeO0ox2KLgds0dDBU2mCtZuMk38JSGCqmthBUWyDdIqNEBeMEnWXhIy
sLOaJTZkDrg42aKkgJKBl/po0iJJ6JEeCA0ZN9qhBMJQ3BlbTPLhCZgCbThNhygnqAYU3LC10ymG
D2TMqF4VFEnzMJjgoKKxnms1HZVTlRSPTqs7keeEHEbqVW5HgOmATyeYiullSA6gBbiyXTxkg38S
dm3rIx3QI5RdaujUo18gxrwCRqQ4biGCIvJjFSkwJeFxDFg4u4EAV/UP08j547pOBuydJW0fCoUB
1yget5AD7tp1MZpnbFWWMZ3NaSXDL+7suw/0h8by0B+LPjwdo8KyAAEpy4jrtYEq0lfbgFsgZj3m
LxOBFzhzmYG/cqKqWfsBArVtbcgKmeW6GByejBRuTR1kl+4k6Irxw8AVmGFg4dfyy/4F+dREyeEu
oy8T/xI8tWuo2ZlV7eY4bN1+HRgZ6RGUSC3cQMR/RcI/FXnlJ0+yh3xywIEml9EKIBry9thy6uil
6kxNXqIay3dzZNdQPJgaX/vI1h9z24o9FbL2rek0+dpK9+P0uEo7bGXwterslLArPYF5aas7F7+N
cQC20yqPgKWSMNuEiNi8YjYZkHRu+mXwp2aNhrz6wjQPW7gVFqCsmsFi6KIZ7WEr+2FxvXXXshzc
u1bPym+xFZ/LurRv9SDWppWVGOaXwqizJ+kENH1Mg0T2ldS7+s6ooqg+H2MzvSv1Ub+sAiJ08750
7+dABqdBIG2sQaWARVMpFwkNs7DtEGmXxiJW6asiPZ6i1CKifVLtw6DG8ksKo/NBmnU8ejI0W2gl
RK2ssfIZW2dwAP5qAww1nPLH0H21baPpnpGX+aEf0hWjiINIORo60Af1Mpt1sWl7qeDj6ld92jYb
iPHWiYXulI1F1l8DfC1wXAJqbXN8Kcq4Pp4AmmwKxIkeL0eyoSvQJZfQyIqCNoWKAQ7IqqSQS9Cu
bmBI69axXaQG3pjWj5OjSkW2exxFpMbQRBpaZ9u7IG/OUl2M8cawcC3c8RzEw/MyWKevhOlNP+v7
LKWDogLNug/iBS0RT6NNM6pIFfKYcPbzNSlBmXY2j34ze8h/I/vc1VrbggsycGCFexu+JIZloXv0
rfJrb/XuBe2j+psDBM9GrWih5HHGVrb8TVFx7UKlsXax1OgoZRxweJjcLM83S19G30hEKiV+DTOW
F83Qhi0sW9E2nh7o8m4QgDo2zKEg38ihNAHagHq3IQYVUf6YYQeqjxJzKOID9FKB2BA25mfbbEnK
KlZEs4f9rWFVzgj8oi8Ice9w6Z5UpYOUE2xiM7fAqUku+W4PuYwvzJIu67ZFgFXrB3NVT/Ola1Cb
4ySrZHpc523Gt9NQW+Bg6nu3+GSetWwU/+4bMBWn0GFIwQSARAMGAXsz/FBSmyi781d1TOI4nfVY
J++5rNtP+hN/ex0iVembG8gS3eUM+qYjowYxzrbRg3XPRPWtDIfpm6jD3ntTG/5NF2Sh4O/fDfkF
Dsp1TszS2qPkz8GIG2VAhUa33DgArxhtXRD2XxuLExOMveYUDWz+9dcXFfub8fIdks5mCbZ3IV9L
g7f3lg6EPfEL+dhCCZ/AGGSUuCWCdgOlNN6gQI0YAzIsYczhVhu9KFE4lbpp3/z6c1ACf7h5W5Jy
T13A0rifSgGq3MarqQAo5cGto8cBNpCErqQz1Ye/vtLHHxOXqskdS4pbJkiUOW9v2GHdjAoxa6s2
yN0rRdDrls6n+CRl4+P9SK7BeJ8yHV3lK+3+zSOT27C7SRFHdA872Gtc2YAzzf2TiWb7b78FnJYR
5pkLOZ+zgnx/QzO6pICkK3+lar84dibxHA7kyP76W/ub+2HoJjlUmEzwEIy8v0hqKb0FTumiY/Yp
fgJz6TcAbbqQCZzw378jC63a8mYvelSxVyDGTWgBx0eJRsFwp+mICcFaRJ88B393R9ShdKF4BhBV
7N1RqWgqRObgrmBzwsnXu65NjpM+RzuWF031mdbpbx47y5BL5goRXWjaKc7fPnbWxCGPl9BdJn/d
VgLN2fjanG5+/TMtH/rtGsIkfTkR6suKyEXMvU4qPAV3MEm9WIXQiJgvhcmxtXi0ahpJR0WuP//2
5TgWoBB2aYkr09l7lzCIG1HZAN1MYy26JeDMONZSVx7XkJbOjGkyP9EzflwiaQ8jOIaFwWrM/P/9
lxjMQ6xXzWRDbQX0wMjqUaJRwNAlzgBG5mjysk+u+PEp4YpIktnwWeYMe+8LDSI8yQj97FUlC+T2
MIFWbBFMLIi9/u31n0stiwaaPdpFau+pV2be4MLGdEL1PTLHHoYt3fnuikZlsQ1EHF3TuDLmT961
v7tBHn7egkWLQQbR+6+U7lbACtLZK3QW/U4ro2Yjy6TaNmXa/Nb85Md2zZFvkRXAZOeHfH8pO2AB
pOjF0tsH3XGk2Uud2fQ/uk3/OKXZfwWWDc2wdAYW/Bdvwl5RANm9SUabyV6d9uG3pE60nSuyfNNO
wGnRaPrb33sHXq+3yLFMh/eABfj9XcVg7icnrnww8/G0Ds062XWROd31LCvM2O3gs4zyjy8BtYFB
y5tOD2f5/dzNqJvJ+SMJcCUGjMiIVym9ZWgnV6Ych6PaBS61gPLgVP/6Rv/2uqwq+nKfuDn2brQd
e1FPXcIWMGTmVboAwmhkF1/yWrVPNFb7S5B29ScX/btlE2QrbSg2OMYMe4+nGcFO0xrXXbVR3RNm
kerGNyBwvxuCSe8NwD/+BtoR6C0Xj+Lb1Tml9hI4AF0m1aFxqKbgmTWo2MXLKPLX3+LH940r8ZPQ
cOFioCvfX6lnejdVNcjvQhfNPcfpGi/X3JgHqhfdZ2nay8d+ux0sLUVJI0TwIlDxLIqct7c1WkHd
CYuEisJPdzKdLU9r7CeQKc2OFsZvxpWi/bGwTwtJP5NuIVihdxeL7YKUBy136a30OL/I6lmTM+F+
8v29Lkjv72m5jIvGmTLZYPr0/jLw4cc0zG2Yrv5M3hIyASLaukl209rSitz1+snhO417O7zT8C3P
60pvoKMaWgjwGoDzoDzJGDkDB50zVP31z/vxeeXTLSWFzndgU5i9/3SKkybhANy1XVqVhx5X304W
+sdfX+Xjq6iYqpl0hxFpkeG2t5JiLfFDp8vABDSJdoKBrbgIyGJfC6cpL0GBVncRrNtPxMgfbw09
KkGPwIzpPnN/729t0GyM+nPirBq+1l2oJmxmbhp+skksy/O7n1cgOsVxayjeMOnsuwDAcGiJxuiF
cVRePykSlXGmpgmdqEhmVbWufam0s7CKM/NEqciwPvlqP7wyTN8Rr1GroXt1CT57f5f23ERY0JZx
WJnVJ10w07YwazEejDkGmBUgyWzz6x9z+Rv37pgxGqJgQRG9zMHfX7FzfTznLPOryg7N/NoEljWv
2DsC8xB/6eB+sj9++BkJzkRi4GKqIo8N1sr7y8nSaF+1xyvRwqx3fciY8Ll/e5NarsKKShG/KJb3
o+Cx/vY4RgycOEnSbI0c/IQCXe0JbD+ekWTlc+Wr/pPf7uNhVrAeIJ1gmIZugRrx/b0RIeHXvRk4
0J/gceQCm6IlbsjxPHPC5kpl/TfTDz3T7q/Cwuo+u/pSfb7/IXn1mbwQhYpSH632+6tn8JYQQaVq
ZXWhuXXCEUVOY89eMqvxwiI56wEjRfylajpCGBrZHHS4cFX/9OvHae/3pX5EpLJ8DCo69Bv63ncQ
C0gUcAAzLwYUsyrbofXohY/e718Fa9HrGAoCnLl3r2kSTDN63cxTYzV5URWSMDQT+vXrq+ytcwgE
OFXwS0KrI1GZf3z/jUa5HFiISFB0594NtjmE18e2iRwoJ1FXd0SlhQActlbfONXDry+991Yul0ZV
t1Q7VOIcE5eP9uYAD1aodMK5bDGSB9pXNo1ewk1iGrbV6o7u7O9ejd0TagFaBpMkwf3a36I7FuSj
1XptwASCODTmzxZ8GDBF9uDE619f7bVEfPOkcnMm8x5eFAvhBOvc3iI3itmvIwHEnMGfhidPgLQd
Vlbd2MOu1+OxPepQKMp1I2prukL9CLHJymnK7ywi3qszdGMzfpSOoYj1WOs+Mc1m37QViLpAXPVW
kYX1yo7sMvmS5MNIFmcoOnstmRU9TCkKp02ciNLdWr6YW3zSFM3FHYwgM358vdP/xGDw/9ro2eWJ
/Odx4Bc8L/W7qfPy7/8cB0p4pCh2HFRmFKJU13+OA5X+B1sv+hz2d9pW/Bt/jQOltXhWqI6X2stF
zc0f+jkelCbqbt3m2PuTQ/lbft+99cvANLxcGVXRcg7mk7x/8Wwzw4ZW+s26qUvzVNBIO4p0+eXN
l3Hx41H/ZykfpyeqC4UwxMRqI9nv9y7SFZQVSFfr9ZDiXVXE5xxU1eR/8lbv1xLLVViAKWJMLkHj
5/2txE6jFUxUa7wpvn6MQOkqhPy1jXot3eLMFZ/s7Mtf9+atfr2pxf7DV0cyLP3w95fzx0DjzDjW
a79NHju7wbhYu+V6piVIsowaoOdP0SdF/9Lh+XhN+gbix3Kyt9sU7UIjMnSumfbpSVwF7mGb1BOj
D6PHMdKTM6cM+AbmdBirZvpkF9pbpF/vmLoJYQLmEVO+isPeLNL9BGMsS7m6WzF9HQa46T05b17o
tMEnN/rxUoCkl0a5QUtyeXref7lR4Hcp2wx+QYRRXqEH5bZym9pTAJ8/WZ7xbH34VonI4iTFIwhC
kZrw/cUyhlwN21y+TsvRHLyq6LKjSNrBJWxNK99ofl4/OMikGqgXhkBgTu7CYaq67CGtfAP0WDjE
q5j4JADpvX/DBhsW63pKoheYSsZqzHP7bmScjJp81Lc+3tRYOuMqqg3Gq2VBDo03l01zN81pcGvC
M8FQFUZXPn0Jw1MJ+l7P99tWX0uQoL7X+KFUm9AcB4S3ARCmTJj6SeioyPes2W9PmEZb+crsKngb
Ak38DdJT8eTPdWduQHWnDf+rRGHch9J9GcEUa55Fnw8RWtUERFLkln9sx4KoOATUp25sBGSH1e5N
S4Tki10EfYqNrMyfsUxV4nCIG9K02zbNrlFczemaLKEFytfN1xFKp6tJTSYmsoJJBhUFu1NryxkY
vTC1+9gR0xP0OREx8xticbDkXJ1F1sC0NYttAi+mNkzzTUBqTrdWTh8q/hI1AlscQdmQ34CiXrUW
g2Z00Q3WXxjij1SBnU56Y4hKWQ2Wdty5Tlav87KdnkorD77rtlad9klcdTu9rsI7XcXRlT5EDVL0
WllXc2sM3ZpNOX2GqEZxYGIbPR1i9mKcMPOmtfUgI3wCjNA8h+E57WX9KCulSQdK05ikg3YGnUBs
OwCZAXqNRf5jO2wJnESfOBWCqKEelUCnDO0ATJ11JgyA6avMjd1nOOzNl0hfkOs64Hacc2ldnRK3
Cz8xgI7WeWE5xzc+IkKILGXru9h4MRivmpiwGXwYJrET1aiOE4MAtq0gM1Annbscz2VDUOamF7Du
9SiQ80FomcU68Ct7rQFnSA7aYZyfCTim0TVOM1POTqS4XaGcji+c7YubdIinxwZd/q2m13OBd31W
csWaTITOKErrzlEVFpa+LnqAmnYvb+0yTvFyiDTb4laxCKSrHeC0Uf+tc1rja62XzToq5v6lbRs4
MINoTMjGuf5FduLTMPbXM8H79ZPJJQs2ojAlMPnuddDJXwUoayIEmCrwAXRqqsnZDe51Hkgk+eMG
5SruBb6OziKb9LKsnpDgQ0fxKvdMuSdjdj7E1RohJpK/dtqkUtuOTbr7/yrqBzUFq+2bwuGDgO/y
sXuO/vXf9eO3iMLzhzX4VYu1/LGfxZT6g7akBYZ7X1tlUBbRD4YX/2+82Z/wFARVNMlsfvAfNjqO
kn9qrSz4ZiRguy6CQM4gv8Uws9D7vdufYYRRtJkW80Fy0B2sC+93ErwhAfkLJrnOlSi0nR+QNBmR
OwsoqLbVEUES0VrWgBQ8qUl9WAnsajfzPGXisGd1cT3dylLcLWK6DBCeGltptvEBJJN4J8O5SaCY
hP4qwg8XAPkKKlgdAZ70eKrQocR18KzyoDqkELrOZ/w9taPnx+A0W6Qhhl/fRjGvuswj7dmnpPlK
dp7YojWJPRom98CysbeQtcAYuBvSg7DKjeawrJPgcZSpdT8FSb0KIzv9yqINgZuyJzlMAkQP/CQn
fG4XNKNwoMTUpVQvgJbwqKR1P6yrLjcvlG/BB9Ua0yt9Y/gCngAqU9IFiDsMv+h3jdl3Bo6d0NxN
Tdsilh5bkvSgmGVkoFfZbB77DWykIyyHGMOcsI4vcbrLfmcM41Su7cZP2lP0ktGuMBp5igkngR+5
iIP01o7Ga0mCdn44LyIiO2qa735oEWf5qi8K6R6AppJVek1KR8TyINzQwFQXwOg9IMQFCVPyQ89E
YjkJMzfoayYkTwxYFgGU48yARXtKv4CkyJJdMYSh2ndV/zKgxpECFZXulA3kY5V1vtC+Cwxp3YWs
FJw5lx8skO4GaFxX1No6Y/co9dMxU06C2WaOo+As0pCOhx6Pt1bAjgqkBZHA9KTIXXEaOw6Mkbnv
aiJsOtMP8ADp3fPALtqvMp6gU2qTpj4cqs61vF7FhXPizI0kjtXqe39Dzrl165PdjEfOQpG2rmbo
3RR4jvvYkX4pVoVK3GO7Rtp1UoL6nZ3VWOd1t/XDNtO3/diRgo4yjQ0DT1x6Sjat2X+1zAxhn5nh
r79XCgAG0/9sQvlU9+6ti8fvyqEoOrMIU+m2etgmX5C3O/1XSpZcHQ5+WTc3REZZN/7sxs+hnhvm
eVX05cM4JXm0AzhGpNkYpYFXodUecBNm6sJhV0y8rtQyuFtVloTXzWAn065nu8m8wc6HJwscbYDv
UotIWk5t56lZlIu0kGUbHkO9nQdPlIC8vFYxCzlKh2RG8q+o7kLRBMczSh9SdFy0fyvCF2W0qXMN
5gvpscO5EwqEbn1ZTjBc6ChvDSwQX8qsk9dKTVJb+1E13ecdMMI14dJh4TUoJrd441wy1ZxWHIGL
mLAojA6Rgqo3rqpo8hsP0pF7HS/E5E1VTOFhXUyDTqBWGfgezOSKoLOA3J1H3RmwMiE1DOCy2eQf
HYVxUjUHYI1DzPsEx8SrPCAwFTihXq3HWUvmK7ggIe2WiWeR3NpKwAcgXKdd6ZNhP9djnjLIwCAQ
oMCvy6sOE0d7WEIdI32gy0KmcFABMxB8FmnkQgKTQebvZpu2LsJhVQorfCyTzDwoxBCek6LRm9ss
15J7vzPiqVnlrqk13iAkP4oPc+oYhDqvf2xH5nfkfMZFifDoCMcn6rQiqOIX2yFleDukBVR7/GxT
59lzqJOupKVRcUSYZLmeAr221mODPTfTO9x4UxHkN442yTtCAqjdWpytt0xz1P0oupYkotpaxHX5
RFpkqfyGXqFtJ2R6k37VrvjTQbgxRgt1Wx4BwJ8qswsosMpFKxFU53NnubcaC2u5GlzeoW2ItO2w
sEs32jqVaH0vg3sFIHZw3ZictQq3M8lmfZ5tq6wlJ0xGeZp7k08k27Y1iW/L+3YOomOA6oF9KCu3
aMIVAgr4Ro0mnbxd9TC9w2JndETqgPXWMuVv274O0cT5md7Txl/wgwQXOtZcD54GOt06KQsLJxfL
B+kS2Qoq4/CQcYjcRLIyLFR2UgfG3uNgRAG4tMgJTvfLC3uQRmL2WGSzqgeLPVR8pzSXy4GUyTPo
hSm9X0hOOk9HVUvMkXgdUZQCLsZEvYkMKulsPdoL1jJ/RVxWhqrqhDOqVsFoZFsUJ4DCR6lvok7w
927CoNc53kxAeTEdgghbSzInJlKyEvDRO6yPJM5Dv+xwF6+xKo5dtyFjyxiOMxVCr11FRmKNyYVm
zj6AqtJ0s4psOaE9KcS03aoegrE6MWN+UKw64kEN9CiY5Wg5MGenm4jPIJr9Mqpcu/AgwuBCGjI1
4Qz0s7b+EuOC6k58w7SHg1ihiT1QY9O84MpprrTRbcdNy0Q34AOW2Xewu7iCfSaDrUeAAA3cwhjl
Q5mSSHxF5FSWY1myk2HVkx2rdhlnPPscuHpUHgdoM0Fmjjo4xqAMQWg4S2wpP0EK2NJz6Gu3u6rh
w8c0ALPGWjeZg4KxJ60cIuJUW3N73nKAXCKtA2xFZUyE39amHI+IAK7ymeDxmOXYkCHFuTFPVnYS
6t1iHmAhORmyDrgWJ2ec5Ds9j1LzLLaqUV7Mep4Z3ghjKdlWI6noX2LCEoy1jHr5EDSGXcJem7G3
G7UTN2cD1pkDZ5ic85Y7cm8CpyscFhWzh1sKz8s8SvWeHWrRD/SEZoA9yM9bPInTyhl0da7nNgKQ
uWuJXI2XjslTI/yg8JDrDvdppQUkVMJDPlO9Nl2q0ve3DHdYNgn1C4nbMyXZUWIlZCcfRFSH5bLo
mMUDYX3RXSraKCAGjvgHQsvG2TrMtKCKvhDVlV+KiZ75jYZOZNI9rU9SecTK4ZqbtLKGFq+ZcOsX
s+Cmbgony91NEWd9iAizrVDX8fQ3/nGd2qa+iyF5z1vUEiDqWr+heeJFvBHR6KWViSM9MPX4CWOW
VW5gftKWDnkWp4s+G8PgoWvn9CG2RtBaM8JpBlZZsfymaa7KTQE5IjqcjL5RV0GuqTIjok212Zba
0Cd0euzGbdnCzDph+GXNX4WDFvUqmuCEbuaqcG2QtG4lHyAyg6XKJpguhKLYD3Fq6tVmbBJp7Doi
1w1GPLKscR+bJQxwyHBgx2HI4c0zRBb1D11MmBOrQ5Oq7eS4XQ93nkBTb4lLJ+VPDyYH6ZKR3vk8
2/ppFma12hmuP4eHJI9MClpMyVZgzXacIXLqW27RqJazmGrcmqz1QIlwhQ7d3FJ3hadiHORtno6I
tIHO/g9z55XkuJW26a3MBvAHvLklQTKZrmyWVLpBVKskeI8Ddz8rm43Nc1KKjiQIEZO6mojuVkV0
dx3i2M+85quLLN+EyS7Im0NXD1gptXZPFN5pPMFqSTzcRhPlKswBYGDXmWmQyqVe84sK7bVCqVsI
vBsHy1EOGYr36YfUqrr0A6QgzDJFWnh3c4yYxP0Eo2afU0CJj9i7i/ugVd0fQdUW/R6vS/e3muLV
4MOoGO0vSt/mqa8GWM3spnQSiA0T4Ntotd8FQqHYkgiz/RPV8fGlEr126gPVie6gVlSfZ47qdDSm
li0aO1ydNp9wDoHSH/ogVj8FzSw+YKve/oS0DvxEU2Ohw6NwIZPPimqx6w0TuHJhsl+UgU7+DudF
lSuCio+3a70BmxX0wObQ2fVzENpHip3mw0xhSQX6gfH8zzzNa+uIIkGAcaUZWby0ed5657o37F9L
JU0eyq6XtHKUgDsab6WLL3Kqjj+spp7MneHU1CxA+8+Stp/ZOXF10DiPkPeiJ0ULMMIr2wZqImrL
Kk9DKZyPROnejzxPS0wuO7ZEZ6BJtwNvwHkxEmpePlEuDcV5cMQd3Yzpo91LWcgJJ+c7EKL0cHJp
TXhAgQQjPTXxynOOIiqqBIqCB5dXag5cUvgZWBaMQssPA8rK5a4eudh3b7LXlbL3oloLJoOokFIp
TSYalK/CU2+bWmXDK18Dyd+PY8b1TmMy/JIUYLSzDJWEKLcLIO1Eqh+NGFuKmYd92PgFi+q+/AWO
BBrT3DcRSjHlf/+mYstjWc9pzEVZ5Wrw3Cq5eQzaqf3z9ncuKuHQ6dhJwFUN0KOyObloqaemNqJv
Qw80Rb4DfQVCpj9HS7JYSX5Ym44i+kiDoZv7v0ol/4g+Q8nmMuGWU2zAYXtVlZPt/MsPnDOZBg04
VFsjJVTfqVuEqoQde2jcDmh+eEop8MCYR+afKI4LRYNlj3AGYK+vwAKjaqNGfj3joKdI/emh2kiE
LQEVXaIA/jHjcg9d1zxqMCzuimAKP92e8bVRgGyocrJVyhCLTm2qofzrRGQPEIzmM4mRSYgTFO9D
Y7J7LNCDGsQxuvv4NSwm1xpd0sYEXrVqk7dzgYNYJmupp5cES7ByYy2vv8mRvEymT0eMgb/qcilR
6AjsLhgKAjKPrTNZ5nhQYR61G2di0Sbiq1zQWei9uSBNQcAvxqFjIXjuOJUBdPDkWIKaqnbB1FA8
NqrikBpdvNWZkn/lm7KjHJK2gqGCkQAoQL57+Wkeir88rYiMowzf/tnEGGNbiLM8ID1hf1XnIf+d
52bcq9A50439uGikyLNp0kV0+FhLJblanM3SVivPnkzqCGlGAwP5RYVSUZvjlYm2rr7Rxl9CQuRw
9OBMZhXehuxrXn6pXsVVHmsusU1v8Ox03sjDkGTT9GL1OOsgHYIcT2BF1je3doPiZDVO8BzDxf71
9gG5WmR+B9cu1Bvg5hKUd/k7plZN0CuxgGV0dH3g082kEBqOKOFerVMbk/UMGMPGzlq5B23ueQPB
LS4k2oKXg8aBkQPYgpWFTpb1LS8dLQRHlXgWRgWF2ocnDxIeSk5p44X5X66N/3gTXq2zBGrTFETT
g/jm6t5BTFPmwBEaN70TPKjWTAsqVtz2zzAySWHeNbuolVkSUUnLDPgNU7zYVFNrC3U0MW7PyE8f
hOiddFe79vesRcmgcakMbgy4uBvkgDxeXHgAnPjC5YCVl3SRjpXDvuwc6qGJ1fvZ9q262DRAqHTE
GGlzSlSqwbV3uX6Wi09QBUl2jx9udWi8REPdqY2cfTnoyZ2tju98OP8aUA4nVTtce3nl2Tni2j14
tH0TGvpvGQnrLyNXEBUTC+FR6kARHaN4Y5cudgqDApkn40D1BkNKuvKXX0l7o6GLgwaVoQw/A0ow
e68UPzPd3gItrQwELhXgm8S+AXtZ3AXRBOZFb5JwP3EsIBmHEwJMNFgSPX1vZ1r2icEskV4wIIQu
/fKbBnWY1JgkALnfCpty+VEZ4anvyT/d3vsLcUlON2+Ghx4468bFTtxzOVYW2FbSGhg/VwZfpMFp
dSl4Dl3/lNTWnNwHsxN+whQteIa/xh1Is6/DM2jM5+DUm5mdPVXaiJje7Z91PdlwGZBsY9ua6Lws
MapFBwAwaWNKxHB2DwEGPFhYieTgyT+9fyiDnUOKzFN9NdnxnEVjEYXRXqv7F0cMLz2kWZU/v38Y
glfeLqCaQEQX2ydBm68qIkrmnQaDvNCyDA4qumZe12zxeNYmDyyYheQ+O5VNdLmksYDX0KforQxt
Pu2jeA6eQcmP+1j+6fZXLd4Idg+IZZQcuaiRU2Q3XQ5FgQWXYCTr98Q6yR3VZs732Iv5nANORyHY
CJ/QFtxCKS4ykddRwQ8CJaYxxccsbja0b5QAwl+454bzsB8n13weLCE+eG3HPo2i4Zc5bgA1uLRz
OrfON+LVlQmGyQb+Hocfj4djsZYky4OLnL18//tK/+iomf5bmcnYILdzftDtOb4ejU8FC4Q2pgdu
e5n15HlWCc+plV3dSMsfhcK33b38P9wF1wPR6nOIrOAq8Apai8UELuyGuLxR6JzH15NA4+xfnQSE
m2BBy6DYhTqxmL2uKsdY6gzta3vu/Zg1+laPovcj+af3Th2QJvCstOx42a9CmKHr3NDQKqauTe7l
2c7V+P7fnG02gkS1AYzjxpbG3hd5KVBy8Iv0SV0zgkQppp+5YRYP6Aj8vP09V4GDTbefOJDYm2yJ
bOhyIAuPZNjKlDuQmEzuTGvo/e2vWRkEyw6UY4i13etBOieH44rf0C4ziuKLaUXtn5wo8/juT4F/
wNXuARYk+Vuc4Xwogcy1MGTS3gg/8b4UuDiKrczyeks7cr50tGZxGqFFdTlhxLcxYkeoDeglftAo
H+YTYq1mQvjs4ZsQvvuoMgbASBCIhCKwGi+HQ5OhCJyJUqleDrgjgz851xOlCpjy4+H2/K19GQBc
IklSWuvqsBr1PCG7zq2AlU4w+pkXlw9qSvqMoqzr7G4PdrUlKAIglg99HWTzdcaX5okHasZTENDG
PFahQnJQIzbfO0chajQBQ3AxsB9ghF7OnjKn4O8ZBptEthtCsL1fTe67J45RmDQJdeQ55s26HAW9
jV6xmxSyOKnzcCcQLEb8wcidz8SSZr1RdLgKwhkNEAeX0Ou+WEaNozBa1w4h+GGyFn8zDLQQYJLV
nyetp9+e2OE7eTakh7zEqMMTyiAHsLxc1SRxa1rq3u61pIxOVO+PyIbevXulGAetAXaDZGMuLryA
1AaBUQjqUaYE04Oaj6SDbgCa/28bgH9MBK92HgtFwcYlPqN6g8Dj5WpN3QyQNx44UXkt0I4b0ULf
JW7ubXEFratQhpFkZCZ5YdwXy33Rhoj6AHSV1x53d++l41McBPp/ctAIj1VrIBk7DFX5oUJugIag
aWS+Fk4J+I4GhzIc5XBs3tEgQVavQELuQZ2w/APf0FLL7nI8XJxJPIuut37DM91AUi3K2mdHy+dv
kTdRO6DwOb3YZoctTR0IGlFODX6Lxq0ZY2dDiIPmgEXyj+JHHZ7Tlk7DHf3LX+pgMJL7HLvc763V
jdFRl1nWy4gYxDM1dZyNad7gPmHh2PUyzJUbPrdIa5go3KnGxzrE4NhvATQ8eqM2SGWkMMCkELYC
dWXE1/+Y+9HOIfiaEH7Cxh7v0Iwt3ecubrXfEkch3HEdQVn0vTsMyjDcHygcJLHkd5fr3uLeOSYC
52YREsNCVCtoPG3u4+vTCd+Ft5TuIgSKK/otQsAVSvc8D1jcUk4ysjF4LjxBDDkowbM2VfP5fZ8F
35dEC1CVtKPy9GVtuWyGjBKRpQAbSds/Rw8Jo6zot+DGy0PDKFykVDmpkFEtX5aRE1cBqgrcY4e5
GqF4TJg1W0r+5fa3LF8gyV0GY0YFkIuAktziug6yWBdtpAb07kX5kLRVWEGxDcgAcnC7G4nGyieR
oXFASTgIhJfhQppUIi5LocAPVTAMzHkWQhqXf71z72J8fC1z/rXUD+TC+q8Y6z+7jVz8r05/lM8/
8j/a5V8lf81//67/P4RdqWcguU8tCo8J/EqlCMGbvXCFbPw//zv7Ufz8X+dW/qN9i21c/Yv+wjrq
+JZQhILNBxGUm1xqyf6lBYv2P7RJVfWoWNED4NT/lzhiq/8DzYTuAxh9Wf6UNaW/sY6W9z8uoi9U
0EhzbV7X94EduU/e1LQ5/NxgcnxZ3JZaNpf3DRyiWov7ePb1coQvLogM2s6+r1FixT7NHjei38XF
8zocPABmmkIZicniWevs2qQuGM1+4gGuq1BX3/VdhkCSmgfYoehbAZz8+5afB+ffM8gZ6OLJuX+b
ofBaWF6NOKrvKPzHMGjdkzVl4qOajZM/tdIxMSin7uxJbIenz1vsksXxff1eYlU+l19A3LUIjFMK
9JpL186nRWWfazy69kVi/Q01/sdgYXEjyVGkajCQVQc6ORHD4iubsNL0XmMRq6HwE6A7qC9LFzc1
ng5vNvx2M/SvocjFyGPZMYT7l0M1FZ0ko5pm3B3c7q7zlPmQWxitu1OZ3WlQcveIgtC4H5TZNzCU
3+guSdHF5YLCcoCKx1pSCpH6nm8XlPdqLmprgJ8+13O/T+xM+4wFmWHsUsFhQ8Ilb051I5Jkp9ZV
8pSbiI3JNRb1rlDq6MtoD4bY025MX+ahjJJ92EM28HPa+B9n3Zx+At90flfpf2ztRW1tmYgbifLl
7EEnvvztiTdHIm9UNn9eeViGIoFYo/R78Hi4PuajChwT58EAnT8/ipJmZ/eJdWZzF3dtqWQfODcx
vXGsf5QgUM6311U+WouDQvBHtkNqSAHWWmyhMXa7AsDN7MNZATNaO9UpFCCdoLEg2ug0fh07gd/U
+rhBEVq5ERiYIgVWe6QlSzZSacY0Vh1j9oPKEUenm0gd+2ECOTf+BEz0vreb1jI5CUkCmiPUPSla
XC5Bm5eDp6Sj6c/xYB0LQEwfcxDNO0/vt8pXV0dfDgVlkLmE+m8vD6UW2G2t4czj03zF71JJwrvK
U8OX2+u2iN5fP0j2Ol6DOVpli2AETUfTbqLA9EdkK3eT1oGPM5ufntXEe6eCVTTPjti4A66WjC8j
kiP44QvxI1rsY0UTmMM0ieX3ZTB8HIoMFg4UcSoLDTa2+KF8vf2NS3jAXx+JsAEtUJqRPByXq5an
YjRrmwHjPJ12cJbSfZNjB4VhU+x3U/q97cPxQdh190Wike7yojUOilWkd//mh7B74ELCs0Sm/fKH
WPaQT6OrsKazMtPAauunMHOMw5AFRH9ald8rQumOYUuqBH+9PiMHWhxEz6u68UtW14D4gGxeU6Xn
++UvsQujxuLVM31dwWs9dQNQfOUkfTinvZ0lwFyRtDo5boyUqZMFD55owdGlk37qwX36YCyfjbpu
Hjwb0x7erW5jza73pSxyEVxIDAWFmsVBs6uqisBtWz6Yf7SmYhTES7M7SLOLnRcjP5V2eni6PSkr
Y0Iogf8qm/OEW4sxIcoVNgmq6guBYrKdzZ9CI8g/Z5X9vUQJJwYs5kYb33n1HoFakSkUGYGBLIS1
OH8meOOA/Fr1y7SuH/pWReDUsmO/5Db9qkbj70jlGgfPrYNjaJbv9a3kZDC8vGGYaVAQr0/OG2SQ
rZfRhD8ZC6q2zl1Pef7Fkm72Y26afpsZ4hhninaI3dTzA73M/S4xy9OkQvIg47AO4F31o6hy228G
HvC0rMQBsbxu51VD7t9entWp4tnj3ICquaLrI0RaxVk/q36C5BsYaqV5nkvMeagIVX5axuc6dNEP
zf4gREw3ylFyGS6eNzlPVNg0dNcIkZak4p7nPB5mlsnK3ewxDZCoxeg7fHBz/XuohegT8/59LUT6
zqrbXwvksR9lVZSy1CJeaqtJ6F1tsyfxBzjA3gbXBF7loBTTj/dPL28bhWXEBgGMLSIjjwJiVzgw
JmPXyE+aWTlAlorfZ9X8aFeOuXNTzIPGsHfABm6pGK2dvDdjL+vzdWmh8SnZmqNadoe6qYhgRsc9
hJoWnWjAxveBPpv72x98fQXyioMCIqtCYZF86PIKFMJpkxTYOn49hgHptW4eqc/hU1+Y/bFQY2tj
D8krdbmHqMXBC0MtkJB+cdQnRIYhxziqbyKQvHfwazgFqf0fafj2Vzr+j/H8yoPHp8mkEMQhoInl
7amAdy8bHn2/yPPOj9Ow94uiB+famvkJm0lBD6l0TtBsCh9f6uiQYIR2KNRI34jOXlUjrz4a1QoY
+dTCyWIuJ9kyVXjVka6CB2kb9GgrsI6x42LukWYHp6zcD4roq32XQ0qeC4oi3lQX+3hqow9GWqpH
U+/w+SZBPt9e/GX//vVgARZwUGYHp3SFM4vwMQOTY2h+b4XtDhuwM5DZT/o066jtgruOp3w4R3ps
+Y6F7ObU1M3Ba7gBC83Y6tqv7UQ6VNwroGiYpcXDY2RNk9ul0GBkZMFeOIjQBjNS47bVdzsNKtPL
7Y9fO25vx1vsRIzgVEjhgwaTHEO9sKhMv7Kr+C6ZFOcTvWP1efDybuO4rV3fXP0YG1GYlpDCy51g
YzvuOL2mQSuxSVzM3r2z8+lJ6VAoBpgbHwprAMveCOWgYX18uv3Jr3iW5UZ0uLvR0CPsRF/mcngX
EzuR0XLww7Kwz3QCqkdNVeyjObg5EtFZdLAQJ98XMhUMnaG5B3I8PvM/m/dZ7g1+ZaC6jFuNfbZb
s9oXJIcbE7S2C1zgwbLrajE/i+BQp9jaZqnBodVS64/eyzDncmD61H05HKfGtQ+3p+T6TUPGh/Y4
hWKKq8Q7lzMyUNKaUMHW/DGKAqzo1GqvNsV4DrBV2+m19uTZxR4ea/jt9rgmf+/lSjCujA4Q+kFP
dpnYmIFu1zMW3j5MuPgzkrP40NOY2Vjw6+3GKLTjQRzR2+G+vfw6vVYqywyQJBBc/pIP6Ow9g05I
lJndGasce1eXUX4Hy+unO7ruxl1/vZZydMJ8gjsZVy3WUvSg9kuVuQVHhocWtW0/AlnykhUVtM0a
n5zbc3p9onWgapTGSawIm18trd/EcYOWWRBVWt3PS2J3bBC9nTUXFUF9nvixlYcHJNbMu9uDri2k
1LwieCSnoiRxOcVGoDd5IgdVC3N4Conc/BZrho1jIQ/mcruAMyRf5GzwdC46GsIyQhcpQVTTyEgO
mlU6h6mexDnJaMDc/qD1ocCJ8izIoGARERjJEAd6zQdFFaqiWl71p3FWO1+U7y9k8jpToQU2SXcO
BJmc2zcL1oY9cmXZpPu9Os+wGNP/RH0Q+rHdUfya+nc22HntGI6Wg0qJllrzUiVttoO5661C9+tE
upfXZJ+6ByZPT/mP25O4EnzQOpHLZdPCJRRf3LS6UtW8Hri9toMqfABp7j7k4TwanTrBVStGvwtD
e8dDEf/q8kT7VT6We61prI1fsnYFoCPGfS8LKGiaXc6xPte4bSAh5o8E5nCFyv7ALQ6ZXG1+TEM+
ItLjOR8nqx6OXaTAdrk9EWtn0kHmiLxOigssQ5+eN8VxixRzlBFMl0uXc9Q/zJGr7ixNuj2EaHjc
HnHt1uGFpa5AuiD1LS4/WAm1rgLlwowCoj3QV9UPrYGQmVpFX4JUiQ+3h1v7QHDVEmxMjZw2xOVw
7gSxk1YvV+wUx2cD8VFMvAIBB6/4ZMHgI5rHW+P2mGuPFnOJaCP4Rugsi9AFZcG0oFwlH48pPCil
Ut3retRD9jebTzQj+h2NAfVk1667MfLq5KK1w4tCmxCy4+XXYj8jTKxLdD+pMM+Evj4d8kErfBGV
0YHF3DpHa5cRcCJyf4TzgUktZnfosBGhm6pRBm9xysiFdYytIjpCXNI37j1jZSXJFIgCTKYVoMry
4gvQ+7OKmCPbKuNT1dXnDl48Kjix5+c1snKKVh2zqTh7meY9TZXqPTa6+4KYAY4jllruSG7cT3Y4
0B3n2dtFmq3sZ6s6GvOY3A1EtSc1w6m5N+IXNQiNO9WKtBddmaOHGHLd0epQXilgrZ+CMgnphnr0
BlrqUco0Dec4iZxzrs/NgzW48x6pVXcHPE0cb2+thfGWIy9JWqToPCMRwq2xlFdM41ytkJIgJWgN
5TH3oJTPWjpTNbTr85ig8eXNbXesDAX+VGBYxx4H52OSpNmZSl6Nr5EhTllXNaj69MCypkgcorq3
N37nysa4+JmLp6PvCx2gIUcgGiAV2pXefqIKUzJUOG+c8JU9z1A2DUTmhDK0cbnn8Q1s0qoiSRrY
p/duNn9t4OZ+62iWHSJ3nrdA6avjIW5PT9EAELbsVjtOqODFTNAGhin4lEMnvGsDzzoiMGAczXpI
N75vdSppQlnSqIsm6+JMK2Hhep2taLDStPApmTJIk9SQD307jRtnbG0owl3Z+3cNbCMWd/PME+GI
ulX9PG7HM1pVJqR9TIVntfy7G/+P6f9r5L4ImZAoNuFmMCAUFDnNb4OLFlIoDQqKRvmU9/toNpTP
o9UPIcTzJP4Wm/oTGVJ0p5nJ5yEde99K0/jOCBTvOc7q6leQ6buo1v9IRKs9NaPXIlnQogWH5FQm
uYMdPrX3VTV6iAyUEbW3qjt4KYpwkvQ+AL3RRoFty0j/JwgqpJ9HO0DJs4NlWuzrunK+qd2oz1iF
BdZ9oNSjs4e5C0hen9vh4+jFzb2XFflMB8sQX2qHgsyOmqzzjD4KdDqcf6IPWaZn6i5DAuWHlRlj
AlPM0Hp/sMqsPmlOUVjHyNEFbiaeJtwd6uJ5urOctPvuBVn6p9aXgqaHCKtTjd75LyiQu7+4Qzd8
thJdPDuFPf2a63mPopiK03plCZx5XKXTf8nJqbIj2qSN4GoG4LSPlQSzpqSuv6iThZROrfN/azVY
8lXhVN89GBCfO0EkucNA+0DJaVYPSCVMxb6zDfTL8jBqf4aWiLHuyoJA3YOJk3IWfdn+4qJFUO3d
pn0nrv71spPoE9I/3m4qqpd7JOQqdHOL/QhbCYNy1Nl3BsToQzum7cbWfwUBXO1HkiC6PQhgEg5d
jpXrXVdXKI34+MGBX257NH12FSApXs9B035NScxMuNSwvPfKmCXPkWHUkL5dPf4VCFfzJ04r+WM6
zPZP1wvCT1i9pjtIPO33CNrJpwpNNLh7PD//qZFafxmr2PwpDGQPNuKrtWeSiwmUg8yYqQNffodV
14Gr9yjwlYLrsKjU9mTG4L1Gy/1gmZ3yiFO1dvwXrxJpgiNPNCY6Sw6bjuKNEFWvovudOr7hdRa4
wUi/w6/8sUW64EOXIx1RqS6s5gl3qcaYvL1J+fJ+Itim0Me+zwIr2SsJT9YAwOkU6MI73f6Za1Mj
HTUlToKA21teb8DOdBU/cTzlcnRW0ibbU8e3YWp12PIG6fDYJ87GcqwUF6EWStVN5NER/Fw2sQZh
6qPTt5pf4Due7GbuuUNmSstZPNd+z7OEtamMJH1B1Eig/5CP4Qt+teO3acqDL0OdWTDv80z5oPZa
tdW/lZthsel1Oo6qhOJxLS1tUyxXagHkI/UuxXGOTjz91lbC3I+uisVUa+nvXwAdpxtpgAS/Hcjx
5d7kl2kBDCvmolXRpXDGeu+EKgQTBK4+pinqDnrB8b696iuPGn4wlHXZmBQClhlAM7t9XTgdCUcd
YwKvl+1+Bl9y7oRZbwy1UrDl4qC6AQCKKJx/Xn6g4yD6NMd8ICiYzA8RNToELnvbGdD0MBQ98B3Q
8AdvmEnscvdhHNTiqNRT8pvTlluktpXU8jWpI6+DRXfVN0vawWsCKyMGK7yak4nKSp9H830VF9Mu
UQeAsNiTIBkzYK9pJVu11GsoCFhv+b5L7U9+grFY7cFJLGSqKKYaje38zDURf5nN2XpogyE9ebll
fEqxZAHzmjcvrpuKL9VcNfdVVzFVkY0cU1eMOyu2SWRaddq4stZ2viuhGCBsQDAst+I8elmQlJS8
lLzWTpWaPJnNeNIVN7rPwmTayMuWZGP5kgGC0zhqlM+xr1rEw17eAHucKKWMbVD59Mr0XVrN9SlW
c1rWsTGgdQeONzG7b40SnHQk5ja6HHKExVEHlkPNFlIgvdxX0NGbeEtHayXEKxOcrzzc8ZDpyC71
+t3tw7ay5wCNoyYIj1ISVOW0vxnFdrIe+QzQxJCWtU/lpE84t05CKqSMRxBehZ+qfXMuzDg8i3rI
Nl7xtboOxQzM8ghV8YhYQrfoEEXIf7UGCsMU4hBTmP1CLR0/CfL0aPaZ5ZdIBh2zqEbm1qVX2Imf
naboW7f+yqVjMA1kaIg+uLwil/MQZamDxglVujhAQDarM/tBqL3nT4hZHSFATgivZeibpKN7cLMx
O1oO4qMiIMVMBjs6lFWW+kZsfcbRo9qYpJVnkFQCfpasbF8z7GKvn80yNHR/ciqYWbOufWx42c9G
S18pNbIeX9l5q1KwNihtDeqVnAHKv4ubcRQ6ECg7YvtNB9E06bMhivkYO0Z8l4nZeZi6jf2+tIN5
PXIEoVx8MhwCv3C5BInpRf2IWhw1WcMDsVckR10dS3/Im/oxciJD9hfFDkH9/DRPCm6wmPp8RWTn
R+YlA+rUVbMx8St3jgEOnUI0hpGkPPKIvjkcWV7Yoqwr3Tfw+PyiOLY4KX310laYeup5tsl64K9b
nnggAbx55MdsQbkkb4ZLQwpfRlYYfqxZ+SGpLDIYQRhme8Ld2u9yMq/GIhmmvC91qZeNM4uDl4Ve
Zvj0j7uH2CJS6aMu2Q+jlvgTZqg7MPjWPmkUKtX5jCgfctXH23fP2oODYAXxHaxnGOPqYn7Lxoyb
VAuY39QIznWWVgdDTM1945XVvVvHGkFwXRxiCqkI/3WJe5yBle2Q/2x8e0IRS01M+zCgBbRXHH73
7Z+3dgJ4a9xXRjY43cWvSwrEzxLBFM3VUCOuZM3+mKdYQ2vY5USKjtmq9/1fDCn9tGnvcN6lnP/b
HZBocTmO5shtPEfdc6ENKDMFDcCX0C19phDB5A4RwI0PXdvmPPlcfDz/gM8XYXaXISfZ5hGMPFTY
D66X5XdOhdPRRHUfXvTobZz0tbuWOj5iLHRfJPPi8iutahBFhrMaCgjNzznQixPYtMnvHGPLDGxt
CYmmQHGSI/LGLEYKvTaOY7BwPjJuzqNjZilF1dk5deaY+3VnqQ+YAm6xZdYGBTNDQ0SCoK4kixIw
wHFodqavmMVwmMbwNHdNeoQ5qANYKL8Cyfl6e9usTagk69EWdDjL1mIBRw23waJJaLiHTob0nqnt
RVuHO0iVWyaDr9jN5cVBM5mmGdOJ+MkiSIyNCKW0Bp1YK1WN3+ywj+8gij2IJBR7rxLcILkXHyIy
olPjZPoe0sv4WBSTenQt0T2YCcqaIM6rM7qdzaGYtQxULcXgCQna27OyFtoQvgFx90CkccldbrMk
bEMcizosopXJofcc/iiE1txHTVPvgz5N75Gf7XdaGWkHUGhbEYWch6t5IkdDDEg+astSSFGaBV70
oUn4NvXHrEPRVbRq/3kUbXWyyXaf1Dz5arvjdL792WubAQNSZKLpjVIfWVxbEdz72EInyg8ji8Rd
dcMHZ1QGnzD9nV43ry82ziK8IQZOnu6SYQsvLYT1yk6HMNzsXbXPd3jWTwdI/t3h9le9/uyr+fTw
OKHXCLHAlqv95nGM3Aw6wUh5rTQQfdQq9PTquJ0PnqL9J4IV+DRGXnJfj/XvNEh1QgULvb7ZG0/Z
rAPgExgeK+rJa5FI1AuDyJ0LTssadYcuMBr2TTY8hDxAp9DO1V0ZBciaKrW58RVrV4PUtoArw6VE
O/PyIyYkC1HP7U3Z3B6PUZMDiS3M+r526mYvwhaJuxFd1dtTt5bLEE0haq5RlyPOXlwPhoL+ftEO
TF0tcHTn5trlAcCM0UGvtaGB6huZ+U3kdngqyy576MtS2ziLK5uSywlAHC5FlOKXXdOI9lKQOuyU
ShlaoDh59aFyne/xmMcbds3rX4vmDT42pBU0wi/nuMXSb0wC3YQQ2gNy7eiEV9b4J+5F2EulZXdy
xCj2aj6R59qKskffWd84gmtZjUykidVt+gAgcC9/QxoJZ1CxzvDHoA9ONUZm+0HvLL/AcXln9f18
NHjnDwM1uHNmGM2+whhlL6jnvx8ywg8B508+i1Lg8g6MsYdSOlU1/TRxxUPq4USXzl7xsULpErvk
Yqs+tbbOwCpko4UU/apiV0aZZSFMz9tHrXPn6gpCvJFHokSOuxE9rg5FE0n2ktBGWF4IbehMxaA3
po9rFSfWirjnrL7ajbWytZ7yylzcPa+Et7+HWs5iMWRoFZfs3qT08JdGi+Sgt0O9EYatJUC49lJs
kLgKaAWLXeO4gdO6A3HRVEzdD5saxx4Mi3SN8NRz26dcSZpWnNXQKE6uMY0oEFJ2jAUgwrbDvtEV
abJ1d8i74erTTQsOF71cYozFc492fYt8Ja8JyjM2eFYAapFRkQjrTX3U7bz5PQ6Q4+zmYn4ayqo8
R00bnZKh0w8bt9j6L+EFgCEshQkWt5hlil6oyPn6Qz27d3GJaa0TlO6utwboga03f7RNaaHZ0RTK
Y8sDpuoF9wjDGRsbbyVclqZbUAjo2pMWLh5YlJqRuSo53FFSDXSk6uTJEJW9j3jVeTlSayNcXitS
Sis50BeyAIZs4uVtUhlWYNUjpJ1K/QjTfdhZxfhbqAzWSUyJSzU8nzMEtFPksMOkfhqayDvGaOt+
ixpU0W8vw+rHQ3gBiSOL5MtTV8Wllc0lRirJLOK91Pw9tRlmnnXrlEcrckS2sQNXnkw6FJTjJUCf
C2wRwldJZ2VdXZOFNZG6Kwbsf9pqTvdKWX6vCpH4XdTXG2O+wi6Wu547BQEqZh3Q82KJHXMOB0Vr
QNVR/zyoMGzoUrbjgeut2ZHV1L7nxXQB087zy4nYMRM5Hsoizh/mIiqerK6qzng75I8uVkk7l/7B
Ma0LxacPne16Uy/uhsiadno4GPvJzMoT+ufov48G8u6KU3/IYAseI1wTgWc4W/WktZuTwiLABKlt
RgPtcj/h3FBWbdkbvmqE4X2eFQOuW1azd+J6K/ZYiYKRZpJcZtmkvkrAZtMtUCGeDSCEmCboVHF9
PYrsU03ZxsfugQpuGk1nDJ26jdt0baNKmQ/Gpr6PWMrlR8I78tzGjEygmk57Qqe//RjiKrwTehKQ
iqjqvzgYaG8g80W7CibW4pCmve3EullzK7TOtNfjEeH9MgQxWQXarsTd9u72QVyb2TfjLTUZjEqd
rQjUMKQeMe66vjEOjRI9AnXpzq05pM+iwVyqRJ96g/wvP2R5NmSFin/DW6FLczmxEQp1RY7lnQ/i
Nv3TtQr3Ho8Ywv95Gl7oH6aIb8eg7WsnPA4J5ua3v3sFc43AKoxQrkRK1lfklURL2FFTrVM9kMqJ
ffHTQOrkgKZee6olirpy3AHR1SQHT4XJp9tROYcIrD62ut3shslJnoa6Mp7V0Maxipj1y8YvXHup
oH4AgebS5gcuZkhrlVpzGNUvagWq2zhn5qHM9Z/InE/HoalmrEFq95csTO2joVC6JIjMPqhB1Gy8
mWtLBTfRo9FLQAEf63KprLTTutGCzWRqZMAdMLd9rqTm2UWS+94Wtn0Svfl9JkA8xhO1rY2lWrtn
3g4vj+iblC3HInEKPQBg49iaLwEJP2wMKlsIfKgvG3O+dtzB10pAEZAMjuDlWErTKHlK8ujPifB2
alDG3wMysfsy88ZzVLiDNPKYP0oFgNNgdvpdDXXlR2Ba9a7NMaRVrV7QX2md/TA02XMfp8XGgV3D
w8liAD8OPgYmGPKlezMdMYbxnhWV4J7SUPcHfcoPYlDhL5tWeRawQj6Hrt4+6tVcEGgl0ylUiwgz
FB67EWO6z+QuP3M9+eKRPN4DhbRgHYzmgzlEzSNZ3/RDyWwA6ImNI4hpoKo+pN1jJGbtu5hMF0xQ
j1xu6RA+WGl5Gr0elIoeFo8BTccjsgPuscZ44dGiw3tvCb0+ikwXBxzp/y9757EjR5Kt6Vdp9GY2
Yz2uBTBzF65Ci9TJ3DiSIl1r7U8/XxRv9W2yiSZ6dhcYFCtZRTIZEe7mZuf85xfTb5rBX1E3uMVM
WUANGP78XE9zGbRSJqvI40wc7uIY1aydkDzbTbfIGXyvjmM9mHulWJpTOq41Ccz1dFiT3nATVVsv
lZmOPgMbwgEa0/QGsteem8lQLtFQlxvVSEvZSdLlG077iq+P5u9GFb9a2EgqcHOhErIwQfnxTgI6
ESlTWCQThrz1hYjcDYhFRlaT2f7mWPlV+XMzeEbdDH9Q/nkupWvJaA0jc6mlyLKAqUniCMKEz3Wd
Vo45D6VH8s/wG9+qX34+9q+bVdvN7+enlYron951YO6hm/kQqKNePE+T+Y5NpvKbbv1XrwSb4XZP
cciCOvTjlZQLk+ZN8EptO/U7GOD70B6Va2aqv6sHfvlKjI8ZMkKugszw4yshHWlQvnJsEK1R75Si
rPx1lENfMSfxm/X9yyPKRnhLzQP4iF/Kj6/Fiu+0laTlG4xv7RhaEd0Tvc5G1XihVdUbUIBvCa7c
e5OAC48MiDtB9fQUFsy96tEqTyUW9w6kJAcmxLT711vlLy8EPr2YzAAY8wD++ObWBtQQWhsrSqsg
wxlNHphEOHlJbDW/6Vx+sXgpM29ejBC6cTb4qQYj7gOwFdsuryX7c9dHarTR5Yo8FXtB350xQF3E
b0dbv/h8aBMRfiJYAfj4WUBia11klbWteAYZY34daTnEJX12tNz+HcL8qxsNdYQJEUNCzaZz//Fa
yrWSfCcloMuptgliAIeUkejY5m20x32ZandIS4eEjTRosmXZGLOUHbW8qFzMhAtPmtLea4tJPXVj
SZCnbVTP//pu3y7xT9XarQKhU9WZ9YG+/fgOaZnlmx4VEvYCkVcjU3ifYhP17z/GP7zKTzfaGpN0
kirW1FDFYh/HhJhoCP63WSx+J4D4Fb4HsI1W28JohYH4Tyd9PtHc9wCsUAT0CFVdNm7airy7QjY2
CJgHp6ZRPFKkpvd2qdY7iKXFb9b1H/jdz1eVp5uhPCMeytGfPi/+c5MdLkzMRrstN4sBtXUMbdOb
tHXd5kRFk6eltv6M+D8Qop3e0pgUvdi6+VFYcUaMLcWqIMHDDUla3Mj4wXiUu3qwNsI6wtm07lpo
7fDh1epbrfQkw+W40mVjFW2Srn7712vkF08MiBMTZxx0OLt+vqLSsDCTXrBcmFtS/rBCT/er1n8R
U9tt/h9eidYBlygGgNzCH1ej3KvwSG4knriKqodKJaS+HWKQfFWdvhef/5Z72OW/WRI8R8Y/XM9/
cvp6WNqfwktvf/67oZemEDZ681ynKZIQw5pc2u+GXqr+N4a7DPnBTmj3aUz+builmnh9EbpNOAZl
KdsEK+M/Db1U/j6ZJUeNDBUNAoj91//43z+QxTFL++H//zGkHaD0thX+wyPDUBPQjkIG5iJ8kn8C
sbpBb+e0h7iTqKKI3FUlQbOPQ0n9VubLNGLTSG3r1kmnFO8yXikQlruU4sOK0irIdRk/OyKTpswN
AfEtR+2tYvaLar4ZjRQkhrnM2gzzMGVCUlwzrq0v1pyVYQCrF2NBmN69Jfb2IBJIDrE+JjraojB8
4uHGhWIeWwmdMMl9dUu+mwHbBFNAyWBKbPeN3CT+zcSm/GIUJfUgO4wV20Ug95gblGeKGG14SMx+
1lIsp/q595Uepw8TokIVFR9q0U6j6tqNnfnNADd7W+Tm0N3PjM7gwKexzny6bZUZx58+m/UPVCgj
huEK9O7sNNhzK10tIo0+p3R5MrHTC05mszPMZdo/NznCqJ1RUtlslt5EPCGnoQwgZY+tBS1ioNez
nELAWCTJbnmEvtpdmkFzNOpvV5nmaGuWcvylE8ZzFarnPoJXQ5LGUcl7LDkkJ53Vb0MS3zX5RJxq
V+aRUw5EwpaNLMEQsAkeSauTUIrpaY271mmsrj1Cj1d9HSyU2Glx5G29hJnGNU3q5tRl2n5Mo0PU
9+/zdCYtICjL+JBh95E1JpMZK1x2CcGdDvCNeY928WhHkGAUi4Nz8dde25oVyXCdQWBZVj8va3Oq
ucLKSRRVs2fTuqxLrI3eshD1Yk7x3RRBJSLeOlWdqh/2dKNnWAd60JkaRjRYlfsasZ+vkKzmM/EI
2nkY5aPUDzDJ5xEL4S2Y7sPEmyR0LXo24ljdtrHI7gplJFV2AW+OsP+MprbdFDMCMpS/XFpNe+pF
W7tQlFOnUGIc+mtBlkUf7vMUIy1Yb8opm3PDpnBQpaMZlQ9kVHjoX5/rrI+AGJuSPI9BT1xjmOsG
hKWOn8ZWqfaG0dqOvDRWTI5ifJDsb8gmI68EmS4cDRd9N5va4yQaIl5NFwNUxZ/CPRlm56jEssiv
VFV7BJ0SkV9LZO968jSSzctCcKyi3iZ6e59oa+uYZlgGYzufEzMzHJu776RrdR5VpofcexBwuJ5t
XG11Y7kfmwreSNJ709qXG/gYT3I+BUUkesaNxXS9xYc5FZ2FK8cGayHRsW7V1XanZzV5FE2xDKcc
txJ+cdnHkMwOYWmoQcfsiAoVwwSnMozrgNu82EmNfFZxEsHZIUpnV07qz3LZw8lsks/tnIEC2XH6
1ayHDBsIbX3vOl099lM9w3Un5zexs+RgGrV2MlC0OFo2b0kORh1go6ZxrWxVYgIztdqB+tMGCIVj
0ovVUwpZzDFSEZ66QbNd+lOdxsWyrwqEjxHLNNmoAq2b3zM5/zqpchnUfSGfNUvJy61WieVIxKy8
SXOiZd0l5ruJ8KJqmCThT0JEyt6MOOw3qxEnLoFaOuEy/S5V+slHqyxHgcLsG8pW2WyQ4ABF0z4D
/g2W0tDfU1SPDkmn43Cc1DQtLkUjPmQxXLq4/jBCgwhdNRHkAy1V/9jNo4WhG/w5k3w6eSATsO+f
pKa6Ueyj+ijp4T5qtdfFLHPxuVAbJXYMy4G/sktlaXISS2JOLoel+qWzcQGGnWydZ9HaJ4TQ56Ri
K8wSG2piWImrZsT7NqnPSdlpB/ZzZ6hz7ZKP0OszSwzsaMQ5A09oZFBzNyMDGgkCsY+SeZtn5FaG
x0fzrZ2K8KONzbfcFr462qgy1axwVqm2gmUOX8JxOclE7+5mBiJPCoI2cCC72aWjeq7oDJHpV1AW
3K4usvcqFOUlKieCWXWan1Yrt1mZXlUxnpcsahnkkJgbjKaQAzHIrKxbqGSftRaxrZSd9DupU+tg
2Nl0kNP1BP+XYbOI+C1q/Be5aRJXs6GJ3clRox+w887ZaiI+eVo9mH3oWSh3hrrbZqAxri0GcOoY
lVMnbVSt1s8Zh+WuDvvOM4zYmrY15peOMQnCzxqXPUf31o4DI6o68pAW8yFU4096OL2aSNmPi/3c
l822Qr0xj83NCLY7rje/kXTdDbYxvBZYhzumPexK7GnW3Yxbxpg3l6xZOE2nrnFVnbVfNc9RK/WH
KJwtlw7I9mOlPjBYmt0h+cJONzgpbKDTDH36Xp216Ks6fsvr3IdpxhUUcC2uCZvDkuV3SLhQKM+b
PsyO8JBj5MPNJSECx8kLQ3rTO1y47fKYx+q9Yb3XvT4eIymFfd1u2zW8NE13kqqh2wpEFqQV0rSS
EVR9tqPhUpN+PsXyiRjO/ZLmd5myk8RMfiLeWuFejno4SCV1QIUf1XQSyXCMFnlwS1k8LYt+Jhfy
0tAjuFHZIgiNvrH5TtHODDGqUPT4gmd9HhDYc7TERy3fDbdo5i4PKA5eRnvFhd1Ia0cNbd+uM/vm
LL7RiiRPGFNmX2r2yap+VNTP1pQ6Y6w5bfqVWQRZWdWF2iCQ5gl/jFNIYuqsUViU0SMW+TxmMlsR
OhKBsKmTXYHJotGfW/FQiPalGXYJ0DcpPmzJoRet3yyUsW0NWdAU3jA3QZ5O+M0NZ2Nl83nDpcEd
2FFI5HYYU7imdQb0OfHIXqkncSKh5GmtbbMSpDmAO6A2aJLUyyAqRcm475R528sNpKUveatfrES9
xkXlZw3GWErHMqqpLz7piFvB5ghukWRKggFCt30qhtuu+JLlpmcUMr74vqJ9bSWFfUpJrpi3cL2i
/VwxVW5Xw29D1SUX27dEc7TzenbCaEL1VuHmcrd2FTGa2p6hVhAr1B+zDYUkxI262A7Gteliklyi
Ss6cOFVO5D0SMUyT5sLcr+9SO6MWoUa2XCR2k4s5Z+sxtlK3ZO7uVnWjL+D0o7rBBtyTa1YLMbB1
FY37aYDXbYbzBmeHyzTHvWM0cogysa45hqO1u6NlU3a6NpV74t6SbbRQl1pkSDddd2IYw7Nf9q/d
oqk70mVRzBjmWmaOESbtnTIl90V7MeO02o6YVXlDs14UqzvI7XhQer9VrcVTzEoanaww2SKr7F5X
i/p5Vu1xi5O95WbmSBJu2hRepX2YS3a1wbsjvsWZNBvqdPEQUYm4i64P27FcEjde5KDI2kMLac6Z
6uVoSfFDo2JEq3Pe8fzt8nxT9anau9pU+/zr6ln5CpUx3k9Tx+omBJ6AN4OyJyWpy7WU+D1WjJ1p
pi9VFFMeTuoDzbEfJ/ZGbRJnMbudpuePCq9ctgm6b4PIWsV61pLBs5c+dlblrPV3jXJb8Ti514Ma
JLhZcRajc0pcIoiPcoIM0om4ME5WpbvYFHipjm5RQwWACxCsUe+HFMdLorv2xGJN5m2Ow1mcE698
S3AmCtmLwyKohfSqJtSaiKjCpX4otOqczgv8cVN96qT25fZdRps/S3P2kKTizdazkzn290KWPnox
Pk12kzotJQEA3ej2TQb7gUrqsk7lQ72EQQPWU8zNScrlvVCLvZnInPUSgc2z8iBr3dMslZ5afe5y
Hi9T43KkxUHKDVaA8SZ38yeb3GGrNU/RIPnGWqpOMtuBwJiwTOqnuQrP2qBvh4pQVUYdBc1IqftR
L6lPk0mwvGGI0IcCt/C9DXuuNDsCL1lXj1GUK4nmm8R4S2KIGzIXjMUrIp0buSJmXRFbDWHiNvO8
gZ3y1o9Je4iVudmGLWIsKvpmWvx8SfwBQ89eze+icA/E8omsgUPGWunnyC9QhjkGZgkI/30jb+0g
rax9VGKHVNRQUu15Cz/RX9L402oZC1SGpdsienwHoPBmJYFAsXgWu2MaopIlffwWeNIzxzErTzT2
u9mJRzs0H6N83BjgLGWRY/5lzJ9x5wsFFn4a8I+jyLFXxvbFSMfZK+yC2K71kNqSE626vhcT6bLG
THWN98KWoTW7kEqlvI37TGkcVX+VJqiC9eIrShGYU23uY9ySTHO5T8xkJ3casUa3uQndw43waod+
01VveWb4NSf7REiWYhIYOo6upefHGj1yzNBCqh1Te4Xq4Kv9R1QJf1jLu2TByrYenKpqKf56b+Ya
aeVFIke8KPvK06mMAZtOSiTdrYqx1fVxq3G6ZZHliKz3IJGSdtSehCGeu/5ilvNDo8enLqJZid4n
6klvXuwgMoxTFo9e2k/PTP4bHIs4PdZMZI+kenA+qO0qu110TjtiDMNEfBjq7CtWW2A7sBLsGi0H
UC499/KYvormpcm/ZJGtkVRu4nHlSBmcyU3YdgvdEPYgL+aQEbNiaTO1+IAz05c8TkTukM49r/dx
ZefYYgHTahsTyx/GdsUifcM7T/kiT31038alxgeXE+MdqW7xZktdoblq3hcfbViyrTdpyvECYL48
aAsMb4cEaKZF8WSnO7WvkWuKaMGSdbT1hlGYJHBHQtgnX0Z6OIGuW+4MjJrVlvzasG/fJXpEqjxo
piq0ooj4oCwMO6IBUCfdWq0omjizivgttypsAzqtlfaqvoyktg+DwWmdK9nskEcuJJdwjD4KTBX3
O6kK58A0Wql0M73EE0+J5bNhzNWLSojraUCI+6Y2dpS5QwFT180VCNHOjENF65N97sctRbKnxlqf
8PbJqnCSIa8y/oSYS6cu2tAvhVHWh5KLS3U1Im31BBbtT1G3mmzdRDuddWZIiKJVmRJw0pf2VSuG
mxF3m4NHKurQGUE2JtFxtaa598ImTc68sekxEkN9nBShkqvXrOZDgZXC6CQkfj2mc509Zo2tP612
OH0IXUb1tEotVD85LrPEhU5WTA5GX3QW0yxxvOq5npZBA/gdukqlrVTupFvgmQ35NcbwWi8Gz2TD
MF1tpN2kUW6N+zCv9UcrXUd2lmVMidit9UmA7tpF7vYztOugM8qp5aFbi8xX13K2PKxOGZ8AP6oX
TcNcwAuHwbxYTT4DM9XVcKCytBRsOMyhcjNYsGBN1oIHbB9NiHejRE4f5B72FyWBra9U/BXefZ01
Ru9JVohnuc2XaJObWSI9TJOe3HY9TfpEwJBMDriStouH0/iXKiHdmoBy8GrnFjov3GVa5Pb7sOnf
wjlPyZe26qqP/ud0AwC6v4cb/Md/OzRUB478X3+ijP+Ehr586/q/OO9l9o+RB9Ca/kREwT1xg0dg
QmPCqoen/ndEVPsbFjgMVJHYkCKE7/Z/IaIKEQcKfmBYE9xSGG5uXX8iovLf8MuRJYLubqY2mBz8
O4jod5uTHwDRG1MIYB3vTjQbTDN+xMKNbFTrOCHVXLYzZkXac68aA8TcGcpSnUVb/OwmZ8T2wsF9
Yj1Y63xV8rYKIN+YeF9oZuuwIgeHYLzjILXaRhLWjZKmrtfK0ObtnKQNVItZ0Ta6Bu4Bz/swSgNU
j8LoaQmJQer6OYHJimFInWWVP5Rh7tqGMB1ULYd2yXtPVbBRDdS4F+dpNZ/FYFu+GBMR9KORfoRL
JV+UXi5fMrHI12pQxZ2yGu11mBJpb0KbO+ojgadOVS43BHRs4xe5iLs3KG0xjfbqp+2ms4ZTOFe+
afT71B6/NbemHgL1fSQJgRRu/aoqRI0YBeoCdVrAt9o3LBwU1MngtEdIJjslL6jgqTLjXfYO+knM
4XzVq/I9NJq3cm0+ty3VOWSG3LQPU1gfK3NGUVtfzci4ylF5LUpAKl1dt1MoP9LYesJApBH6k3kt
rfQhbuuH0mwL1O7mWYkKny3CaRbZ79rokOXzdbJe0wQfhSR02zbfWLN9NLr5iKs1YA3TX6MSb01v
DE6nFHd9Fz3YCzizqadv/dzc633xYljrMc6QVY7hp6xaX6Yu34UyEGzVPeE25keDGRAhfbdELedJ
CFcwikzHrD51pMzPKotEhJdxxN2ooDKepE9qfoyabzOhCFWTHrOmulcqkBdExQezsoO56BPXipQD
Sh/eSWKdYrn4aNClOXnqGJi2gIRvm866KA2viPxsNZd0G1npbk11Vx8zXJsvduJA3LwMke43bfhe
ZOXX0sSuv78TSnpJ48xfVkrDzI3kra5ch7LzRBus66ex3Fnx/BzLq+70auuNC62tpLzXlbLN2LZl
OhXUYRvbzjccqSXVef8qchG0Yg26qHrSw8dKpRfJ71s5pMCfNxD7NtD50zi5JiLaCUqLViGkdFLO
aq+f0fCelRKOS/W8di9hOey0tn1byQ+oC32r1ZlPRX1axnVvFtpb0kbXGC/dWcovi5AVR6t4pcYg
cqDv3EjNdyJ760Z5T4j4Vq8z18SGbsYBwiFg1xktmDXKidFKdLZmeV/U8ZuuvLOCDmvbBfIofcqU
T6l1L8fcpwZL5LBxinH64BC/k7LpoYScOVnxJsoa2gZ1Z5av5ETgZmXoB80SvlX3R3Wy96lZPyWD
7nX9Tc1x6lQd8HIIWvker6MXOTVxIj1Z1Bn6gTAAWAjmglPvfCTR6tAaz5ZI9xJuU2rW+RppYWap
bpSk97suerNzhFp6Gd4t+fRg3h6+2LIf5XHbDPda861YNE9Ng5auvtTTYO7JtKrAD6A7QAy3pO6o
Vmlg1PapMuzZybZtVbpTOkOFjOkwSqfFcrHPaYTV4qKL9jU39e2ihE9mKfyuro8iKwAThH031vpB
GHdj1HAZlE1lRztlivxp3ZQIyJZy3HZ65+vx26Lp167vOi/q8g01x3PYjGck1S8Qa77IFp6EdTLB
QGsBu3pmsyfdqBI+c7TpO4jcZr3Voj1RX9p4K6U1mKIK8+V0BvXU7CeU2VfVbsn+heIsOhiObdJj
WC7nwSx/XqxlMxurF9kmGtVNw/JtJcNnOP2sSFHErhB+xOHq2tIaun2VHew02w1qajp1FB7qsvxa
k7PEhh4yT6G9kxRt365jgNfDAwDo5OWWPPr4FSRuVuf2CwyHjp2/frNhDR41mOints8btzOlA956
F1WsxwbynaNNIj0glrYuQ8jTCmMxxl4m/RoP4yWU86NhM/eyuiE9hEV8d6uc4IzKLA5zixk6GKdh
9k4vK5+ycn2Aiv0+VOO5y/P4gIOb8Pu+lLZ6Jo/HvlZ095YGf9Y4ee71olOu06LKZ0V6JcNM78Lc
w+TFm1LJjZKnOMKPvsbqjLWLn4OVmEFnnyY7ec+pAfFaKFagHiLQom7LCOauL0Cj0qUic3X1M1rn
PCv6Q7kRGbhMWma7fkb8YEZAEx18Nk8JpwNmt/bWnqXArprKb6LkhT0/d4vlAV+PdTCSTS5VByW1
Xpt4fKq0UDhxaz61SUMTx83KzGwBkhmORXlNCojbsD1oQjBadLti3o9K9RV46ss6qI/U6YcynZjn
R9nWKqWLJjo6MFl6rY06fK9bBls3ETOO/2Cy+5Ko0Gxy6NJKt6Lmd+OhjoDHGML0JQ/INLQv7UCb
JhXt7Eyy4UtS+gLk2O+EmkY7S55P6foOjvo6LfwpxZnbdFMU1q3HwUEhFV+lTPGLkfhGsW7sspm8
LIJ9SoRfRGp0fi5r8qVtmk3j1j+P66s0qB9iaVpnlfHh79Ms4UCMQseY24FZo4axsXrM8vARSdEb
fmp3WMOex9J+nbTpfbKVK0ycQNX6r/G8a5T7qMIpLL4N/ziUHpGklptUkoSn6qMEWiss2NFSspkq
o3Ti2iiONGiyk2YDbf48qWzf+YOaRzNHPkj6SDpfO2K/oXV6E+Agh3+yZDKBwRQkqHJ5OPWxxTO9
9M9lo0HL0PLwyGRVpeM2o2MSZ6fE4PxmrFq/Io7kgNea8ZsmejOwSlbDPLSGR69hOZmd9Huzj7+W
BkGHdrYeMb0GRlwTuiC5GHdQMbNj3BnZuTAWaZNoch9Y7cCwocNCcAEMjoZ2qxQtQ2eZq4zZFuJx
phVoPRkJaN1mMspNrgqV1vG1nj81iXaM9FpAiwqvUCIKV4WBSXmhs09Zj3hZX7q83c1sI6o0bduu
d6q5x/dck85R9tmubMOha4eqqS9na2oemoWJySQAqqVM3DEEj3y1Lh6lrNwvqOStOMRMsBnjoFbL
h2aOj2uZymxsfc54r633hj5Yh7JPCWrphWqea3yYTr0151erve2eTcboNe1tLYBeXt4RacdVU/e1
pN9Z0WLtprh+7RlnBXhFdFIq7lecLZ5gGi6ro9p1KnGmTQPaiij055w7PjV9sWmKvNvEjfrCSOxm
lic+/mdRoc8Qo0patmo+iLHfLVJBly16wF0x7BoBjgfBy5nr5aS0yuekKzxlVL4OFJpaTZ+ZlN8Z
LP+/3forUXP/qt06V38p3sv/0f3lFjP3jy3XH9/3nYRCy4VAF3IljY1yi1iBGPufJBTtb1Dx1Btr
H/4Hmkh+p6zaPv4/f1Xlv+G9BJ2WBC3kkvLNL/G/Wi6YULhvIGs3oHtBRP2zHbx+b6X+FQkFkdLP
HBRJ5z3RCxo0eLdwux9brnycBqHojK+Y/+zS5Ni06jmqq89VrTD/VPKgDCkeVeNpCK19reZ7cx1O
derkWnaQUb0xa5Q+mbVsusLAB0mdv0WrGixFdNQoADn+KysM5OS965U3TFYXV0sqOJyaVrnp2L+P
Cbpkyekyxuhr1x1LnSFiZJlwBZp32jRF2cLuTi+A7G0Nl8xZ6iC0fKNyq71dQ6Lc6Na+sa6XngbO
NMEE3Tg+zrEzbFAqF6pLWRT2riIzxnFI/FlSx+kwtk79HNWg4CnxUYLWw9XO7oDek+o+TLFKpSR2
9dDLiBvF3aJBkXMGtrW1Xf6QP6Re6uWXMPponlTpnppJcmDv8FXNdCdfj3mAFc6LCL2FCvaNKqh+
ABZFSvAoZBcT9oYBVvItlu/LB2anj01+rsSzktFt4czIjhY5Qq3c1cmV+tSkG6m1Nite0mLeMGW4
FWxOXKzeLp+Prd1sjeGuEpt4CJoBqo/s5GXudnQ18qbzyh6zgdgdXpcv4k28LV+kP36W/vj59jV+
7z++f43flS/9h/Llz3/Gj/Rd3+gb7cv4oX3R4S6wfSroMpbz2AXhEtgIlo4KPA7NZowEYK4OqqPu
87p4y4FMA2myOc8+UaGvplcw3XrN3zXVHSkVs8fJi+9naZf1jE83juyikVx9mEVTtCE4dwovWeHK
mOjF3pjTKV6wJ5jXC1usqtzxd5nyhq+3IM/qYrVbUyXFaXEMKCV8uRlSCn+evE+za3HatxgcLu66
b/hufs4eZnduHRQR9tvoahcHTqJrWe+V5jPkM9825FKl9RcFp8GawdniqxIJa65puniTM4lZrnxO
fPxJzwBrhjIyOdrjco0/hxRV3bWARFHuZ2VbHkLVq7cxVnRWx0mX30fiS9RdCuOo7KCQRxu+vYqf
5/l+Vt/0cn81pCAVryzVSGs8DmmXOa2nTKN7IwCQ2xfMIsLBwHSK20hz3GWZt1Ruoh1a2lV1vsbD
Vh030srx6jXCL/nAABWIXG5GAJIrOAHdGrpxeFLDU30EoZ4Dpgj90bp702G24Getxa59aXvoqqSX
8ny7i/LYiWs3YjbNXLdvvVS6pqMzfcSPyfnkBZ6V762PoJm9Cjjk/SQwO3OoVW231Fxk5rCk6o7a
w+3Okh933s2dQD0yscofxWWMff5GzBH0yO8Wf4ZPcWMCKces+AiTFyvGymnxNXGcXA1iFEOcTi1g
LtORMYvXhO7oSsEUBsbPH70H6ZGr2NrxIYfQJiefAdaZlu9bev3+WIIL1dnRpgYJAaR5b3bv11fp
HX4CukXlmVaguS+aj8zSnGhxi3z2TTgP96vRo3QcPAnU02KDudCHpJ20Lb+SaA4pRnNp9MCabzNZ
lzqY/7e+XiBX8da4o6kz7xjz4i8gubL5loWLG5vf7Em89Ckkvi3M+0U9FLZv5rVjRY+x/EKuEp90
U0pBVj6X0rOU+/V4oJB5V1JqeXL/TOEq637KD+qN0WH5A1ZzJeKUq7Q8poqrkaARHYeT+YIVbSw7
1V1xx6SHH+iSxR//UV6GU3f645f5te+/I7G9Mo4vnfW2oQEEf/+hd273rTols9tNOzbG9bC+LMxA
MVOZJcS+smcxpHGsa6OdKQvl5TPLXk0oWhnoFU7ZnYnyZCW9CMnH/CMZeKYaw+mholFKObkET4k2
UdybrXCjaBfVAkALini561KMfnSTYGt6wIVwoiCud63+VPjh5E+Wl6Hh+kN1q4fGK/zIDh90o77n
qpY37SkLg3EfY4rys+WEvLLHcHC1MZilZXNae1PBtRgchup2/ZpPRoDxCri/WcNLcOx345h+Hia3
yTpXY45SnY3oueJ4RIRA1iN+76ZJrHawnmsgJg1rDXdWXkvk9/0KdWIUbjjPRHrx7KBYt5TVXzLl
2jNwL6TUEc17K9t+udd5aJP+RdNnv9agTPR6oJjAgFUY5FP9Eem5W6dssVrhpEMFH5K+RXkK5ewz
B/unNNdsRh9w+a3ETfTMawfpWvStHw7MYRgYresdNHTPikY3slXHGjDC0eRdV/5f7s5jR3IszdKv
kug9A9Ri0Q0MaTTpWrtvCJfUl+Sl5mDefT5GiopIVNVUArXoaSAXmRGeLsyNV5z/nO/YoVLUp3W0
a83uxlAKAqkyHMevMT5zW+TLcUfeMfdTNdlm3pVi9GWYcNv2l5iFYk6voaSboYIFZkoXL5Aevcda
y5DeuyynW417Ci7bMNfNUBXNhtOH8PU6Lv0R1IOS73pleuHaeJFn2hlDtEunmB7Kwv7QBUd/8zIR
r9+PZn/plPr/m9zPyfGfnT/3n6/y95bjX9bC4/N3oq2vxe9/1v54Jv3+uX49kzrGN1jE3IVIF60Q
vTVd/+uZ1EHrJ3fEX66sR9AGHDx/O5Mqlv6NDkPCQpRLcaEnK/3HoRRL4jfCnSsYkmD6Olcw/8qp
dLW8/20M4BKLAfCI55AnmywB04qfz6S2GY/RUJbKQbH6Egp2jQ3GGV6UXPD+jEiG99Z8P1b9/Q8v
3m+H4x8d2d8Bbz99XZo76AkBSL9C4Dis//x14aK4deVF2XHIW3kFdRgPmKDO4pE4U/laiES5qeDX
hoMTdWR3zIlB9UquY6Jl52EC/LIKzVo7Zb1txTx8iEZpIgptKxFVngzNiZONY7j1p9H36wi4nrLz
uU+HL0ih6t28JM0XQbadWSzQWCKNdTLT8v7crrX4XcjyXppavW7ELlLBkurK06yI9Krw0p0QvfAL
dMPeH/Sx4yipNgiLiRKpPFhp9usr9Zeepf+ZA7bvtTf/eMB2/iq7VKRN//nTo7XiAn59tPDpfCPY
D2iHmo71urfe6n59thRb+0bwmBzCioogAWb/7cKnMX4jZou7ikCCg9P4j0eLv6EJg79CkeVZBaD2
l56snx8t0kF8Q3CE4eiB8CHq9qdHq2h7lZFHgu9HoHL4IIMi2sgEGHl7npe7Ej/eAUi4s0VwWjYo
KOOjvbTmZ2knSHaKs+/NmS47vc7YSRmkNY+aoeyErKurIZ+UW7Nr3bMlk95dmqHVOWNWMIUYiRPk
tXhpwH1xYE77z7a2rpnWcAyYDZUCE5LHp2zQk8u2xGWbUJWHo1HiYdCp0rtwZRX5Tkm0gPGzq33Y
lHQ8keuQV8zQOA4tU3sb08+A6tGVFuap1OhuM0XosHfr4muuW69Zh1NoJKkw1QdNb4yPJSsdTrK4
Vq/lxIMTGzXZA31ar6Y6BCJMdpYLvQviX0Xgs3UPBdpOGBnx8mTjVePcVVTnVaMOL1HZOL4nx8ny
VS9xtv3sxLOfd21yqLxc/yiqIV75DriT1Ks6GrV7W7T1h5Eu3YOhVAz3kLfUvaMLj3tOLXV0N7bL
Ycqag+dm8PcpEjKP7pAUHKQmDIlJkqfv/4/l76dVd31rUC2zvmsZ5+L49v4U4BL5opkixuBv2a1H
l5WjHtRZcTf/5m345/n88Cm7Xn7+cv5at79Qhv7x2qWV+PNMf124/hjqo3/8tpCt8/Gf/iMUXdrN
1/2nnG8+277ofpdO1o/8V//yl8/vn+Vurj//8z/eq15062eL+bZ+XBPYB9dB+T9eSnYVqtEvt/3b
R9p2Mn3v/s7//YeE5EKromnSQCn6fTlBWGKzAo3Ebo1O+JN8ZHwz8LOw/BAb18nV/205IcNk04uM
HvU92vT7z/8vSEf6d8zM37ZLcG0qFxGGRTjnDIB+DP9/Du/XDecCDgVBE3kLWQV6K6DOSm4J/WFw
KWwhnrI42iOz3Ctp8qqix86Vc87hA/hD156s0t6XVR6MS3mpKPaxGswLiD8nd8wfUqR0NVnuh8kG
5dE4x6Ifd4Ns91qOxVfob7MaH6Wp3lRmnmD78kRgltZHidWuxF/iY5W33XUm3ZbjriiYjlRZ9ubk
uf1ZD0ObUYGha/eT8PqdBVD1wlIq6zi4TsdETjMOU1JGPg7E/qHLG8s39GJ6UWdiuxNeU5hTinud
CPstb1/jvK4uY0mQBs0ed3M6EQEBujDLtjzG3kjFqeVQsqk5yd7MWKLqmgQly0rMXNAg7ytXUw9h
m9tYtap3J6m69eKvbRQQQBddRh1RVRii38jvpqCkwQSYC5d5mHAem5IbzIwDYaVuY/10C0IaltRR
xesrGTsHI5tKP8qafOf08rbWubEMdpu8W0UUyoqPaZ3xmJdtfO2V9aFrmFeW3IhSOQRRBeF8KEOw
MYdxqDaRmhxn3LxOfmrH/ORmzKvBtBHNaTkNVa7hRysIHjHctZaLNG38ekYnyaLkYY4HPqC6SExu
ip7skA/r9s2Kna3Q+yt+9c9TvYRjTW+K+1STZFpYr1NTHBZG3cgYisO4lRIUlkdbEHDhZ2KjCTLP
PtMSZcA63l+JZhbPNVEu5B7wBi1BjLh+b43F2mQW6pJm1u1B00X+YHR6tylEdFHW+UEuhdxOQn2Z
SIffr+5XfH3qfoqy7LLJz1mdj1aUfZrDCTf1lodt62RElhR9yfFGWbdDlsPHWN5l3hZXyBLWvu3T
YzZYQU5SAd/bAOGoZ9xvDPCONJyxZGA+eB/Q2+Tgt+Xbyre6GtWnsigui8gpzx0dxbJtrLNJ6uXB
MGczSFVs5A5AKd/t4ksStcKP8wSzpjc+RQly6b95kf5vuOB+X49YiFjbuDxwA1ml7H+8/P7vm/A2
vHkIN//nl9U19SlZi/+cJf27n/KPNZk5i2rAUaXCFCMui99vsj7Z0nXRhSDI/dtWV8H/d1nf+Ma2
4GGiX1vITWPt0fhd1te/OSAC4UGxwDnfl+y/sjZ/L73409r859fiR7AKm6ohCTFoQVxGli8tax/j
wgjTql72aZeaKzc/2VXWcG4VynVmDg/oBZs+RhiwTBwQBtkA2TOTkxbRP8ofjHzTe+1F3rTFi+tO
UTAo5JnK2Y7wgMb6jnX60ZAMeNMiq5ipsfK6cjYvVYaHYZYuX4UVP5tKIrYznsozpYhQZaY5UIvy
ZqxRXMo8ia77bsY3MlTmodboiPI69Id5FJvR84BcSy9F0hkq2dxInYU+mTS8l3067WgZxFnpaMTe
yDVWkxPiRj9vS9fcegNWrCypr8wU+ddycY0uqbyrTOM1kemFKO0bNeEgaKkyMEgPBnzwBTFsOs/T
h85LrxnCntFGcJ6k+k5aGLTKvO0xcblMDC1KD9yM6lpLJ94hHW9nqr0eEtU9Z7z4pUYZ7qeYSSJH
5bOyX87mRcV3Zjboi0BMMCWpn21SvLaRfREnU8voA4OXYSp54E7SwkMyssytR0+KkULNmeMzUSMU
aQMqYpufjBqbbCS82zwqOGriaNDjZUcp5PQJpPCLMpeWZG/MdpPPhw6ucJuD3RSkiSL6Z3PM2voG
VFvWZOyYiE9j5FyKtPiCOL74WU2QmEIgSmodWV/aS7WN+wKRMMsIrxgkh0rs0V170Gd19gupmBdC
ItwPKhY2k5cQuq+JEKVO+6rVnNtRe3PEnJG7adPjnCa3Sawv7BaiJMfcSW4B/I77aske03S5LxNn
16Yxr3KP66wRU3VFhLU66+Q4Xi0W2ctBGZXjItrntk28XVnzjnOK90EYkMnZvbtEj0LTGpwj+1HG
9jmJU6vNZw7eKZj1032LJzrQ8s41A50o6aRjOWcQW+vF3nPKyzxr7yJtCTlSonqT65Jf0Oy2OFwC
kiC7hvoGv+0NauKpJaxTP4nrQ8WARs4vXDX8vG/QxO2gZRzcCW0n8RoNZX1qYj0Q6jOdU76XTaEl
y1CJ4jWP5UfoZE1m8XB4V5Nb7LjfwGfZjasJMN16Fzn9WoWNdc4gJ2JBRElpZiFFoSjapUOiEhB6
HKqODMQAAOLfeef/b7gfsOz+49X/fxVvr+JncAAf/+vSrmvfVFyy1EFy44bxuUKpfl3aNe8btdoQ
VCjg4aqurfCW35Z2WAOs9VzS9bU5h1/9D0u7943TMau+CsKeWS5/9ReWdj7PD9qYo4P5oMqZYTIy
FVDUlXbw48Le9E3aCBhLQZQlA0YGHE6+M2RKWBEOE/4PL8rfUcQo+vjzl6NcA04NJ30cuYh//MQ/
fTmrzMx4zpOgk5X5tHhd+qbiTW+wsffVuauYfbcdXUGCCZrb+MZ8BsMtZXE4WbPZNkjcFREd772V
XU7RHBchFWy9R+1gnV2bvUkpbdLZqRpEhleeWrODAlOKejwAaREA8wgaUXjA+Popj2I0AHOOwNYM
ti7nII60CnuTnpUPMHVYQzQO4de5LasrbywHvhdc+xyTUoeZTFeQflfWJlwZ1ZiF6oagtKMuuhe0
ZjYufpTWNbd3KfiTLo/0F88AOhnMs5M8tPCMmNxqBZHciaopgkGWss6QlM4oN5RWKA4ew3q4iGVR
PbZTVJ6qsc5uYgyy2T4zZnMICk0QaenGpo8CFdql4it901wNg6PHodbN2vCZOXljh522dC9x5VmX
SUShIDFeaT3hRgNOPMhCJ3Je6KMdKItoHtRRm9K90q71eUsez9dO3olyI2ad7gq3Vppn3fSix9Sb
imrDPQ7+giXUdvRjdWELwjozvoDPajWfDIb7qM/DZPgzGspbWc7puK3Mme2yJ7bHyBp42RBMsadd
j0pcGnuzs1qLiZvWX2ejYSvMWnrK7I0+dZkUOuag4ji0e1Klo3RPvGtrzHxy9u5oGEvW1DvLsh+L
WjAcpUfkJcHADaa2081XpWyhYqx0gji08zmRhOTm5moeu+EtkyOoht5bOpbrtJ8syG4tuFNwqfq9
qVo4dGjtdLdD0yzJjvjCrAbVOM73XQ2vgJ/fxI4Ev2y4HKIEP2c70KUSREllbSwFq6IgQjXtjM6U
n2mtViI0yZozcRmd4syVhGkCnYr4jzhTMs2fi1m9E7HephsVrhMTnnpgNKipsmVWUgz9kzmuW5U+
J3rmG2wlekitzvjCZj81fjTZQOlkJdUuiBtynyAoZt3yI3P0ykOJ9FUcbAgPScDbRHmj2tghnaIo
bbe+6zjYtR1hYr50RFAnd+kM8ifOTYTJE6W5NaTF4mDIiUOXRha5CPWcIrcgwt+J0a4ZJyK4npkH
TZOvPYEWJaThsBiQLIA0trqv1jMOiF7L2xJdyx6/vD6rGeC4BU8z38adZUwjDoQUvmeI6ABEnUB/
jVdPnT0lcMqi07a6N/Z3KCCGx5S2kVVIrw/pQauqDT9XJveinIRCMnKxmo/FGHocrkjftu82XjWj
+6fda227cDZGNcYfS/C7eBnnjny93teR3ERp6sQhdFrjczSssjvPatKV26mWbbVbEo1+Pk9ZmKsy
TBtDfRJSbK206QhfrZPdfihV47yb27wJKsRFjpEy6WM6GhdG4hCb7JfFViS2/0zquEyc+cFJUTHr
YhA3sZcwG1RlMVxZHkCWcGngDlADYTjl5q9fyf5nSu5I1P9koxYflZSM+n4V3Q4f//kffPyvG7X2
zaEEkduUaoL4ATj2xx1M457FRYt9kiof6PprEeYPGzUjJfZ2emCx7q+c49/uYOzhKxJs/UTrmGvV
2v7CRu2tO/GPVzAENmiBHCE4L2iYk/+0deoeAQpT4sCNokp9A3XpXJlTRYUMB+lgUfsSV25RweJy
3PvBKbp91DfKfdTUZ42h4oMpFGbBOOj5mIygFye80fXNYUofJsmGklKYF8a84bAlIX5l0/BeqvJl
IQW6GZT5OuIdSpCwLMKph/K26FV+KOwFmEwrcHvHREaklr40k/tcj5yPRWWcQEbcq3ZibEU3J7uo
kSfNLZXVm35f21p/sYzZZ8Qm2FRE1dYiDxX02GMzD0PYNjN0Sp0uAUPv5lArNSfMlNbFKD1176ai
3vCtlOdDjuW9GiUZBG47ND4Qm65nKJWLm25LDXuW4MELuDSy9472sIkU6qzzsTt1UlO28BVESEh2
2XajBNRSGR/E5pjsjy7cDKvcQYwY7rKivjHi+oMq9kdziHRe6dT6UkgduFOa3EW5NPcswnuv4qiP
dNgEdVkvx4VI4K9dA7/pyz+ppj/qzz/K0f91V5X882fJ+qcP+dce7N1ndfFafrZ//lT/DQ/fGm/2
f/JQ96vi/dNDvf4Pvz3VzjcNqDmtGLD5THul6/96+va+MXZmQEF5BMM1unTRd35/qL1v6CyWpqrQ
R1HCV5X894faBgLG7AyFZu1LhUX9Vx5qhnHrY/vDY41wQ4UDQ116jKC2adafHusspnqL4FkWqN4Q
Hdu+DDwQTNPoPEV4s7aG0xw9bImYlIxa3RNd60ApvThp1geDXtjrQTC586y5n3EwJfn9mFWh0vBu
xzAxJnezjvKSJBZAzCrwSgNJNLXswMu5YRY6Ea30rp0NmjzM7jCQf5BsunYFYkBb47DorIjBEG+e
utaqzgyPmFd/nHXXF0R3GNjJfGNyWKnifJM6xzy51HvvMNm47LhqnAuhc/idbsBb4N96VDRc796M
Ddo5NCUexEJdLk07LwIjSx/1SG/oZmEg5SihIs9HBa/domzKHP2omJ8nUstcmvNdQ6d9o4CzIPFu
ttETwaY9dsfEn7I+pJdnI+OXSmAeHY9a/dJ1HulS94mJOtKo3xvPTIVqLvdiehyUHkZnrht7hwD7
0GJ+am0MXr16D/RrR6HLfZ+b71CNayxo+X1FYAJvC2gjb+viAStaTJoZDR+KMZ28XNk7A2MDzdv2
Zh4fR52zo5ch0483xhRhyRfTg4P83Lp3jndJHw0/p+USS9YCFvJLiZkeZErZ73I4WEvmQATL7K1M
1D2+JuJO5Zk6vVD75F0XtJU/VLXb3GnAVs5hMT90HTgYyVGfH7RV1SetAzWhrif2+tjllV/J2yxB
QEYDwXFDIqVMAGDZq7U7ktW+qPTQ8d7wApzn7XLqCPJuatys7TIewTOu1ijjwAkXf3+TPsi+DRrI
F4g6qgxVt7qSc/QwmlnztjT9+OnWjxEbkjXNr+xYmzhyr/qsuJL6GBTNNTulr0RQGYpo4xlTvClL
7hdlze2GqexyptO10ErzzoHu8wB/934u8tafSlGunRRgPjMuW52K36uvtB3JvIDypI0jyEeJe1Kl
4aidA+i61u36ZEcKcwx2yFWWgaV1EcFUi8p4g6y+LzPruvaih6riJZ0bn8IqE5J5mzMh9YBYV+Uh
Konqxee1fYjsLDAAMqmJuZ+UCoNZ7yOo37u8uS3nI4vh41WnHKWHojewyfXGtU6W3m/ZzoiG4bTy
2js98W7T4n2BzTZn96B++FAGWDnJAmo37OFlKd+89tpGMzWANk54U7AlJ8AvYwJNeDmnHu4IvufT
qHRvWkRV3tSQeUiuI50/N/B0kRIMZEvIJBb+rLQBvK77ZlavJELYHLsX6mJuF52Yt41/1dNQPcGe
MQ9zRXHmkTNovPqusePrmmnPVADpGfRNaWn7sq3sIJ7cxtczgEf6GoytjYnrIsQkoA0ny82utFye
G03/NabpSwl3Mlzm7Kla++CSRA0bMFGejgcPRmBDhMaa37WliZ+Wunavx6JCH45AjHFVR/M0tDsQ
c8ORyxcu18Ujc9cIoHqGxqPFJSTIFJewuSev9Na6lUZ1k7vjOaUHwL8y8ZUvs/VQOCMW5j42/UaP
uF7kfLzCTH6FIN7kcbq12uQYq+1+SJTzPlc3Esu0dNoX9m40ihJxzNLf6LDaF1FHXFe5jTo3C5zs
2SzHIIsFgRgSwluBfIEhlrhq3JMkMxWMr00cxuDPsULEFaSVatAvhfE1gpEZM3t66s0TkfegqEkR
ukYXh4MdJx9jNJLHsTQFmzN323k/4VhVI2RXw5ECVXtRX0b8FGcaLY0B0PUqZBzckYJTvV0reJs2
rtPTSmcpmxbaVNbOmyw2EfWijtyW0TyVuosnVIKH8cAAKc2ivg+NS3K4KnDVco0PIdyFTfOoO81T
5hTcHqMnWR7hjrk3TfpRt5Q4R4UT5DBaZh6ybD/wcNQTycmN4lySSjY7IFzerjPeARF3MY8GI06j
Oc0cPct4eLGzMoHSHO2L2DjmLbZU3oZ1xVvWeOXuh/IpQiNFy8c5m9OHG61X7sk8L8bUnyLSVY6W
7NT5CedqoDvKs8px02nKmNmsme+shWtd4VSOP7vjjYa7PwPUpxP+rcvsJrHsW7Q6dFW1qIpTXboX
APVe2mnCBNFPOBWLDboI2shtqp8hSKAWY5E96uqyWdxr14yfyzTdxKMA4eFu+vbMNG8b1tdGVwMQ
NC/MZDc6M2Wly3fA40GXeJeeDbWyOkBtbOOnqGtelJaHujkOSL7rnboHDzVwwIW4sEkcucmV+KIZ
qNGqlHNrKp5TZzrYzT11qE9uPc8+q+CJtEcB8tqYQ4FE67u0UpAkLLaJ1zkAt2KMxHhek0E2/tJp
3M/H4Qwqy7XO1z6YS90FZQyPpZ6WoHQuuMHvnMQL0ji5KEzXr4a1qtv7oJR9G0P0dl2iBZnVYf+F
XdQP6Wn1koCwgHDDQcOgR9WqhuHgiRb7c5FRcWzmz5VS3UWjeDMxhk4S4AR4uU2JoZiOzzNlsbdV
Vw23vdC2Se5+6FNub/TY/Ohs77HT1ixt3B1NnnwSiqRHllLa21nXFCg0ZuSD+kDyFm6gOgtbyfNk
Kyx402KEJeN4cyyetHieDhPYqqDR3TXTtDBh4odRh7tmyphveB3pq3RL+V6YOfIJ7hORiuhaaxZt
23T1luG45w8p0la9FOnOZKlKumWrscPnFbreYpxqXPygq8iZBjDIwZ0w4beHAwHnNXTX9AyHlslX
CcanC0AvVztVFV7p7ECKB7zSqKu7xuHVacgbiPwonGGPoLMqNieCVZwOSPynBzYxPcjbaMukZLeU
EPum9LICANeryudgSL+GjOzhodXK5rY2ymug35dQ8m6UpAonIyqfDTPHmmzf5k33rKpfYF12ffWl
zcZxhIUVv8YW6UlDHEa1D6gy3DtNQaAA8wWPjSrR1c6T+nxwXyL9qA4P4AsZEzFHJhlfH635UXgi
bNR5n2d7j0m20ARAJhRS78FgAueOr8zOmE1MW5IvWKaCYYqBo+AodihwUy2uWFYgqmk/agnbRfmS
rQe8ThX6o6SfWo+soDJIXnJjtahz3OsjsjCH7ZMGh9MZ8E4p/W02unaYgiaqouwLM9Um6fNTbI5n
KV4B35HDRZYcqO87QR7bCLtUL9DMMHGb77JvAkKsZghnda91ylZFKGSGvicHDKGuTjeNRd+BW13b
uc7xbXoTdbMfF0ySElu25upHPbUPRVz4lbpQ6m1X93Bqws5tbrSW2Bxvg0S/7tMvR803CwZPr1KP
baIfoalcUYKQAucBNCo75vpO/9DE0G5saFspxTbGCqCxxm2deg8mPeEpR6cLpUhrpmXwZduchdO0
cOFz287DeCgn6FBrYnWq6EUhUelW7rZj4FS2R8M670tM9lZhgKtc7itqYn0srEG80iC8zIj2Ntfk
oMj0q4qrPBOma6uWb/A6MFpM/E7g6pxAdt0UwnshCxoumnKpS+2SQethrD4IqG8ii6tDyWztWECx
1NltWyu77Zd7YWJ0l7ygVXswQAIni056tHLheLVHTcoHMKL71JsfrWR8yB39vEi1E/tEMHLlzir1
hJCxSfXkXK+qva7gxtOWHlhiowe1OUDyIMir2E6JC8TcJjDqWIj1OoRze2psFTc8CZ/FhrzHHLus
+rusXfaekm+46tzNvOTKSOtwuc7RFnE2gCEmOE1e0x66e0jInHV7NQnHbNllJg59NbY2VGe9tsh3
pMHUd46u8tkWrP+Az8iNYmBi8RgEOHGjJaiEHQ5ikm5vcPjCqFEcfWbU1pycqIZpp8+7BgDYHonK
OhRZvEm76BaBJb4qJkUEQyvre7kwp/aTqhydS2We8stpwZVra+RCzAGh3luRkotqcpbeRcyybYiS
G1t4WzrDVu8IL0YilMfJraIrReeyNxg6CTNq6OfIOCzSqPdOb91BPrpw0Ut5w7u8I+sK+Vsqo0Ym
DbyhLhawl1z8qqGnEihRHhOX60AmnOhFsb2rTFUo8LI4sWt6fjlnzrKlJqU9FExGSczgz6KUGaml
OuZedONIMvlVVV8keAnAVYkrOUQYoEnDANEtJM06tlnDRUtzwBOleNXsLLtKaZ790Kyl3buFWwQ6
PMQx5egG5HwJRhw1O7dS2jOmBlCNW3jKlBQHTdrDDOnYyCR4KndSlaM1mHe6UiQbw3aroOCmZQmx
cSb9ddBbY0vvU7NPGa4QnyV+trR2yXBMGgfOP7tawz1OR0gwq7XwKcdz+SVtayE1314ugdYdUkde
tyrxBY5/SRr5WM0+nJUAaS74Y2XMsEP/NER+Jhb70unBTq8Pi96TViw5PXaawu2vSu0A7l1yyTke
VguX3V3X8WuLFmEHNQyA7SwNnXQbYIxObV9qqT+NUrsxan0/t85Z1awgOXE58c4+5elXY7rPUu33
o+d8iRVBKfJPOWBkbaNXmjZIVb+73kM8ag+G1t7KwryzpjI5Qht8Z6ryasn2pSrbZ0fpb1KDn14x
9UvaWYpQLvZrHfMoqLDnvIQjM1H6Vq8B8WG+Sj9KLvGnBB7Exo00IpuDYftMfHDsEuyu0DWXloNE
1i+PUrXibaXgKmnmYpO59YWiKExWlmu9npK9UbzUEMYYOg2VT1EBXTXMuSxMeRu7b88VS7Eu8O6W
QelWW4+LwlKpNy3bB93UR32qKSzs35JJwKMQS80iY0+bpvBY9Fa7bnes4vgRc/5tJYqLyGovaj3f
WAWHqXr5GNLeN9h4g0TCRGnyBFgJ2/UEtSSfx3B2VTTMbMet/Kaoh22XMw6Znfl1VIZ9v7TKGQzp
L9CIuhZnp6IZroQ6fHidzWzfBMe9OEw7F/HkLg700wTHCpZlg352Id0nmRHMNlS380XtYTh04gDY
A26QlzTroMBGe2uxfWPdSHS7CQuMviEmIS6rcA+Id5Hs2cmWylCES6EZJ3XssST294TeoDKUzi6a
nC126E2ujZuULP6K7LM4SvoeK1Vuz3vZTfAfUIh6Q39cMqY+kFT3ptZyza79tV4m6W2OUs4rqdx9
6bbHPmUn7Go4HEgaUwSdzutzEJIe6ByOqPMQaVdSJvDTxqAzlAdcsUNQKTXGBStzVT/h2LqP27o/
c6o54Sg6HYZiZsCYZF33yImoP/Ma/R0h3O8UCh5Gjn5u0qKmDbF1MczA17mJT9ohMeb0YnTWw4li
kI8AO+1O184YAyoYLXu8zloyWqgZtwYFnPyLMT/B2ziOgGfGCZeV3w2QJPqsfWtsK/SmjwyKFICM
uySd6LIyPithdqyYY3OB81uBC2fK+T6O7JEMVVwiNDXsvGbYY24Bx0x7Cc4/cN6I2oR+I3Hi26Y8
Sm1vxcxvcOEhCbuRINZkTJdD1YWDaIOqc1HLI3FZ8JtXAMOPFUEyNd2Cdq92ageDDkuBvTG79TVf
io07widPGR4WyUNkVcACkWX60bIwHEXAJXg0Ao0rspHNT3XhHhDPza0wW4ZO9Wge7ba6gbuQnvXz
NIdOKhjOazqGoOm4GGzKkN2wxIssv2tkLTeMFQBWj7RvKHXu8lThLE/L6R1XaWhpdXeV9fPWWVUK
4ZjcRPZj52yiYdhqpUo/GGCPJkwn3vbdENsXLPL5o6sj7GXcBVivKdnq4DGPnF86u8Q8RToPU/Z8
0VvtdD+X6drPpcb0ECN39hdNqezTJn5ngJDu4trADJRbzLFpQh9YTIkWSyaG9nEoHqjMwcsWBXGN
Nw04zG3vJIFKjUDu0OA2GId2Mr+MFO0jn5WwtNLrqRJbI1u2QwQU0fea5Ry+yKNiqAfwwTcjD7E/
NMlNqw6RH0fWV0eB1XpGMewRB9NZkp2AnW6giAUmPSXg7u5c493Ac1ukBdAe48YTA+TQxjh3+vFD
p5B1CyfsMMj8lDII3etLdJORImx0badOSFPzwJ8OHW/9Yn1dkiK9kaV6XjretFXjgZxmY6SPRfTc
ZtOZ3t145U1jC5D61pZhhXaJMEXKCJ2z2NUZwQPHaTSwxjNhzcwSISasTU203IRTkUZvtXGbLk7r
5wuanDSe5jrEVqCjy6HpTcQV3SG7SCdMqWxLSpcoG0XgnmragbPI8oTocaTJYq9pSCB4Z45OxfZX
UPg6ac3tEEHFwZH0rKyMTpHbIIw4oSPUE593b1KMFVlnv8z07rFxe6Et9TTQutJBWSH2Yd21sbOx
WMw69tgeMUHE6YmwxdEFkh6nKECtCmdLnQHAA64s8cRhwzlQ97qfCXMSkZ79bnYfMe1K34pckuqE
JRN2m1rBGSC651a5bFGl59h365XBSozbwjU4wXJps43pLKxHC70zGzWexqckvi6Vl4pZ/bjSuZz4
a33A7KEOSDLuFKk+dQVrMS5o5Pr54v+ydx7JlSTrct4Lx8xnqcWAk6MFzjkQBaCASRhQhUqtIkVk
xo64Dm6MX9bt5ut+Rl7yjmg046ytUZApIsJ/989V/DQF4Qkc/xHK6wriMWiD/Ri95tw/kzAfhrJ+
z7EmAJWhXKspjlHPK1n1TzWvC0Fi1xebWnvrheSWTf1lHN19CxpVqmhfTT8Y6b93UbLRgtxJthrG
nZrDr4xTjoEAmg/lptTEZQCv+MFwyqd+l5TA8YlePiXTF90hRfh9XrDzyU8aQs6RHLfWYK/9/K0D
OtSezDLdN6jQeIw36AqgjOiB6Dg2WHD6I4NALMlkr+rOZfyrgaaWW+VFCrBVsbkPydGLeZarhJpP
k16ppCUEbZK2bbJwZySvgZ/vOOjyl4MkZSfvie0cq6I8GuN9QZZunfvDQZbuIV16IDz/3queQuej
IGOPZ2I71vZjWXCol65BjmjsCQbnty4FbMu5bZVVztbyC0z5clNpVGoIKA++Vp8l4HWievFq6pr7
IqRcp3XvvdK8I1xDwUB6LELNcKJMqpM07dclQu63r7CxKiYhQr1YTrpr4l8T84Q2X0v7tVI3RXoo
Kl/qeeKPSyLY1+W9NgbQPRjVjekxHxlHTJ2/92k7KfLwRE/dnQlifarjzeh8J+xDh4f6VtjvhZpX
2Rg8jp0LwKla+VOyscQ59t7cNDxUzcI8ioLnwQMuMKviruqyfdoW57q/iWiov1lpguZkHFpgWRYj
5ZLATiBAM4uz7fh05hpMYeddRq5eU5FN7RoLf7juq/s2CbAtQbbAdet+qyCRhrZdUvkALvl9sE8z
gi9AJWy2gVy49xluzhNzHkvecZZyrXPZXDT46AyBMjnl4bFL9dGITxU75CTb5mwW021VvRT6Vvjl
zjPfDZbx7A4y+BQHh4w9BAUL7kjfaLotzJlFRHDvwPKA6ZzHm5De5IJbZjkaugb9YfqncKYNTsmH
oi5X7fQauli/YKzDP7qgMddqkZ41uRGOkcrZmVV8b0e4bCxnnzmHxE2vEkRHzhSrhnKSuWyVUNeA
TG5czz4GrXdbEMzilSVghTNma7Znrzp7xcU3XzrjUPfIRVB7rFXdfE3Vi9Mx+NqmNmtgEzy2Jf/U
qoHVI4kwTC5Gf2doAikgUaWV4R1l2DGWkAVcexvq/dw4B6xh65CMRS2v0ua+jbGSqjcnA+dOy7mx
QmJZ4VG6q2g0T4c1EnHv8GJJeU3ZOzfSG3eyPi0dPiX4eFayvF9ciQwrGIGE3sqKgrNhG+0mXtBX
hMYvY5FFqyQKXudZOdtaD4ecIxhbqC1QxaNtEZghrtJZ2SrhIprJtaHcnGfDxGxjp/m3McFZisxE
cgRdxEuOQhSgHs2wPLpzxwENnLOFaFsMd53u60NlNDdajD6UX787BgfcfnjFq9C+ZmNRnfBrsC20
8uYyR/Itn75rU3dworofdUG5F4A74oeoPcM6HZptmGx6M9yVxo00xWoRySMa42Rg8BamGmC+CZNf
eX43qHYIIG3QwpM+u66JxHFw3cE4TN1+smeA60xtF8n3W875otWdty2zdFsCIymbu7llw19ty+hl
tl7a7OrYgq7MfqWNdltzf85OsRP4t53x3up+KMc4pjWEzfADO+Rjhgprp/cCC1cYyG2gZ/Yy7U6i
JOdgTYrjPGwT8d1W58p7QuW+ytJh/93rte0B0/OADeLF6p90kSVrDIVvkQfaLnoLx+au8Z1N1DBl
a4kbBhSaTEy4skJfzNn5WcWfLuLxBpL0NrJxkyUiSHdtUF3RCxy0qGZa5+54B+n8EV5Fig/PO5Re
l98qIfM3XwsYx7N9z7PVbzPmJFv8ciGKRERzwejyOAVMgbrhLdfVOsk18BPnIS6x7pl++iU6WmIL
gI5jrE8pWOYePmvbEQiKJnYpodFssow7uSXrAHADaXEODmNgLGAQOiEaaXzWEDUrzRzXIOhU5FF4
DtN+/DZq98M3ecKraHq0UIemSP4Cr36cM2h0NJH0jL1Q/CPkScJTzESm6SGKMvOj9wz/0OkhPPkc
UQLdr1vvY2bUvopca0IqQmKJR7880gxLXY3T4qiP/Q0wMHIDYdI+GJ541AOnj8FLniM7BqBCN+U6
EY3J89TFh6y0nIfS2onISdhe31SywPwNpVZl6nxEiV46bIh+Oow/bvRUwlvoZ3WosWHy1jJT8crB
MOIWimCvk/LaY8AzTsCxLW9L3Vy+C5DeNy4ImiaYXuOJq9Eqd9q68lWp8GAk3kfkeLvcdxlku/YL
Pk6OYPauK9QqtyHkjO2RCfEupuaEMMaxsc27PjKvQQJxJTP8VW1P0ynTuNwxBd1NuTQ3hTYgu3Mn
3Qf+fLZoeMBlDkr1WOUenR5NMGNcz4riFb+dC8YdlWTfde7SV2JnAUV1pWMbvE+o6ciHBnB8lyBe
5gnfd5PNGWi3Yts1Tg/53wPaV+AzGlx+p46pAxotZluxFmHq7YRo6n1nVo80cVYk7RmQRjOBhCa2
270Di3yb+6n9HHTNJVels+WoiZEqUHJlNZxtxoZoRVkjVejE7J9aVJctir51rwoTgPs0+/3B0QWz
6mEqNa4JO50f2rFlRg6K2toRy0sOSwh7VToWgYrmxxDifbxWwnYQG+LaeVNl0P4aF5E3BsS4bgCB
b4q8lb90CuEjivXwxTM4spA4w02TX946uURdKTOGwdhxLyWfh5NhJgsGqoYvwTTGHVcMKKYto8yf
YzNDJEkK+176wcsYIZHBbDtkmDd2yUCvACN3BtN1M5D00MbWxZS86iplbczGhDql0+g7wTD2uUWv
yOnYX+S83f4AuM+7azvlfMiYoXeM3+GrAc5YruaWnb25VIQo0DmiL4nXUd9x8vxkuHN59A/KdKs7
30B0qsWBa9Hzbpy8U9XKr360mpsXJZwcGUey3k7BumFpQusxRpd9nTKPCXgx3u9quFrF7H0HjwhC
xuq66BdRScBNrmmMe3sJ4RmcbbZpVs+bhBPNvkkMdF+RLKm3mHkW5+BiLr4k7XRPQy+ax7GaOgYo
usb+pd97UdEdU+riK8rqVG46xCJGsWND5XuZVtlDN8TBytBs3bD8R1zkiNPdGOZsDEqbKjplv1lU
St1aU9hvPeeaY4Oj7GIrGIu29OxryfmBHU7DjqqeYWhjCbUs/DKty6qo4PqYhWh9nmurvgPFjzyo
knDftMQ03HCBBEaSgYrIGx+0zwW7rsEkcXLDn41HzJKJtik3Pu6WG67j6JM8DbVY2oD710jvQqWA
uTPZH5xQqNlEsZbeutGYXoORFJUtbf+ecEu38/GlIlY2nn+WeG6vYe4Em7HpccI4HCmcyEDTmVoo
zLz/x89CxZ7cpwaVIpkozLV0ZGWeZBe6d7MdW49WD7GFzVlQb0XEOJcD2LypU6MOcV3gwI6dvrtg
CaGzo67n+H5AAN7Clxnvc3/i9+tDg6m0Fagd3T3JxbOYBscOIE0eZY5yud3vcyeGlmE0QGmF0HLX
lvSUuGURvo9UvkG/gnrbbljFjEc7x/YTBJA8RQm9IJvFz1IupvGKoRPpaWubYqeqkChEdI1iVBNZ
RMOmz4KQy0K/odV593QMlqyalUV6Bqg40oZvcVKsSSqDyHTuEXhgkHV+U1hXP8/hbGdClJwPGmud
YyLZGkaYWTyzdn2HtoH+nXnjBpLJJrRrwltzFj4ETQz8VqjsbEp6uWuFZSgOAMiGAAAh+E/pQ8P5
orWD8pqxkcT0ocSvtJGzWok2Di9Nnd5P1G3sEwyTViXN3RA4DHKFRiVubCojxyb+rvIAFpXyXlVd
tTe3r6Z72+41r2vb2fJrLb0TQhwQkfpzmwvr+/Iq3HkRZyi7qeZnZY5cBO6Jxzi3vf0sGz53SrmL
XGkeASHM3/zBR3WZSmsbkoXdpOgTD6a0hweUqsZg9E5OAOruGFFLojIJjsmgQWRDK8VzwiRBhDD7
MH6qs8jn/hSqruWJiI3NFFrhF9RdpjRk8nZ1w9SXZ4ihSutye1hs839mKpkvCHKf9cDEvAubfaRH
Jsl9jhxTTLq6BnXE8Snr2N7DVHePiczNgz/Z3MLK2c/gOHUXhccgqFH8Q/IctdmeqGwpH5rKHS4M
Ld2d1U7zxZkBkEH75BnLZEUjbeQ/TqLyqW5Tw41uMRoq6zZ/CesMxYkqZXfApjANV4cpCUb+lNL6
jA/dT/Djd8mixvZ28jiX0rnNXFuiH57hbBknBYcCyneahcUDWJnhbnQD8Ypt3kRxy79bqAvr0uho
/5imGkJ0SYDRVTtrBH8o2DU+R97wfYH7bxu1iKP1XAwvoXLAwtVtTFa+9ckEIEz3zUG2pCO8Kbcv
WeYy+Y9rc8f2hzlSwVQidBlUagakt8CzsGWVqEBMks9Trpxr1/pEu3P9jtCDPlOTFRA0Mq5dcvDd
pHygWb5tbacGIvOqZ5LOiYF4/LaZSgRPwxRMi0toq2MVpNtAFdWGDUPPosFGpMq7ZjcDsCtR82gY
xTyN+PJux7kFK2r0MQ1FnEE2hGDyD6vi0gkbY4FTAkmgQW/xX7STIsQR4znp21J8VbEV3oECObZ4
azbaMXDyZMXGjOpgbZrKPHGD5oeIDMdnmUeYMxlK3jBxOHwjGewLnfhMeSzbuJp2wu9d5wcBlgIF
Jp78owmxqkXWjTk6z72ARTlzLk+7tsDrJNLHHmMjW8wQ+k9G+/WhZ/+x4tuGr3Cbu0OLs25ehenI
ZYlDKxg3XbekV5EFp5udDz2SES62a2AWaOuqmo6ZLTIsnwNZCDfosteGMwKerza1N6CApl+qbNMb
lCB/XfsjR7I8wUtNI850wv/KRCfh60Hh8yhzvwvDpr3PyU19dlPAn672B/M2F0b7c+5r/SsvCkCa
2pzzbRAbTAqccZnATvE7DgzvZvAm39kIUCd7HNMac4yXPBhzhQk7tvqzGpDJVdJbBz2N3VsfawCF
kcdu2sGCTXFkekHDqrelstlFJ9NbwfmBJ7E2EAx7TB7fBjERDc6z8hIJMUI60HBlbBssdAeAZD2Y
OP90PQE1n5EsIsrnsEUkEPylbvGxliqUNzJJhykjeNqwJB39sLJOcA4irEhTdWm7ptqk2Tzfpho7
j0yDR0osnd0UONlbEpK4WnscW8+D8Ruz7G+lkej3VkwNoZUIe1ZWM3INpv7F7LipVlNqSgS6PjjD
2cCgqB4cP/6OAo8ZwZzltWgzZ9+DNbhNpmA+neZB9Cz9oTnUfgHBgkqzrUFr34NjLAvDNBasQkHJ
m7TXNKrIsMK+pOfwqitMVzwzxl3iWO6njPljJo4NrTCOW8bsFTIeQWyLQjitHnSWdVw7H0hh3PhZ
tZ6AvW5zL7NeeZl8DkwVj4yFgZ8jLQB5M+ZdlYKfEnPGMyLijGdBeVp9+NEcgSy+FILRRwI4/R4I
enny41j+LCneEq24a3O9R8+mTqZnCyCF3gXWspprg3QrOqWLST+azt6I61D2K9NysdSWZ7ciSdvL
yOM4KfTEQx86sWQOJIIDGxTvBzMJ942Vg1pYgsZLyVng/YhaQ7wMZZUcCoQMpueM6CdCOqbBxj7z
N0Fjue6mKAg1mG4r1zYdAaUlDwT/Xkzkv4GOWCu+D51T4MqDFMjrjVQMj2upj0WAeJ/GdFaa7jn/
XQpIIaUB4VqEw4tR8xEn4bvZKPne/PXb9P7/wwH/GzQOvvl/lg54+kirpcUGEvJ/+68FrQl/Df/8
/tx/BAUMH2YCr/wQ+g1pNzpo/kdUYPkQmDrgyS5P+h+khT+yAlbwbzCOLJccQbhwG/6SFeBDYUDu
ACyW+5up4/8rWQHn70kBwHU+9Ae+fhTyQ0DaW9DLPz4e0yru/st/sv5zJ4eUqbvCsY4FeTNmM617
2Nf4r2dGxHsTakLbgwLNxDc/ZdmkfsTYckQ4BQMk0d5OvwkSh2G0c+fou8rsYFNFiOczm89s6F96
E15KXtYXkmerwEDcTPvFeDKKYZNpHaykxckqmAImINnyBnUmSvU0EwNh/PzX7+R/ylb8W9rl9v8s
1Gm5V/7XsZZV3ZEp/w1iPHxJ/RXXY7pQKv89urZ8/h8pF0LhFo3fJNEIrCzB8D9jLhb8kIWxiFOA
+AuBND7nz5iL92924HnctVSws5Qv1I8/Yy6AGwmzBbhIQ4LhCzH8X8iuIRX9PeViW0AeQ74gsrFH
ztzj0frrvYuJH6vK6GYUj8mOAPe0NEEIDmUXy9TUgkWUbXBIHuJ8peH4YFKQevCxLNHiuqLuXWW7
DAgeYnU3qI+4V9ZzB2UjwxusK8yBpZTZdtKU8W3hq1lLQXhPfN2zizY8YouFhW+PUzTB7y3RUyZf
dPLqmVNFAqGbzV/oHopX9+iLaTuMdG+s/NwoXgyvY/0kIBTrNR0s6I/CBcMf2L2JtID2/AKlNH2V
cZIDzx6wMVtF6D0plZBfpsRgMSPqiRQBNm/mvl6g+B9oNgcrHe2MyVHEXhKbsrzQ8o6eT9mrPIcj
kjA5i8LfxlCWzpTjRk9mGRFqmGn4IEvEl3WqcLyqQTBlRU5uMSaMRGkJvJYcLQckhj437S0/fU6O
KJbnomSTxGaeYOo6zRVN36aeU2IhLUFyLBFZ+4jFq//VJVUpzoXL333T5gaaW1SmUbpxVCFDDPxd
5By025niLpd5OkKHMsXWak38M8KX5IaCJkrflWsGsPB6Yi6QX4Dvtb3ymBqMRXwxss5/N2RJNHYg
s/Gjzs3gh+E2esb1lbfn3iNevhHsrA6xyNhiOGGZUMhMk95zgOYHz5sKRkQIM6cfIiz7a2d3Jq7+
cCQ8FCSCuywJezWuUE7sOz9vOAvIQWCbpjDzxZYGoPBsSedbM8b+0g88iVVIAyfReTX4K6t002em
HOxueS6a5ywo488KzwhKn6iDEDRZqV/LUCINlnFTGttgdn9/a9NkiI2hCgXONL17PabAjOsm8G0m
EGz6dugatjj7/kD+QtNHGWxD4QP4nGcktkamVMM0WQZhOfWT/gnlmh+tDQZg6DOli4Wc6WVt5nb4
LLJSXQNf55/pZPbXyfc5HJVjbN1pVTCeGzxfPPWRjMGaVNQbM5bPcNbItkidjZWm5XfFBqTaGqWx
+HNpy4hFre9nKpnZouQqeO/iZfSnaYfm1FCVs7XWYZc8GZHtaFDpc/gjzUbjNSTrRsbfGI0PfqT5
oYI2RV3TLDGqGP7oGfRYQ/dqkKmsi6NGCjocKKLZhkbNGIxj7FsvXsvOb5WPXf/NVkk5EhbQMlx7
BlCTE0rUABIO3lmJNopl5krUc4IkDkD2J14r/IQRgez7HGTbazoV9o9IlPILrby1OD+V/Nnm/AFN
U31nLqW+F6adPzoKP9CeaH2FORXDidrXY47dyCYu8ChGi3C5CKwOALE3IVhN1szw0SlCSQ9wZfaY
IMNCPUQp+MMVnhT6LHt/JZ3FAdL1+gf5dUxhg5lK3F8WkjfGRCLjEcXi9NOYrnuiDqnAVU+g5ScO
I/fN6gnKbzrmEJqvTcvsWo4EUtO2pk1dJXFS0J2VRw9dxyB2IxrlNGtaOglajJw82n1kLcDW1BWP
Jq8wrgpHXNiWgkScgVITrIp5ZrQhp76d73haPZ7roJm+tKGKB41QUjA5MnoSHGDo8FoNIO2V3aK4
ZUx8f7BKGIAc67YBeUTb89mIkKPXPAIE6W0/KxLAzdb02tU2trrISwFS9zPsnVWjphT5kspZSoOx
MnlrY8rgWzAz6MtrGcsKu2GY8WdUangQUVJBvPFq75H4CSyjKV9EAq3pVKHCYnFV9NrmwB5pOGwp
wlp+CkLOq+ugEZmBy7JOnFVlaqSqkBr4eR01kccbPfaNQxdMUpFzlkg8SRzbL9Cz8HEmAZCWQ+XE
4ZNR5BIlF6nO2xnUG165seDE+RDmmoc2JQG2CTouEkC92Po1VwQwifmUuJs1AYHiJGdtGM9+ZPDP
E5araB0YbW9tAzvowzMn2ZjOicaK6KVlyX6PVACuwVLpktgJAopyDMozrqaf68e67gxrExn4ssm4
+NPnUFXFqz+49XCoaxGchWsVOAHTbvjRJ6m6jVy9ZdQcEPsaoxszkwphxuBxQlrIyWeKIUne/7If
+Z/wXJZV+y/ZVVZ1WJAhqXe4kPRA2iRo/7qqU1gNbijkHB/1WXdfGnFyZNUOsLiQZ7KzytsUY1Sd
Z7wJ/yDJ/Etnnf+zlPM/3Ucu3++vQes/vv//TdDn8kf8J3vCr+KDcOXfNoF8wj82gQ4HGLLKZujw
EnYcoHV/bgJteNoBXLmIIszfBxiu5B+bQM/nQ7blLZvEP2tj/tgEegCGfRsYBo+Wxb7Nj/6VTaAN
ZPjv9wsEO8gFfBd2nPAVwv+4CxzRvPJU2B7mFNAhZDWKaGdNLYrZoFntuybEnx+QehksuPNGePSK
+DbSTrU0ZOjizOoV7CsX8K+J09WKsCnp2sM1ORvHSLME2w0OCJtfBFSY+UBFw4wLtS6eAoN0VYHv
eglEndq8ZIOZkd/sTJZgYg0MySDibLw57k6MVvZ+qadnEYKCTJhtOsLvNvwrNDSFd7cX9GdEBeY/
aDYN7aA9MncZWDhWAq98mEjXHiBzvTVuR313RufI0PH40dVRFfrFy5W7kSIx7yybOUTL+rtC20sA
bVFy1TaUYlJaypJKLqcc2dk1UYQbmiu0ittYnXE5/iRJHG7roKKie4rWZaEutll1FGkY1HeBQd5V
lqxPVVw5R1Kk4Bc6Jz/AHK/P3CPxRprt0qBcGIdcdOnBZv6yrsyEKEU+ONSpBEmyC91q2NdKkDeQ
jjbWEf3za8Jk2YsVipbNo9Lfirb2z6nRCKazqF12FOLOdX6b//Sd66XDr34IDzDv9GMVjyfX7ynF
LgmBy9C6o+7YI/Zs34FgnE9ZKQgM8PUpClEBZtc8/GqZwhaMU/DJDTX5QtaG6Zku+J9RTmt6H3S4
u6X0T7ohqSN09OEZ+kb+bFwTdrJ3I8YR5nN5C/tfmkz1vRpJCjQTvAwHc728n5wxvxhBDbMIxQ92
BLeBU0THua17StEzOmAFjvhUD0enQHIXxjCCC0zVhi5Xj1gnSMG2T8+ptN6jhIqUhtN4TSieXMqy
MUCu00ZikC3Bn81OVr5bZqHJ2LXFIVEtBq3WW6qPRIItK6Rqpfc/MjyQS05ltoy7uKAYoWipDaLi
aOI6ek13x2Zg3Vr+HYChpfP91acmgZuNa4GtlfxMJq3nqaswUAKubssEi0Mr2ae6hxGqGFkERG5L
WvqADbfdmh5zP8Bv+OPqAazjikFFxOPpdi/9VHghRG+SSkWq2jNuTvk8sksu9NLBN8zkw4hX8Ndn
MihZGbWFEwZJMxvAN0oqeTomXCF5gwPn3PDWObHzIzNgbhuOTf9QPNCIaQ7NzjVB5GLamvt1bRs9
LXiTc6KEzm2ZcLbBtsZVsS2XYXyv2H1QGUh9e2ad3I5nonPG9JIJx38o+o7ZUJT4P1U+X6Oy32LW
3tepU2+qgrW0CW0qAb3MJE7G0YpoTfns1ozqSmQ5vN5xdl82TYuBzZtPCj7CWoyI98qh+DTXA81E
w4C9WXv9dM/NfRd09vCk2UfASzAwOEddhgG2W/yy/QHOLonqiL12PYu92xqYi9sQMyB9Rd5pADUG
VYp5caHUPomZPeJbphZmzJhLBB+B3wbncWzNQ5BS9G3PcrpIOZDwn9GbMHWgQQ+WxCLga+MhtTvG
QWPGmyix0ULVBIs39Z/9ZH7TXcJZ0Q73UV6KYzxSoFHBiaTP+REu1ciQluoXBiHVZvLKYEd+gRds
NtHn1xnY70IRnVp8FJwpY8u71o1gaErJPEK1J+5rmMoBKi0XBVt16hsE7KJfDe7ZsiFgO6b5uyd9
56IRWAFW+RczwDLUYR7h+45wCUNBwsCgJoQUe0WD9zgMtxEn+x2O4/6QTLTwjC0TzR7oLen59pqE
XvHMyCNcGxb1QxOwG8pKGnWS7Gbpx3WaveN0HIJsL9ibrDfYxYhgbMeyx282UFSIMdrduplD9HOE
65SuqrpeXKAjLVuiI6bIuECV2zyxbmVUvs3zQJWU/pazTsQyOE2Nuc0I3ljRuHUpn08Bx4ENpqoP
AueUEAHyu9Xgd58+WgFmE37s9E6gSg+ufS2m8D6O0pNHp1E7DjyV9QO71nbT20SmPIvQF/MYjsXE
cZx+IGhs3PrxVbnJk/c7nzLDuJP9j3rm+FiE9BUJfsEpKu7jgIIuBQcAwY7zBKeOgcNR1hwz63PM
wstsY0/1yK7S4dDSoRQkjnmLOFvcsW+FOAWTuV7TAd1v5olgezTV+Mx8FX1r4vBnXdKkheDxTMhb
7b02GvlhIeLRZWFjevba8Qw5JMaBCi6yN5Nf3GHhAQ5+bm+8tklJ75jl1p4U6KLenQkM9BMgnaxh
xJlLcYNrRkNSx0/eTR4+CqYRc9Vf7ETQlGx1Kj4UfZ5ebMJA1NaEUHmSmSavQLXhY1OH8Yfh59aL
HzKEW+Fg7feuLNMF8hCkl8mx8lNUifaiHdP63mPhnPrZ+UxAn67jLvM/ZY6hoxsS7pxIsWdwJiwS
XW97B4MpCxQgU0VH7GXzoa2K9hvMt+g6B2Zz67qMt0WSYyOltKPa503Zcs8t/w+96KuWuGFSJj5y
iIim92Hi3+cZHnmjm4+l72FPDsdTAp3mjfGNC0IF9N6cJDychRweJLPzLS67TU6u5YfWDNt4M0lG
qslQ3iVWh8jCq39HLPapJpyF5an/FFWMy7AiF10CaF3Zo7aOMQO7HXNtuTV8v/wcxyS6cGO91wg3
lIHaMSoHqvixTQuGfNILH5NyCK4FsIn13Gn/gFPiKsLkrRR2f4Sr/VZ55ZLtkjwQg7mSkpOdmnPz
G9XD5rHPo+IwMNEDUz7Vr2VZe2uQjREXPWkvhhoduDOpFhwUVEixnhltjYYlDfiHsUsh8nE+TiAx
Vb2+i5H19koz4Rv85pZF8F5wBZpEKQflr9yIVq0MxSQjoXqA9MjxKPKgNi1eHHjWpK7SUdRvFe6+
nUva5yR6TnabsEPxgPAabzIHC94QeYDsnPAh74MEk1tJlRBUiC3bLtysRZXuB0uVL6Vlgxehi5e+
eKLM6SgFgIWmpF+u2MA8YIsnL13MgbllY7lRrncxevBTuke1MqGT2N5TW5fvDKyfitykBYl4Qo9p
vUOrTHxxH1uCnHeIKZz5E/ZtIjHbxJy/aZ17r7+xhHM676Oizn6EDOY3pTdUp65KxvuaBnF/rvGV
5B72ozLtPzMt1FV3lqHWCmlz6zVhRbwxvu/lmL8GWCqeHaxtN7/BSxwC82PnjAtbpnH9reCveBfh
y6KzAT2rHgNQzeOMa9RWdr72Igj0FoGOfhTTzxxg7LkNjZ2jXQtELr7BTJQ/YgfIvk2gyouaXZAr
2g5t8sPEI3yFu9UnQMpN6jXNYzDpo5vPhL7joz84CbsBd9v54ZqU+MmmNzidplflNaR9TPJbHpu7
Kd6TQ4X2Z5IpC+fFiQBtYk7q8VACh8+IZ81QRcjfDA9qwIMsSD57aXSyZpPsoaJ5mJnfXuvhMaQK
aHEldsoACfwDU/IGt+E5r9BD+GHke2mE70Mt8N2S8RzD+nkMy1/hbO+YqCdAkIinqPBKDlKtSfdd
qhHUY9ifAL5ukxq3fFU/ZXihkO4Ja2qLaDq9vSouv0ZV+BvA0tOpHQbvrskHE7+sn507IvvXTmGS
LEJ3k6UE63BLsmmKAzZJQULAkV7nVWISGY3NN6Nj/Z1KHDyUIHG1eNfxI6XFAZzaKxxVXLUWbzGN
r4UFmcytVe/xP5ngE2aSxSQzF8ZLg8nerBhxJ128ybO5uCBYOAcwxNZ9Q0r0UAUNXhTKyQYCHQbm
Pwdw55uFY/K999xrPAFew79i75nuQvpOK0oSLCd+LLHsfahZFjudZ1AWzOHLSbBBI+AuWI142Fhy
AIQgAnWb82jeRhlFiJH2nFtZulcnHB4mJriY5TPrI0gLiuiGIvnK0hRn0GRmn5XurrS98P4KeHTG
8dWssuo5AhEFjYjsc7KHj7V49XG2Qz6C/6rWQd5MV6yXP/3KauBHyh7fMCupY2KzQb0tt9LzKdRk
Uj+PcB7MhurI1gkuc12EFAU27QL2Ec4preovMXTBRs+zfYmc+Lmz0esFjS/p0H1mjOhOeMIJlTQz
rjgrv9h9Fn9ERFqpJiSrqNc1rhm6mWjoK9AYPxCdOgbdMt2NISXcztKmPgT2esyLhAhvsFNByWiB
Za88zNI9QOW6+IFWT2RmHvwQ20xQtQ+1t8Cwk+9QAC+IV4SC4vQTq0PLrD/dAtY6GEDVWd5oujCp
FwA46V5IbDVHXkfpOXHQkMIONdAsTR+sVnEnOnZuUVvpvTtizsdu5LwKOZmb0q39D6oh+zfpWhun
B2/gGJtshEfBhnVbw85IGu+lhMO65hjE4N45FAwEqkFG/52589iOW0m39BOhVgSAgJn0IBPpmPRG
EjXBIikJHhHw5un7S1X1vdKpujrdsx7V4KxSkkkg4jd7f/vYcv8cSsVLDTeUAM5An90peQG1al3N
wfJgl9m758aYKKqgOGCYehs1AoVBfQ9U8dZPGLfM7PgIhW2xV4oyujMcRaipAZ/iOpaYD68Zp3k4
dct76IF3cSz8jd07R2m9jZWFr2Lcq8n1jpltrubKwi/klW/9PDLOtfPyFLgT1azF+5ckCr/yiu4n
m5TzDHUfQ7dqg73nQAYCnMrqo0EhbqTYsgj7GLL25EClOdtC5LfuSvxj6BcD82OSn0GDPYUFbY2K
u3CjffM1mOLwGIyBd2SOTXRef8Ei5pKzNVzvHat6UbJGuukalkBIfvh9rpys+cQ8kHmpNeK2nlxG
4RlN3XlNPForavw6YoWA2YbXcxM6bQ5BQ1QUy5X7QtRUifRZdpRftnXqu7JDrujX15avmqjtmNj1
ftU/9MPSoCBfV9x7Y4qvKbu49EqpAEtVdnqfGRQkjcxImE4pOXpVj9eaa/57iEr5uPQMgj2RLdeV
8l7wEpgj0SfVe6xl+4xay941a1Z/bysHG6a71Ht/dkkhtWPM2w56lRCtU+TYTsyZ4xR7ksyLLw2y
jVdDNNkb60uGm5n6ntsDO52gZIODF3zP+PWSYsnYJK1gB4+p0MfOhavmz9w6muzsK3HJP41Lp9it
1bq+F6mxDkRdQ/JaDJnkcWmZR/40aKvKkGTKmMB4sXjzuB2Aam5EPfpP7pAzHfdAb6ERdR57x0cl
3FpzdeyZySNIm2v+MkuLEVgN987YmHu68eBa11AxBJSe82yl2IgW+HdFANd4yVHfNDPRxIPWK5N4
k+zqtV32pe9lpyCzxDPu7OyGbHYoOpZf3OSAQ5ZK4hSJ8+4qjxOgVa1VjV+akT9DP4fLyRVaEOmt
oI41h2zgaUnGftwHiWd4dyaO1nqGNTPUNh4Xnwt7nGZ31/t5zle4EBtjGvxvrt+YAyVMDdlFpEcf
L9LjkK5fHFHdJNPQ3IrSBDtHFzyZiQ9iXvfyWxO3hDLInOvfU3gQiJlhY7HVc1c+zeX8bgoLPh4r
3qeyIwg3WXwSY8MkfoV+BcwIzMkUwU2zLj09Ks/UqnZVrRdmhB0jGNSw/u1CLACQj+TVzgI0taC5
L9a87CZkAr1JUEheZMS5/RrDvzgmXj9yQhm+NzcD4GVQnsfiPVYL7F++njP1ZrpZ3DV76035lMbL
qwU5CiEZac9IqqMGKMQm8ZYrC4dYJDr/Ej88SpeeCtPKUgUXR0qO7riwWCBhq2IHRorBfGqmMiHv
+IKviQE+RrKTSUTaX3bTjyI4enooPzuDTI81C0O+MbmeWx7uc8xk/65I3Pkxgw34OSgFycUGikpn
Yg7mZmXFHXSCkWRSZztLmbjbGJxFk1hHnsJ1uVV+oejp6vRB66a6EisuaDexHDBRAFwpz3KXF6L/
zpQmBkwzr1dAJG3QsRbRvIg3vZw4NoHJ+G6BEoWEb9vUwd5xCuya8xw/m1r/0JRpbBeoE7b5VKA5
C8FNtqud43UHtMFQETOJ6KxTK2l8L/KaAJssaW62ldTbuYsNvAhJI4nqUEw6A394wQFkfTBBnAz3
cetBtGsAvkGMaIRPvV3AKiMwAcGeZeankmieazDp9n4g+uAE3A5aDn3IqweDp+yd9djWaXtmPUkZ
5SqCkeVtkfrls1Ed/ZLJGJ+YifgkVVJ4sk9DJNw4Z9uNuT7nTlz1/YLrucyWO01iETnUgX2wTV9F
uZ0w/EQHNlhrv2wQmO0Vjo1IVuObsP1v5P+8lmlGhVsT6g2NUZaOdTShx9s0wxJsUslcootxeeYj
FueyKCE4uOnX2VZbiHWWzKJ4vUomHaFqcIEg5qt8cGd9wVqtexyIkDibMDw4MtBUeg07SULJ+/4O
b/eNWM3dFFIJk22F9xqyvsuoBQGczbllhh2xd594pOkdU/VQsUAit1Z8oTG7CieKcF9FE+DAvZAa
PQRDjKgLrae68hMK1yb5FuOUzVAp7OvUBY6yttj6OMM/SxFe9aP7KBQmTNxZP0DxhDuG7vUn3F4+
Dg1yKbwV81TjzGT15vE+nopHbFMsrMhx+Yyfu7jtbdaU27zErTEi2vRk+mqYp0zGfbSCGszFlbaQ
w1t8k2EZIn3Xe4YjW7R29lYMHmrAtDv7ntPS14PS93rpRUr41ZXTtqyy1TUcACwU+QCPeFiellX2
uyVZvritwgwr6h+y7dCPiviQGVDt5WKjg52Cw8Q8+pjldXOeTW3tRpNeAfgYbhaCwY7OkHKoYDk/
F6H/6ntT/M1mzDmBWkJx3TwnXolqNysdeZ6qjkBpw2b+YpvpCmRV+ZLBHVPLVlMAAxIdM/cegSH/
GWVACkjFUvVy3Q2iaJneEipOH2xBmvT77E5kK2dOu0ingz4u9L5DSj9sShbRTOKKAZnoYsa0ekfP
CmNcV6xkwWcC8tgurD49Pnz1LxPpEfMa2uIVYKyyaAummAzmtSnNN68P3VudJ1ZxFQc5m2VcVsGr
HJ3OwAiU+gNjXRhEjd1m731ez1d2l0zk+sh0YXpNLIEhXuIT/jkyt9f5a58APOFZ+SxYN2Ni4oi7
CiznUbE1plBKrzkzGLaxLb8W9CZPtU/QvTs74lBYheBl7cPbJOmqp6ku0vOKSqXfWOiJd1Yai2iM
yRh3LJf1TU0k8H7AYgNpiz6PhJP0LEyfY1LPvRO5HJFKczxGAGceBjSnpMh+NSkxyXEAxFmEuAvB
ry7+tx4AHFoAzTBs+T5kefV5YKZ853d4CCyLatwZan9v0G8D4MLZHy6QY+IVj+LacqCFqQm2C2S+
g+imr0ifH3o55qfVVHqXLFPyiJcG0AydjbI4h6x6LV5iEn/wvrMajlmT2ZRgHK9TflhVtysIhm8L
t7waC1o9mUh07PkYoRKDlx1DoZltFh1lxYg77+MgUmh8ZOMxdEsf5CzCD3Lr5rdusdAQrVyArPrV
uFlWAMKk9CSRPRFgi3wkHh6qYblnzc254VyqlcK7XcjN2bl64i2edDlRzNkH8ifTU5fkLzQ4Lzyk
9rbFTqYd8XqJzoF88zwE66mtw4c6nZwfTL0a/mRINCPR8AaldVHuBqvisYhV+xwsMwRSIb4lE4bb
knwk+IFOftQEL+3KGJH/7JtbrGPf3ZXrGKu+c4dyYON6EJMmNO4M8FeMPRtIyNuBcIivjN3rnZxr
HLUQV4k+BlfR2QgbvCFlZ1NIdRzw12uvm7epixwees1ja/WnuItZFoV0zZz3GMtHPA9mTt1dtfr5
wZrWDCu5Drz7vpoI1I2rYe+NCaTIS5wSwUvF3p1970toaY8zRsQ/hqK0uMUr64sAnMuFwn2+bBBT
1I9FM5Rf2LvV0UpFS49c33Rz9mM1KIFK6wPGgdo5QZ29on1BVx4PB6PrbwFPN/c6aFZrszag6OyM
9UlR6+YYaxrpfm3CA73/cygZ/7sttY/Ogm/cf+UuM7grCCYqg7i+yR21gNCo8Q+Krn1y8XPcXP6C
PWHDW9U6Ljr78hFw9iXHY3VBYzCXnMoYa5BVAkIG4AOLcr2rclMfTNd1kT9CA1ghSXce+Sm6Kj6w
qLx4c301peumtIpj4ijm2Skpiz00Lwxb7aeA9dCu4MumZs6bvRPGLGcb6953MdfxQrjVnT1XI712
doSBtWygEi0gU4PpazcJ/0k6vfg05bm3SfrGj2w6hMe6wig8F0TmMTvPdxhI0mt2jeljs5AyKdlR
PQjbwXXeax+4WXhEfBPu6zmRQFmExbhnNeVzR6UYVYAho7kKrVPQh/kTTNhuz3M39BeQzrxFUrns
K78yEeeeE4nJA0ToNaRsWPYHtyVCXVxWuOzYZl4IIjkWzPjQN9mTE1je2amQn3htcW1ScCOTSSlo
y+5Tsl7GbwC1Oq/5bsv+JEG37ZcqMy9tGtwA/yKWXVPAgEWx8VLpuAXMab8Nnueg/Akgbyby1k6E
/qjVoFDfOeUWYTwh9T7NYG+EPvEw1reBl6kz6ToXGTtswSp5jPnBr5Iu3C7FZYnV4dSOBMtj+sva
PYdEXHBJQ8A0+eceHAbbLJ/7y+lv9Gy5V43XTEdIH5E19/UzfSG0i8l+thAvb4zS97XsIBNhtdsk
Yaeg62pwJgvrqhRzrdui+nGcmOFuRd5nTi3LFRP/DHz/QEiXIYIhwOjB0yBEjFWLQ8vQt/Csb9aQ
kF3Dv8ZqE/d9njfhjV23zU9GhcuSuJlv3IZFLsjDT/0wfO8nYkt0TZPelfQEWn8Jknnh2mcUS4Jv
d5+u83Zu06swnnZ9F+/GTqZRxcx4qxv7uUmrbd3n56bxQhxnpAA9JGtOEJtX6t1qtw50J7CvxYRz
VmabTHKexi3Aqr5KcP8PceR7PGVFz0ICkSI3p9Od+rGkORseQiLBr7JOX2cjgKnGy24yHJysRStS
1wzWuf00VWyCffdlZFsC18fK7+KmtiIsvsxuraJlLFo7wVU/M1QO6Y/mbHmt2FkkvKEnvqE7vHVy
68OQoitxtpldhYAs2P25bGmOUxe7B5nmw7clh8rQzUn/WISroWhFSbjL9czIlKTJnao1QNZJQiYE
EfRVMRE8y25kYt17+w4z1swjw2TbQa1F9RHo1n0KdApqZ5zN0e21B/e1vvCwhvy2yWRPhYRoFVd5
vq0WMJyiYfhLrFFyNJW8R0PbnoeF+yoFlRuFWXlxsZEuBBDc7d8xwbnHMPdep8tRR6xdsoFqw8bC
Y+FY1QRiuigRdyRvJOfYb6/kWpM/nTKhLILXDhsJPxV6TOS1EAniYddknLJAoJybaS05/9Njkrbf
Omx4Hb7Zfm4OeV8++hjaivHMhG2b2suz0/CKZ+x7pYfrznyR/IGyFUtVXt6QogS+Un4pDQPloHmy
YItsMjI6HaujQWP823toAhFATzbj1cY+9Eg9vVHe9nNApNKIaZ1MHNDe7dUk4D4EkJSwdJ6KzmOi
Nu7EMkbVWO9y3qO6KXYGj+w8icvrzzYY5V7dF0SJVg6jBO6xznBKrwNA48o+GfCnmUXOXi63Nm9K
HrAdTATPZ8dLCWSgwekNvRDeVN8c1gmrYjhu6wCY5NoyX7CuUtLDWUBXDPfZEMblQVJonlbtyju7
GgjIBmaUvWh/Bs1v9TBcSohkTErvic4JDkVRzrdpD+VoMsMxV6yHmCvxHQrxsk7WIdVzfZ9YGRG3
Q8Bx5QYpCQSNjkxIdhHimyWy+wELZ8wwqmCueCMn+6vvZyhDtCxOvBtucZ0lVXOP8dLd9iBvSK0d
qPw1txkYkffZU9aBo/FuRT0MdcKbuLfdF8hHHF5ZWn7htkAlUGsU4nkcHtIW7nHHUtA0iDZLYVY0
g+J7ULvLXeYbnLZzN9A9ZkvkQjFkZu17n9dq4AUuWewxTKfnOngas2Du04M7rw4tCtDgQ2jD1aS/
qAMmEM5koqGBvsbkeVtwLO6UlsfYbyLXI4ZIBtk3+pZd22hCW5bwCATuCmNwswuKeY2SbEAF38Wg
mD2HIAeHwdiXcJEnJ7NZTU9RrhEdr4EJUfDRO7bFvYbGgLTh+9KE+xSq4TR6KUdttpI949z48LAD
LF4V2YlPyFDUwW4AhVJTjzee5+6VYLQPfMmXlnzo6OroboLHApKU5eJ/L2fGsggUtxi6BxZ6lKxt
Ft7zl7DuDI3CqyM7Ou0+boPDgO8LTXyX2bcoJ/kpmGAZMUQ+ki/zw6GtY4dIqNpxHEW3tZbFRe6N
9U+ljP7nEDAhG+AXVuHnLmGLb0uutdy5UFXKILkOrfIpnEhcG2LVQKGAvM50ht4sxkyzJnCMnPKc
0OJrojhF7t1fSMx+1jyuVvYJPNhh7pJD0Hr3mes/2lnlgK1OLXCEuAsTGT4ldsO+CqPBThJ5z4ot
Xc+12yB0Evy9NrNKxQ9fBjkScstvP0sNe0vIFGKEcoL8pZbcZYcxTZN8zyZ6CFHAM/ZeG+cWXyoS
scR/0KSrxVj3KzMwkZHceqHgjzjlkNHxCnqwI1MlmEL7jU6RONshnBYyUvEI283qPYcIZCOdgvto
x0S8zPj68og+X4URH87rrDQqaVUWvOnCM3vVr/qhCKrkikoS7VnoXIZYwDm3o5TJ9xQuLAyEYEMG
aKT70sYlVwBZb9xq518mm3C1wFwvFESWO96qzi+3nZB3vgYPhAzHbGoLUl4YP0E6uByxDmnGrp2c
/DRpb1LkjpBTwKHMOFsRx6XwnvrP6MdoCZxhPem2Sh4WaKBkXDNCgsiEuuu7AMC2TnYGFCpYdg5p
Q6D1HSAe4QglyMutrd0ZgfFPPS86vRccQ5hQHnIeOMyG7ZUp9a2YsToX+uUyAN13vtQnMs3DrTNB
zhAO6wEQBSy5dBa+LPPcgpW1btvC5lDwGDFAGOzYoLeP6MzYZ667mXn7RpfJ3k3Wu4Bc1dW77IYv
unAtnUdpYSi3MVcqUT4TEGIOQmmIb/HKmhiAuQ9sBu89qdUbWvaWO5yJWdV01q3p+vRgpeFg4ReG
DJbq5b1ChR2BYglB2gzJ1kkZreV9cz361Kt1swKS7hAhTv6iH6knvbM/iIHbp7auIWSoQ2n/fKWI
PjBuYwPKzZPtEM6wK+neesGoOZjnnR8LnCkpUIARdwbVWcISfEQWrQeMMKVE2O87Ge5+YJL7JQMq
GfrN2RhtHdpC9/B7K3+TOWX1mgypvfVhdl7XGRVfY6YvxnOmY+4KsgXijtC6BA7WsLbrgXVdcIud
+vvINgFWajLtgBBk99bY2RvF+QxNTey6MP6o6oGaLk1A9nTd0RrDaV+Nl8rVpSpjQBNfh2L6yua1
OyLq5PrEfxJZzhhGdS0SAOAew/l1AlPBQDbKoYRGxcDCJdauuEVN124928zPRLbKKz7rJXMyFa3p
An5qCTTXad3EMN8ItVU55wP4LrH3/LF4ptKftwuzY0ywTnjfpln70GhY1AueZP6qsfuetGI6o8Vf
bzC3Y0/ycLjuwiBWJ9czlEbhAEBFDgO7/yp/cEpln3ErTDcGmSaxfghcoCkufh8FHi5XJl/LQ4Xf
+dtUKUP/nMfBsxrte8rINYjqfiTiYM56tqSYxy3zZUnxEuwKlG1lBEZFRBZbYfYVLEFJmi9mSA6K
fAjwHz+0sdPmq4kBlGxLVME/7LFRHGpouTZpuCDiM8pFypumszx3Tqepj0x3g59zzPb9cpF9lDyk
AbEHTnJf2Hp9MHbNWAa/G8WYxq+dEneYmgviCeAJ5QYGF+qtShAOkHuIV9tmZxzj73mf2wjzwIdR
S09SRDpu2gqNPrRJqjY3zbsj4CEQWMG9XZOl4NOvZMMaPgye7CKUr+LstizIdm5Wgwco3EmGdJMI
Qizme1FYzOfYsZ+NDsu7dKIcWsbienJD8yBHkmBgmr3pxr2DROdscngY+I7s5qoqIJVCh+B91eQc
2Aljs9TlX8ZU+oqrXt5AKAdPqfUmDuS9k0PAHzXJhzXpygGzd3/8klLTwvLbOfiRu348C/46Wd68
6TD5nGNbEWnaRUwCrmMvPM1DuRM2cz1qwx1sHNw3crSK/cDtiPPfc5KrJhnGrT+rjCZnsc4rZvUo
71P3QBUUQLycnHOSKz4TCe9laTR+tbtlb7QgnnWd/L1MIe+SaFLuQpaAV/D+1WMDNY7aPI3lW+fn
A8IGE4+fVuwgN1Md5289tqwoXbDJR60TQ5R2CCPoKW5TNCNtfE0UZf+FAuzBCRrsLghBQFgl3Xgo
6Fw2eaVzbrYh/+5VWbFjwv2oHRdislruUlt81wp/vbFOIgejmGuSCObbxozbjvS4rHWvLd0+xbV6
h07OFU2sJzVI6ACSD2JrP+eWefFslsMbRNy3RZ7BDG2KFq1ulR/ySu3MOHNpo7LH7DUEcxm8la3P
ZsDpYZi1aw0qCdPb69xT2aVJBhqhJfKHJq88OVOtdrYNbUXX8m6Y2mEC05aqa29i9LyhuU9eU+Bx
AKy19wnz3rop5ro8MTEBNJORNBRzJ/pTf1elwn6pipLCPs1Q+zRY7on1gAo5ynjvWJb9ypj1UbAM
uvJLXg8aBOtbNSgL6XOmw5fK8JgUeqmubBPkx1nV+PoqZ/1CWjljD5bG35FQ6Bu3WvLnDL0sewnL
OtV2w/dh5Nuo7A8TUv0GIJLu4MG+DuXg3tCuLJ+FbcdHNNTtA4Dj7tAhY3n36BFOg2maOyGMe4+8
3j7jJ8qvO77cO05llhdtWTLB5i9ZtPV08vOieMf1jyQYaUY44wxyB6Z8ztIO17W9prdY2qpdUrXR
4iU5BmgZQl0Mxed89t/zdOzP48S82SuRdUPxlbe5WkJwse5D1SfFdCya0vma1N0c+biJnnhft6xJ
Ybhknjghj74uqukHgQyntU/68wLgF1kJbuxjORgYCsqdv081ErCsxF/ngs3U8dBGali+Wf7Y77rM
6IdwMGj6iz7jxpLlgz8uzBZFAAhOl4AX62bxnnLNPwxOiTQGocmU8YvPaDXV194tCuJV4Mx2fTB8
8zngiHhBgUwrzevFkJ8hVbdKc8h82741E4WrdPJ3nVgsEiYXml3afe/KLO4huhTVXluD/0QHZsM+
TWBm5Hw7WWa+5iM7xsnKeG0CuOamWl40zjzUjhleLqVOthXoW+ZB7tmh80FbwLu/5OsrmQAge8US
dkgW6ydfwo0A7uctx24il3cIw+vqsuYI5rom1MZzyarCNbCO/FHrAu2J7yec39n4XXsOrlC7wmar
GQKvtbD3TPbQYg2ArQ5O3GdR7VjrfuoEsvsqLf1jrxXjl9np6h1yserojKNio44jbPJX/5Xeg5Vx
752kM5z7xkZoZWJ3OHpCxWcJfOvg9xbsfhpZph8yPi0VhtJBgsltwhw6px/cEksJXDAlgQOn5KGr
AzBlgrGOKsi39fI0uI/XnhDkHrAkb8TKCmqNn+2SkqMOQrBFRMUeKRfK47oSJzVhzsa+36VviACR
QtrMen2m6tR95Ms3CKZ2qk25BRP5eYy9BBhriJx3YsrIuU3mEDMTCiOvFU8V2/ttYiXEUHte91h2
4RXZaHoLnONG++lHtgKwYBuZX7MNhawLm2eXI5eAflPT7xAy5R1By6w7gy5iO87FhyqnT6RlvV+8
2ejkmuHUYdA99kR1Y7hWcq87qE4yWD7NqXWHBJuBNIiSIbMBKWmC6XEKApMByZWJi3q4CU9eXd/W
pfsUhrJD0NTVZPxVJGTgAmK2rjDQOcmhrmOxGxv9aHNNP0xd0R0qYn92MoXd7FgeMWgBWijIs+X0
YtfmAbmBIpIr7JDNXlawC9NYkS/hhQ92ywphNzWEGTQ/H466Vo8Osg2sccu60ymVmm0zgSIBhQV5
HwQXcHU3RQJ6EjTJvcpaj5BxBzyuFP0JEWd2pNbm2PHW4BNWLJI+TMM4T1vNsSGKYht6BSz2GEJJ
alnqqNpcXac9z2SQ4C9Actv/ZOI69QcCGv+Y4QFNSFjbjrq4EVYmbofBktCP3ZjvhWyQirtnH2Js
3GpFRYMuhLa8Hzhv0ODOTlNECY5InlJ6XI9AkjSX5n6yG+euC5DaO8lysV7isP+Ebnw6tqOZrym9
WjZq1sc6ppfZkHSAo5s70zXUOkteMVe61FpJNQPKcqZr2NbL7U/32r98dP93gaZ/dOj9atD7X/+j
4+/yef+f+fg8YAr/s48v+l5XRB/+6uO7/B/+BXNQ/yAOFKONB11XidD/L5hD8A/hBwDUXBxJ8l+I
kv/j4/P/4ZMPgvXPxojp8j//BXNQ7j/452AvXDRfoEld+f/i44MX8Yvp0wtpD/hkPglohOcyi+C/
/4IhYT5O78gwE5zOBXjVAAeIe8N6OSPN4Jfv5D/4S3/3C/78qIBEVD4F8Ak53heqxC8fVWR+DPyH
bZztMBjn42wk4l1xPftjfU3YmjlMbVW+5IaxkMnG9PTnj/8LceWfn+874EG9i12Rb/33z6dJXeIq
gfuakeeZ3ks7DfAxsPXe5w4RAky3YFrwFSxpvk0kph16mEQ++c7ofyS5H9/bbtgihCTVHRJ7gXVi
s8oWhRpJwlBf7ZVAm4PPpuAHAEWfzGQvpWlH8kcvaJUV4wqA5eTSEXz4Y8afj8XfzpEBJ1OTPvP8
BMm2dZv4Ha37+Jlrzn5BZlPD0F2sfjfVZfry5y8EcOW///EDHxun48Jwcxzv8nD88hdZjECNwwJg
O2UhY+BBuPZbPSofwxqAD1D/COI+i9KWb2XnMUoAMALPz2jWsRyVDpHssLtYI6cxK660RMdOHqn5
6OTM8IvZSxWT4ZkH+NXRW+aHshqcD4kYRh4SVfTPcQ8gIEqhx76rIW3KvcVaeD7iwNRf5iHgosu8
eHlUrBAR/AbpfOHKWaDbwgDfDOkTNOOF31Xky7L0ueWOIANj7hr7qnMpuO/SeMgLqJ9+1Z0EmV/E
+OWA7DZVaDzSOD0b10Mx0WRie3DTNkphS/qE6db9myhZxWxqb2EO1A22792s1GNWhGOf1DTZBMWR
C3gigWnEfbfP2tn3MdqFGRge2BNPSOSS5B4s7Wxv4yZI3/zWtz3MmbZCT4daaMSHjueM5Vu9Nrui
v3h/TMcGNxIry14SaYDGRrnKAuopJrAXfdjoDuTVMCd0yYeYBU6jdSqc69GKwXp3MdDlbUwm/WPG
xkrsGFDVMrKReA+RG9C+HDM5h/YHv7CnzqwGPeY1eKiyB2T//nQTJ1YY79csMNk+o8PAQsVTQVFE
blt5ih2H1WI8Fp29I0klrO9yCUyADXCOtwDCaelEZS5bcupqmKsOWZ3hdgK4gsw2Hrv4fVjdNNu7
CCsTKhEualiQrBKZ24UYJPwiZOMrajgi9N15a/BjofuyihhgosDINkZ/fvj/02FEeQ9Rz0EgJhTH
9a+PPikYSzEK/I+J9sODlyKD7bxLxibOEIgYUz/v1tHSe5IySCsph/jHnz/f+/dXL3R9VxBUDU7K
v1wKv34+aVBJxnp83BpyR3d9q90zxr/synYredAyzK///HnyPxz0oZLBz5aVm0MRev/rB3qI0zQw
tIHlBrOvHvvutp1r9O2tDt5AJiJCslc36hWjRLC/4lQ2xnnXYMqX/bxcOPDse/YrKswzcDpguX/z
811O//+mD1xOZ1fYgRui2gqF7f6Vh+V5oZGIEQiyhCB4D7mTMt/J3d0kSJjYYKeSlIPkRdUjkFHG
RLbcOr2Laq6yLh6xRPzNbXW5DX7/ebirhULOG3JvE8T0+/dVW10taCrElv0QkXRjPiH69C911N/8
4v9+CCvqA5f7KATAoNRfDmEJR3hCwEzeqJ7G+5T1aA7tG23MpnI7/7s1X3qlOVcePWWbtnID6Yer
2vVSNodymNiKFZBhvzRqdVBGeW0jIjxBJQV2F1fRoCvU3X/+mf/94VXSow5mfMw3QxHy+3cTKF/5
4yXHNR1X8y4d3ZE2FVf7zCdoK2MEevjz510QcL/8MXwhXBXYns0UC3Yp78xf3lbU0XpILDJZGbC4
nxiYhhAyWw95TpAwUUeRgDWkkvAF8rAoPk1TywR8Yly+//MP8vtDQd1C5QJYC1CQVIJ53V/e2nRV
RhqZN1s3sKaHMiD7AHbo8vznT7nE2//2614+BlyJAv7gBT6vxu/fr5zQReYklW7JffGIdEwRzFVN
5T1mQ7l8DEC/9z0kH+Y75YgftcYvNOOUESRDwCTe46Zle4iq8y0Z2HP+zZv6+8l5+Q7cUFA2urYd
AH0I/3KQMEiykcjBcMISGZ8aFVi7uSTCF6vNSzIU+S7AVBLFpKmdGUh2T3/+bv7Tp8uAh0B5nsB2
+5ciMmuRIboYCFkf9IDB+hLYqi4yAuVA63cRUT1Eno82Zn3JGnHX4qb5G0zK7+/rP39/2wZ6gbYZ
mtRPLMYvRVPgi5Qij2dgxJu0bnsTy2nT5w3zPtBkSMJLusmlG3d//sXl7wfk5XOVgHVhh4pT0uUN
+/2hcMAz2K1hLYLfWUOnxonyUiYNpdEIiOOGWs3fWR02QFV5OfmrM9bxfaZQV0dalavZMxOBxf7n
n+r3k+DnDwWY+tK7hCp07fAvFEOeEUHwgzVs15gMId9N+tMgaEvd0l3PGO6Dz3/+vMuT/9+n8s/P
w7GPyuBnDe/8tYZ35hWHesEtJmsnjEi5UbtCFsCp2qB/InM+2LFjXRi8hd7ffP///k5yBCmHLunS
Pdj+X44gBnt1CS592DY5pWKiSGeNfSAlf/79/nJN//MXpEXikAv5Xn8CLX+9ptGReqVqWpLDTFod
E+Z6N07rFKiaZf08lJd0hcF6Hzrp792qI+kv85OXsE/EjQtD66qrdHHKW7d+U6MK/ubdc8XvRcTP
n05K5XEAEDYaiuAvzyAKY/YCoddsOzPdJw0+28yCogqjicgaym/Wokz1WXP1F0P9rRqqHagCtKoA
pdNiLrYMg4szpDRFCDEtIjQWB0b4xgE3j8Gr7L2PinFchqOXrUoExQE+fVoQI+yluBt2TEznA4CQ
8sCDv6KRDD/niUiufa6MeFdYAVtOQF0+16iCp0TZO/xQaZh+ca0Z2VSNA2OFkmHYqVfQYrA1z2b5
QGIMqaSfAvs0Daqao7XC9BPFBc6ctvYUR1qA9N9tJnFnkWZTMZr00PL17Emxl+LtQwMdytGPRB9n
d7Y1sTbtjLRPQiNdQbtjm//N3Jksx61sWfZXynKOZ3A07sAgaxCICPYUW5HUBCaJJPrW0X99Leha
WYlBJml3VrM0e6kLAgG4Hz9n77UxpfgWahMvqyEKVogSgn7EErZpHeBeQTnPwxruI5H2cDpA516i
ldKn80xgV5FUIt9SPnuvS+QB8cXp499L0fvjpuHgNm0jnWG3cDtSF6wwVkVgu4W7bOvcSE6JsKWa
jhAgo/7ou7vJtavHPEz0ixfZzYLAsADt5Oo2fYkFR4AT3k1SWWw9Ay6AVTH+omxLWprSurwzHfpH
e7kgEiS508YCk5phFu1TzwoN0qbE/K3sc/HCzGT65Yk4vuRwPNh33Iz/fdBlxhEg0c4F7bCSY3EF
foLWcFWNFKOWjU/MYGoFWKCAemDBwst2Ejo7M8WINWwz1gt/GTtD413mtZ080m72EQURbRCRLx3T
+OxozzfbyYr9I+BDmFiqGtnLJMp5wZjpQkhtcwRtqOmZv8IcyJ4JLF2+OyHrKWZwN1y9GKQdGSN2
qSCr5wGlrmv4/H65Tr971dz/TAe084GdmuaTRV36zDFibkB4FMurxAb4GBNvUuI6mMR0MhNrAe8I
j9Fda2QNdACwBJUl/GsjR1qwRTmXnjLrisjqK3nmq/oLsGUpl+kSzw9zAKO2Z3XCfanf65AVFV+h
Mr6xyrFP3cyTIUpgaxVxVXbf7qzajQZysgeOh4bUWFs00RkRBlSh9BY7L2lySAqBGuJ9IcK8yyaQ
4jQK3Q3Yd5vb6D0zObUlQEjyaTPkBPAWHLx4YbyaD2XV/JRF1unAJel4DOgIMOScGBUSZVVPzSsM
+PinV9l0vd1p6dHIJ6hMkTZC/SFfhxYUT7JnbJ8hCvZO51aSC9dkmXEyzFZsBFmcY7Tv2Od/EQwP
4oKMXVmfcufYfPvZjcQRESYUXr1tunRj6gkGTEdrX2wQV3B2R/pNDX3k1ETkbqi8azPIOunobY8q
e41v5j0hKVJH9h5yM2EOS1dZjxzYiTPzktC+zHhZp00Lv6c4tuRAVnbbMX/crfpza+ugh7vze6ZL
hKdm/mXFb+SRvhWRnzHwcdf8gkl33hhVpreRZLCM89Px+A8S7/IYJR75BbStwTgsbiq/j4hvh63s
elpFOWPTR8cG3wGx1+uNE+gH6kddwcBGjlCJ34x262tjaOgs9yQmySMjMUBBWDOBoy1ypmJH+0Xd
VLJN8gBfDZ8Shin/yTJs77Xz/RBoYrncVUXer891Wj8729d387yAYLcQZKyKemwXGzeJ2GG08own
4a7uwo6Ib4qb2LVhGzCM37MNuh1tc2FddBFAhp1ceDToE3IVjPXQ0ESosQ3BY5hcVKueRi40Ncxi
gdqPt/XM9gKNQBCs4MwpXW/LckHqR8tQnCeJcLGGe11cExZKUrhtNssVqo/81jTHct7UOQNlpLWt
SxsHEEKFJrRDNtij+J52nlsbDGrLIQ70JMVlXRE9swq4o2OxrG8+gXnRMwasKA+mbDJPE94If1vk
rXAuBCZE0qO6wu8DFQ6Gsfc6SaGlc4dTaKaXa2O0yhesd+kD/wXnVRshA950asonr2hHBARLliRb
pOwmNmP0MPF29hwULbFkFmbHJsgM6KvJjQAnspyBZ2DCjCm2/OZZdReiPcYqG5jtn4iJZv6O9WZQ
Acf66WHIq6k+nTUvyzHkXKj8eMuxW4OZEKSb13OeH09ikfRjUCP0G84Ryysrp7iEIs0JvtHeGMGj
YWC9XVK7g2NTm4iFx0lRULUN3oKNCWS/ZwBXZeQjQjgkAKIfnX48j2Opr/IYcxvOwkoyaWf2VgQQ
qYFE1WVd/CjBShMCk+fgBYN5Wox0O4jWmY+IbS3sC4G2d7VDVqmLYtFRxs62YAkRieWCEfVQD4T7
yuyHLnBqAXtnFjEuWAcO8bbw5XCdVW6/R2srvzPmM26WShCZuOQFNvxJsxPGVmyursK+748Ahe3y
sTLOYeoSx+6EWQOjqr0B+ghMBFcU88lGXxR+qV+KPK8fRDNetYRLbKhpTpmR4Kz9orB7f3CBlufZ
pvA5QNocUN+W73nF55m0OcwrK8NHU6IciAJYCqRcIi3Kfidu2svAStPlW2pNAkypWguDOp7JVCoM
jGfBPJezsenjsU9Jtor7H22dI5PpGoMsetc3ASxpc0bwS6cm77+o9D84f3AAX/90urwmts6DAriZ
RF3kE6ZqnDOkCXg2lqu58P1tT+Pm2VTNLSGvKI1jkbUnNJVMZDnOdJfYE93iwQTF89UjNd/X5HQh
HJoDf1DunJDePtMu5qhQEsITNDoqnKNlTsP7GrrZ715XsjuWHmEvMEMTH1GahaJTmR4+orrNGi8A
1Jl+L0wbVeXoieHaLysqqzEyaZryNcs13Z7uK6AzEb+4loyLrZ93wJL82GtnjnnWAI/UL2dqXsOI
n8dOoioH/gZFzeotPorIrvNfTcvY+XQh12qFlSrjuDf50TaDMDBoDsMc3vaFQFw5ko90F/LO/4TG
PNl4gHv7lVat+ZQvkUMikt/0JDRjckLIjPNz2saL08WBE3p+xkSW1+4YpY5IzmRUyPs8mdDfxqHd
PqE9cm4BJxVuUJRDs2ahJuUR6liLIq/rEBE7dNiNM7tKIXK7UY8gRUqij/Jpzl4TnTZkKSYUBJuR
osLdOjbxS6iNTYmTj/3JG9rlJ4oJ8slb5JkVEW++aZBc6YKiLkZjwDSVI6bG8kOA3yoWrPZuCQ8E
C20V7vKobx56H/zytndVbQdFR2M2KLWf/4gwfVANulWOWNIdxJGndPYKQyJ00GcMzr6jcmQ9AvcB
F41r10GSQogOUCd03/xlVYbTG8rJaTeQ/jZmXYN+zJDbbjjL1hcUqS4hYpWRGZvRjyv/i1bJ+9Mx
amhHYjHk8buckN++n22EPcvU4YDNhPB68UfrntpsCNDHWTMJqfx8kXl/PKMhQQsVlCsTQ/ln3vNX
awKtn+mOrcfabJXumY8j5wE7eLEXWPuiL671fj1zmaRxDVqWlnrXr+3JZ0zysCIGVuh8x53CCEoX
yvBaGWc0tsudRWAS+JnUvJRlZ33RiXv/aF2bm+WpOgxJHdt++2gF0DTcgIYOWkSHlwshjEfQGRzM
fz2qSwnk5vNH+77r49p0OljAlQ0+VR0sNfW0eGOmqTFKzNKPHsHqQSn6ae9Rtdz7bQoPnhbI9ecX
FeuaetDuYCGVNAItoLyOONg0GA61QwqELtB+Up/nPqS1VJvD6ezjvZ9aTihjiHQIrnDI3LRkdmJ4
MojJLfpnss+gHXbZ1T+X/F9lXyD8LzsCKD64/VXuDDmLMZXPkvv2cRvY6WhFxPwhFWpqjfln54/j
AIUS5Y+KBeHXMzbez2/f/uAd43W2/jSXPIC2B1tO5gwKiMmgAzvXw3PJ2+AEKDPZc8YEpti+MxAZ
4lJs8duVcgIZBHJ6/hl34Hzo03QJtksYsiVq7CXaNwALkDjmfX/ho7+AL6taTikOJIduD9DceDJt
TZ1s4Qtc5hoNRpwSGrtkM1m4vn3hu/BqEM8iI8WZ1VZrNtBQDUzkvKneICzKIURZJTHFjLAhkTdz
KLcRk0R9hOBJM5YzSfQeCTYMd1WnQvuLL/L9bugq2zIl00gPHIFz0DVOC9AoHC/GoG/L8IE6IAPW
lpcg+j7/WT7owSmar7ApGZCY9EEP3gWuDEE7JIO3EwjIqG45VwgpdoBOrkNnZBWmrG8T4n2IOP38
2u8/e8kH4UnFSMCT8l0XLiLkSU4gJ6UViyPCpMZd5KReUPurjSb1xy+qng+u56DDcGh1O5bpHE6B
zKGtFgCEHYhUf7lkR29QHpVT+K3j409Q+M6J8cUtvv8ZGQj6PGGbUZiUK0H67w6g6mH5qbpjKC/R
msadhzSB9xmiwOeP8v3HRRsHZILN/q8EH/fb64i+0rp1WMDVrJMrvvkUHBgHwEi0xmNf0PFwKcxP
6FMOO7sw0qvPL//BXuU69HHpZ1OHcU58e3nTDIExD6gxhqnz9n2PMF70hBIXplk9fn6pD35EAE4+
AxU2LHq4B6uoif04Z4XmTtUy38Z9RIJzBWRzh3oP+GWc6e///oK4gtcfj6kVap2395Z3hmm01Ury
QSu59xiUkBgni7tGSRSAcky/uJ617j5v9wn8OtJibsS4iO/v4JOsyllqafLOtAWHrCBrSptDQ4HO
tQEUfiQ0dO2jbOznuxoDHOrgxne+G6Dh8CRC5k8DmaVxvQ/dob/Uk4/QQaWRQySAO/U3aWe46das
QRtt5son7XiMtPhqvvHB6+j66yyclULRYD94ZkUfazHbNJoiOsKnbT9lMOMS+gKNi21ZuVF0Oo2E
JAJDtjHEI1b84nt4v8WxqDmoYdx1wMC05e2PFtFa60sgMYHSIeAlr7CPJnOuX7swk7QTogn0FfKM
z9+UDz52VlLLdG20Na51uGbXPrAR3YKvnZBTEyKS0XqL0+Xi318F5RVDW771dbZwcGuV6gR61S6Q
mHmvW4ol3AWqPvv8KmKtuQ7eQuXbSjG0tFmmrYNPmu9K0WTBU0o74wet5fYM8SFNcY4dJ0ndIUjF
BXdFP5gGetfgMk5i63IgjWSfkXNBdN1AcNsXv+q70bEwEXkQAOZzuEPn5Fpv731YWr9JsgnrQWSE
3wCh18cesXbfO1HPfSDNUe68OizIvE6T9ImXYM0Zgt/1xbNZL3PwbDCwML5jb0Zfow42Z7I97BjS
RE9wY+MoGCSOda+zwrptoNSTPNxq40llcK82JiimF68dfIiOSSx+U0aDwq0yz4t2n/9RH7zxHiNm
sQ4ULR7RwaPRg/YKMiuQhBjhz9KJ5hNbS/vUHKZl5yccEkc0EF88iPfFw6o9YXREP49RmnNQt3u5
4eVTFCNbLpf0JAqjfCvWyHd6xU2g2At2C0r18xiaye9/fbe+YAOwbap4/oKDBSaaWJNTH0PzSEbR
Vcy09ZthzQXyOxkdz27b/eKUWv38/KLW+2dMWpcS3Km37nOHn16VFNHaM+PTkxUpOIbbW90ldQ0+
Oc3+iqMw60jyjBufAU5IbUhyrIne/xzDbfeAjD/lyFw7cRmQE2eBvo0I8UDP1ed4YbJyTGlv1uIS
Gdp83Wee8xJ3LsuXLUKaNJE7ufsFaybYeCpeeRSPiQXrK9LzRbGE+ot99v2WjuCBTd1EGMOnftiO
MXJ4mpVHLxGyPswwBwAMhZVGeJ9UJ58/13eX+nPyRLto+QoF7Bru93eRlIUpYJnKW4LC6u6WxpiO
4Mu5dMti99++sOziDD7XSTZjFO/wI0m8AibfSNuLDn+yHUUTnuBWKwPTEABBtAgxptb6hlB6vf/8
Ht/LQHhZPbGqw1zbdfgb3t5kiHzdDQnwRH6em7dgenN8MfTHW09Wx8u8yKu8RBFoLIz2GKzYlzrV
1bVAZr7pu0hhlG70pa7W5ePzv+zdriX5y+il8w2vQmR5sJ+YfmHD/RNLgNksvIi9Xp65UWaffn4V
choPF00qfOTRqz5ZMQ9wDsoaN+utoqksMB0VGsB9QtZOHHSKsKWdYlz72Km8ejQnRPOBdifQzSGp
9YxO7Qru+kz3D4gbY8scWBNdmg0exPaHP2XerwrAhdjF5Vh6FxYH93I3ZqZ5axjN8K2AldrgETDT
aEOF1Czb0MK9QwfRxOIn4ErGJ87YWOC4qqiDUYasmQkUTah4Rx5d0+7F0HsXoG9D8hQUXe+NmcX0
FmcnMQkpGVsOp9mi6Rtiwn/SQiADtYoWdZOjir4l8I1+JADOWt1VcQ7AuI0Bg55GzQonH9teDyvZ
zdQnYyYhm0rCS2bYDkbICI+13tjWpBzo454xqbopvBm29RLxQrzazeje+800PLtetZTHcVGkGH2U
XaM7hPwd41qfSL/l4MoArUWjjJdjGCCRQwT6wWQJuulgRAWlZT/Rp8eP0wBJwscPK6QIET8rI3px
VQSdWJuwNRjVNs7vpHGsimCtpn/KqtB5ZQBtnS2ThXrUaLPa30k4xyU0kLy8YCAk0tMlzbCJSrRY
KHrsqLtlEIjJ2uSUR4t8/gOoQe/Sb0w55zayUc3pSCVSkhw+2lh+tVO3t6WLqxaeEkLkrTt0yFrH
rly+l3Vp3ns6bp4Y7kK4hpAFd48hD15rRKdNuO31WH+D0zj+xvA0mdhg2/lHt4QrTaGpi3ujb6BS
x2R7E50gMxs0Eye6Av6iRbR1PIygEkYEv6A1F5HBtrGi8thEj9Qe0zuAiZQ1NZgsJzUhZimDehvM
ZYw+ocnmqaL07KxXLKytDkJO8j0nJFY4WEeGh7XXFC2IHFKdN/5oEe+pVrALzlnmn0WRjRGZLOU6
PSAhsD5pOoLkd+jZxhnZUN872zAuTSgBYaTsI/je06+a4a99DtLL35tEHZDrO7dNCvVVAo1NE6d9
bFnkrioZe8Tixk1/gf6ofEhjGDk9w/pqp/OJUNEelxgON6v1b3xQsnek8ZKkQPJG+MtkuvhLL8OI
9wzZ8WNBqSYJMhELOnq0psh3EvxLIPQb192SPIY9AJCksW0FDWCEp4Z1b7tMYNt2aX5T//eEg9s2
dJMCR+42xoP2m97qGgs9wEUsnYXOcweklNdVY5LBJ6e8Zh8zHOYnno0qB3XAaHXje6ijIcrxRW7i
ovGf3Uo2j/lC4xv6ue0gbLFEfSYwsb7M4xCxFMh44HvWMs7AJ2Bc3ZDyif2RLjCMJhuBFLwdzx3M
PeQ0NznLqT0vqf5DcOxGhU6PLnFkfbFFvV+OV2UOUVG+RJsDV/XtPpEQbk+mC21fB+AfEQMO/gmj
Xr7ajt6VbnRdcKT4NF7QfCJBe3uZLkRVxRCTmXE/MkVteV1+5AIMehwa3invkr6ycm84q516Psrj
qnlCerBGKecepsdVIwaR4nia0c9YqHGOGCw/AQcw7it+hvaLLeqjzVORhIW7xWNA9O4Mrmm7DQx7
zQCbsyr3kVWq+1J6jC5Spm5nzAFTyIRymm5Yd8KbhmnzCUCd5Hoso6w/W2VQEtSUaB8YiJDG8vne
9kH9whnXVMT/MhFkm3/7LClB8xKPCPj8IrV/dUzqYYeX+qmq4i8q0PcHIH426l1kzFCg1xnk20sh
qqhymAqY0Jn+kpaDhp+i00tfaIrIb/3kN0dVP3sBc6PoIk6m6mxg4PvF2fD9Tq7ontGYWCsZwRT0
7R/h1pi3ceyNQVFYxtE4Q5jzmunJdjvncmCA+MXJ5sPLMQhhLCF4Yw/veRpoQnqKVugQD/ZlZBbF
r8lZMryKq9PJT8Ivvo13zQueMVMXPDpUa9iADqYDGZuMAfEFa5MBqNzLirrdGEU5XxDEFe1CP1TH
UEO9G81MatdC1Mu+eJ/eHTPWP4D2FsJUCyTkYX+e3JR5JN1zCsxKVdukLxRk1EX9dNP0ZUiL8RG+
ofvwb99hrklVRrtmza92D27aNPKYhNtqCsIkS5mlJfXJhEoEZWqkvljh3A9+UAG6xkN8yfnNUuv3
9NdkK/RnI3YYvwaMt5IkSNCyTJu+dSCBjb7qscUP+om2Qx4dOalLkxZMeXK+hCFbO1+2c0MqSf+Q
GKl128Ep7jYYUJYeO28t7qUhwgYchnu5somvTQbvoFvcAjuTXbX0A4ylNn/h+XeSQCI5PMrptN2X
tR//hFsZIdbimHw2DqV/sSSDF+8tZ1jRm11aXIHynoeNJMJLbWvRLEeT6+fJNs2htO6aNi1/zkrE
ya4w7PqXC5EXkMo0OpzXHAQznYGbd5NArLNI/jAAMSs7Gl5pPcOxtzSu0aAbiYW9wGw7NddDEXtF
QJNK+YzAhoQdFW/hV12Dj34K3jLJqdbixzg8lTB56KRrNxyIphzinLTOp4K7M4YRZRaCj/KLV/uD
67Fm0NfknMcM6s+Q6K+fnnjEhMAcwj+RWHY408iaRqelsGuTrZFvebHNr5bM96szriCGih436MN4
OFitsHG5huB7QoS7LJcTG9omqu3qEuGM/ll1cbaPKy22iC/S8zadkJxxpMbDJB9r35yPkbF5uyEl
JyaFf9p+sbZ9+Mex0QsOvzwX76CPYTQjUQAOh6JGTMmDHTP+T7tB0cCScvnimP3BsoIIl28b1QdT
1kMjQtcXY2zYimv54DCSpmnO634xzxCdkjUCcOooRG79xQ1aH/3iHLRtRn7UGco7WFj6Ko0Tw+UO
h9jHIQU+QYZnZSZjZ187FuzBXhOBsVdkIz8Q1IebErChuREdushtDGkArHKJLwN8Af2sTRtBKa29
0M6ZA6bNA4qt7haatbMELdDaab8UjfeN/6ajdrTl+t1A2BWIehJnX1EKMyLsjaHzvljS3utpONdb
lgBAQnFo81O+XdIGPtyJJAJC9WTffk9oSO3p3xLEVYvS30Uh6VCM3Q0I/wjZ4txGMpAZnYPTRurz
tvHb48+X8w+qSP4eIud9jtymeehtaUUd+mipkXGWdZZQxTKe2TA5ir441uNPPmiFcpS3HGofhj5Y
nw9neGTIgdDR4xiY0Zwc98KsYHWjm72eVTmC8ijRdDL8SuOfCw0gMKtyGoEg9kX0k0wFpyJi0Y5P
QMi4pLdUsrgxqS3UaeNQfnMm1wJKlZqnaxpH00OSGyaE8GQEYOPomPQelygykGrMGM8I0l0c0Myy
eubgK14ya1KcxU23vMHRm56r2Y+vshxl8UYaIEL3HukfggIybB7EUiPjyhSytgBBkXzNwyYnRJT0
AD4NK3W/mgv+aZ+/aSEj8mMSyR7PIMvBOP72hYk65cGtqyHNxj7YamlgkzWW0B4RxywDQkQlHujN
WTcwAfyO1WmaitO68JzviRva19nglNE1pYd29hAXq/7cCKfiZzljjCYCU9Gn8Pnr+53SjV/dKsK5
1Y4dNWn/sSL+K0rA/+j9/9v6/78/ZQn8/0gJoLb+nykBJy1xv+XzG0oA/+AfSoDh/mc9UnGwoj8u
UTw4rPvji+7++78MYf4H5AbroLD/aAjXZfj/cgLc/7BLIU3x1jIMsxj/Sld9F//3f7niP4ysV3f/
Oi/n37v/hhPwdk12KWvXqbQlUP8xlOZQ9fblE5GC/oxaMWgs60kKd9n7dWXt0qUwjtxSFdu/nswH
epMDa/o/1+MvX702iMgoqt9eL7M84jBirodngEwawHgFKJWIIFi0G/tODt0RwjrEZjYMMLSp7iNl
H9iozqlOal3Op904wbqrwezm5A8bvQVEKmd4+EV18nY3/vN3ukxdmRraPmfCP4XrX9WJD1NjKVOi
YxPV/mhIozmN7cYPkrlpvlg33/8CnBY54Zv80BhS/+yaf11J9FqYi2Y3GkinPRqnSR4R1UGKUOpV
P9SEaPvzn+Dt3r/emWJOtSoDeLuYHh784omVJzQlyYW3Mho3kICcgA5KAl0wmy/6sWxh+RneF7/7
BzdJZ5+rYYBkEHtY7OVpXqC0JpO9tIkyhZqwuuKzbNsSXHRsV8br5/e4YjT+Gsv9c5O8IhYfluLY
dnhuwkUZscJlGDoJWqR/lGBiRMCKSLiiq/iYcuajIu+FcWurWvjw/1t52+Se+6xM4E6bkbC4YRPN
LSx6CXNA7WKDnMmAe1imbSoS4177ov0dj6X5o0ncEnyCtXi34M1Ec/z5zXz07HhBbJpBCCr+MW/9
9YK0SSPI4qqbYCKG5rxs2+yo0NNyXkRZtSt76ytHnP9nyvL/dqQ/T48NBYIIimCGFNbBK7K4srPJ
kiCA0VD6NIzSFRdPZ/wqSUx07ygDE3oLZNdvdD+RCIhj6HGg23tWAaTD7u8UNmFahCUDT1xSnKqO
V8JwswyZIOaJ5LxLlORnaZDZvthQph6b3jGKk8iJ4otYFxERKpnlaOKE2uwUQ0kKGn0W5fe+tToU
4S7MiCNwVx5kdHpEF3T6iPZVqBFPa7uNruFc0eTUSqKcdrwYQD/OHAbRxEmlN1NP4EqtB/NnQywh
v5vIW85lfpuAwp61f9MR62HtMBoAHcK0RldxACLqbSana7776OzaXVVnNBhFlYCbYlenjGhrYE9L
GjbusdPXxu8wmdzvrGkYxHjZaD7Wi77KepLggkYl6hh1hnO9pIQq7whkNY81zR73PJmKnF4RIAbQ
bGZDg7717h1icxcsPhHyONueiENTJLRupx4Rx3YcQ/P3aDcWUUlQ/q8aK16tdbOemClUILDhAkwM
IopwAUwYFUSUkHzamm4w0PPAXSRcMe4qHGvNTtRxA2GoHuMLVSrrvsV4Oa9wYE6lsBIFNVZpo5qb
5xGHwEzw9IVhgTnckLcWq5WK6lH3DbWhIOaS/k2CL8fkja9Vfz9aNctnDH2qZoiVOE8EAJDmMdTm
jABe1wPccz0Q5QhGVxO+XWkW+AlrYDyoCnwFyAUiWcAAEyYfN/VlXXq4JOEtIeVTzQgpOyoXx9lr
pM/jPu1gLtAGVhGpobXNjMEQMimChu/5+5jQ8kXMl6bFVkLgDFEzVzb/N5E3D35dL+O29VvjKYfI
ATxlinDD2WVPhwkwon3eFTgRwKil0wO23RWT6qHhZoJnjk/jsPAWtX46/VQ1qufNWHbNVezqWdaY
T2oPBIWHoWfvOM1yOcd0fndmx7Fym/ZTfhT3xA8ETdhXQzB0le63co7CYzkvs9z36Uhsde02CidF
ogVNWZ+cwGzoGPaEYTxHuz5OxotkzLNX/PvksNhiyB/g2I5XcjF7UmlxUnkB6qDokszUngBi3utx
H2EQYcoBpeFbXVj2vcnhsN/hxapPYgLeMmJ/GXAVnGyGvU/Rnm7HTslfnGyWu6x26IlETK80zrMy
eVZDL5ZNJHT3lEHL19s4n6pub7d2groP37JkxNr4EFJoFJ700QJuhxARt1zjCtFRkjdjvvLISfbu
uhqz4zKP4nWGlGgGrU380a7DLO9vF7W01c7NbIn2whXGGYo6URLpGpInMJXmwgw5TlxSO4aSrzx2
E+ecPN+BDARI/XprOBKXb1fkuN/6yDS6bQECE1ecaxCQXBq5C0K8q+dfqe0id2yNJrnqDA8HWccc
ifwgXZAQJ71KEhY8ZC3koLwttyUooJ3KG3iEZAD4z73o+WNDDr53K8H9uhhrZR4NNdDNYKyL4xrB
3M36PTtHaxoN+aN6GJ4Mp/Yf9MJHtBERLtENWb1jgnHJH0oYPoX/4tP9Wtg+wcvi4HCjTUzeKRln
5Krx1o0WZZWOouo2gT7GCR8Jp8Eraulzjj0uGQ+9SYbVLFt5rcuR1YCkDwKHWh1X91a3EPKRmqb7
DDS6+9FRLVRH46BdMlb4pLcCtryLc2yAUd1xIiMyAY7DjSyTkhS+rpwwGg1pacFcVQNmmHEyh5NY
N+G3zEmIxxpqqHr4DGOCa4EsszyLmLQcENR2h+8rsh8s2oF39Rya4F9nq/9Be7WBwNmNkPHFaDiA
bStLEutcuO2usIgD2KA9achUaoEckTaaAbQmQpkvsf4RD3P1W0I3GHHDVsx3a0GLgbkvySR0lI35
jJop/mZ6TZ7tTI6pFobRyH2GidKmgPVr60eftaQfx9on4LhrbKZD5ToMBZNuXogeVTyB5XB594N0
tY3w0pm8V37OsbwhrMKFmoA1vAOC58wzL1VkPZMCmONW5b3Z4tNV99ow8h9LrMwFEp3AUD3lY2+e
VpwPuiDv1mZQV6TjI2KhjIx6tbiQ7ltc0WWtiuo4HBI81wlchhzhvA1Zjj7CRF6tNxYBDQD39+AR
Y7ALZz6GDadaDI9JbZHQPoJ3HPm2C3QFHhnvLpuYwcAPiZxx0gwVKuOxmRZMZqIC3ASaFdVBmC7l
eSpHkp84QOBJbFRM3t2gFrJiNPhp48gi5/Jbk03hvG1wLRIPOIfh/UxlqoOpbEgORE6UP7BpEdAm
R7fe1RSJ+LzqcPkFlY9sZ97Q+bbozYanUbRs37MYAHIusiK3uKmwLG+JJvBb/ldZYbopsoYBfFcA
H5pLlZwU6HMYBRWZ+uWpMIMJLUYiJ1Eys6yLuF0A39eWdc4I1GoJE1lvgaqx/d44dMAggyo4kUkM
OzfwjZmPkkxGBsq6Wh5tudR8Tw40KQaPyn4tBuKLOcCTlkiFubCc9sSRPiHqNtIgyyvvt/Ajkmyw
8tQ/BtE3BbP72blxgErlmy6xU9yRJupyKxzEb9Uo80XiLd4qkwKKueQQvkYDpCqoh4jYiIuqwofW
tPgtsFDURMAVWXieeL39bC9jt8thNf0gDsr9FsYMgjZLZrdXeWZYF0Y1pS1bXf5EjMl05SUGEiQX
yuiaMWx2OxaYbE9zk43FJOeZ9k11khDOuPFVxVirscuBzEZgpC9VnSxPrhs7d0bljGeWQhjAKVK3
ZFVA+SfKY8aaRNxKvy1IKZMXjl06+pj4qvFhXERaBzw4k+wZZc2BSL0eH2S9/Jx6X4uTGLj5HToF
i3XVYjRAmzyfdyGjggaAp8JO64bo0cm61XsIv4yaO3KpEqSG1Lkb3EV8WGaW96dtrfDjVT3V+dZb
/38CNt35lcRSEooKYdfgh4YGeFiXDuJ2qebQ3jbFvDyA5YBUoCd3vkyrBi5NixUffDqvkM9xlBS1
m8khUGJDerm6a8aalRnDolzDE2O3wqMqIu3v0zLspi2nhvBnb9lkkMDIvJO+wFUMWd0C1J1W+r6I
fT89DnXrPvLSqrsYHsgp+xw4Jlzhk7EVk4fol3Kw8beOmUi1afIqabZq9ECYmlbTxYRd13W4S6Hl
uJjZ0BiemrlXnTRAV5MjIzUwqFq5ZT3iMGZDlIQyYqbAUanYUaz4HJulvQpyM+uXzXQcm6lJusMu
8Yv0V+NNmgl+O2PlRyOBLSQpmuTMmc0JdxjO0BsT7YSPe9WqorXRpm+7kH+IkS4e7wWOaPxxA/5v
7aTF0wzk+WbtgD/XhTnfCdXNCJ3SxJwATiQZ5VeNoJvDhxk+gR8B3sdGQLqDnRtWdJz4Y3mtkwrV
Vq4KrNCpGdvfmlgTixMylwGnNEas794QjfdJKbEuTvFMndalPclwFoUAAB7XN65acFerkcwqT4Yq
YkkCvZw9O5lJwUdQZH09i9ACcgc67LRu69ncqH7waMvbxEseTWQWUaYVNA2JgHY8cPN+vVylJKLm
VAeqfga2gbQLpm1IyFmiFwzO0SBOSHWVpInm+gjJkgXCYS6zAPQyeetdD3MGq9NwNc0x1TmENSi6
aLLI2zUtPX8z5DgMwWxFvnGNLhibRrjEI8TgYREvZN3SeYqNFh0q2CU4GVFDX2Ei6qzcJA4+p607
VvF4XGXjtNNOl0w7mec0Y1SPiKdtFXE/5mCupAYW05fGixQCNFIJEdFmC6RUVYAprgqRyL0c+lht
I/IgkQMRxd4GnZWVvEsEO2EbzPJw04YZHjnfZmUOylaMbYDCR/0f9s5jO3Klu9LvorFwF7yZAkhH
b4osM8EqloF3gYB9+v7A292qTFLMrh5raUkD3f+/YAKBwIlz9v72Neq13Ng6wxoZv1AR+sJRSeVR
NDGtQXyFgfVnVtV7M41mC/lPWxtEQfa0eIpZzmY4tq28dox56YPYE3xGc5RTucH3nqqc/zRxTdaa
DkwEwC87NgFuxSCxK6rhkkc4iUXsccijKkvgl6e+NaB49Ad7mD5lbjleuaLOQe9T6x9ytMRgeDgo
H1rSy0FoFo350A8T2Zt0jT4PmorxvefVBLEp2+lbpOuIICpXhQLQUg/SXmn0bWe1UnCA41O9aUia
vY8cxGVIk3LnEzMQZfCn2tVqyNA9Ac4azSYoDMhW7EChLsAXmg3TA5md7GwwBLW7GHzUL6lJyvo2
SjJfGGX52zNk9wMLpDvdZN3SfAXQ2FMPovdPIDCjOsKBXjflfd+VxpceOIsTuGbCRNJl/EZ+kPBw
kidqx5sTY9fONwnf3ARucwZxIuqa5XMnhTld6mKiW9dlk3EDOof8RdXI2IkL+Pz7Rcyc5iaWvQ1J
2oED3FHzanzfynI7ugSGggJfiJxSplk8K7NOdDMPX7vFoj+TmjaIISx6AteJNOusCxqitol1ekj4
4ZWXXHkdpneSMWzkUPzriLcdtbr6lFuJTW6ahIPcFpp3PWUVqRQN2DV0XcImvj1riq8ot6b7MY6U
X5nbYqaeieLIL4wBOHQwlgNStprK9XqJ1z1ljLJR21AnrQcV5LdkILSNu9Nbp/vqORU5xcjK0oM0
uumnRzrCvEOP18PJdJU0xpyG14Ysbyt+MXtD5YHVCOFsqiMjmNo1AXsotDEneWPhhrao5zkqr3YN
M5cVcvohB2LBF9FTQzrBSraVwKP2CRDRmoLZzL8vvMUkBit9eUVEIXc7gXV8w3za/J2J2fxF7I64
ZJjqDHuKN05wE+KIZ31xLCDMMfsFUUtRhKwW/DsymYXIuLkj7qdqq+QgZEq6F6mb5u827zIok46c
4q+YW80pxB2gm+HQCfWC3oTlgieJF3SCWknpOKGrPNTtlJscGcFSbYesZeZTYzYudnxZIU1KJEZ4
yRfwrERjCuVyQhHHr8KTx96TDpyTFbA0CyVc80PqxAqGFqrPm9zIl2+TlPKqS2flW0sK/LcCZakL
GrnW+aqTQGGgpUS0G0Bt5hYrYyPaizzr53jLibH5LgigI7tHLGQxNbKGEtE3ZezemFqFCjfNnHlD
nBWOY/qj6k85uSZRh956TK6NJILS3dVxUGiFQ+CN0LInS47ml46XeDpgezB/zem4PLQMeOLAK0ip
4DS1EjbqTLPIcbQisn/jlhOIX9CWuczZhPl/57X7xJy29HapaTL9MWqIIZwmemLFaKiu0A0TMdxh
NAb3yoOzwx0nWOhgCHzCRKAkLSVp1Rsvjp2VYqXHdNUByJg1hE4jsosur4g3q3BSkrtRFw6N/ogY
J+yO4BEZtdJy87ssk7u+8Owy6FFflqEgBPmG/jHYloIMAWvXyqV7jpxO3LapQYiAmjdJRAfIrsxt
2dKhWWPmxc90ptD0F4o9IIeTSiLpEitJaMd5/gWxNyfTFMKRsYaL0v2LakyPG7Vv8vaCTA9KSd8U
nC99q9OgnM98bMaQf+rKWyDg1kuqCeBMjZwVPoZVn30mZouJKg1s6L12GaH5jGNUgCxJIC07jUbf
73HO3KuF0r6DDpuWL3zipqtOK+0kXFuSJEioI4FDVZtFcLn5P5sYQl0VEnCHypBtKXKA1ZrRXStQ
BdOc0N32gv5JdsmBYu58pedACabAtJcrBdyyAcGVngKxck0nQRSAjCn8afC0/HHit1XbsVdWr6vT
oVo2bA5Hhgv2NTaGZNzYsz688P3t5Rb5Z3I95VFsHYAIOdUhq8GH+YZjEyyaxOuizGywiEWdTV/+
E9KTplZS4eHSRbyD0rI8jG4sb/6zinL05OVII7wA9xqqfLT3xDfH5fbjJvU7UwUWhMFw4VWtdIoc
tlvRRctYA7jNwUSO9FiuFMXoQ3KT8pu2VKLHKLO7M6OMEx/1a6Ma16hpqfT5Ua47a+v8j9Y4maUx
tCGAisUwGhgbZw1Of1YITApttkHJFB00HWRNQSs4TKuJXIKCACagU+aZAcfbeZEDPJL5OkNpy8Mm
dfyXKJbbkXsDJWghTPQibXui0klXerRVuZzxbJtvZxu0tlfhn0NTGPXG8aUWyx20iZNLsCiTcTEx
wQl6ho+7jx/ou1dZfXvogRhMnbqBOwvfXutQ6Rvxmjora0LF61ycGX69vQqFqMd5AvfaOpZab+sf
D5DeIV1YFLQBMbX1tjIieEXr0EH/68fj4pPjjhmOaevuqVusStAWjImsA3RaGpGx/JA6RihSyjk9
c6l33gRKFgNv/0qZ5acd/6Q5j+h6tIyeGtWOL5YFhaYSF9mlRtLsIVmkt+nRkJ9RnawTmdOJjUGD
GpEHQ2F0e8cXNdDzNBofAzrcHOL6gQJ9BPCxE1b10kbaHJITT1R27hSbj5fJidzl31kR3kAMx6gY
MLWcPEFVida2IthMAzon0PNiJIa+FI086PX8GXG8caVMOm0yG8kbvvz+smYwowYtuYXhosTNmTvx
SrY/vRXQSzXeQgsM/+nwygJiUHPOaAPVyZuHvCNuVB/oq43T8ovgheEKTR68A7wIoO/kcBhMUew9
E41lnqyHuCFttk3c6KFTO+0dhKrowY4KeggG2Q4f37y3mwaSa9Qr7Jzrq/x6b/9Y/RaFM9RRjwYM
55ZLpY6cg15k6ka0IL8/vtQ7LxqqTsim8IT531eI/h+XIsVkcoFINqCJMsNHW5vt6SVWZ67ydkNG
zICdCjnVCj4GbnG8DnG+KXohuAwczGmTNXSI+aq6L9NgaNAWwA1aoL/DKrGWjVXUlB0NQfJwHewz
m+SbtxBUgr76YtmU3TUc4PgPiR1bKDAfiZ0bMAG4w/o+Yq+4LCaBQy+FxGPEnnZGVvfmLeSimKfI
alnFrCCvjy/qjBQo6bqbVesh1qCO9KNW0QOTyCK/08mEGVTphkXKcOPjx/vejcdnjFzBwqoLR/fk
98KgMSyCDkiyNQ3Hh5pJXGaWkHWilPqVUJB/jaBlbjJb6Jf9AGbIzRwGopF+jhz73o1njaloJtj7
0HYe3wOtj4B3cOAK8pL0LZLGr0r8wH5C5GgQ07a4WFT3nMTt7X1foRFU+6goVAOG8fE1bQ7cRgUr
KmCTa3bzoLfBIlULRCYRO5HzGrpkYMYc4urME3/nvltIt9DNWDx7fPonC15GCtPHxK6D2nZod7Hx
XdLE4chdxenzJIEtYq+vfMKKkk1qC7GJexN4t9DjM9/rN3sJHziwBAiD0BQhMzr5Q6bMzUtR4uVZ
hcM+GVwT52lK9WzEl/HxYnuzl3ApQ7MxTZpssTiNj293MbaDLi2K/rwiL6EtimhjGUTH/u1VWEW8
TjCWcJ5TghxfBWRWYiKIrqhpVbHT0zJ9mEgWOPO1fnvbbHYs9ipksIiwTvVPUhsnUONdFTQNZ8kh
KfMdubloGAY0AB//oLdvhq2vtSHCUJ2IglN9ZJS1Q9IbXEoRCQjrsTGVrUxde1NmYPe8padZVkB8
PQMJePtyUMJRLZoa/AO6qic1ctoKAK86KLLOITxwXkH/UxFVV4M2oqeVuuqXCM98W57bDd8uk/XC
KzgAPym6ppNlosFBjVzZ10AOp+kTkCMAWYaa7z++q+9dZdXasue9mhZONj4rglNsN2UdmKXuXpNq
/mVNAbz//7iIo62/ArGW7pxsMENP1aj2ZE27Rm7uMQsXdzBc3TMLRHtnMQJiwhfrgmJGPnzyW3pj
EkMJCo5H1Zs3xjgwUaR8vqKJpPgds25f89bw0c5M7mFiQgvs+hyKjJXpxK1k1b609PTSxZ71VFuD
+/3jm3BivaLUg8m4wlbwgEPn009ZBzqkToA1WR00pfVbTeP2K5mAD/a41JcGqKyLopvrYLF6+vzO
6PTXsHfgjjr9eGPHmFBrQqx2Ojk6nz/+u95b4LD0sS7jL8Qwd/LVFV4/mwyTielstHIb1yljmwHs
nFfa+cXSDhiiKlhps/fz4+u+87TMdUmsOk0Gee76z/8oqWix4TPQWBSwdxlqRy7dkYih4qgSePbx
pU7MXq+3nmutck8LlgmykONrMb4clKVNEQ/lJYqhBgJbWczGpiyQRkkQXcEQp0Br8aPcWB7+y8Jb
zoUkvAqRjyprliVFBigm5IPgQE4+7YU300uSzL0HUwdzref6pqDw8B0V03PBYz9o8+RdMLSYvjeK
1L8Rc/pbSFujAGEm0upKcpu7pKslbevcoTuFAowR3H5MZoY0CPIVDUVDA9uxnTOLJn2quoxn1HMi
1HcWDHh/PO4EIvIJO31wTAtntdF6viya2f+yYPc+YA0pN5ZEIL44kYIInG14Mujeffwc18d0cgct
B4jCek5i1ZxWC1haZKMyLghKrvwyklS7w2mkP1BGqA/t7J17Nd7ZHOEUYevEIsjL+yqT/GOJVsiJ
QEjrZVAgInygyu5v58o0zvyqd14EbPw61AILITvkwOPFyRcmzTTQyUHFg32ECNqyY8Up8diNdvvx
DTxh0by+CHxPsFXwHQVYd4qOm7D/ssPgoRBSSwLNKIEAAHy5JBkXgQYh9L4cVY2Rtcq7kurNDkjT
s5ZGV5zDo0t9aM9sPm/vsKOx5XD0fW0rnHJPmqLFVTqUgOIVLduZHWUmgOr4zEHx7bqhZkCOSYeE
bYBy5fgOe3qMH553KIgLvEEVFgmSm71xXyHVvakrxgIf3+a3T5Tr4SplozEQn79yqf5YN6aSg+TT
uZ6pV+m2w8EKLplsWuxR58Ax716KaCC+d9j/KOKPf1rKwK9op6YInL4XB2utj5YcPhmM1uzMOn3n
Wa0lMpL69ZBGsX58KS9Hr+EUrJiBFN0tcRrmLgHYeuYq7z4r0BYsU4o8hD3HVwGOr+bTyA+KkM/w
mCxxWTHtCORkIj6x8+FMAfTuDfzjeus//+NZOVMLHVC0/CrRL4+tTYQ7ivJsm0zluSbCe5cy+Nbx
oTVgadkn9YnwumgEj8IybITrm5iIgk4W4hI3v3nmYPXepfjQWTRVPSyCpyiSWB+bSRuQa2SNNA+Q
7SOSpEvtplalEn682E9wJOuegg6enhn5RgxNcC4d30HY6eiiJIq5StO1l9auOacDH7xrwNtl27oW
dtCXZv+U6wsirk7MGLqy5o4YwCjIrKYtSeWM3FAiMmfyL5s2xFGhnXkl3y7e9Y9kUWlIsz3rFIyq
SurGpmeTtaccQI0GVTtmgHpmo3l723Gv43qA/kJRTXrX8a1gJE3rCDonNI6m3CVRWRza1l5Ck1jE
M5d6exxaTZjUu3yH16bsyWKq094usCAUqI+WKg8RDDjPk4u4ZgbTX/lqgUUtGNz576vYFfnITwSP
xYn9LfinjekRWoyiQdqTHRLHHdNrTe4J377kxtcPPPzugqW+3JD9PVziYat3jR0RsJDHKoOXuqp/
FonHPOjjhfj25q90X2osdTUOaqd3JPbk1KgSOZ3Q3f5RUeP6ulfpJiWEfJzZpN7e/JVYxlqi+8jN
d06ec1vmxHtMaR4Uiud90/Xc9QfkWFM4qqZCVL1gcDwn85k37e0axoNIt9PS2B3hBpxU6hlIq7Jt
6JMQ1909uaMxP7hiscWZH7f+8cdVFlWd8epBZIW9cRY3FmRpN5/owDFJvFimEnV2z0AP2TQ0Y2TY
CGQG6LAHksds3ytQf338IN/5nRz0KZNNuiOcftd//seWTJqA5ukYDQNqaG/j1X1G0vsUP358lXeW
C2UknOb1ALJidI+vwgYpkNvJjImuMTzIebinLVt+sQq+Mx9f6b3f4+E+0TDu8IW2TzbIuY0BuSgD
SkaVKMmoKYcXR/WaTx9f5Z3jL20ruqc0D2n46Kcs5qVucOQUQPAnRYBL0yXCAGA8RLwDLgrTnOBx
uyvm0NQlOopiJtraHn9Iq4OLgnh3i/oLJXw2y4Bc5HNF7nuLimW1nr7A6nFyOL7b6DQjKq5uxRIn
3W2HIDiocgb2SzehHOGV5hxuR9UWe+Ucqq19Ztt68wi4LSwadmTbAR52ujewMYqohzfjZ9mQPyWK
l1/DszwbWvjOZSCirWbFtYtMsXn8K3NlLDo+xgRVoNGbaQolyQ5bLAr0qmBmTQqdu/cyFwmohvh6
UybLd1NLhl2OznyjpL3cEInrPCWoC8LX1fE/7tL/WNf5f+8uRSJVVymr5VdF1Ml8+AnEm//Cv+5S
3f2HTxgQcWY66/h7tVv+ay7VtX+ctZNEmUu1sM5X/8tb6v2zelFZxLQTKHhWDyZSqldvqfMPtCF8
2szN2KjpqP+Nt/SkYUSdwkkN67S3EkxW0sDpO6M3ulzPhmFFt+rSWbovTWx3OwVB6JVcZu8i1crq
cv1m7GikODsIsWiVHOwTDRIhx0P6E/UXVRVnT3/cwrt/vwV/Ys+Pa/TXP8ylvcYfRmnJieDkD3Oi
TMnGwlRDTh7tZQUPAWFoN/KH8poFFizLv9pB1wuyqzkcqICdM6JZTcB/fhFMdRQpk0iGiitgWxWu
uBCGIp8//lnHjQ2KcmA1XMvik8D2+WYKbPbkYLuU5mFq9OrVFC2GBAmcqqmvGPoTcZLxE6kM+l0z
j8mZb+7JwXy9NkceG7cdHfv1l578wsg1OO44U7wxFjv/RtJKcdHNDm2dAa6BLwqj2kGXHzEQZQRQ
dy6sliXp9V1pqvYNe4t9KwGuf/34hpx8Uv79q6jZaLXQGaSyMo7vu9PAdTGiOArJ3lC24KScPUaG
TvqVsuYNeUvykE3jLXqN7rKZndxPmDvsbXtQP+cV4UGcxe9R2SGEFIbDOO/Mn8eb9kel8r//PBvy
OXoexr+nA2B3cXCDwYILp9hzt5Kw5FDNTPF9qvtp78y5hkFCqVPfpp+x0zQSvT1hAeeY7BoGbyz/
kubEM1z7RBBZGBhQHZ7cLXuBrJisAn4LJSw6Z7T7m0YQp+40qvIlsbz579o5rzeAhhibEEgQnUyN
k1WDaaBgOgjXx2trUoinHk5DXgv1URB9GyRVytCwGkle5xH4iMTkDQnm+QY7Z3OhRImCV206V70d
18avfxNLeS2PLXYGWk3Ha2bq0OvqhU0UJ/71eyGjaYPVYgjNOJrouBBb4IjSO3Prjz+8XFRT1wwG
ApwoF1fk0/FF9b4xeniq2aZ2onjnGt2wWxiQn7nf71zFXPc9cJG0Pmm3HF+lshXhpQhUNlMODJvP
e2YHRW+UDx+v6zd3kFETUAvGBMx/sLaf1ItVyjZBQIgd5nAcrwkDNA8VGgp0k1RRu6VP7R0EHfvu
46u+JrT+V92/3kPagoDQ+G4hRaM/ePzrpFl5Fs0QM6zLRYn2cJWU36Y2JdW2nttkW44aI+IZBRik
c0XMYkPoDq4dsYw6gXcuaPdQ4ds4rFMW+ZgrLcVPbSAPXn3DFihSYu19Yc7Ng8AfC5mSGLuHLLPi
q7VCv83GTLtv6WBZm0YyqvDhbXZX5BhrU5D11lz42B1WrGpUT7ueH7Pr1Eyvb7iNluVDg5k2sjKa
LYqBARPppONIiL2OeCBizOVz0kz2jaqUY7UdEr2+YJ1AMp0citIgN6ETBHmak5qr907x2Llpofqu
1sZ6WI19M4BWJwbrfsK4tm8wH7g7QyMpEGDpUHyTloXw3DPm4pkk+TSCb68oA3rIREPzrkpcH4Yy
Oi+4fYUIwVZlmBTaQ9d40eOYRu1zYWboJEtRdf9Wff/P+ST/PtJ12szbwbnxpLVMNONC11onaU4v
lbAmmWbHPNre2C0yVWMphpukINvg44W0vuBv1hHjYEhR/LtgYR2voxE2b2/EuKrI67Q3CyDOTVs1
TahDlDnzBXjnTaEmWINuNP6HJvLxpbouzimdPC7FWwGQkulelCR50BiNecE6nwF+KefCaN+7qAZz
RAWBRaX/Zn4fx0M0LbkdarUnr2GT4hJzCCLVIkxTDvWJLYX69/eU1hpoK8Z0TPSNk02VUMtEwfDG
D01Tc4t8C6dr6lZbo42dMw3R9Z6dPD6+ppQg9toDoBA6uaeZCYSBtI2ws6cy5KslDmqVpvC3veVa
K8vpzPXWIvv0gqRsvoZdmNTV1sl6KRyrrXsc8GFp4z33Stf77S5j8ZImS/qpBwb/Bf5BP+7UWmgY
+QXqXJWM4Wan5pbhBEvj1jt71cWHvF/qXRtjxCePspsPXYXj+Mwr9c7qBpgP0tBiIsS3d/1G/NGc
iDCxjoqskYCDML7q+9UW30RqYDfdOS3Qe5eiHsVBotFjRaR7fKkB2DsOPUxEWoIDacQbccgUBWoo
u/KZh/DeM0B6zBu7ShEZTx9fak70zs2GzAlxTUdX+Gg6f6FmbXy3S4mMlwgwyb77u9776xcHldea
m05XZJUfHF+19rwUosHihL2TV/R4IAkKbFoYECd99/Gm9HZVc4JAvUrzARAkCp/jSyXT4hQQEmwc
OYDiMwItNu3SC7CIzIK1XBZnZCPrn378FtFwQFeBsvqV7HmyqKPEyIlnZJINOtfadsosrzy+sGcW
43u/CtU4BMB1d2eEdvyr2hTROtpLK0zt2cMClvY7YjL7G8P2asJL2nMcGv6Vb38XO4PN9sfzAtN2
siaL3PM4h1WQve1BgeSXThXhX5o5eFv6zlAhq9XtQQc/aS66qV0I1hwlPuKo0yA+um6TYdd3SWft
0HaCKbTt8hMckKzCjmNEeTCi0w9qwlYGX4XFv8crMDxTtbeVH81N8SON6nmXpMb4uyP/+TbG/6tv
W9KBRr8wiIDcknzXt9ARSEbZOHmb3mDgEd9Iw6VsURyTqK9GeLFfWV3xtc3ABfmmGoNTzlTR/0rq
VWOJTRov7Gjo40tUU34FHh5VyZE6ay85pKk/TFBsU8CjL5+6vm+fcp727zzpohsEgdifhmGJct8V
Ul1xgEpVEj3jlAkvk2ZmvqVO9YtVmzK68JzCWm9iNN8hP4TQbWIojLZdnmKcm8tE3JiKmGDzKr2D
Dywn19NXZOpcGj0GGN+b4umXLltsmElsl9/tRrblZsKt+4nDwvAZp8wc458etfiqLwxYbx7J2S/R
IGyiChvyV32mE9iNYHPLz6BCqmYrF4NzHKagEiB32nZLoCX4Unbp5FiUTpMhDZ8/ig0Jsnz5Y5k7
5QFPb5aFdRutyI4VXeLjkLPhqeHABUbnDdaP1Q3329aHkd+Vp3G/FekYPxRzEZGwi/33VgBue6Z0
kxKqVUrYYjoslQvLuiVIGQdEB0U7V4zYT2s9mwDXAOcAj9NJxR/kBJkIdLHqXEGpjvoDgn75VNT4
VAKgIBVhZO1cXUgdO56fLy4sbgSP3q6lAXqp4sMjuQz59xw0nodxyEu7jvxtvMeXPMFJC6g+R1Dt
OMHAR8SKQ165kPwHYR+l0P4jo7/pXdynGN2F8ylTK6UJ0zWa5Br1YH1QrCr5qde6l++y2ogOixxh
+BBDUB1So8KxNhhqfD/Yi/6JC6nE73aifh6nanlgXac4MpNm+NUCXe13eT3x1+olHzmfnIz2llDj
s6r042btui9TQKwda5fugYv39nhbgb2jFZCo9LAFUrJrAQGGfIL1695Wxg1lR+kb6jiGTjQKWhPn
ZpdveyFcHtEi9CQU0BxtT7qowMXbVi9rPWwq7PU+AeJtKIrVgT5jqCglKci92cQUKEoVNuQE3Xpm
7dzqPPDQtQjlJbRuPlNpvv0Wrx4ZjrU0GlbG6MmnSiqlOwI/tMPW5XSB1yy/U1zYKy0szvuPP1Vv
+n7c/rV9z49fPSrOaYnh5USWYxo0cAva42Gqhzkkmqe6WqfllzPU3O8QtSos31i7NYGlmANIHcxQ
GnidSTlxoIJdwieqth//YW+LBMYyCJg4/iJRfzNyTAuQFVoG1FYVtbxS+5F4YUQ+yrZ2G+mTB1U9
4wgYNx9f9cQisa5GpKUYEpBPrcrP04/ckjVqaiUEmpbREN80KRs+bcDmUAFCwolp99uF/A9QlLlz
56TSORDV3JVrakz3Dd57+eXjv4dR/ek3kIYx2EGGU4a2SsrW+/RHCYjResIcbcRUEEN/YSbFYm1z
m2Oh3xrkKgfYsVN9J1Bk3MTwePJAb1g+WM1VLJas4Z/DTM8UyWrlHKZcU1nTBeMA31iIOwF/TH0Z
RFYumgNHZva6CqrzRdy4Xg/6H7BY0MSG9Zz3qrrX7RwKXaW14PfLThN7PUtifIJRXdR+j6yIUAyd
TRLfgmV/Tqy4gh80zxpW9lw3Il6mPr2BapCgwNPB9fqlm6sdYlDF/tFUE5uMLNtxOhg2VHToBmJ8
cnF4G/CGVyVbY47xQeM5fDEaA9OoMUKeCkVLvAb/YRg/P9q4JgCynHsVFv7M1AkmiOJq2EWcCfGf
uTVSR7+1jKZ7spdxkVttMdrbnn3XCAiH0+Ktmc3YT9LJFp86h1bCptdRMuxHV1dAQVvqNdgVu7rD
IQFCbJocQwvqRC2e2z42IGYhfd8xEKfhlTRdR/Ib/ljDr1MJ4GmaV8aG0bfyDsiS9TOr3UrZ8V0s
yl/lMKvyU7qwPp8WL7F0Jrp1Qi7SLLCYGIBj+gs+3N1hgWBws6pohyvQ9Z4Z5AY00XCG22QeslG2
YjcnMgfMaw1Cu2dW3G+hdhstMnZXjSBsuwI0GFpQzK5Fl9yu4COyhWU2flLjCY+wnTBw4GnGK5ql
FyQk12mjtSGxGqq+FYba/UiiaCTiZo5/wLYhF5mwdeuFohfO7xrGrKMeVZoviFL4UFbY1L9yniRX
u8hElAUJKIzo4M5jio65Gwd6dfBQdtBS08xP804xN2ObyE9dZ69b/zQXOznXbkfkY0kYSzs6eEJE
MW2bFNZJUDuEjQNdifJ8I5WJ4NmlYpkCdcgbAiXQR9xmmPv0gBTAcgZzIBPSJnTZwaebO9UnrzJ2
/Vqk5RwuvH3aVsBcfJJwDstNNI4W5Z0yNL/IxqiTPRTqHn4+2hOSN+28KOASCiyMbZFYVxkxZwXx
LbGr4/5dr+PMSrevJjPpfauemdGZZmfvmkhispALxsuQRTg1VwRtqCAPKxYgcxDlhXRCx/Err+yc
UCyIife1mSdfiJIa90rpEUKWRt6kho4GzG8hePBrL/tZgXYVrSb8nGFCOHcgHXw5gapZT60KJt1Z
nVuWVDV9GxUaiaExFdOXRVmwYMQeK41wPbPetWJaK5vY/aLUypT6uJu9KkScuQZtNJ361ENFAvvG
orqYFjP7ZTmdch93MEP8pkiHF3CNQg1Gp1C/5q2nfEKKDOiJqlK5L6UBnyulTfPIqx7JcLSH4mue
ufaXQff6T5aW5b9H+A7XIm4A2ShdA9SohMP+RFZ0/FJI4m38Xl21NVkuTXwTItFjn/esLzdAnEip
LlqNmScduJZscNciXdK1J7hAUTQ7lj9CTPf8ddC00U28zoQxrLA8oy+024KiGj4SWIpyB4nS+AbM
PXeCIm/nC3cYAf31Fq7iwxpRVG16CDVMopCL/YA8E4/EF8l8uiQt1xy2CyfLu2hqxy9TWdkm4+bK
fcr7GFBC22pGqBfDRNZMssTX2kDIlK9BMZ4D0hncImzGTsd4nJdOewFG1bD2fFiYYY/1CP4EWaGa
HpreaZVNPpTpTVkJgs2FXD3hhlu42kbY8VKGlQZJv2nq+hl7BuKJ1MOrv9H1oftpKAr7mRtnyi0C
2zympV/1QyC5sTikRQZyQZly9XmUigdQj7dS7LyFBmeQ6mbyrEYwifmk4A0P6omkEdS/dYseJWd8
Fbt1nt86pqzskHDPad4tnkfw0dyS4TjWvfKZJy1a5gIGZNE2GSmzrbjAVoHAL10RHpr3Bbap9MHi
ZRBj3YzWQIHxItl4eW8/DVHFNyvu6+Jnqi0qsBDFyT9LNW7vWyyOSYhcuLpq5xSCA4Qq04J8aU5R
ALctSUPVlIrYjEYF5ZtE8OkltnUChHXq5i8R6QAvIlGiYZ/UFV9RORg5+cV6119NgKaYMeFaUn0M
trNDxgIJUQ6sPNIN1uqsJ6nkSymQrOyTyrBjKDCgpkJ40SOAa/I/6ACXDA+C1xLhf4bt/7GqZP77
YXuw/PqRnAzb+S/8O2zX3H+wmGBsxNVG9oi+eij/HbZr+j90gJios5mR0/rq/v4/IGftH6Y5zGMd
Zu6vUsP/O2w33X8sOtqoLFBTrrMv42+G7UyoTkt8aLeo9vA5U9vyWXnTA4tzVyGqcoW51O5jDdsD
TKy3x3/9lFVKd0BgDm89o3svqK8C0TvfeV3cu7RUnQ1CsCwU7otq5vcpA7l44tDfmN3VQMYLZ3bz
eqmt6oZc70unzKoAjSubO3YDp09UkA31ASVMYA4GmQrddFmIbt8kGjg5CA1WVvhezf5bXytgfEj4
I3S7/GaX6o96jPamFL87xUPQYlyojfOQ6MO2NzdJ8Zx4v+rpcvCe5aLuregiHvH0pVca+15rEIun
zn5rgqBhlhvNOw9WUmtYP7zmhb8OR8S1CknOj/Cvl2l5J72J1yffuOxEKTOLoTrM+bShmmFCfNlZ
zPXMOciWx6W41mkBoDkdfUv5keXq00IEw0hStOs1/tSWe8X7NNIPYTJxm4mvS0VEIe9ww7dwYQ+I
k4t4qq/Jkhd2ugOVaWJ96p/jsmGe5K/4OS/FXnCjy4tWXQLpghHrrF9KDCSy6/WgxDZbmHezAmtR
6T6J+DuOPMK9kH8/EswQFHq21wg4mDnhMli7GxPctIkOoEu9Tsxmv6ixCe/CtK4dGh+KJX5EU3zR
AZnwhwluzDReOep4m8zCZ+C7H9L0JRfbKf8O19bwc3WFuxaMyNNQ13dpDAir0vbeoLAr3ppkhAcg
ZPB3Ey19H3PZhDo1N0Dp3An9OaN9RLshaMa7Ql6sOSfVMGwpnysfzWRySPr6asg1iicE+1YkHmhV
BY52F1WALRwjLIS4i+3hUbh577fWvOuMylr5UwQizuXXCVAX8U7zfVy7l8agFgCiXL9yly2gBS+Y
VLIkRvWhs7jJC9gRij0Z6JwuzUX7ram/TNIkQjbn6zl7VrtyRzYtbivsBMPnhgP0QUI9ziwAIxkF
XzvrTx2BNENECxk8TznDt1oOnhx8S1aXgMSyYOjqW3u+BkP6O3Omm84rwkrASpP1LoJBa+VfCQ0K
h34MSWW9TPvON6vLOXnk+0qIswx76/vcF08i9vYx7JOCuZalDncdMDe/djHo9ZjONIRvKfaKn4m2
bE2t+Cz1/jFKK+zigz8sbjjP8sabP9UwxszUuoc+BvaxOBSmsh+N8Xqu1R9eYX1F3fAjE1+8Zd/R
4YnkAl5OHMz6GSLBxQDgq6xuheU89gZ9usnDyK+yDO1h7+bRfTSUv5PY4qkATQjMUdNY5T1fMuum
Xwb53dHFD0/UF8nrwyCvLVFhiUP7mRRIOqilLwjo/cqX8LPn8pIolvG789Rf2MkBlLqDh5mIbSJK
N/QpL3Wl2PQiDrO4vEOlsVEn937qlXZbWgvki1yttlg3H8FbffWsfAlJUXRuldmgvlvcw/+i7MyW
40a2LPsv/e5lmAez6npAAIh54CCS4guMkkgAjnkevr5XZGWb3VTdvtn3TTKRiggE4H78nL33Siqy
HZZ4oe/giDick/zKoLTy1bH9Rqjbhgyrs6LkO4WuWFl+X+sgNc23LCp3TcTkoNHJTf2pRgvW9GL1
oUt5c538UJ3mkpCIrFFl05ZbUy/LccGmZHdulMhYr/lgzo+so5Ov2stJLXmsGfn9Iuk4cCqCymzt
qOV281Ql4pQaisGp1DW2zfJtIAFuNbSR2Y9NxVA03lgZTxliCHtlcmX0Ha1nwv88JeqeFkLlCrJi
HoquvDZ1tiXbd1Nas3NwcvrHVlyvu6gla6xShRWuCY8mHjxJLZm+Z1p3JK84GCqYySOZsCI7OZWx
PJuF8trmy42x/VHa5kUtoRQax0EAx6vH9JOQ4kcOigYVn/XZQs7cEPbk0CaXyc5dNA5YuSMPrVHM
fmHOt3EwxXe9d2lxAhgkaNgkd7Vb8JmOrWxCCx+vvfA0GSI6IbRuL2nTUJSPcefVRn6yzagBrb4Q
xFfTargQr5Se0yJCHOIOgZPqlqfoYtxrDqHWSq1/I+Sx2MtIsfYONeuTaM3Bt9s5Yf1WzhHRo2/9
gInFsub0hWpqCk36+w/cIBL9XZyeyBqajzHkMT/ujGpn5R0mfqdugjwWDfnQZO2Cq4nYFWWGbWw9
260bQsLmyyO8WQzJNgbpwrL201QmohNJ4fKGVMmeYlqcQctBOYiTutpDF8kJafpV9/GTKsROb0QV
LtojeYb6KSInwNfaeghaVqwbUbY8NqNrlZdWN4hQTvrxB8pPhFO5sah79NqwT1DysN5q5YUoSEIu
1rG5YkIivtl6FuYMukvarI+cujczBfN9+4u1d6NUFD9xNN+d9OKQ1f28zR2fi1xzMGoib5mzbN/b
pRFYA1V/smTf+zlRQnOiT2a7yWsew4wn2iOe62FPAupTmi3l2bBl9rOne+zVYpKHiE61VxWms2FO
UfsL+Xue0VD8D2mubicSNkOuO2WBpf0opGzIK1S5YS2kvKLqbqYhxsAs82hj4CYMzLroCZu6/2+o
24hGbItrWWofOtEWWxOGhNclyQ7kzzODj6upOPDKK7M5DQqFgv2CXs7dkrmqb1o5rxtRLT80WQ+s
EjOWWQIDAWw5y66g7toS1x1tRHNe5i181zZdv+I+VX2a48omt9rXtSx/jVb8gClCCWBzsRpo+RnR
8Tc97fZdvJyTQn1YhR3qernrzeFZawtfJXUTg+jP2c7eK+gyJAtvWy57muZbBN5byxnIYA0j48RQ
h9n8vWYyD2lnbt2s3SQcY6Q6oW2JNlOXHNbCSekxDNs8uitNmnNlZgd3Lq6xO2zy6dp05q4scYfV
9TbSrYCMaiK3KNzIyQxExqNhqPWFa08FAYdVuoc6L+3v5ISNx3VcY0LMEu7/RBk5xAooj10xyZXs
ebprJA24dAAUI9oTheNss1ibw7YcZ79PKqFjwTPKNOibFevmOrngoteuJr2qG81dbDMlIhYilZyz
VffQ1Lp9vIcD/cgEBWSiRIAKWyvD9dAr26pekwckrOyMaF7ysBuRgQDHUbZWnLuhVhjszmNvBnqn
YUZa2ZhKt1mPI8mGj2riyu0wreZuSDL1NLaVfOcE1zxWVVcBdFipkjqSWZ/I1SMEWV84nZHrrhvk
gc3j1dSIgGxqU9nJfG5eWwOlmTHpVuYpI1nmiyhL4rvr5Vmui0rUtDkcOqM3vwoVL3LVT/2Dq4gP
k4xYqrlG9henRzQ0xxX1TMGp8iJpBYSDU6bPtKKVvc5H98ZEsR8Q69q+HAn/ylW73pHgy9FWjPCO
Iq1n5Ut035pmczOpU3FoU43dw270JWT90PUdnczdnJM9NLrpm9Z1s8FkUzFf1VxLN+uoJn5nD/JG
kju9BvpBxFlbpGV7EpbWN2sc3L0hypUv9W7KbSPKFJogG7XoBLAuUACrdPVXXRbRW6F3+UHXJ0Ia
imKlVERC+bHS4fBEo5ILatjdsJ2AH5/nUsg3WlnOflZNxnjaVNDXKvN6/LWSqbmbR2LRRNK/g55Q
WBB14dtiMM5a5Tymrrk1aW+S7pb6reWETav5GGMOTTzes4vnYsuVJI45FmcUXRennV+MDCvLMl00
epjcSuM8HynfO58mC/OuRZDDn0XvujGFOaLdO3H9lCrqyU3YARcn3ytD9Ux29jcd9JPsgZUYM8tT
9cy+etA7J1CIQfZnJpsB3ZvvYlDhWwk1pCtVB41SrcEku5tGgO+mwWdsm6QCu6yXqPejcw7et1aT
vcsYRKyAVLOpDlwrfqmyGYlYdO1QgFEAQoIGG5ocSPZwvUwbSSMEnrEpYuN1nRQtGEaNi2+3G6A6
P9zZGtkHmDZZS5oe5GLUz5rWQE+jn/a85umwwV4OURgxP8hgVQvJJWz9Wrbf1nx1H7MsQxQbr/gU
c+tQoL0eUjsOowgNYgOlxaszbvx7+riHRKgO5locYtsItdp9XNT3KqUNXd/R0e02on3CjhLYaOuM
suTKyFnxQGF4Azx3GLzQg7l6ozaEZsV8vUGOG9O2Noouvrjq+AtKxj0evC9hByhtmDPO26imIiae
qhQOocUH5gwwZUdlHUZ/JrwX3VIGq5g6lH1CFEi64wMuikssOgTkynCrk0n1Utt0tjlJqbRyk20t
WgLhDWb9tIEY8JfdHORjwWA4R98XsjvY52w0qa+0ON2Zqa6/Ki1LQpdYTJ/VrLNCo1DMS05XKgBv
01wTGAcBoY0pk57YOXKU4yEgQ7gINRLAwkrJjR2x58lBpHn5bRbCDSAjJrec1Cd4trr9qmOj31pK
2257BjHAodfZfW1IKLmBBB+/SfSUT7Y5aDvFHPtwoPWcbpzcNV81EwVIMjbynJfCfSpziOpIao07
Z4GhnyKnZq8qafE61Uv7fE9E+JjtvP8xUl8c+nUQBwWVYRcOjdp/g54yXIeslAdBOv87+Y2gEsZs
HLdG2dKSNd3CvbiT1b/1phY9ZQQpP6pDykY00u1cPQKPi+dBX/T31TIgKuP2URm3azC4dbeed4Mk
xF6D3PtsYmEKnTKbL5lZK8dVTTmC2dyYll2oT5HW3EV/rTiXpCTvi9ZuLhGDARKVrJqlHtxmf0e0
N9aJRX89AgDh1OaYbfkKOzniplmWzai0xhOxFskbmb7IF3XgKK+Da/ZaiH5TI+09n/dtLI0AzXMV
CFMy30apNMdp2+MWa7XHWSUmm3PsYPpauWRcmpGN2encDa3a5CWXhhE0VhnfXG1Mvga0JKrXxQbx
8VG1DtxadoLs1WxA4ESaGq6DzcnQFvVyxNPEnuBmDlqTkVFKVQYEGemBnMpTwl2buvNevTvZupWR
NVMvsuUmz+it50K0N/bZziMlpGXahjNoMJ6UIuEIk0G1j6Z0B3Gb9m0DfFQvV/WXW4yWp4ONbzI9
3dAsLj6XIe0vYy73aVSMQckBPRhMUtwiSJeZm71VkZZvNTsJJ9cIpM6abYNSlhBNPbDDlF3Z97Ka
TY7m2ltbFJf6rnMZsC4+O8SqeYqJyngsW+ghNhrbulzHY46Itki+Vnol2OegcSivQxLt3SEPJkMd
PK0DWNFqK/JHLJd9rh/gBTB0m1Z+L59OlZaHI9GxnssBTK8Ln9Po/fz4ABgYNx8jkJ0VDa6PH85a
v0mEGEtOt4F+kkOKdjUkz0ra0xzQq8qnQt0rdrUz2xbGBioTDnxqfdbqz167rhWVFuMRL5fFha6H
TfvcMpnIES0gJjoZdkN6uOO77jFtQl1rcp4hJlCdEn9KtQxlYX/Wc5p/Kwtx7uapDex7RpVbRMZO
1TqqbI3zVCbrKyepPZfyl4AJh1UxEkHc9WEWzx+WZt1Y5Fjj8SfzaX8BcAiU+i0SBKTjFKMTPE4b
JEux1zf3Q5mE6eDkmbmF+MLbp23NxiRemK4EKFE4k7r1cWjX4ahklhreFc5dZLlB68C7BfsBZryg
SWhGfHcto0vnpOdhLOX3xlKvcVb/FIk7+Vh34e2IbME+ivG5KCuDtEv6MG1eZkFbFUOYJDRRmqUm
oqQqGlKI8dkXWtU9xET/s+Q7LC0FJI7uGUHIKRocqsqsemnjxndr54O8JkYHZZluVSU7j9nOHehK
MIzztAwRZ6vAdS82iXTPcaTo2LN7gqgkE9E6Qn7d6TXtFneBn6SckNVbF9bsKYjL7migykFzULlB
6WqE05ELD1zrpNAHCggLlx/xKrkJraZ6Xav5S516E44oB0+lzWXAGO7CiOjgwmKimfGRMwk7GbF1
GjpR0jhT1etQWiRQT/p8xSlubwFW+1qyHCui+YeUaFDcsV9ARthkbPdscR/gd3py27p60Scg0kZO
/5b5+cRlINB2HmXrKUnN2CCfzZOg4/Sk61ybmNSxTY8fos3WLTGoD0VJSa+P2svCWZvBvnvRtZjr
VRarQkumA+aFnqIYiWKv4m8oNPIt2cbW0SLShwThZN8RwOkgiAnaZL6peWE+F7QXUwffTFxA0zHy
xN5WVWOHBDvKLTKKHDZU5TyIhNztKb5pq3HgnbywJ57vaqfCdj5cIEo7fOoshZK9EbwrwQ6ME1WU
knNdKoEpqlsTkclJghV5dFm6ZXiGAhluUrAYztGl4mnKeXlns1Kp7dNgpBV0GjKVJqqmgCJSlvY2
pmp9pTQ4q313tO7PxTgZyE8m+ZC5wsbMHX+qY5IFaJR+gmjQPAbzztOcQ7lHiPYg9JZFsgVcAzy9
ekB4mFF7VMM9vX90kLOt2qE2a/O0wFy6VkJLd53qpmE6IdUjCZysEVJV2LhuuYUeLK2tFwRu22lB
vavZdX1j49mWjeLuVAbC195kWFuyBtumvKpW8eSYDMZH/ddYr3/sSnwj0dIAFCAxncyKzC9l8820
52wXG6yoSx8qjKAKYp/6oXnRrfeUOI9rPCv6NRn28Jx8W3sYEwaXyoegD/fkVCa8MovwYrVdCWFs
VeOJ4XG2dfp1fC4jUqlXZx6ustQFCfTZvkXscTaTAVSbdL4PTkNhmIJGoSVGm52Fl3kYR6Ypj4ka
QtCBW5xPytxZKqT4uxH/OGhJdkzqyC+V66iZ80HeIeotvAnHHgNtFDRKm0CxKgPlLA+EtHSXEnfJ
KVRoymIwyNxor6jiPMVIEsn3rR0AKem3e/giaRcIGlohA9PsyYDmQEzb9RU9fwdBLjE9o7CxbJDD
e8cDbFvW3EyiBokMp9lonPb1YtcSij/XFvOKt6zpSw8Zt3ks79itKB2MXWm4CR0Dyq6q7zpS5QuT
IMmFfVDWX4lo/LnKGtRkSsKgZJWhpRFdT5NbmAeGlkwkTFsJu774CTf9mDXlabZifZ8N2Vu7xMpx
HKz2kGXTvijieieVwvaGCJKaV9S5z8yCIKmhUz8dJe+3kzac8vtlZ1Ifc45uDmOa94G6EFmu6VzL
9oerRrJCechQsjSn0+Rwk6eRfWBM04bAYkdfJ3TwUKjdzwG73bOMrM+kJEcmNg4DHeQpKUUI04Ed
KXYngsAxjHplr6j+nBXdj8YxP7IahFvmjvpz7UzP3Aa3oSBXudbjT6of7QQC76BPlnmcTXGMRwmz
PKYF7KLLCDC2kOYwR1B9MvTKEjTBIKY9+O1yo60cIKtCP2dyvmm2erXi+FUMEEAKo9iaayy3jdQO
RZyWXttQC+QFuBI5HYzCIlxXQ7QL+KEAB8VRdsb5beRmUBQScuDkero8J8PBLnZ29lxmZ0apV46p
SNPskOm9xd5v5aENdw0z0Ka0he01LdK9gtMvPcMQP+UZ9tx1NNQHeNGAAFpUIe0qKG7cK2mMs7cC
7Qzd/FM4HkncEwCgSjDDhnpB8v1OV/obfOonsy/iPeK+q0osfTvdwefachkyxkaN8iuyUlb6NEWt
mPbxRvIDV3sAMphZfUGoGjHtub5APHlXWuWLUntnC+euOUaLszhPbiNP5ZJe+2j4VRqpfnI6w0Vp
WtSBFpvTdRHxEUVr5kFWee1jE29QXbFxXwqRP7hx79Eq3KSrexD6sit7Q/qr220t0rwmt3N9Ln+6
USd4j83yMDrKFR/vaVK+gTKkvIPaVEzbIusc38zjoGi7J75Wj0Kp2EQjRVIXubcluz/AGBxHlSeu
aLOrUa3HYcESy7cZxzTE4HbFnh0hNU2QMGC/hCSj0QDOq31suq8226ZHRNfFbhV0Bjfr3p9Xxetg
psTIL/I6VpAjHJ2Hf5DVesVcbCOCriI/G2xzT0/lDZfhQzXyWebZRX7HMCreNitIwoRousJ0v0MV
8Qbu6UnPmHkOv0Z0ZaAa/dYMc+viuuTLWck9nf3cRM3GwlWWc2qsB5579Xuu4fQqrB9TEr3H7G1W
PQVriTpCfV7as1WKszEPB+bBG0cRgBLta5pGxypyGrZiKSkB001BOELQ0mt7wqTVb41Kc/ykaWi/
WRyVc2V9chnsPjfIQ56gMxJHQD73s15NMmGEGEdgxk2lOnJYPhikc3JUIyQgHjjfYb6ZfLw5D5Lz
Bx1qo/O1BvGxuoo9QKcYY6zz6ZYsjQAxgQVoK4y0KmHjHpfJk02LHr9QN5qxINmRDukHHILqoSQh
ppC+Ow5XdNNUVMriUgfmHWcf8ZAN7UHk8UMriUtwjGsi8uzQJsWWhCn4NG5/1DQnObiGmEKCOF/h
ClyXNturMXyWOp/tgPad7UEpHjayAxpfKPMRVpn9DSjTl6LQUl2Q498xowlFuftkswIiXe5pcpW5
scXPVx+F1u+kkfvVuD4WGmhNTioPIyiih6RPGKC5gs9UpxRTmitOddKFRdZf10bDDSypcVbUYj97
pMqK+VhW0W4oRvgs2FUppC9OXoVap22NpXx02trTepfz3K8OIBNl/a53MlYWlq59KmWIIGZLWFuY
0m6DJ86U2wpdlDqV2kJyw5aI4ksdN3Z17MvaT4xnK+uuOst5nDSXVBP+DE7A1qf6/q0Z3xGBdwFa
KmPTD5mGdtWC+WjFnGXAgkIuWAc+HQk4YWo9J/GyydoXI19CpJkXYGdh3O4lwJX5RHri1oh/uhzD
YYaBM2AjAW7AFuuZ+RcufnZbglMyF95i+mb1c6j3PxMjVPT6DQXeR7SImzLdtQW6H0O1X2GK1cRD
tP0pzzSwHh8EsG9qjpuSZbjpQ1AAQU8AN5ZML7e+FwURuRBMCLF08R6mBxQxfm1jr2hAkz3X2KuY
4tO5ywzV3lhDruxXh6O2F9WW8ihzO35q4665ob/hhYl83HetcLdIObSNprfpD2JLjC0Iz5xRDevQ
pu2guzCpx4LQ0Fpg/kjU4DFzIuOuJeCjkn1zrusB+K1eTtt+hE9XFaXxUqYah7e5Y6mXyFJ9tzUw
0yb1FbaD+t20eYLNeulp3ObxV2fY8V7JWKKloVSvg9ojhJ4UfJ6tdOpHUlitzZrLax6rjpel8m65
NpzlAFkK/qIGL5Zy4HmmqMcEnfu62jHIg5XrRjugf0+yFd/sHgUQrdTveEuCGm6Pb+csokApHjrF
cNisXhiYV9tqwSoRTSWsU44JZSo2hH1iSOB2PpBP3vhZlP/UpHVjWPdC6tFeS5IvnBAcMQCi9CTB
9cS6U7I89o5zcCP6uvVsXl0M/8wk9Sv55XSa0GThF+dZit5Y5VMfKiQ9Yd1HZOKNJmNABPeg+xSe
lgnhI1MMQ6smwgn6h2XCyOJUxa2d+t3q6pc4N66Q3t6FZj7qkzhIvQfk0W6liWafrIaMr3IVuziT
t5zsZerC+GlW5KHQ+zeD3RUQ1coObiQo3XIR0h+dPNdInppZvxUK+A9BV7rS9c00M28cGNOo2TmK
KjCK9vDDzL5adRAbheJ+wykVJQktXh0EnMdJ9KtHWMnlZGsDGIh6oUaVxh+WmeI0h3qciORi6MOD
06PwjtZoq8/Z++BmEgJY/TlEyQ9dqSiv4SHj8y1JixY7WB+9NyVYzIW61Y0mtNf44FqMfYgzYqId
H8Eav1AYXnQVqCCIvtuswChJlguRNd4SmfCLi+IkdbbTSnd4+tqYHsF9TVZhLCJii6Zl8UoEsjtY
UIqHEfytXu2tk4wH1ZjvA8XIq0vXV0ji2dYmR5aof1/q4iqjjr3fSZ6UxBKbBuaMNUaPA2GHSq69
l8ayN/rh2pcyjOlV4Pb40gyhhLHmPt9ZQlPXhD2QI2z0im8MzdYpHX1nL+US9sWsB6vUYAPj5fQI
5bjMVIp9od/GottbsmihYMUfOAgdT7HEOzxV7D6d+iVVHGOl/GPqTRPZGW7JrF7RsF40Jb6KKfKt
rofN2l3LsQ2FvTza7g93CDFGXxgXAj3rs4Ck/JQDjOvn051oivpRGXdEEnyajEPB0Dcqz6QCxFTD
FS7UM/nMntHRYim0PRb2DRLwx2V4cuw9ivkdxpKHuXjSMuH3vXWXApgxYzKzRbLecmyLsn3szseG
oIkgmTSASQnQGwDZ92yUPGjU6CpTWNsQg1ZvBdi8qTjZ0lGmuFX6Dn1yY2+lDfIS3ePRcuFlKndG
fVxYv8RanJB+PJlDGohVLbxqGHVPoVvXdzoDGbmQCEjfHJiW3KhxD5F6OaAr/RW3/YFIiEdGa74t
nTM9jgPH1YV5GHNNzpdeZbXVJh4LAlrINrLLaksIwxZOI5g82aq+7MnxuGfnoYwfa245JpCUYSS+
VuNpcJRfhgSYbOjfmrr4EdnFcXHHzyFvfgkRbZUhin0LGcFGG9qfvSMfhAlnir310TGptkdrn9ZA
8bT45MqOMRTuogGcYPKl4NUIDPsTPtc30HEXDHr3jlehXdq8OYGKuibTqmwKoGL16BYbt2IdHQgr
Bp5FGvGMxKWW+RtF7l5p2o98SN6mLtKZQ9jHeVJflrH5KhnkAnQrBO1v8azwaKs0oLbr8rmaHXkG
FatkrDmbwbE+aB+TCZAaQ0CixY29+KA5y81xsN+BxLmrMuxcDRnqT8jTyVZbh2wFq27fEbcnWRZX
WnY2/Jyk8typPgl4xHeaDvlv6vKVDsytWirVfnIGP1eYzOZd7cciPrVdjZmXjhmIgX5htIGj1x7o
4FUgXJ1mVGCG8UqNOh9ScllI76VzizZFDWvLvRI6qJyiLEk2XCPsgFa+qTTxY+17BFHJ8yDsrZqO
/I+jTAI9c5JjmixcvpqpWKzpFfejeiwZPGxarBKbvq3pd/Ossj3gREDbs22t0dhEWvplSvdpIaTG
z6VG367YuvH43luD7xinsmYEs7Rc6ESmvg0JvARga3BOSMLaWCLPqJFkWOYLmn6fIalJl6Mbg2UU
kNzK5ANU7zcTVfyxJMHAz7Tc/KEL5QuaL2uq+jFNnLOKuv6upZBWsXEwjYjvA6kffad9r5RmYzI5
lb25ETwLqIkgE49vq4tMYsoponStOCG9RsiQ7iF83fi6jsJFisZI6SZzw68hwdYaM4kczQOeQG9J
rkN3dpPL3L+ktjT83rL2UqsPMfzBphkfnTyv90rNo2Wq0bPZW4gjBkQwi4qo0Z0Olj6/mbIh82HW
cFD3ytNaLwRCFEd1Hi94KJ/xmG1h64R20oYGHTFvKiyx7QVVTqx/j6qHFhI7A7o1xJkKcWVgnlUk
jw29aVpynpG4Dyq6xj6eX2Mrf2/WRN/2k3zqRPZzRHAY2Z86ZUPHkHcyQQ1T72v9VkzbOtsvJoTQ
lKlrlp/vj4WswjxZNyQ1Dcz13OExpR8wBZnhLy3nWoUhRy09zCihviA1XOgZ9UWqHUoTzLEzZafE
RhLmKMG3xN2oV/M+YUeMFmcPDSDM57SBwNYqfFAkqcpBW/r0E8v1uisGXXyCtcmCPBnLpxX545ee
OOwwGlacjJ2omNLkkhbmtPgaAfmMWpf+Fb/ndEFFiyjfUcBhr4M8LqJ39sva6KGTlN1poQQ6kROZ
/IjKpGVL59yqR5iIVMaZYREp7U4QzudNzETfJiv+IEP63Jryw26YJWl91TFrwZ3kCVsLkAPWpzFZ
23OOn+pi64WyV7vxpSu5jEpEFzTQRfli1xkob00b9IOaOzEDzexXG7cb1lyoXyJcVcOfwQwmpXqt
uuR1cUZEbNZLl6IwVdOyuR+ibjZJT74oWd9IyKifG2mJh8Gl8al/VBQWBC/YJLEoZ1lntyYzvXgg
LIUGxI4+ktgyUS6Cxlj1XTr2tya1H9vESR8nq/YxkKOX0sr50CKUBtXdJZ6dD5fKUt/StD9W2k85
KIDPOYEwmcGMM/XM42W2zRaE6syo8LS9Ocp5IqhvnE6qFYc2M5fYulX2uGMo7jUUdrb6KSZmi4nY
yUEADWjedfkDxT895Bee2w39YBex0Pou0nEJB0G3L+4ECpEOCY2zrB+6fXe+Ijk1rcoCezTVVIv2
AZoxrgR5ieXdmcYQd4kRDGrpa+tG/f300rCqgG+UXWBgpcAqiBxL3CqoGi0Ln5b6hraviuLW3P0Y
TjoEeq5EbxDPilCvKKyBz83wj/x5rV6TcjvW6bFKlwd5byZBpYyCSTjdfulcTrizQsd5fMoH9xSN
juvFsAaxC6XzXltlHMTEyfgtrjpgMol7ixThvNAZTEJ9dan7a1x57qSEY3mfA6Bby+oMKSjwFx9n
aqBm95qlTa1N47C15rNle3mOo8NMznG2huOsvq59e+x6tLmluU2XGLGydH+5Gksk7RXx3VYxDi84
7s7SgpvriBVC0bTF27HNBIZ4kRIamsp5pM7S8D/hW0YaFv1KNCaAPTpX4Y7nZkhOdv+ZdgrCHIMS
yTAXcGVz/sGWy6MzoX6r5jdw1UFVInF12NIZlWfe5Fa1h4/Mzwt42PJnW3eo0DX3PNnU/wN/AYPm
eiZFdl63/aZWiF2I8lyykExOkOp1ckFJ57E2YyzE+SSioQpiN35e+rgKHJiun8BaMCHRb/MxIx8Y
/5/bVHlhwp1sBiOfUFybBTbnvCt4F4xp/32PxbX+LJ/69vOzP3/U/3m3Z/ysmL+ncdL/13/+5W/n
9GeLKumr//2n/vJL3X/98c/xZ+V/9B9/+UvwR3zgw/DZLo+fHQDMP17gz5/8//3HP0MIn5f683//
r5/VUPb3/y2mJv1LPiF+0v+3xyJMy/yj/PX7L/y3x0JX/wObrI1xmDBDQq3vzu0/Aw2V/yAVi/Rp
hQBkB58D7os/PRa2gv1Cwy1maKp+1xLwS/830ND9D6BARBliBNd1Db/rv+Ox+N1goYD/oKN7T05U
DN39PWBK18kqc0szCZCRDkxRcmc6UOcl39xK7/f/cFFu/5208Y8Rhffki3/M34CvgYkDr7KBawSO
xG/5G6RK5RmnxzTAyWv8wJzWWfS9LfDHhWojtBEMndYVebCHRPLfY8YQ2XJ/cVIyTC6zahGn8leD
sGLEvSyJ+GQfEOmxFBlKRbfRfQPYOXRQXrp3ouKAp3D+G5v6b6SLP1/awT6OVdrgHfzmTZ6nQZaN
paFDUPLiaWkXQeZAPV2IVKdCKFwdSc1SoO6PkUfDmMuszTQYxB3868v/G9jpz/fhkmSoaFwF3tBf
LwHp5zXhdHYS9F2aEnBVMWGSZr/jTlzDaG2qr8LVSEF3lKFDo5JloWHF08kCOfU3jMT/Yafn27BJ
jdQgTHHXoRj/61tZI7UtOAyiqFyEPMuSCfOGI4a7t5SEEeXAJP0mJo7nIfPh6rubAz7t9TS2PBT0
iPhtTp8n1D2K60ukJuXfXap7ts5vt6oNC4q4GOuPxIXfsndm0pxQzCKlbpwpfTSUcaa3dtcntI4Z
tGXSbSHDtEc9b8sQbVvqc1Do/ob39s++L3Li/0A5ETXEGvHXi+SQ9oaH2JFBYrQzmNraIB+szS84
LsSeRFHbX8wYW/ISt9kpSzIKs5lgjQ/bQoL7r++d/7lM2EDYCCMCScqd8zuKC+/Y4JYkewVlJ7Vf
5EtkISrsftujptz+65f6PT/nfmv8w0uZv33qOkqimB5pFmhKg0dgQTR5aEQUvbNzLTcMqPbfRCj8
k892v7qs0Bbx8PbvgWx9i3pOy3pJgav2EMvzYRtbHcqBlurlX3+2+5P+223lYKoj0EnXWY1+x4qU
ZqEJpVe4rSaGyH12J56uJqckuhYeLtwPOzPsv3lN9Z9+Ppy6tIZZflT9twsqxSJSQmn+D2lntiM3
joTrJxKglZJuK6Vcqsrlpd3eboRxj6193/X056MHOKdSKaRQfebCGKCAZpIig8GIf0l8kWf5sc/T
+UPSEgjzTOl+QFeOjlY10RXEo4cHb0f6WEiDQZ6X9ocUyY+ThqYiKTwAs7+XYaKSfn9Rbn8fUQD3
HUT6ETZH3OR6mxOsEHSFpuq3ZUfRpa4c0vB4pDJjBjtD3e4tKaRI9DO4BFBCX4UdJA+7sSnNxKej
NhwUuPEU4W31c1hng7fYdrgjTrk1NQSnkPBybeZoyb+/UqXIpxJaunDRSjdpnnAJWDCo1OkiKtX1
376KKNWazI1LlqTheqg+bQilOID75JBgbho67kYSZcdpnPacWW/U4VTiNjcI0C1EKYFYrC601Gzt
WI1qjmjqAmTNTWV+LAfg2w8u0H38+aqZRwtaDy9a2cwgW8zqXajQwApom/6uc63/ChrB5SU2j9+y
VqcToXST8E2evjs3ze2J48Cp+EyhD6LrRLDrZbFHXXMB3aV+UGnlcex4NGh9mB2JcQjTSmR2VwDj
e/u3wEsQxX4X90bMPq4HBXQWaCWoSj9uS1oXhEzwf3ToIzzfDeXn/9dga+Hn2tEXBLN7yq+ImT1J
1GAWZeKsLJOzc3pkinQdvVhLvJfYXMgdYkp5PS1HoN4b8I9vlInJBeia7xJzcXZkYzfi1fUwq9Ub
6Rk3mgMkIQ3AH0Y1bKXQAK6shfSRHQMUx6G2S2guDiR56YyALtU04Yhgo/7wqEZp/VGZECAuEQl9
pkZif7i/4FtBBN1lLikUAC0gqtfLMMDOnIeoBHlFPns2egSiq84Rf/X4Z3wdRz043x9vI1liQfBB
NcByI5O3Nn4t1Qq1tkJLffC29s8O3vavebBlC3PqLHLF1h2/dUNUfChGy6FBg8fkBZlTOsCZmy4g
AfRA/c84LCAcRWxae4KmW+uBtD7iuDIimFKW/XWQG0OXrRYNmI313fjXvIyKgo5HrXwhxqZPhZjL
nXfExpkmhbUFrn2oHiF7dD0g4nWGPdpT7iehBiIn17g2YpgtXzub/9cl7tQckqFwdzSg5L5bbX98
sVA0xYEXT7C1AlcaadhL5l3up2w6igdz4Nco2h6RPi/fWxpY0UXXsoNmhNNDGdrazjbYuEsYnufD
n2hmrnMHHUJUjt1x7utOEXlIhTU0IaH2gqGZ3h6/ENFkz6F6hazyWuTSKsmJs27kRrZLxWvLoX1K
utam2jx2ew4xWx/TMJE2ZV+biBGsPiZVfVH2aMT4bkBD3ik055hmiKouvBqo/wXoCvc0su4fqY21
tHjsIlpvgSqEkXq9gwaw5wGVrNCPmj761AZ24AHGnp+ALjXH+0PJ3b/aNchNspaY0vD+vLGfQPRQ
GyFN+EGfGFCFgHcEmd57VhShZM8LBxmlLr/Aaf399oEtOSDpjjQ4XIVRtusYEMoVD5Pm6VumRe23
ItKx8ZVoIiQSdSRDnPTvrGqTvefTRkQgQUCMCydJ1YT1e728mWk2JnJIoa+AN3yPn9zvBcnSYz+H
NAKRn95JfbaGYzTqGEQD0vhVQEbckvdJoCke/Dlqgdpsf02XpfpSR0X2CVcpfWdlN8dDLUPVMJqA
jLpKqGuh1IaujIpXTV37XHBZPbQmSWU4SFZ33u28A293kMt3dAyVweT3lD/nVRIJdRkASj9E/oKC
mHz5do9dSm91ydT+pETNhxQ0LPbj9c6y6rcBj4Fxd0DMWUdhXV3Va2KkFafeVSMfhTlEXESW0xDv
7cp6sOkFDw92MrkfSwPxQ38KOdtIiYKePiCDM6dPFTDCi52Q/x1aS6XSrE5h/4BNcPPfrAzQJR+N
xP1iQ8B4HwGnB9Mf5KJ9KEsNwn9UFyqt5NRSP8yg9RDhQBBS8eLQUH9oVQBUq45mSsKVC9/x/rHZ
SD/AZeNhT6CFDok70PVyN2YP9XgB31l3YHazaqowfDUrQEVT4qUOVPthoaQL3TjzBgkPQqIEBVAk
1Y46okoHJc3nJ9la8RVd2fOB2qgJ8NvY6fifgL/Az+z61+nxmMSjG8U+LFL90FmL/gllaBXCnGad
VS2il6MLHCMzRM/0cexPcz8pANtA8N9fp9sQ6goKeZSTwDBjerY6BLmhzegEWfgXacjJI61SHDqo
b5d8gPt4f6itTyJ0WQZlyoZFVeZ60q3bgZQftNBvaY62D9psNI+ostgYKMWWBmi+o1PaSuhIDYHy
H0WJ4MON0+h4QizOo6i7miZmTmvBtuwj+gv4T9z/ibe3mLQrFNwoAmNeJNuuf+EABz6qujDy6YXp
eIHpKR3duHkGYe/4uhJGDxCM9zKCjcBAGZVVISdHkdJYDRq2zgBaMEDzUJ+nv7so7g5JbKhnLK2A
2DRY0H0DM01NFe7jzteXEfz6VpOV7P839CrCC0UdJ0gShDt6OpfMMaS8LNiXt68q8E2yPI27k5fa
9aqGQKkQCCQAxaUhLtYCK6xPx8F3gsiitYO8yjQhenV/0I1yLRahNJlxJuStg6359aj6Ei2ZVpqR
P+Ru+VGfgbIjPYZugaUsn1xQ6kdHJvlpAaQYpg9qDbyQ97a8/HbrBSb2UCey6Q/gYnL9I9wq4Akj
f0QZ58Z705zCsw2R40VkXfeRTzt8tZsxerSINpcODMSlzKzyeUwLhS67rr+zrLlod1Zm4z7g+kEP
itQbA5r1PasJ3pqNTeWIlLzy26kpAAzY4zGeHBvcSdU9d0men7qYblVPcdbb+TD6xprgKiDdnLgO
qWBfr0mvTeGgBIzfiro9DrywjzksyGe3icbDoujTUwnmTj2EWpb8bJGKfwf82m68JYhMKgyVsXMx
b4VA7HrJOAz0s6irX/8etC3roW7wlkFuYz5rCOIcp9D54oRQo+9PfXPl2ZV/6pPGjeo8b73cmNWJ
g5Cm1nluTPM7JNvqyEXWthBM4J7CtzfOaCNGL8Ew6d/vj78VaRAIg16MwhJObeuZGtB/gBUT3kzK
f3Md/EIjuf88NWN/pm+bXHSw/oexQdbp/sBbccbCaY7HJdrDPH6ulzhfoslGS4WB1UoifNzsCaq2
ubOz5GFaHzYacYjZyhYdRmHXo4iSXpWjtTRoJH8rVtEGiFqr8dzSDj8bDcCY+7Pa+pwo0JMa4+cA
GV/eJq8yOmVpJf6I8ZZYnx8h5HWHdjA1wKIlkNQiqKUbSadpHxqUv09qnmR7Nk1b95VgPQ2hWhaV
6NW6InSzqEmkxBCj5vg06DYqLLP6Xozxb0OJtXMtjN/357y1hbgvTIcXJdP+43Tzas6RAqY95BmA
cMYyes4SCPLW2e4hzWviqxtJvKuiOR/bvNk9PlsHVcgkmvKo4Vjr2zm2oWPbbhqjk1bkXp+XhocF
bnTG68fciQlbW+n1UKuLsSiyKR/6HMCiFIRyRGMdpAouyKCiO7a04Ha27uaH5HnjYo1m02Vef0iH
j+hqiNsFGVlxs6BvXiE7CR4B+k+MJepDPmfj6f633FpPhqJXQiLKFloFYhOf+xEJgNhf4LBLDF98
CHEEO/JuH3ci31YAIMASXbEp0tCEuz4qKbx6lySKRiFlNzQH6FTOVZj49yf0p8ezjgA4l1ImRjOH
op48sa92J5KkdWeyhCg8xM3jrDfBkQa2RDrFdXUGt/Q8qKjiaTYgd9sEZ+jWVfcbOZj+pCNVeiYl
hIkywA1OFY1+FXIBnmnko2/rVrUTjLc+OX1BGva2jn2ptUr7bCTv8caoE3+BIoamD4y3qrEMoMhY
ciNtuAD3FMZfOysk8/nVCoEQ0KW7DkY75vrRO092iZNgE/s55LRn8FxfjS5evszQtg/KzA7X+jo7
N3hoHpyluwxCH5/v/4SNedO6BjtgGiAfaIxefyOl7bIQN6nI1+Oi9011wsN5auKzaygmSkR2jLJR
Oe0s9taDi8KNTtUNzALkZfmrXu2MFsGlMGp4e/RW1X1Vg5An1mBHcDaWAr2UbEglhC2HptsNL4pW
SDWZOk6OMa1bY+cwbJw7fovl4pmCIOfNO6jHC3dCKyX0CxGqR5PY/d4eQsMz0Frf6VxtXFG0q3CA
ARtqqPAlrqfdZ7nbKkYZ+pS7QebmCEJ/N3KRa6hCqNqpCKP0lxJlyWOFo51CbqwDrX7796YuyJcj
28PjbR3asBPopr6MfNpQ5lPRl8YFH5H4Arfkd43UHrjvoT/eH3MjfFMqY97k3rp+A9XQJl7LoBnp
3KCxezKScLhgAetcIOpl575Koy/3x9u4FV0SARVqJlcjEv7Xy2xPZlAVFgoDMYAGPyzj4sjFD2LY
g9OKQs9zinLvzpWxsYu4LDhB1MoE6IvVjkY5e0qmgv4KtzFayuZonTJDjY/GZKUf70/vZjl5u6jc
+HS7LVvnRXU9vZqe28KjHnViBQw5j7UWxyjCZWEqaF4Far0ztdvTyl7lZsLXmaIunOlVJgfLWs/r
DLJCZPZQLbTR8kMDaIT0GHbfx6k2XzrMy/xWRekK15noK/wssKHQtXYO0MbUaWrrKvejqdN8XEWr
Fkn0Qe0oWpUq6o6m2hY+InBwtJyyyY/3l/nmkpSzxp/Q5TamMuSsTkpSE7ZCNOo8zPjAxkO/n8Vh
rgC7vzUA/RkI+IccCPs6OelXwTBEgob3WQeAFSF5GALwZAMNzGIED3fn9N9eybxz2KXsT1xPbMqP
12OVqoZYu9RLMfumOlmNU3kNlrPvAMdFv+qWRm6iJ+bTpE7Td6Bj3XsTY4HvuVpZx7AdgJAXLtpT
YQwLtHaK73VhN89pqZS/hqHpd/b5zTGWv5VkiK44nSF9HarcELV0KW4Ey34qHnXFiH4ug9p/19Iw
XA4VWizfy7mofGiays463ZxmObSBQ6SM1DyVVjveymuMgrAZ8dQOq+UhqfXPCA9bx8ZN9u7CjW0G
4JBsDHV9h37f6usjvJyKEXlLOqtz+Nhn2GBQdY+/vHkzU9ckINLbs+Vr4fq7L8FYmngCKZ4T6OXF
Xer+qa+qvRb9xlxoOtGQQWGas+OuEr4FfjNihnMAiLoW5xmpHsQdrOzy5rmgdkXtire7yq29mkuM
aQLfBt4WfHTnXNRKcnTQDtp5c2xsAZ5VvJLxmqcpvTZjwTEAMrjoZA8rzi8AcY0j1MTMAyysvTUA
UBgHwii7Hrhq8ya//jiisp2cyhCaovPU+JNpxF/TaCkoxuXhP/fX7uZMSeVxzpNKPdWghbYaajTB
P2fhyFBNoj2i7hH4TWpFJOMYLbYIYryHH/g5Hzt95xK5WU75JnZ43PDo51BjGH4V5CA4AAYD2e6N
qRO/zwrg82bVOyhy6M7O/tgYCstKF5s4CeUlp78eqgrV0AlbDcF8FGAOSTcgrWPxKn7q3SSd/Tcv
KP0+GoHA+ByLqHE92CDAvOPZg8wP/nDw7RJnemoCoDz4R7T2fxCTrb5akE8lUjzcM+jcminFI8RK
VAA3N9iRFNJxlWuoeDWd8yMOKF3mIV4iTgBe5e3TFBZnjlCFP/Y6Fi9GAlcWHxIvmXSBQi/WCh6l
uuiT2ePWcYAsbKKy4RZfw6BKvt8fe2uWgpIjeC9D46Ei//7qfoytAaOUQUiIP8k/4m62bwydBc8Z
K837Q90EMKHy3NddQaefPr27yhwDQKgGQrKuhyCIdpnUZXjsFdHuTEiG9KtXn2w2AUE1qC6YBtTR
6wk5kxYia2lIRbC8eBQZ1nXTbBQvgLb0czi14q23GeOR70M9RmRVOqtej2eBMGjKBoGIPIakbUdt
4tM9V85QJ6yde2ZraoDuAcvRNb4FzKVjrEeq0iN1TMX5sSvh8aNYgxhBqZOue+bYDfH5/je7cVED
isbLXTZTqRFxvbnX00NIi3cdcdWzO0pBD8OMrfMDhnuaX87h8CnXxAjvLJsXb64Np4F1qKAq5i4a
YvTIvbmiNHwB8eTv+79rY9vys1ygTLwHaHuuwtCgNEbL/B0u9qj4oXLFDx6OuvNpdqblw5vHAhMg
1x3Sgc6Y10tglWYwTwViYzg7g0MoYffkRY4WrpHrx/tDyZ+92rx/wH9khIBLMYm7HqqJ8JPOO9Tc
GojAx0iKoBHDtRKtEuRlI6MZvjj98rF18/LX/ZE3FpSRubWk+7mMtdcj99ghVs7MJJek0x7qAenv
Cuwv0vlDvbenbgoz1N9UUnE+HW9lhPOvx0KRA4viUIr25WAta7PVLmiWj6cU6cEL8lj5cTaG4FSb
YDJ1G8506JrF2+8xhxezxEQQlXAFuf4NyYJ1TtVpUrQfGNSwjOZjVmiaZxWD+e3+0m59VOA01Oh4
4uH0vJpuiMEd6oi4qOqmjS1PPMNUpg+NxnSCZCrW5TxroWuZCdp7b09+QNYCfoXBwjFZc2UavQN4
5jaOF+TVr3yxRxTSGZl2y7JT6traP+TyVFgBDoEglcH/1T1Sm249Y6PqkHigT7kgaHce0vKnGEd3
58vdRkHwADg7kuvQARHOKikYAepB+Ef2PskBFJb4nXrW2JhI85fiuZuHvYz4dmaMZ9pgZ3gWY6Uo
P++rmfWiTOdKkni7sf3VBE52Hvr4/VSb0+n+PtkaiJoKYHuaYFBMVqEWNXLb6ioL1XGQMWc1JKYW
UiK+tvcuks2ReHv9OewqXYbrKRWza8CQRJFWZBr6OrGFInidT4exgHr69klxZ/Hat0kXsaK8Hgq1
t2RGygi2LJzFC32GFLgjTPa4Q5/g7UORkMoLgfuY+s31UPCyZE20Ep4RJJGXtmZ0QN23BdagC//N
Q8Et4DWmkwzTFFvtiUqpKTkvmfCsml7CQ98H2rnSi/I9yj3jz/tjbex3WW+jry+nBUTtelo9xGTE
FfDcqgb7G1Da6f0Qajh+KFKEFPDJ+f5wt1kaaFGwf8xLNjCt1d7I7AIVMA2fTNduA+zasQRJ7Cx+
a62JwM+n+h9Si5O1mpSbm8ZM+VlQfqB1mePyx2dq2kuQdOUZeCB9jPvTkk+g65v1esDVtEyc3PmO
7EMtRThBM5HWpchRoy+2mC/xaMR+6xbVzlrKE7seFCCEDVOHuxV25PWng4wbTA0SzV5f5OIdnteY
rJpzdnamKD6iT1Ac6mWyLzCSzEtezOOX+3Pe2jlwNal7kEr8zyrrdeTiGdgjlWAKT5kWKcqRoiph
dvkx56uewQBrOxAb+dFupou1Kr0OqiEA76+nO5YDJ8+YOYBqY31Pgk4RaNCP1qOTO+WbC3vsIJYU
AhQUCRheqx1U80BNjZbJTUVGP2cMpws+MPMZWGWy0/ze2jucCZv+mWB66iowF3aPzdSCW8qIaDEk
JPhGJAytp2ZO84kLHPEjLOTefs1JFo68eLh3qJReL2YXKkPrJJyQem7TM32izsOoG7GrqdEOQ5eo
b4+evP6oktBMpCyzznJNh9isx0yy6vLqOAi7BgVpKhdXLaOP9/flbc2bb0ctC9NTm0wTOPP13AoD
O8QmZqMIU3Gnw6D1GcR37M4fTSDOLzYOiH9PDYmRCnjjPGlN58OiR96YF8bOtLfCHZuHnwMMziGp
uP4pvFfTYBgMpl3NCd1a5PlKOzJ2sqOtHWRxJiQCkmeLuzoZSt1G1tIMFtKRoePxokofcHsfcKGa
h6MIrMFr48LeuXrlJbQ+jpROqFyQbVPUX+0gs0YJzwoEb/kKdwYz0UGsI/B1RFtZOXQz6swhavIX
N8KT5P4H3go88iVhg7cDn7ju9845d2NTG5ZnOVGOsHZRoxY1S7NQOswDihRUGdOdMbc+JE9UGr68
1QQb7PpDYp+k4KIxWx64o/A466h/olas7pCztkLc61FWUScAqR1jRUOJDz8DHxfYAStJdznE4bAH
8dkaivI8IAISDZ3W3vWERqNWnSXWLMrkBogwNVhwY4EAUFRW7N//XrcAQtYLdjOvTuKbo63hPcuE
Up6DPYnXiKhXvWmS5g6hFTjfEKkvkkuSRvop7zUXeTWwf+iNpvb43ZEUyPu/ZOsr0gODci+1AkgR
ricdF0ZfaholVMuAQjF0nY2Lj7N8vT+K3PnrkyFTRPqmAKZJTa9HibhXUuj1whtGaIcI4S/WO9h2
CFKN3Yhng1lH/U8E77MCJ8KgfRwUM93DyG+FBPICyeuHZY+G0fVv4F7MqnRJhZe5+M8X3bQchT2M
jQf8qjphpINUkygAcd6f+tbRBCP0P1UDkMmrBTYSq+xCh3L4NCHL1dBYOuDQU1O5GgykzfQAtfK3
jwhADYSxyv0J/ON6okWpT7FArN4rSlV8aFVFfRhL4niICJXfxTBAdwbc2kMSYAyrzCL4/Nnsrx5s
ijIEfRN3fN0JMf7ZDMuX0Z2CH/entXU8HRlpqGRAIbNX8abOQtNGFEd4QBuNQ2aGjj9kyOFjkut+
vj/U1jejYukCX4dCRB57vYKGjizzMBLIRRRAzLUUHTqugjtLBZa/mfJ5507UdP6D6/PxekD591cr
WOqIncFGs7yuTocnHPdcz+jN/CB6BxvlGgFq0x3To6q1zju87344YyN84QYoHaK1tHONbf0a7mcK
8aBoqEaK1WkVjYIdseCxtdRF/SMGK4saYVPhRBMrVv6rHBFY8iP8UaBgpVqusIvj/LkyYoVCRKFg
dTIvyO/t7LKN74/Jq0xBZQ6qmes1wrFJcyZy+xmqoz911EK7RjzPU2m/PSZejbQ6QAhZ6YFoGAnt
w69VkxanaVHEzlNlezqkKLIdzIRWtw2qfYtqoFDkBY2Vnc1mJt3EvsRrMWDZ2V6bQ4Ft1OEa84rW
VydnsYpy6HuV71kk3UNKl+WxSuvPi4Fw/ZsPDgGe1grSHUSE9ftrTNwSAj0VAbvBui8bURtXgbyd
HQdTPcNKkp3xNmI6SBxaHMQ5Wuvm6kv1ieJURk7kGW3oN3FrG4dZK9RzlDg1+k/YZ/9tozy7V+Xb
iA8EOllS5Ubj9l4Nq41uZ0+YxXs4OeEVYggEDzWNx2W6BC9mYy07J3Lj+qTdSOteVnRg6q0+YFLP
DXq9C08vLRmpseC0ZTU9WjyciOLgFH1+asLZeTfGZnuIUELZGX9zmV+NLzfYq/CUDH1XLQREbzTN
5YzQZ+q3me48dg3QfgNE+cGakz0qwUY2TVsXbgXZCW2Hdc7gqOFUmFOGJVzZVufIxv0gLVXwBLUb
ndugzS6GllYH5Jr0nfO/NV1yIvJ4Qg0XgPz7q+nOSdVkNmHFgywenbiJAowfYuMQz2XzsqR9jRZ2
/WbIFf1r0hMKZvQ/+dir8AaAI+WS5pAmDoVBHgtY/GRF8kwgfbOayZ+hYIgZbGGd5/z1/PK5yYxh
pu65iBBG8mB1hxktn+NAF2FnKbdOCtWY/zvUKsrNg9AGK7OFVy4spVMn2jnTAu1hrky0zEiEjvcD
0C0RXsIAWCxTXqdUQVdZnh1GSkvtjudlECi/6lGYjw5OK5hbLFFeHdQGF0Cs8IbhqTTwMBXpHIfe
kGAAo8Rm8xXnqfRlaHvxgvqy/e3+j7tdDBgpEDSA5JJY0Ae4Xve2Kkx1ttHkwVgGHcYSGamGModX
K3b3sa9wIr8/3u0+Zjz+B1EJ4RpnncaUDvaQSTLZXjX20qy3tpLiaFgRTgvR0ufhqdTaVgcmG0df
/8XINvwFxHLkP6uZisqxZrft8ZtQ0uTzbAbhZzLkGRPYSvS+kmsKJF9l3pnvbcT406Hg2pH9LiLz
9frWE85vcct7X1Sink6hM83xUbAhcN4wMFGOYyP6FTWxiyo/VOs9woQ8NtdJHMOD4ZHoUOo66y6b
WLSCOoogbLRabfu6WoTfXfwc0O6Z6mDnTt/aS9x81Dm5ayWN+nqurWthbqynDkECO02QjAhmi7l+
LsLg56Lk/c7Sbm0lShvkKcQmUPar6OQYiFZMJWxJLJSel8BozkWvvodAhonDTKmx6eu9fG97SDDc
IPyQKF03DINMEXmY0MVr+sA1HrSxRsy1c2YuwcX9UaKR/UQD2npz6RGOj3wiSrUnSfW5XlcdP2fq
1SoKskh5PuRKpOCNF3YXDLLcn4Jm0YG2e3i5f1z+8LPXW+fVqOuoJXixJewf28OAQP3g0o86Trk6
/5gLIE4Hx9RHnZ6Hjgi5iMWLovfmseZa9LRuXAQEZAx0RaQaf7OM7V9hUs4v1Gi7D/d/pcwybn4k
e45GMmgrWvPXS2Moc9iWXGJeNIXLqXSL4KXtp+p0f5StU0RZhFyH6qB5wyhv5kBNsVe0PQrMsQcn
BnOCVKDNWWjdzmWxNRT1Rk3CLWxqgPKMvbrnNZUmuNuBadBc6WuqYM+D6Gd8mlsn3jk/W2tH6ZXU
jRaPlG28HgraOh6sqWPhupmlR7r9yjHT7WFn825OCBAO8DsgsRQbrkfBpRuugUE6HOXzL7MMw7Pe
LD9UrSzPb/9IsptPk0OCt9cgpkrV+iqrA8tTmhm3m9QY8TxVrEsazntKUhtzogfMdEjxVaa1+kjF
kibZ0FIpw8dkfKLgiKRUZ+D5t8T/IoBTqAG5zBLSrBWrZ7+pp6YaGgl5EQ41lP369FiOevlzoTz3
5sesZMSjmyIh9lQYVl8qHGJlHKeWXZ7a1Qn8UeTb8WDif6sZOwdqA1HEWEC+aWeS09IWu94VAXwY
Db9FGwFytTxpuIseYtB7qIijtlBEpYGpvV37UMXRkp3DBDK4Vp+iZcKdRO3nS1tY2Q4cdeP2orgC
SFRWWIybt/zsFFmjF0xf7eMajXAK9WOJT9kASfRgjQiP3N+vm+PZADL4qpQA170rrmzwJ3VK6EJ5
COQHTgP+3EzGl9kIjHMQNfpf9wfc2rXopQLzhhLER17dlz1m9HU8kAApYzX+SpIyvIxkAj5IuXqn
CfgHbLqKy/T5TZRGJF8U5Nj1903HLAC9xpWlaOUgDmXH0kIzalCOry0t+5ggXPw71tum9xTCafCw
pHFKL6JMI8xIc7SMH2ZrFp1HO2qkVtja1SdnLjTbR7k7VzFYcpcP1Vh3Ey4zOna8WYjP1YJVyeKH
yIU3aEiZ9P7ReCtekizGAgGxsU7HuZouzH9LNJ9R20bQRhyjMY3DBxBOA5L/dd18zJaq/6VPTaY8
dJUQVA/nQq1J0zucwgz04z6OS9lXJwBFhuonVYsbkGjy5q8k0a1/0CMVn6I8dBHrDprFay2l26vf
ytNxvbomzAxYzVLHRRL+r1fX7BXDsrQBPJ6jV99wAqMhGVvdqbas4uQiwe5VLoltlwQa16H6+f4+
ut24cnRuJ1IgA4rDKvrhEtEHVSrPLmaO7ya36toHLEOsd8IaWvMwRrrz338xIoBOMBY8Dm9kPNOZ
faPZVI9lbflF2Nh9zMIoP2h2BKEfFbOdSHib5lG/4Y0i4VIqpZTVDEssivV54N3bAZ+5FEHUHZEM
6g4lpdeHQtXmY4Jv8M6y3h5PBkVymQIOJTEw3NcfFUuaMMecxvYEzg9fOjjWpxRjrxfoncbOnSwj
+Xr/SKIC3WxhCuQXr4cK0XIf5yAn9HAYD3msBO/DRLV22mRb++T1KPJXvEpl4tmY4kLEPPWgLDxm
ddE/13hKHsDHI/VilMWeBMbmZ6M4A/AXoWmuzesBA0fLlJEIz+O16/wS2zRkSjE6xxirfYiLRb0k
AP12Hj2bn80VEsEoy9LrB3QRwgUZDGaJz1j7SZhx8NAHQ/5hrDEDu38MtoaijAC6jjICqOZVLlDW
fdcqFse+N4vpHJlDfehxTH8I3MDZ+XZbSwkQHTE1Lgx61fKnvPp2vCzq1o0X2ws7IOn4TbgHcofg
bypg1TuxAPfFsUE73p/f1oYxOOI6CHgI7+u0KsbwoVl0ljKeF2QTJi1uPg6Zo/vBTKQ/1EYBwu/+
kJvzBBhDwRtpEHstCarGGmvqhLZX17F+AWCLib1R1s/53Gdng/7GKRjn8vRvBuVJTj+DBvm6GWZ2
TizCzBFem+E91WQdhlTk3ZGidHCS0/GQFtreRNdrC0YN1TiZ2kGAImyv9s7cZSVqAunip31eeC0E
L8/ETQMruGry9NxddrLx9RX1ZzySVoTgiZ/krtcbKEhbV52HePHHtGs+AnR2T0k69j9S3HQfMaR3
TlUSqh+xgcR/HiGAvUrt1nyZMrcjethsplU0tas+KnQxMV87+mEnzfQxptPwIExcXo1o/HX/i27N
lvoOcEPiN7SD1epWPE2XSOvIPQLdBBlfR48JmhzFsWrn+i9VqXCI1ebme4DfwnM3OfpOH3JztpoG
rJiKmszgr1cbZJUygBZffAoUzmGBEeuZUZe9E72mYSDYhzvh4QYrID8vTBVEjqjhUY+WP+hVfKCV
SoPVrFjertDOC37Z/5WPslPbd5pvzhgrKZWi+/1cq08m5i9/RfE47WQF63DIb+Ds2BoPctQPeJ1f
/4ZpcPSWj7xIp27c/GLUZBIryQ6JuuxxkDaHYifJTi/P/7VyxDKGOKbXzuIrZdO/mFEm9XfV6u9h
Kvb6OBtDcVw4pJIWy/LKv79a2aWLLadt6aYEaSg+CSPnaTCmyVOeKjvrt459rB8VEyhj3CUAFNeo
3CFMlFDFF9jXMxF5irqMfj/Nys+QtP4FfSyq4YWZtztbZ2t+KJqAKwXOAqNrtVWNKtVx8WIp7RaP
rUDrMakK6ugCr2uvx7i1S/Gg4FwAmxU82FfHMuiYoqUpiz+4WV49TPY0UxhIxDnPo+r7bKTZP4sz
26dptPSjtlSOekTREIek+9FhY6Gp/NOboweJJsM6FtJY6Z2mU1S/S8cvSmgqjxY1NC8ZUYKKlgGH
qq5qlp1BN9aZ/FUWkSQXkEfmah/lVqaraA74PE+0kxbiWRRZU/wJKU995z7biH48pmghgOWj9rsW
ts0Liu6aSDU/0GrHd/jn5GCBhAeiPvu1UfXPrhOBXoq4ecqeZsb95b2dKchoSPNccLQiSWuvZ2oo
5aQqVoFZL60jD6WJ6FvoZo03h8tyuT/UbZyF4AUrHYCk7PqvG+Rx3iQNfRrNz2ssKe086x97VV8e
q8qt8Jhqu7/vj3e7sppUBQBMSzxAtHz1ER2nAa6FyoE/xezfRsUvsrW7fwwkHT5YWomhbutqj6gH
qA9LhTHp/dE3FpbWvEW2KQzylHXOoAdZEJbmMPoJ1JsnJY5+51YdfrDbVD3eH2ljnmQngM2pckBA
XEPPZtHPzuwQiqZGn/wSZNanMRMzZtMFBe+5a59QJobwqSelZybjnizgH32F1w8iel/EWpqr7FSw
r2vBB7jUQdEWw+yLVMd6zRABJnW8+HRxwBkretdSjHAPoCD0f5xKa8ej1ZdJcojVLvmY8XTK3zeA
HRMkq0Npp2bFtEubMavnp45cvXrqRd5Rw6IniQ5ImwQNio8Ola4UHeFTlo9YDN9f0NuQQ3MCkBAd
LKn+skYDWMKscZYsOf2BU57Mxpl8rVLl4lE3ycIqJhoGpfj1b0aV7Ge4iUTd1Y2cN9kCEotR4xwf
ymxuMexFyPPFnYvudzPxbMcWOPrP/UE3dil4C9hqiL6A+1xjPsWoFO7suKpvZViHIbRoXGyrmPwJ
Kb2dbbo5FIoVUs+c1946cV+o0Tais9FaayvzVAHYORCDlcMS5vnOB5RBa70jpQMDmbEUkVgzWDuM
zAosv1U/F7j1GnEyn0TgxA+Yj4n3buAqvoibJ+r3jf/25SSfI7uTVEeYLdfRdASkMldQ5rBMwbea
xnh2ggUMZkbDf+z+UBv3M6dNEta5ov5wvK/HqojosBYSMpBGNS9x0X6fF7c55gW9jlSd6nOHc+7j
ZJgEv6JJ6oOhiG5nvhshnRPP6x1XVN5F6xAb2xguqqJh+6hQCJI+7x9jDDb/abqxfy5rkVs7F/PG
gHCQuKeoZ9EKX9sqGU6IWWddz35vTuXnsEyocIdhcYkB2iC/hlXe/VW+DQVS64yGEpmLBKnJ3/Mq
oUwF9Tia7qrviDh8UgrseY3cCMwHIxLtscym4fPc2vrn+6Pe7l+SHYlFssl76FzKiP9qVLPvDCcq
Wda+d8VBFrYg+OCrGBXIb5qt+bMoJYfZUnYagrdHlFhAl4nF5XPy/Lwe14BwnM0NN6Zute5HBNJo
0KZx9hinmAHen+LGwl4Ntcpkw6mHrVkSDVwnyb0xSIJDFlrOe7UxxuMSVNVBM5AUuz/o5vxMmDwg
uHharxHDagncNKr4mki9Jt+mKs//a1vcJ2OUv9WaRZc0VYIcpVCyjxvd1LESodVhF+X35H3YVtj6
u0VHj6CylTfHVYo+bBfJi9BoCq02C5K4sWibpeG2wt88t4LhWLaOiYWvony6v363mYZEYaAnwZmn
9bLGHVaxCVvdVBnK1vtLNUJEULDZPGoT5owV+xEPW7BHw4gwdDq/HccqFxVtFXIcfgMiBatkdezx
D4Mx0PrqEteXrpjEl2iwjQeKRdpLqXfFgSSpPRdZ1X/kEl3+D2fn0SS5rWzhX8QIerNlsUybcRqv
DWOMRO8NSP7696Fv3Pu62Ixi9Cw0WoxCWQCBRJqT55wgaWV6EbhBDls1HY8d7/DyPDHPj/OVcS0u
aV0Ag9nHbkM7745FvQhfCwv1M80Rul5ImVxub/3L+/LER0pKi1Ogy7bqN9sjVOnGEpbHyDLKgxJ1
v1Ey9e7Tse+OTI0tf8Vzv8eX89INSZtEljJ+lfHltTtQcwcxFoI7+A3hQwFlr/u2Ms5v5iwfgkSi
rZp51k9eF+8Bdl+6eRh0DCbv6K7j59ch5WLMRlSUOmqaOcIFCpDuuxrqkrPCmKi/ECh9eP3ukl7i
6wkZONvyQz9zuDnML1WvmdXRKqTqpuqgSjoscIcunXlJ2+wr1cy9lvvWGikqwq/BED1nenWYM4J2
Qj61OobVpB9Sp4nBGcVcJnVKD1Hl2q92ftycZ/ZWfkJYTudViVbB4FMnvt7Uzptq7suz6tb2Tmyy
uTSKXJIvmpLemnu1UrKuDjtRHc3GHP1oojk7lrXyLgPUioCy9/oKHksj/XEkWzEI/9VBnasuj8lR
2Mopiy5uBt9XVgHybk372A7W3mDh1r14QhUwikHcvPa4nW63KIgP5dGJEutLRMf/4DlJElRtOgVd
ozlvrK7NDhkE4sfb51Qu5DqwpUkHvpPFGAQlaxieGWlOnk96eYzDuHsn9HF+tIsx26kyvQAY4Gef
mQERcn0doro2kO+2yiNt/QSFgz4KDLPtHt0w+hCC/L6PnSJGud2EfTZC4DZO2W1TDOhGulFPWD+Z
O7jwrRNFf4jQT7LevRBvgQiOXLt3yuO4zOLYpH0D5QOzImqzCHSu+72a5aY9jxABFRVZKl2FJ+BF
gYv2anmElyb7XagMjte6LtTDOHdFxsB/Nf66/Wm3LZK08ILLwuLKBdlp15Om82mnpjP9ltrecUjC
5qSZcxSgkFMcbtvbeLs0OkWyrIYqDmnu9TfuZ7MqmJstj1oB8w0YcxcOV6+8q+um3zlPW2+XLJNK
bi0ArOt6N0NuUycSl4/nxt4bU8wiaMrK+Rh2hXgs5xKfNw+A324vcMMq06K0pWBlAiyzhjSNFCOd
aTSqYyvG7q6aRuXC5GR0QFZAPQxofR9SulU7RjciJKDKIAskaBSk7urcpABz08XLmyNcPyMVDTN8
g2bAb2s0UP9xc3Efw9tCydLOHjqh5Tu3ZGPJTOFScOI1IaNfk/V1bdwuwuga+JPC4VA2Q+ELD2Hy
TB+zT47daofE1KPz7X1+MYvMKw3/AEUgdAHJBtcbDcOGGG0DBUcwwrV9pJOylMw9jdZPYmPzLuqN
cD4WcOq+KyYgww9z2offvCpK6mCyFWXn7Vnvgfw10jtC8wcEkAGL63M9m7Q7C4Yvg8jq5ru0G4bj
0kKcbPVtRz+tMPywKpSdz772yxgl9jZhrZRMDFRSr416ZqZYcZaHgRPH5Rd2u/w6t2ga397p9eF6
sgIACcSunEpeb7QWetTAxiIMjKIwHnVFgfrS87ogNKLhbmrH/NQZCPWgtlw9lKO746DWDkNap6Ip
a8QwQdODuF6jMQxI+kymF0RDvTzGpXFvROp4XwuK1bfXuWWJiEgSPkhMnb5yhVOLXJTnABSGedAT
CENTkvJdt2m+q+VS7sA5No2BxSHLpgiOut/1sqbGs8Sy6CDb0RrpDiaDYgdBZzQ9GPoyf7q9sq1z
gmP4n7HVOem8ZZiVAUR529c1kGe3PTvAZHZu5KYVmQ3SHCEsWrcUUN8ztHCUiNuhsE560lmX2O2d
v26vZXPjAITQoead4Pxfb5yDmm08g5sPRN8VH0IRfQYPN5zmvMl21vOi1CWPHsANkPgQqNFAWJlC
9diBXAvWsBSUKgVRI/+7MUvvwCMyPEDoqx2asIouY710Zxi+3PcESq9Frz/9hic8B9gmaqYrzy7q
pkhcaGQCpQqT+0nPNF/VGvtuGmK4BiNluVd6U+y8nOugAKNEX8x6AGCX2I7Vnevt1IzVBKamyK4H
mH7bThzSEk+KwFl7Vkhpdz7qlkFCaNlcpHAK59X1R2WiJUyy0WGVdTj7ZZNNjAMYOtoNtnKvwcsf
vPoQYQ0YFcPqhFprIVPUNOsUVVg3GHqtujh1Md7H5myfHKL2nb3cOK8we/JKqQDTwBusllaGY+6V
woXJSxdloBm16jeUo08oDu9hqTZNEapSxTdhUl/z5neTTRaQj6wqbcRdXEc/a4YBPmgdidDt/dt4
EgD8eLImAFkEceP19+pTZWTmqnUCq83tD/Oot1/pBycHL7bKT6Sx9kMZLtFBjURIzVtEO+Y3PI0O
NRrvkWQ/gGHp2rw+RklSaiCdmjlMPxnZ3D0IN9uL5LasSBIgKYMJ0+0aIBKnoO2mCX/mFbAmNjCe
fEeEuN55CLaOPjA07hvSGhJZdL2W2i5tCKeR4u5bUXzs2yK+S6J0PJjd4F402nY7AfjWpwMBKjsU
Bsi3dT9k0IbOWSyarnk3DufCtevfjVXr7xHa1aXYvZ2d7NEt34T20HwtnS7aY5F+keZJ7yI5K6Si
G5fvRZkZUTmbIi+sqQtQhpOw2pBhzCH/Caxc/dzGdXlK4QLtgr62zcnvl64/zrbwPtLKLSbf8RLn
C3TH486hkmf2eZL79LNIqyE+kbnQmixoQTNm6MvFC+Z0MU7Mzsy+a4TWXUM3cCfSkP7zhSmAVqhL
UVB8AXQyI9VNlzaFs7HpFEZSltr7MMeDq/lWZA1v67QzjkNjTT9v39rNnQfqBMZZtv1Bc1yfNXys
4XbEIkFexcnntNHji1O19bsmjuwzWVElfGPSgXRbtRr5kWqVn5O+yhYQ/+NCaVcdqp+qVYR7+JmN
/eCiUdAEG8TLs65swMiQw8QGWYHbapXfs2+XpcNgPFPkrLUeDT0U38bT7e3Y+OD4ZdcFW4ckAs/P
9W5YdZNBPQCTJMOUC5mC0R+FhVZ77CD3cdvUxqWjcAKyw4ZnloMmf8qzQp+wQKprBe+bSJT2GEe0
UXDWtZ9YWX/oSRHu7Lz8bDZFfiwWe4/IY8ORccyYnsSPkZSuu1dV1PWp7cVeAFjRuLQ6s2g9nCk7
jmVrO3nppHgeLzg5wfUazdFejDDjTZ1E8gOhiehzxBl8yFxnbwhqw2UCtpIQQan2QJB2balJGka6
C/ZwBLWGAmLs+ZXCNIqzdCBWyLout7/elj0IT3m8STOZQl3VpdSkKVrV6DxwKn0By1T2qeui5qw0
VXmo83yvjfxiio8Dghaf7P5BhELRabW+bowyPlLrwT4Xl6i7JKOfh053aHS9vp87ZbnEjTv6rYV2
VztBbZssqfMmNzi2nujsy2DZvx3+48NkU0Av7EHsbMjWp8Z9QDOIK6FUv9oQfQCX6nm5x0hlYnCc
I/tDW5i5D2gxPN7e+z1Tq73IeTW7osSUyNXiLtWcgoadkby39P61NNfyXjKrAJSZSQwI51dZUhzF
Qyp0Ms3GzKKzuZS0exel2rkmG4eJ/Ag5U6bLIQZYK/lFwH37uoBMG9lyvmu5uJHvRJ12rE3BzFLv
2v/e3sF12fhpWQyxy2IbvDrrZdF1RQDNhg49VLLls+ZSi3LC/I1SJ/O3mdLf28Uper9cktfysD8Z
BsNH9VRS3K+lmfXKRr9JWKx0JjR0Y73wPRrpb00oS3cqUJtrZLhFliigzF0Pf8TzTNlUj8JghLrw
H4YvambOFLVsDlPVpN9mK9LfOq0S3rVNv6e6vXFCsSmJDCXPIPDla28ENwKA13n0CPBT/UszgzGa
XSvMfa8a94aItmzh9yTwAqZecLzXtqrUgaVxgvR9cKF4NnPNvYd8+N5dGG26fWo2LcnkF18ux89W
q/JKFHS0pg6D0kga5UipB1jiMBbVcIgzqJB3IqKtXBvAA0BoQKbM8q1ReqqV1GA5Y5QQxopSpVdY
/XdbT4eDA7zCV5aMcZ7Q/rL0KNvESWEeSjQEdq7mxjvJb5BwC8bTZRH+enfjMDIZAkONodTC5GvS
ms3npoNq9PbObgQ7VPZpDVO4e5rru7bCw6lUdoWKCjU1NT26RVwxVWelfjNogal0jnVStE57rXAP
t5GCCWeUcgYR51q9T9UhsUlMNQwWDY5PSxX2p1REn26vbePUXBmRzu9ZnOOlcbnUGkYmowsZN+Gy
oasbnYpGiB239tQpWAXR2JLztQbfi5f52lbWFWHmGIP0a1Hxa3D6/LOuZ8sPTbGT+1mZsnOD7veX
SEc7BmBdHd93blsVfq8CgR/hw987PhuenRCBmokUeqFatDo+iojh2lq0MBhiLT1TuJ1ORTdXftiE
jZ83xs4jvHWOmNKQ2amEnK/zFXfWYESB/ikY9CgOEWFm0GjwKY4t4x19Mvf9NFKjegtwotuLULY+
s8SzyJtCveZFDxk+HY/5DKmbYwJHgsnyY9LkTe4r2bynyL1lS3bHYcKUaJN1vU9RnFwIAx0oBaXk
Q5c1KkXgpDkKrUjubp/erQ/43NTqA2qM1LtVJ1D0KgsDEXZvOKW5Op48ZegPJenZjr3tpeHFeTRk
nLeKmDWvCUVjzUhcJQ398VAzf+vJ9LXQBvvL7ZVtZX6y2EWPgOYQuBH5U55dTFQEo17T+WKzV80/
FqNDrwuy3x9Do8GBptv6R5mww8aLKCx0Gc4dTCem36hgYjvqR1QfzT0Bta3dliEJFTj0BXH71z/J
CHsldxRVCToHSaQL84bju0arXL+E1eGOYd3BCm7vwpZFyL2Ivkj42HB5o55twpzXjaLOlUIZPOuJ
oZ3upzmM9bHUxdvFs4o/cIbUOTQNoD1o0HVClAwhbQQNdSnG1BH8KAbDj12mXpLQfu3ggHTujhTb
lqTRIGrlyp+tjGA8y0SKL2RUPPycp9U3YCveSXOiPzmzIC8ZiaD3RqS18rqaly5FYk9KsEy6820e
4w+t2YogSfS9kWX5f1r7dzAVQOjBAhE/ro7s7MRZPXucj2zSu6DOzM6H43Jv57bOhGROpdgL/ABa
4+udI7lcqO9wB017bs9uJ8RXQIGhr+R9dooyxqRvn8HNVVEJZvACqDAcu9f2FNUZZpFaSjBAQhZM
Ttp8GOYUGPptMy9dCykMGAIp9OhyKFbhm7o0SGUpaXS0Yrv6mrfAhg91OVcfkNCqu524acMY8RLj
TzxG/Gt9JqZen6y8QMBz0YrlYPSed1YtgMijsyvMKn/39aGAHhR5FSAZRNu4jevtqyEZYO7C5E4J
w/nJzFp0Lmuhdv7QNsNdDHr3ojXWYPkLXNmTHxqz2LnV6w8o+fwRWQQMQ0kFNyL//tlVc425yfUF
ip2oCIfHtgh/iahpXvkyPBmhj0+/E+cIqvvaiKk2Q+0IaB9Cwdh1aCnpecrq0a8TZy992WI6Y1jl
/22tjkoy9zx0IWxiXACnOnjt4miBYpfzLz32un+SZuq1dwh1O8URXevsuy06MzrUUZMphyy2Fdd3
kPVwjsU0uJAvKPYeBnF9vNhmkO3ULCWwiyBgdWUcT1GBUnpGYKdKfy+UdjrkbaIdY9HsjVC//Lh0
vIjNAZAxV/KC30MZlozSbG4Fo2LpbwVcSne1t/Q7l1N+veeHWHIH8xCjSAJEl2xuVdMAD2/Ei5JC
EA056smd6uoOFlT41LN8mo/dXJef8ENGoKP08cq5q/+YJsWR/DTchtX9aXumhlDQsYKwh4Gx0/Q6
QI96OjFrnAWvc0FPpiCnkx0iirvr+JSoNzfSvLECxyvzN1mcqpclHIoDzMFf/sASzpTMWGOOdo2a
khrIU9JVfDVP6REs5h3ssw462UkzdlzdOuh+WhS8pHJAmrmD9VigWlWUePPQDJywTC9Rl3yn4tqf
nClNA4M5FuL8bE8xfP1ErWyaq2/WzEruZR02haWMgepGyWG09eaQTHV8goFlD6K1dQkYUfvvGtfH
c5m8XqChgr1GqY6LozenKDa8nfRlc1W0D8FmSb5nZxVsL62zGGVoIac9igzoQ+PCPzbaPu2G6cJE
9B5eaNMeLz1YTaDFtrHyIoLZtLFsbDOI1TT/S4Ob6+TybvlNgXIAoJ29Us3mJX/qoFMAoz60sjf0
RZ6Mo8FJydzipFpdInOz6V1eT/FB1wf3oCh2ftZbI915PLZWavP1KGVQk3rBCGy3XSo6xv8CmgvR
BXAo/M9KX17aSW3vtFn5fvv2vSjdyPMJ/Rl4aVy0LJBfP1ZNO+oN845WQGMhvEPmrroPrX5BB1nk
gWHlwzGkXO5DnKn8dI3ymwaF+46v2VoydARSpJ7HAqjL9U/gdZtbzZngva6d7Ag/pRP5iQuRWDfM
0d2sZHvyei/fJFmhp33ErIXM+FdrhmRTxChJWQFkHmlADTf2e7uej21Y/bi9vZtLwxgs7FCxMWZ+
vbQmT2jE1nCIZ2ZfH9UR2NPoTM5hsKf8odL0XQ5B6U7WrxPPkgSE4rqpLVwb1Ed4YxWa0qBLRvVU
FJAp0bDSfd1L6rtciRivnIX5zvZSUC9akh97xdvjKpAxx4vfQHJIPYUx6BeiZHqtdj0CPxYktk4I
63PEH72qBbGrdH91MfJyFEeXDw00SxcQfkq/c562zzQ5B+1gKkygSK83Ic+GPIt0MtCh7T3ZVOr0
v4Rl5Hc9FOW/jEFRflvzpBxyJzHf6044MI+ujHuE+JunDGUxhmsBdhrrDqWddPR0ohrOfy8bLgVE
W9/DfPgY5csejcumJYoQT5SniIivPrqWjDBxh4QkRe8af4Xz4D0O1CLvFsjFd/Z2yxQ1cXlLieWh
Mbze2ka1o1lRMaUDmrwkuWscHEhUT3OS773Wm6aI6DRSY6JIdXVLo1oxQQDjmVIYkOnr1vq3JcvS
ILTH5Nfta7r1aOLt4WUwZAK+ZvPI895tGaQ1g8jz2h/6kPDGmLG9s3cbzsAk1Wdwn4InY7mrvWsX
rQe/gftMRdwe7aF1vrsgMB8VW/+rH6J5Z1Eb+webkFTRtSQZwvr86bmYRk0xzSCfa+1cZiAIuY/u
D6UaxB7KdNMW9IwUUDFprbnJza4TjM8mHIuhrZmU05373jJ/Gt6Sfb79qTZeZorvEnfBn6iCrjxq
XwIlcBziqXyoDfM0WEb0wdaiDHnUYWmNQBSMsiaZp9y7NqWN28a3PAvgLLI6Gtf8s45DOivTIZgh
LhCqk55g7GjfdElvBoqr9J/yLC/OvZN2qR/hl+7LlPKUR8f56+1fsbXZ8lJwiujvMMN3fQenKpxd
2TkOmFnumbbUk/o+da2iQQGs7k63jW0dWsmC+x9mfUrG18YQhWKCISxIdzKPUCtF18MXluhP7TCO
WWAtMIztZFib63tmUh6BZ0n6FM+j28/ULT1z7O9opkwgHmL3Xagle7yim6eJHj00qRBDEgJdmzKm
So0pfeOjIUdLDqRczZn3sz9aIB+YTARz/zmcnPaLYgttJ/Tass1oAw0zHA61q9UyURcRVYPDCKoi
0R49T4wQKWrFwWNS6IiuAOQwUfEjiep855Nu7S+Hh6cJYPZLCNe09MuINoIZlK2jnh1J1Tjmhnmu
pnkParhlygB8h/chNX+B9StNi7Y1RNyBXfW/Syez3heMPp6ZarB2FrV1Tp+w5oTrNDWebu6zQ6Og
K1FpbmUHBc41GDtoVMeJkrkyqxEsO87P29fixQADcTP4ZTlTjmuVKsXXJ2dCtjfNF4RoIJaPf+S4
vbu4Sa2HKdTLn169MOMNKp7Se6IE0LxaH4o5miDOTrodTceNEhC/BHco5Tbk4lfuIPFGSDVbQj6X
jMFXWmV+rCvPIezRvtf0ZQPh2MlDY7YRxIoIqnpqoXLI7Bp9gWwMIEZDjMgy9nRBpWNYRYG4SPp7
Ft8dEIH8YM8+SFhZ1hAKnu9MGcSJQWR4XiHW9aFmNw7jNEf33jJ1OxWSjYf8yujKW9V5NUKigFFL
ncZD5ejdOaT9tvMMbJ01qaAHRwtfn6rW9dLAf4SJEIkdJLX+ZXAS67z0TAuD6HnUQrX8cPuobYTT
sswkVSgwSInn2tqs6IK5Fc0O1LDSfDWJdJ8ZYvE20cbiEqn1dIxSGFuNmPqfCIvk/W3zW1cYZhNG
R6jkMx+zOuiWl44O2nVwPCZlHIQdxHFDq0cHK4nL85+YojBMU424ZR1FQOpRdcAikG2oYugWrZjp
r7Jp3qWauRecb35CCTeROFaAUKvTaYVZXaQewjutSBBTKSP9XTMIDTRhnwd2Xf0B1bOcz/ufvdXB
NGKr7kSHWIxXK/lpAUl/II1bjp7i7jUpNpcGcRpTc8D5qKhdnxfXnRM4peFSjToRPlCryCc/beo8
Aq/UjG8sM5kOr/9uFNSeJvVwQWt0gg1IDcZWaECLJncOxZDofiPbZB4g7NNtU1sX/Lmp1Xdr4Mgc
WBIqY4uwfcgkB4Zny3EH9r915SgyMQVDJVkCfa+3sOtGrU25UIGheN3RiD0X5qBQ8+5zPVLPVkwA
mNde+FAlS/1D96Zur7G1+QPw6ryYwIXgxF39gDCcu5i2ZJD1uSv8NEPszBhH75+iMpVjWnLfbWNU
TooS5YHmJtmOz9m69LScmULgKQWquXpTKnNgQGBABjWph1KOX9eF8N3YNT7CuA7txu2PurlaStqg
ySX+a30Z21TLSygo7EDvNCDioRjeLfTFgrgXw8VOkoJxYiV6dGrNfrNY016/ZisQo1vAhBWoPopC
qzPFVKBWDhbuXPPiIvVVUX4f1FT5qFlhf9IFHzcb6/7QFl234/A28wnIHBmRA80PrmflFiYHsuh2
gmfZg5bv12hOPXx4anVxq9G7NNrEoiFA9GWp49BZkLFSVqn3Ohpbdwr4HVVHOVPDKOL1YTOULvcg
fEVA2HHeNXmoFH4ECesedGrLLzFrqNI6lYy66+p7ng4VbQS0oC21+9fMO+0U13XqT7nZH6lU7E0q
bK7q6SEBpUC/Zn2Ey9xNwh5l0s5sYQKb6D7Zy7xXetk6ujICoN7myRLq6nWEU8PLpoHEt9GjyTgo
fTvDL5sl1mkWS5v4XadH9ZGL7lo+KbIWBYOTT3+gJPpE4wue2gM/QNP4+hOmYH1FolFyC7Ul+qby
0vijEOW9Ujl5UEWT40/2UJ9UtzIge8+ri1EP4c4Q7db3lXDJ//6GtdNU0ybJOpRTkxmVJ2WJ20et
K/RLNmiZryJGfbntNbY+MB7KkUwYku92tfX2MAGriCgbm1UlLpXV6xcvmcXH21a2PCGlBga/6ZBj
Z3VDRUz5kqYj0gRLnfwK+8YsfLfIx8T3xnDcm6XYckWMC0nKYEkCtCal0ADCzdBmkzcYaWv5qeXp
93UCrgcErtHZfq8l6OyUdp9Gfs94zmtH62RWI9lTdEnnJIF51+cIMMiYK11LacES7qkGAXdhMDu9
p6osdvIWuXHr/IBjyWmVohSoOV6bysRslwv9m2Cx1CLytaz3gIvOTIEDhj4meRoH2Vzs6ZdvWn3q
DksupxeHpinrqC9k9zaz8+qusrNPVTQvZ1UkxYMiyuIBevE9/rGtI0QRjkIwj4v0f9crrUyS0afi
WFxNw5s2UgFyj0l/GcNm18luXQoZ0NIkNhisX+OZqW1OInJKJK/btDpVtZq9ERpjrrcvxdYxlRkb
OoQo8zF0db2iMW/NQZtpoMSVbvxrweQoAli1xXlOSjOAGyi57/tmQaovFzsTd5ubCXqa6JiHhCL0
tWlzQGwCvAoqiEM83nVxrvshu3EftdEeldG2KbBSREByInO1Sk9r0MyMKAN7TV0cZ6f/0U3heExC
0e8EQBuWyCdBmkF3wUu8djKtmIChZWitInJgQoVVhvejcK3cN+1hTwlm0xbPL0VoZk1f8N50kTZC
YYG+TT9HSCuZmnJkqmx+E2dkl7ePycaLgOKIxNC7YKXAgVx/K9tMQ0R6qJFE1aD8k+pO5oOCi/8G
7uMcmgZahdv2Nh5jWl7Sf0rKItrF1/YcDWERFf7AACBiqbwThaJ+quHxmv1cdLW4T5M6d0+T25rv
hnlxQLxOYv52+zdsXEAOC1eQ/IEXY132cJlvIVim8jOYdvp5hBHq2BW2/s9tK1sfkcK+pDWUwK11
X7FdyF71FumluZi9R6TQvb/zNP1VK8Vrp4V4EUC5sBpOoHRhqz3NK68z0mQyA9eL24vhNvb7MiKw
sdVxOL1+UTw9EsiH3Cf90uvPN6sUlyfAkmDrAXlHXhjfZUPLQDSUSTuxysZXkm0KZqDlPQBAdW3K
tluGg0bTCBCSmBhJyJ1z4lDUuL2gjfNILIbnp4FFXW7Nv2YOLqgS+diQITOeWFfucRYzGc6Uhb4L
490vTwHFGmbW3QDk7vXbiVgWcFneHkKBNc67dZ08rCi0BnnR1e+AyYpz6Q3iqGtiL2zZ2k4NN8le
gotkDOR6O3mKektbaDXB16td3GYcjk20q8axbQU0rhRQA5axshI2GazdRAfEBVV5IUDRHyH6zi+3
P9rG1SLphjNcei4YU1ZeP/N6u8gbuitRrvQnJRkZoK1H9c3opD9ebwkAPi6fx9pj/ul610q1rfq8
oJVVdqb5Vi1n/TLJYavMpt9529TWSQSGyzyQpGVHMPLaVFGWdHY64spSyzXfiGqkFEMlviix881Q
8hhu0m5RL+0wJefR6ohub9vf2lTJVM6DTT2YZu7KvpIyHVASq5eFrZ69qf1cmRWFzNhY5i+3TW2d
EmwggwEFOrXEVblUDcusKBocsNm03QGmyxk+/8bT850lbW3pczv69ZKyWhdNspAY2HM3fHd6I7lb
ZrcJcifNT42z9OexqK1jDPWHPwn4lW4vc3NHZeYjOTUpUax2tE9rGw4VXoBFlPkjGqDKRwcZBt8K
tU+vtwRWVwaVyO3o68GqCUWfWWXGKfCGLLuUVev9FXfk7HqY2Dt7Ku/WKidgPQZn0aOxSSB0vaeT
N7lV3tH5y+Y6/+0Npnpv9Wr2IwLecM8QTfHWmozxDy48LQq6uR7tCmvNaNABmmDmkLM5pxkg/54W
yViG/cUDdxDc3kr5WK7Xx3Mj6yySXWzdkp8MDdkBYzSDpp9IbbJw6M9JVeUPseGEp7a36ve1Xij/
emq2V+SRsdbaNI8dbSJgVuiarq5Fy/TxqMQxnU7kIM5FRfundJaM2eTKOHZq2Z5fv1SCPiobjMs5
AHquP6WS2P1sE6ojn61bd2MbO74+hS0TiVEnO426X/Vle0zifti5GVsOgBFAeiI8FNTc5cV91nga
UQZvFq5egL3m4E1TXPiqVzY73nvLDJGtrNxRfqODfG2mKcwUiQDZhc8K80fVOtq5ZqJrJ1DZuhFE
EHJUXg4Bry8f5GzRHIU919xs3ldFZp3rrlDOTq3AlktT4ZCGyh7J6ObKeI44py6kA+s2TF8bnW4m
rIweYR4Ive1hUPR+3z4fWwvjMXJwYDQqeP+ut2+slNijrwRziq7SgKlE7zNv2R2I1pEOk+IhQ5UM
O/5lY2Xy8ZP4X3RY3TV4RJnhyldnBSFyaxhG30nV+qGdkun1XUjMSIAxCQAYw9XakjiC0ACOc9Tz
OuWferbyz1oNS8XtHdxcDD1kkOC4ExAM1zsYFwYtiswgaaxt5WJHyiynUAdz5wRuvHOMf8NxI8u2
gMtWizGLsVLTgaac5aTm21JTfobIm7+pQ+M+B5/1rm/Hv9XJyx/AHu5VazYeOakmI1Hhsqq4bixp
NRCJIkQszOkj76HsGrfGn0Cx0WqT6ewcjk1jOsAseEx4g9Z91sYeGBpOZNOHnOq9Gvaod1sFzWN1
qKtp5+NtGmM3+Xo6PfK1exy7KJoNG+3Bqqn/wTk2HxfClgD+4L00YOuYMCDFejiSwIZWjtiEA96w
vZDuRtG0J+b2xOKj9jbvdTi3cAh4QgYhZSlcTnxen0fNEjlLxRDj0epRbYUX1LMeP4512R2T2Rkv
eQV1fZCLxQiQsNbywzRG+nuYw+pTQrk+OkgFDxQlRL7sRRabpxiIMbUVpHapMqx+nN41yjIw+KPz
vv6dtfFwX/aiHvxmGsITm+J6b0gXDc1vDDVLDnZW1M1OEL7xBIOD4cF4Ku6a65tUpU0j8gzeLUpr
xptCFAMwIxjF0taeTi3EvHtR94aPBaPPoDp4Tepl66hbS6wQ4TeYtnordu+qvlLOszW0B5vD91XE
5XTQ4Tr/g5NN8i7BacT0HK3rnVZTu0MuFLBh1tnzF11Mru9p+fB3QWrzBzeWOjWVOfiicTqrE9cC
gM4tpcQ96C5dshDB8H8zPS/K89C0qnl6vb9lOhwWHsqBtOxWF2k0ozmNIFOm6Knp2fvcrWvrZDYO
LDZ/YAhyEfjZcLgvxK6HdlwUcinmx5b6ndNq7q/G6Mx/bxvZOowwV1Ljt5/q0qvVRL3ttWGIt1Op
ET9YZaa9D3PHPsSJPpS+mJK9fGnL45nUG2UlQk68rj5WiLoa/Jy6HZRea5+MAnhdmvXDaSjDbGcD
N01R2yHEpjFKpeD6CNKyHrUCTwi5gGHfdb2RXVo4nI6VG++hnLb8Co3r/5lanXajNeHgajzE1g1m
F3qb/oU99d97C/5DBPg8XyzMaMdm2/tF6tQ7PZQt3w6Iz+Y0QH/DA3m90KpPLd2iDQYJvGl9yJhG
OeFW+tcnSERLvImypMknlG7mWUA9QaVpiRTMRTZH7WUO55FRcyQ7hamI0+1TufmIwLYoB+yektvV
p0ujCix9E6HUifBGdNAbEb7z6OJOF5pEw79KT7/8MDYRjnqKKC2/tZcocQ/FVFSNb8+29h20/3TW
y0b8Fr2pVDs/cGvHIdMFKMDcE/nU6nt3DDnlGjouYFOL+vNcgf8AAPwHgBoHzBWuTSb3zE9e73gU
16Gbab3NAIMWHpGn+FGpjXKJtF164K2rIkcmCSNBJ1E6v7ZEfD5ZqNsDLluQNjraRZu0h1zVqtzP
EG7fYfrZtkZSoaHnRo628gH6WE61lgEB0Kwm/tujaHiBo0H/lIW5vQPh2Xr7WBU8XK5OhLwOe1Rm
LuIesvIgY9IUuSNdD9Rp6T5MrfteOGK6V+xY+Xz79G75VN4iBotJLSSI7XoztbmMTYZtuI5tHz9O
Vu34eFfYjBqvU4O6G/cAc5sGiUrIop7QI6v9DIeZvno12Yi+R+ohUTTvJ7wI6XGEIeJrXBl7vaPN
TZV8uhSCoD5e10bbsVW8WaX5FuV9/zY3euuzphTDaVyM3D7aTaIe+jA19kLLzUv3zOzKKVgMvvZN
zXWIhaof2iSv6ZHVezN/25vJ8wQShobHuidQGLaix9HCA0XWQfppaTPltBhgClMvyXggUYSH6/aJ
2boQ8OBQpJcJHA7l+sRkbdaNAIDoZsam/babC+MYCdN5k7nunmz21iYCE2VigFiJtu3KVKSq4Yh6
EayvQ5LFfqEC8fKHotlN2rYOCUUu+KCIY5kTWhmaEWostYLx926sbMev7H45hZpoaqhKSvoeuece
vaHpv93eyq2XGJUHUHtoPkjFh+utHID7RBmJFmNmTnhO3b7/AUsnMI04MR4sdMxONpCKg87cDWOx
5h5T8AuSFhplNKRxbYxtUjxZp+ORS9mejwzUXReDRWqjVe+teFFTvxa91ga2MdifgBEpi2+S4Uy+
ADUv/HpwzfJgj1bS+tZMe9tXVL3YecG3PonUGpKz+C5939WrtTBW0Li5jL2q3HgE9R2dSKWzwEOt
IvUXp9ECI1GqP3DBsAzCC83wloSiXn8R5vFHMfSEmKmhykpjZfyTZlP6oIzd8rZKKMsxiFnvLHUL
mI/7lSRk1CzIAFbngA6VYhkzmuYxuLCTgcbdoSvb+L1hz84hBmH83QPJ91jy7B3hsLX/j7MvaZIT
Z7v9RUSAxLiFJLOy5sHzhnDZ1RJCQoAkpl//Hfwurp2V4QzfiI7etNtKCQ3PcAZEDdALSyHleiE7
OXfgNpISNgVAUeFpqEASHo8+FO1g5s6rAzIHVrY+vZRUnh8FJH3I3qPM+q6kNUsAfB2y7nhaxZGS
Sd7Gm0LJ3w/XdsOeVI8TvKNAgiKCT4H8+PNTzsKjdNiyhWySBtWYOD6IGTrfkyDr0bpE57qCzHIs
Ov/w95HfKYVt5woJMw4XCrqomJw8qomDy3fYQUM9sY17JKnnF5VUyyemgA4tPfDC3aFpKIGDVpRO
t7TGvp7n7YOrOXoM+0BcAueeO01InJBUI4JBfW97SH6LhzXEslcovSWIYqrllc4+qQEJS12Qk26d
q2vAIeareQjWC0txblwkhKiWorCN5v/JKR7WNqBs3Uz8KuXEvdcZuRPMePeNEeZHVXkuefQ5C/9/
5rvlGARKNFvcdtI6QJRVR2bCfKeqyqI7aHcmT6RvI/+JzD15bBYLc7eopxeSmzPvMWgAm7sCHkfA
yred/9syh92wCDDP0h1UhsSDJDi+wQr3PTN4n9dobC8Md+b9gJQXktNN3xqQtJMK0dLopkdNCvvM
0fgRlobQwQP99Bu8zOhSQCIyvDFpG3zIWl8Cfe5FFy6uc9NFoeYXHQHb/Fdm9Nt0Fzkwj8AdaWvR
QlzeGyFwkDcorH5bBzg6IrpK158XztZ2dk6ONXJxiGHAPxbi5adna1ALpFkGaLHOpuOfTD+SQzI1
7BEcnfhn3cAKZoltp6F07L3ShdpdFQpy4Zo8c7XgNwCyE6I6iJDh5HybWCxQT1lQCU3a9TDEHVQI
wFq7qqBsmscxCHogrydq3wxKXLjVzkRfSOTQ6we7BunWqVYGjC5iwKkx9KLq5bm3XfoJ/Nb0GKxZ
+t+Fpd4OybulBsIanY6tj3OKo4H/Z9VwyKDsxqwT94gIsrdqWOo0V9Jbs3xIEht+rKHdDQcFXxhd
1ugt0UIaGKfn40C6S+u+HZ/3PwgfHnUDvJOnDeTYc1y5pk53tEoWmavBqlsUkS8JHZ4bBrWyDRiC
f6AG9ucp7iM4RukaWyyoONcQy9OA0PVylS9/X+BzxweLC9gXQAbIL0+Cjc0e2mZU4pKCzBErArgo
fPANqXKLNAWCL+z57+OdnRfom5B2iEFvO12+gDbtkqYIp+t0ab8AdOD/TGIXFv82CiohePpwC8Jp
HUWR04QL3RaC9DXzdsE8yZvZquBatKjS/X2U07X73ygbgjxE+R73wZ/fiI5g24pBMjjEMVUEXq2+
InKRouR9533wgrYm/3jyfo34qzCNgAKp1smuqJYOHWHQFSGYPmRHsdZVoQGtLjlqQxfu1dNDfjrU
yeQgITLpDOTHctCNRCW8tbddBYFfwuLqH/fEr6HAkNsCPgK11pOHEjVNkgruWGnmFAj4wJgXn2WX
gvlzE0IPf9Mm3OS7T6ubrg+zNuaIJnU9ZAf0gH8wxcZ9nQCZ/vd9cXakja6BChQapqdYxqGiK6Vz
Bf7sUrNjDG7jM1jSSoOECLOBfx+L4hYGiQwqj+EpcBkcJuHP1vPQGfLdjsP68cosZi5j+E9eyEvO
TQsAE6DscXC3Df/ndg8V7fjiWV5CtFtdrYxCZyfo0emO5kvWbqe3xLYjcCEB4/VLSvu07eTHEwu0
I7wkhtvSmjk46MD0+7+v3dlRUETYHClAGzh9W3Rq6zThAy+rLLZAsEz9XTOk64VRtoPy+4OBuWw+
p3gwoZIF2P7JQRrnjE+D7eoSflTs1qKNt6felJS9UvKQJnP8+M+zQvMXcut4nWAWfuokiwi8CeI+
4mVkw+kBfTt2Dzz5JZWR06Aas8IbiPI5msyb0+DpZgCDrqdDVpc6qGjhBjoWMVxti6YV3iMRrC5r
KL1eqIOeWco/Bj25KFijejbypMaOAEB/ndfpqjXGHU1Ne5an3Wz/EZHwa5ZAqiBbAfAI3YI/t7yb
iCGE4UYHh21jX2fZMdSCXbjV39HZtmEQwm2VEGSi0amwktBgRqdI8cvVXz3sxtQUEE+oSo2bpIAA
IDmObcsOto3Ca3xxQPdJM5V/3zZnTjcq80DSJwjrNljln1PN/ofKYU25RB3fyVWPh9R61QGJYvbl
34eCEjTuYbzNMNw6+YzSIOaBg7UoK18Nx2726nwNurUwQ5peeKJPo2SMsCEFQFQG2QzRxvbff8sO
0CMgSnOJCv2YLtcJns0ndDyag8VL+tD7m0z2qGUNTVKlL9Ezz+xWjL117rbi6DtJMsTmScAi1ZQe
8+KSrrPeWvRBQXs84KSb/jUs/99c/99425H9ba49q9QShRgv2Io3qZh0kbJwAJUZEk5//4JnTj9S
SwANN0NTSI+SP4dK0SzzJc1ESVbuf58VbKjmUIqnvg6TNpfQq/+GyFYd/j7quS0KjCMu001LEu/4
n6O6QetIpGi39BHcPfHn5BUszYLrrHf8wgTPDYX7EzzeYKMonrIgfbPh7fsM3w48913FRP2JeEN/
GJDdXRjq3Foi7qGb1ge0lE4TWD0oORh44pQoKbc5SXu9Zz56L5BzCR/WqdEHsOvCCyHXub35+6Db
/H/bKwkarR56DzgXid9dx5YFRVdLfa2dq6/T0V7SGD07SVyggDYCR4ZC+p/jhdxY3lRcluGs75Sa
8J47fkDoFR8qnZFCZ+mlGOLckHifANve3gxo8fw55EgWP+6zqQZ3oEaxHu6dBPjRqNrpcIx4rnEF
Heoh5RdunHM7BwaNKImAawWWyclzHzc+8zKy4I1qjSvHATVjL0vsrXXRz38/DsiMIRD/K0c8Bad7
QsM5s/Lr0idrdCWQJ0MdE3oknfYuEa7PTgq1DsQvyKhQ8/hzLYmrhjHpTV1Cg5Y9RKyVR7gdL1fL
SC8ZVL0Pyjb8aYJOtr+57J3yG51I4dy0JqJEOb59RBaub0PbX0IUv9//WDUKBXo0dCA4fKrOAejo
WLm1aiFSEO0Gf3L7OHUZrOD9136pL6m/ndbIIPYJvOZWnYJS44YG/HP5TLC20BEElj1puTr0K9hU
HfMeItf0ecLH6cpkVuZoDlYHGs6XdKHeHwQALaDHAEQxICTvCoLcATEVzNaUTVVFuczG5Rqlbv0S
Zs7mVdwbeHtmw9O/bs4MhTHIswNmhC7GaY0obUQStilUIJD+jEXTQAMA6GyIJ9t/Zp5gddG6QgKE
8SBFkJ1szrnK+OhloyoBqwI6VYDqWOXMtJnOQZ8VF3Cd7yMKjPbLrRzBA0Y7eYTwpXgTD40sl4r2
1xPMEXdrxXRBEljbqbR9VhWlR57MV39f0HPj4uBtRUeASQAE+HMPtYOCrAKBVxoVKrkbfSkephhd
VzZ5L1wRe2gFwYQXbOW/D/z+7GcQhNzc2cFj2xT4/hy49od1xMLKkg3DdAzGZj2SxDmRp6n0LzV/
zs4SKICtHYn6ULKdpN/eJUtn4EnNLEsDZ284a7jA5IlR/r5xy0PTT/2HNlNL0YzxJd2Dc9OEANb/
GjV4qE6+aziPBFYRXlN2kY94UI300FfrfGwHX13YQmeHgnV4AsDDrwvoZJIiwi1am21FUwrXFteW
kTewh7DvLokgnVtP9DxQlwffGAXU05unF5kUnpZlk1ZBrtPYHDpv1KWpSPBppB05LCRyO5iWX6KH
vL9hN7GKzeMDg+OcnOQTld8Pve5j7FcX1vso4/6+801QrIpHH9B+mT/+fZsivd3+ypNMG5E2EnrU
/hC7nepLmXEyrKlmlGbRKh1pjlwnYPnUASaTGx4o+81VfsWLis4LLj3svn7nWK+hQzgLsmPo8s85
tesc573w+pcAXh1VLmLaQ7tvmsKjgp90X7RVL7s8gbf9f4OH9x6icyF7XZI6bYskmzOVG531YDRl
aLnkXZhYYCwB15uKpV7wkhHFa4xT83m6gr132yGetfTbKJteHeexSqcdsY7awnX4kxio8WDspeDd
m09D11z5UaNMoTpGvtS90MPOWr7cx/XAxMEx532Llii7amPWmDyY6zo9MMy6hDxnmBYWXHpSoPLF
TRlud9kuA5xw13kC2hf4wQGM9LCER99opvIeutsVfO1RJs7NWIVQbeThf6Kp2VC0Y0Pfkgnsn2Oj
tH2oQkAwdmG40A+JEsKHKLKY4H42IrPMF43y6AECjPJlZMEIHW/GkgPUfQFiNGmX/QyJZ37AcrDZ
Co5WXjthk/Cm69Oa5xOJx6moQm88Nh3tg/t0if3bJvYnesOhFfsJWQd5Gtd6+t6qWn4FRW74DmM5
eAfIWg7fDIfY4nVlIlgXwlYg/h4kSFuKIUkntvcHZDAm8JcHPGRDd8DzXz/5xqtY0VRjfxUm8zIV
oa1jWYxkhFrk2LdelPvaIapc1eD96L1WONSPuorA63Jaj31H5ZBny0C7wnM+ebR0IiEkISo5FVY6
mpQzTVr4YQAfCDxnOAObbyJJ0xyK3fZTwE11HyyNrXdDF9ovgnvz5gHbJKxI51He9ciE3ohAnJnX
HZyyoYlQN6++m3hT9Hqm9I44JoAdYLLt8ihtWreDBIb6PA5ZpYslW8frwTDb7Tql9HGkbRwCQFF1
dd6trv0oR+b3uemr2RbQ7sA3YBKClnDh9sO3EOEfvPPk6g957Nj8OQbFtLpWGOwHvOSpKpxiMNxD
No54I4Gw3uu0sPWmgRL5TzBP8U42GTC6pVICZYwG5LKmpInTjyajXpIbPxv8nMWW7w2K6Ekuqsj9
R1BT/cn9bLqeoEImD763kg82UYwUnm5jgzWpfMS+gIUApAHuD5aV1UuRdDJjuXNebaDoDm1DSJ2q
oN4v/tjqQoWkUUWrUr08QaFpjUs5sVhBalbHt4Oc4O4Qep7/nU1+C7cpoFiOEyUNHtquaX6MPeCG
+aKUBybayF6rzFteIKiCqk0o5iUoJBoHt8bAEKugTVqHP/ykzpLHpRnXskOFf9yFSW+nPAi7uS/W
aqWiBdNMQ+N+gTMxx9dAUl+0bIQVnHNQurtb8f99DTsvCJ8qMlNwOoytcU3YBGrvx5EEHX/hnum5
zeHYHn1XDn3nfZdAt+M/WOfB4nagq/XLDtnDgwuE89silLwKC/yISl8zLxiavE4sn+5ZE6xjDne4
6TYZGg8ySp2G1SbcKAbxJfJC2I3NQdtOOEpecmRKDWPuAt+YAhzqynwY55AuBz0w1+STt0ZvgC6y
u5DLmNMcyI7lEWxnSDT1k/G2+t00QzI9kar5ntkawB5FaicewHRq0yHXfcKDZ+jKN6ZYY1F/7Fzg
ZXkS1mMDtFIwwgcMkvQBOoDeBKNQM1u940xSmqcLX+pDRkf3OYpYFedJw1KwhlcPMSKiioTvFdTf
gv26QplgvwRak9uF1kK9jWvAqhc68NY860qHL9D0w0ORZ6HV95EgpL6zaTO5n9KrgvYmRWmN3yf+
LMkXywRJ79Kxa4Idanjec9fxTuJCYGEMg1NDZUHjmdAiXBpRHwxcqN8ymbjbaGomCxkrXDf7pIvG
5CpLdI/EoXa8B9mj12vRxiLGR6w9A0pyPNkD5dUk9iBG1GanqsS98aD26d0UK/XfDFbauvM6wAFx
qbWO3Am1yo+dN9vqOmadD8pJXKfPifMDVU7wToMydej0f7FL2hhGhHz5CAjxKAuHcLO+5bae432G
30N3q8sAoAmXoGPXflyNKZSpeq++kl64TjcuZbg3V2bMDQ3riH1f7KjFbmijdd2FUnZd7lvTkGez
ySQ+YgP2TQGrEOn1hfKx3e4TxHr6AAlbMnyWiyTZIe6auAf7I6Q2H8BySp5tQDy/L2LjVLXX8NqY
d+O06AQ6Us2wmL3EZPq7zjA4w/q1a6wqRmsmmteDi29QkIUiZDauSbavfQWGj/RmhzpdBYhQWKas
r+3Pmq7sq4VaqilY26dJqV1EP8rEn4ZbwUgK3H+WTOwFVsex2LVhXMNsrG4dhY93Srhb50K4zKyI
R1KO9xO8+E55sNwGhSBjZRXwOfsvoJL7D1IG/vgZPHPGS2ilVv1+RjMzovu4VWu6H0w8yc2kNR5K
uqQeyY0FSjHZTypY+i8+W6fVyzmM+Zq9Z7zRzfdtCArNwQrRdHkI32nxhrCUhDle5nV67YEI6g+w
Zprsh9jzh6UwXc9xK4bdGuympNVwi+ZrgzePQiMdRz7QdC9Sl/SwrByGDvYV8NHOkzXp/G9ZnQqd
g5YZ0wJ2AV2GSmRC2gK3VzvlLKVzV8zzjEM8o4OeFD5pcANYH6CCrUhjl1sLxILaLWPFH9wYq6Xk
rlr4HYFlzM3gSSkgl9DL2yBrPHWlIP3iF8Ek2eso8A2L2k8bCeQF7AELUUPkubTSOiAFvCpadtyp
bL4GwD0Y8pWwaS1mOZsvix7pw9guGZyDh2SuCtfWzs8rn03HmW1xjWlqi8ttJPazG3nmdikCLJqL
2S4P7WgjD+mtDyWMBVfqp2yCAUUueSMfgoTjylXgPHKYfuDRyCMXkvqx9i2SpyAEey1vmK0zsEYD
F8ExIrUkLIaQrGqPNoduIFc9tWS/QATf5k3bDPCXoMvyYOZ2oGjYu7rONY/nEAAIK0egblGEwGZc
R3bP6ozxn0YJO8tCj1UD72bU/doikilC4EAo0KlxIFKxl3qOoICbRiY8mpBTciVbUDyvIhPY7sC8
yuK3w2hNLaKYB5XFH/puifsGIZAzVQZCdA//iVBEbXbXh1rau07w0OG3dVNGcpKsS5jmS5h4/RcE
qH33Oek7XT1UKmO4A31E7hNAnFHjuptxIiuK5WS29iqoYnXPAONmu6RvuD2GVWrYsMO/vBoUQKYi
1NZbM+7GIWZtGXvgc8CGI0V0hstBhTkbArTn52iFG8mSgQ6RzyP8Oq42cVFvly2STs+Ag4cfA/xt
62GFUxnLZ48MQ6lwDro98Zf0u47XrspBLtDJVW8YxJ+RrIIFRrOqGm+mMDMfkhWF1DJMgJPfsZYp
UNQiY4eHzkqgJOc4+eVabWN/l+CC4Dk8lwxuIs8u2d1cc0/kHE/LuAuGqv4RzUm64LyI6BuZqqgv
piRjTwYxCdlt0jawi/HFki8yQ28PCQ23u7UOKgLgRmhusf8q70CFgGJFhhbIg6GZng9QzACEM+Vh
A3lhS/5bGwEQXodO7HMdTvNXOylxD18TFKLrJl3kbdPJEPFHX7EIFdPJ9VfcNwym6hrIQlLxCkLI
QUN5uaCpI8usG4OPUcOTIbfhAn/HYZTtgxyImQpPhkNWwMibPPYznL5zscIV+oCkq/+5rlbdZC5N
u6tZyemLB3O/O7FkIsSRg3kToocA/0c8Zou5qptkbxrqPbRh63AFc5oeHQCVPxtAUtundHLkARuT
DkgZGOQdUDbiCPFkcw1ARfUxVJ4yeYM84rlqKubvwnrQHzCtkN8kHCI9OZ5C/2H2liwoWi+wd1kM
rCICXrNWN7Gew8/GRxSLqVSLvRJLrOnO0GhC9Kn4+hnkOpx4mrklPJgBeLhjn0LfNZ8Vvs8u1dXw
IJZ+SPLGCeZQexux2j7euht/Iv6PNmQN3lnQuV8dHsafnmapPiw2E3ez7fGypW7061yOuH5KHIXw
C/ymbAvhGH8EocdGkSzqTE9RvtTCHXDo7JoHrA6OKeSHUaeaUrZfKyrBGZ/9kRQ0BBC1bOgY3Ooa
ezRHCbhSuTByVQXKvlV7lU1h2O6w0HFcRkR418gnPLaP9RD/4M6D6906DqpGBr3KBi8MIIgFjI4y
c49IDLQ41poo2Bu8AOkOKR1/s4uegZ0apWgPTdRUr3Z1ArmCEzQq4VsdwxKJwLiPIrNlcLznZEun
vHh5oSYNEG9Cd/CmIwZ/NzwgfZljK7Rx0ayLPKyQz57ztgbP+9mNgf8DqLLYFaxPmnavohnnf0Dy
LHB+69jgXYiDH02SSQZ2e4Agv6niNkAKHwGroVEZnQsbSwLIKNgBTR5oXk85n9sxLKSG6y7KUyPK
uPE0wajZa0PY0fcm/j5yN8wlnm1m8DDLPsihS9VDLB7Us6Zs516MpYuS9tjVGgp+XjtWCz4wailX
XMRa5MEwwC4pDhkf7udKdvfKl4nNWddl6R3kquXVKBX9DCJU5XI9GW3ylWX0RXDrd6gn1euOy+1t
oI4AiOn7A8J6IlB5K2aXuOc4NITnLuahuG57tDDzWIThB+DMIF5oOpF9XhE/3oqBBd98IyGWstbx
sL2pa98VEE+hTwQMae9RtHH3XYSebPcroto3dOUlKyR+4n8aWGDcJKDS3k0KPa0cUaKtrxaiHdaT
erXOoU5C7M72us5ykzrwX0kdImJp1/hb14LoDLZ8C2BaPKXhWEBtC8ZVEJZUCcR1Z/hXCRAY8ITF
0GK9d+20JCjgoMDysCa0cTnQ7uaJwLRw3U/+rN9UM4OFl0ZzhmhqrqCb0MKw5HXLSPC44caewPTu
x594CIJ650VtDTMD6bAgcTqjigVbwO8r6gHrTjHtZTeh5eQBeMPgpe0ynxf+uLgjeqYcWVOSiCcI
+S8wMCQxXO+BCIUQLdTpzMegCutXAhLkm51thu531enDbCmeKaRsSMVDZL+QsTRZf92k62hy26YC
RRPdyQr3ebC84e5PddEMbvpGtb9pY9eOoa1sm/RBpT4IJDBIVj90OEFeMFSZ6XdY00rkMYNtSrVq
AibgvFKVe3rp/QOViAVyrPHwvfNF63Ixxm7OgfzQH5JU29sIxtk6b7ETHgYt5Od6WchbzaPqCpGs
N+VzpQRiDxMfm2ntv0wjDNPzrs9QJGhpr1CRB5QTveHEQicXttzBta1lXR+ogtIrqgQooueeCub2
MGcM15yYIDF+jEG/6Ap0nnpeausjE/CVJvdWJYuXW+7GARMPgyssRst2BmrssFHB4XyJuY8mn1C0
b3ZsmTR2PYTYZoQBtntFwSXxEYuw+VkgeG/3fAphki2m2P8ZoXnOct4JCQJ2Ks2r6iGdkHfDgJx1
Hub0fhgGHRWZEsEL9fzgWyb5FBSzHcgPKzP9JLDh1yLqyXidLqxLNnXbADgw6CQQVCMjfT0APwwr
NGHDPV+Q1+YL4vcpb4J0jsukqyYPAdqkFlxOXf0lAgLlc58FzRcjfJQejL+waG+rbno1I9fPmQCV
LTdZbMgu6qL4a8VnUL1gRYh9WjHqv9ZhQ28ngOymwude0IG6MrKf6aQRDzrkTrgHSOR/jSnvUNJi
I4y9YNJsbiE2oD0k6s16Cxj5ygso5gH1RTIdfwiMCI+kGZsvbTQwXXITxW8ItxacRq+PXwwokh18
55bmM4q24hWU88XtNCLt78GKtBdlhRUxUAxCDWzEfAcMGagY+nUJ4FecW5vNn2BnqmxBpyzGLgU5
npSs0wGip0ohd+vMPB5URRQwSDIKr/qkZn4uGw2luCF1HnRQq2G7sYEOhjwzRKFRK4vSHzPvzduo
e2HyNk2htkYtyvFFEhL2vCIlkcVi+v6HD9FKWWJbRW8LruVPoRv1JwD6CaoPdYQIAgIyuECl7Luh
SOrGm8qVBhZ7OxH41c1g/BRFCPQDc49kowc7q7jfnsK0O3bjhKtgcrR+yDwmeBEndto14+iqYgxr
PEITEqK3wCKIAnWkjY7KKSCZkeaEn6wANOg+apAYFniwLSQhjVXDbrFczoXC3ZMc/bqeyWMbJthD
67j0tODTFD2gsRr7BXW8Tq8G1HeR3ek45NcURUZYmnEhrzs6j+Ne+Z7N8kD50Vy4eOyCIvW9Dr0R
kKbHnJg4+Q54x4DPslRwSUtky67SAEXlQyaCiRYMnZMpRyDY3EhaUe+OCmT5UA3MvC5PLeTh84xF
IfAUDdzUchjXaFTBjehfphEyEjunIemdW5U5/oBqPftmCScQ4oeU3aNVUWDzeG3jB9VCnv8o8co/
a81HeHdzBP9lT7h2uWnn2cDkcEa42gY6HIoV9vEHa5yQZb+M6mWA6RDSjDlBMF8h6gBDWsfZnc6W
FipB1k73/SJQJ8pa5dacuBjvWiSjpEfwTMHMUmbquzxAtfGFtBNk4TL44n1FPIQ80Ku6ZLmxGYoy
ecKUwYWErvcTa6n+Wqdh9dEtM5T4UUXW3Y1FJyItJoGMplih43WdtDC+LRTr0XbL2mzR+YwATR1m
FaXzUaNS91WiAPLEvASiGz1e+yxnOPty509BAKM4V7k7RudE3iwovgR5WHWosLVp5H2dkV488DWy
H/pxaR41FNlwRac6/YBjhY/UpVVzo6cK2f246JQ8+5nn1ceGMAr0r+3aLa+IR/wZb7yBLCrDqy5D
1K9tiJwwRBIhRkRxC6yAYDqWjgAFhn7dCUgUiegQspHMB9k2ocYTGesn3B7to27lLPAqeBPfQZ4z
KGnUtxR1rDG4Q/g24ijxQETp7dChRno7IGe7hm8Hq68iuHU9RVOwfHOts/V1ZiEdvmPOkCvoh/Kk
mNC26ApdRemb10fBA8NVgyMMPeOmlMmcfex6FaAOW7fJ16XqgWOcMptig1UueWnMAE3Bqokjkbdq
ADG5zupmzNOmS/ihnogL9n6KegBet54B09lCmBD1vIhBsnVInNnC2PQgNcp3u1n0wQcXhvJjxFx4
P/U+lIfo4KPyC6nxBdxLFAaho9KKrsicl0W5zTj/MlhXmSugbdlTjaboj6VuQHboVyBXUbJPfLVP
h0r6Zdxm0UNrHQ4HnwXaNjELZxQ2EWv6uzHm3VOCRth/IelHkaMyg8CEMdRZ85QpQB/kyqJXaMqL
V8jBAE25dsJdsXVum1vdOmSaBE8AUpc4ma9RelNRPrDE1E8tRXU7j9pBX8CxnkFFooMY/uLY0Bg0
kxPwpZEWvDriyzKp2+WeVgZewQZXGTNLBsH2BuUtBPlHBTmlHffGbO+U8C40v9/RIgEuAEcQMmKA
pwPKkJ6giLD5LEfGooDlroYbNAdpvFVz6L3hYhphBSUQ2nH4Qtf5uHI8CMbiOt4h7yEPoEmiZPr3
Nud7eAy0y4Gh2lSk0Vk9dT6wJNCK90yWhFXtLXJq/aGnqr4AtD3ToQYZdzPZQv4AOvLp0i+hQaNi
VaXPan2DxuGEExlHN6xd+eFfJwSwDxinUPwC9/+dei1Hf7KXLGvLTI4gVvNuukHbwb/Qcj+DgYEq
O3zfwL7H13zHPVT4cOmsMCEz4FCqRL7ptR8+RFU8F/261MXg9fPL36d2bhXRcYigVApgLfh+f/b5
USCeAJVKVbnyfip0OtOrMNPV3nDdXgARnj0sG8UUcl8Aa7zjHHgyjVcA5tsy5OxT54DepeNoCrTW
2ltL4uqKQAxzr+PAfNJ0hVaFJPpfBXi2s/L7bzg5K4x4jE42w3xn4aNl7mR7yz1JLkCLzmAasE0A
IozQ64fQ3gmywE/k2CwoTpQYC3UC44tXFG77nV3H8BXdEbzPohn5V8Bo4gvLfA7UgAXe2PmbxtCp
f3MCWWpcSKItWxm62xoE8KJb+IDGftd9sx46un/fQWfHA38JQrfAhdNTZe66A1/bk0NbDr5cSpTO
pwLOcPH+F+3dSXsRif4eQoFPGAH5AGxKgrt3u35+w98kUcx86O61ZaVkBx3pBSMVmkTVLYxOxP0w
U/tsDPplLdNhUxK4O5S08aA7RsIxLZlW0TXoceTz39fh/a2Hn5XASIIGEEiAUMifP8u1EYV8fN2W
cGhqvnmuWb971XxJL+PsakNPAhBqYGWQJP85CnezRUpGACRbkZTXmacfmmBCqxhp192AZ/7CXX7m
UgJTFxctuLqo2J7i4Hnc99GIGB389iA7EufgDsnbCGUswLwgpBc9rcmgx/zva/luljBwANsFWxju
EXA7PoFYrX3zf9yd13Lc2JamX+VE3aMa3kz06Qu4dEwy6SneICiSgvceTz8fdKqnxZRanOqriamo
qJAqmYTb2Hvttf7/W5JKGFl4bVEF74aWpA94oObLSpqW3axm1WdW+5/npu9HNCBxoqcGpXo2D0b5
ZDU0Nyk9Q+uSHXUG9U7NLHJZ5mI4MbJup8gY3vPckUeTDDQNOZKU31/1T5PGeg4KXCsEs0ghz1XW
XTOoSTILDGzR0O1oXsx9SusAtxtIgBdZKPumWJlOUmf9J50XfnW/MWVwy2lUxAmcjSrqWgpwF5yp
QaFl276rQw9lSGtX8zh6CS0uvN9f6S+Pt6IEEQnCcTgPm1hBZ1pz5KUHPj95MaMVRmqwr/kKtAGM
grw03Sez4k/jmHsL342cK0gWvEdnIrMpt6jKIezGuTIsNo0D26shQi0SC2p+QGtgXCJoMD6ZEn5a
XNeDonxfGT5Ia62zg8b9UJh1r5ZeX5mFbVkLVkhKiUgDs89ClF9d37p8c5RVQGCdvTEUEWSVskXh
xYaY1bYm5HW+pT24ZNrKInYbIvn0ueDmbn7/JL+/GB8EbVwjTBZU87yoNOQ+GzrlgLIDfU7lCdjE
bjr2lSSprEF3smRUFkygaftA8i3x6io0H5EgF5R/hiC8iJBFUSNAYwVDTTdvo0gKTDuTqUD+D2YT
3FFrjEhdAI3xxzmT2FMZIj0oPbMCLi+Q3fKQGlcb0yIZEy3z8Alu4FejmwQn8voV3cSS+PF4oVV3
ucq226vGena0OYv8SYjUg5r1qReFyWc22J84GvA/CWu4+9BNNWBKZwes9JzSZE4X+mBUyQOLwXIi
uAinQwAe7MqY9aXzmjlSvnSCbFwmYpGfdHloApzhi3pdtejc//4tl2gNSjyw2jChUn+8BUNX1UNb
BJUXZsSWVltWWxIhkZcXmeQbyA8+WaZ+8aZJYElBU6pwHmi08vF4pA+UIhRHbnmixNu+6b5qsx56
pjH83S6F3GuOtAJrwdih/j870qIGgMBkyhcJwXJr62KsvFsRGp3fv1c/rwXr+DFRjK9ARXYFZxc0
mk0Ota320qISfSQ3hQ1Unc7XSzbaioZgog4MZceOofF/f+Sft5OrMwQ9LjMJjjDxPICMgsQqjVGp
PYXSIILYFJGEYURuBx1p8Kpe1XddCZ9Fjohz1M6qrqK6b5/YIY3vvz+Vn5+qRLsXNOySRvtAvE4f
b0I6so0UEUh4i2QGWzq6TN8sTDqnsdPqz/jRvzwWcSW7eDLwtMr7eCw2wyaSZ45l1mJnZ5Mi+t/5
MtM8p97fvyx8lASL0JcJmM/mahoSVuViarUnzq3qMsSynRzk96lUJ5/Mzj/FpDxKLsgA0iQCUj2f
iahdKEhOLR7llC6tTZoWjWbUhtVnPVfXU/64CqwH4tahh2fDf74ZxyBWj2qfNF7fzA9tp98JGB7c
ZUhaT9OryV0U8kHGKgaohTr9ZMT+6tFxieQ+4H5jejvbELQlmp9o4SpHIbP8hpLJDnVQvE2bpfrk
UD8vs6CWKSjxXrCzIzL+OEowGkgVcpXGMxKt87NK1E8zkZMnGkGF0IU9kkbty2o+yXX88p388bhn
yn9ZryMxNTluiR+Hku0Q7vLclHy5oCt8ocWoQSWj2dH31mKF6ZrbRW3Ml0JHQ/zJxPSLm81Gj2Yf
xIQkQ85NM4saNnmUgvef6l53EIWLeyPHjVs31mfuuF+MXoYsw1eixwCP9uxm56HWRuzPG2+myumS
beoOJfnm57/9Nq6whdUryoHIu3x8pDoVEdbHuvGEti021TBHXoGv354K6TP258+BAX5idjTs3jCN
McV+PFSJBSs0a5m3pM4az8ziCg+QUrxPvFS2OS35ZxTlXx5wpQBzDTIe47NlODInCYGGARVPgW84
YqB2s1R7o7yPAUBL/273eaz86+RJ121zBYGet6oMujCSUCm1IBFCxYnBSNGzJBMhLM3RJ2/Er8aG
Bq8WcyGrg3JuV0O/bEyZ1bRew92+lkZQTq6lJ/i4fj86fnUcomr2DUBa6CR7NrfMfVxFaRo2XtSZ
sA2D7hIvRrP9/UF+9U7B3pLY+2krUu7sID0bWoG2rI03RlbulmTv/dDoF1creM9/f6hfTGC0LgBU
ZBFacGFnE0krad3QTFXr5arC1s6KQj+IW0QnQzwdM+gjTh8P1SfL0C+uj4Ou+cU1A2ucd6EthTSq
hmRsPSln5241Y7PFKXKq5lb6nxzJEE048ExSdMj++IZJGAmL0QJKbybisB9TkyPhFHZGkyrY7+/k
L0YGt5E+GsaKI8BD+PFQ7eryJn5qvWwe6xNlIcNWO234ZJz/4g1mWZMITMiaWpq0fv5DsksvaLY9
LSrjPEtnL4nKaFtQDHNDnTocqeT/QRi0IqO4fXhAEdqscekPx5ODVpGyue+8MsLk3Yu0l60LwsAk
j6Z/JR3+7XX6X+F7efpXeND+x7/z99eymilQR93ZX//jqnovbrvm/b07vlT/vn71//zoxy/+xzF+
bcq2/Nad/9SHL/H7/zq++9K9fPiLV3RxN1/37818896SePx+AM50/cn/2w//8f79t9zN1fs//3gt
+6JbfxsFhuKPvz7avf3zD5O36t9+/PV/fXb5kvM1/6Up3/+xa7OX4q09/9r7S9v98w9B/xNsF65+
Zh3RWrsz/fGP8f37J8afzOfrCwxza+U6Myzpy9RF//xDl/+kboDnH5QEkxUB3x//aEsonHwk8RGo
Ll5CctHrRumP/zy9D8/pv57bP4o+P5Vx0bX//ON726T/ivbYM0oq0HBWMeoh9NA8j8uTsogktS9U
Jzbi9rpNLGkHhekOWXDsDcMc7MilsQj0CwXoStA2qDriyyTI5H2cIHCTmtE1Kz26DcUUx1EcXZoj
7nPq+en1JBmnH27uX2f/49l+B2mdny33hdcUO7bOnvzjkB7NKkhKOmU4U0BlIWAHauDBacy7Sil1
9HNqpYekLHYyvAsqAsjwbyKkghN2lUTaYfJoWw/6Qu4nqDi3ChYoZNNZV5LQ6ZPI1mLsBTZ5u3fo
KN2liFT9Mqkx5VWzCowXXclyHekyRqpy0W6pXONLEyYUcLZOY+NXqh/Gcz2X+VNUazhW0WGlJwRz
MJ8zo5KdgsLps4V77bPY4Hv/6o/3hScpE1iZJG+wzZ4tBR2tOBCp1TjtSpRqCP8v6BM6XAwIMdtt
NCIVi6rYUHBkjsouDmW0wm0TjVhEDMoyYQFNnL7JhpeJcyR5KOzk67jG+opAWkMbryqfdRn/jr86
O2OWYk5WgypIUuHsjCnEtmbLfsdpFESzXRFkO7HUVkmTWTR2E2sRgM4quEdZr2Et6kn5w5BvfAO/
NdaLsKYxwaiI84NYK91DkFdV7PRBOqJdC9roZkCuc43uup+chnbiNuXnuXIoRGARG5UpeV4SbNWo
yDPBo8hJzKZ1IyJ9xkX0xsHSwSFXqqGUHQvT6eduztypnsf7ULSqfa8Lywa8/ewFQtXXa0PkdMK6
EN0ZxRg89YqUOJTA85suNqqXXuQKEm3B87lYVb8tpjBCGZabwpdI7kH1S2b71hI32MjmaSzYl3kz
w65EG0KaUDhhcquuynzOoCTTWfr69+/UOqH9sN9bZwDgZNCA2FdS6eBSP75TAi7IJhAFySFPEG8a
I4gLWi5xc5TMDGJnChu4HSPia1sodNMrpNDyjb5Xb0gKZpojCDyZVkRI1Ayn2EgMLCyKKKH2CKfF
zkylvsL8ZFEbRF2r2Xggk6M1V+Rr6yUAhjVK1Xzsg3JbRUUz2k0V87hElehvavvQGaXhYg5aYBNa
1qt8SehQoMygPSL8Di9FIfQP2VAunZ+mpUl5LoyORZMtWAj1NLkFgYvLcQrmxlFEmBXYSsMy5aJm
/AjqKMwXqPxtqVJpcW8GcwmgQRE9RWxTiv8yzabR0hzxCmq6LyMNvFyESSSJP0b7chzRkMRTl6Xu
kqn1RZSv2sEeJ84plvUroTUnt0AlEm3r9FruaxEX1xL5Ivlyn1KI8ajPudaiatai28ac8FkYsXAQ
y7AH7qdVV8lkJF/0OpsuQKFlNzK0y882MeujPX8JV1gDQT77bRoFfHz0mbzgapU6Gf03gyueG2yu
RH+XNXBqjAlQslf96NeSrecnBfLvBZCfDs2iSHQCJVc+FxagxjPR/ySy08pViX64mr4k5LAOjSYD
cB2yHTLxeqNpA13hxsjJUHIh1e2jo2ABILQqhspIP7xPiiffSW9np0WTuJWeyzaVDd5Z+E6/qnIy
M6yUkFwUktnGsEmqFkN1bPT2kqwwtUphr4wtxtYGIeXVD7P7sAw6p4zwxunKIG56kHy0pwqTHVI4
nLoDxiuaR5Uu0vEpt7NCeSUoqJ261aZPIlljDVXPL4DTJ8uoY8RnM/zxkc69iqk5wkoQCGpyQYvS
ecLtJc/FNkiRDQfEdU6SNNaTmOVC5yRpc5VW1Tf83ng5Ui0iY2+MvZHYGUpp/pvn4pW6prMQMFcI
fuNm8hF6op6SkGg648gKYwcFACHcqr03x0t7ib23RjU9owvnZj4iYZsdyRolb4TexjtDs4VD2czz
myxiEEY+hHOvbYSrJBivFr0RkI3qRnwndzoFCDG1mqucl/vLKElL4sRJNR37JWN5z/vpoCRqcKNl
2XRJ73aGrzijZm6o0yMkP6Dgx5smjJZ5INmsJg5xQey3ZrJsm5TpSkVM9CR3ZnSbBYn0lMcSMN9Y
jobBWQQ53SztINpFEi3cTQWzKQRWy5XmlpY135cP9sJ89vv5+FdrOdoR5mI4MWusc7YZ6ROVLj/8
gxI1Du6QfKlbY9QrVhC92LSd0TpYixInREZ9UKi7bCWRzFAaLvUm7vvSz3IR26OU+FFNw9gmV3F1
Z4iTq2r+rMqp/GK0wZBjmV5LFoAHz7IgbTjMyDtF1o4hTx/rWjEPAnprJVQlv0h03WcUKRt01JLX
Rzqdw+r6Sz2k494yx2Qjk89knKmK0wmoUgtdkqGUD/WBHDHS7zDxJbxD9/W8aG670Ogt1Kv5VEWJ
4Flg+L+keDvRZuvRBltevkVS8xml4+dpaq2gIrwg3bd2R/8Jjh/HgUk+lAuUUvlUVpLplOUyPuIV
sy6aPDU8qawn1isXteJgTbGn63hSyQtjKe/1Nzp24g75ZIT8tGJzUhYZfSYoUBtwiz6+45WZBwUN
1CVHKtTkBAJt8IS56R3JgFhgStk2bgrL7swnHTUb4f1+6kfL//1JfMwDEDWoYCbVFfMDnGaVFHw8
hzjG4wfiFBNSNb5qsapvB2uQfNT1yydz8veOfh+mNA5FB3BifpkNFNuUj4ea2jmhTSMkuzacstOQ
G9YDF1Y7ApaHDawo4TleiLQdeIXVqZWL9rk0lPCBCjK+vWCSW3vQNOEAXzrubJw30te07LfW0oWx
XWfqoNvLTJ0AFcSyScBsFDb2zDTZ5MyVR1knHGpo7FXZzWzRJCYtm5cCW0FmS2Jc7w2o2KanKskn
hcfviZSzq6YCSx2WAgZGp/MEHFs2fFdFLTojIY9bTPQvo0hZXIyRuaDmVVVPCfGrsCiFSWe3o3pV
ruIOtw1rflRLmmMTLspGT7rwW0/VVHf0ma6Q4Ri3kEZwfyGEuMsbgJY2jbOxCs652bzU6mI+EC9o
/iCEZWdLWUq4rWF2HynpSh6eBdVendiuSvbcSXAnXSn5Ur2NwGzeaP0bfwlL3XzKyNccFEqUX8dO
Ja6uUAFdpLWslxhAMEHjO6ETVBulULw7itx5YcAbkc0vuTxkTxU2f5TI5T3bsYGGrVFbblTo8kou
Bp4WtXL8r9H8t/IX/21W4kMm47dZjv8H8xdr+ea/z19s4q/NS9a9ND/mLtav/JW70P4kb/Q9NyvS
mITkGO/eX8kLPiJ2RhC29sUkfhPJz/2VvVD0P9c9BRoy6phICtYtx1/Zi/WjFahIHgzRICk36W9l
L/gWL/8Pr4m+5uvWIq5BqzrG/3kePljCKKEG902S7Gi37Kq7/EZ6Wjf0HegSu3J17y3d5/vIWS5g
zdR2uRk36dY4WIf5XbsY3rodc8ZlcZfthKvsLXmTXG2b3S2RZ7yOD11g1y+tJzrFbnZqz9rKTrUL
t8Sfh2U3vEWY0GW7djCNufV1vddfopP6Ld6WR+1CfsGBDXtMwr/w0Nx1F+1e8Ek+XHVu5hcuEe0u
fZCvq4vRC67pCOKXN7Ije9lp9urrBl4glu+73Iu3auhYfnFVXo/3I5tZFL/Xy4W5mS76h25X3whX
yqu8V53Ix3F/oW/SS82vN4HbbVOPco6P2eNbcir3nOWlcjC2wUN+s9ohXs1vQokkCoazE2573VYz
u9Zt2oaY+3oPjQbBVHNl+dpWvA+nq3pfWaev/THeo2ndh5fRad5bV/MDt/CCa/gme4Uf7BY73uuO
6GmH4sqwDbvys1tCmB1vrxM5rXOH4czLvepC3CsXkTs4ok/C6C7YF37qlY7q0n5vM74XNNnuvehJ
25Z7ybd8tujb/hhcN9gnhEPwbGzTDWQMduTXqy9aswM/toXWqTonppMYhCR+PjrWMO6+ZtJBKZzx
oO16R3cKn4iR85rQFzq5Y37pbmkFqKgO3gjtabnIt/F1dag31FSSXb2lt7KTcF0UkbktyS7aGX6+
LTfhQd4Xd+2zcJkfzRNHeLR8KbBFL9oRf5rc9nQTb2j5e6Ns69ZO3kIsl4/pYbgaN+a3+UibweHR
usH2/agcutvmytRtKdoAP1HFrcWJarawFS9jX/JoSLZhZff7F3M/77vCoTTi5QfpSrhlfA5OHBVX
cb41fMkuj3zfjR3Zxit7yAidfYMnssnc6gtoJru+ZoNeAw6ylUtuWk4/I3faRvhTRVe6mwI/Knwh
98XYqS4GfwSrY+df6UTu1hsUA0Scx1Pu2KpT3iQ+O3vf2GZvfncXhrb+IBcu+/rR5DY9s52LbNOD
auCQOfQEZ8DHsKmf8+NyKPzuqgxt4vqUX/GWMIxEZ9qRmlYlXNQhxIGLdXtuN70v6U89zm6r+8Y6
Ys/Wtyw4aDSboGuTsp2UY2efXlsfp93kZQfVNhw7aN0Ow9H9cD3favc5W/rCrvID/0+DsjE7Zea0
r2DL7eker5Xk4EpCPOzMMp2dHDG7gLZUsNThBSo0MgWQqPYZ5rB5K75OauvEjF3RCzZqY88v9X55
LLDcW/vQq12JTdU+eC3v+hM6UXTROFacaV/vCi81XrJ9fKXd1d/IC2xn4za4NJiXOn/eFxfqpvMV
8V27p/td67ZX/W3lFrRQUXxUbcfZBjazHLUH1Zec2MnoWmmnTEd+SXyNPTchhUVkEoMUU1M7wY0a
7cLMGTsu+Kgvd2pFJ4uNctfseYVt/Z6+bNh1hvJ6GFwDwESW2SbAo2N5Ut9MLLne5EPTkfd17EfT
zsiO2Ut8K+z0jSX7hS3Um+mb4OLurb3HsnQsm91cei14vNQ76EFa63XKC/dXfGobV1Yf6b8YOPl7
1TwKXqq66WbtZ4xDadmqugesRsm84uso4KfdGlhCMJE0BzbI7RfSYzaC65vaMd1QcvXooEhEbB5O
dEYEbSqwhaXSIwkUJy2fIzI4OKhGNwtegzjzFV+57ZdtHp0mCYHaXvbSBwy30hf1YMjH4h7uWf7Y
P8aLZqOeMLfInLGNjhsR1a3uPBv6ZkW5PKSRr+sPXepb4iMezXI7RrbYORBQ6egjFu7y1FuutmxK
VIC72XrhXs+3dNUzt+PteGs8MKacgtF92d2Ig9PSLEa3m313nbq3xk7SHBIKBTJ9fx7fIvMitLBX
ueNj+yhei5o9+KLs9YKPb3zTC85W6d3iXjiZN+32zXJx9uW0aLbb6iioL8ZRFHqnf6qvoKrYra8F
41EKbwpfuSKDNml28Wz09z3MlLg2NjKKrXIQnOk1ceZNgS/KNnYUk53OjW9Gb/b0AIzVMXFJjEV3
/J6nzImuIwMiw+jzckiuEO2pe1dH2TrqX3ObX+vSzBCAYrRj3rDDjq3co7J6wTe1PnhS7ZUzaDTb
xJatusxvOdilwRUeMswtXywVr7It58f4SSyepKume8a+asCjCy/ab0o32XX1qjX31pWWHvp9bl2o
4satvd7mperdYXLuB88bX3PgnwmMEyexp9pWH8PlbThKoMOqCocWE6VXHUEWMLnjRrAng4k15YPr
3u8SGU8grts4Fk+sWIWtv7amvZjFgxqrPk2mHwU3Go9QzdLbIHEwFVqDV2ywISf7fje6uF+/mjfm
JWmT2O2OMIVa0Mpf+U93zPbzRXClOblbf8WjuONQPNTKAf11YZKPxFW1rXY6q4v6HO36r1VtwzH6
qpzGrXrQsG0OoDxsjHMXZu1idNZO0paOo67sc60jFnXfmDb8gb2+SFbDDmhEQz/VItoyVkmKxz0J
na1meka6qatdEu+DhfrFttMeR+oFb/0uaNxpIZHlFfkepFw6+aWx2Ud7BhmjeTjSsAI/Wr+N3Rdz
G00wCXzd9Ed9H3QnsdzDmJs6942Gr6L6rxLw3wrL78qcf88rhR9i8s17uZbj2vMf+n8xHCdD8ptw
nIpm0b7PH6JxvvFXNC4TVlM3plIt0m4Blw/52r+icZlSIl0R+Id2tKinVn3yX9G4av3J5hnpMt3l
ESX8WEvkI9pQiBQmyXniddD+VjB+npagr52hQjKFiUkyGW7sx306tYVuWoyQAdJE1kEXgvRBqOmA
ZpRCdOhR7rpdrBlOEFYwTqC27Rv2uHapxcYnuYnvzQN/2BRwqZB5URqxX+FO0Avj45l0QV5gpC0m
Vue0jN0hfg50Jb5QZnH4NmcVc54pR8/mrEXkNtFY2SAStU2jjTC3WkEjbpw77VpdWnXbDQNSnlqX
4huhmpdPdvnUfn/cvawnamqonXT0oav44CzdPOitEozs4+166BNfoH/fpiGnQPi96iWd3AyqT7Ip
5xum74ekRZ+IoMIgffS9IPyDKoByjzkEMpWUkkpTvkRbQyyjW0ESBVvUZ2Dw+qzQuq5/ilMdRgk2
XBAXkwItI4a1Ys60XKV302ZMtcb9Ptb/1tv+/+cmnHauv3vtt30RvjQf3vrv3/jXay/Lf7K9RQiz
9nRckejoRv711ktspiVck6tUWuYPOsPrP196889VOoCmAN0xH6yP+a8tuKoxH/CWImuXsOWsu/O/
JSA4y1ThNEGpTrkEs8J6JMbxx7etLBPAOGs9ozWF54DFqM5uo2Dpti2ghK0iw/+a6fHsm+3kinJw
CQ5f3NIbA98cjB/fKImF0pX6lqT5fSDPum+Mi+pRhKD+PI5w0QoAcFOyjF4vhcqxUuRuC3jiRaEb
0YmKIx0FVlhWV1IA1DL9yzxqb4OxyfvgpWnlzCsrsz9Qo1lOzBU1/QZoISM3RXSQY0EAatjCBAjN
ydoz54anKSwnR+k0ebMkbP2qicK/pJ00wXpOaB1NOLFc0DP+QpCI9AW5EzaRLqDXBw9J0kxQjpMu
KJ4oACRmI7CUmNIDw88g1Gwi6oo3E543MAdWYt6FUYlyGFSBV+ei+TANSKNh/qn0eW3jgWIoxUTw
W7Dh7ipBznsuUbirTCWGL9bUgDTlcHhM26kiugo64jBm+a3ZNyaXY4QEOXUvkhMxLOGu5yfW21l1
ozdpkeL1YqexU56g0ttYHIJDLESSW+ugAR1JxKdthLz/8xyPuRu2Go57ISrKJ7TAm4IZ3YvKuXpe
0ol+A9IctnYMkwcN/WCkt5ju1YAgZOlbrzdzeT+LSWh5AhdK7B/EwgUgZ6pGEIWINJc49oKOR6fG
0I2J78MAIJW0EDBWQB5A3Bny4zBP/S6J5nxXp/W8narslU6H72W2HDuyv15WqvO3LMPEnkYCFfky
SerjuCwHqbqWwm0CKQPQqUbkW8Oso6dZASMZIBY8/H5+miHgHibkYS/gcw8Sm8yF5j4OpS1ls9Sq
nZuzejuH2GjbQXut62ojCJANjBVNHnwt0/AKffKmmMRtLuU3jQXUA9ESTzWc9VNP4/P3NiJv2pRL
w6LH09PDSHWnTpzosyy5cphWnl4PBzkxs00v5dYJEolrsh2eNCSzwdai/HgRVkq+MSWBTarWfMVC
vl0KhXYolqDGZGJJ96565diPB7HYYeSwLqFWIBLPenl+mKlAgwmDie9bMnSlTJ8aT0zr6xa6tGOO
lXk3121+Pc1IgYtBM21pGIVtp6bDpdUYuY3+hK7X6so206MZum4KYyzcWEYj76axDD3QbqKXJdl0
39TwCBBVxxd9lRleU4vBDmJSiDQ+M58GoYQTOhAUQFMCOyF21X1SNF+MnpQTckbKRF0SBjYwRsOl
zkFj75RCpZo8VSNNzZSmlsB+KKabq0bs5Fp5PyxNfSkWYbjr5QBaBmRg+tSBmZgULabAP7wCVWJT
PzecV5DMEYIOEA9auyLMSlwgbB+BwsQNqe0MrUy8Ul/krNSPShdCaWnJF2l0Ht5mvUZ6IrL0L6as
3gqRbDhtmdySg9kLlcJEJQ/FfmRWu5nmAHCMVBXwe82rsrA2ZcQFp91sBylZxO5Y5OwhQGboB7Mf
62O+8mKsW9T3lpeoeuuAGrV1Nf226kZsGSYjwBZZ9DUzLK+CWrzoxVHfoD+ddspiGDcxgl57naH3
FdM+w08NPcDdxrHuWviUJE3SUHBmutmMY4W2xdzqpXy0JBIzZrHJYnhENOndmYVyDDpetXZ8haYF
LNbS2KAmZOj7EM/bAoGvMKILrbqOBBXiVYsguadxTRjnZGLorn0RNJqrzNJ7bbKz53L2w9zkjlWM
kNWirLpvCqi7Yqvf5FUeX1vFovmZlIKCCeiFNulK+QZDxaAokY4nLY+TLeTk6g5YthcXk0tUEjsR
JEqhzx9mtVjsZpAoXGv7Ysg8eu9+mSWRWcI0DmAQVYeulg3CrdbaTZokYrfR4zsconCtCviVu1rL
9xNZIo2A0ZNHsXLEtKCYD55hduXBuJ8K6GywlAWPOg3PIKWFU9m3Efe/OMIZjGk2kQVbVVt0R5nf
Wikhj9BXOYWpetqCcX0EsyOzMGihO9J0/VFDFjwo5cAWfwRTmBMDn5ImfwHSEfpzifMLlSsU0UVz
mmGc9lFQsFsmm0f1Kbe7Rb6cZ2kLvEs4UYmeT0Edp04lFVfAWm/NIDqkUsmJiakLLuMEF+YLeqfY
q0Dbebpcw3cKy4y5FmiQwcTjoPinmUQeApxh8ChtN1zpQgvUY65ddSm9lJt9iRRP2cyYAI8Ad6aH
Iay7bZYtO6q46UYD5MPwWPsBylW/VyLRg0kIb/BiRuJlJ0VNmioyKwkgO9w3eEilXbH6hkm5Ja0g
g82qnoZ2lm2hq25z2nLtC7QFIFhYMsNmCnYjGkQ6+MA6KWsEhzjir4sWhAMK6H2oFBt06vDpqlbc
d/Oi3nXS5SAno0tnc93VMhxzUOdEr6Sz1EWbfGFfTxJLhAZrJ2V3o3Q0CQ5mxlbTCY8RUiOXQSht
jVq0Tn06w7qOu2rH8qBukQmQRQxlyxdpsRg5XIK+gcUHG0loyCFp4JX4NsQWxczdReuPYs6j6Rvj
XoG5rOidV6ukFnKphtwUXVlh/tbIhlu3GUtGFLyCRSPANrsvGbskr04mUlOsMb5O782nWhjGm9Bk
zQsSUXNg1UqbxYqmCxB8nS0Oev0clc2AF3Chm5tBDBZ7aJ6QnZnxNqeDIlimarStktEEl9BnRn8c
a/KQnbSZ0R7BYLmY0qcwX+ExT/SIudS17KqeQfdP5UZLaNENlexGJ9nWKo9TOd8WiXYdpl8tsKeK
lfmhZT1DqHel9GgFsYupjUrrk9yzrg6tO3TlldqTEYc5SqdwsIY1pVOoNMyL+PzHYBLJOdBiRJoa
iODNTk/CR1UUBjcW9Zt6iDqkjLjzzEY5lVPIKlV6woBciz1aC4Z7o1DlLvVsr8ZPc62heLaazZgX
L+mUXYlgerJKvhWs8akSo72m9pcghIDL1aeOAbNA0re71fjSKkvrwSNpsGDCZMTWthOIWEH3zbEb
DLBnaRUWXmZRuF0quXLbVa9iDpWT5cUzgC+yZrH5LKQ0rm9bhouJr4aUq2naNe/amr+lTTKLWElu
tw28QAm1XVLr8nZMoVMW4peFvhwOeQBUJ1Nwqg3o1iqMSBfS02LXk3rbZzxKlC69ZyhxfVM1/C4d
T+4rNOjnKBrokyZnLNZNqh1opVBs6Lxj2kYxO3rUUCtpomOOxjWyjCN7XgaXQA2kbt7myDrOMpTl
KXLp1eCv4GoUTFSa46Z1lPW0jLqhumbyO0QnrGra6hIsIYGdnzKp4zkmQ/7EQEPkJFSPWTpe9qb+
WvTiLeR76VIQs3cCs2pfapr8pDTKNdBtzioDVEf+WBdu1Vy6NoeWoSQPwZXUkgKGwt4HxaZhMmjJ
I3ITFb/XAPeBmlK2ohiWL/MQJrcgNaddnLwD83Lk3PShpRZHAKGC32RYIdR2fhbViILNkMrIDCvr
CkYrVK0lr294p05mnr2NUuKVqiTYpZCLO3hVdDZFgom0A/WA21CwvwAMNNpglTSvFsND2bZrIUM1
bjvBRIajpfN8b8aV8RUxg+lE5Zhe/G/2zmxJTmTbtl/ENnCc7jUg+ozsM9W8YJmSih6c3uHrz4g6
+5qVsmSS3ft8X0slEUGA+/K15hwzbvM0ShI2+HbxiiuCbrgmp7KYNy05CTOH66txEIZyh7O8yCBg
uO6duazISwsQ32lCX7UR6qZpCnHLIWncDk3xZYzjR7DX2RdUlDceO/2gJhxjigLcTcv2XFm92rEj
d6Es+IxAtNMQr6d8sxslDtXsGhsvFsax8Q2WXlAYLIfJxH/M5/accGTAhs6+74JvOAtoOeesKfKt
dRUMi84ZEUCq7kmnK3OKOAMthvjg2VisInI9dNOMeLgdNfKII7tleza7ICH81gNMuhjB1i6TbNwG
RfDVV1myGxLR0DPFtLWCRgynCu456yTIqLlpiG9oxpMiW2PTSvFmqTn4vvB+MAJI8se6bM1t3uZg
oj2E2Gidv6R+Ye8MN4FBC3jiVKEetja4cLpjhyrsRWMSi0ZJF6g0gu6bIHZjV/TLuVYJqj7EV8FL
N7IPT4HhwhIbvJO9ijRqfNjgvr9ifqymJRz5VK8GDbcGhYbj3emUJUnMFsNJj77R6M7VZlJg1Q/I
7mNGMsuneaF5nniKUatrleNdHqjlkBT6S4r2pI7awEfJUbdLe8HxHN91RSHwinjLfmGl3A7KWC/F
2KNAW1W7X/rV/hrMjdiN7jCfrJxiIPQlKzHRGSbOHNQtRgGAd3JnWDX1tBvrvj31QWCcgokDsejX
F88qzE+wo6zQ6cf5FVjH8KqXBLnTOkJpy51qb/k148WkHhE4ZuWjqR2gC0uC+CzGKhyRx6C3iIb7
S7nERaTH3LprCQq5PkfdX5M9zCG5huLS2cM+s+pHHXwq6xSK/FC9el7TvFlpFTMjaw128lgcBGBX
5iLtN5w/ck+QR6A28RLPTGpStfdMDSN2cWLg+5a8zzLnC7HbzkszWV2o15ppMO/Zp0UozjTo5W5I
ytZ7WuIdcmDDuRRp+5x3DnENs3SO6Cgrntbqy1DxfMWdjpYu709uOUKe69F9I4j1z+L6RuoieC0s
VTyMtql3JlCTSMns3k76v2oNF2e2q/qm8Rx94WCu79vJCrbDWH+enD7eT1B1bxSZGlENwYblKJnP
nsm+nc8xXN6qcGK45Wv+YjbLelvCf2GfpdbvDTXv2UHWFCqwPwkgbsD0Pvtj0x4mZ3C32RQ7uwAy
DhpZzzt4nAlD7N3WZnYD5qT+cDIsvks8ucNpwtJ1jJlyPNhJsICvhO/XLFS7Ud2uzmfRBstDY+Xi
kULNeceLPtxqc7wKfVZ7vmtZ01mJUvndqDuk3NV0TGzVbts4rh4qsMztIcnUfTtY35KZYLL2KLBe
NIgw3IM91GA2dXeq1jENg0aRfuCRrhx4LVEpYs6NmwCm4AOIKGeTFMX0aku2WqNN6m88kZoeQmcc
aFsmN8aYRdLI10dIq8lnbnx+Jtmm+CFjyRjX6Jy9XwTl89/sT75Ls2nNFR0phhGjjPVrWlnB53oe
OLfMov2ipwxhR2znXzs5+pRSmEpCkLQaVwcBrQfg+lHRgJmfMHl+b7BcZuEAlKJnWbLWIuzGZTS3
Rtowk4x9e02/AIFGSeEmw3lI7URsXR9i637oelmEUkvjUVPUcq6buuSzBPRRUP+X45dEtxWZSyCD
H2u3bu4LviMUP8rG0EmWgmwQSYKzU7fWHQYY85jZFeKGxW/B6UsntS5CK/uTS4DIrS6FpnqwJCIP
KCnAonAkzE+jrqGz2lwSsG3r3pqZVb4aypLHyjLWR/KGOZlaXqmOHQjeINJpGz+nM/KeDfkf3r0k
j+FHPKY6AnzBENf1mzwE3+hexXW5d4aele0bMWKyaNvUjziIinenRB5jQobfFeDCD6xLKIJbw44W
a/U4LDA4tXOUnLPXDCdTjUxdaWa0xdkt5oYBJRq49yRY76u4FS+AIxn+1W1/Fl1Mt4aj1YZtLvBQ
GovEDVPf7aIMZ0AWWeXa70XsvzkpYUNj0ITm2MBqNWo0dPQATunIQNYuG3VJVK6PzjiddM6BKTfO
dcq0vLNC2RJ2hJZuN3AcGZM+fhhjTx0ktVfY1k0fjn3HyX3VfOQOGqq/7jt5UZVZYPZhh4zFA9/i
KJzhs3Q9tPVym5PgFI1uCxm9DnNUEO70uZ0xmnjWvgrQW8Ru6Gf+BhAoLpPucfG9PkK5yPRtDYiY
wJLAtt60dh46WckWA6FKEJVRV3Dv89DUr0XpPjCkiEQ177LFf5YmCqIWK8WsD3P5o+jZ0CZa/27m
PiIibp45GU57U/t/gY2qEZ9c84l9ZwCDbxPCRHDWenZT1z0FI6ibLM+hFiXf5iT9YVvLciOz4uAs
znUI6ZLyJEA8ZrJ8pXuBV4yeIklKMoVqvOwdndV7dGbnmhTdDZFsZ992vvn9taabspQAEz+ggjfD
8nr0lOwJD0W62mFemz8WQfHtNVn1yA689dSiQyunB+jNPvYkRb8DpJKXSrGjiLqrrgueU+ZFGAf5
QmyGxXjZpc4zHf/NVkWU5WJHY29bBWipfFxtOC9KuJltqFUcjSh/wB0/YteFwJ5sK7wHmGq/C+3d
rb51CTjGjyp4qWOk6EYu00dESe6OB/StAVO5uT6PjWX1XG65bTAIDZNPTIW58FSA9gQw0o8Phlh2
ckZ6UCQmVa+PfsVutsRJP0l4Nn6Kc6x3znCpv3r+Aa1luLZINbzgeTWubTH/bM1guUdGtRWVrKfO
qz/lkZP6L7FyHlvDQj7TZZQciMOEvR8b/WamxSXJ+caD0BwF3K1c9FeXpDTqhp0uPTb3ClvfTQfK
Z9Nn8Wkuu0cq1dtC0h9uSjff1rH/pc3goa/LdU1PHqcaPZ2fBbCRY3FclgbVmh9H2ewMoQBMTy4P
KZE24QedheLsirlvulYe2fVf81iFMU1Hxvf9TW6qR71GSSmORKVtOCNGjelA/56aAEUXNaODRYBn
y+ZprLbJ5J1o1YAt7zyWH0igWAKLw5AMJzdo2M/M2KFaIgPLyFmvpxBa94FcmRvXrA6LfU/TkbJ/
1jvFbFDGqDqWua43NbeGHthwKsFU9y56jaH3YB8B2jh0jL0WZdLB0p4T0ve7n/2SVIiBd42R5oD2
GetRibalPU6JBC0+A3c2925rYO99m2efg14Xs5kH372mhGhboCkrUMbE9OrlOlzMWpgPXb+gywEG
Tkl51Q+BaH0NKiHJEBbZQcXkD+AoVaQFLG+lQBEimfq7jXFxKxa8K9PWR9jTke+z0mIb61NKLuAS
yC9d92r5CTzt4I6BadhmWLhaOLXTWOzQ0XVWu7HlU5zdBJkfNVOX4Z2MI1edcG1Ec/tJWT/8zHqj
OJ83vfU3YMG/L2o7PiaOPjeAkjeqHdezniS4bPO+GtoLsSYchUXzXpv6jhPIsZpRt+juxlw+BaJ/
rFtwinSYvO3cUxL0dvEpz/I9BrzQVfwoqH7B+nenbBzYcLXxYohLZkCz9pBBmuPZhAnrV2u05mUo
zCFyqpulqI8GsOm6W5MzwTrhPB5t0A8Fe0iy7KBUGt2NpE9FESRPflDv4/KFvgMhDC/tfDu5rCje
+mSJkSb/sMuC/URfVA0eJSjaHZos2mSAXfmXq1YpHc95+4mlaEPNsaEHgfaiY37xmFGRajlHi7vA
P7PvXefFH4m/EV+c5b3oX5i0cNjjOMh+ADOC0k+fO0QznsKb8rk3jXBQiPvpd5jXYmGobweDnhup
ZgV+nojz5CdtkG3pN+V5NUf0jFmgn3uiEMmXbMAkMqgJS+E/QwqWu1qLR+mNy6XtyVPAyNeE6/AD
JP2pKpqtFONdyRFvF2QdiSWKMQP1CxIf3zo38fysVH/b5saxa7PrU008lwRswKERHxGWpvVGIh+B
0m5H+eiR1sIxFOP5xlz8h3xF5eUay6z4DpzvoDidhTV+vdIVIVZ3o3exq+HZnCU074E0INpZsnyw
y+EHWxDdD49KRqbjDV5ohHZwBPl3Fv8uxnqwn/tAhStyJ5fll2HG5zhJ8C5Va/8wmy+eUd8WFpq/
GfFnn9ruHSxj94iznRbu+CQLusMux5q2ZevQxE4RB/D5ij+/8Wak787AqG76jGNmA2WI+JemuRHi
fu3YacW+yArIXLMOdr5tzfD/vWfIYxEey7OZm3dKvc54hUg1ey4M4gWnIRK4WolLspgNyB1h9iAA
17+bpmJJTtmcoM/Ba7mjFZ4fqkCRUjau6iJNTbrBoC6Z6dDMvdLt00dFI5c2SzJtAHU/EKuWc5Zx
NH+XUsyg427a6gCxnp5SMCcQ2zNytIhC3/Q9lRYRN+Ulic85KayHcloSziFxi+S06R6swPucExR7
7Ps2j6wuC+5qL45PmVeEKXchdDzlXYKreC5r7tJ0B4yNQanlvzf8tY0jSnNvTEUcLkjJ9YZ7bB1q
eqt7rF+EutVBd2hcWOsuD6GXNYD/F5SorvHFoTYsAnjmFA/D1vCWfsP8oCRBYdK71qc4moetSWHh
j8NtQtH8vLi1x1ZN4iSnt0edB2/VLPeWmG5m18/2q6w/LaVxSyvhhbiXg+Hog6X8B6wSSIzNkY5V
MNHdd05r6j/YlHVjz5iWoEzEsTYqz3Z4gbl332AJCu11kDR/syGsiO67WP0gto6cp62Y9F8pJTQO
DNAUa1O8p0tMheiwX00FddVoZm+5/+at7YPnZAUtB14nc7lkiXwhE+Ri0H7fZzZVUyLxS3GWP7Zl
C3xfC5wVSqZhp9on0hlQanjAwk79UFT7oE+/lT5TPHS8tcVOmJhPq58ea6hJIUwd9NcLTxvGfjA0
PN1xE0GUuzE8e2GJmZkhVEadntwpP9Fii3dzMy14mWO0mmVfhom09w15Eqnb8f8QJOm643zMGqxV
KxGcLwmoog0o+dvJNKluXEwg1xPKlJL3CwKfpiZj1jDzr9O29oGdNiPcQmQQxlt339bzDzXSohjd
vIFzjnhtxeYVdhgMt8nidLdFad9l+Twc+Wjpphv86jh0qjolrc16o/QYxWM3buze9g6uNXyNU7hQ
NCxIQu3iNDL6Cj6f9cTLd99ltGroY6VUV8LatithCVAMIEaahf7slpSP3bzMnNS69jyXZv7d7WRz
9Nu0O60Q0jfYx5GtN4vYZVZmRE5hOlsAAdmuc9P52GqnPxqun/MiVkXYFN21vMstQm/yMTTWYIhs
EgEIXELogJOHjhF2nm2XmN8LnX0C6kgXIs/31oTcQNhzGeJ8RD3oq88JI6N7wXEjIu8zePS1rLe0
jbAvtiUSUcImLvYqmVc0kxlVuTZI48iflrF7Xrz4Szmaxk52K/40j5UEJQMfrFvHMCDZhrw699Jw
AM78rsPdbHRHy3bzl2ad/Jt+VM6xG+lnW/guwmIx7yFGBLerKu8aV9T7LBia74Mnx4MWeIXhtgfv
C2Gan0j20J8zs173shkX+p4J3f+q/WphGeeos96CiLhbUvFoTOLalOUD+M3aPOnWRhMJYKHKbeo9
3XZRYAXfC2VHaTDVW090REgOFcVPRvI5vmQUo9Ti66bJJR7h0kcwIGb3McmkiCpPvbgB9UwufIQF
eMi3vfbXQ0KkwfOgu+zgE2X8QvTvpcK89ZUhSnfQCbwBq9OXyuUeNna+n7JMHb0sdsK8yy9jjYgl
9rJpY6uKSFeF+biyt9VQo3keFivq8GkemzTfNXFVXLtelyYuu7t5Ht9I/CHnoi9Y0fqVJI85pWwY
Vd9HGJhPgXmzJObbQPeAlBTCE1HZ2/W1N8Xbk8pVC3JkbXvDCPapN/tx35Rlc8DBav9/egt4mCu9
BWbe74RXx28/ruSWf8ot//4b/9VbWvZ/rpweRJWCl0Agc/o/yita3/8BBooBEleiSddaInb8r/TK
9ZBpYloF1cXf8v7WQfb/ZbfY/xFgSzyc2R5CLscV/zfSq4/iQTSdyMHwRIIdhCjkfFA5Lt3imDHo
9a3HJLFrkGAseauZ55NDEixrGZam6jf/uD/3/6uh/CeBBa3ZT4JFTJOczAWvP++hb1oftF6j66Qs
zDCnOHplb8ynQcDM1gPJNtP9NKNb//3lPri7wHK6vrR9xh/I3gQ/w8/SssEc4obovH5be4HcY8LE
hSl4wc1cuf+rPkQo/GsSzi8vBW736vPFdf3Rdh2PEABHq+i3iWWgy/ECYBWSFIZgY9Jg3f7+e6G+
+9dtRD2BtxNgC17uD7exr7rGqizoao3dFbep3Y37jK3va8t0h0nS7GLZBmGzEe7YXaQTyD9c/1c/
41WzZ5rIhgO+78/3lb2bIILS6HBU+9VZjf1KxkjX3Qzk4nHeM+w//I6/vB6TMjheiF15aX6+HrE0
SojKRisSx0zb1ra9uNqeiCD0seaXxv/T5WhyMhuHKPfRMdwSMEIUguy2iqDoCFw0tH4CqJla+84B
GkB5+P3P+auvhyeWlAyA1Lz51z//h6a2X1RWZ/OCVItELYZZrnVvzmVwwQ3d3s3C/hOv7OOzKk0P
ODAq3usKhPf6w89XOjQeZYGAq+aMdV+QDbJD55gy4K6zL7//ah9wlQ5a8p+v9QHDFrC75iSqYfio
6/5YuGMdJmWP2L/AGG0kyUhJLu4Dy50eZBOYZ7Ig5XUEZos//Ki/+tI8sJhKUZxaQB5/vslzvqAX
LPkghKrW0eIZEJ6CNDvTnJ/ff/+lr0r1f+rH+c5CQgdlrbbhtMkP39l3LJU4pGhgZAvAw2ecnJzV
0k/kSJZkig7zt4S/WIHnbOPd7y/9cWVAug97FSUK1tkAYe+VuPCPR0lZRcAAMKm21Wu2NW4lbJbP
xn5covXp9xf613dkpWNz47tA8mMF+SA9l8QWyxpo4JayDDks58Q7xgFoMTwP+Sopud7RL9CJph3U
4j/8lL+4Ng8WFG/IaIAjxIflYMpQ4xsNfSpZTtnZTl3zgFZG3/gpgqQ2sb7PqRyOyVp7f1j3/nV3
LYuNEsokzxG8G+/6jP3j7qKKq622Bx5ETmx34CL0a5i6npZ2MdEy9DWRXMa0bydkKHbCyfj39/zf
LxPmCLwWmDcQTF1rh5+vzyQ0sHL4VNt+ddYd2vp1Y8etDG01uNZWlC5NHXuh9ekOg3+ImYgz7UyY
mafNn7I3/v0bSA//9pVxg3f7byzdP28FwYqZmQ6QzTWAXaTb+fdMNnbYumm9t7qpYRxdB7vZMv8E
pf71hfGqeNK6Umo+/AbxPPZ5bCnF1+0nArUqf1sw9N2vpl3fJsAkX4B1Pborbuff3/1/LSA4Qrig
7V3rMriSH95qc4kti6kIuRC530eGXtTO9Ks+RPhp/gH1+Ivv6FuS99e7olHIoPj5d0ZbkcPmBCdV
tzoB2YCIkmi+6aiqAJVkL6zH2e/9JyK0sj884f++MrWnT2UIkcX3ebF/vrI9z57uzbna2pVDq7Aw
mi+g+V4B2NkHuzGSkxx4yhEVBg+/v7sf90AJ29e3+Dkd2/Rc8fGdZp5qEFBLJqjTMrbMZ2AR5urY
Z3+xUWAHxvH3l/ublvnTGn3daQW4MnYDvP/BhzUka4g5JFTRiDhzr2+c2azIE+kAviibzYOv4+4m
NjxEEOBK05uEiJWLhzr/fWCavG0zgoMnucijmlX/bMAuO2QimP/wY1w/w0+fkXdcwvFBEEZgAeeF
n38MtINdmseMTFyVpqFBhnIkafMcXFnmMNCx3rMYDfs/3Bnx9ybx03XFNToC8DkFFyVm8OEh8Py4
HZLSAlNEC7UKTWfq1q+W3djksXGabm895iT6ptKZYZ5Jg89tdIL56u6xZtjlXq2zyPcg2nX51GeI
1h2adRLGjTnGIvtK2J9p3gY2Taun+Jpwz1AViTQCMaJpT4Wu0/4Qy7Z2vk6EKtcH2k9rESFP6Qwc
y42ZmFsCseL15Kd2RUSJbZkz00PVDzigyrK6tdFMv/XtWrmf4qFPk4tiKK+iuLEJziqSbCo3uTEM
7/RHF3Ey0mR6XZce0YsyOkUbgWcdoKpo18fE1iPdS23zHFSiKORW26UUGMUblHV2yjCXvAs0NHVg
Lebz6M/yR6EafaidGltAohE7+DSNMetOQfLCcQV3vFcN1yGJmn1E2oFR36+pzaDBSEmfjVRZYXnt
V2XctKwCuCOGqn8L5GSrXep0M5Neaopjm6ASpws8caxfPeRzdMWY/7QeDeludeKvpLW00ynpDPzQ
k+68W+1rA50JByEmlH7s4F4NYtWxjqWeol1gGw0SpZJIDnPi/93qDIBVJ5bMDvtM9G91V3UWafHG
QB8VW0zY5dWCLmLokM3lfa7f0EFPt2PjufNuNoZ4upsmjZU1G1U67rIMoUBIoPKIwRdZw7HEzHdj
rS2tCv49gl783Lulrd38ZTvmUO9FRz7PcXGNYQz53hnd+jldk0PsZ+Loxd1a33iQq5YIfpRqT2li
Gluzog+87xxnSHbWapBXWIuskqDJFxf5XZy4t16J2JRW2dBmkXIt9HqBP3UT9lzh1WGbpr7Amqq9
4pTJHCFTaiz9jl3fjrc5FV2yt6tKz0C8UgYlZk//T8tkTLdGmycDLoWqnjCftJI4E2014zGwaFrv
xEJ2Ecqp+RbUIb5afIXdDOfQAOxQeOv0bCtCdiGbKarwahZpi9TfiKsodqcGHSTju63sBgvwB6tZ
vZNMu56Jucj4GboBu9/Sx3AA1mwAAzKCO4qsQST5gznbIBScQldn9IBZta9EPvh3A5kDE5Otpr9F
e2wn59Zy5BPaecPYpA2RD6hqzdh/UkPd3aiVLts2YFjDFeh4+rAcppH5UrUkTD3TzO723WIhWyd3
sdmPjozvZdn11YHCAeJGqfKJ16ntW6rgSpnTpmbfq3ir8oEdhsbpi9UH8SsbGn4aUIF+jBg4Rjut
Y1prLghGHEZladvM9cTIJCdZmnc36dmkKE8NyA1zsGS72szb6R59TG4+iLSs2i0djvLhKu4gArQx
1Q4fK1qHMuuagdthjsH9otw2uOfUQ+9b9ZmtLuig9BMCR6s4BZVJaFpnpd1WMBn8phnczOGgxymO
HL+Jj3WmEdlqSjbSQjPL4z8XgtzXqTQtwAYEUxhhTB5sE4FCHZdthZ8N7SeaDYPZtJt8zwdhrltQ
huJyjUYMIqZM6WFaaNeg1PfNu4GmMGFM2X1KkxmMeuwQOArjH7EP7hVYAmXtBNgwc6v7RBorAcWD
6pHqTcV1zOO33pDejcrCIYWnVqWnoprVcGyamdcc2VHg7RaG5H2YiHKed86iMK6UVeDcjpiIlxfi
kiVGdRabZp8PgNwepdM6pI+WJjyPZSGktDInAt0zl/PxNnPbGIRhp82NzvupCgdbrU9DYeBTZ3qv
dwQAGTXdfw9HA0J8PDQFrtaaxj95SBsySpV5pP2d39WLqssIP1YCgsCU46tndp55SMxxfggIXYAv
vLifKzwwEC5AUGFl57E5FBZTbWQxMQPSVBeKjHbqwQyyqi3brevpudgsmlFXNFXY78J4ytTKvjPP
WKqWrH4pkthZtllc5/dulwNBa9p0oddc0WTdqtavnnTjLyygi2s9eXWdfOuDCa0gdSFNM5cx/49i
oYw8Ni4z9mPBew6sE70cLMBxmPqjDAqs703qsaf32ch25GfJjyop2g6Ug5kleyRw3kugs5SxH9A4
jlb+EsdoRuNpRe21juNGlcte90N9chE2r/SX4uFJaaZoALGM+YztWCA3ALKMvHLQybpfYoGmqG48
43PXr+tfdQXCdovAzYVptMZ+2PejYOpSp4hKqqVjIkD3qMp2PFIsS4lY88sadMBxxRwbP6zUGR5w
3yzquEwE+5CmgCQ1txSIUmLLUJOnhglUaLUl2ntE6mVk27Hf7mIKd8Jce5ucZqozdqKxbki4n0E9
p5E/X5WVqWvX8UZWkzFukoyig/djEe9zWvY3ZtoH707qFC14kTrwrxbAdreoTueRbiqUDUWQre+J
NRlk6BJXo1FPkNIdMUh171oBCRD3gjs5W+8aocEfLmoIh3jGmVSl/Sltmu+JpKzY2l7j3eKA7un7
V8XbmJTpqXfS2ozWuQGpRHVSvztTqSrKMplc2AX7CYfV4r03su0FjDMmhqEeBaPqISglmldimRgK
rX5h3mRDC+wkX7r+Iq1sfU483X4pF2aLhFD1fve0eHMc7BWGWejAhBZ/N8bEd/fG6FvpC1FNxR3j
D8gJGHsJc8FyLqhHjbL4tmBkPHYu7MBt7MYY/qYmCZ4XHmuJ78V0SOntr52XtSi6qIMy8y2Oc8wk
yhrTZNP7iM5OzaSvda5N6eNJF23GTAl3XoD2lsdKatT18xoUJ3Ow9JdZLeKgfLCBG2LqKRZKfvAq
UmRSG9sJ0Qj0J2/aCcniQqZBbP2IB3PGBINXZ47orAX3mt5BeiDj3aIDVZpgt3oDIUCoaniZERWT
f2pqAwjP2pnJA+pnfq3eZ+QSetbaWRfXcvt+V47XYLW1swMooxQTYyhLq072lmukXqQB3KuzYfV1
xiI7obYi8gKDvNasXqXb1QSyC4s5WcALbW4EKeTpToyJWk6k1wavcwOzI/bfqSalfbEt5zqATnEj
2QN6xGzF9edo9WmydPZay2wFUURieUHb0OvzzTRI/WIgItzKKfOf6zW/DqraeJlPKfX395lClG4Q
mdvPtTElz+iJ+oYCv6w+raqZ1XfE8ZgW5bDau6DXurqQBYBpamJETwQ3ks2C6jZpoYShC7hB8AL/
d3JAAeQkWqud8mrFKobHcD6ueK5gfFdLdViNykW6hiG23ZSTfXU4OpNbn7qVePLQ9RSdBWNu+yRk
4lh2uzQejOq2m8wp3fmMm8C3uv00wr9psRDjQSrSw5Lks41xWMrqWCp/hQ5ezbAX6b7NmJKcGNdn
WnfA/Wbyrw+QZKFWOdDg1nAV/vAWLBXjPEZv+BsylHVnQtXMfk/sRkVlAzH9wKjE9iJMlQt2JJ3a
B2O2G7Z11KQjUB+rfzfs0fqmhmSiLkoQRa6Z09nRPDLiDqdUVsSiM3d5Jk4qW6CC48UNy4GB2WZF
1orKSSYk02uQoDvPQdZjoEdnZt35PLAkn88YeOTKx0tFGvAPmtBU8QZT5YZiKPxpq5fYH+mlqvwh
bwfWRNFa9UH0bIwH3OBqwvVNRnlYL8L/PmTSW3g8F/2NXDhUPvxqrHyenIcsIhsxB2SU4yOKrDQj
x2ggsrSC9mBc5WulNw/RXAkT7pGX21/tOsvfpoJm0L5f+gyF2BjUl6yMAyJ6lJfBb5/s8lNOY6WO
hqLjDc380StoVc3i2CmbQMtCUupSTloSH4/nAlUcuspDjuG3LSS13p/rUORFWlHF6bamECZT+uiv
lrc3mSIH6MAKZ7hDz+rnoVRDhqJB9gZVyEz+dOpknGGZaahrfqaBLqXFivIJDmumo7TDQjJKjRbU
sFSJeRnF9Lhh/JnUJ12ak9wKSj2k/FSvm8ku2vu0Gr3nRJv9yWM+i054jjnouaaed410DHM78mrj
37xa4CnOjAHQFdafrR105aE2ejFtRmMcXwuaIgDnPDUKlBMYWfeE1jv8oNxWHkzvqk1E56PcrcJY
9D2faT+epFH35plMst7+7vtQvuSE0WSbl1n9Tkh0K3djrKtvOU8pb4oc4XIbtWerqJiZ+22kwU4X
tY1VQ/GRXimvLrZ17wUDChEUtgnqxzTBwK5rne9qMTK7V/PQHI3FLdfD5FXGN+4pbgrHq3FIdoqz
L9mgU3BaGr08cood2cBX3ACWdHnLLEPo/M5Yg+nYiSqoN1YLbLV1fCyKY2sb88GYPCAJZa6bx2JS
A2fX2Qngco38Hpsq6+eOqbxc75quAGfG8Wt+IcsFvsnYogziI6E7sCg8Xg23dLpwYk5kAnoWiJ8l
fsmwbtkx0UC09hrVyUrpm+q4uhlpHuAUZrD2UlRmxmOSSJY/GrzjhnNMJjaiJPUOEpXrdYegtBH0
rfNASZeq2q54BWsqFguHg6Y8hy0E5XiCmD0jcfRKUZKW7WTpEwEHlAw+kKYXkgjRYrZJ42/HpZ+Q
HcQ9xIilNfpTn5FjePQzFkgEwybgQ9THejeotNuNiQazb+pBOFvL1og3nMym58wYDiyZZ89ei+Ks
WA955fYt7xUKA5QItfXujjqddy3Szye/n+qbTA5L9WBWqR+HaZprKrxmCTSoCH8Qke2RM36yaYsk
dwyj3Gc5rhAHjQ58hexHT7KwiYH88cSvPDRyNC7ORlUuDeq6MTY3WWmk87ZZBoRk/8PemSzJjWRZ
9ldKet0IUczAomphs7n5SPpA5wbinBSKGVDF+PV9QGZlBRmdjKpet0hKSCSD7mYGwFSfvnfvuc1g
mlu8ev18hmQ1ysPa9Gn3SiOCwtTnRKjq2jREHlCny7DFj1N7xzILUgwAElggVzRJ3kcE764HVHA7
2z4rPShhzdJ0d31gafW1UJkEkef3rNW7nk/FkMdxOWz15QwGirFoHp/bLJTzpsNqNZ/8xaAwNpkH
Co6cTyhosqa8pu8GSCDocFwRAJDYWNmifn6OBG7Ig28n4zkhcCTFMUhBt51GNX1cnMY6TXbKihTI
FbUtVNN/9XK9XEsLzjfqaV+N12oJUgjAqYNSt8hrbe8UZcd0XTt2iUAafCwaMVsz9a4jlmEwuHVi
nZvIyXoSo4f2IRHkCeD2L6W+qyx28I3vonJHWhmmKPnYyKxNkzmhPFXI/TFa5pDmDwW18bAL6jhU
u8XqZrEli6CkNPOkexj62W93ljuV37zCCm+a2FmcA74Pbokgu44df2iDXcARCzG9pDG9dSVNyg2P
gX4NaYdF+whXEeJwPQ5AP2IzAstAvPuRqGIqtMlLreBpWsre5+jt2ICcF0lqMAPqh3B2ZYr/zuvI
Je0BROyArRr8axHe2Os4mJzP5EjA4WApzkg/sGv4IZO9Wkf5mQ7TsK8yezvVbObYYSwIf+xW+MAH
QvA4UZhGPgFdrqytVw0dEn2jyUjw88gwgVvGKD0SspXC/SgjYBqytUYyREphoQadkzTc58iRSQx0
O0fibM0jubcpPc+5y4/usmzsb+glQJBnBRkVSmbfn3bwEkBjEmxcOlg2FOJ8xnzqDYRzf5tS1PJF
XfnMVM2DK9Hlsl9ykCbtAVPhIp/tUnFWT+xpusZjhWMBo294vXiWybdZ0CTfFCvvp9IE0VNn6cmD
Q4e2H135wMRliZruPS/pz1co6epnt067CX1imnxJZ8gdpyaeLeeUcpJkR9GEoW2rpg3vqBCX+RQM
qpzuNbpjNOQUmw3uAagh25wWCGvPEnWEq2RG32YEVOD6R3D5KbTJ3NmWVGZfrbkIPwnTYpBedE/X
YoqwDegqAFtSFHRdLjWNm5R0CjDKmWTAfDIB+PQzLBLx3LHlvHgDXoXNbMb8CfOy+NKG9uTcNm1F
i2xIlXF3wuMHz4SOymPdtDI4YJ/J0CtKh5k1vTLUmIv3mXnhsWG7cbaDdGFx4NdVxx5OVYJ6n8J+
g75uuQ9Qsp7nbM6/uBh0Y3YGy/7E8tG376ih0+CkkzmMkGdSQOzoM+Q87xzH0j12aqoRWkMznUXm
T1+kJlp9y6kZ1T0dMuCx2qVjo8OFG+0B9v6oORpyYI7xXx7DGY3eRS2YPjeeGHAKxCNFFDrDRu/Y
yBeX46m2vNMMFH/f9KrJdsItJtqJLtFXsFfoNdB7xDDelE7I0TVfBkgIKjQfSje3hq3lshsfBnsQ
n3pSr7MNLUymYT4ylPcZQI7oglEQ7aDjGVyFdlaMPLExB8lLQMrGQbY9Vu3QSLzaQsLY3HXu+p3F
nDZcsTGV+YFnITrVdVNMkI3c/K5wl4k6pjZdTW9MO8nRicg4OqRZ3FucygJOUQPt4o8sddj1eB7k
bZ7H8ivZEynyU6EzRGlWRZjG0Ib9eEQ9H4tNKfk6bHtvgXditbNVM7wHp0F3a4j7PeN02A7cxm3d
o0U82a3LeQqJW1Ls28HEQC+63i44YrcIFcsi7LCCD/WrpTJvOQTJML6rVh8sypyFrBgtI6gAYTpN
Z9uUxBHLNijLU67p4/EKmnUIYkzzLPHh2+d4YNF/T8Omi0mV9gLKHtqY3mFYeh/yiTSEEHlxndeH
3E5nhUpfc3JnpbBJpfHqGqeyg91jGyR9y8EF467LRGAYiiMPnbkTNQdi2y9IVCuUvRoNlwW8UNIA
IZiXVNO5jZbVWkK6C4jzOihv06ZPaUWl/vJML4fpWSSgZKRLQl9D4Ij+oL2WToMTpC993A/+1s+C
Id0aziHtRmI0qTZzsbo3OrrGCTaMeaAjCbHnS8aCRVMp9OYjniFUjqEfteDTuvaJq2M3uFSK9NIw
qoqBYi7mEtaUQBs49v6RBYGTzDAuU79tyiKqd6gmcaNz4iOAuWgQt26sJugS5i1OWJ+oLASlxdL2
9mGyGzrvFeUzJ5ooIzsmlQtyAnspCc1i8Dn01yZX852lkiQ+zIVNGA0L/VBfw0wpo2O0EEJwmgZR
UtVIE2Hu9VVnDo7dtK/0c3NOQEvgg9AcqhasLY/LdmQ8Nhyt1ikeDZyd8uT7ElcA2h8bnWYfveZ0
cz3SNIR+CNzOry9ZIeQN195MuyxKrLvEr10DgSAZk22Tp4L6RWYV/WedeNdqTiSUWh9sFw4jwCd7
ulzpsjEAELEiMXSPN61TJh65E6vdXUmZv4OxAeNYF9H4loK58TeqSkJrtQYMz5OKLBwkC1boaWEa
tGtM1H2AfM9xe6bvkEA8ssNqF4V+pXfZPKagO4Fi9CfD8/Gxmzub4xDx2NWNycARbOp4cT47Q5Ou
frgq+hzAvH/08B5gQKPX24MImnA0Z9LJD3JO3a+h7gBSzVipXgKsl0c8V7QS48RCC9yE5ZyxQQYJ
UKcULyYoKKpWZEzjB8QNw6dpHOmTJAqNt6XHtjiW7TIzHcEk6uH15feDcSk4//dxUQT7uqrTfG8s
JlxHAAfqKg9CxNqxXNroVOrZfxdzMgL8qvtA36eclG3aQVo+0OBe3vmxzmCoemmtjrOHdOaG6o8T
C5ykIbl4IG2Sd4r5hN5h8Bbjt9bCFgO+eQp1+MS4JfZ3xcwo8liDqnAv1jxl6YNTgnO47adpmO+i
LGvid7XT5eG1B+bHfPTzGAJpbmd0l5lS6nvbz0sEsZ7dEIjy+7HpX+bXTGiRQhDrC9uHFDXn51mt
VzYzMSWoqt1EjefJ4BkRCPH3LHLuAReP+fF6/592iOgWUcK/hpyezVsx/yy55e//kNzaEYrbkHhD
ZBrci1Ug+w/WYfAHqh2CdkMEUpQI6Oz+Kbj1wj8QTTlotsj89X1vTQXUPwS3rv8HQirGLQFCExe/
sPf/LrgNBXmLfuDRSuD9IVoiu+An9VDNAXQx5DwCeDHjJQvFW4A/jt6T454WHnxsMnb6d0FZgDZ+
UhHAV3RCcvLoV6AaQm/vrJKPP4mWHK/MO0p7gc3SsFAxd86qc2lF8KZjAt5BIA86C67rZG6a2yyL
aqyqY2KDwvO8qr1kleV3V7AV6AC6AwyTfaKpDdfGl1rO+B+ZjHBtv9gSTgUMRiAY2xqCa33IYE+I
16gglJvqt4PbIrQqqYXcrEGb3w4TPKw8cS8Nsnq1yRqneUEQOH+xhsxtKZKF2slcxO0mCfXwYciz
FD403VWSDuJ07O6zWTTvg4yT6W4YmyW4Im4Clwaq+cQ9F0vsffA5AsqjFYGc461NI6mKZNKE7l7H
q7GvypRNAkOOm2WLCsNyMdbNOUXNhPZiBpTRqfCSDkNAupoJC/DITtd54xlC7FS+07GCd1zLIT5i
G+4fstS27xwpo3RLWrZ4Lcm+stopRSy0yPEGUGR1SOm5E3hHp2AdX2lv49faq+8TPOwlkMd6st5r
FzTh3oxuX1yLJRHOJgqyCadHauevow0bexJWsq+cjq3Qb8rmNWqi7k5U0fiJSokTic8xK9klauGD
1qPC6WaHs1N+ErUux73X+nzowqXtQE+YhsOWtq5jn2D78eedm8Y7SrqGja4VQPqWWWIESxz3/ZDk
oX9wq8LFfAukYC8bz4BvGwvyHVmt2/5ezfMwvNdlxGsmQdm+4sOlldzOc7V1Nb1BnJjhcpUxqL7N
10L7KqpL9Rh6ta0OFK9jtWeUnX0WOECjzaRaBE6ou5zgOLnUy9t2WTzBcKus8o68A4egvu0SLS60
Ewq48UvkUkC5V9BEMyZjnlxEAz2yL+uDoW9Sbvt23QZKUTevYsj419zyuPeDB1brYFTBuGYz4C6r
73jpmdSyLklg3lkEP3YIZW03R/bRmxwUWTnBMwKWkGZHY1yeL9svKUvwoFiy2dQoV/pxNzqOO94L
ivrsqWwYS1/7PPY8hUG+/u1NjS/DBfvz4w9po6rhNBGclmPWi/nNyTKFNGi7PAL1uy0aGS0cVscE
iMpOxZXsz36ehMFHwAxy3s2SthPd/iC1Xjp6TcFxSQeeZlctzeughsBFpzCW+PjGnk9duZr/KBus
bRUz8HTTD7rVr7OPYQjlgap3fFNqH8cQ3VW6YzKugGYRELex+s6IYx1Odv40FB1fFdFM1BpeXxfZ
M1PnLr8n6acpHw0lE2r/UrFuGI2ojqDpWAF8DzL9qLzW4gw60xHatTMiw89UYBl0/qnXAkxoW301
2lLfCgzg77CANv5rWkUL3MfaNvSD7Ks8t7uDxQT92c28HL2hr71H2arwtu5tcdPOxSmVNMwB/08s
lNu07TKce7PHuDI8Kh2es8ExH3vOhUyK+sMi/Sd3ztEVSm6VwU3jtoh8zNCH9zHgu/vWx17bl5Ei
s3VR08XN7eR5WJCw7HPHUuEDPqdHmpLfWtyvBI+qyT+KwthnYHLMkysFFwdNDQeGxBTbNvbG95XN
Qlgop/5C6cm5aRLBQ1Fz+JkUeaXSfxmyGMdnBfITENFzE9VfS+7zTdiadpd6NoOiUR/ntknOYdV/
qkx5hxUFHKEZOXwk1nsri9epK3OGeL0xMeMeaFPtFYFUu9aankZljo0R6UGnMOkiNYY3A3oSHgdM
iJzFrFnZDMag3AZ9fcvYm4UVjC8ssl6q2zhLnyMcTcrD9ldIx+AnQcKRZ6r5YEsbH1jOSGy+RA7B
h8KWV/1CmSrS9spA3OiCnEbA2inrkmsmQJyzPPYCFzO4xBF/YOINOz4BSypaeLmtay6uKVjE+gzS
DGP0ruYrK73yihzIe0RogLvQVr/Qs390Cw5CpqzEKSWLk9J56c6ecM/SFHRt8B4nyfCxWax6i6YC
O3XrkSMQEDFl52izYrgcZLDBP1AkfMXRziVTh67mF+w0Z8tmfqAc0AW6nF+TvDNwHlLuEmG50NpE
dWhs69rJ5KMb4+zyS9B3MXqkZepWhCeZcN5uVlmaQ0pCHSUGN3poBSgiBortjSeDK5lX8W2f+A+i
GaDz42HdJHEPDTJ8EFlqbXqtrk3sn4ao0lC/5K2jEhbuKWbi5mVHJpcZjUtnBqxQ3PtWWu5szVwB
sbq8ii3EKWyTbFRWXqmz1cSfskFP48ajTKZtMgSC9gPrIwr9BclFNKEhZu3Z+2PxYHeLle2kES0G
S02GzBTN1dtoFpYmizMHY4oJlqZChoYqoB3afYNb8jjYFeaJCrMg2iKgwP0kIy410i61wTL+AcuR
5KtB/2oDdYi2D+G2+VWXTM1jZUL7Deew/EiMZ0MSWdiBDLXn5pqVY76jTV7t0NZEH0J4HegO8uot
TXRHnFwKzQR5TG72M437fuokAC0svYS7gjPuMrfJ9n2L1V03vUUzMBtTeFG0/PYaVCBQ5lbdICov
WBvlIndiGggXSY196mgNfmwAYu7rulAPHDRctol8GA7BNAd3vR2/Cb8lJUZaK9ZD1UV+BPtXB584
lBj7GifkmmjRS0mnhWIBH2I0NHTOyI8BMBRs5WKld60tp29xq5xdDLyNTshsqRc/QrSSO0kWbNsO
ePCu5+gNLzNpV5VY4gbDTgcJXXJHkEe/5TZGLyIrzG2p5MiRHh5KhFoqFw+0L9CyWQLdx3dlBxk8
mkyiJQ0ouZouPPZDBbmdU/0dehl9TJwRMJ0Y8tMiRnEV5Xm4BUTg7jttyKUiSgsX6gSUmUETE2GI
ay1LL0dSJBD+Q9j4JFrM/eKifbHy9gaDAZk06RC2DKGBzfld3r5vEWmcMKOQyxEltX0WanJ2ja1z
dn0s+p+RfM1HV2f2h7ax3YIlEZDotvIgDjH8Ii1XYu38wAl02EO6M8BaBivWm7JV4pnp4bGNCaNQ
WLTpeXTlWZRiwgLPEAMAB5ZNX47eDXyY8Eo6Zf0+msIXGqxip/VgF0gj9YlJb3WrvEhsTRUcNevi
kRYolMzOtezHTifOni0WLWFSoVlsp/EYI+99gLij4DCuyRmtk52VWxcHEKI+yyEW+4bt8BK2Vnes
ejem2CkGjMvwOlyAtaTtiOWh75BOwr4NLsb3v01iKs7QkVmEW4DkdKrI49tnZViDSqmlfZPlvbgK
dL/cpg5EoZ3FMFXsZVKWn9tI63KPQqs6R7hkbxdQBDSUk2PITBi569JrvtquycN3xuqosGSQJUc4
TzCl68z6REsg/SA6TDypHzfFOUS9nJxCmGU7wNpMAxhFIdYI6osOSwJs6Cd+ZU/VAIaNGY/hCMtr
Rsx6FQVBvEVyDiEbDNADS0+/apiUDz4BXckmSrv+tNj05QZr6aNVotftmP4jrtNqukpWOGPmLObJ
uC6t1zyz5lOmRXah52PIkhzd15iDTv3Vq5NAMJ4P4v4yBIu5y3U8PjfC9rxDUwY0IAvPYjCP/9m8
j4aWaKEuBOLUF8M7TpRQdhYrROGYDBzSokmSklP0LNYz/BHmSUJPj6OwB7itMJq+BaXgkUYe63yU
+Mu2Gj1Ojq0eHHLrdQ0pOFbBaAu/IxKfSkZI1ujXM4/EB966w/ypGZ0mO8R5SouwC5zpLhitCGm0
jFR3CoxfjAjsZB1esIE8FGbBajiBE0SHOXThVUpA/SOEdMznRamv+tydrqoS0IOuo2xfhNnnhnZ5
u1sM2dh+vUoReKn2wZrQo2Q+6qu4I1nJUcxlcgH2mTngiNPe00m+dQcW9dpa8aOOooEPdQpgzX6g
3JF3KbdfbsYmoF+dcUwH6pDmdFzbUh2dPnRWkYp9IivjTQ/1/A7VYJEf6EFpf0cpZra0xIubMams
M9N8ed2n8N76QT0nAT4tVnX7ArDFvx0QZUKGDrxjHLWwkXs/ufFYxe985M3kQimLGkCqJ3+EcR+2
hPFhwk9vYPoy18tc7zP2t+bFD4S+Bt40PFg4+gkyip4yetgksLn5te+X1VM3tfoAyV3tjZD6aIF8
PCWO08kDaxBjfJpuwKgErSTmhONNbhw2asSb9R5sBoU+Xv9NH44sTu30bhmm4OhXgkJDoSrsdmmR
6P7ic6Dcw0oedq5n20RxseUfJ6cdzqKCfojkDfzZ2u24ipjm5PDwAgsC7lijxSWgJHJ5eV5UUSE2
MUCirUvY+HOgI7qkFefuTPKt7X3jsIkvej1VgjVBdJsfc2PL+2QiZBe2qnNTtFX4LJN5+ZbF1hqS
JcRyV4rujgOkjrct73YPxRMi9lDYoDNpz20nY/XxBVWfWcFHtbhEEZAqkUUed4vsoA5uwDs0rP7O
VFT2x2K08vsgrId4Y3ky56+ahgVM+ug8mZ7b6VVfjOAMQO8se6fNzHZMCvWlrUGZlr0HqSFVXncY
Sys1h6oFlLytfaDwHKNoBY/hSF+24Wh5bZkqPM+6JH8xoD3akO9+52GG/BTMvf9+HuflqtB6bar2
OtkMqvfmvZgzh+g7DhggJzpogXu8BjStHVe+MONvX/1CgsyA0vXOZk6199EWndEsqCsMbi4PJLOK
x37UTLOCCkHPSpeJvyFFzx6FCNF4Tuy660wM/pMe3C13nrgBWFnOyywjkElO1rifO0E6mWvY4CgD
Cs6fEzrp7WDy5pIuTn7WnRoOVpcyocgLhqItFNktQxXow1IbcpuY+W5zZZc7B104iCtGXJbf6xc2
t/KMgoNu6TKZNewYGK7gmXGYo1fF+ziT+U3hFuqxDOb8FkFSu0EDsnD1o0vIbblKsi4H2jJPNvNr
QKIcgDoKhU7k2RfQH3T/i165n+fezd8IB6ftL5FD4rSfrhq/aY5ZVdVn0cUK+WXcQbrQOfMD9mI5
PpguCWkFp2E5nfvB9t8v4egMpwb24osZuOkMgXL3esyFRZpOXykOgRRTl3xuRQGCymCd6NFnH5Ey
tIq8kFw9ZA5nIhC4TvCxsGVBbNhUlunOWRqYIehjTXEKnXyxDwWgrk/AxMb2OvfHJcSysUzuOdVp
9VZUc/smrHJ5gma50t5qmK98jahLuXqp1d2MXjUjGsvz0rvk+TweyixKX9KgofhhDxVkhVNxfqM4
A/BVhxCtNpay1MpYl/0Os0N3N7ml/Up3SkjSKEegOspNXtoyfGT/BggoRl1/IVQdkWFTgbrkyZr1
W+7FztUIvW+FR679Lb8Y+PdSNNVn9oUhPY+WFT7AGBqaHatl96TyHuSNk7qEZbe0XE4YGpYO/1oz
XFmYqsl6FuOjQtGwV6WPbIrsZuZVTVRcZQV+c+wqvnxbndCsZFYCtA8BrkWvYRobtzj3blS9DIFT
+od0semuWSakM5DP6cTwPtSauYxxMTgwNeGfOAUVbYrUo4tlSlt9nLyCDabrazoRq2aG/b9MkfRA
C7abq0THBlHvmHaf+WmKftS3hEzkRfNqUiu5VLrBGrixsrzJ95zd+CWNzxa1s2QrhkPRhMiDkxmg
hqdL7ylC67FlZ+Kv8Z10eXjjAUacdMuM/PHvf46NYv2ga+/EUaV7ZqR+JWWFhiXOAqc4o8YXJcO0
sWO33gRJ2YsGOxDRI6dCI8lEvAJSqr4rZcbFcJhCEO6ZLsFSXop4GGFbNvNI2wmAkLUcAIbmcKMn
9CX3ARot9PXx1LwibOBaNRjFoJFFaBOAF5ZOeaFnLeon16m0sxLg3OKps2duf2eayJwMhErg5lkx
8wansXXzG+3HTvuJnGRaMGVCh/UfrRz6V1wkx2S0gvqyU8U1+ejKh+oK+mcfl+5IgsKIYmQb+H02
PUxJ27xavssvcPyMy/ejt+MijCsvlpUyBRy14B4EjeTDBSAiaarWY5vvtS/t4Dj76L/AgnYxF6qH
7YdoS7v8fsN9ovPakK91R54U959Gm11e2q4t9WsBB4HluUmWmhjKvpgeWC5ldtSgLXJSDDvuVcpx
PYdNPnmZv53RAOe3NktPeT30ef9C4a/NcxVg7cNxIgD/jHUI7FsMMiEkEQVgu0XkyW8r9cIb7cba
L26JxOFdYZLrgzNtQKvdViXMcbZ0Xd1m2FzIoeU9TJdoYkZFX8ulbRcFbkIorNVUPa6Imo84FSSq
bBynHycKpE4eFQnW7BleeW0FgKxQ1HjPyDYcTqkRFC/fPuSMxstHpLDgr/63AMpGu80jRdEkfggN
DJ0Pm12mmztvrGzAQ7X2X/80WLn/4fj717QOUpmj2PEi9DIwQgK+h794vLORpAKhXJ5ax23vqslV
5GGWAyGiAEo6dXDtnhiI37+m8/MgjRflZ2MHugmTNKYyvybDU0wzm6F4QvxhNa907wZEUzwNRN8V
xBb2i3/lzbplXjtYleTcU1nWYabVAviUPJpiLLNmi4jbJ1Gm6oECifIwu63/sYWLM4K5XFHx7QJQ
ArWLW1UcXEz05KHSeB+2dnqI7da+IijJRqIdZF35N3PCnw223z9eHAF3iaLVecos6OdpzGI5jc32
gfCYzibPdt2dZZq3u9UUcd+N3njjhmhs4bu2j7+/sn+9sDYzXmgWtBPcdRT18yu3fNUAFmOBGFA/
XAtgr2e6xunX1G84QDB4hoH++1e0V0v0fxlJ1w9L0Ur6GH55vOLC+8Wr3VVK9yuMnUWiSG4Xj0n/
xrdiaLmLj/AiiaNrqGjhneUPzVUVdciHu4l5s+gjbWF9rEdiuVPX6f/mjf1s5V7fV2TTTmbmx7Qw
csJfLkXVdk7esqFvCubp9xGWvnsCkCgXO5Kmsr+54+sd/fkiRJBEQvqbEcM3vk8/X/d4ToIawSG5
uYAnwD4WjQtMa5Le+fdX+9cPZTshc7bQpkkqyISKGGP+ec43DwveG4wrfDk13XZBr6jYd3U69OQZ
oOX7m4/164PMy2FNDhyXCSlzgF8N1NVsK+C4LGLN941HTYrZwzzTBDpGSc6ij55lbUKxMdBZXqix
dr//vN8hST9dWWadiARhbfiMVIMf//1Pk001OmpCNM20ZTFtT/ZKsVikH3kmYAJpyTtqDvxrlpYN
0wKSWV6TBY85PZ62p6EXdoLmIPkPmO0YKt6irEN6k1Rh1OyNQ3rhxo0gim4Tg2YI/HaCMSQ3rB8g
JkbFGWNxltPkZmPIgTgFdZewRIPVFrUjTmh3rHTn93hk0OrSrj/4g2GjZZCw1qDIHeo7h940lHyq
22xbWpP+GMnZU5eKQta5ZRIRNBhkgnk+dQUko/tinLiJ+D/s+omzBRsqkxumg6S8sOkahDZ4qCrB
ldf4wgDZCbVuvWPCPwnsxa+a14l/aUM3fMCSxp+2fuj7m250w37jseLZx1H4606MZp3tfSh583Vn
1NG4hlvJuibfZAPn+ID0M7oq0fNlO8+E/XUW5fE34ZIdsuUaK2qAhDHDVW/QDr9UMUCzDWjg9Hnp
zPIQWrNhM3U83oJfEK25R6zEvEV1DRt6EQ4UISaypuWU+vPcf/ULjyq6jtPeej9lbmLOcz2w3eve
R3TL1ymzdzhaVXmo3YjfQ3RwVu2dpa1mpHWUVID4U6qoHHyPPtCnUUdryriWCdOcBUyGtMzZlBMb
NOY3GLI/6hG/xU12hRramg7KNbRSARSS0WbsUZSXKRzLAFVJS/u6j2dY9sP339ArjxfpuePZrkZU
g99FQoA5Mdv7fhFCPjTsK169tmre7EKND6+3HFJ9b9D2vOolQ9frNFNCp5lEGuTo4YvjIqF1MsGc
Y8aSc5sY+HH7pEGT3SRW9Jbk043OKmYLAYjXWzvwOEAWOputqx9V2jRmQ82NHTxiuIdy59HZ/GYT
CPIwy9z21sA/z98RfAonkmMT9pbff1l/RhkgrQhYKiihYpZdPwhs5+fFCQETUD4b26nCTT5tJTPF
Bz4j61TkIefa2m16m0U9t+D3r/vr4gtp0GObDXl9h3Li12rCGTkfJtHIvBvjN7JCa+Uc4ZGb7n//
Ouvi+udFHmUBDS3bjn0cqwLFxc+fj76qN5is7jYY6cPnNLbLr5lwu/aECtPHAlQhRN4AwCQQIlns
+oPhS/Ht92/hL5c4jj0oZ4TBQv6JnO+b8Z9WwyWeHQj1AYObMZru65kynlZT+GA7SCo3rj9/AWLM
Nfj9q/5aVfCJUcfgxUcwEYTRrx+cGRw2ONqmGxjs2cW1Od+waq3jbhA5rwO0Bftv1v2/7HN8TvQT
MewqH0HLX+AofHfxZDIGXlIYs7itxmYnJ/drPHcsJb//dL8+Po7w2WPgzKDWgQbwa81UIVqJzYTY
X8YcRTCnNrn1UJtmqT79/oX+bzcP2koATwn9if0rXCbtZeV1HmDKaSXB+iR6kEGeFvxBPOA9DLto
+vJD0PH71+Wb/8uTCxbPQw5F1KtL6e25vz65aV0FOrFJCxWGnCtBsPLsCbTE+VxUUHa8OvgCw3f6
hufR/uJbZoCXDQHnDS6ygrcbze0Xp846Bzib8C85E8R51yRx8RAifXvCxVlexxPdzVUonz3jEcve
SuVA3K6TKCLEke4eW+0w08iEnDnuCCUd3goVrZIdwNRXPg9fvXPGeH5z/UETlZZBW7hmdWbE1Ab1
p9EkVntcbGc6o82oovvVToyWXZFh86FG920MnoUWwDIRUegFj+H383VPYWBtGwZpJYMdbIdn9LJs
N7FjWIY0cYLN1VgvXsg4rRqsE4IbVm2i4KCPdr2FAxQfDat5DGCWbfx7c8lyOVdAB2UOfe8NM79B
FsDdboWpk3c5Tl7GuFiXRHkFx5jIQB2ZBvVQX5aceR1NPqVXpbXDxkluhUSPjqwk8hCrLMTFYVwZ
hpt26EinUovHQlYRfnKn0Qdg5FgbQansSJNiZgtaoFo7bCoWd9ovDR8EmQ4955kigejY6Yj/1UOw
XaHrsauB7FPXhw6fk4S1deZI6K0GbyautQ+HHduGh0i+a3rvVDfVTIfT8pMXcisrCAIYlE4T4tUP
ulHj82onow6xAqIVSOr0L1UnMUzPaRapPZ5tfYRay8pkUOOdGFdHBEPUCVvgnHnG20bTOHQXQrEQ
pzWjf/mxJ2Ab5dMJzOf59Y+mUOapSr826bjeqjiiJmigYWC8+r6HMAlaPTTEhUd4rTty+0Jalh8m
xMG7MAqm5kTQXxwQ9amtV4v5zKOHzIbukSeS5SOymPxS2Rbs9qGxoEcaytyjT2bUYZzj0RwK9MVg
cfDiJzdZRQP60JVGt3tUIGV5o0aE3NtiCsjh9RH44IBxfR7mH/KXBVaGg5rDyOYYlNGqJJ7ZOml/
NwRedXxHQGN8v7lZR0bJFnl2HV/qeZqO37/5/yMB6WNd8r9fc+9hXn6uYZkrmZr/+JeJ2usL/fOv
6f/4/ktAZe7ezNtP/2dfkW84PxBNP7/7qsmt/c+06PVv/nf/4799/f5bHgEo/Pv/+lz3lVl/m1R1
9ZMSlAT63yhHr96qf7t5m7/+9Wf+AWwN/4CF6oO+cmOXc2G0SiV/RGVb8R8rppWgbBuwHurkNZH7
H8DW0P7DBqUYoQ6NOYHR6/+nfjQUf6ynS3fFuAKL+89Pfv+jcuCi/Uu86PcN4L8KDJ8hI5iqaGV9
+sIWVDQ/FxjKk41uLdTm7PBAkcFLSLRLtgcYLMxPDJOwy8hBgXPtrK6/baXfq4tYADzT4MxkcUIR
TrddJi58cdP6GKBSM6JLsTxC/fC+xupl8DFuwnwPRzrmqQoPqUkmtqRMkJ022YLhXuZIECysw8iD
6gVNqdO493j0p2/2hZ4NwwG0NS4UpbjHRnRcKAyZy3tN9ZYthta6SLL+vQEtZkLOp0wqtHga8RAB
KlBxeaHRuHQ7F+oOR8b/w92Z7UZubVv2Vy7qnQb75qEKKHbRKSLUh6QXQk2Kfd/z62vQ9r0nU87j
hOvpVuEAPmknJJIR5Obaa805Zk2WIMkcIw3Lpo32o64l7wRgkcoGZ8dJ5CncV5M6IX/Xq/6RdxxT
D5CK9aYlX9untyRlm8Lq7q0izjOfobbbF/gQ0QZI16oYp6w2CG7RyAnSq4zEbCaFFFQJOcby61Ql
3UuBJGMLj5KmRYcb5Z8/f//24fr+2fpf5+pbcdc13751x9fq68P63/ExVP+Wmnz1ysTm9Yfndv2B
P55B2fxNBoOq05eBD8wd/1+PoCz+ZjEtB8CIpJm9/to5+/MJ1MzfRNhxEl1KxohUbOwu1i5h9D//
h6b9xg6AdhudF4tKl+f2y1P3d08hbZsfqyX6dQrNBjTCgFMNjvRFw51OxkyDAI0iSvLiM7c667nI
6R4gA+43GUCnb2kxYHnFKWyu7Ya098y5n44r/0j1JUggjzr4jgqNk9CQC5JgWvVmODmbZKlwWjXs
wybymVKDFFzMqUhE1YxwvwBP4TMjFw2DOfc/kUpTj0Kh6QckSLmR4gQkBg5WDdHUpS/BRJcRymHQ
ctIxSu/51LrUxuk4vU8qvZFNrqkdpUhlohwKyavGXDyOcwY+kqglG59+TZJlHdOFjlQRxvoUQC4L
UBE8KZlJQI2qr5k17Vw3lacokYJwbRAUyrapnqiFdBVHZKk24lYeU2GP7WRGbzYu14MVFJ9QKoR9
ijLUJTtxujWypbkJNMojVwRzPvm5ImevpIuY/WWWeGaRA4oWwSD5fNLkmfgw3INEks8E0XsT4IWd
Rexl7seNSXxzoQ0kzIF8s/yamKWnJgor9v5WUb1OKa96GyARkKZUEcnRZOkmyjkaBNhmZtIZH80o
QGxZwEFQ0lWxdjR6HV1aXROI7WI46z8jLYwfQ5XDEAwAL8UpWijBEAvDKEMKMgpHCbc1Gue5CR/m
Sm0UaBsjOc4xgWF20UcaukmzXXI3DqW+Q/7fho8d0Vmh0+SlVSPiMJHWGYmO/rDSy7HbkyNPprS6
8JbwiixaM6ZSiWFTsDDmHucCo1Y4JNJH31vKXqmE3LRHiaAyHPgpMbVZFcmbWuZy+HoVOnYqmTWa
Xy1Dv59zua8Y7PUMi1OcKyoxMzmAK9p1RFVhp62a7cBMizhfs7bsyWgUciHlwe1LYTY8eG65iAym
ZvQhym1/1cNlKFze25wDwi6iSXrdmN8UQSue6HOV3DMYjN/USswgEqjoi7xeVQld6yA/BE7XB9xK
DTJAwEcQg68apO6RG8VtfaMKBhE/0iIWDmK/9GMVilDYx4b+kK9+dS81E7ThNbiq1BvGorOBSFpP
HRkSKVLwTOdFYaxffQlYhWADq29qb8K+eFFnLABbxtfhp2im47wpRho47qi0cXqeUMohDrPkonaL
qZo3GJtgFkrITFG7yU30GCyh1a4J80FD3nQFZCDplOWxotBlBz7LDKS7ucWqJzQNeWARxtHIF1LU
RU4OboM3aTKCbsEKmoAnHBvBhkrWvUx9rVwCchYCl201Y/2KuKf2qJjpkNgo0Y18AxgxyfdlbhTq
LgxLEkrpQefQnLNENR2SDrRug204Ts7zKPQiKVbSggu+XfjOJfLniStsAuR5TWaRFz7HRoigtlZX
0pBJReFUlkWGTk3U57THYx/cQ8LgSRYX5rBuXMXDjdmYpbSPBZWUg4kZ1ng3wV2SXuJCUUlbg+m5
zr6kqXLrZmmf0MhpKuixcYBr0ijUuvKcQP+j8plxjSODSxssckgpqnOcRlpwA5qEXD9UMPCVZAKW
x6se/TShLgPpVadUseLPTgeFaUepha6kmEi+XlVzSrtB6SU+KpRyJkmxVfKetpPR+SPMeNlF2K6E
byrwphfM2eHH0HfKRxPlYuZFRa8CDOiHFReji+IjyV5EaFWsI16jSyTSmLKaXgjE1Ttbo+Vp2Y2p
hxcjl9v6Ctl5bHhFpXWXAjPs7Pbs61E5TBNpSQAhwZ1pGu1SRy3BxXj4avTwRgb/w8wQV0wOt/LN
GiRhWvuyaO8mfex7tzK1BdhQESv3C+wA4gNFqS/dTDSEmiyLoUH5kIkBcysJxSaHbS+1mrVvyph2
AUOAujVsWPgCI3BJLck06gTkH43WozsjJbqXiPvWy9jvIRm5TZ9JyU4QBeOTmnNak/sCBC5Um8q8
Q4tlKeiAJdarOAAix+2U0hk31drwkBOCzjSrKmeUHk2IkrRIH1Gb0Bx6inkBSBtBkaW3RiQulcUj
0UW3kQn33mOV7ej3xmljEVZcde9tgwvVnrp6uRekILhvDdNst7lpPgsGbXqCapNlQ4i2vl+CZnwj
pzo89LqFJDuh/Q1TSAbEWE7lfaOa3XFE8fi5UkrMDYGH87ZDQcT6ySHeq0SrPidhwo2RwfTmZTJm
uNcJ+eVNNhKojsKSaOgXlm9Dtw1u0SetU6XxXqAHfruYencxa6kldTie+mtDVSE7pkswXlIgMbTD
1VXCwRekbQwIHS3mrznbwTggEQeT+Vz6Ta3TtCuMZMLemc6y7LLdgHkodcNGbTLtrmTaHbr5QPve
izSsqViWKdTRZ4jW81Dl0BJUK4heU9Sepl1WiZjB97LK1jcDRlPOUNF+sVmOlk+uh+01HWPL2szJ
wMYYlVhCyBvCddSdwAbOURPNUHhTaQJ9EqLvtMWmQIhYSgEwFDxMKWm/QhTF4JeINftjMvePdqX/
v1bFTEf/va3xLiuH1/RrXcyP/FkXy79p8HgJE9ENg96nzN/8sTWV9N94a/NdMwVDAwEx+L/qYtXC
9ajwksP1p6Bl1fihP+tiTI8I6sAfywyj+RlR/yd1MT/4pY3ICelUxRrHoGjXOMcf96dtO6fguqrB
CZpcjp7XlYEKCrE4CbfDmnZbscUiiM/SScFtFC37MBNqjoWMXLBBBCzG6Qwj4PcMXYQ3xOmuwbrz
GrEbjHL9TB0EZ3IN4A1zongZKisOA7x7raKggVXdu+2E3wjIirYZBwKP5zXYN+uq5DCoafQ0Yo6/
JZDHZVMXXuXmImzFNRzYaIbiXV4DgwlqHB6roSUWcI0TDqpOuKqQsYY2Qaq1rzHw2coiNfpcE26l
kkrciI/DWjeFLyjXmImp72NSXFvpdaQ+VmuyMbFICAXXtOOFNVvvR/UD73J+h8VlOo8gSnr8K3J3
MipJewvnQb7tycS7MZJIfyp+D1fmXZVvZMZ1WzBg+k2SgeCwBlImE5Gwcbhp3b5STMfQ4GJBQWKD
3SeQ39dM57rKdJ+8KN0jn63ejqMWPEFOUE+BWkssCm4LyZZwaagT+MRFmxbHAoE3eegRJFHkAb4b
PIw605VSV+MBOfVCBCIp1P2aRw1pIdgEtAv0VnuXUq13O94J14VBMtmwplkjvJNY/cANlCRdm0ol
uR0yH5+lP7kZU+sRwwqvt4aJSJ+3XMIamw3Wtd2XEDJWyf8eBETlig2h0SaXHSP5wgpZ3AsaUdzW
GsoN9GLaMG8qriYZDCfG0vAyrjHe9AowC+qt/pCsGd9iqF2DJA4AWRjKVUkK0yaIY5Z3c6aJjING
3cxkhgf4Uu1xzpVtqi1MztZocaVRytc+f9QBzgGOS5obXejl46iQTD5Y3SfQnnkdQvbSOV8TzAu9
7I4T54XVDo6QXiziYZnW0PNS7bJbMyQJfRoGwgPTsNhArMAPtiamD93UPUpoWB+ngQ9uSGfxomDX
1SiUD6KRhwdAp/UeRRE0RU0Y3TArqQipMPNaFiF11SzxGu4izBfyuA9GqNRokdQXoH90RNAlA1ir
xCOav8lTuniBDFnLnromxSelWUMfYgNEZyghHUNIpudCnuA0rTnzZbHyPQd6O+5ADL3IjzjLBBxh
lytMlhBvqdtg7owttAyUkEyVz421Ytw6XkJ4vxY4NoCDQQvlM2NZGfDmJBv73iJOWIAi5TVxHGCP
xDnMy3s+yOxpffBJzXuH5NruKmmhegylB6BJzS4IYlGymWcAKswqaSeJjeJT8j+PBh7ngr63Q8yH
6GVhcjuRYEGUYjVaH9w9r1YiwFqDhrGPxrJ0lRaOXDIXLQpLJvwtU51NpE78SSxDf1r0l8WM4D+h
pLA8CmiJRySJ/Hyo60MOb2M3aineTaOGArIseuoyK2AFSjEGgKoGE4XQ6y6P42Ev4u4lCi5NUNUP
w0GT1PwQyCpzpVGy7vVkrA9KSN1PbxFplyngfdADWdj1I3owfI/ylh2J+hrBx4Y1hrMV+UjjZNJq
moHCg7euku+EWJa9MFOv5KU8aqYePzMOvW3L9FlAhuNVDHtPBjaHqygKo52QhnfLjLC60vUzwwPK
NqPBy8AjjRdoguE4DlAMoVXhTmWn3MxGagvCSOI6oDA3LMf0KkBB5oiharyp6Tw/TO2ELRIw8R1I
XoLywHUegoAw3aQfR2wqin7V5JbKM9HhyRxnVt+yGkQg3+J1KCVvsbxVVaH1ZkP2hV59CYWtrjOv
0BGc2ux3/Kmq31SViRTGrvFqjnoan5gmwHyjqL2lnF7OijlXCOyUXSqMnmZYkG2GprdFcC8uoYoV
eSRS4A/V2OyISMI5144X3HCJJ4q5ExN1t6b/akxq2RSFUIApnDTJICVATodDKMnFrtc1xCMI2rfW
0t6pZnyeJR2tpzbIHlju/NSDAboe+zi8iEFXeb0MggjjPzoAzbzGjKYQAFh48RA8FZqxq+W1Pp5l
az+q1pZG1h52QHdnLIkvRWm/EUZjZ3TkiIew9oEDQtGdQ1iqYkgYZjjXpR+Own5SrE8lSa41IPUe
BMmATmz4KlpsWQRplE5QCqu9qse1a+RQRJrGXN67gZxOs+U5TXSiaWUMVKGuEfWYisCj5UDX7Jz0
ZQ1YzCd6qWfIlaGnYhW/F5jp+GKGtRP/2Dda0wgCDQlytRpkkAwE7TnWY/OqrahMBbb/tlqrhwHz
slfS8MnsnrWK5HCNnWsAPN40aj9c0vrKrPrjBLV7b7DBbhTphofMl0hLTAmYSdFNLCfJTJNzT/qC
pWNi8Up5UHbgxOgRBaFEwTuY2WYaqLl9vQJuRNEefVpDMDwgN6y2mTriP1oU8VSO2UvZysomhLIE
t31UdnrUfA5RlvlmxEjPnqzSvEsrdJyFqYlOS4DtQUCWtoEuiG9fNMC7BkKg3db0ZU6h1VfX5hrV
HnbFvAG2ld/SchM39Ap0PF5dcGTvovt13VdU/1l5gFQ+74QYbz323Y7dcCI8QFaVHa2ExT3PCW+7
bon7zhax1j5YYQxM3TSr9puKPj0GVFDjOath6Rq8J97SVRVqQLjcWwVsoozeyGPChOoa+jpdCOQr
H0WllClOJjU8sEUIj/giTQ/APmqM4cqQM8VXc32r9aIIiUDECdMRcWIAUSTW506rSvUjHVU+WF7Z
u0xUkNUq3eCBHJi8QCSdm8ZVZiC00HVPVITgPCWztq0pstxIkE36K2b40goLpZ6JccI6TPJ8AMoN
Z0Lw9Vr0RYW41EojsZGdbBr3O0z828ZKDj3COqz/LN4jiAbAVtlRq0bwPLOyJ0gBSYsOflvJIPGm
QBPANqp+3RabtJ+AsQXVzTzoxk0PkMCfVuuMHs7vbG93AeaTBU+iOM3Xc3eIuxCaU7zBFOoaSfhM
u5Cd7lQeid88mSEUz1aYcd8RC15yI4O6by5SuhwHo0A+lWu2jikObz0gO+KYgxyaLds5B1eosGG2
y+8G5ixm21xQd9m8rFgg0a0t6x0CmuFGCTcxz4gfr5QuZjjWJsLg0afjWy28dBWkfZ5RaTpiAtNc
ZUGZiqX4Fgr7rRk0PpkF0KUhFPj0fq6QPj8MDIMdPSvvzchUOBZVV1iSp5JVm7g4W3OEqWLRNm2I
L3lGH+ggj2YuO4s5cM7ho5Hk0VVGtsmiUNBSwc4wKyb2WWpwOhE5Aq7gHSvPo6bvZxkcH6W3XSjg
4gQxv20IhAVZdlDqFX/M5xxkncJDw0ITGbwfcWTYlRKhgbeCxUH2tlFD6T4VjK3Efhy8bzufg6j7
AJ56wHALW3vOdW80osdOVbxU7KHdlndll30MTfgZpLU3isk2KtIa4CVGOLKAaZKSaK1o8U2AM8BZ
qhyttahXUEwofnv4VfPcWa7EMF4NZT/qddWuoz722vH3FPcWuUCqmXcW3zc7AmxEugJ1abhEtFhR
PUo1sSGhDxzvFGoYmCZiarG+oz1EjV+sDDFUYY8AG/fJ5A4Ta+rMJP5mChMYg+GOhme5lxDvgWQN
xwtTZIDMg2NVb0Kn3A9LIaA3kdAZ8jTjq9pXKLrmqd82TX1fabHsSR3A6zzWyHnPkhNA8mYvrB7r
GXwqjUReKU/g+2Cr5YL8mS2J9pKBGcXAgl8MGdnaK1XKzqvDtrSZQDOxrk4ptyL7iwnpIn5V7Owh
mQJabTTfBsVa/BDHm1PW3OkyzkmlNhZvFhNGjnFBXHKDabvTpTeubp8JwjEfOt019HY4Yxk2HzpT
p/ubT+LJaLSAwmgxvVrQG3qefe02ZgNxJsepJCXt6BjWcM4lOGQRks3N0NXCQdAa0UG6kR9rK9Qf
4KiDLdf1aiMj4/e66nZWJk7bYrEzXU1qnDZBbibDzky61wG0ZYaJf+QrXER9vjLHivEFDDhVPpVB
vK9ijE52WMT7lgjoeUie56Yrz0mnybiThz1p9axO85ACGQ4xAJmnWCKuDoEpMPqmlo7UJbqtjSiW
C2Xyee6OENNfUnHQfXVajkRc8NJDf7Mb8GJv22VMdn1troEVsi0swaGD7etlZT1dVNQ4lNHjNwI1
sPjpWMTVLtjT0qbYb4TRHlHIUPY306aMlCPN8duuxivGThJRJFAWnpP4KRto+S15C9Efwtt5EDv9
CSw0KBeWVNcQ1NaLhO4ti2OdsUDIdWWK4Vt66ANMvFez/BGPOMu5pX8OknUnl6DQStMt4hhSsWDs
TH3BwCDr0HS5z+0eMLAzZ/PsYO5ftT5WgNKF84T8A1QR2Wc+Er9gFNkrudX4zaNZcFPsEkQgdLEn
QvV519j2F+zkaVhnzgjATiyCfZGWmStIQ+6FZhV6IX6OC4N6z0BStG81DbRiT7gPQAvHSIxHWQKJ
nlnanvERrkXrKpLhWjIYmXaVxFzaWFhYmT/dIjiKvEXTjplpeCxggQudUgfDB3KmCwyGbfQfR/ps
x6bUZ2+I5fdOBhUtdmdmHsE1UMAbWYsPWqE+ywk8B7Bl2yEHaGeaQUBlkkibSBIvBJmb2IsLanNT
Dry6Qd2fNuUjqDeAqlEkHhUdhAVFb7ah7Ky+IWSd961Sj3yI/cymjuwGdLr9R0/Dkbt4qibYnlZm
7uZCSJ5K2NNHzSAIyKBPCb5mIYQvqWbjtcgXeQMkaCjYEaXZXk7y4ElYBuVC3BHzOD0WDjEoVSeM
yJhKwr60aYoTFxHl1q5plupB7nnGgrxVoMfrUxqygFNkziupP0oIU4I2oV1yIRthXVvxU5R0NAYW
VmmbGS5YRkOc55NeK7Nfipl+X+X9ez+1+Y5AkXxfl2ROpFhnXYRS6AcF5nZmKIeOHBlYOGNV3RU9
bkijQ8QI5LwkiL4Ud6x68X2h6YnPLk84WcvMm9focFxrgdqeOjxRcI1E4XUM0u4GIVXhdGqnfWJI
7PfpMktHJGjTPVj7NVoq02xZ05bCrnlI7UFL6ks8rCJfcUl3PIzDmQdKVhlTMNDSK4nGNp6d4E7S
AlJOq7ItPb0q6tuxKZOXvkUxJROWsNUiErBARQq3TPSWg8l2wJFb9vVNVWieQooC75bA9EMxEDcm
1AW3K+PMNyQjQdFbLdGNRT9/MzbMFy0E34cM4KzTKq3+1lSKcZD61trzKSJPjwzQ2Go7cNCl5UEc
FMzbfb3wGp8KNY+9ypyJZYH3BSIxlCd/tJTGr/vRxK44gTHIhxG1l2DgqYwmo3c6er9nM1oVzYZJ
IlARtMMhizX9mZQC8Qhes3PmQctco05rTOmWgL1QandyMRm8j9LAN1U5eWBM8VrTv7thZP6qCXQA
S9UQ4C9EzU4LQsXNLCUk0prlKq0LUnwIBvc0S6T6K10da2St5MecCsWNRdp0wUJuDfmK3YKbgS2+
vvhpPnCy0b1qWh35s9jkph6FYm+Yewp9yxUMbdnGAnBCrcJ/ylxHZFKsKc9F3TtJAYGXPKAVcaJQ
WdJPE66LNuqII5vyaA9iMt42gmq9l9CitgwLhbeK0ZPflXK/0dc4Ha8jfuPBnDvtDqvWt0SwWK0M
JlsEwyi3C0ZM9GPErsM7CK+FgBYDb3vBlXKz2dbGNKBTHBlrypXBcFjOLtagxfdhFBgnUZyiTSm3
ym3Qh6wBGfCF20S21N0SS9kj1ueTDPKJM5iKEUnQGIx36Pmo6Oj3CxblFWAqVARJfmL0plzQn0nH
yazzyI5DlR1YSUrSDrqbhPdUHZkfhHN6lTJAZJCtCsnGYNB3HYqA4FW6NrQFYFY+j0jhoe7GWvg0
8tpCBMCScBfpiZY6mimIEm0m6NUe2N/ukCmJ/ofU+B/NBv5WC/ODaubfThH+GypmMLuRuGeuuheU
LaaCiPzvZgWnsvkEGPMfu/Zr/PhPf9EfEwTU2b+RKEmyIxoWUIZrqvF/ThD4G6QjFt17Yv/U9W/+
VNawL+OHVFlb7Wq6BEKQvv6fIwRBtn4jCVPj8UL9jTjO/CcjhB915CSQ67//JiR05Mmudqkf5wfs
DU1kCTV+4/0MjsNun5b9d5/Rn5K6792Ma3b7dxr9vx7ii0GqY9TeSAuHcM2H8HV4ys6USPSKXRpq
f3+oHyXqfzmSuZ7Jd1L8zDDKFDZFdCm9ZnudOX//239+IRb5t7jDLSRRjHW+//W0kItUxcd4GUEs
2P1puQS+eF+dYv/vDyT/6Gr48zq+O9CXoY4qQf6t5Cm6FKqjRLCWbcOHvWG9Rf4ONNpe2zN+OATX
vQukaze7zUkhD9jWXdNPd7pLn47+za9CeKWffrrfndX6999/ukhl9CWbo0tjbpfOSbd++c3yer/z
UC+8To8DVnKbKNy//zBWCulfb5/vDrvewd8dFpUkzGCDw4p7yW3up90CfsoWLu3DcJD2gd1et4OT
aHax3xv3vzj2zy4Zriypa+hMdf2rSF+ohURHeB5dpHeYdCbmoZfS6Z+Rz6v3DQvxOfXZEWqjnf4j
X8Ifd8D3B/7yWFpyIzeitN5qs2fQHmns5fG93P7i8tDn/eWj/f4oX57MVhkiQ+UfF0g8qD3Qu9c2
dos0Xg+IlAy7Xiw4w69i5ZWfH5dyxJDxXgBH/fErRS6bQAyzogtalaYgQDQM58UboVdSdssWQimF
zAVDv8k1diQz/gJxgCXV6GC2JSFz+piyMxx64swj+kSZpJ6sLk1dZIJ3idC8CIX5mOZQd/IA400s
TZtCFj7L2Yi2BvF7tjQIsT8pMiyZlqIcQIu0VL9Kal4HwD/5dP91lV+Wi0KKjHnCQH6RN8K5uw6P
023sSCe2Co/zm/QMdfrwi+9z/Y3/Eiv/513zryN+WTcKIhqHQV6ii0KD3IEVJNiqxwbONs8ChMEn
GLh/f8T1NfS3R/yyJgRzBvsI+/YFNeRrvQ282XR6b/JBqDoGAx7LG66xRri5NxH24AAOa0OiP5mz
bTFWMNUYt9Em27XbbMO/p2fBlQ+B9/cn+bMFxMCYixWNlRsN649322IOaE86zrG5Wg7WKXeTl78/
gP6zl6gpabwT8Gnqovrlfp67slZUpmkXek8OBIPBPqa35W3zgUeWSBJH8JhQ2/WD+bwcInc+dxfa
cKRAvXSHuT92pq/v5mv5TmQ5r5z5ErqBBx2NSs/YCb50N13XWxHR6jfyLp8RhX40qptK3g1dzOv+
I70ObKg1B7asdg6q4fp1tH/lKFd+thB+f4Vf7uUsqiWmE0J00ezei3aDW5wFe/FB46F5cUVvvBVp
T+yjO3NHN2/2FyewZTf3Qf/Y8MpeRBuTt1PfRV5vg0v81TviZy/M70/vy1c8z7R1VSmILvMmuZr3
EFvax3Tbb4ZtV7oM0MxuM+2lvXgV7ZVr66rSfnEC2s+eg+9P4MtzUDDZIi6GO4Be8pW6j54zF+us
0xzG69S5N7ZElR1MN3Uuzb51LWe9Kep97XT79hj5zWG6Kd6uX9+nG/iNfuYkzlPvgKZ6NnM+rWiy
k2N5kW/bw4jy/zge+l88xvJ6g35dOEzZIurCUqlr4G3/+I6VEU1NchRfOrdzC3KqXH1jvWu+5BZ+
4gP3suzK0+8Wrz/HHwQqPITu598/Q1+YBX+sXYwiNfS/VMqcyo+nIEehMANcji/xo/wofxNu1Y81
VxWEGrIuV2UcSjvrV/bY33Xjf7nw7476pbhY2jDVaKrHl8SvztpWsK/bq26D6eHwq0fol4f64iRp
KoOeO/j+S3pCI5sfWREwdO8KLzixcJa/WPTkn96R313ZlwqiVgjiMMoivqibYA/x2w1O6Hzd6Wpy
WZBO05vgzc/ijmgNt7HHXXuXuoYbX37xrf70wfzuLL5UGAYgnMXIuWgeyg0RJ1vEg2/ROXqzTuGe
joxXHVHVJsfgRMdr3vz90Vdx1l9va9RbzP/Y2yFC/PGeKrJikvKAz6D3Fjdzk3PmxgfseK7gxE71
OT5jTXFp/OzlQ+g2nXtcx+q/eLbwAf/sLHTQv7IB0R4f0Y9nMfeMgwmwii9PuzfSFe2nu+Pbox+f
MOi43HGtMxxK+213fDPsA5NxW3Jzx5Ntb78hINy+3hF45JxJVnLyfW4/6ZuX1k78fHPPGhL5t17q
bK8i109t4ljc3bWncn2D/fYY+ne5fQ52vIUd/+AQ0+NiEbKPIYdo7Zebo+Efys3LTWqfF35Ws33D
1lx1I9o3cJGvJv94HtzRa53AdTLb2czu9Tf/+vn23VszH2x8p35sH8+iQyvPKe0DeVv781H1Xu4j
R7E/U670+Pji1vb9Y82f3xt3ds5H6OC73N6W9n1mc3xb8hX7yQ92gpf//gFIPqA2l99K6C3L5Lfz
C80t+6bET3V3mu2P48vCJbgHwfVuz3ZjX2UOp71z/Zv9Y2mP9pHr+Wjs2H/YfgAM5OQyp7K3D+Rt
OB9Pgff4EuyQlTvXGq+vzLlL+XPpnPks17tjOrzxfYQ2Ax6umUBEe6fZN8c7d3CPu86+30z2y7x5
OTgfBE7wn14mLoqEVFZN3uUWZ95uzi/s1Ki5LMfPnQ3YcD89dvatzrc6X+v8ltxRXZ47n9/f2R5J
j3a6/uHd0zxvY9rOtFcc587bn3Q73eyu/cl+3j5wqoqzGZxda1/Htsp9e3U53R0y52RfXy3czlfb
veUITu16+6u9d3tl2nvLfartw7a37xpvp3lXHMSh0rKdgNvr89V0W4eKFK+jvXkm15I77poRy960
Wd6PvX0qbG+rUUvAnHR653Qn21svsj8WX+MDVfbvkbsZfWGv7G3Zf7VPD0DH7kP7JXLyjc4H593y
f5W9R0Nr3yX2I0E5LsnlDoQw++qb4Xh75GAHby8565l9Kx3fBTnkDo5+Pl1xIM7TqZzjOXa9T8/d
b76thY53+jj2zr73LPuBBQ2g1bVXeJtvi5Nsa+/Y729m5zi4ZHG7kt+529TeHhXOX94/8nTP3FbH
8/3g+rMze4378Hg8a/bT1uCJGFxEyhtv27mG/Xg83HDmqUtF5lUO+Fz70Hvnx9S1S/dTse+ePriT
18fIsD9z19s+PDre9X7mBjxtnvn4cvvzcfs02ny62KlPr1eNbdqn59B5nv3J23vdzeya9uKBSdmU
LoODQ2Dzbud/m8KmiPO3fNjVPrJDl9+6/j7YNa7mCusJPXgPnF3n7QPn7ubpbbQPkwsl0jZsnjwf
6s/u/lHkG9M3Jh/hjeFmD6KdbatTsy+cffuLXaT601X2u/XtizdLJuYBojzrm8Hy8iQcnhb37dhy
1zzyTfHA7iLnSCefj7503u43nZfv3mkb1LuLaV+ttevg1b7i3P3fVYXQUdjiwisw1C9v3IrYa00Q
mpjOQbEDwouTalPtwtTO7hIfm4o7nvUtMGyCSZ2CG+7v3z7S+uv/Ult8d/gvb2ArsiJdLdq1JpRv
XsrTtDNYBzexp5yCrX7W/WqfnutffBvrL/16UEvUZA1GEI3Fr9csRqitTGWMLxArUV1pwbW1MroE
qX4tDJLfC5KNnXCCV/uLq/3ZXWDRsASFIcka+tgf33J5bkKNEjjw6C078dP8VJ/HJ/mJHUl1NK6F
e9P5/YD/qCv9v/u2azC3YTC2++bba/8f5ed/3HWvXYxk4r39f8KzSZ3779XpV/G396j7RgvkW/yj
fVrl5/5oMCM2x7vxO+0LvzPWN+7DPxrM1m/Y55Gho837Q7tOZfJngxkdukxNpALz4KvCo8vX9S+J
OnnkJt+kBAZORN3+T/rL2lq3/+uGNET8oZh16KHh69b/0MJ/377rxRFXN14LLMt54/b63B6WTj0j
ykzdMeh6P9Qychk01IIddD9PmWAQKMWcuqLY6/cGoCmXOVV/XEhswXk1wJMO3wQ1fiJMtgGGmFMf
6doZ1M3opgEhXV16NSwkrGFqueDExCaUmfIupf62aasC/cuaZPQqevVAnOKgRh2fl/gLs8pVS7Lm
JqBphMz1y4OQU0DbqWzsqoTILGo7HRS4WfimmalnDMtMPIechDExuhYETHamSFWfSiNNWiWB30R6
hG9JRfR/yDuz5Uauq0u/yv8Cqch5uM0JiYkAOIDDTQbJInOe53z6/iBZapU77HBF37SjHbJcVpEl
EDgnzz57r/WtTUgK673aDKr767vg/4Ym8NPoZvNV3b0XX/8d+4ZV/m/2zTB/FR/MzaKf/c580x+b
Rv8NUYPKwpRhUbARbg2PPzaNhkEDP4XFf2TFuG2AvzaNJv4G9QMj9K2Kl2lJ88f9uWnYaypGEbYh
OAK24y8NZf6AAv60a9gpeDrY2YjRTOwnPz9Nl1qLI2WIVFsG8Y8Pd168vohKiJ55+9nUtQWwE19E
nBbSBfMGGvxGIONFTLHiS8xpx2wtvC5skSC2przBw21eGW1/aN3ag2yZkJjd0hetqH9PCv29NsJr
1aqvK9CuuEGPYmrJtyLrj+JSTrYe59ii4ptYtSWDqC8PfaxZO2OJ7g3B/KGqt7hwtW6289oYdh3H
RMmY+NdkORf2JXwg9F3hRzNb02svkXtLZl/yQIrw4gAeG+w1Eo1jLzEs1/WlRATHVXDEHwvEogJ2
XXdEEJTd6puRRJpkVagnpvdWEOrTfLBahuhRDPSr68uNoSxPZhm+RUigdpmcXeJQAZ6AW49cEW1s
Nqm2ZLtBwFuS4V91ikF6A4p5keN03gBJ/DTiOd9ZAKDtAoXBLIV7M54BlkUKEOmq+CDSWNkkPbZT
pLgNEHzUNlPHTFwkac7hwyF4ASuLs2JLd5Amklajm+8Toa/2SNwLmNK4383AZvddb77VXYsK1Wjl
jwofMq7s1tAClcfkPk5XbHEQ7exoMp7Km2kXXdpyzJf+hs4RUydFGY2XFK/ykq/bwhQO8MJhKkNt
vZuqBdOHmeIUXJbJxUJ7j74e6PVqdW5dIhCRE8jjWpfyQpkrAe3VbcCqhaPV7VVZZHqNzWLytx7v
j9U8KemSY+VFZCQOUM6H6pFmlwnGYeZaHY/Xuu57Mj+XozZ1tzTJebiTbyQlbBEmrAkevKCDESeR
E5CEaGXUkMDiWBqf+wlpkyo3D53UoJ3uxmOvorytQFZ7IoRbkq8Xn7BxX7u9gtTM38OaTMFQAvPe
38KE0M83IMxW8PguERAf4hLpqDBS3r268mvSwAZdWXmEE1ReEMbCk2CfI1i3mTigfbHwRI6ogPJy
PQlR+YSt0M8q+k7yLPR2pz3naLr9PtRnnzTcxutHvLtVPbdOK6MsKpShfZxqMTCV2LDbUP0RTRpK
vXJ61jtVhSaK2jXu5tnOEZt4Vju8tkr0WBOJ+qDBgwuSKFVIB443JnAGd1HlndyZAYd8aQthraOE
MWQa5wVAgKTqS0jw+OO7mkBmhL8Woerta3eLsJ9MU7KX1giDlLwoAnnxPozDHIy9soULbwbWomxq
rUzxHcnFs9i3H70OZV0qCdepbh9CFCuTrwu0bqkf38Qh+iSP4QlHkWzP6HZdM8f/3fGa7MJarQ0u
WO7p5L7Y+Zjf1dZMHpjKG111xj4bEDOOcr0eZry7u66UiZ23dCC9pB7Yys00TOzYG88ETNnoYpG/
yCLmy4zBYpv7iZrhTeumB0VLX5Nk8vq1Xl0TxTkmVgLhwrjO7FHCzcmzUd6oHV7YSjNXxyqamCYE
A3PfFPo7rUUliWXYIcaZCQgq7EBLhsTHn1XYETwZ3rVMvV+MTnskXInubASqiVwTrCsrT39XkpY9
TpstesaWraYnXprHqy1nXekNCGzw5u3lEpcPXCXJKd/VaZ3vcW9tQwW6u0D2LmA/IAbWSvN+wm5m
RctHG07ZBoYlWQ1aSEZ1lBBTU9+iaownyyIWNGrQzcmgkckkWJ+G0vgYw+KQjxlbtIp0XMeN4odh
85xPFranKQ6Aq0Re0YgfK8JsOI5642BED31Smdy87WeIh8NC7qFApBgWPbYPr0fq5ygIE+Mrawc8
aDkCXlMZj7M8/yDtho4z6BkFAPpWifBVG+Fk/nE9+qX6/f/HykU2KCj+deXykJT9/yDev11ihu7v
1cvv3/hH9SLo8m806iE2U6NCDv9dOvJH+SLoym+iqIg4RRHQARX6GzFJMqh6NCoXSnvyMEEI/lW/
8FuUL6IoojVBBWNa0q8U/f8Ek+b2QKCVaWo3cYtCmfXPjdeCJ32WlpLk1g04A+JdEHe9R3PUByUx
zA50MzfZLQpXc7jRmpML+oMM94LMTGZgHIVOM6kvEomZfrgaH1EOp6jNu7PE/KOHgIGqvnqQQ0Xc
KOl0qaYVwiaZKL9eWv/nsqfT+NX23EEhXdXd//hD+YMPsCr/G66gGne/f70gj1X+A4v031cia+TP
OlqhJEYWQV9bZfSJNObPMlq+Jb/yD63bUqQuvs34/7x7mqTFUnBakqKxSm+18l9ltMYyBNplQRUw
QX5pv4QNYvxKRf7T7VMDuUNAPS8EbrKBBuvnOnq2cqVtYjVxRX3cj5Nwy+FEfn5JCVIZ7WmUGgHf
CTJBgOy2mBqSh5VldAysCKdMFYs0qBJd7Px2SMwKyXTcy5jjDOW5h18MhHH8QRw2N9c+bXyxI3WH
XC4O027WrqJEmVC19b4lBukFKinWf4JfSaQpVRdyyFHTBbJZsqgjn5UworYQvuV6mo+Svjxge/2B
7oUMY1SYNR5jq8fLJ4H1lijLmpURI7WDHavy8LRWRXSnamHnGpEyiWeAkThZpGhMMm6mocxx2ExC
/1mNiRg/kryRx/40lHpAHjkKQmXGPFlMb/gdzRk+IFW3DdQRqJfVhIvhS6MlBpz3JIuViwDUOtIw
1CQrOEKyphbyfZprvxRCu5HlJbxHmxvR15y1cHBiwVABLc/JVsJYGNp6qncgDprohOflSSZm4tmM
BvUw6x0eSHKr+c1oiYiDKK2cn5YcoUFBhELqKBNu6JTZoiV2W4nYn8jNOZG8AdzXmEPdQ1Mbnrq4
qD9MTK+4IW+FS62rAb6h8BSVMJJ3bWRpT1pBQyQQcI8KHknh86MlSNqlU3OcCr2mSZ8iZZKrL3w4
tgqFcBfifKHcz2RCnEQL6dowTMO7VhhENnSCthvVSBUwa5DckVtq6jVmPX7Sz8i25GXiimjb8g2X
GNUaxN/K1trbxQOQ4550GY1Kv0UcktX6sJ2scNzjdtdaMCnqU3h78YOuO33U0RzB6N94LQD/+8U6
V1EVMe8vR8vNei19kwG1OTeODcZR+ZiN84I2u24S6DZWEsxgMJz0BqVaVpVPXJgTVwVZC304gr/D
VoRpgSK76WAxhsAr/R4cvE2qKDi4YtjPlfkcETREEHhEwLpYwV8p6fxPyeBraBGiZjnqmH64K6jE
lRupO9WTtrGEMKQjU+KHMA3nxuhuUY+rC1Z+syOzqRF0LELyRZ8j48DycpVWVoBtGikTXyIPKhPN
FWC60NXK9RUfmAzgiNUQr8uyqVVFcxt19Im7nxx0nro/hsCdVlyBxKGJCWDK9ACidGdll4kM9y3o
D4CjPep/5WZfKGE578xGjTxdGYRdDzDLTjLrAWRku8GcT1jnkMuopUnt0eb8ChaEoCwZzK8l5Rho
VeweBALBRhAWrFYd+qFZv7mr8mi0AYPdtNILzsXq1C14VefwEAJehQjeT76oipCjWiyHKqlt+ZMl
lsnTRDLhdlJTNxulJ2PJ9MPYgCMpzYoN0cqjnRsa3CUl+V7TtYBYNn2staH7+dg+wXggQrgxLkic
XiJrzI9V07NCirUm69MEuzTM8yVG4H4uCQXeRkVGRb+IfqLr+kc/wnSJlIJrsUB2gF0LfdAIpngF
2soOLEvtCcRXMRIDYsCghatEhBBgWhgmN5eLxEhrGGc5KCKxmlydk9/hGjT6dQdqDA763bqy1bFG
aWFG1iNRScDZxvwJTqtMb3zoatgPEA5OJYa5XsoOMDvCg75M8GS6QvMiFXOpQkqbMsiXlUy6i7By
o8fD+TVMdbXL8VEEgpTom1zUBbhYsl5DgjcAcif59K7Ab9s3oBjyOo8d2ahNzMHVUEEMxZJq06HH
TFcjbXSJnskeSM+ZbwDEOVd48CiRnxaozZRGlTxZy9ILC0VG1tPLr6q4mNuKxe3NU6Neiq7DF1D0
tbnr87a+1kIe8qCMRUXz8cODQyqgG9qmTJeAoUncgfUCfeNNLY6iiTxFu2Zv+Ni8pS0uMBwB60wC
Zrzc7px5BW+j7/T3CKW6v9a56hFNoqFns2KCiKAUrfB5MERiFI69TpMG0clpX1LtW8VGHOvWy8c5
5OAbEKBlhnxXN1Z9wJ1BtB4X4vtoFNQDfp3QAx5CF2ecogPW9daNWhVsFRp05T6Jja7CoZ7ALO/J
a37Tl9U4NfNg+aJWZMeIVGSAEqw2tuGxy9qXadmOOa9c09sADrkXV3pyrHX9XA0NIl2Rrw3zcd3D
hstP5oQfQWjDtnWUas7cHJ4PNAm1cM1BlwEUpzr5Y6zVXoWd1vTCcxlGwi4Wu+qcRxJylXQJz2vH
8yxRSk9nNckDbQJFrw5Jo7FWi/JUjDPxDCqgq6EGdzDiMR8nV8xzjjtBcCmfI7S0I4JaHLRY7Qmj
LodBpji4IZClnnDHPLoPb4pJQ3tI5ugjMRfFgS8gBLB72402d1yvSILCKLqkVu6BgTtbBDA5S1zf
6aZxVkSr3im52m+HWVAf0rz57jIJu5dUHWphrD6XdShdQ2oIzk7vDBJuNk0FKU1j5d03Aj80aR7r
A0F1NM8wOB6ishR8o5PxxutpcQCyJZ5p86Q7OjTDNs954+Uiak5pWdRnIRd57V0hfUgmbfmqDEdf
rIAbWal6TAwLbudSvcqQ4QOaGKzHQb62AiGzalVzfoGZlun2aWyJOCRIqFt5ttTNpaEZ+4DdMbou
c/cNjh/z+DT1zlxN4V1SZ9j1aEDaTTFMdq/r9+Nc3/5IkkORTSQbAuRh0qdt/jESwmnXs9Dumn4S
nUbtumOpxQelIB34FlCJJDp+JwKsfhDFMX3Isqne62DB2Pclo6eaQqmUUgJdtKHweD/AB1v6aw7n
dMOHRGufDA0e2bNsHkK1ZuYqzrsKh9UB1o/AGaZbWx2Py7Za1vyzm2QVI+KCgE2anurKuKZRSWqy
Mu1GCXphp1nl2RjD2Uv6mx2SLIqnabKmE5AB80Tj9EkyuUobCk5jlaaewLF+Lywh1rtorIJKtKp9
y2PlwcTpvF9r2kRJFQHDkPG+djaxaMkr4kKBhh67Q9skS1LvcbxALu0FwaOfqWEzw0e6r6WkqNy+
zSZ8TyXDDCKV8/dME6H8Va31vrZWxZ1KTI6mvJrTtqdz5wlKvr5PwANNiBzd8IZvUbvX55XN18/V
tYBXeUbAggcr1rqdphlPdCC1QOE03zNypcU3x+LFaiS6aXUXx48DNtjXSY/H72yOSq/uO3wy+JTw
BxN/fLcORROs0Ka/a/DX94QT0y9qGJWEgrV4RKAWPwpjaHYQOeLvNdK/0mIInXLSMeDCBvTxy5Ch
E036fa9oRF7z5HdUo65I+JgKcuEXlVy+vBLkYFHHQbFXDDLHHsaa4Oq5Zjym+e0DTycegqKSVyAU
S80dO8vySfRSNK/XuC7YoZCm21Az8UD3mrIzuvhuTgYyQE2ejIIllDyf+tWvx0y5W9tG/sz0WuMV
gX0u+7X7Zo8g8VKBuvlJA1WIwtJSd3o7P880q6AhZV+9xrO5yhX92kMW37P+6jNBSR+pMUbbOaJc
SI2qcwRZr9xGoBFMsTg81bSYfdgXrwYNdk+WrAH0wkjzDmfFiNtPFbfwd3eaPtKdrYxwE8sd6cbT
gNciOxQDgJdoEbvHcogemr5y9Co+ct7ZXJ/PYjdgxxJWZ1i7OzO/hUTHvbGJZATTaxjrm7nszqUp
Dpio1vfKFO6SvMN63mOUrmWkvBpJPq5KTekQxk1fVpY83K7U17LhdYDMIaVvKEGQvNHnvWVAb8jC
7bZVrGY71nEBuEWZggZttiPx9XsBTzyVTy75wiKV7iAa5iWO8tJbQkvwC/yWxwpUEMB5iwSctbSC
RB9pLLQ49rUZBTvd/CvZpKVNqRMR1ToewCvKLil5n9kMviQc5Qu8B+h/zYJoecYbp+cMICevEbXF
F6k28OICojHibJd14beU1rsmhkATcolwhAWkVLw24XaZJBNwRdS6RTbmuz7rMlKxQms31FPkE8ku
uFWM721dySaeZWyquTElgSYJO2FmfSvMLYMRO+QhqgTa45pGqq7YfkjxotoSZmQNrqLXaiUsxhUA
TDMQwUnAJ5I59nNH3YD9femnd1GS0mMhCMqJJ/Fz2TftQ5lq4UbuZSqtBTOqsajBulazyxdxoOdk
2Y+Ux4eaqx5gg74ga4+AbDgVdmvM56EzrRuK+TGPZYkVbQUtzISKJKXJnInia2KmFunskwpw7Xme
WIqgH5jx4JhWR3zZMJbsNorA4Gixsm2VmYiaVeABWg0pmWBQKWqr/BAaveddFhLXmEvzIMlqeDLN
5ZV8xSLAlLej/whGSfE48kHgHbWl7QLorFAlC83A6KdUm1DVnRXykqcJ0uq3qtgEZFRgcJetNsAq
/UR7mizKRpgCC8eBacXxUy5k+ZsVHROTuRSm9snk3wQoqCRPEkt9JzthGoOKtcJ7zvjRB7h6wDsY
zF1NaLEcBlbERyKNFcxVwWvAqWlS+aQ1KUccjV1qlCao6M974jT4c2sBweTruFqDLM4Wv82Ua054
FNtvyrY0foe9MPRApPrfMwEY22FxTEh8czKoXLOR+nJmxB6MmtKPYry7hZU/lpEA+YEyH6tD0I7k
qqphzzgM1L0n0X5PyPl1hcnMAcW2mdsscu4LwgB/Ox1gjKu8eJ75W1lGOwTFCX6urtkjDP9gBXwF
hJwZoiyVZ/gVbZCtgxHERV8FS9ohYtGsnic3MFl5qag3DWrl1cPhu2zTObsBLJOeSXr6Y46Vc6f6
Raen50iDGDHhiQyyrn9pa0lwlEJ5a/jZ3FzK4L/yaDhYxWkYvybuqragYLBZZGlrpSjewQhRXL9k
+kg0YvGWpTWBmjIgu3yiizOCzSj1H1VfvAmGPPIt3ITlYngiuAmVIneIrFPdRTtOg3WXmPqzMpsf
YWQl3tJ1uZtr+r5HmUBW23yclnB2LNAfNsmswHfxGNVlu26Vml0p1Cm6djaEi5V83hM12RPE2sDa
kE00/MwibGFglLVG6siGrtCbjS3B5IOMUb0ci30sikBKtf7S62Skpv14J639qyFj77YacK5hiS3X
FEZulUDlrATakthgNKqSztFG88Kn0/m8C1jY6ZsMcRZ5ubluV13zMmbYgSH1Pf2DlmEADTDKiVgK
4qrCimosPbdYfXxhR9wlETpH8Ba9DMdkki3iXXCuwtwwDdo1feOFY4m9qugYm11NC5PNOHbTWaZv
xRMPaLx6c0mHmu40MXwDkRh5YqIKwW4IP9tLxYwfOBYoZ7qWiwpx68wsIksFDQMSUOwgcTSmt4Cf
dWehOZPGdCrq6URsLLc+zk2zQaxpFpMThsa043kTucY0/96q24+3MS35kB5AZwoUS3lMFPkY06+x
YUUNrkC/z16XZnH6WDI9aanUwCy0+pawdQ893GafAB0DwqPWUxZgLT9ZVg0ptDPrj1pOW9jadXIH
kj4OBCH97qu8d9JGTHfNiuvZ0lZ6FMg+nFlDWKUsPDJL7CF2MZdvYzxx1Uh565JeFXYSAJQdVCe8
EZ3wKSGaYVxWYesjJs4ua6ApSQVwsJLg1iTaqpB4I3VeqjCSHZJ+PoWraLnWBJifS0d2pIy/3UiV
B1buxTQHf8nC/ggZQaD1EY0euSy8NTOBjDDbH406PE657oWV9onaZaOlwn3BjTxo+uSeiS2tRzG/
b+OecVa+bJciuphVKTJ2BFfStwh0oiu8iR9i0We+lJPl0TI2dvJxnGy1blHPqdXENU6/UTAW0ree
9WRRfaz4D7Ned+6qF+fGXD5yIAsasTcku+miE8dyCS8BCnIqF49NbXxbg+E3sgLteb2rivkQSUbQ
ieWuUad3s+BwWJdp3CzRPHqEM4vOGA+Fm6lr6RcljwmZCzCzNoxVklBuVFk4d7H5lpPOxOJP6c5M
FRZ/YFEa0y0eXM5aNrSWhuV7bGhzkJZC7noxvS95eMMjgf0lCMQ2rTBxh4YaSZ7DdVNgInMVU2GQ
zcjWH8bonfBmf4pnhnZqs2tb5qwpo/lRhSq5WBlXFuLgiQeOLlCtOShN4RVe0xuW5DMtaNVtjTxx
x2jwC0lwF5Osa/iHZO30FyJ/rjQgJhsbfWvPpCmAf4/YvzpIE3jsHExrFm6ypTz1Izga43mpqm/A
0jx1DCW3w7g4W3qZOJRw+Rn3h0ByaN7A2qOvssqRSz8YRNvSbaoajLveQf3SF4nbBLVcTFRmJLSE
ufTHIQd3KGXN1yz316jt/DmV35ciQ6IdmlyMVJmGYGIEUElo4tHycji3idbMi9UZF/MEnf6NVv9H
TCYcQDlqw7hPP0ejRto9r7ULV6WnrKaYZGaagQcmx6WUe3+pOM3MVNsCYZudVWrvweYDpRabyKtu
hCMY2w8gq7FFlXLlLYtOlAxZa3QzIQ0g/ZdtYKa3/GShsvW8eRIm8S1TKZvCGaJzrtRXLmiWW8NK
53Wld00lPJA89EbK26dRzm4kWTCylfHmXUsIX6f14tSG3AJ7MH6QSTJhLKoBTMUEhk/FiUBZJOQR
gDia04mTSOVF4Btp4MqhW2fFBlzXDoA9zVB9qUHNwAQqyY2zJ5WoZpgdkqcALKYqz7A/rkLEiicV
vRNC1k0j/FDDykC6oRWg0eYB/hiURr1KMRCUNE5iuX/OZJVDX+EKHsLzqJtvVQAt398CFrsChlAR
0lGMRCEYaJpyczzlLYNuNeolezUlyQE8rsD5gnpPhh3co8Vq6OUK30Y6boUm+wJmwckhkV+fbVtj
eI9M4vnkVbkmhkxWoxKflrS0WyEmYggWQceWW6VmJnB+wirGyX/KQHgFmknaoVimEFBH9jDRjIsf
4wvyLJpVwD4rzdEQHjnGnN3TngD7xzNHrbew/fVrPLR77lsfXKSnTSIexnncQI47Q1h4mrMF4t0Y
3TrFuF6opbv8i8TMT5jXu1gbXwYIiEhhE9l6NovhDXKefi36FpOYsRo7SeTYqdRbIlWcAvdA8hAv
Q7bJROiGjaYqbmeUgWSum7nXr5qsfvS9dM3SLg4YJbm8WzijIYML1ZdJSVWTTBApeebK7fLWtx1H
Qyq/cGuE0DLLiLmbFUFuymW7j8rWYe27k67sOr3+rDkFEe5k885Uh2STIbndqg15etwqtECXphN+
s5pwFwq/pmgvyyDQis8fzUm5mLXwwmTYtAlNqzxZ7JlJ1FQ+8FZ+xGLfHMNR4HMY3syqGh1zvM3/
zbByjDjMvDjRyJYWFh0Qp4kmgITnPZ30/ZxbewLwDhDFJScx1tdqhYgkV7FFuDoHYWGAT7MLofky
1mle7LDF14YsUzXklFCv7DIPPWMYVbKlIXqsQvVcDOp5TqMzNd/skeXsaOa0BmWhnfoKJUlJFoZN
orXKQaMvdjL1RWBSXRA13kHhw9Rra5N0GQf4KQXkG2WKU3dIOpcMNywvyM44XVBIxJ0BI0yfoI6Y
nXUf05qgpT1Vp7zpPn59Yvwv8Rc/KS3/7Vz5/0FQhnxz5f/rGfHD+021cBg+f+Zo//5dfyoWxN+I
YtKY+ooI8W9xTX9OigVdIuSJgTCUeB4vDI0xEPxjVCypv0m31CWR4EHRvFE6/hoVS8pvKCORWwJl
19Fy8gp/IWHmxtr426CYF0ZMsCqpKmBuYiT/j6DMdtF6pGVcAZJF4RQkAc/rZqGmMxrvrGbWPtEY
Nw9TbPWHXGonDShfl3P2VnvSzsovOD345WHpLJdybUzopXC53nsTYjOD25K4UTHFElo1HM6g0YaT
PLd0NC31TOfbei+xjp4josXvSYuSnMjU4ubYAYQC39rrHAGKXq2OVDCxKYRxKelTNeN1NctLApMv
cwjbLIK5/4eF/Zc0Ov/hgv4vlj/826V9rMr3z+pn9QPf8MeqRjRDALOFWkFDUSNKCvKDP2Q4/A6p
jgBaEDL8LnLA+Pin/IGFqyFxAN1yW3SyyXL/U0XMb8mqofy1R35JhUNI2k+L2pBFU4YLL4OPITBe
leV/UhEbMW2scFxGLmMXpheRO+wvGo611Y+d1B0DUHm01agIHjA+7iavdItNsjFOKwZuyooJ19M1
IpShqJyNgnFnRG36gh52N/hoKVN/elkCBuB4xqYogEcpDi53s+7u2nngGgJg257pr+1haWn/Kh6U
U7m4ijDV4Y2ib8MPBAGsOI7afZ3gv+KO7MwYt0wJgkBIlMWbhlX8MvAqLvj3PMvNN/FW9+JN4uLb
28cXZXJgCg572AGDfR3s+CDeyZd8K/Lj0MXw5V190Dfypna1VyyDOX+I4MKGC9pd7skfiR96Q3Al
hOlBscnv4N9A+8Q4wd9TDqGvJF5i2OL9+CrjZBrsS+hAijjpGWbJ6+5yxdF23N/+z+K0ByAG3puK
64k22qE90FreZSB37T3FPw7HR5xxH+DVD3DcveIedr6dXZs6hcznMC/aixuGI3wcCTpGyx6usV/S
DePPNuy3xH7kvbLT7c2dTbCxa3xaNmk1Dmf8R/uquNk9qZ52eUDXeLdYqZM8QUy+BzCYbFLk4wPx
MkbJEXlpPteNuCWGcX+bMzPYUODE8Kyyo4N24Qnk1JsuGGzp1K9MeyEVFp58YhI5dDv+0s3TZJzb
F4yTrukmh2jLOrjOHkw7V3/Ld+RvKTU3RBclCjXudG7cPD+DwRU6J7vUH+rEGNEevuqTRA7Ll+Y3
l2FDfJfbf3JxaDN7DwaSRCsNXyVxLQLpxO7CZ039vX6NR80Wss0tZ2RDP+S55AoMY/wJvHDPG3ck
AUH22jea57mbxVtUj/H2XMbb13bext8Dd77BhjSa+lgc9+IWQumhfV3eJqawzLPQJnB5JDZYxY4W
UY+50rRpRNc4dKI3js8rDPr8zroAnnHrjflcH+ODfFQe2sO0GZ504yx8WB/VKrqimcCnt6nf+YW4
y+4wG59A6DmpcJwmT3TajLGqLWp+wd9Nh1+35F/TY6o308HYcusgEkiKPdUiHYRe4VHpYF/biW4P
38zmuXwg/J2IkXoc3uPU1g79iW5zWxFItSOxpooDxQ138TndpgeUScN3iJ0XRx6UPft8Pux4/Y0j
PjR4oEnKRvDDhPmF+1H9iNpCYZBJw+hbf9OPtKg2dLpNNOUALJRd5gsssJujgLHTJ8FLrAFp49KP
xPDphACxyV2w+9HWJ1cAsfjCqms0O3mWzhktq1cXnUT4IH6mPo5XEG2bIVCJLIBzcNPCfvKDESPk
x/7gn5dAtmwnyvYkqvDuoHlmxnGnnMInwc/wQIrPovK0PMeZ24l298Hr4l5WOvWLxnPDcMYX5tzn
aD//0EGdfgkfDDaob+medIrfzIG2KaPnhgvS8ki7QQqWY+mrjr94C7hJu9+u7gnA+/4Db/aRbZPs
0x/Znb4jnEF/R1hlZ19hyVtCeJv5mn/Q62oD+RW+i/VOCg8TkfQs3yvnxEI3jw76dV22vSNdlKP8
ah7qtif4zZ4G+1PcSuvRPHmrY2zMl9CG3HpAY2LXH/J5q9xvDEe6i7+VO/M8OoyjH5TdXbNFkOYz
TBOxXmRbhufqVW35gdq7W+MqyFwey977exzQnbS2ov0QB9V5l2JwfPZubvK7xfU0/A7eJ/N0N3K6
H/KBX9miq76U768KD3NmTfhdoToN7uTH74yOsK7i/3Bmb/byQHMg9RzuZF9yMAi31y521dO640ew
k9EpttUBkKhnnqqtyJdgucLTiqUXbZpt8TUo3nQ7v9N2k8sL4q/ng4TVOq8Cyn1LAY7nZEf9Nduq
pCp9g4Tnl/n3q4Etlldx119pUNCL3GApuBrewHMRJCsykUNzmHzG9ARSkZnwncq7ziWQgrY+Dlwf
7fTA/9ysp/zyYG1G1M0aR1W/IzUgPOWFi/pL2gyLP7h8D5OLTa75AiWb6cwsT/GofkbMzWvNV7zo
rG1eyZvjZwCrD18YM8OGVekaG9Do7rvy/gTTYPfgBN8CLE2QNvre9J8I+aBN4iAC0t4hcG5bzk3j
KN1l6LLOCW8Rnli3cZXN7b8kPF8MosveOGN5+caGZkb0WL5nhdNZm+7AizJfUN/fTQckLDrMVzs+
Ws3bQtjGD9pKBiF7ESTTU+hdMA5PHF/5BiHSGAUqcH7Ow5yXTDCVwvXM9GshUMYAKnMvkpC10y3B
/vW70X8g9/5vsqDpXGH+9Z3o+J73P6tmb1//R93ItUZjQgtnhasQQCKTa80fdePtwmPiPyMQl+oQ
owcV5T/qRkUnbVNGG2LIVHPIRf933ahov4EJhKUlIU9BG8jt5hfuQr9XoH+7DPHnk82mKLqKcRpc
BZDBn1Wz4hQVQpThgNFIHUzQN8kTxAGNQbw+XErChpLlvVeUs5S/oygzh6eh2vTc8/UlvhCEgyqb
MWd6oF/sdd0DQFh8IUErXqlVA/p/tzwhL2rA43AnCtfAlC6rDBJae1nro46G6vavnupHed6gBgOP
Ifwv9s5kSW4kTdLvMudGCgwGwIDDXNzha6yMPXiBMCJI7DDs29PPB2aVNMnsTnYeW2QuJVJVEvQN
gJnpr/pp9U73hW+g4R+jR3f6ZOYH1XC50c6ltvFUohAiiFcbGKE86cNAMxOq8wNrqosQlsfNWfM/
qdwM3OTkFQVTQQwAKIhJ8zUv0gAHxsZsbyuy4Z391da39F9sEqanA17QrPq2cOAL/Zd5FfuK+o0K
gZvOpEYAldXOCJJEx8aRV5Cx94mBVFu8eNmbctDydbRVLN1U12zcxA1EuNWjv2swDJnZu1VVl9q5
x6J7iIcvDDFp8Y52UzjuHZhkKBr6WIRP/lDuRRXtCx1fRDXLLZY0MYkTeVO+REagYtjraJ2NsitW
1ZH0VyCmb9OI3QXUAp7A5LNdn4Z4wm7z2kcXMTMVhwJsM6P4qbkuWPElCZIQ1W8M33nOFDPainXM
za9iefcogvO/CBc7GgNYUeDqnd/WVjwmnLfUnz30HhWQ6ug00a7JsoPZsolXL4ClT7NRb5mA4wIw
Nky60J1aylMOoY53yGstvTZ+mW+poDigf99M61Jr10yKpn0mxbaPJTzwmlFUv2uqYafgpEsOKy3J
HNReMx93MR660aA0jmhWTMA9j1bhfIM/bWtejEN8TuKWglcwu0ybhzm5qEygIvpernPND6QsyLAR
ztQxwIs1cWpvms8m5lhL59vSgf/KKmrwcB0jeZgI+7pOvitVhCSMJ5l/SkYtHRYHQ5vB5DNzGNWl
W+DhjXAOUmBRlTQxezdV5wCzAz+AL8nKz5H7NAyv1QKtK7/K25APynvgTlhfMXI+i57o4NqmU75m
62IHddqUpzR5VxgTqmYOBnjrNXebx5wuqpdgYF1asJ7PISUWdDq0BISoxj2W8TohXrHlNKuKKWCQ
FJTyvcgSVDb8GlM5A8+OkIdndkWCfdsUINcxxr11seAZSKvivsqmG2wdPzwJb//Msf6IBF3T5X99
wJAXoB9NYXZdIzE/hsIRJy0/JgCzsfJvCYeTtnjM2ImPIWOIMVis20gSTsX0tDTepV2np1kVOzHE
u2qZ9kY4HnQe7hku7Qcp9gOpqAg9MYz3KEj8GQWa4q2c7hbYZF7QfWUShVmU6Vq9FT4WyZlZuN6P
KZvLzN9Y4Hfiu6Xea2XQ3YlNjyydjRtYyc/4GCwJC9588lcplbvZpZJv8LjH0UaXS9f+iJmNpKVx
4bYXNf6rvD2l8RcJYmeO8VnSI/MAXZz2s5a4pEscFJP6XdHNW+dfxfLohtFX/V98qYLl5G+/1F9Y
Vj2wpYzOLzyB8D667NbWabBm5ZYJNlD5ea4IqZkvjDoW7yDmBoNj8ZvfVf4qOKwLh00u+LvmQV3e
L4JDORiGN64u8gz8qHSZIMRbekii9jaPCb++MdksSMfGauc0O04/jnVnu6fSeKnVaQp3mb7hUWFa
T2ZyyV1vzKfJuYi8Q47NHRXMdI+VyYinv/n7y/FnfN/35Y5mP5NrcX3nKDI/X42CK4ZSgZw5qP/W
M8LpTcaz6nKGO/b3L/SzyPjvF5LkQyxqCVA8f34hmNJ5b45Fv+EuszhD55si2nrTIfGOUf2711J/
+Vgop/B92UegnuKAt39+tdEzJ7pC4n5TG5de6d6pUJySdjxCOzgOLgg/e81lxhiM5MtY0SjnyINw
TvSlOpQLZ+MVPN1NVyLRZHP6yOiNGWBO5Reng5wMaWQEEet8bKCHmMUxpxckjfB7y6eYm5e08wdm
8h3P/62f16dkQJNZn+Y9/rvoemzfBeUjnTPfLiJovfFqotxvurHNT7XX7ySnwWj+1MRio4QT0IUw
O9hppE9nDlYMBdGP8fzAVMakLZb8++ehkCdtQjfLMd4JHiXjtFNNfrSip5zzZR/Xp6qJVi/CMcp3
VHIWxm2UteeG7G2rmD1YmzSccDVfE/+09MqEYIgkCC2zIHp1s+3CBzM/JV61cbqjKj9RyMtTvdoT
u94IBXSHr0G9Uv6yH6tnw3lal2EmOgeHcyoNFRIbAmnQIxh2ZsP3lZohek+EKa7GicPy/CHMy8yr
A3fdyBsPc4qBLv+YveJsriZW5zz3DCD9b574UHwFknpHfPhj+aXPGKeqGyXu0uJm6I7A1rPubmDl
cCm/q43nKBuwZXxfAQr93PV+UHvO1hSMtY1q21qXowhkmmFnQ7PTdOp5PT1q82GRc+DGFbNcOOVs
2joP6DygIbxjJiW2BnESm2OXbfLRCZUu9LUu8tQtxYOXg9BjNLhBFQ9s3NW5so8TIay2I7iOd4gP
L7NqbVOjiBICSPpu1dz3ubhYOEAJuSW0ElPqnFtbGD4HNb+ncR3QYr2T3CdrLVnE2gf+1Yku88gP
NIkCm70ZL1fGLjlr+5QO4cZvnjIawUf3bLWHUoJJhxKM4MLMD4z6bujro3JvKYThUa6O65IqwXfg
m2BYy5O7bI4mVk+Klba+e+0kH7R1f5qyXUhURqTdgUtvb2b7wnrxBLFgMo1VHx3lZB9oHNsOBHw8
No9zfHZS/0ReiLwxRC+H1BY1Ug1e/bK9WyznPpePgzNcSbtHe3TPAipW9OjFdCN4Em+W3Lbxjuh7
kFm46sI7GlEOnnEbh2IremzX79jf2H1RXWKmG9s80+oQgKLcjGo/eu2ZAhT2MGlgUcQ7uuxH3J2n
rbvSJhBQjSf4eAyKv2nz6HZ3VUMxn8SABfJA0sLBtC7DGexHLwleDypniMMYG62tU+zfsv0bva+Y
O7ZEGfDI0RHDEimeau+md0RAB4Bkx1VIFnFw1IM0HhxAfNMD456T4fHrjDHwfHILQ7QVZUei/iY0
jZ3CZta374bm97Jfxt7ewlEK5nE8x2F0v24pMbTten/tbMZZFQ/7uHoH41tl1dFirzlnN7Zr7rv+
1UziR1D5wcJs0cUywP5OtkcjpBOGTpCnQbFSNjF1VsTu2Go60A0ShcWf2h8MfeWect7NTLehXr3u
hYvNUHGp3ubE0yV4VjnTNYAq0T8r6yriMdsOzyRNNnbCdUn9b2cvO6Kx66w+mK0XbZ5bAxsk9zwF
f7E+lehtodHtpXUrjhl+JRJFVvxUG/E5ohxr1tmTPw67Ed+olzirK3zbi/xGKRJLxPSpIzzUBdw+
fH5yRk+DLVPEVLbkyWbKKQsP25taeNvInY6pX2xy9yQb9i0uHBuX2xiptJn3+NRO/FpkOp769FGU
30r2SgbAKMclEGHap3Bm75Q+tcrcLVoE6X0+fTgce2rdH6ei4qXvDMM9dPNyjgtkE1AkZtx8Mtq7
OltOocWel+Gs29hbNzkmy0jOHyEDY5xVzptFTjuvvGdpaEW8IYH3YI4XccNVmp8G76I2vogRIZi3
0ukuEMZtRkJfcV6B3rBzG94pPiTPIarmvNOzSgsDt63ZrImODULGPFU7i5erHYPAI44kdrWRINHE
OpRxsoU2QK8N/kD17Mz3hU0zWItJN9Pn1PsQmOR45PWhuGBhP0SMGGKEctpu3rzlPPjH0UbEcegf
gljcPWbmsR9RnppDNhwH85WA5Qarep2gGany5Ng3FJhPhKDGT40RJMMxMg9VSJ3tpZzusRfW4TFn
V+CJS9VUgdUVW8ZLxxYJujW+ttNLyNmLvY9P/wcRP54FF1UGm889jPXnpXyq1tcp8mvq7D4bIcq4
U392PX8b9uU2fap1G3hAL9jd79vpoVHRJWSQAAPVxjdxdKRIfhHEuOkmc2YgAXhLqmg7V+ra4PyN
d2O/AD5oBv3ZS47ZYAXGVFOcRCBy2ducYbMdnRUPQp+0ez1kr4P6LKz8UTTu1hbfChSmGbN8qoM5
Jt83cZ0ygIrpKcKrv8RWsHwmobjNlj2yasiBKE5OEm+qEe7oHgf8FYREgGaTOYviAZ7xJKLiw/+0
8IOlC8KZUAE+VixR6XbqW6xNJL3cTYp1UrDIYDPzmm5frw4HpP1YnBsepk51KDp5HMTjghvR0s5u
8mJuFswezbCfPIC3vvFc86gfNcZfjldxdT+1l31fbyjJorCzuhT5PYHcTYcRwhvjna9eONxfSw+d
pH4Mp6+GMV+3ksY2Bh8WMZK5zb5hrN3UKxY6PpX+DlWCH+bVkESIfX9XJtx4+bTtzPLKx9keMmsL
sx5LA8f5hxHEDIEM5IWexkvOK1zWlTsQwcD8xef3Zs5HMbB4u9y4ZkdhWHToy/Qh0VTIMXjxluy8
ANDwO/KxQ7ijFIWeYZJuOFJ9a0tzScH3Q96SXrF4k0Jfmfh2JZ/QwYNTL+WVZUEBjuMdLXpBPjCP
GVjPaSrXPt11Jsbg9NyZcKCrmREMllpcnFJToMviq7d5ZrM5QeukOq0wp2uDezlGV+nCb/VUBK2V
0yOHIU/dTv65cgEmyjWRyWeRW4bpB1K2gULyySznUDRi42lnsxTLpeTEb4Tp18F0tsPg4eGrDg1T
IbvN94XpXcfrLkW2N2kyMSwyg8Q+irnYA5sJqpyrx6yu7EgHWFI4tOsg65+mENtlm+7ckCuVeZAh
AzedrvOMbWdWXFXdTZGx/Sia3bSeWqfyC6HIa/JPJxzW4aaI6TyFalv0Hy2PzMHNz8S2TxEVX3Rt
cFxttlN9u8w03hXpPnWXk89GFCONR8+WcosPqWLCrPm2LgWiy2f4MXtrarH+1iRGnCBUrA6F2BJD
3NOrtvEwhA0EIqpdZ15Ic8FJO+HdS/a2+1p49yTgtkPE8le+cDXb4VbM5sGmgIdegyAzXLgncZCH
n1vBzsQojvbMUVkvwaifGmvZk5ymHu1xKR85FFhVC+rI2dv5wjNs31RfohxpflhbCF+iBraSLS7q
9CXyXoqMLSV+zXG+kpPGsdPmN8bYXI/Ms5auPiTWeECEc+z8TP1TUJTJ3ffD1j8yL/wPFOf/mb/h
f5MuvR4E/3td+vprF39t1gKb9idXw/pX/3Y1WGR6AA6ZoJOtlcz9b3Va/kGQzAETwmFZAAlxfmCj
yT+c9f/hD20Hd8/Ke/iXqwFsGuUymHuQs78zHex/pE7/oh2ZJqo57nMfnKDJP7fyTX7UjnDftROl
9ygsVc1BqXXQfDvUWFpKcTdDe+/wOGZ22+1aBVkptYGi7QzVrH4xCxSsOUGwT0fr7Lmh/7qkU/lc
T1NOiLwjHrRfyhjUTgSr+8GWfXPyKxM3KkeW/Q/f+n8h1/xMxlbrx3AAXCCuU0wg/+LNMO3Zq6XX
eJxkF7mv5ABri05nZN+ooxMvL+o7TVL6OBp+djIX09z+/evLVYv5ETH3/Q1gdnKZGUiLbOPP3yNZ
Fl00I5ivNszTyyY1wRSPCafYru7IRoUreKGNhvBcZZ5xVH02BzDa73O64k9lxah0aWhm9BdOdrj2
lyGrbyx/ag9jU/uHymubk7RxXO10SzFcXFYGMXcJeNt2/de0bxf7ym5ESm5JsfI735P637/qAsTj
33/UX0is379rzGUMTxQeTZSXX+TGEtrToDIIY32SVXcZUITrdjKddr8sle/uY71M17SPpBzPJs/D
H1hNbMAyO5TbnKAQDWFj/kXRrdrQWSt9OmVXVhT7WKd3DI5LKVfcb96yub6nn38edzW8AXHFxIPI
wU3442U+SnvIRVdKMAR1fi3E9BVKxIKWLu0dxtDhoiBYe+786d6a7OWoipEjetQ5b3MxIATIqcwD
DbOOWUBcH0DL5RQVZX5/AV5rfITA571HLTTMnV4aSHxzU9SPeOk5/6f+eJ4T2e+lW5q33qz3KWGU
Az9jvTeKzg3KqkUPT7L6LZu65kr4EtCmJedvWvrGXS0KYmYJ0cQwrIiZG63BSNHmZDdMIOuarL0A
YKZuvLmkmLofy3vlDP6HDpfHJvOWJ5Lh5bOOy/LJUDlDUcES50a0rScRB7ewr2eM/WW+6ie6ZFUs
pjOrtHtdzVV7pZeyvGmsOsb0TeEiRInw0hELOR4/u1MDycawS8Ys0Kqo9lmTQxmTBiTS2AhPuPyo
XGNLgSlnmMcrpdDNLCYDUbsQA0nbmyH3iXE5WHRsptm9+YrFOkY4ogoyYDeFnFEaVrezc9/8JJKZ
s8tUDgQnJ9hGBZ1OHBMjcrn47rehj1NjdHU1b+oGTcLLqmePwvs9ylx3W6s2W9t2z1T9iX0zFb+r
BxC/Pn7EKne6ktEjhl2fE/HPl1flRsmkHVhxrTeMDLwnkJKObmEkMpVq8MtY5nHuiCQYaTJjNs6a
q9lVz51hGUzPsoF4wATAQwTCJsnjyohhu6+T47De/ZYCijpjgLv8zV3xi75s8q5d5pKApdyV6bP6
7X68KUoP473SSPBFZUCKqiTiBNQ1HuqzfySf8aiKZPgqwmE8AASQZKxn6jbyJHz9+zeyvs6PN+f6
PmxHeo6g2g2+7S/PzkkaOl4UswLM5/WDTzVfkKo6CeJ+Fnurqd0HuxLd7u9f9C+PMVhewEqVjdPQ
Fhw612/nhyYsU7iRZfSEmorZImsZD2P9Yqsmeu8zyQnCBRA6ku5hq5Zl2idtAJOBQvW+D1+Hmsxa
F/v2a9237aUBIgxHnvAu3JpuCLPgePf3b9Z1//JbgXdalzeXxLGPo/GXB1gzQgdkGop1iQnmlnrI
G978WzxXqMMgdcODH2Mgamq4MVXiMEAe3At62CPyVDlHMWAaAuHK+gJpRcM0ypvrzJoVx34rORhO
LoLRDpu3UhrHxNDJeRg6MklO+SznGg+DqLGpl214j3kY00ddmAeCmI+NESF3Ll44H2wQikEYVd59
E8ZoiGMkNi16A57/TvXXnsl/2ZKasQARGfbBj+hEIGOxMWykvGlG3lzqoX8mNk7gykYQcwQ4lKYP
zXAThUAIF3OJPye+ms/a9bxDqtNm1/pRuM+ijIrwiAMMDJ3avW8JTx4NeIiHjPw9HhG3AcJRsjKT
3Ht1OCRBV8z5x5dUuC80STPYqjUlaPacjZelwXx1q1y07NFqbh2nbj91Rjl82BHYSB5n2bVZARTk
FD0s5yLuKVxNK0sFZI2xEk61vIod65NuU/o5LFm9uCGj+SiMnGun7ZNbI5XWOQpLDoxs/k60XtNO
pDHQTHqlt2SUdrZus5yb3B0OBZNkEnwDljTXjJBkw5EKWiQQRx8Zi9hvbe2KXUeRnMcch6m1k8pB
73tZJQcIjeOmwZhAL7nRErL15p2XZEkYlCUnDRFpeq45A3vmkp6KKOmv52R0Ay8Jp8u0805g6Lt9
ETovlNZKGtDjJzdKjY1FxAVtDuwBbcPwJ1aEz1i217nh6EuQDN0hcxYfG5fKD6Vbr9pfTsE5QZ5K
oyT1/M6O9mhpah4XsmFXLcSXG29g7jBkZX6lhpLIkqicAxrZrdkan+M2me5mMnJrVAEbazWgmMQ1
Cbw2TBsueeuQ0jcWtGn4EmVSfxpHnJW5O9dottnySP5JPK106pMGD3phRtlJyu8zO7LIsZfND0R5
jG0EyuCum6fsgsw0KN3UfS45U29d5Ibbxq3m28E3kjNdaCS+C7azufYOwFZGZjAwa4LBA4JQkb8R
m3jwSq4w6LBpUo6M66buM7/heJ873eeQUzJM3Mm6HYbEuXQg455Z5tRLnTn4KQEU7F2XEXERGWkg
e/I2xmwQlOsnRYeuhJiQlrl1XmpS+gXk062bok6DWfiq4SmRASxUsp8yhNFqEA9hSWAqiZb6qjfZ
ne4bSxufOm6YT6NYsrdSR1fCsycILo1+Zy9GmGzw1yvIc72zhPp1Z8Pe2i5e09PXat2nVWSfC6s1
600uOTRbDhfyQgEdsl/FQb3onfmY8wNcl0ZsfxE89J8NYCRHzbPn0cuX6qZqLf3CVpXaakC4l62M
MnbGdHGnB2QBfGNEj8sdGKEY4wa4h4g8t2CAlfkxvc+wTiAApMnXRjWyCLq4KK+S1sDroO3xlEdo
i1xj9RuS2ruqS2xdjQVbQAHbzWPfPQiIaDgKqHZN8mS5aa3GuVDOZG48tTzLxP2mueNREdoDS6NP
s7FVbAU4Byvvi23hk78Nc+Eeel/ZX4bEPWqfqYoJwvbIbiZTT8pf/SCDjxrF/igZn5TV1xI/A0oj
h3NRY2kBzTQCH32fSQ3tpM3MsGrHjGxXOSyHPqrRoJwW93TVEYlPZ/gLbAWu49g1ufOykY76eijv
Y8bkPBaqNjnk7B3YX5sgSJeeTCCUls0gugSpbp7e5j5C/K10eWUkTlZtgVGkoHen/CNxq2zbNkvx
7JUReeXGtd/6cO7v497gwT/bu7A1vC/+YI9XqVs3R25oDHZ+5dPN7vPLDBhfXOaNUJDPAz3NmExV
n24jiq2xJdlTEx7UuGabWf/1K9nhXgazOzZnwXMs3WKyN7gD1nu/qnBcWkQbj9Coi5skXwFxlSNC
fzeE0pp3yVRa02PCVHVfUXhM9ZLTE3vrpCk+xh4x/WYgyUQj+/pK6Zi6V5geIlLJ620wg4M5g6VA
9Ox70NtwBefR+tTA69IfvY84pHnH14MOZYGpWoLMiVxzuWSjTqqce23Xtp2HmOewAKfpkByqsp9u
x3JuMb24GmP4tAjYQpWHx2L1lzg8fCGsFAVzDjHdlkpbPIiJcTm7qoqaat82ky3345DUKy6JPcqF
Tvqc67Ur+HbNLDmMCYaXqfC8S9Zx/4kXz+s7M4vT9C2c6Ga+td3a6rc2m5GMXbCogP02oQnAW3hV
j2G76D6GygQ4XrTiukoT+prXtwrf1mZ62yWH2RrFQ2UWWF7LXFwXPZexaCJxTYJo3PiCxZjDW+MF
c8dSFbLKXIqiJHin10+fTHivCjub7xp/JlTvWVo/alLTuDyimS2Q1MN02zl8W0an3OFuMgosuIs2
MKhGwv6SgmFCX51mzKy24YRin3KgZNicjcmhDdd/yCzz5tjCerh0nJYAJ63gr1Xo8z6GjKSaMpvq
1e+brt422qvurMpXuFLyqINQPqRcsOBQTn3S80HacuHXaKsUL6dlKOatbVWhCqcpuVFMfdNt3nAi
6nNjXJFVY3NsWsu50ewTmVoKv4hZOMEL5ZMJD1w5hv/kR5qvDvbJsqkaq/2wacN8mpc5xhJOAJTh
1Tw5X/JQmM/CHyir12Kaqj31VcMtabrw2+IZ6ZXta28PJ0ttdOVzgcZT4FnFuSJ63DBpd/zb0l+M
HQQkiMPKHvUuc7t87yc0Z7fDvGY9y09ms9hfcmwLK83jNBolLKWlLWEJTQzAjGW8jvuYUGU7LBiE
JxU+kKRspp2dOpgBKRXG1xRHYLTy+eg3eXajcB1+AtlnXy2+SR4iRz3NO9mcx1wku9H315MapB+I
BZHeeypUb6KtyWbLCqNd3ebVhehmK1Bhkn+0il1HbR2y2PTTSzl77FSqvjgKoZiRzXq6KsKO7t84
Jn0Vwx1ZNm7XiGRf1lX/unTglzpZMdQatWAFCTNk/6SoofQtspwPTS2PqCo2F56CAr8t9ZIzgI3D
mRVUJhdWzTKtOi1OaW5jWXIr0fBtixB4VuWK8GhOKzipNaavNmTxwM7BYzQSUopIB5wAdmO5zNQm
3N/2El3ZGXc2Ocr5CaboM3vMexVHuCusZGvUVXPRzpSI5313Z0uF2i+ZLvZx8xZpZHuoVg4MOhXd
VBMbqdkpjE/GOLNLhz5+mBfjUzyaeDBizpKG68yMJiB/5rDmtp3lTDdRN/QXWqdwEItlOqIieJ9l
XFq3RefrrTlm8iaNvHJnA4naCSfB1DA30VWbZ+G1yzjnUxnX6SMa/HOlTfsoW09fy7L/YgwhArVT
kXIx4grOZpokACq75OiH7VOka/cVupq/be2o+WgS3AfL4rVcBx1hpMUdYV42nn2wyPgtHoZBJvrd
J/BdJlYOjQUlFlIdYJ/Z/PryI4GB6Fvz1UKWGhG+2f0H81g9ptAENk7rXXN4IZM+2lhLOu+xZNuZ
zOaNCYlzU06c2KRo3lom7F5P0iETz+XAM702q7sm7O8zI32IY8x/WfLFis3H7yex/6+DP8zV1//7
f951X3bNfPc1Qu75UdG2ObT/9zL4FkABtUF/Vrn/pISvf/ev0KryyeOhWzsuxBQCfi5a9J8+bcMT
f9io4KbNvPr7IZfj7b9Dq/yVgz5B5axJR4jn8Ff/ksKF/wfLuYd3W1nSlavz+p8YtVeZ4T9lCE7X
QrkKA6WFBoEu7/5yxC6ngeNqFWOBTLLukHJ2vrEwLrOyg+3FOLrvpEjAVNof3mhFt8qcePQsLXYg
QetbNoQBC4J/NLtZA9qa0/Uk7lm7oVhCcD0AdsSQEj4aXnMzE+/c4uLkTvbvSji/6xa/fgxETrYM
aBvS+y6F/qBrcDTKkkY25n6R7xoP9qNCy9tY9cg+251iznnzfIjrucM1F1dAD9JqkuAE9HCMsya5
0dZSHXIxuZe1McmzaUbdtvJKGi9EPvT3DdraHZyJZzP/XamnXL/hn966JWnZ8gXXgXR9z/zFOmh5
WVJHCPz7FhNevBN28+C10fSq7RoUkd8IrCdTpb9oQHN3VT0+stk2r8pI9NdJURYSZgJxocEsqqe0
plx9Y+HX6XBoEMqP/GLEuzr4J5y8r7Nu5KkwMYrTgmC1bJSL8lPn9ZQUUtJCa5GpThD+LLWBbBUy
k+1CvbHzsmJ4TQOam4dRQPSaSa4xOwwbZdKlb//8SfM/G6f9L6alq799rFzrBkLMj48hsf7Bn88T
Kf4AUS5MJAxlo7/a3M9/Pk7sP1wufMD81nobWJ7kkfGvp4nij5TkUODSOrSy/vmjfw/W1B8+YWHG
bVgcqCRS/yj2wdv64VJmzkDQQ3A5o9aZRE/ELw+TEOKQHjsGv9aUme+uIapbVzuqgXxVoWx3RVdc
rh0+vxnO/PwMW1+WChzmMoqkNE9Z9ctsZpFqNq1mcdnDGOUjBygXaGHZnn54uN/+eUf+5DiXf/l0
EHX4qrhLGQVRMMz//8Mzxi97oy7jiPRzWPTP8AWNe2c2mhud5D3KdeJYD7Ib8fbXZuchsxSdfZ93
FQS0oW4JmGnIGcmhqJnpBbJ14WRxItRA+Xoreje/f0Nuw/YjyKeJ51SbsCXFdZ2EtLKahbhKqOnp
gmhu9IJxDafqXhFQeMjQP9Hx8g6jpbAGEW21mRGjhNsKQFUhXeMpkpEI1/lD/2EmSUE8YdQ9nItE
iy9pvKQPfh9Tc4KAl0UXY1uO93ETD/WujhPzqfMojtl0glEQ4CDd+ptCgpHdpK5TDOcQwele5ukI
liNkjsWvbPrFrZ5lXmAVzGJ1XGyBHdqPM3wzrcrsbQ3fNd8VsC8hEiR5dJrrKtE7UTHcN2a6mKhJ
cQhQFFEX2dv/gETqoD41LofG2r4tswRFtahHfZEtUw1xsov5phIzTaCHSTyxwd//8j8/ob9fXzTP
4bnm+jZJXP3yhB7MWbMIYuGopZa7PjQIOjgNQTsb3S7B8febK+37MPE/l4TvL8gN5DFVXS839gc/
X2mxp8NMZT3o8KUq6a6rQnndgyua+d0EoxYsS/1JGXYVw96v0hvYUgV5xhTnOc4iRQC5X0r3FDV+
2e66PnTjbS9tHDl1MkV2AJswfXGcPn6TS6RSTPH9OB6VdMS3bPa6ZG/Uc75vDK8iHV0N1t3Qehix
/JjjWpm1LUzUaWxO0VA04XYU4ZqZCVPouW1u1D6lMVV8yhnfYbBR8Kc30q9xW0mhjad2aKu1jcj3
+wCQRXPOihrWt6PmPmRTHCU40TT28H/8A65tEbjl+U/XVOud/eOdOwsAcExIg2Icll2c29EhySdj
b8EjOyaVL67+/vV+2Y78+QOSXQCdwLft2dYvjwqBIuSgtosgCqV6wxJNjMLhJOT4EeSZduzTuzxK
s53XJ5BsbAmSa2Bcj1btV0+RpHtBZQ5iMZ7cCWowWZoNxokxZ4uS1y+SRpOYriJtYs/lr7AJlL+5
5K2/PlNBozAzFg5eDDI2v3xlUam8qFxCiatG40Fued8XRZlz1u2nwc+IvcLJzpNicHdOYmLwDyGT
elRfFNy9hd0WBIVi3J0B7mt4VDWnHvL0eu2ji6qYOXpZtxjtHNTjCzeyvXEzVGHfkd9trJsimcyV
3NdiPZwhqru/GYOtC8LP95cSgpE4pDtGmKbzyxTMbe2SbRY+KEhc1hVlRuUONG55XLLS/M0XKX72
SKyXgqdYkcF0KIZv+F1/vvawmqmGeYmB/mIauHazacG2SK96unVapjMo1TMjF9zIX+slSS48mFT+
JpNlJn6zTP51dfZWrwsJUJeF8rsn58e7QA/QmBppYBCrRb2LEHoYPxnrkxTphaCRDWasysvfvOr3
ZfHnL3vd1GJRsYH54Fr+ZUzclVFWF6rDXj/MTb7tCnu1A3QVUbwQAjfW0REkpIPmt9UqI+Q0ZLC4
VlixfUkXXZVse6s36CHxWiBRS5yrmZSNJrWZWZFzIzvkAGjdbK83vVFm4SVTV6shlRByYMdlFz0P
sNTwj5hWeiGBVULkC7OCV+vFcNN72VDv85a17NxomTyDF4TCWGkaEnbKnF0zsFSCYzPyDXoBJpK3
T0p4pT4VTCJwPSNR+9fp3CdHfPBMFcY8oiA4Evgwi5Q8RVE5/4+z8+qNG+m26C8iUCSL6bWzZEmW
bDm+EI7MqYr5199FfS/ugG7MnZmHAWZghi5WOGfvtTHvMaPOex0QQrpyu2AEtVZ3c31jWJ+tU1Af
l8b2ImuSHpH1x0OtjecoDFQMlqTogz9F57X3cvCcw5jC+xeZvKUAuHw9x+Rn5eelSXt8vZFlwbLc
It8mRFfsPOWD1nKbwMC40MptPOVOc2MwnX24dM1RbLmmT6il554Kt6bRigjIqCAsy7Hgc43N/aRj
MjJkNrxen8PN4+YzH+5yreWADVibDvTprrIwc11l7E625jAOD2Ob2PtOphxzM6CsX+qgB1WTGA6N
wzKsP86xi9C4jYeYuk3fWX9v3M3ZfMzdmMwe7OHhVdEzPn7X8MdRwqg63/Ktmu1dTiXpCccVNly3
ye9tLyeDPs3m36PftcyZyL2TuGUD1oIStCczeqhU0uzLEILfjTs7dqT97z0h5ePeqCMw051MpkTf
hAN9vAzqdRJme51V5otvTuwEk4lgGdTHE4yaZmB9WA+E5VI2MPPi+0yqNsCKOpjddTiFJgBgh37Y
uqFF+AxwvvYPdHxh7dGozAEBTp6h9tdv/cJo4uelMIMixF5OVcfvNBybOSXnGmcgsLpDjSsA2mwo
Pgijqf7zMoCTzuXlSPSGqE6Ck2uRu2AT0YzhrZpK82dLJeKQyqj4MdFhf/JlG32P3dm9q4tu3vXa
8n+C75pv7CsvfK/LqZFBxM/FzvJkVzJ7csToiiQ5ZcWlYSpk9dq5RbqfJS4WGD66HG/svE5EQm+j
g4e22DgzTVDOOpkjUmE3mUHLYZMnMQ3uVheLBUhIQD+lnxSfSrsA6hfmeQc5mWioAEkmlm/C4QIs
zMUIrjDoPXcTEfaBrSifmt3UWaxStZ14n9K5mzlO1ILyLmlE9e76ADnxw/7v7jkesxmnMubab//9
n41jlVDNZ8YBV96G4bhKyMkq1m6oqKEPoZt261nVIDxZX2SPATyhXgJ2gYAtCjPuL+rGRrHzxGDj
rAgGq79xe2/71qOl1URfSyIZ8kSO91C6jgewrKMpUXUPgcsg5+SeFJjJgDUQgnYMhwReAKPx2SGf
oMbhPRjvhs6X+bpWjVtj++7qx8zL/a9j6uPeiAcDQPQUB4BB0h6nOmG3pG1TmcZXbpixMcAhVvVT
PmngiENWqj/GaLYslQZJKxtijdCQo+cx+61AqJ2vdEC/8JMdqXHcdB25Dq6IObCwuOv+24B2LH5M
SF7ahYmTZk+hmw+vZBpav2Th53+RzMZi1bCjBxpQW3Q5urqwrR3xWfm80rWRJfTTHP/9ZAbzx9Dq
xz+lzY09OnR05AaWesvI6dMlXShKyCipFW6nZdCoZ5m1IaJdr/+g0yZ21yVBKweNAJNudBgV35La
cH9ncOb/mHT6xVaIGLyWN3f5j5gWD1guXbLIYdFvEyCVRc6wbv0JgyY6F2Pf+VVNp1YP0Y1TxYXP
d5ErEw61VH8c9+TXdlG92rVdwyBTY/1YUcHboGWA5x3r8i4a2ancGP1nW1eO5ejFzAUyx7K78Bb/
3TC2dZ+WCbFsmzaMhxfSCMxtAQl6R882vgf3yTk4mjx7V+We/uWgeNrFZuPcWF8uPfWiVUN8wYOz
tTm+CQc2MXly2tgUqZwOs1nMOKGCcuO03c9xSuIP1x/60uWW5ZXlnyXNNk9esk/DNMgsP9xA403W
qelXm7CEYVG05cs8uEl2a4K0L6xCLqJ2pEv8zb+czJCOMgiTNnjLpEIQEEZin5dV8EUbeqJqzjkk
cZjqoJOjEekPZkqDHRY0VeI+LZCR+WPoufupFMa7zE8hF7UVm7IN6RIjoQFzIl8NGozpBnet+Fll
eQrrB5+uPjjz0gqcpeJbt2Py59eqyAIIH0bsHshhSYgucILkA9kqEZlXaVAa66bwNXljucD7gYah
KaFIZDN2pNjUr6ZD4WlV5iOMt8jQnyogliiO2+KFLKv0WSPDoiLtp7QAW0Qv5r5WVfhCUFcd7z3S
gX47zJc5jNkhe5KdEf/scntKt7BdYxsNb8reeWhzcm2GMLUWUeKcP5qDYCVD4gWciZ2cD4l4xlJE
FWSeg/t+iIfvirY13bNCiu9E0ML/T6yspXgTV8NP0YTwn8ZJ+R+mqRxxUesUZVzr1t2HWcOrXoNU
QUWfEdhNN0En32ukFiYbrBplbme7ySNIDQDWbppBBPFQIb6vNOHReIIEZPtoBNCzIhyjo2g2IWda
oUUinKRpXRPDXh8iu3M7O3/wK6U6vICe8TUJk/h34wDDXaNfdZ/4AOqvTj+QSRSTm/dH9CPg+Y6e
wAHlg/PXJFKyRE4si+cpbt1PNZGBz0p2zUdteMPnKbDJbpNtOETrNM5Y4XUwkFQ5WAZhf4hgoy+T
aeGRSntsAmuNhYEwa0pelC2TSn0hJcnVu6QlqHXd0pPXazsp/de0dGFCzGltPEoHeTlxVeyzYCZX
mBKLNMjuXXcS4pBWRQoM0QHjLOPSvJMQg8nyIjcyJZh8iLof//n7Xc4iSGspZgfU0I6ni6LPM6dK
Mr7fTPmfEz/PnvwBQ26k0CVTtgpufL8Xvt7lUO3ToKH4zv73+HomAVp0tzXiT2wAa79Q4LkjAhGK
Elb69Uc7LyW81f3ZSgE9QbtnncwUVhIZWYUTHNOZrL5QZCIZuhx9425I4X57xAR8mmWks305JMM7
Nnv6Zci6JrrxyGd1hOU2lpcr6ChwFDtZFuxKOrNMyY30rRHNtFbmMG/dMaFl5qR1iYXNcqpFB4Ir
5f9xaYBXNoU1ep/cwvHbxm1rIg9V4SbJc+uFHGDKsb3nbeo+DHdBJKbH2BizG8eES8+Lwh2uh6CY
d3ZMMJQenGrMGVKjZYN0lF1X7ILGYa4MauUSB9cFUGHa5IZU/cJSxEjmKbk0l39bOP7ZfHZtmbtl
VHJkANU+wJlq0V2abUcsU4qSZzJb48YOgx05L/BkR0kHR3C2hvxq+6d7DETwRZKRR7QhJzxLdqaa
xY8o6zTCLjWr6dAH0+hvgBhF5SYYfeRLZkzv+6VXNkrIgBSH36zYJFQhlK1+zBxCyAZ0BaYEXywT
XGkkrBHZNEfFOsdLRbJABP/LIwHoZ9n17JxxKtSPuc00viFTB2wA+99qOyDBiFYV/nm1q4LG/So8
axHt+yMrwUCwns1aHUCcZLeKc3Gusi8VJtVug0ctsJF3tCmM/Bo/1WpKi+hd71Gj2NJnp/AYJGFL
iIgNg093Uc7MNaQ4FwwTtCWptlSuEgogAAKmMIXuaA3fh9L16TOFhHkMPH7LAxHWsQoCq/rheT0J
Ra7VkX5r6JxIV3wwTP9jlGHsbHA1VWD1/MU/MzXvS6IdljvwQ2Dx9px1uC4t4xVZZQ0RsBzThryh
NqS03sXGD2ZYknXreKJDr8cZP7CCMENsmlCuQVk/bv9UAyhcZZvpX3Z1CZTIJoqij0kKwn0zxGH9
158S+Ja5zjvQTZU9fHTbJDOIrqonuAjalA3u06wbV0Ub47VOa5K416keVPRQD0K8FGFQdxsj7PRh
oGrG4Z3iGQcklcX5fu49/SdITOSgohrFl5ImAgU9OYGQrVh978MGzvDKRiNOQM4cWvS2Grtuvox5
M/xi0kklwae5JmUpHmticljTOWCghEYyZ1dqZY2V/M2EA+Aqk8hi9sQOFvl7m7hFvKu1dqNN2Nb8
KUUSKvkQWdZs3plRqsnADaPQArVRgUdBfkYUrmgRJfKcEphJZSU8sxM1/fehyIsSKTa6vFU8dt7X
MTFc5HuJEbAmRiFvCI9YDmJVlPKltxWaJHcwxp9JpOC/+IY5/hIxvO8o4Gta1dII/rJ5cbx7H6l2
Baqn8xLypITTEEdjKjC8lV/9ted5RD3NefzBIUqpX6O7xOevSC/IV+Usp2+9pcd3tUPS62NMTg2M
L1izX1q/lL/MOcR9kzYGU1HijrTDgqZS3cEitJIUDH8C1OMZWEuQqjkzhLipJ23KgSK3wQKBshmp
NvM3bUEg4ejrDeITonDQG0XEH/ScrCxfuZO82lhJnOdr05hH+84UrUzeqZRa8q6mhhHfOIGcz4Ag
h1yPAsJSQudTPZnuExpT4La8DVE/EOLq0F1NJAo/OTFedREAw72+wl6a/Wx651QXqWjJN7/jPzMu
RmRn9CeKNDk3Q98q9oAn93LcVy3oDMOhbO41Czuw6Ik4kBUl6+s3cGE3Qdq9iRiEYh+bipMqkdeK
tDXQhW/KxCnvnb4yH6Nwlvhf4u/Xr3Th1QqOHD7LKGcq85TP2NatjrxR+hs0nmzII6tWgImdmfDR
GrlxP0XOjbX7/Nn4MTHymbRBTM/0Tp6tajTZgh2L9eCH8x3LwcSxeaxeZl9kN17jeUmSS1ER4SDo
o2w4bV5No52LpqdsY82iesxcmEMWAeBcz0bkWfA22Yy63Ved5t+uv9ZLD+mzpJgU4ukVv4l9/hlB
RQw9TRsFFZmidlmS7PnZgWn0ok1T3XjI822Jia6MDhYVIF/IYLmVfy41pUhWcx8peqJKqmlNC5Jg
XdOsj0A7Temdjqp4n1X61jb0wiPa7PokyWy0Ut23uvk/10VSHZmpEowcd0A1XeHTmWPpf54ZMze+
/wv1NySSVDsCiy7dIio5fkbSCiPRyZYAsDaPIB5Oidh0PbHUNKPz9o+nUpnsk9Jz5zUrrWZPArUi
XvtzbRAATI5VtZ5iKfVdFpfqxknjwntY5HuOT5PUFny1x/fmEbLcO2iAN0NGUqxlZuASc6PdyIDM
+euj6sJPLfF3+xJ9DZvf0481Tp027WcZbgjyIzEFQNEGGwV5uw3GiLK1IFuqpL212T6fDU2cwItT
X3Keom9+/ICT7ebzZAARt+lpRfvCt8pDmoON4ARtyBH3mQGuhS4a64bVihdPiaS+8eSXXjJnOfpI
DITgbA9MQ6Awx1qEG5E2xd+S8sk3Qo7IxyloBr7857dMs9u2vCVihHF98rwgbWzpZpUPWWlq9C4e
g2ZaxXxh6c6UIOETKxafyfhobuzzL/y6lJCZhZcKHv8ij99zHTmyGSfL36ggZafr4mgnd0c0n3UB
5ruJhnaftMn830+uTB6CaWppgSMxO1lcRzc03IYeKdsAsib23sSwZfdYVluPbeaNk8WFGZknRKfF
Jhy446kVvRSeoUnIS7cpxXM4IsJHXyI9f9tHE4y6qZV3RDR6xO4Fyki213/YC4PIwwNvChYeXvIC
o/h3pvSyPjYRWcTbiHA0Mq91d0cFXzwaOd6H65e68FtSc2AFl5iiiYM5uVTm+xnKJyij5jxV5oMt
awPYmw8qp6BEDHBMZKDw8PT95+/E4vEIvaJcSzPgVP/a4GXxHZtWrKlt768nmuqL8P30DrGmc7j+
iMtwPD4iHl/q5BHtAbbDYNEXTTCKgXotUtD/DrKrG5/F8uecXgfQwlLDoejNhuj4V6Mw2VkinbJt
Wsblgw/H6X1JV+vBIId47SEv211/rhNv9FLxtUgOWpCjAEgd61QV0nF2TKHv5NugbxDdV2kR4K1q
WGNqAlNl/RQmavjYBHEw7vyqa1/AhNRfaKCpfUhzB9etYRpEvbMtiJGKpaWzKgZwQPWUp3e4uoh5
vH7H1vloQ1LB0khdwkGS6JzMHBzicA/4WGLiXiUlwtIo/xQPeBLfN1TWaMCGXQ8t3pRBux3YDvzt
vKL1NoYq4Gn0QV5mZDPHkJYR6RAMUqUDhd6m8r6rvKaTYRNY/BEqZvxdWLp5GdEDpfBuIf/uEAL1
n4oZ+PemKCQJc5Z0oFz2STBZq9qCKfGfd4/Uu5B58hsBiEEadzwaTK+wOd1BhNJj8i0azeJ59LMf
IcGBr9dfqnlhfFP4YCEIAtb34HTzmHaAgj2DLFSbCjHpwNqEJd37z62f2k8Ur+fnSjTDh44Dy5Os
UKpkThJqDqzEynuZWUKGKQvErqFHq+b6vV34veHWAHBn/4w28BRCMtf4Lesk4fc2VblXMRC0oMYk
rPp0fm+2bKtJ/oxvjLI3teHJh4g8fVFBBGz8UEEev3o/6acUtoNBSvGEVyXApviYiHxuNnU54CLN
SrORaxsoiL3Ls8nyXp0oIhVCdE2wALvHfK2CgZpQOOFuWaFY88Bd2kmxLzo3CvbX39H5roUN8QLE
52Aj0KRYJ3frmVHUVRRt8F+lW9lOBYzmZszBkoG09O8dO+1XZtmRhi3LgMBGlqw/12/hwgjiFqiR
IsLmn7cR9s8OmRXez3wzIkd6joudKo3+D57g+cv1q1yYHz32nYEMljOA/QZS/ucqDTZM2ZKqvq2i
OceaPJjGds4mIn+8rjXYN1C+uH7F809jUbGRcUZtEPkN9J/jd1tMtVU1CpKk6KYqohRQ56/O7DWP
SKPDHUAL8zlGALR3phrqERVECGyRg3lfZ54i+SwSD+2cZPvEpHF1/d7OfnZwyJRmUUHSqoSJaR/f
WpN2om8UycUS039CwSCvCszF+MC2QtuNua/GZkFCZK772pa9QypR4aJRuX4XZx8od4FImAA4tlUB
x/jju5ii1iiKqgdKM5I92RY0KxFSE2DdGkDd+im7j9I+vbHnsC88O5wNFi+kClSKTxU4rRUN4CtS
gqi01FQGpQRFzr6VsBDIEsCYg9JN7V2Uh/YHKwvjPygq9S8CVoefgw6J0QKC0vydxpk0AwSCQUhg
g08Jb2EV/LAqUQv0a7ML8b7Nh7/egDie+T5XPizTsH8Zeqle2MQmiMTTacAyWqBpXgPN8Pd+MuLL
zkd7/Om4aSW2aGDM57wXubeeCYmY73qZAq2U0YTVJnOdEiJ+HsbP7JR75z73Qtu9sX85b6PQPXCW
lEAWE7ZppzIYwxRK2C0TtdHi0d3arjP8nSScxo2skmpYx41b/kTF0eaffC8umwNNJPerziTK6/88
XGCdIUFiRlh2x6fDRRp9U9tKkRGW1ptyKtT7Fg7ODnzLO46SMeHcUXBrjJ7NTuypKOxjNkK5t6x0
J2NUj87UVLXeNmasDxUleQyho4eM5frDXXjPbN4sLE24wzhnvA3bfyaobnAxuJszT+fb5mPH+r42
wBjtZarktvFLcMyBxnkbK1wNTkecK4LKz9dv4sIHyTKOag6/nGBCPnlYFGl243uAipUpEqpqCQlN
NaDjcdI2lmLZHFAwk5F4/apnpx0mAQH3jsoFy5DnnVzVRJaERnTU27HU9l0544gphJHcubiqtjEe
iv2k9A9VanF//cLnj7vI2JCGUDUFK3S6VMdGY5VdRu43avPgm0WXbp1BhrBXRLoV8ybUoHnBUBjy
xh7hbC3igZcBxeLAX+QSHo8pNUPgcEDnbQvgXE9jEBCPRErLXd8W5ruhSLuf15/zXJy5XJC9EK/X
pQp1KtNQ0gjbYk70NglI1t2otABqWaRhs6g1/L9ehBXETVXhrbF5N7ClvXZ6aoYRaUBiKdHd+MHP
lVjL/RAjSvXYReTknryAyvDikfVNA4+eKmL3VKhsCMFN0UWQ0Q1yIuJZEQOCq9sBdRBD8lk7BMhb
66poQojAFKneCQUT5x6mn51tMcroYeVJZGbs7t3cWDGJw/WGN0Yr3TLm+M+cI1q6R1uevh/YtX43
pFbLbt8ytoGbK6DqEdXATTMKduZZlcj5QXdz+s3okIFA1/d6chJDrT9l1jCBWJGCm8q7xH0fd3n4
yrCxv9r2mJHhM0DCEUY2Epml5x5uqDQJWB4j0dzpKgeNXhMr8xWDh/M0DwVcYJPe4CGYxQJea5CH
Eh9c2pBZm7waf4eKYiyFDjwrFo0fIukawkXIu8qaIHlVAXQPEs2hL5XJEFeHMIHHdMdOndCaRI/F
nc1J5VM5mDRXcCLN9gETAzKk3m4Xu33feQca5URDhE4x/Z0CpZqtbBLUetcH4bLvPdoX85u7nEaY
wKlQIhY6HvR1RKtuSOpqS9Zxf1C8Q+Ae6XxwaIXcWOIvfF8s7expia/F93vqEdWicMvJTdTWM4L4
cwPkAIvmFGzaRM9bVY3O6/VHQ1V8/nAUNyksc/KmuylOTt+gU6AkRFYBQk747dfekOW33C9JM+jB
amm4rIb3k9M5UOluTMZv7Axt62OpjXzasS0ko8/RY4+cM6/Eupp79de02tDY+MKYp3ddGMG7poy8
GE6RXt7nhhiJESjJbl4bKgWblM9e/4rTHvytcidXblIIluwR2qz8mObCjtewO6mGjiMn8g1E3PFT
oF0yaRaDgf+sahT929FxAeaEqJvIuBY2LqTOw5zUd7ru1r3AdbYGopdr4iVzlF5y6BzwRCpWzYGz
fkCgUNb8zpMS+l9mdZkgXV4ML+Y0CQ8mnEUqztBK1JVO0BH7zswjtl4UVw80rSMki/CKmnuvmYt2
DV6lBHjAOHfWkVNU3zOj7ZHxtG6FTQqklrt2Btc7BBXAzF02oitgjnMitvSxCT0U6aRcK5rnw2YC
UOFuXOKy7V0IQlhu57khDyEoh/KQFBDe1viazN+JFzfFVxn1trMZW0FFnCK6uHN7t0PBNKLVAGJA
Z2+VEWnxm51cbW3B+UWPfd76X4aWIh1/ppnIJyn5ddcSyRHRKZJA2Jcpamro/m3mLTykoP2GvUD2
9Bzs5I+2ssb/OGZhO+5jpOguuqUBR3LeKYl1jKYmG7sCusOK/knyXcXEjbpGgFqtn0A8mq2XH1RM
4Depo4CRXvm8dPZe9e3wkkeemW8JpEV51qbBTBd4rOVOp8lA9iuQteExMKPs82hHidy3XVkTK2q4
xGgMClIPW2I9rEUoe7W2OAlgWcxdOgiBY4AzmcSkUxgsBXDAsJ5CdtL8RTBiQDtlH9TZjMmQ9CoS
EhOp/tJUTv0dflSIJTCVnR9JNgYjjQCTHnYY2/NTFHrzB90I8VUh0NFQayKSfgYrSL46RpVGG2fU
+jUzR/xUZtZxUzqkqbjG/Dc9IV2KfroYRiAOtSoZtw380/cF+SgmgpAuCVbSNdvqRUe5yl/szp2t
lZP2/k9Uupm9SfNh+goE5tbMcGGHQSknQCHpLWXOtxDsfzZ1k9WOgtdYbKFkxpTB4nm96CAOkE4Q
WbWj9TVPIZlcn44uTX+8N+xaTEYMtmW/9c9FnYZTSt+M1dbwC5JLcQFvLaNzYWGP1ue4GZz99etd
eEiO7WyNMVswwwfW8fW6To5dCbttW7nhtBvadKapPsGtSnV754W9S+mvuCUzurCcLAUW7NP0Lekn
nRwGMt2XRurJbmvVVfqhadA/oLUJHhDYJDee78L7XCxZGLJQrHFiPHk+u8EY6lq621IvHz4MRLDd
TWH528ci+kJJ7FZb/cJ2eClML31K2rLs145fZ+Q05ZTHdrctQwv4Ee26hSlpNBnltKzb8qM3O3zL
+V2J4vJGMNN5VZcO3dIjpenAnhfz9vHFkzr2BrtLyc2thX1Ab5Hf1fy/m5A99JY6QLvNm8TYtQDX
6EtE+cYGWPaR755smtQjma8qXcLNXGuwVw2wq40L53YnrNbxN9dH3YUDk7MInNFLWVgTqTsd32rn
CuqenQTLqXX+Gc8cwJy8nACBJrO3AtE0fGswkW9jw3Y+In5rD1kXtjfGxrljgxfGe3oTP9MLO91r
YOIP3NJLiA2R4Or3snWj4rWI6CkDca+E3jTZ1HyMTd25mz5JTYFvOys+dfZsfolYQxabdFE/DYiz
f6V1Iu7nFBcaWv6cKlVFFMIXtNDhRxma841dy4XPFqU623AU61SCTitiVRIlpatneMTB6L3r0LCC
fEv6d6Iu622Kav9+nrPixtZsOcud7AKpEXMU4ZDr0Fw6mZuMCM2n39LU8haKEmxA9RkAiX2z9rZ8
JGfXodjPadoOCP86GRwoQ1KXCRLRWtVBV0pHv/wGrCt68vUgUdh6kzoUTd3u8lg2UP3ZHT+EZlj+
P94xXWEUWsyOPm214zEaFJwvHVBr2yZAwCEHGG5qjtWGUmX6UOr5t8mSdWOjfT5dcbKizU6Ji9IF
Zb7jayJFCUCncs2EjMO7vIunnwnWZH/NUYtkgRhU540vcfkTj182h0rOs1iEKScK/2TSSHPX7Qox
M0GOCZhYOTVyH0Nx6za80vjZBKG5mHgtxIdV6xA7DMDcfGooOX83ss78c+N2zn97fBicd1n7Fsfy
6cTAEb6A6NkPWz+KYyxjTBH2AGDSGHykZxpQQFmK/jHNxGKkDQhcRQf87fpNnHvacZUyiZO06NNm
C071O0HQKz0ZzrDtTFubxCgi7V9bRRm8mwKXAOJZEVG68fE0G5xblXpp5mkqVtXkyxcvcizANC0s
+JVQSn0L3bEBdGXW8GNHigbfJiPEBF8qxAxEXBqmtbFbgHVQ+GPrFsnjvKPBJEt/L6DqTosA+9Tx
gIK4nCZR35CFWXA8gN2uD4VPl46laUmrncyROValdxnly21lJKaNLBMZ/gpLFEVPAVGjbpPqztN1
QUCoqNm62vXh+gs/P4G5iB6WVuQyr8jTRkbdjiA9wBNuHXatNHtyHPFlhWovq4wPmATG574kqa1A
2rm14P7d+NAvXp7CnLA8qmfmG5v5nz0XVap0RPVGSFLct+OqT23iDyav88KHwqsMH4YmPW7ku7kz
rEo5InRFWRsaN9bvt67ryafIhpOWH+gsmhynr2F2/JxSGxIXlqHaf4RomMYPiQnS8j1CW+xGEX2y
55BS6rfaiGPjybGGvuJkXAT3QdmW2cGNbRv+QjXA4c0k2N1tbs4wWJqpGcGWmpzxSPwsAzJV6LVa
d3aIEgGrYWw3d9JIjB+lnVLbLkXD5hPgZ4GSOKyocJuDkR6aIvPlKu9jfoWxQ8A8KYeU3SHvnBVM
KkyLadREB2v2dLgrCUtoYbJE6Z3KS2DODJ4wWFVZPOv7vnX1D78d68+A5+WHyI2z7NMQyuyuYWfV
rNyJHbBv5bLeT34gH7zeLYM1VWVxQxt4vhNFaIMVSbBrQy1xumXqIV+6OfzTbedOyUMpObTklWaQ
W1W5uz7I37aaJz8vxXg6Jou6h1VlWV7/GWZDAGmxF+GwpZTcyHglTA5hmxrtFjHMqbTUNuasXzyZ
RtRwHI1A7eBwHGfvl6lVI+6Ik9bxK0OR3sX1W7uw6tA9xJPFvpHC8WkRFwVm12gNi7+bEwOEdlhu
8Fo0P4def4EVcyvY88JGFaAbsD9mekrG0FaO30TfhALJPxUXgzDg8S9gNgpm4SC8FDF+n3c7sqcr
+z5s27rYBKwHatMXVW7uxkH3xTbA99ITv0RsI7ssFxt6PduYxDKl++c+HMPnHi273Fx/SedDxcMj
x1pJT5BitzypgXkB+GwcmRk1/pC+Udp2/a5Tw/Cu1nHo/veLcSnmJAt1BsrVk7GiWVuiySIi0DQb
7z4bK3fjCVpdEe21G5c6n/1Y49gDL9MfJTD3ZFdX5qFDca+ct7Moh63lw18zqACTWuRG9ar1yD8d
2GXuWDMJIKtL8jyuv9jzvSxFcvRSS9ud86C//Pd/vgsvDCy648G8ddhY/0JH4r2OQQWtQ8W1tzWQ
Hvco2p3Ku7HqnODoUMHYVPxQ2yCEw7WNDeT4wjGooz5sgF+oETvZfRcJ8aT0nGWPTjGKmgQ8cLJ7
C+cZlpSBPdCqJOH81TEzjEckavt/aPPGz3XGPm7nwEUnWa1AlLlKu7oZV7lKdLfqYVOjwg+ZxA18
3PiOGx2FMD8mcs2muSAnvqskons3hHYpjdb/Wqkp6jbgoZv5PiH864NnUR1Z+2VA8HrDvf1xqZn3
qzHsu35FmQ7muSa+59N//F14PbwZeuAYrr3gdMCjfoylFSXzdqlBEUpfFfWdarUJoHboTA+St0FG
V2/cdOMuI+5oouTCqM4tG4iAs6yIx7/LVDohhQEptqM1xOX9GFqKlQQfDhaBzsk+1bFLEDmKVHNA
uD5OX68/99mHzuWRl6GKpGHpcKQ+vnwWYfaOM81hL89Z43xnxAKYEg7gc26/fqmzb48mCvpLSzIK
kVGfGWJlhCipVLxiXRKylnbD51jRiwZPTXx5rAb3YZKcBqYAXwyA9Gh//fpv5aSTV43sFYAd3CO6
xKeF/SQRHKSi2txCJ8LKid2EMF+DCOKHKjRLfzPSMy03BJA6hzzpC7JphpJqIZCZND4wvzMgOT2I
8a4PI3x4AjryhiozcO8KIvVHqRDH3wOLToEye2m4KzyT+PdWVCC//Wqw6vXcVvX72Zqc70kZY37H
dW6+QImMEF2oQt8Y02/dstMHlkg7xKJ7hSi6/CL/TDbOYNZ2FzrmNvC7ob4Xhmn+Hm0vVk8Ey1NS
BzVVRbvQ8eafsOAG753QCm8ViR3EY6pm8vaFVpIc6or2B1E1YMFUmdOkuP7DnM2JfHLoKgQibpio
6PWOb7OrkzKc7KVKrUl+Bz+JPRr2jO+Pj5SQ3GHvmQYG4qBBH3Lj0uf7FK7tOpBneD+edIV1fG2M
ZyXTYmtBgymNeT1Nif+p79vpb2d2INmzhHKrL6kQo8vxnhThIjU1wzj6Bjh5XGOqTW58JefVIu4I
cSRlNXiEjNKTCcG3oyr1BaPUpmv2oSr76W5maoY+XabBgUNadU9OkbuZyzp7CfqZkEzNhurWi1kW
3ZOxg1We74XzMpPTqbLXxGbLy5jENkNYa9x7QZvrddayhVyNwh5/1R50j7V0kMf3pXKyQ9yi+lyJ
rtakW4Rx+8xUBl/BbnBorxWNUHnjFs82cjbHKBiXto2XwDsrP1qdm/hF5cmtCRnzqcLgs+ZTNT90
5FF+yvM6/3l9mF64HkDDJa+OHRF7uZOvCZt7h5ISa6rfSOJICWQL36WGkX3zoh5Es1dSSbrxiOeL
A4wVikPL72AjLbBORmflJHE0ZnKrOjNcax3AKRBFBjbOnvBGpOlEFywN552Pj2C+UZ65MBJZkQBs
0Z7Eo+WeNr9xVo9YxSnK9zH1ahWRLQaNsVbmO53GSbi1i6k8CB8HjDnI+j5NOhG/kwhVb6xRF148
B2VewdLv5bi4vKV/prEm62qHnGO5rTtmpxbP+w/NuTlnR5GTwDcmFuni13/r82UR3zuFBBoiALfO
N+1zMNiyiYh+pcVzj9WqK8HGK+OdchOZ7a5f7MLzUdd0FiDkIjR4M+/+83xZZdEKH4slZ7ajGK1J
Wu/zPHqckuI3Eoz6hmb/9HLEY7HVWKwXDCgHrcXx6/TsorCcuol2+YzoNQD0eI8dhDQscwide+h+
lntjGJ9O8G9XhE2HIWHZYwCjPfoBoZkwjTskeLN2uA/4/FvAA031IgC5YLC3qrX2u1uCUcrr/LH/
TmHLZV1a3DRCYDWiNj++bG+VoTdCkN+Cx7Se2L0G9Y54kfGr2aGAW9VBa/+WIjSAU9Vk0mxB+Jn3
AY3QluDDMFicMKZ4Bu+B9ap3tS1o61bZHTnY8Qsc3pGje2k79XrSU/Shie3yo0uHHO6myLrfA5DD
YRdW0eKILWP9o01E96X4P87OY8dtpF3DV0SAOWxFiersttvttCEcmTOLZPHqz8P+F8eiBBEeDGZm
YcClKlb4whumHsFc1ZpthyjbFpGPooaa+7JPYINUhN1Ps1s1v+cix8o1EjFO7aA6MAhPJ3Gnl42D
JsWQxN/ihJb6Dp+IAT/vrnJQlJYjhflKaYlbEJpOd65Sz4s5rwX9wlW64XsEmr9dWsbRsF9CHf4q
MO+/2SUi9IuZoNpPKprPsoJP58dmX/3O4hacSMp13uBLL6f0gGcHE29bJTT3IIOUZ3xksvgQSid9
kNYQzT5eH/2tp/KtD2lmeggrKUb6k8QAaYySjRbuJs9uX0PCzuoQNjpqpJolNbGjmUutbhRG9qio
CbwOaMyYnys5Quy7pCuAEnZYeuA00Cnd/ISoDw08gSEC2YFpKO0uoj750PJn78MiQkDW0wclwr24
JH+Ii6SRpFaNgd4L7flgqOrht925RIJTanZfKtpXv/uhImsh03VBkPVR9UUvWhzUjVE295BFw3wP
OgSDADvV4j/cnBo+05Nd674QkycBlIeoxUk8iWuESEJEjlJa6Z8doWrRTVqq6U2oOyPilxq4MdwB
4hr4aKsu2nJ4jwAdqqq+9Ak3JomzMmo8tEMig9HAK+5QcVGsT5IuMHCHgYYM1GWsHHde5IEVT3XR
R7eGwAkOaS0FTwivHPBZQmJX/prVEJr9CD0fJ+MiyR8FQG00wsT8Jw1D6xfm5m7uw5+gzIY+wLTn
ZhziB0q32bfUyji5WjHa0hd4N9s7HQ7kz0qiD3qQ+uA8NJWX/mDhoFFbCgoOG7fHWVkXlT4qpS6N
YsgQvIar+oBYuhbp6BUB2gOLcru0EVud44F0KRl0DB5U+Nk0Ai27/qNO0RTzJsriJ2yPyNmb3Vg8
J00CiVnWlXtTY5qi45XlzpCOB0rSG7/2/K4DJUYOvGRzZPrrHrOVdUVihHUd0PXT/KoBoJsAwvwu
8uTzEJtfmKT68d/eD+4553+dqqW5B47o9J6bTepE0rJRflPmap9EHmTKbvF1x27rocvksNFGWYeG
y3j0K+hVLc0bREdPx7NkVRlKrsZBCBQ53dWmNTxgyRRuEIXOV9KkM4SoKbynpWiyirdcyvWznfdR
YNAz1w5KlIXv6K9jimM7Q38c0iylQIgt+z+vJjxxQktyEZDX62wEXRSF6nkSB/0QldhEztoNEj/G
E3l596SHsbW1v89Ahqwn+ua4QQAxpBW0pvs4CECXkWngkkUDufsh5qn/mqhTjdVfoqTevdtE8U1h
lIuHIIoCX/ohhJyraq2BCXgThvknp7MBWBWUz5+yEpbfjYWYRuOjQ+RZez3qlNrvek17xflH7/2O
ls7PhJ53FZT1RM9e0gVGOSiBIb4LE8RWd7LMjHslLFTMo8pZvqNCZ7Y7L9SNMnClpT7EWY2husSD
BttDeDMKOKyiDIjE2BFFEQ4VmCrQM1yGACx9I82NV6HoJFIQfMVnO5PghKpGcZT9AKZfRy9cU75U
hZL8GKA46IccRevGT2VdvwhLzuIYcmeJB9EmuurXlYOw4ZTrPFmpTB0QT6GR4F5hNjgzpmnpcC9H
6IG0GWCaXdbF2PDWlV4+hVo0DXu1pL236BDO6YHa8yiP3F7er9ajNI2nH2Vof4687KdU8/Ixrz1V
3FzfZGcUL+60NykCrjUydBKY0zPkNNaEldKQBbMR65YvyxGxdtdW0Ea3kLzILazYMIxUAhFj9dPN
QvE9kYWjj1Uf4pt2O6oz65f0v8vSkLA86xHpb7LRok/kixGazr3ntnLY2WqV7Cc5Y4faRoaPiFHp
t7aJZ31klXKP1PefSanERkj7xjI9jb2ILJGXQ3OG0jdFn9P5VS6CMKLGG0y1BapURhVWN1PWqNWh
TjvqhW28WFHplL+Kg4klJWBUpZjkvtT7zvI7qTftDl3y/CNgrxLFw7G3w3d2g2XuGE5EbGzeFFAw
OoevCZyFYm9PWlPvJaI0XHzgUZ8TKCv9oyGxoVbGqWr3HcpS8wdRxUbyTo8NCePQdICMxwmUv0KZ
UH1UwwxtKTP6HYnI+myBl0ugB3uTvMv0vP4+0xZH6jnqaRQ6bk9/SR1i+shuGpVPiTL1P3Cojvhm
sFJRSkm1/iMMWBPzSG79D3a+lE49DSfPW0pgzmfyj3G4s0Adjr4ABvJVjAOVfCcdk0fPBNpMhFCU
f9o4Vuln8QSguh3Jct81bF/atSFeiqD5FECbc0w3wcmx/Mgb0HU+gcXwpcatbdzHRibaW621RQxB
J0c0J2q8/LWf8RY+4nYJ6brXOOn76zv8DZVxtgOo6wNuoev0ZpDzd9bWFrPh9oOXBkaqx/E+i3SD
gF81u11oo3jvDFPjoMMz5DeW5IXfaZNtvVZgMsujHtu4uDSg3r/1OVYLD4PR6sXTtCzHDj1WrK+H
fKisR/iZWetz8xB6GBIZ4cV0FBojJ3YgulXDsnrnDVH/iEmBHPe49xkeUuS2ouzVSHF+922uPBde
a/8y7AIFyOtLcJ5/oOKJdg+vJGUUHH9Oz8AExdLBdC8LrKkq7+SMsFoaUVEuVRsj5LaINpLW83eZ
8Ra2OZD9xXx49WDiRN4OQ91kAU4/sYZmklZ2j16ezxsv5Do55u7iXaRkzWBUhtb60JYWjWjCW2kw
oM30mDpthX5n272TrS43dtGFoWgQGwtqg3YNlI/TJQRXSdnOmvKgA4J2RNoQyHdnu8/UZ5QNjsUb
AXS1YeEdLAUeegD0pFfLF2L05xRukgR90VpFoJAZ44gDHPImog3vPY3D5P4OtS68FZaQvybB2yBE
D/7cTYVNjpWjMOqnqiXhTs52euPVaDg/hak7Q1K0euPZy3LBqyxAp+3ZOG181/cNloStokW3pj1Y
fwYdB8AdDx2CQ5R7xKfGMhfSaTHTb5G0iHtftbr2VVadYcO/oj76EHb2plXF+da1OUdvbVKgkvTk
Tte9USrAg3XPKqjKVPrD6AnvJXQU5V7JW/JjxR1Ga+Nbv+Xjpx9ggW8AXqQ7B35jjUHC60JTu3Es
g1TJPG/X9ZZ+7NLOui+Eot7BWrZuCpy+dmiYid+mEuGD2uI053tGad14WCjsLCQ2H9tyxs3XGhbh
bq/IQelqqih3emdEG6/4eYRqA5lSLSD8QBgIF09XiXuLdxtU3ILKwqJKQ5Cx6oAfWr2e+S0KlriZ
mu3GKb80KHoYMGSQL6eNvbpVYgw/7Hlw84AN4xzH3kAUqy/3dWPRGnba4r534j64fpOdH0MPsYjF
MEJb/lknNWHtZgVPTBtAhkBPCC1G67V0cpBhNSXA62Mtkc/pLoBgCfMHRJjLw7FWXjThECKQ1FXB
POPN2kF68qo8gMRvHQZZeE8VcoA+/AT16/Vxz+ZIQ5iZYaNgaQT4a4kHaXNz1tPYBK10Xyk5pPHO
NTMzkIPRfLg+1NknZChav5Zjo1DOZb+6aRR3gqs1aaD5ck0+lK1THXIjdAKKTMUPgABUbZxo3sja
zsq5YLxQz6P5pS82c0Rnp7vV5G1w266qAzzdAHqGRWdhRwI1r+6a8VhY2qK+E/f8OS/XHb3QMkAj
zt24Zi/9DItkDusMUGck9qtuT5EPNXIFcRvEaaL8TLXBxS9SsQ9Yj00jtbPRvDerVDHg8rn5TqhA
o6Rb1huXzdkFR1nX4vCAA3Rpc6yhYpJuFCa0swhUPsGjaL15z+K5t/itjiq/Amer3fWPfrav2dOk
p4ucA08zO/x0+bUBvkiYJF0Q4uJ0k+sUPKGRpMcimuZHy1uMVQRS1nQP841E+nxnI2VEhxfYD4E4
UOTTkQdhmO2MMFiQ2JAI4arp4q6yiHCJxNJwY5rne5vB4GxzgNhwlHtPB+PgKhJScRe4nWF8B3Cg
3XSdWmGqpI97D27k7QRfemPQizME1YmiH2AbQs7TQdvBoHePVVbgUtjZqzoc/ab29Ju8zvqN6/fS
ULyLHs0cyo6Adk+HKjMkLiMdw3JDje2dEMN3FAaHz2bnRM/XN8yFLcrWRI0LNU2iyLVQyhRP/ejk
+hgMujk8ynHq30caVMEGSM6nUN1CQJzvT2BKy+vLrUtL7Y059lcXAqKuApmyp62DVfxPJ8xi35lD
1965Fq3pnT4VRgtlq0U1Xlruy7/OFUYtjDCV4GtR6VvFeXHaeT3gQ0JlLXePMaeeW0n3Hhy1CB/g
Jv6H4Tj0GpzWBQO2BsOQkrfToBV5MHez+WjO2BlPDb01K3KyryOCA4fr0zs/FNSl+Irg4d5C59Wm
WSJLXF1tptfBrrGFPd2ppQj3jRD1Tus05b6cjC1Y1aVB0bZdQC2AEyBonO7UgrBnAoHI2ymkHcjS
c4/I2UwHj6ZE0JlV/mDXQ7Qx0/PjYeBBhDqGA6IdDO7qJNaO9Nza7HIgQnr2Tqld5EHYVnuPjsrG
FX5pfuiXkGLaAH7B1p3OL2odfSRjzoNx0oaHMiP7C/MCrdi4cH+gmzSCpNzUhT4DDIDgA6JA4EUX
mC79GsAFJMiZFezLAzsaq/fRopd9nAtaIiCi9FtrNvBMQJCVbgbaYo9JnopdXXjWDxdTI39Gp/z7
9a11fmyBs1FmWWTkYBEs9pB/p9mguqJSIG0aeIVaPZcSLqYwyEA0s0CWyu3ig9MZyt6rWvefP/VS
xEISEdYCG9tbbeqY1MiVGH8Eap1ln4aOWoqlV+I2Sdwtf6AzXjjSZHxkIEooo7ztq9NZWj0+faSz
DgZTjndD+uU80UianxdVxpt8sHDiSCvhBmNqQBOxQni0mZZ/yvFsfr2+3me3Mr+EPYDpL6UtbDpW
zzhKQE5dWIMDXBxUUKVPH+m9J+9lF+FWVZjWxtt99nk9yGoLpwtgDJHiGg2Sp6UxRoY94Qg3NR/A
jTxUHpADpWvqe0QBwmezEu0P4ejKzb/OE4Ax2tg66R8tW2t1kFlsXJHSWQ0aUVk0/Mm7TKSq3zlZ
9D0r9S2Y7PmyQu8BV0Gc4lIwWvfAE6Rs9SqttaBHT25XQcI9YsFBj2qk4zOIWvl5fXrnYSjFdPi0
3P+ovIMGW92OiVeq0lZmLVAp/zyb3pi+E5GdHKuYIHgn86HZhZ5NWp5mxRcZF5PfqSa6fdd/xhn7
YjF9wt2Y7v9b6rG+pKNasQpcGNWgw1mwfO1Qt7af1DrVvkAMAQznjVY87sm1ehOR6dIN8GGS9QNd
QTwhMVKYP+kOh/7QhIY275RGHS0fj5gGxLWEcrPrysbu/RLh4QJN6xBjqRJz8gqXhRRJ++uTOd+r
9CfAQkB3XIq/a+VM1GD63OpGLagAmEuwVI7zKgGevcsUO7yhZZQeEjS29rk9bWFVlvjg76QRCxFI
2ATWdKNAzKxJlpgdewJvqtnPRkP3o8q179J6qDaQE+sXZxllkZHji4GNgip1egtNCAOYbazOfqnp
88/USb6Vk50/9YmnPNLroHMbt1sqQGcPzv8GpfUJGwpe7lqWf3RNOAiDOfsRwXtDG2wwvlah2+wn
M9I/ai3aaXkNB9IHqpa8VL3n7mZPlk8mLsLHNhmajYvh4iIQMhFu8+YiGHW6COZkZzH+IarPduSe
dd48cVkvCWjCRdWhGIxjA6Jl46Sc4ehZB+rjSNgTo5LArh3NrSJs6TH2s6/gIrkLjcI7Kp6WfzRG
L/2ZNuA30hquv9RcdDdynVwS1SH5BP6sCbwQ1LDplMUNwonAxIo+/zJFeGZEuRtvPItn4rbLD31z
c+M25lVeW4KlVTchXA94sDV758E2aIhHyPOhlqZEkEvs1gH4mXsq4gTxGLRmZu/xbHUOjp4qH0Fy
Esf06VZ186yJvvyqBeAInI/bhnvv9LNpSkWVKNInbBhrpzt0QmsCyuPqhyoJFXWP7KoW7WNFUKs0
kVJRdkWtilugfgo9PPJxTJRURX2nIC74qbYT45naYwKnywLtEVy/R9Yx5PJTOcwkc2TJxOirYzaA
9Cn7IZPA+ZLuGf3y5E7ghbIXtr0Vri6VltW9scRNDMfBorK1WpUxtwnLcoAhCBwaL96MPgpQ0+gx
wh3+RxOp5g5gVnocwra/8ZTI2bgxL82UTHLBJy3hxJolY0cdl1SP5m5lzL/iMga9EmreR63vzC2h
xbMQilVdgidqW8tTAwPgdAO0ZMVwm7kijVmkfhy3zl5tqPbQXcd0Cyci/B+qzLnlZOnHArTvLpsm
2exqIxzfX//AywdcrfoibLaQ3wDYnT32g4e2ZBU1M0zsuQ/SWm2Dep4wPQ57hCja2djIFN7IZGcD
0hIhiYb5QLf9dO4KUl0h481+j5TQrT4C4n6yqqmjoQbjU+zcLgRZmCsdcbwoRWr7EXj578KCLrgz
F5O/Q2akLfIaoSJ/DKmCCkgpYtRExaAi+toIwlJgQ2b7DbNr832UT0UXzFHd31p2b40bV/Cl9QMs
yJ6lVMkdvKofRrLzLAR3JL3LUtl1o509SdfpdiPIe3/OQvPp+ve6cOVT5waIAWmRSGkdC+I7kEZp
VUks8prJ1/I4OyiTg9NH0xQosCtfRZSm/zpHiiuEnTbdcaJsJHlOP1kzR4DBUKfBIdB074e5gOrn
ZtENQiFgCMimNt6Xszku4y21X4sGEMndEtz8Vf5oonmcQ8VlPL1THjAgGREgLyU0NctG0KyyD3PV
9RsLe3b+3wZlMEplmLKtbVlCfKFNI8P1jH5x892tEdnrWhVV3EXh/Po3vDQUonQLzhSYPd/ydH5t
yiGYUKICLQ6nxpjmIBax9R7aS7px2rSzYIxZIc6GBcFSyaFRcTpUjUERsrmQNYswnO8oeVBd8Vjb
fTYn4UcjzEofxYj6mz0Uw7tYk8DW+E1+aRdoSYS9Y/3sm8EMMlQsNhbh7OBgvA4NCjw19QLe6FXs
0urNqIdVVlEiNLwXkrzpYIOA9sMOzteA0M9Gzf3CSoAidm2UCU26mGtWEc4kyP7NtOzTLKMZ1Lbm
cbLoyV//tJdmxZZ9mxmndH2zZ0kqQSZwVDDaBg2fgtXsorj2+6rDPV5qysYqXthKzIeLm9TF4QZa
Zv3XUYEjluUWxIl9nGbTZ/isFX4q4fRBOO5WYffsfeaDoenInAD502xeZdsuSADVnEG1wX9CAnVM
mwKp8cn4wVExHjrMZJ7QbxqUoFGs9KDCT9hY20s/gGly69GUBNS3uhaqXg2dsMTv3Haa6REIkfKu
bIvmhoZfFMyI9vqznJK7ERW1mG7jVATXv+152MsKvGGFltYBgeXq3JK7Vr1mQ1Id076qDrYp0uEI
awQrbCLt8KZRybXuqDzQN46RNHKOoVmMmCiDvTX/ZHPZBNBnnPSxmXPztZEUYHfdrMTfIhQOUTAd
Sm/j5r5wk5784tU3i4pSiVpy+T0GOd2LY8vhFmZbCs/VBJqDuPTLYBKTX1+nS4PSTeKgkSKwM5cz
8tee5Pnqx84xiP/j1HmCm+F8lG2L1pSW5a/1mM/3lSnM1+uDnudmfBz2Jl1r7lXIOqv7BP0GSn9K
Ue3jRvPir4mHFCsxQhSWx3nWIE6GKdjBfd0O5m0ed9m3brb65ACrfZqe5zZE58mFivZy/Wcte/Ik
2ll+lQeNiPeMospaN7bKU4CTMcHNMBZOMA28XQQl+q2eGfr7DI9zIOqNWQRunW856166isBeLEqJ
i6Cdtbr6tTRRzVzm9R457/oXYD3tOCW99cmlxo2na/P9+kwvfPXFEp1vjjYUn2AV0zYYkeUx6Od9
lzWIZcxgseYhBbyXC/XAlRD/ROxwywvgwvVHnwIdH8oMi5LI6vob7Xk2m5BB08rtDig1q0EmUWEr
8mZL93P5q1Zf0uYxXYIDCED8c7qrR4eBqjCq9xExnh4I1yrjW8RUNoVRlu+yHoiQnNyalhNIhtVA
NdovoTvSZQ2NBT42y9Q+DiLsHsa2GxGlmZRjo9SZH8Y0SHdjKfpHexLw+suosHcUIeLdqOnpRp5w
6fPy0CyFHSIX6syn00+lh1Cc0BDwA+T/JPQ+8xWwGDdlG3YfAM8ZD21abZzpS0vOww9lbOmb8Lyd
jgnzOddLDE/26YjvTB7l9qOjxM1G4nd2TkBGknMiQrDcHaS6p6OktamNBSKg/hI5P2naPkUIKl1w
fvqgiY374MJgaMsQkoG05RO/ZYZ/3Y1JSsVPoWnDZy0TH6wlrrEhfijTJNQ7Ae5p4828NB4Xz6Lp
j/ECBbPTyTm13unq4Lh+heM6COXBO9LntB9Vt2z8Jhk3wbRn3wzE1kIFZAODuQc5dTrgTO/B0Sed
AXUF2o6Sx85P0CNTdOjwiE32NVIP70BTYWdqzTXiyHqEAFgM5UJHzDvpYB8DKDmmld4aBwXTWd/O
ucYCKxFxGeDYGv+ZgAx7+KhFzaExkK/e1UmdPYxJUg9HnE87b0d1oN6S0Tg7AEyMBAjVD3D9mrmu
/hvo7ZdlXbi+aykw3XTAsAjywG88lLLWjxoqjoFhberknQU9DEvEQ1WClhIX5LLef20Yld6ZRDfS
9QkXWswNJzs+4mLY9z41R/ux0qEpAXnz9lMnPcps9ZYD+qUPSomKQo9B6xvpgtMfUEgV+XCLH2Au
jmw3burgYIGLfbQlZn1pIDRAKCpilcaruXrAa4VMvlEKzx9KsNVmb48fqsoqPl1/pi4dCLo3ixk0
FyxLezqd0a4MNZcSN1Hd6T9oI/5ylcgrBCYS9bZvULy6Pt7ZC0VHbqH1cxjoU9EhPR2vjcUA/ayA
1FVmFBtF2VUPPWrD2q7Sq/bH9cEu7FEuFtbubZ96a/WOEQpQkmZVSPVG6x41Q/6ZjTHdmXUmbr0y
Lx5ytvFGiHlhQRfxcXxOwe+QzK0uaYksGlmO5fmVO8CYmzCCz4DX+grOoz/mQd+Cs58HesuK0qMB
F0F7A+zr6YpOVoYfB0gNf0Y2Cgh6UeB6QY7eiIK0K0MAP8rxa+lbmgBT6zRwhGfvaI/tcIPW45aI
yMXpE9wtP4cbfQ13QbUorIQehwtAQxyLgYBu7PvxWxE7X4jnk+D6Fz6LJ5n8EtK5BoQc+KLLdvvr
OhgojEwF5uk+oYOF+aaLXWTmjcNDCmn4x2zO6o3SK+I3xBFlywDp0u6CYWnilrvEQetY1uSW6QdH
wwMzxO3ZQoL4oUmg4ZVF272IIh0/4Ik8bVHL3zo5J/EQU4Yyyg4Dtk13fXUDdrQP8EXLQ79sI0ve
I0STia8A9dG0FpUydZWfWoZEscD18vduB9DdHwet/6nMXZP4nak4E6xCOJpH11k8JvUpdD+EoT62
fkIGVB6TmJb2zuujvvHxYPGKfRlakPyacIr1H3Ohxh/TAUMLyow2esvmYKMua6IFdKjtCuFbT4Re
eZ8pU5vD/4xi5TZqlda4R+lsuCkTtRp3bVcUr3ZoIbgtDTfMN5phF88EIfei3UeOwQt1ui2kGiZd
lU5IVbXSRrEDjcY/dlgVdw1o4X2nz8U3pG0Q8hJefavNabdLa298yRX6Mrs8kvWWV8iFYwFOAMI2
cQeaJmeoHuEiKtJNup+Epfg8N6O9PJPpcJ+i47soCkfRRn3nwkNJtvOGkyZGhdp8ugRI9zYV7Sei
iKkzfTHbkw9EXTvKAkzlblB6Ss5p3UDSJDppKfMlEGuvH84LkyYNITwmbDdB+C1//tfhzFBSboeo
0f2CVbmpjUgyZJer3gFVZvEkCgmT6/qQ58/LolnDRYiXKZKVa12ACvcVGsq14VdpNT+MZlPssJzI
IY2K+fb6UOezA4pP2ZlBcHo7MyDQY12Q8tDczNPR9jHmlYEj0h+pmyYHXUv/VfaKCxX+PXcdhqYm
wevqmreVUTUS/vXBh6LzMA3xsea2+yQ1it/XZ3ZpEZeg9X8oWJwJT7+bHPQ2qmpbx7rG8bLdVCXi
hxCl7QR0qqAMXR/tfKOSPSKxQveP54Iu9mo0RyYkHLFBIJm5926GI/MOHpRMdhlKr8c5ib1u32cK
LGEtq6sfej4qW6/Weay1QOVRDacRhfHnOrPyWtMRkTkC7K1b9X7OZ+OFXSM2ZnppxyxegACM4YxY
+uo8jBY+pnUO0y2dKhSpbBka+8yAwVxSenqdPW7d60t73lhj0yySCsbSqoR2sxpRbRuUspICwlLt
uVWgTbo49KLDkgqx82cwCzC0cjsr/KYYms8hXQ+UFsrwa5Q3+vP133JpU8GRRq8FsC+J3mr/drIf
mmmE49XbMU6MVRHfJL2tHhebg411vjCUhmwUpQLYwCz4KsacpGEoDrQXP0y1/J2Zui/k6OFDF00f
r8/pTMWIQ8lMNKo8yC3QpF1dsri54a2UtqbvTG35gXpb/TEkAKoJCWTCBgb0/AwiwZSHrIm6aTcl
rYPfegdTahfbHQ5NsVOKQySayt5ZNlxSX2vg6f/7gV58VQkTKY3rvAmnR8zVFbXLB3DrtFkbDNZL
swpQnyhGtCP0ar+xKMvjehqgLNuNfAEQBlY8Z6URC1WUvhOGX+ACYqAEUWtixt9Jm+MPbiZNKBJp
1H6dco9uAHJC4+/CpTtJ5SoTvmqO1Vb/7AxQtXwmNsKiMs3/+U6n86eP1apFm6o45sX5AQkF45fA
aCLAjkj52cP37XauWWCNABYiwe+hVAM5993Gwly46IDuc3cTrwN4WKstxuW8KE9G/AqVimAoZrQ1
kIb4NZFQ3iKZlDa7yFOSmABkyL9SFi02WnqXtusSE4HZAx4Kb3q1XROEPZXQKWgqlfl4p5p9ep+n
avtq9ZG8ozyKp1YxVbhRzQSDuRLp3wZVrW7yKRmOZdvlL+B8qm9jpeZ3VmWlv69vnAuXMAr4bFMq
IiSIa/iia6J/WlSZ6ts1Dk4GMuTIkbR2vCHvemk3ACdH0Qu0CY5y690g3bBqZITDWN3oNm6bo137
bQ+RYxdNdQNv1Zw+1uRw+iI1ob5LZ+iEKMBGG0HqhdeAHhVsskWKdKkUn27K0TYHx0lalbCsiD/q
WdJ8NvUk+YRug30/gVbdeAzO0xUDfsciRsX7w4O7eme1xVe5dvHhsGDqvytdJzqIMS/udG+sb3uj
BbVF1/P2+je9uOWgy3H6QGoiIrT8qr9iwJHZ1DO5k2/z9n1fWmN3tDzkR4DY5bF05zyBIhyGf2w0
7r8Ui1wWQP7FyYRMXX0yo8mWuz5SC7ADbv9+LCrcja7/xEvfAfwatBA6+iAXlm351y+sZppPPCI4
DCn0zYSsvWfoeGj/Qexu3jvm3G7s80sDsvnog4EP55JcJSdJ5okRR1PNH/Qqwle2kcl7oh4cNKbC
ThpfHwbkaK5P8tLZAn+4sENsMpC3Vt5fk1Q6R63NRmq+Ks35BZ+3T5hnjl+vD3Lh3SUY/v9BVtdL
VsZuPdEF82W7mMRDZJvR9/OiskAcs5/+yzICj8VnjeYrtcjT7xbOLc9/iTMUyrNGcSAdFOOB/S99
c2yq/dDFW7r7y+9fPWxUdGCqwR2AnrXmDymzqSllnRAXJ3pxWwu8FaesswKBMc0tTj+/KH7UdyXo
7pt/X1g4GjCWKHUAklgW/q+v5+EGkjkdmi3ggWGbGlii9lk7PMGZ6zY2ysU5cg54nxZTybXmZwpk
QrG5+f3Oi6b2q1Zo4fgwpRhL02suDSSxUJQKIgN3Jl/XpmirqHJpD3EouCs4kMBOVnsorZJ8jF3S
Vh3hqyCS6C606lw+N2iKHK6v6jkaEvVnWCj4p6HwhR/66kas6aRV+BXp/mzb03RvD+k4vUO8bYx8
1BdYZLzKgTKXatYqj0Mymv19kUtdec575DF2fa21TuD0sfgUq62Z/Id7CTVgerd01snfV9dEaM8J
BsohZkcR7LFaS/AJmePuAZeeX7Db5o3g4NLzsDC50LVRlyBpdZx6AfjEmihkoXcNrbEwPg3Yp92E
Is+P7tg4+9CM+419fSk/oVJIV4SPQLbpreZYOlZiDBrXUjm3ovzsZlN8Z7ZeA/bFyOs7HEYRTZfD
rIidSErFuBu7bCx3SgxocUe+HFdbe+LCRUk6CtqSvJ4ceM32AoKgVew81Y+VqVKOamRpfQCwucm+
AGV2vKBtnC4/9LUxj8c4SlwkXJooZXmG3PySaoU+kKGDjN6pU4niWDhq0dbGvfQblx27eLNA9FnT
VHtdKciZO5ViXoNTRBLqmGO7Mrh+PC6cRP52JE9RU8DhfW1vS9dVDFi546BJRnE7VbP1qRDivZo2
yj/na1yq7IAFE4DR0/oF9rywbfuothEoGItjErnIflAu/542Q/lyfVLnu5yh6FbxGZcR1+9gXCaR
0Rmd7RcOj72bKGrAZsKFQYF4IBVtDCZLThsreXFQsIJLGxA03Vq9oZlNRzoZdms8ST1VDJtyPIUA
N/AQsH5ICnO69Rp1Syb1PMwgaKGYAaaMF5Lr7fTRyLGmMfTGweQtgW7K+4sAy6RaRwTHiqNTYQ13
fWkvxNXwTgECLGhBbenvnA6IGNMoMqo8fivl/BoXNT14sF/5C/Ti7gCeOHzUEPg7pK1uPIaTIz92
ldx6Kt8qqaeP9MJ+ZeZUHhcq++oBiTFtHJGks4muas3JkI5alJiidBrKPVeqk1L0daZvfRXr7/J5
0amyQshDOz21mz9qZbvfrDKt+0erGJvPqDMgqRlbk6x23pDZt2g/lxo+fKZ7l5hWa9zBK1Fery/k
sk5nM6BkykqCoD3rUWuxNHsDGSnf0ZpRPdqFlrh44OkVRfkYf7mDBKITCG6v7JAJI6n8ihqFeXv9
V5wff8oFNB8pbaDRjE7M6ddsdbtTQwNiYGeW4lExhbNvutjEB6LvN2KOC0ORFENhX7B01ChWQ814
LdbK7Jq+Oo1a9aEZ6lzZm4uBcz2TS288OhdHoxRGxrWo0VirbYptqMgi28M+vha1cVfYmlk+zjra
R75jd8gS/vM6LpUotA1QbV101E7XcVanhc6FacjcJ+43203Lgwjj5Eulb9pHnL8LkBC1xf4YZjb3
6Kru5UaI0VVW7/iKjL37WBguKubTlnrShXuFUVg6BOHJXozVvULHzQVl2YFkUmvFwHqhygJKezHc
nqmd7dsCCYlv19fw0tVyMubqUHs6QBF3KB3cOKBPAXiID4uR6Hu8ACvfzFIUN6XmpvgsjtMxnWL1
fuim8fP1X3Fh45z8iNXGscJ2NgfJuZSIUx6cBXQ+JnH73gXa8e97lL4mHB14AeyZNWoEGGFXUFl0
fYgsrY7GzRzeKXPDNaVM81Zh4MJ9AxQaVB4hz5Igrha3pndYe3nt+rjBiewGN0rlxbS62Th6WtFk
ey/RUZK1+2web3R7hEsLzDYs/rlzQ31OA5FMUgyswlxtKzWMzJb2tOPbWWf/guNZfCdjn4Zdaujj
Vjp86VNyQsi9wfBSFFkNNtC9L6FXMFiOEk4bNe5Hoob2Rnel2GDJXhoKZz2GIR3lSVqtrhklSTpo
AP806SjaHgUDd9xpiZqE+84dqu/X9+hb8Wr1ePAJeT0QCYEZu15GJPpA6QtOJ2k6/zXHUfR+0ycC
+Fae6y/JnEhzx12Fww7kmvI4tAYllxJIZt4P8XslxNb0+m+6dGFgJEwMCYMBmtfy539lrzPaf1GM
1K+vqKZ4RbcGXI4yg2tBIhgf1Xb8DzsJDSLWm91semvilFrHqZhjjxUvHOMWsyPzq1dOf7oepOfG
y7Xsk9Vq0wAgi0TslhxtXd0KHYkvcglIJrYsHK8xEFZ/oe6LwlKvGMauVQr1W4rb9sawF04sID0Q
DORpS1Ft9aaYlSELAgLXH2vTLVGKiJsgJrg0A+zw5mgnpV3M/8fZefXGbaxh+BcRYC+3JHdXkiW5
xLFj3xAncczeyWH59ecZXXm5xBIOkAABAnt2hlO+8paTrjbx56GbCyy0p8E5mvsNPxjKBleGB3MP
KrbkYV9/V891ywavey+IXG9wnxahaGvYOaCIfVBtyqdEKcs0mG0nxsQYkErs166W0n6fNPGqTuv6
71IU9TfgtyzgaGs4IxNlOLGPF63RB67ao2fqLFnzqLTJBILFaDLPdwfMUX//jFpErVJ2R3phbvsj
SpoavWil2s9seCFIAAwoCnX9YWetdlB9vr0OMDJhJNAbdDuJrK4XrZ+MuRbRkIT0CIZnJ0V5Bs3E
4oTpXHUQedyeO4Zyud3gyjuwFTeXnDY4ebPEXRJaYmwvuS2Fm12juuQL7r2ANozz/XN+G35QRpUR
N+VSoKNbLI5CYuWBzlWCykMsNMYq3nfH7AjvdLuA0myTJgFDUQwz5a/45TZp17Qq+gHiiGLoFbXi
nFefGtWr0Qzeb28LhqIUAA1f5lFbrJo3CxcbtJkWaQ24pWvG0c9WnCV616gP1m53VnIglg/Yxhat
HwkDO21vUaCx2dG5KOs2QJpPPekNmmb3P9PttkA/7y35hQRFI8S4XsBshG6ZJbkS6HqBfl/mWcsp
VaIF8JLzvlTNn/eHu2X3QuoCTEzASIEdptHmmlCR8UW2DMTfmnOd+PRVkCgdIgxZ8RNAHRO9d3WQ
DcIEGjB0ts4b/WGw1G8uCqxYrjjGMvhe31ktPnc487zSU5j0CwJo2PL4a93ifXPwk2WgfH2t0wag
AUWLXnYNtxX6iGBypCOiBHNU23/Y3Tz/kdfp7LcjhoT8NBHGnlM/2JnxpCMD/BKnKJXe/w23V7xk
DyA8xBtGLrsFlyWLNQFrnRDdnezpQdQSxZ60+jnryppaWKM/Ok2UnRCZzhAhgmB1f/idvg3jU19i
/sRIoJevd4mTYO0OIhTB/pxL2/cg6wQZEvk/dEPB/gGx1t4vYV5+Sxat+5SYa3qmISx+4C/QgYQ3
xouVaN65LoSITpmHkd79H3j78vL7wN2gGkdH9aaV+VaXy1RHoYnnuSczj3JyAy0J0KMeL2hNLKHW
l93BoDJW2+4LICImaEoSVRAr14tSpH2HLzhy7UitKF9yxfsLC1wR6o0zhItqr49jmi5BpojkAJO/
dz1I5QpUFWlU3bixtnCEQW4WSNVqGroGme6EXhm5T4ZVHRVQdoaSHWoCVrS25Oa7nqOS6Gm1mCxs
lw3EbM6UA9qa62kOp7orj7bZzkljMII0OJn47HibbYZDc8q/vBmx7izut7Sph5A25Riq46Jmp0Iv
4p9o5njReTLRo4Iobnkw+qojwaa9WUvtQQgPzJ7L/nrWnrbm0E1dBba7lsaBp80aZpBJ5LzrXau8
3N+7e4Oxd2klIWFDpr4ZrO4dLRrHMqaONDpxkKt49/gCe1VweaiqH8Ef9oaTNxlHWSJVty0VUetq
W3cQOlpvAhOjFPVfpQo4V8E/4+vvz4wrgyCf0hshzibZoYw7xh4ImEAxSVsL0ykfsj7FjWNGifQ/
DEX7TypdSayxfv3Fon5q0LcyoiCeMw/XidWIgz4T5b9KZh89mXsrSA/GhtWLoBXCXtdjQXUfSjxh
o8A0YzGGlTep3QVJZ7wRS7ccjhKmveF4MFFWogCvs0+uh8uNlg82gVfWMXB7SewpD+oCrXECYyM+
WMa95xnnRT4VKTfA1O1Dk+pI8ox9GgWZKZruHc/h8CWybOUPo9Gqn2uUtz16Pa35SsrqUC1H0PYP
hWJLg57NOv8zItYfcQPGM8LpxBJgWmwjf08CJn7c/+A77To6YTCVXWS2uPTNzbGB7rEkCJHIY1M2
s4++OsxsJWqGU9Y65icCuFHz4zVp3jetmizhFCOFCIfcfAZp0X0AxgFOUxlb44jkvPNWy5xbZkIA
M4m0r79X3CNqVi0WwVvsKKfey51nqA+e36mTcaLmaYZGPePn3Ire8osevsj9ldmJ6KDforPGCWdp
tgyAOC0nz8yA8uEJOp67UREPlGqxJZjnVxgjR8Wp3eGkUAf8P6iG27yisxaKtR53JZbETzrSUAEu
4IREfTFdtFk93Z/cTo+QGpgcCBcKALDbR7dcVb2fVCwPs2FIzx01sxN0h+TRmzFLaY28qbBdscbP
qyiar7HjVY9JL+zHTqzOQT4gz93m+QdOifovhXGwfjeQaqQDRtStlcAQ+vokDW5RoTX7h/sT3tlN
JPVc1ITKnMytRAGxjuLFkZ6Eo7J4D/maxB+UbPKeyKaboAQieB740f4yIBCWauPvmsTQKkJrkwhH
Pk70xDebuTKU0TUWUDZGo2vnEq8JLKQ1BOS6xAyt1lJ9F+mRgzhg58aDykWT+w2XxrSvT9CgzVLS
h1S11SLnBC40DzHJc07RdHzh7YQcCBJQ7QSdyGnZloc6bm2Pk5iE2tqtaQDYw/5ittP81JmqLCvn
87M5p6uPFDFlgCmH0TDE6ZHcw04oSYaPID7AePDx26Jr2nstAn12HKbrpMHINtJTlwH8BKm5IJ/l
GoE9WubrSKB2dOPLKHWzjU0pswGEhX6/ulWxTnGDcujqJyhNFPVjQy/5c2crw6VK8+JBlH37V5EP
nnxYK5zJ4fg+ml0DZ6Swov+NLWTpeYB4cpDv7FwqsFok1kH+JGpp1zugA+hgGhkgCsVLfxo96BIj
TtyTXYrsUnv9fHBl7mw4KeJEYkppFn7IpgyztiYIyEbHfmSuaP9OuCJxXbfQYRLaowdz28lVTEqf
IK+o/9Kg2QxGbbVHqX5ksLpXSVxn73m1V/dR721xAZ5sDH5nDOvBqLdaJ7yVBGPcWDS7uK82wZgz
6UW61nYaro2qX8RgOBcH9msYWdEFm533IGJxs86m4jEmCvEbHEjf953Qwh5ltqfMQK5SxE10cJ/v
rTyJDPwlupvEpJtXPMNNdXFzIw1rtXbP2Wp/7ZBkC/sxig++8d4RQ6OYcA3XK6Ds8hz8Uimiqqiu
jsWlQnH6vZ0M5d8DLr8UFOrh2as0+6PlDBixOUrx4f4NvjNFmhhUwGD88Nm3ZztSbDOKoioOlQpV
vHle8QXoUzRnDPEfQkXw9CBVaNNKAvVmNcEeeeOAYWJYi2q9WLizv7MTOEx5Xx1pC+y8ftSnDM7m
W+tvW8ZfImT4SzkrN9aiFyOJjZe6XpPfz43Q6JaKiZRfQMZuJgRRKClaa4nDKhXxdGq60WtP2YT/
fJ+q2sFgO5cO55LPzwrSKdjGvoYYgOqkRDJUrq1nrxS8cEs1p37aeqILI8Ucvt3fGnsjEkNI11pK
pDeqCXk1l3plcO0vbR1dnGZtQ5iNPxO0eN4BHjoigOwNR9aH4Ia0ucHC+PoIdLG6itax4rBvWyUc
Ws08cRENfrIm7p9576YHC7q382UagTKCdA43N0nZisBP1NdmHNoTUW8eUYGxF/SLcLb6D1ktMEwM
UFUCQ3L2zUapWvwMhSldqdpmDdOo7gKnTK2PEa/T70cn7JE3f12uLNi916vorAPsq8oowtHQVz+O
RuVBjTF+SPAN+v1CD+UlBpMWNqAuNkO1aeo51WoW4TK1/XtDL+0nHG6n52xVpoP3Yedb0RawyWrh
A/A4bZ6HsnVLwPVpHupJg6xAPiDLZLZd1fq5EPPBEsrfvYk5JPdCWuVCQLiBWhpidFeHxliYW2r7
BXxL+66PD+VPdnACNmLP8P8gfBPjbPc70KZRdszzsIfseSGo/JxYkfowrS5OWBDMfafTpErnMkKF
zpqHpHN+16OP+BkyoKS0yQOgba0BW75p42UTy2o7zVlXkjhwlrb6jgro8FjPWXSwY/bSYnqcFIsZ
jzRwi4Oe6UgUhtZmYV52xBj2EJlUiO1oCufIK18GyopwoCvnZHSCql5dDT+rMsoe4so006AuW+N/
pjWl/9y/6HY+OEU9rKWATFDX276BWqV7nVHWWbimQgWeqMAySfIjRsvOE89motkNmh4lim3jLlqI
pUYcS/jeC0hREPxYP+qkKohgrLl9mSfHfqeME/LfyGEceQfvnCDKaVwJJEzUhLcBBsSQpUmKvAiL
Ysn+rRwlfo6n1n5K3err/dXcmycddFBYlBcQL9lcdvroiIoPDRaj6uwnspX8kYhAPVG5N04TUv3P
kTVkF0IB8+H+yDsvCK8w3RuNqguANLkGvwRRY5+ojZUxR7qZ6c/BsvrTtBgC12Gr7R/GcjoCg+1N
lcIzGY4kbfH4XQ84JKsN/Qiwcz6q4kz3V/h9lkKXS4rknGet+zESa+PrCF5//A9ThbOmEZsCbNpC
38l5UjR7WGQT1QgfLevpz95dvi/qPF/cynMe7w+3t3soJtALJuOWlILNRBfAP2Y2oxcgrOqvubPi
gKozdlzJoP+8P9TeR5T+3QQcMs7Zaow2Vbd41aoWoT5VNlSzSvtfNRTlB6HRRzXswjvAa90efopt
FG3gV1HX5xm7nlrarV0vcgXnw3TNAzx16tderEfSn7cLeD3KJtjATC+v6gJ5gk4vtD9FVVFx06rh
wzzROfjdBeSKAe/Gs8KHImu+nlBCV9tTm7UKQV/1H6fE+Y6drf1gJ2300qH6eb4/nEwIr19L2bOn
/0L+Bl54W1A0J0trczWuQld6ZNTkqr2fw1V7Vee1QwoGJ2PfmmT2NuMGyaOWp91BdCAjw5uf4FEi
oJsPxvLtpf3l3KMnrqhOXKHtN43RZwBvbo+cqtl8tuZ+fIoMT7lUeer+uD/xvU8qlTRkGwb2x/b9
FpVJy8VtqlClsXbKG6nRZkYzLTWrPKDf7Q8FRIrbm8/65hL6ywR7s+mo/LQoRY4Cad/KnMp3YNwz
sCqR5R2gPm4PoIPZKOR2KMmSaiZ/zC+DAQ4b3NibqlAoifrqVSma8xO6bFYGvg5b6PQgKLi9RBmP
5i0YULgcN+JzaT1PFvJo4COGuH9vZ6seZsbsnZdFL06NPiwXN4kWWB6z+vf9L7g3MkEIwRdh7I4+
k5Mnbu3qZShq4fnGREpVcXoecarPgsicl0f2/RKqSykOqrN7O1YKZRNgkX2A5ble49VQIjyrojJs
FftlgLgUWtnys+/LBj0BiIdBTyb94f5s98ZEH0FK7xADALm7HjMrQC3HKleQ6qw/Jm01R7+upup5
TkDhotbc+GMyJAc7d2+JJSDlzfIONvNm0BrRkrYY0ir0THpEfURUFS+jCh1rjD6No5Zf8tRLv2jK
GB8Vh3f2MVoCUoYYtShZq72eb5U2Aw0jRGNN9AUD8vSq96kIQmdwHHRI7Ww5yJd3qv+8x7TcaZOw
pSiUXo+oVG5jC8+qQ6q2qChVnlKYQVrYxnduiHg4xSBJqkcFRVGKaA5iQD7G0B3gZCGVWPtJP0I5
7dwb4EJwSZNcZZB/2yUgDhwzFeG/1eo0v82d9QmdffSs9CH6eX937aQzTBjXbRyvKOLdALprD3vf
skLSKJ0s++8EFYPGd9qO19RKxXM9JetXkOeEYJqWpk/6jG+S0mjGweW1s99kt4dXz6MfgeXp9Sco
uxnamYHIdWta4hMksdyPoqH46uJsT7Dtlo8WSiRhxFVz8A7uLQCORoz+5umK2Nz10NxbpRLlZN4x
kZj60ibW9GK6i4eoQJfLeRsuCr/com73rNhp8iUqwJMijGK6ycGDuPdb6P9Kiw2WApLCZhnmTFmw
Do/zcNX6hm5MVJ+cNhnfmYo9BlUNdksxIuMpmyfF9yBInr3YLP+6vyNuNx+QQVq1dC54lamzXK/H
kpo4SQskp9al7AMdf75gNpTEF6PShfeHur3a3ngftEhwbkIdTv7/X54s1E+aOcX3NgBi58Gx1Zov
osmXEJn18lHBTeWrOdtqEdwfdWeVKbQgUgFFmTSa/7wedqg7bcZawcPHZNAfeug3YQ5V/AVq1RRi
seqFxWrrf8B+eFgmt36nzX158Btuoi8W1pb9L1IaYBpvAly/zFwp+r4YDMzaFy0F75WnoDVh6tcF
bCahOL7mrtanpF7Sgep5N1cn6qLF4/11uFl9fgP9ZHqMZAbkmJsPPSkAHzjPKCpGVvyUL0N9ccw2
OyWZ4nycxgKr6OXQ3vTmdn8blAYqsgRSClBeBL9MvNf6IRZNg9igUjfIkSTjQ9SY46lfyq9KHInL
/TneVi7keFIMB9IfeIdtVA13WhhIME+oYpbel7qwm6fOS/qnZl2X0ECx6WHw7OkJEXHnQzdm0Uec
Sa2HcfDG53pWje9tPCzWwce/uexkoQ/EG710GUds0YpcKjmKiJ00s1fcc1U3Ol7v1RCYXTH7lpdP
Qe4gHKaL3jxYjpuzLUdGmOGtZILk42bnW1hweiOt/GAovPjUdm0XQmzPgsXpjsCFu5OUlVPplSPH
vP7QJa1cE9M7ETh2p7wikaj6UG21h67MMH71POXc6W3nq7RlfzcwlZNkSJliE3RvtWE8e60Ur2GS
riVg1nVzq71U4Ln+XvS1vtSa231MFAdhT2Tmjt6xm6yUseW3BUxA45UX5XrWwlTriALrFETtMJaP
dWoY/8TUW4+yt53Vle8D3l1wadAX2Zxd5A7mqp87EYCPLy+rSMBGlvTiXrrOWk/T1E+X2iiRllhG
HCvvn6mdI4xKALuHdAN1+q3iJVLvhtfNuYDfWq6XyJjsB29wMESKI/dcxv0RdXdvrtQ7ZT8Z7PeN
7RSQaCxPbSQG+7zLsD7uxhBXecNvYUuFBCnRD8OZ4sdhzY50WHeOC+wOFGjf1FPga19/TdrWmgDU
j/JspVaPizbk711jKv7VGk0/2LR7iyrVJfGLoBRGZfd6qHxpjYG4UwSW2aMXI3BEwguj6Z+L0TBf
qjru/rz/FXdufylwCyOaSFNiTa8H1PUYjZq+FfhTJuYpzpbisTA8NC7UqjulXYSe35xWv0ubobDx
BkigHsXdsL2NuYldDWS9CLI6mc8RInBPU9PH72BiJwdx3d63ozkKcQYFWPopm3KKynLaluCEdIiU
XtKsU1/cqSuD1B2jb/eX8m2trgoZclqwvGzKpnQvtyXiobfwYHBiESiZNr4flTwDycprYgWQTb3E
R/Yw7c6LqY223ype9M2LRf6pML1o8rGWGV+1qc1hhkSGvoRIYBYfDEVXrKCa1MR5Gore8UKliMy/
vNUpX7KqiL+3qPLjyTdQ8vcXarK/jfeiOEoMyomDhskTtbnItLxv1ER4XKIj4LbRGPrL0Cbxxwq/
BYnUPmqkvzlJbNZQCh7LTSFP+hb/aGtLvBotwWYHwsHFwQMf93+pYBWWnxXRFD+tw5R/c1jJ9UFU
ZVl+zNqlmEIqmUhejk6UfnBFVHq+pVfIbVAPHZavczHP6EtYCA3767iKPwqhTQep8s7JBdshqY2c
X27izUrRGS3sJFIoIJU5XHC84eIf3Wi1eEWmXhL7EMJT5yBR2Hlm5L6mYE7WRrQuf9MvUZSGH1g3
9docWM3SfIw97+9Br/WDbb03COaqlMcls5+qx/UgZb+m2tDrBAtJMfpJZdrwU6r8dP/w7NxDlCCB
oAEuAGi0xYKtTeOm6qAQhWpifeCTikdzHSSrP14e1hLV8TzxvN+Pgwy6KdTlpH8uicD11DJzGbxy
JQLLu676meSrVp5wBqi+5BnybAfh3t4MwbmhN8M+Ie7d1FJUsfZGFhPrN01atMDrzObjgCrc1w5d
RvQosu7sdrH98f667ryaFHfBmdPjRc9zi8DKYMBNNQyPYK5VlMvjyk4/ZgvajAK7XGTHCit/Vs08
fSmGSTn4pjt3LwsLG1OakVBr22xPAHWpVnlcHrJFdxq7RY0vNCD6VXL0lCMu5t4+ZYNK9jvY+hvG
RKV6MxCiZA6cqrK/8c113Vcz+6j2tzcp6QULWQUELqTp6z2zel5LbMVGxbNuwf646d+JGXI/Ihjo
Ld7/eHtjSVF2h4YrVcZt33zmdVaXEejxSLUptJKZcKfX1O45y7v+P5wFqf3Ow0Ws42wlNSr0HIEe
4hvQaWh7R2yPYKHt+rSoWnZwEna+FIkYlzatVAmP3By7cVonREI5CYaKPHjfmNG7vOqagyBj50Km
lMdxheImoXDyV/xyORpmNRjlQj9WaxM6ClOjObTyrKH0LZHU7dNS2PZB+Ure8ZvHizyTWBi2EEpD
Wy49NZOWF8kVSJ81qXLicKv/QmIyX5BXWn7iugfiQcv6pvUTZVmw6iydRD//9p6RuS6ED3mb0qW/
nnZSxuCdqozrmqKJn82LQ3N+rC8T2iQH093ZngCoeO1IsShJb7nB2TTrGVUNgbFubV+sfrD/HNvM
gLGWFwdD7VxjFpU5k9YiBxzQw/WsbEptYzeaIjAQ8HjQhYZuj2ZNr4qjz++tNVcf3BYrAVRvjYO6
+94keWRBSOP4J7U1rkdOB9YxMpikZS3Ja1w0BjFEOjUIjpfGcqCMtTcYSQyVWNpheAdtbszRgR48
Ls6E52ef/5lnkJBVxbCewctmj/f3yc7xkAJzRKpUYcCJbYYyW8tuVDwC4Eoq0+vSa/rZkgjOnn0d
Gt10hA/bef4Yz5FdIqRaQWVer2Pu6b3XaBaqs9UozjEFMV8R7Z+2lhgPTuHNj5V6aIe1cx65y/h2
xEjYGW4BoLaioiSaijFYLDMv/ZgOXe+bi2e/xuhrNH5tiPJrwZ+1/bhp68+6m9fN6f4673xSimuA
NzgqkCsdubN/uYZGL9Lg0LHOsZWX/ySmkn9aVG95sd0hPYrW99aYGhcdRjqbaDFt1tjuLDeNzYRk
Dh/xx9GYrRNcJfGSYY4dSuU3kNXFkYT33iL/OuhmIw1apq2xTdbT2JUI8tVZHos1hu2b5A7m4Vn6
TrGrHyUZr5Re+w/PFt1Hup30jhGJuclfc9XqEzk6SjtmWE8aVq6oqeHkWh21CPa+JGwMkE+kyrwn
my/ZmXFM6YjVnROxPGgVyVYBOyQcMls73980b8SWzUsCYpmMS0JhEJDd3DpY81TdMJtj4Agbd62u
yd6tip6967Qk/147aAj4Xta2n9pRp7M7PoxNabd+aXYp3ILCusiInbB5tX9gTrBmJNqj9b9kRNz0
/g/du0XgxEkmkCRW2nJz/LK73XnVbeDUCNEtlfLDmZNZ96tcbT/1DTRsxEC0P+4PuPMRYDFwZfEh
WJpt7AB2uxryjOMERSwNMOHoX0pKyGeni9ev/2EoOEcSHEQbZuspYEyU9zqhjmhId8ono8pBIuVL
yb3VCuMge9x533hcQM+zikRF2zyb7kBbVhZYwdZFEVox6Pf1nPPPY5UpSFNWzUMDqNHvZnzz7s9y
JxhjZEIxqYhDuXITjOlLT33bmsegMGzlAVdSO/CMRDvYJ7fNFiAJFBIk2MKT9Ft5df2yUdqG9GI1
2dBKqZdPdpd/cJx2Ok1urJzMWIk+TcLL/FmFhxQ3JrqLTuUdvHi7W0daSUmpS1k2vf4JWFubPQvB
a6Byas3YNUPFJa8FubeE9xd1dyhZ0kfaAib11rGqj1XoS5nLLvUW9wF9/xxBzVw7c6tMB99v584n
5JQALpISyQ28npWrxkWyGiys1zjRKRXUiIZEjy9xMozBQNKMxnd9xGm5pXLKzykZHygNSuPHza5Z
E1stk8oYA4G6+XktnfyEBuD66qIP9wAXwlnOTW2259zNjNy3axrLbh2J50gtprOhZ9NFKBMyeU48
JqdiyN2wGpblSOF1f21IPW0ZlXOwrtem7dw4iwuNU9XH4v2YLhnPRO09wdfL/kAV0QttGosP97/9
zntIU48sigiO87QFapjoFWCBxjbrxlk8wvvovqEatryo64qF+ljmlq9HY/ScdfD5lWTUj3y+92bN
KZPocYPi5vadmrOBWk5C1GMos3spend+18UkdrGJIk6rYH+x6kpxAInZu0bkPkAygEIUe/F6qdNB
7/WamnwgrNp9ibEQ8cd4OjLw2DtXNNopEcmbhKLk9SizqTcoeHNZmW3bn7Smqv5py/7fKGuHg+zx
Vt1KYqhIN+hwSKWULTx+jNgzEObGoOkj10fpUXnfVMNftj1Ur7oSV7QqTT1UY2VBeLUCO6/Wfah0
rflc5WXy7f6e2p23ROnJ6piEd13PuxZTInJdPg+Yw5+NQfkbCVjxma5HfdCA2Nk8PEEWiheUV4EB
b45M1ec6sXk0BLlXq7HfV6PyWOlZb/qIia/v0642PmI7Ef372xOUQHYKf9jOIEqzmeCaeaOo1xas
PDW571rUuv5sDfb7uZwPaeh7U0TcHcwoRWbUAzYxS4K+fsQ9TOYzqua5aZL5T0RFqEbokw06r6Pl
4rRVH/nT0A94UaFCeM5Tp30EAV5dPLNeZt+tssw8CXP0Hr2UtlMYK7Vymqx2/g9bHnQbwaBEt5O6
y9n88nA2hdY16eThUZxQeS28JA2LLMqebdH9NkdJ5incF5S23nrymzM8K0s9Km0DxCQaHgoPt+Rh
BneTjE36znZq52Cr7WxqmefKqICNfSOF1aWpUsYMSbuEVevpyIQ8+mM4om98ub+9dsJUIA5S9xdc
ORC6TY7SLhNOliNGz4OqL0jwTqX3XIBg/9bMg/uaKXn38/6Ae3MjC5OUL6InqL/XX83EMXJaaoNj
hFDbg2kOnzVFwYYmPdSF250a9UEINtgvU27ZjJQUTdtOjBRZK1EibLIgjSMEhAp1fhyzKjl43m5h
cuwSwkQZEFM6wGvhesAlMWPdaVlL+isRoEM1+TojK/lkmAIvhQ5IzamrzfV7kc7Zu3yMlFeFZ/hB
5O2o/n59lCSAqFXyfcjLNp+1b6dO4LeI6uDUte+LqDTC1k7rxLfHbP4vYwGTJkiHHoFE/vW0wa8b
5Lasc1PGSRkgDmA99TWShr6h5POn+9tn74qiWEDFHrAK0PNNuWtWukJZaV0FNcpM39J8zP9qAaMg
QprmQ4j38lL5eq95B8/MziPOm4ouu6wfQIncfFrT6fmbLXMIyjnC93XIo7My1ur5/uR2AiRpmAbk
helJmMT1Shrp6NhpxyiZN0xhNIGDhl8HK3gprQDGZ/4M5C99nup8hEAsjgoy+8PTliCNp8m4TQNW
ryw1SkDyaPbGJReLcTLWYXhcnWF9GixjuHizp9CgNaOHuTns2d1+WsCVnBoidsB1N9Ii3TS32WAC
Jsi1df02i8I9RcjnZWE9exSGy8gB1CdqR/18f9VvbyTSHv6hMEx4Bqb2etUr167rKkmmANsbajVL
qX7o7e59ZxXqX/dHumWDk2Eh5w6jBmFGiu+bGGJRitnIegol2Ml21mlCZuKDlmKF6idLl39TO1u/
RLqjfJ/XrHpPE1N/8tIsedfXQ/FXownlGT1a949KjY607/YWn8YDwqDkZbJQdr0IIEgqI3eikZpJ
BPGmV7FA6vBorjGH6hPMG13LT3GnP8h+b7cch5kaq4TYcYNsoTIDjtSOiR1X4Hl52fr16i4lvGm7
/wbWULMDhA+yiyEa8T1ZEa8858aKT9T9r3L7TvAbEICiUsZtedMeW8u+cWYHoEdSi/bSq4V4TeOh
+aLTtv5Ml+a3dTZktZM/B1MOvB2c+OulXp2k1t2Ueu9UUn/CcigPkw7TMXAt9sGTtLO1mRHoDtBe
7LYtPmdEwtjpCv7uguc4aBMRg2ZxbcSTqiOuyu5QyJVBhCfJo1R/PSslGyq7NakJqV7yWrvS46j0
tOqdrY+HToG7Y3FNgQZCJJjQ5XosXThFXDXk2JRMtO7dbE2N91DnONGrXrV8+e3tAVVWkjuBQNOt
3ZyMJPFSVXgM1rQ4E0SJ+ZoZa5SGyeSUobZM+REn+PatQd6OuhbRJh6aPAbXs+MVSI2hY384wDde
IRxmodZwE/z+tNjwkuBPTxNoxvUoZpcr1jCTVyyrns4hApQQ+iY7Kns/tTv9lDVRfdTo352ZDZqB
2ITA/abiH+v2gsE0l0ykuFPgpXV6Ab2hHkEr9/YH1yt1Oy40MI7yd/ySGagjpGDKx1R5jA7kbA9w
t5yMJEipv4X3l3F3KPm3IbApY7/NUHlTRNlEayowGjUOiJC0p1KIf8yxcg8KoTuFQpTjaJWQdXPK
CNavZwUV7M2NmIvC7dugM/v6R12tbli0Zv5Yr4r9bA7mp1hM2t9Zmq5f8Sk6srPY+4AEKJwHJCi4
mzezRavaGjx084IEJlMQ2+t6Rj87O1jTnUeBPh9tBAclNLpTm+MNTaisu6IEu7kkK0/AFD0KaylP
Ru2OL0Pr9VjnDRRj0dK+tIaXHgy/90nBjNIgBndOjXsT6xlNZySWoGMzrml2npW8DSHpi6C15+H0
+7sHyCZAeRl38Pxcf9I+mRW3rGrMoasMk4d2yUJhYb43m61y8NLuzkqqozEveZdtPl080H9uVeB+
aKH3f6uib/70kqx8TACFHezUnaHYHRDPTIxWoAxtrpZyGcxKWRuabWQgoVkm7UmZnckvp977/bcb
CTSbwBwpUB7wzVaZ1EigVUJJUV25/VN9EIhdSzFal6JbHDQ5ti73P9lO+UsycMD3ooYGpHELZehK
qxCqfFOrDJMxvyzW2vowKtOknep+bv+xBzMdAIyPlQX1LnM+tqWjwXDsI+f9nOPmcYrtShv/d/Cz
9hZdkww4T9LT6Vhcb6VstmLFdmn/FNXcnpXJztvzOEx4pFGvbv61LYAkASTARP/SJ5P9og4JKGy8
p5tnRTORiTYzURjPs5U49AmLUv1jMOa8OQhIdo62LKGg0067g4hkc7bW2coXgYBw0Cho2bZtu4RI
tZsnr83fpy3OhzxU2oNY2vFc6PV/uKzBnuLPgTA/z9CWVFI7Fjm5Tf23STCGFZ6lvEtj7W91tLWD
ou/e1zAk1AW4FWQCb3PaMq+IlZY0jR2ImXtdUwEFdZME1jofCR/KJbtuiELUoVpEAZRXCGzE9Yc3
67wWopYNBw25waaLKbt2yvIPjObRL8fZxoTEFJQjsiOcu/ybNyNjj4OqFp+SNtlWeN+hxtpDPQN6
ErOVJn0uvtlWXR0AXHa2DKM4EhfIFQlz4Xp+WAdpmTABuDCfNSzXQX+X9LnxPy/LnLMymMkZLSk7
TL1Y92u1Nz/dP1hvOMDtLDWPOwZwhizJbQLbVHhmActdBIPAovpBj6DjALaJosWPei2JYDJAizk5
Y6OYpyiph9nHFaL/N4Nn+7OwRvV7WyXtpcYk6CyiKHmcUGT9s1fy1D7F+WT2Z2NKdMVPi6SnSjRx
oZ7Sureb80JNLH3IM7pNT1YzaKfCiL36YH63OSnBhMS5y6IDRZVt0SHHiWuwiZGwGPO+pI24eJEt
+7kyKfUUj0ZViYHTskBGKnsd+28uPWTs/ypT+2M1oEtnDR/vL/lNLip3FEJnb8R7wqrN+5FZIk/p
IA5Bgg3cpyxr+79p7M+Pfe/pZ2dw4TUT+R1pXtykgW+j0hAjrKHUvhXwbBwswgpekCBePHwxKnRL
zR6s6xotDpjQvD94SG6uiLdzA7SEsQBNbM9tSe2qQWF8CITokodIG5MHYUZYc7v6fBDr7w0FV00K
ergE31soiKlouqBlP+AW1HUXJV9TJN7xOusb7whoc3MbMSuAARJfB1qLz3B9WsdKt/q0FHC13C6q
4WkN5v/KXIu+DqLoQywsETvMsvl1XFbzIOzYHRqNUgl4AZiwbaQb1lRnqjnxAVc7QY5WN323ycTF
naf4eZaK0mXbFX4/N/Hl/obdW1/Y7rT4KP0y780VlSs91iM9IOIM1pw/FPqKZLc9naKiO1Jc3tul
OuBQeedTRLgBixmdlVne/zk7syY5bfbtfyJVsSNOodfZHI/X5ISyY4cdBIj10/9/+K16y9PTNV1+
kkMnViOEdOu6r2XRBFL2ZQiaiFFlgFFm5brlbh0960a37+p44Loeo1GNX/bXgCN5yfQCIsMQxr7K
obe3jkNOjSQFk5bfLV391fG4GjKXHNVsRy/XD6UX2t012yLYi+lZD22wQxLZnDsvgW7SLbfyOV73
61mwtr+ZciN4hYG3vdvf7oqWaFow8WrA2Rani4MhiIo5pAJZU2QPvvuuyr1K7uzAHzh2ApG8awxH
T38ZKdHhMI3SaQrr3q5lKItBEkxQo9PkD60PiOHdP76abD8WD/pfWbtcjC9mh0vobGIaAUKL2+I+
mGX+FGdcn7nhll/fXtOvr5uMBY2Im/pGZ4DE+nJikimrq1UJ2ifCEF/5ZtXXwlmdkz8s5veKksIj
CqJO7tgFvGdHyPWnaXSD/NNry/YrKPoIUOQVyUsdX7wgRchxM4+MMl53gyXzb0utcZBU0ig/v/3I
19YeiSmwk7dUHxytXj4xZoolWraOXthgD+/muNDYz69jTw5NnBc7nalbhIRXFRRPx2aFTNAGcgXr
fDlimxRwr7uW3bJvxMcAmcX7NI1vFFBXB9mgMtrIlGmXsD4JKus6+UpH5SjmT26BM0cxj9bp7cm7
tgeSFPz/R7lYLqYJodSQDcdZnFW7NLOCKA1KTMH63Nu/PdS198QOAXpFz5Ku5UV9IIdq9Cs60JGQ
3fIAFkkGHUX4V0UF14RiYdcN3x7x2sOBBGwOEOyB8GVevidSLOdaKA5Qk8j0KCYH+pgNEsyxwwn9
7aFea+VYExgcUubBF+Fie/F0CNhcd7Y5QVPcM9K9q3v7vQWU4x3ocHcfxKR0To5ZO2d7kpGXbE89
k/ih29X6kynGxQ89pzHLKKX57p7ZLBDH15Y1pmFTKs8OM6M0/8rTHhKUW1rFOZ8G4YQj3hI/Jocw
33DEPtK68cquTiBPs5Gc0UtcInI978RrXKmjwF8tbDpG/6DtwjgGdJhvTOC11QFMC4Jj4HQICPHy
XfmyVn7t0sWq52LZd2PlfgcXK6LJc8Vusq1bV9prj7YpeWhms3Nw5Xs5XmpgG23GK+NZYJq1GCjh
/Co/Ok78vyxDPE8gzuE/h6j5YigzKR2wRrq6fhlnmCRP7UO+LChf+jq7cYG9UkyBJdgGCMdGKL1s
no+u8EZnSYdoIGX8Z4zDfBMqZxkjzxDtHbzLaj8po9lN7tD+sasoZClI2lj60SDhs7vYFbteFlmj
amgoVqVCr3X1qYAiGfrmdEsmfuXlAbvBEIQTTv/pMmjFN5fObmtKiyxL/ht1Yx8sNYx0oKb88PZ3
vb2bF9fIX16zRMfQ7MKV8hJVVEWK/trgOE1q0aBvQeTvuOqWUf+153HZN0BPOb9eXSrYegOk2DyP
dvEPDdO2m7622ppGLpaq/P72I10fjIMSJQGo0yWXcwl6wyW2bYhwmMsIdZj6u5L45Sccts1Pbw+1
vfJXs7fJEdlD0CJc6qJn8gu9vARPMQMyGy2rCY72Og6HopjcCA9oE0R6+mNwcXtlIItUH8APXJxe
ftnY6HarGhgUOkv8MMSBgfnsZB2WGGHpCOnsxjXt2kNyQePmwtrfbjEvx7NSBC4+7k7R4Ol2PznD
9Ewst3NiOfk1yqmuOWd44N64Nl3ZLzeHbPYUzratH/ly1HV2ehfkjfOm7fx9WU/yHOAxQ+AyfnaQ
UMf926/y2qqhYULfiZMbHPDi6y7yLGmwdu6jZljrfeEPxqkR07+QuG/1Ea7MJxJteqxECQH6XSrc
t+aC7n3Rc87BaE5jZX0pnBLz9cYwkAn4RifI39SW88/bT3hl79ysZzftEKPTXXs5o2ymcdttVd3c
2fNO4psXmnPZPDaVs24O/naYN25K36Zqb9zWXru54DXKJXQ7hsBzXsUKdCTUBN1A2qjX6ea5QPPc
RuCq0zs9AjyTTGJHfm5Uh3zQzc5aO/2+DybM5vFw/lctRrdPRN78D8gKWxI/CxOA7Ti5mA9lz/bg
NlyPYbxMe+G21jmx7TisA72cvcQ1jm/P/2si1jYLAf9SRCFQuCwQ7U6mRpaDBJgCdD7qRUOBVFhV
Jk9iHNZnE8s05zDkQXIHINuYu0kUYx45aun+G+VI7fD2D7qy5Pk9fNV4x24lwvbnv90xzTaTiWXw
e9J56MNS1S4RE9bfABP/Q2m8mQTQFd+SXqEZvBzJhskNspIDD+BSkR7XlrtkuPi2hs7pVulTHtjl
Lcr7lQ2EZiQQAUp4SuPLfrVvVq5CINdHKGPbwzgQALRszscVB9XzWsKTfHs2r47HGbr1Xzi2LxWP
JWBtskirj/y58f7RelaRFqVFnyOhiTBXf+yGz2ravAXBnnEDecXAlTpth1K7PXYuThw6U29ENsjO
0dLifxmKzTwgG2VTLVwec2L1y9RtzR5Vkk3nM2+zx3kJfjjBlDz/+SRSHmPGwyEHqL1N8m9L0orX
curMpcdVwEtPbo9fIqnQX4XXE+2kuQu8Pdy1L4CNcBOhw8WEuvFyuAy7xKXnXhHNiTuEKGuCyGky
HXrTTTDuSqHFq9pIDRRA+P9cfAJDB5UB5g50RMldjYLZxCI2627stNcW4cavhMQFYYoT5uUDqTUj
mM6k0Vdh3BRZzN+7dKZAsBziPGnm1jfq8at7GiAMPHD4/Zsu9eWAQeb2eSn5yhCy1OwhQIBZo4O9
6EzCRYppOCxaih1yt3ozVfHCwar6Y9L5zo1fcu3JNzkW7mz0kqHqvfwhWnYoJSzOb1PWRdSuZIRb
yu/COU29XdviTf320rn2Pomg4NNjookeu3ifGf1dnWW8z7ZMzEOR+G7UBYH319ujXFugGwONZD4b
nOkSIs+4W5hSFzrqVrveA379UDJpnxXkjhvzd6062LqfxHluuYOXVFJAxG6ybeotD/fnKCNk/u94
6poHkI4KuClb74MC9xhqh+TD2894dSb56Nk6N6LWZfPVmwtsfTUQTTpW5pe6yRQUDjQwb4+yvY+L
Up2r8Cbv4f6Bt8ZFPalHiE2eAp1BSSBOtPyzvzO7VvhBTvPenno8AHB4OhnVaETmPGQ3iq+rL3Kj
1/2/4S9d2js1ZV4V8JCVrTwa3rP7F24NXYTELTu9/aTX6kvOWjrJbAD0jS42tVSbdlOk7AECN/Rd
YybgGakr7up4tSO6at1hbrPmxqBXPz8ejxJ6S/O9vLGKPBtWHp1obpHk0NEWY+ekhhulFHfR0qK+
f/shry7XbTTYg9vWfXEpyd12k2MxXlOl5VOQVvFxGTfFp6zKudjHvSOe83XQz6spmxunxi/SwuVa
ooaDngkyD/Fpe9m/nVKe1kVlyQRQkZ7Kcp5aezRxpVuLz3AdDOvM5dM3Q03Aw19TPqQeR3RZ7Msx
ja2wJZLHi3TeGgGyBqiPYVwEfRPO82xMYd/6ltgvTm98kfk4dSHv0HZuzN21teiBPG4sRdy7L7U7
YrHsPifgM8I2f9hTjJtpOBsrJmYK0PuWSOXacvx9tIuNcmlys84tNsoOq63DXBYG7eSsyu4wL0yY
JN+MDFHnN4wZrq1HIACsJ4g+JOLp4iCcoLz1UwDiYOl2jbiJVScDO9RIlktzCHqV3tior20vvFpU
MRzwHIgXSyJZq7xaBG1aeNHi3sYS0ggdb1mwDE+WUUUt1nfTbqCd+jkvXfnvvDhoWt/+Jq5tpJsc
gC0Zpjwq+5fLssjSVHgFPMahTI37VXXuB8+rbulXXzMPKDy5ym28XcRYaN5fDmPxGvO4BzRtmnQt
jhlBpD+SbsKHXvAJ2CEp5R+rmrwirI/LapeZZfrTj2Wb0R4igBKUMKFxMs1z9ShqO9Y7PHPHJZyE
vQ6h7Kr1HzUoXUXSrpQf5r2IsRLz3DkNLWFW6inrLRMlednW5W6SunX+/FqEqf3WqQU+wqb8Yv/0
W1V01aaMnIfKezfKWCHVNYqD1saNM/fKh8jRvunEaNOidNpe6G/7SLu25N4okJWidZ0QQwv3RJkV
h1YOGfrttfHaoGAjeZLKyTsDF3slpsY8lGJGcvsP4jyvI18p1Lsr9ij/ZLkl3tNOzf0wyXFbPSMT
GtwPWjUea9hNpirMXI9YgXXJzUcJENaFuaGG7KHru+l9vzCVB5UQzXzjRVzZObaqAG7z1mhDnvBy
elbIwEufA/aWhZPtFQ48p1J738w4Cz7lcZpkfM3VTe7etZIWYwQAva1pv9E9Xg6r/NJrs5TbdmeX
zpPoJ3dHiyOtwgZkBJUwPtAI+6exiGSBIn5cRBB6nWz2fOHWf2+/tisrhPukBVoD9rbFNL/8LbDa
9eqvQRvhCmF/z9LR2puthOnaj0tx60y9Mt+Iw6HqcYajW7ykFEkB6mDKkTM1busHWWg7GvsxOXDr
w9qytKp/yBQfbrzkK0/IoMDcbCcUgZedVEKWsHbpVtpXU1vummGwzs5gGMRs6/+h27MlGQMGcGyD
329nxu+fG45uVi+7PuqdEd84Rd90LGdrjxXqLWjl2lRuHzVkZBgnr2itq5SzW5Vc9EYLP4iKO1LU
o1c6egpysMJf8N530lsS6GtTuU0hFwau0AgZXz7fOkkvscgGw/uxNSMnz/XB0T7N/6zXN8q9q0NR
6PEPhwGnzcuhysnI3DGr+yitrPSYBLV91IGadvVQ34oxvNbxp6eKKgURDPKDS4J5lhkNrX7Qhzrj
SytQCUe0gNL9bC2kyJR4SbpDQ9BzptALBLTFjanob9weftlYXpR8AB/Q7X4ZlMERffnAjq8MNWK8
Gm3u6u2h4bV+BKtIPq2d8nXoF5JtUhWiTE6yH1E0zoZSKqy0LmXkrX5y75sz7T7QPu881Z0b7Dq8
vj69vV1cqXpIBqcg/dXAB2h9+SvHtG1wBbG6SOKbTEsnXff2YH/qyaG5iwM3uYHRX1kFaOMIEQHc
oyS4pJM2xgJLxQOCgo5TkqwdN2gr4+RBqdW4dX5tE3zxAjYxHD4gmwqcaPeXj0atN8b2DNCg2jn2
9vbiDzurc2x8vsa2Ps01seihGcfkTNuLOObEFFehJ1xx+OMpRizHYYplG2rhy4WggHD8bOZ2ZYwL
OcEkze9SK1v2bjB0903dJp/fHu/qHEOQ24Q3Bp2Ji01LGVwU5pV7uR0MHhwykvhAOvTdCCrwx+UI
d5rAZt/CsIH946JmbubFtLRnkyKUlMGJOA+CtszUOFStvhU0/PqptqEYZPMUBK65WKgEr8wkKntd
NBj1fHDRBIfGGMOujv9cAQZKw9lJL3w7SeGmvVw4aUDfFlfeLjIq9PiGM6Znr/Eq6nKszd9+V7+A
0JeLlLnbPEMpl7YWz/bYv50weK36Df0xHgso347qUbrNYRSd44Yjn8e7RS2tgbsKwt1Qudq5bwon
ICTAkUmPl/zEpcGeknIMY7+uij0eUYRGVPH4I5eVdYjjTBe7bp7NB6aNGEGF/fJfCd4d6f7tB7my
54JRcm5BoaaxzxX75YPEjVg8o2DSCseZfgLf44mOw925rhCZhb7Qel/MIji2BOmeAxkbXwDbu1uk
k2urBA3YL3Ezq+RSLp42je6rMiPNwkqzv1gg2VPu2mXoT+pWiteVqg9vCZYK3EUEPpRaL5846FLb
FtteRqi3+1jPE1iCrXNxUmUayjI/pJ4zPbhe32CcE4wHzWo13ZueR68LB34GbnsWpHLag5d6CWch
unTQHKx24kxhavnDcS7TEVvqnnIdyPFUOPktfH97totlS40J4Rrkj4bJpReM4jY0l73bRUEnUfn4
zfIQ21n/NAVFMSDzHvERfnuBvYZvcGiERolclq/lVaky+UbdxFtgWVsKSACtsUTlZGFg3tLwyoRw
iYebjJ0/Wu3Ht0feKubLZ/1llEIPFjru5ZkFDjirSYG8LensRKpu8ke53jZduDoMGir+5TKBE8zL
5dQOfbHGc8Cu47RYSMTe0pxlvyyhOQVUB+ZSLtZe4Ge4Txbw1jwT+cepysydERTpey3Hsjl0cZoe
1tSW57en4NrrRnu74eRwS+nrvPxtosec0soKapm8sT7aDkKXbiLqwE+gt+zMGITvxul9bVXTZ91k
INgsEWn4csQ29gwwMkYUhq73Veo4Uaql/04HBaZzgkPbBRu7Mei1x/x90It7vNs2a+UZKX32ofDo
SuTtLhDUC44XW+/GeP5jSzhmdCu+6HFumZ+Xt3nDmPIpKcZfscbLGVZZF7ZIXvbEEa3h4M/THsjS
OZK7fCt++9WT0oBAaAP0AxJKRX7xpHgeLB6dfRQvIvP7k+N0CYYXW8wFjn6lURzrdU5uRbS82py5
jVIGcXVDFQnv6wJQj1eUOwtts2hASV0drcHuH9wuNu9rz4z/2ApuGwyhy+bkAfL6qzz/7WBd+kIr
q2k2gzTR3xel5RKXV/i7oK39j29/Ha+2JoZC/Y51z4afv27sGFPaUstBr5nG9H2maA+gk1SA2P4a
mitSxQkQc9c3yy0d8muaBEOzGYLdcTt1saF7+ZlsFpJNIwDHlk6a3warSX9S0GLc7ywQA6jC7C3y
2c5+EJ69fsbtKAnCZFbBU5x37rJXJUGV0L7j7vntKXn1+W6/i2MBWBHSEi/g5e/yZWXOQuNm1eU6
sKOgNdbDUBIdnoyUa12vXFAQk1CEt4d9tYfSy9scaPmk4HvTlLoYdmM6Bxut3Kvi4ktdy9QEJXRu
0p2vPB6Qx9ZyBjOForZ9Xr8tLuqKtmMxMM5s5MfSSWURmnLO7GhqF/kJxJgdW4hh/P72811ZaVs/
mFAWDiSaexdfUIHVIJIUxl2TdKPrd/ogs8ahFeCLfds0FqFW0glBI29Ryl/PLHa93NgAKLbi+7JN
3M4QoDIfZC3J/eHRjMXyoc10fwPaeb0tUTxS5MOuoap4VQ0j7Vt4cC7ufZ4EUd6Pzolwum/rqsdT
OoPwvj2dr18jXDEWCxQuLK5h5r98jSRzBoPt0MzPEC+XERE6/aGwdHLKbTd+jt3JuutErv70Drwx
1ABCfmXwsU4vDtNKjVxKXdhcK05sh6Sp5l1T2VmUFbO68T283nEZih1pYyxxBb4kNmpndPNMwqIZ
cPj+njZz/GPOS/NdDvD75X+Yy03j8At9xMHv5VwKM52YatqVwiPy4OTVKjF3lZUkKSbpgJ3nKemX
gcwOwo9vvMarT0kZurVRcJu/7Owtwm47kF++RqONj8pzintZVf7RBpi9MdTrD5BLIXQ/PnoIhpT9
L58ym5UrhAWog5ZfHpWDwO8YdOt4tO1W/vQTo5Hhsrj+o1On3o2G8OsrFgsHRdq2Ug3Q/0tOlGVP
axrLHv7OalkqJBjcrGkZDS2O/olav4yWOdaHznTa5zRPPMxuIKtYkWj90f1TKcb2U7D0APLePGVf
ve04LaY5pplaVH1FDg4q0sgsa2nfmO8r285mIYLYb7tsvApFT0yYpPCydeQ6VXefWKI9LFZ2y/b5
2rbz+yjbr/htOwe+z0eFVQ5ErKFAnku4rOxj6OCNVvqAv/f48+2P5bX2nvnDTx/MnHObjo79csQG
9E+g/oHW0xZ2HwLxtV4Yl5b/VGu5/j2yDd8B15j45crJPlveoh/KwM6eq7iu7vzURjP39k+6Oge4
HJDVwBWHTfHiF2HgkBUbm6PBNOuzJ5rybil88+9WVv5OEtZ8C/C+9tVSBm1AFQQnHEdeDugOuur0
CiwWFyI7TfS0d7Faiv1mpXTj+nJ1qA1yhKXCBvWqLaT9dfIkHLEWGdhh9evyDN1A73Jzck9vT+O1
DYJOJypDUDEQ6Itt0KvEkOuEONvB8Et/58p8+KnTeNBYSjubVyxJxUaXGQfUFvnx7bGvPOYv4Saf
Jpc1SLsvZ3TdJBQ13h7RiFUlZrQeJaicvOce5czh7aEw1r3yaQJdUQ1Qf3JNu4Q1nZ4YjLaDNO8T
0tTdi7mQBBS3NGzJfrGb5y4VPCbbkLUeO3MYPiJ4n8GwZSd06KR+kR1MuLQfROGJb0RlxB+aLo69
EDcC0pYXI26nXS9bMwhJzlyW42K6ybjLSj8zjmpw1Y+2sx116LpB/+vV9TyH3dqx6fVj1r9fDPRo
UeYp54ds5+KHqee8OS1r6pRh26v5L4JkhiYETNvq9Nwu/6WsNz/Xsus8OgRKfp16f+yPy9rkX7co
2wa6sdN7CFXj4jlzbErXziKJipT3Ps1D1MHGY5+PgToBuKIopOqEi5Eba/cDWbRXPpWeLw7QSbml
U7iS5UXCVxzv5jLrvCMZnLim2GTTHtJgldkpDuKAO76s/XGHn2WdRkuz9OWeLkq97kRjZvMBY5Dy
FKhyAllTQtphVS1t8r4bk+YrfNnkW93Vw1dyN90GykalelSeOO7tnHF1H8meJSoTce/4BEZkip2I
h2GORGDN5n2cV8oJ2STyf2tXp+JR+qn5DKGsJW4r8+MPZqfMYDdgrYQLZVrCPu+N2s+fR2Jf8r0c
4fOFpVsvX9ABpFloWXpY+E/a/PM6r6PNpQhbVhe/ERCzMe0f61UQ7bGaNb9pcE0y2pFXZT+D2k8I
S0Opn0TOXMz9O6VRAOL6hWvWIcEsC7hRZNaTIO0lu8PVrX7KfD/mSdOguEtcUbmHSrL8I04o52sz
5um3Cd3rVxiIAQni2PobdAPy5Vh1nWXvM9OlM1DOOc5xsZNwGy7rnC5BTQDho2M4y7RPGr/FEDIz
5zpM0o48VVi1S3XUyiafq07iL2O1mi48A0xxdt1k5s7BH5qgRJlTq+IREwITxkM1pnetacBc4ynM
Q6Ld1LkTzgzADU3IKUIyklMVyhH7lZM7+obY6aG3yFAFE7oT1AE/sUYi10qloEZMqA6mM7qSnBic
xPC/OVPQugcvRv8TluQkydAy8cV+Hua6WI5ZUM7yXC+umWOY5TTu0Y5j/jIh5uVucjJXYA+RN++l
1TbvSEFWOiyNrn+gh24/T1NmYK4+VNM/nkefP7ImqMBH8rfKAkae9tw7U8axza2EW+Y+gxgxHNZe
riaxPG4PjS2TPGbpj3N5NjwsVO8pt2s79IkPeXZFIvCINBLdHMqla7E3Gdr438Hzl+LktLH+t4mt
+svsktMA3X1yllCTLdwclmQx/0tzL39YjDljK/LSdgyd2e+Qz/uJ44d12wUf+kSwXJulLfptjovT
zFpEbOkN5fs4UfhZz9wK7mbsgv0j6cBcJuvGqv/rc7ob8MFHvUQV4bJFKIa2P/t+abthR+1dH0pg
KXCbtKyG01T68S6An+/sybCPrTPEhKbYPorxX+BiewgncLvngFwNuRu7ajonrpw+daNojHBxivhv
b2ap7GpSW7vzmMzpT27cy9+u03rtbqzsiZNycWf8/HnTxk7JQFRRKYfgWXvjVO+tJC2Ss0jXaY50
JfAvsmrVJntbToa5s93BWEPIGI5xogCR3V53RdyGTYMKOpoWfLf3nVkLsjdXYyUpOFaJ3PVGUxth
V6c59HijGfKnNB0weu+zYRl3S1FX4ymL8zm+D+pm6u4yA3F/mPokIUaJnsfx3EhRkgele5C9Zcag
4iSWWbWhnxpi/ifNkrn8yCXX+WHKKSVhRKVd8wh/wQJSL9amW9/3/JxpL+0FYAzT+bl6MFvbn496
JRbpnsnHnd5boJ4LUIcy1+8WOdvZfbyKMd630s+bH549etXXJC1r9sRlaUVC5rUnsXg4em4X+N+9
LOnl98RctJWFOh67BQdPLHH9L1bhYqcZTu46iA+t4+bBz4V6Ue1ksdSdOBppPJsidJeY9mc4m/Cp
rYNQslBLWEN5WoyoMQqvOOKf36ff8EY2ylDbq1x/CHMcW5dUE0+1pzhxMem+j2XAnhWZWaCNj3oe
zPkz5MQYyzCzMacnvBIz/aMYrNT6Ipy8L+8Fp4od4b+YxP91Npnuw0HJjb5z5Ia05O+hzlrT4zyn
i9OiJgpgWod9ZYom33Ugj83PLFitusYMXTfDB2zOs+a+mKfWp7EnV7K6u0onX3Frcw3F8jGG5Cmf
WuUQ55fMzUMCcu+54VC5vf1R0kIrAeSdYUQiM9kqfxal1xfJvrEKO+e8anUsFTYMVio+MG+GvYOL
ZPXvJN3LRIRrj6Ml5jSrkzhLxA3TbcYvpY3yaZ8btVxUNANMz1m4JHKKT9ordPqkq2BUP6ts3Zwh
J5ul/+S00+IeTL4NaDgGnrf42xiANvlPWid90u1Gm/jtc8olOtlZsVc9jdas9akjUK+hUe+M6l42
IpmTMKhw57Ejr1UNvTmrUVgLmv66ODKs1RRg3JOnzpChMG1K/eisiwoe09L3k3Cphj6G9mMvWESF
5JMG3seqz3gpENPEVBShnoNBHeciyOdTgS+BdWqk2zvnopld1OFGE+QH5cGNC51yK2YbYZd1tFbD
YCSkDARJ+kP665g8KQiOVri6Fc5zSTsuTmgMAz5RvUhpMVr2srzrN9eN3RqXFKaqtBuSoaxJEWGB
K211GObGdqJ2ime3JbZUZ8GOAMGK7niRmQYS65pwj5pYp+2UXON0R/AYTvKuOZTvoIBjzLwOZv45
1VC/o2bUrjja0BnfBbWX2KHVCCzAx9HSX4zV1GNYIgYkqMNIpnNsWVhI150/07vKiJ3ZZYVnv1vK
uf9KL39aowETmC7kLhTPd7UKvGWHpmWA5ZG1VrbH4gIjI8/XJeSz2OK/N6Yy+V65OKpEKhiT+rS4
a/lAuGiV7+xZNfdamEb6GCMCWPbrGKfvRvY9Jg5i7Sd349Wl4WoVnuTAog8Y6bot6Ur4/L9IJgaK
Az/3rToaU2DVKO8w4otUQgZFWBt9b/yjir6iLaeDToWUirINg9hX9oHsvDE4Svwu3HDqayV3vm7Y
mTvV4j3dmkOP/ZUxLPqjqvTUHrOsWqfvlI6WE9LpK/OfqZhy+CLkJEzHuEcPNj8lU2oXhzVZp1WE
U1BP7VdZl9rwDytR2RYeb7Hb7dvem8p9ayaB+G6OnfG36hDwWzjet8vZmLpJhh4sbL6rLM/8vUEq
vQgX9DwV/R9p6fu6d/OTEbtZfTeS2iZD06zi4b1pTIZB/e0uapcYcb3uPW503f2i52U+znNraQpb
f6hY6rl2dllSEZlrVgH4rFfNKyoac5wwSHbleibcKV13QVO75n7MOuqykOt0lzyxGZvFkzV5afE+
00Ag75aGKM99bjddg4BKzh8w6ovLEzw9/5y1ZaoiFWdqPToZONtDwHs8OuXqsjYcqt49BqJz8b7x
Ftvep6qVd30u1p++guM4t1tdWpdZ/VS4VfelJJerD/3WoERpZxoPsHSnygulncFE9Ve7/M5Xo7+7
iDCM0GpX5T2oVath3xiV958nh6Tf297UVnd20fj/jaPTpxjHLclD02Hqtku8AvJ2RYFbRabblNlu
boPqw8Q28ez0rUbhCJbGOV1ldfxEWIHdhf1QYOyC76+V7uoysJ6xtM6bkPK4+WutON3OfWpx0qo6
X+M7zuEOB8O0porVXbJ5jfkLP0K6aTs/BqSLPRZq84zqOjEWIVtq20SpaGuSL7Kq/0eqqnjPXi5X
mt119XkuijI78iWkH2Ll8pcOHprMaIbOS2U2iqXbT3mGIdiYEDK49/TC8D0uySdhmZMf0mJGbFcU
QV3vul5wHcOJLYj61i3RQs+x8T7NcjenrDIJrNOyb+6TeTSqLwB0/bc4bhs4h6Opuju+Sf8oBohH
f3tpmaT0vas8DwkOiT+PYz62IRS7td8FSdkZIQVe9o/2Wn0QbVCr0BrhvX9cPVmtD72jRBYBBGt9
V86D+j7awcoPRjUI49VO5XTSDrtAlTfBcGj9bizvvMxfz0XH23puYpk+mCM7437prNW849OM6zNo
R1OFTkugyMM0rG1/lA5dhEPR1uQ8iAAMiMJBj/Ze+6Taf+2tqai/mpPh1SHGa3X+eaqEF0RibZw8
LPK6xZ6ktoMYglOrvyWihOLBzSfPnKiaBuVHc0B9B4RtUeDiJmGthzEvJ3mXdnZRRJVKje4rZpqL
DBM/i79a7K2YbpTJ+MnJdfq3UazTF7k67ed28eunpVLrNzpceXmWbB1zmI2s5J1VuWN1jJu0/uSn
OgYEzZi8Gnsf/U0Mvj2Fdge/e/Ja+blNvWA8JboPvstYr/3RTeLReQ663HH37WI5/8bCnL1dkNeu
PLONs6W6GZVqtxal+eD6TfOQehRVIQeFhOPaKuN5rLiwn3C8Me2ndOp0f5oIPGeT8eOmfiz7dShO
k6Ny81O1Dqr7qzCpdx/UmM3HvJpzBXFgFHe8yflfZ21HdXREM9V/VRSm9oMzOMN/KcTMbteVaIJD
R8Lmohhq+iYampwAPO3CfXlMsxLVuYlBovkutqQo8JNz5Q/DmIOPdO5XfQbMyKxwysvaeBxIjTpP
WSHjnSscOR7H3o4pxbRbHiu7npJT1hjZX2Kspvneqy09nXppxocUSEY/1FPunr3RbNwomazVuK+Y
HQLGfVfUx3o26zNNWC8/J7Vtf7STtvw/js5rOU5lC8NPRBU53DIwQTnL8g1lbdmkBpomNf3055tz
u7fLlmage60/Mlx4c4ucXsXep2Mb2tTmAeQ2tWaQRIhfUjFyd/Lcln8dGWqKLZulYmgT/WvZirGh
lYZntJF24eaj68gXVKNef+DOtG5HNaom2yKPogR/5B9OyfNQf93OKpjairn2UUOLemG0nf2vQOu2
u7hKEk9UhMq7wejRRIeV3dd70tMSH5UbxcUpMJ0rUqVMM+crDYtbunY8TBknKIcb85/+z/Grus+G
cbXsNC7j+u/QqL3MlzDUN/VGbJtOhVN6gMe0tOo7MRSDSv2FxhP29zrgQhmafjjaO0VzJ5a8OeYX
t0y1DanTUzdE9048PLiB1eozpSkRfaBEvHOY4MtS1zZlceuaJrjdKXm1Uxuw2nluhmk0R0AvNziu
UOyfnk7c/TA2BHUebZCC8sZt+tlkKG9JIincuvnbF8Tgp/M4WM6J19p1TiszSnfWPgmwF780e33b
7PpaVxM3hZ+KmZBkdkCrig8x39F4Hr0qOi27h4OSU8fBV0FYUnAsi6UaD0j4HXNPnOY6530yuMvH
bDEn5oYfJ2dmxcBeoqUYDqv02gr8jUWHdzQpA7LLbLCTiX96TGsril5Lp+ijtK7KrkrLYQFpiaty
xHTU9oV1cIm+f6wtWuvTFr+2evSrPTq3tmhUBm7lPHGIi1/hnlR+6mq//64sv7uJFxcJrtXVdnuR
G3Mi0YzBFmZNa/yXBufUb37aa4NE6yTTqQGj+CIDxHvrePvWk3DHUeQE4wSffbLXY+p5m7qffS6n
f9ts++8EWztTjg6/eVjKNTZsJCHYDxDa/huXj09d6Krd6rA1rl3fWYoPK63WYbvIwUO6VVSu87zg
jbXOlaJ/7S6ADlgykp3D2x7rSZsNfZ3II5I27yXuLJWgOnYblYahVSiWvv9/t2ZLrB9QOilfTezI
6THyqbXMx8Uvt9z3p1hki3Km14BD4q9ZmVQPZIh1wcUT0/puK5LNc4nuPcljrhuH0z9e7zTmRJ58
3pNTqxNhvQ99u3wbN9qGbBaVNx4dfxNX05ZvHudRTuKyYnWcU+5P76NzAlNmcbdUxdnb/eLZuIPm
dcJadd43yx6zYa1IUSITFItONVV4CrxZlzpdzDx6fK0lX9tSmOgRPTPYIY/P7KZiRNCS7Ygrz9tK
Wk3qSsTyue5tW2V+i2OFaWzpiW9oh/3PitxWHppCbG1aR0MNbNjN1Qth9EVLABcD9JnkYXCcNpja
51libTuC1qo3FbRIzNAjzuqAiQmKs65U/MNuoy+Rxf6YgiXIU1e7YA/JLIble07ccToOk+3J2z4o
lfXHUBj4L1H1XBwmUfl3hRLyJwYYbvNm3/z3ZSnqi3GLUuSMDEGdBltFyWwMhPjPawHP8mpRhF6r
cdqIp+gLCPmUb79dXtTganOccS+tmeGkuPgM0yLHX+i/JcWgoewqa/pIvF6/6JCrR+zgRIexVM7b
sFerf9NpKZ71vhX2S8hQsBwte4Pe3HEKqBOc5/Qo8CaIlKO1f7QMy2Puj6q/xDUqlYM2zJD3ge7M
aSPzjz3BOKLL3aqZP12Uz9NFbEI8SDEVfRqVwbyeHGsS51gPbn3TXTUkLDlBNwB2iYHRiTsCa3Sx
dT87YPoO5Kw697DOHuP8Vmx4rbrQzEW2u7H+jGlqFWkbR96TFdYV+6CO7fuRDso5j9xE/2E2Fc3B
nlndsogZXxzINNK/ZFIETwQZNt2pbCP/XcU+YN0aho2h72FPgIEHgvOWtb5+1a4J8tDS/deV9qgO
0vSNj2dwMc+937HCEWJB0K6xi2pNJ1OOT46F65PZKFp4EWQXHePNL7aHNRwTvO6TmXPTLOH0sMQW
E1MZj+09Y81OY3Jdu2umo3Bz0gTo/G0oaTL7aMe242Mywp5ebRawr3JndTlIj+rlB7nXy51PIkzA
24C7vOHIk76XtnRk/BMDNNtp35V8wC4WGtgAqjQevTrkgQNslmnjNtdhutzG4VT205QzyiG7c72O
1luXxO7XGWVZfxuUdXGeuFFeB9O7d4N77S5z42VAJNwlhXm2EgrIm4Eqp1SDZ5I8ZFvSvS8XK/gG
HAzkhT0+uDfjEJbnzYyYLbF+eb8RybffBScWKDYGt7vdEfWQMnBNH8KrhQWHY2334TZYvPqUcZAr
vI++d/C7uJ6yuCjtBl9Fx/vJq5pseWTxuwC86uhuj8vIzx1Cxh+bntLkR2LKwSf2ZBEjUoUptlMQ
J99K3So2b1IFTBbjvqN7LiwPPmaytoJQe984h9KRskxBPXh52LTAQJk5ifiNPCpYGB8gMi5Bs0sb
DNW4zRmQen3ljracrN2RreZhZdb6LnQm7h3N3DY+gFDuzd06JKw/pAy78tI5ZeVlQePuj0Vjut/N
GGGUWQM6VL2YHsQHYsf52Ainq61DK2dh7nXndZ9rwAT2Ibpw/iPWOghehOdNNArOweLcxdTB3uza
r9d8ox2GN6rwah8stQ9/RJuUTgppNlT3lbS3+3ma4FEmlSy/3LKOGhBI0vTogDdRqrCX3MoQuDbr
uko/DEWzLq9qnes4J0FCoRHwSglzQwXNTanbSrwne+Iu1681JKd/24YvLxq76rKyCVu5R3L/26j1
yhNLpU/y7SnAuFID0Hxsm4g/caLyQ9ddSal2Eha6yJZBL0MWaq+Q57HTkb4Vcds/7zyg+40nZfEe
U3Lnv/VDF42HCgpaf4WyUTc0GaOBMbbXWYdOuRp8blUJxZKc+TPzEr8KJ4oggh/fiJWcC2Bi69xP
lmfdixoRwv0VSvwTNl6oyYgIGUtWObkm23tbbdm2BuueW1bj/faWebJSx0r6KS30OtbHcYNNy4zv
qQ8gncQ6z+2uvp0eOuNBep36CWe7eZzF6uHbQ+LqHmZ3x9XZOnqTh6hOxmeIeHxaUVkll53oMPet
DWrIJMcjUysj3yJKPjUsWnsGUdbrXVyH06voYM2+J39ZmoN05oGDPuz2TLAF7Ox/LODpanQY3LoJ
79O5XOn7vquNDCSwI7bCy04et3ibqkrVKUPMWEHwGODUiQUvObTV6tV8itEOmB22D1uw+f1zss3D
P6rDfYkdynY4TbvSUucZnlCeqSrlF+Len/hoKscEZwQo0X4YVFCfd6vwhywh3upKIRXFLZRPwD5Q
98k9GTrUyXd10pCFkIzjP89n48i8fqLyNTRLaK4elOEZG45+HBuh9EGSeFhwg0raLkIoKtBvDtUl
K+PBPV/FX3g3ZbTUT1CuBJZBmhf/2WzspHR0kQW7O4fKHOLQUQ81PZ0qrZza/IH+hSKkNTQoUgJI
mVTQlTKzXhMob4eQVPnzJNvmM4wTTo6uMeV/UzcUXc7OzR/eEPiSe4szz6RyAT0/Nl1c/JiwU3/9
emTY3lqnZk7vg2efuMfxYSQ1ZTlO0rNyxkmrOo712M/PwbrJs8N8Z0AfRTCkVcXGdAR7D+SJ3yVy
gb66/dVbUUy/jOzf42nVm/WRiHknbWgdE+dEdPcoLy2J8FPa2pV+imFdmnx2zYDiui72jbASw8oC
mjTbNJs5nINmmpz9l7frETIx6TXLaSwwBWh6xfXBRNp+WSod/VnGymmIz74+Hz0+EJFpBNZw4GZz
WuLI3eSXrUzlwGRM4r/eKUh/HqwBY2fV2eFpjaemzvgrm9dytEbnNekpGEk3dxLTMVGjN5EmFO0g
PIsHjdD2OgiP0GV+A8xvY5DYEGqZNBgK2d9APxGLSH+YVsdY1r6dteVQ7vcFuZuPxtvR4nA42f/6
KRJ3AtH3chJ2Q2NcG+owbzhSrlBkNwo0K7zmVYLV6iDV5jaEk3lAWHKZ47s2iKV18aQzNDlVQL28
Z/UsF8RR9BhmXhe2GWyeljdJG0M/u6ymcNWxuw45dQQJAHJpAcwRLPdHeV4L6xv3s8yr3h3ZVBZX
dmm/Sv1F9sLEvac9cUL5WRqO186vz0ldNtOND7/J5+BcH1ghdZmFJaPXJUCAWx+8aAMfm4aCyCJw
FCIICBXrfcLV3HAgGaNKdNoOVUKHGhcUShLP8NJbPeafXIyLfBjbGj4SbUkVpywm8ov5udlTFnUR
pk7ESJb1SFJf+pqi29tmi9iCrCmgwYHEbe+ID6dTmemjrbkLglF2eVIWMQBKoMvbJLHa/c6i+PFu
mDaDeHd2ofB8XWHfn8pxGc5cU/b74Hb238DdKaWoriJVkJyhowZcOC3Pm1Xo9vD/gK18Kr3pWKxt
33/pXjDEr21gP0xz2aGD1z1mW99VDviqtU8qjYeKryOiRuZCXgjMgr8Fwk+RbVavbe0L5zgvBVwW
481yC5W9VafJ8aHtjFPyp8sJHc5Fo+O1DuHuzzI1qhcKhnNfX0rIqOkgunLhPxQrXLxnyELcu6ip
j8zMWwiGT79dyp61XZK9DaIDNFs7XpM7zMvaIu7PSpxB8VlUODEuNaFQHyP85M1m5n04DHD1JSPT
sonjLnvLSgXLRMha7cj3Dlzloze7IUNtu0oU1jgUc1bUExlEeMib8caCoH4dGZv8d7bBST75nh6j
v+DuFTKBqIa86QCEdCa2ygHjQY3I1Ftuw3e7qEnisp1cRnfPLi5F1xAdN+344i+eo6c9Q8rJWQ1r
Xuz/QsvwB1eWoFeUGoJ53ZuMlyL+sVmNxiQ51nEVRJyn3e6ehZDta1OO9e9ygUcmsWUoESw4yWrw
dfbNXzgNB4LBwMXVHOc6no6Ucs1uBlaAEIJ5fKbYJjIhwZ7JnNz2u6IML6rGHYVUF6ApWgcpv9kU
GAVMHIn/BnizNdU1KFTudM5qbve29fKdcvcVw4s7ZgG6d3lh11imXJQ4DDL6B8Mb17+qD9aKs/yA
/GLnhgsqDVMug94+CFpM1eOwkwwBNka3XDpIjrZRoDk4r8vAeR2rsH9CzTP6z7bL9/Q7lEaY88JZ
HqeTvVbhaxNLN8pJsYHC1mS2VA/wHpx1MMuAcO7kuwlGX5LW0hKYi7c1FD0wS+dsIG/C+4A54urv
5qZUH+HGsf8p/Fqwgl7vfO53bz8syTy9ofYv2vyaiVVlfMzyc9yWaLmve9ttLqAssP7d/38VY8fC
5wtm1nkuaw+xgZam+cRLWI1p22lsd4ksG0J367rxsGAbedGakeeqtm7jgzsWBLxMxK/88oEyeLIQ
h3QHTclHf3Q6n6sq4n/+Gbcg2EDVY/stHHT9Y+/oTlNEJ/b3MEVhdVuokW45yLtwPjq7lG+b2ru/
sRTK5MQ6NdudXLoloc8sHgkK9Spyec1CNPCN40zlv86a4upAeDRJjvgZ7Rd2ICToM3h3yWfPkrW6
MUqsJnBm7u+JI51i40JuOZlw5X8L0qi3GTH9xi/QOGEW+yMwpPJ9y81U0pfbbxlNwys99QkiJTOV
4kg5tYuuoKrDrBtIoydCZByJJrIdhX7AjMlMYZ5vqvpuEpGr06YlbCvzygnwfgSavDMIAVAW7Tr4
h+6WnF/S1sd3+tsUySQq3l+7UDpOyt3jwVy35CneGcmRmEVmDmknBR4u7kc1AfFPo7aiXBJpuf1e
1t72D2ujFvse+t0Zc78nuy13rUI8xlPvapAqwS1WTItZn8PNCsNMqX0bbxptMTKoVvn3YeEte07W
1VxlRlOdkXO8STut4oDmmRG6Jh9iqUw2V0jcrvjsftfHkxMe1311fCxRo9zz3mrCEJ5vFx/WijwQ
iGDhM283FIDPRR0lHNiLDG8L5oTXwvMRfHkJstUVnAbPSTGG2zFJVPTIGDJ8QXh56iGe2uY8267e
zsPIX000hmgfHH9YCTEbpXy0+jb6FxrBlADhGvdHeHj/UTH6fkEWDEGKRQaBDUngJIWOUkdxGlQI
IC6FD8JklWRa/229yuxpgzoEdnSTus2YMpG+TAYKRHYTmSHj2K82kbHEeQV22cQQHjYrU4ruhhnU
loi/c8ptua/pzZmZRAVkTd4HXYkCDDr/ZcR0FBzmzZt+ip1j7LYh5N/NCkc4ayavmySrbLMwWBdl
/bhMulNvdYve786iee/tKio1aezv5hyCKk9frLPTN1Rt5z3MotBdhmqmCHKLyfXODPCoB2ezzF09
aY0PZKqTIK3A95c74qHUaxUEdIjxJHME7XPA8UcNr3wYTEg9KfqLXaTrtne/w24J2hvus+B7K5b6
YSc95y2ZxpC48T1A745con0n0n8tDr4N4oqSyY6fwPj9+b4KuXhSqaqEsL4lXH9M7QPJE89TmrNw
q/Z+t5salRRcPsCGmpBDxKOIbxjSvSqrHBiQbA/L7m1bKcE+khCh7MemWjl52CXVT7/r5rFThcUj
2XPaH+ZCtEdnpoAFAhEk9nPvydFPMXixDzPM7w/DZjb1XzAY/bi43hqfGO4LJ5+LeU3QMFrJbyPb
gIWQrH9QJVRFzn+Rh1Ywb1dvOF2rMfCpdV7F6LcltMtwFG3TbeOVeoY9IOfusIa19yitYPnDtbvt
VMR4g87d2Rk+y8a06I8mAj7PfWLr8ka2ywTjOXbJgyOX0D/sRQy1TByYcM9lMvfv7N4dlLSuy0cO
gTHKKjS+33KPmi9vLQHjr+DYp9+N1VtTDF50KMGM+J0J7uFhbNv4WMSEuOWRsct3YVcDcZEzkiPU
Q6IgNksOHKilnsYXqI8kLTbKglGSTh7g04SqlfEhrn6JpRZT3saJfCvqgkMBxUDwhDgWIRcpcfq5
m2iV5qgomy5d1OhP90tnlV8ArBTt2nU9kCyaSI7ZsGynG883ej/ooSbWkcQ8/RdUDwMnmf1GHJYG
gjsnGI30WGcME3XdRSL7pV0ETiaXna4iOd3qHkzSer8WHBbuzRo72w1Lm8udxq2ynlzfeOa5Bfz6
08S7tg5yidgqWDPL8Fgva/RhiIxuHnRt3JINVvRfwW5FS65DPhLO2NqwldTTYOfRHs0AP5VolnOz
YLpFSeGVF7Dopj/2Ttjchh7KYzhxwZUq9h2U3xjh/rG0n1inUoiSXycZ3fsGkNniKd2UzEwVe/w7
u+v+2idPhCd0/dvZZQm4rvtqfIo3y63yKQh4MmNEWF9kxQGLbqXXIx0X1UutorI8jMsS/NeFEYqj
jkq+d6frnde6tVYLlVxItM+WUCd7GCNGj6PVzcFXtM7iv7p21g8SMsLwEA58vMxplgHBahKq1ILI
/FuRmiwnNxwttrZ+8e4EmsFfNSq+8bhB40SoO660M6Tcgp2R0myJwJupre59uR8QZ5WMxb0Ut3MR
bf1BTW7zTv+Tsx82smSsk+mulD9VP+tzhzYK7qSIxAcKHn9AjeDwQbl1GEAZs0c81cFcbil5N9uf
1W44bSzkAHeFjcLyuO1bvKVgteVX0S42KlorcIia8kS3p1YD887wSKaULGvc/mCk3a8OISPSrNkR
1Av5A3kz0zVV5wxAOnHKO5MLatiUz7TFBojLawugYlJ9jKTFD3tCrhfPPVeLY/fn0Qn0Ywil0Rxm
xD5RSnKKblJiZpS6holEa1oGO6QLxSVd8hS1hfWCXApRRjnNzfu6wtH16crWekNYQtujr9pqRM+z
zbxbMSpCHFnSP5Fl7e/ZrKJk5C8skdOhfxhMOiAintNKFfII+K8gDJO98tkl1nL9nZBA9V/jF9Ff
9EDRraeI37o4G3M9Op06TLI4Wao5Lz3tuqeIz+AtSmrXzxHBLZeFrJz5YQLv/G8brcp+QIwRrDfT
oMXyWDkyfobvHPqDXJX71GwEkN2sg9P97hF9I7nybZriOmtbHqgsDLe0Xbz6DpHJPFL63lkfMIQV
umOE6gdXhtwU7taJ50Fa0fdGdG7yH2JDbz42qM59+MytuUcwD/goFz/5GdYYWMlDWZYrXKV0f7jt
QIzXOvvWmQrGxqBf3U1/E8yF1qducrouU6gL/TvIkOJpieH/j1r1EhjeKwv7qKcGct8ax5beAq8G
DmJrfbXRv4oji0V4VHtl6+O1jASHiJHximJtgVhsId36XMdIQV7WcdFf5TSsj0sYl/K4FMsIQRCq
scBMaMOmt4HvgwSslqdID3SD23JD+pfaUzKQ9i84fT623m/VN7nu3HN7NzZWZpC1tfdevPfjS9DV
m05tybCAcH9tnXRp9ZKFI0tuSvlN7aThDKNN/De6i6MsnAgmRgbioYyvrZ6I4uwjdSkuPohl3m/L
fuWoJxkCaZgauvKnxiAdMnQDz9zyXHh5v/WchRCw0kV3PHKFk/4udmK3g/F7c2M8R8WwKf8QYlwH
9InXpeLWGNvx3ZldYB0WVdjF7eo1QEo+zt2JhrqhPRe0XL+UdO62d8qvl56Zutlu0bjIj50U9dtd
lJ4DYFVzrNkjrkgoqX3TTuZ7W+zkFNZE/n28bHZ/mp1l689yqO0962cmYZAmgODUoQiJCxv/3HkM
kHHjMfZahFmD036zFPmYi5SzTblTo31Bil/Rr4rSsroNhAUnVEVVw5MQe/q+60lxyxGi9bldh8PA
uhtLfhSh1ZePhfE4yrUbLokrYZV5IuDDN76N6XmSJUJMJXx5n0hui7S09ipMEY6q4jFeHVJJumL3
k6cqoecmbxeKCe6jlV3oQHtH4l1mUXY940Yo1qzSIdtoi3jpDrp5GE5ssMtzsPjo00ofz3XqFLGr
Lhxb08yqNgx/4whgC9H9PHOQmyTuDwFqpuIYUGaE7kTYg3NZQCeofaBCL10p/npTtWh/ogieLKcb
jZc3GqfllwXM7nEasvClqDDL/TggNaOATjYkWbXOKt7dutqqY9d6tkPIIpdrblUygJge142bpi9p
hA8bGX8YlBMM5ElYgX40Gmn/hm6AfWJAmFsjzwUyKxb4/yq222xfiy44bMG+PpL2IHWOQb1WB2OW
HYJgnXtx30MeYX5M3GbIWkMdbGr43DXvdbvrDPIVLcZshdZp5VRbjxNNOdWxMv5VY6C34sHXqwSd
tmRVpKO9rZ9kXKvnbVAzayPVpvVBIr0PoCwxyqRB19b64LVLZy4bTzNgbrcXvwL+ySfPi+bXbiJk
Ju/5IGAMoxWhsRKRkjceSMk9SNZCoKh/TVpwuToe1Wba5hhXMiLHf681FhzUj+pQattusquVH9qU
U/M7wjTg5aGct5YkZ7dhHV80hTnxQM1sWvsD4tnE51BAZDgWrNgroqgRDc5C7EzXvFprHanLUgT2
Xe8uMdCag5VxQvcIdhAMXnhrR5iw8DZszQs97RMMW9RPt7pdI15qUKrvtrCH8AgAzf8rWi7VA+DE
/DozdxSpNyf1NZwoiPNaB177GAVyed16z9afjVeV7mWmaTL57tdQX8TkKQuyvqjsnx2mTD30ikCs
DPW7T+a904r5VLi6PbmI9Zu/Tjxu4T9b2npIEQaQjtq4k0NTeDzaT3QiANRJMwWvRnld9xGyJivg
2FpdH3VzfWTk3gG9Wyo+8VN6+xknxHIjvK4Mz6EnXES2kelyB0RM5/h0OwH3RDrjpcTmpPl9FGx7
AWj3qyx7zhYLZf2/vvTtHxIHER+R0hs+FniYgNr3EgdjA9SUnJYNWPuwkEUzQ9OKBRm53fifoGeO
ymUkBw0NuwY/ySyxkyCbRD3tIIj+mqW0fxdKJeG9EqtZPjcuul9cIybJ/JDQugNqjlJC6nThN84Y
YFq1Bap+WNlYy7xxRrEfqPq2Yr6Wdjv7EroIRVTVhlk/juAe/STtV1XBcZ74YVBCsrDIT4EkeMpA
c90pd6ljanIWAfF3wq7Y/LPCov9pexQcp2aKvDkbqAh+CWrYtkYZ9n8P2CSYoZqr/cPmsaYiuKa6
+ZAkxjw2yHz3G97uUX7UOkLElW7rsP4GJhnnkw9BrllQ/ZnmwTDa53exlG7zMsuAUP0lCNHW+ybp
/hSd79x5agMioqoMl1oXEw1flBtosrPbzn6LBFGYQ2PE8jJHPUYP7s7tpvfXnnR+q0MiCWPIu6rI
eGxSbxGcPWqZw6cqFBopu1XG95M3zPH1gZlheuzQNO2h9FRS/eqavWxSRkjqGGBvHHKGar4NMqHK
2xpJobrMazSiZZ9CFoIi7plDactSjMmy27fM8nGopPHiqJ2JxWO24IdwnzTs0nxaa1u/8XKp9dw0
c2OfSi6+M0wZQqp5nN17Mk6d/XuFPihyPmSEoj4Z1WidlkXeJS0BJ5kTsQ9dNFZDH8UPJbapHrSL
WqxxjPkz+3QOPrp0XBWnFZbOv5O6i4+iwSh+dMlJ/dnwq98DNSHG1iBAedBcmR4+XhvSONr+fxQ3
awXWPCz/Zjs2761Cypo6aqlffXKvtswWk3q0dn8fTn0ogP96a+uI4g1KMDrP8KLT3o1eIKODftCH
lsC+/ruPphEM0hmLf4AsLeYSd1zb4zjhGDm0NQ8ZE05b/qqEDYnGzLolh6434C1NBO58KAcEKzfb
Dk60dBMorXYaG5pBgsuzFzadODdwWd6TsjbziMkCd9k2h/utYEfnSqYznFt7sqs5Nbismdb8DjNl
DZoYPugVkwduOw6EeHTtF4QRWmQOt3N0v0rVj5edwkqsZWSyOTn7lX5kJm3atKnBjVmscSOC/RJy
jIYr8ZYM/a3tZ4S3RW7WzuX6FjeMzDdOW7EoeZtV3Eruy4vthcunnAo4OY/ake7Iio0AbY45KY6F
5dqfm2JES7tmXF4DXHlPWOHBT/q1EF/WvBZvNhAyONw+t8NhHFX5A7bHNtXOJJG828wE/9ke6CrQ
HZM8lKvYn0azrzz0LeaYU2z3dpi13E3PwC4B8PaCffcUx0XwvntNb70njVcwDndR/DkM0vwamBtR
WZiaqWsNNLkddk+6srXaSAuV000PggdV5FGJBZK9bAvru5IcCDgjfiZACfpJb0BJAvvoL7G9vIug
i8qLLeby+v10FZaRSnsMsEx2kCLXKLdwjOpXwMiiPvd2W31hj7E1OFyv4A8DLEtHzoi+f+w7O3ig
PKdGP0pQ4VvX9tYvvpp+PyCT696HK6d7GLwy+rvSivxvUDbj/eJJL8hmEyvxs/RzE1xPUHcbII2l
/a5cWvhu0Dab/hX+PSg5eeYY7KYhpupH8WbC1BXhyPjbVA6DWmu7B2LJVgRZu9U0cDxte1tEq6df
kN56N4siq5EAOZQF576X1nh2J4B4ptd48Y+gCDWK8Q3FEFRqk8BIK/97tj3BPUNqFtFu1TY/EYSE
y7PBlv421bb9nzeV+81UOi2gpoA7RyJo9BPWX/mMXK0cgDWImHn2K398rwfX+lg6obzDwtzx6Ey2
VZzlZFn3aDyL+d3t8d1lxJSu52TaAbGtbm1emBK9ka+vXN0Ug7d9G49DhCw34QlKXdAnIgMCbZ+j
bomGk1eX+3jy93HVedksyENjOQfNU0I1af3lDYlKHgEG9HqvFMNlJnV4SizyPObF/e2bxn2F1rEn
Zu5pD05VYbv1ecLYMFzJLvcfrRoFGKps5mfgsbY6I2qsH9vdrNUT4ENcpbUJt7+k/HM8VbjVtZUS
11cvR792ogGcrq/NYfofZ+fRXDeS7fmv8uKtCzEJn3gxMwtcb2hFimaDkEQSHgkkPD79/G7PpsVS
SFEdUauuauLCZOY55+8inxO6qlCHrWondfzdPDFo2rul69ebYradXdkRjb5NYgI1XiyMIxPMsjIN
5pzBHWO+xShg3c8SlTcMB1rE9TyqJD8Udd+8s3XHD4vdGcPGLDKgqtpu0clkhDF/GFThJ2jz83hS
Pl3vyklHP9n05mJvRqt283VTykxuFzNPUVNMTOyLnOdKZAonsOvO5QDMW5oIXc3ItA8o1dMnOCQy
R2QpwQopgKLmwZiN6juaDeCfmsEoCdJzX9sIRTQ6z1QpdSrixjS3fkei4W5s0Wp/xap77IDCmGGD
3avUo4h3HQrlYoYeVDoBnzp80B8x0/OJlr3K4ZcjWmY8bhmQE9EYQMltTIufoieZboknqF2Y10MQ
MysT6LQoR/tngMXi1eYQMPnAaKghIWfx1m0wxb0wBPwHYIjkekKUk4RV0ThqJ90a8u3gLTbQt6yd
s0ll/mFV/mxuFwm+EDZYxfxoae+TA+Bc/m6lLqzEeBiG72wi9QTHnjJ0i0xOfUvN1JfoXNh0QjRu
lg7nBUHsuqAvRMnjVhHAshP4r8hkCcZRaSlNkKRSffd9NNOaeau/yij4TlHcSTLRtKN/UArAIVOj
4wa4XFSqOtgwJe4rIulZlMU0ucwpc/Ux9EK+OD2SB7yRAHWteGLdB4bDyVi3bS13ehZQWmOvmr4D
a2fNHvKcd43+PJ1vlg7qyZ5mHoARx/mlR0XZiTd0ZwzH0CnEx1KgJYEIaRbFakrsydwgYEWU6Xee
PJlM34ptsQRIDXEggOPnmNJ6rxfTf+p13V+D0zIir2Q1PHas45JV7pUnxDCQ3aoelVRW2mAWYs7T
m7G1HbGd29hhK4k1TPsEcvfRcDlx1sSF6Rv8wevvMjWdj7lu8tMyowcALnMUiB6ixw+S3ewHm74U
tJTcI2Ob+h3pW/nAlNGyq6VcDz3u3/AVY8g3/EB6WygTyy2rWv+A8Yj3f1uBRO1zs/b2FAAYKVTK
QI1ktBU8RFwjs3XS2Jb7EtBG9essditr5VRBMu/tbrGGw1jk1bFyRZqsYqPynT3YtypXMZaD2Eco
sbTPLpkY5gE6Obg77gYl5CUIcy1UED78cPSr6UyXlwZHkxapvRqgIN+pySk9nAjKlPNcUttupMCa
L8yyYb6yx8sIxszGwF+PrePwRwy/yl/TBR3LjsE4n7nMTUPf40rkqJUTZcEpMYzLwC3yshuXQMV3
AYlE8H9P/ZNIZPxKJxAsmJ9GhXfAra0qTnXBNPveTBsjPVSLTpd1BKMfgmtVmYyIkLn4WVbntzof
MzNkTKNeyyAAdnKqChRxNIkg3HSxOSTrHLX5NSJQ5Iq0lQ5ibW+czmgswd59Cg8rrK2yh5La+xhU
tnnpTGvLnHKXQ5O00lXd9sPZitr0zZKdo178ZDK/TeBCVbYWZRNVG7RHybVkvFXsRjUHsPpIPwhW
HRv1DWQM2/rBeiqjU5ko65p9MmFzVu7YnRUbAoLGgvszzwWjNfuYe3GaHVwwwZsx6YZvPmykN0Ev
ed/hsehspiVrn2WbxsMmcbpqvK8gfK8TZLeo9htiFyvZ+8GRtMx4L1Q5gnrGOtmkVqTitQ+jOt7a
kSPLAzPXqiFoO2D35ffriXJrzB/7oBXdTZGn2cnn25nBrRpmDdFA5sWuZwiMZVSRFysTRj2aPOzg
v5rjhfgIEz14rCQ63tAb/eY1HhLngkFnpI4pjxy8VQCKnIaOm8ffVAUkA3uC2SdhGsAVaw6V6YvK
PNZXmiHHDA32NX2Ismh4dqlXb2OzUFQPjjW+uaYeH6aM5A2KzN7eBki0XjOdtuUa8pixF1Wbf5O6
oyHP7aoLQbMsHNShLtvrBBB72EZOmqg16c3iGcaT+ma4WXvii2g4EZPMvy/rVEQni9iDE7Ymk32I
JV7cW5izSCKxCervMUSulzXCPQQpNX4i0YnuCcqNXwL4hzPAQxtqy+tt+iDlvgDKBcne5LPnCMz9
8itjpHY4x9Dziq1H0uiwxR6h+qBwd21iCgJLcEpZeM6jdpDOXtMBIaNrG4UkxJpia5VlF7aaSjOz
PGNAN4zbPOhsENyqUHclKCSjITOT0PqnyF2uqowSmnqm9+xD1ViBomqx8mg7uwwqNqNvWtuEyTV9
MRgE5LiobFY5cl9iO/NuRuU5W8ZhHClQNmMHPBUK5iMwCmaVYDQxjIpuC6ckfeqGCyHcsjhtMJNu
fehUETIw+JnZDamyYFl2NmmsaMaBqLSSiM4trtwLZ22B70uI65x+Hce2eIjaai6PxVzNN20e9dfU
wYCVtmPN0CZbpzlH8EaRWBtRSxFuG/2NhdLfQlflDqe2UsHyFfX/cu2Lrk5o/S2Y0xSzmoHbIhGS
syTuJx8jpK3hLXgC81Skj8ULu9Axk5z2O7cri3FrADVy2EKkyzb4GJQ3hP6yaDn6nHt6ZafaRzWu
JphwNdWzLiL/tJhs9yGFbfm1sbPyasB+Wa3jIuq2dGESIRtDngOFLgymXCl89Ikvk1uXMtyjwVUe
sLXvN8tbrRxYE/XiNusujaJrDE26+Myo0E2ylS5FwG01w1cjj91jjcibpwqEtpuK2Rk2LSTCPlSM
SxnMp75Vvlkj8QKnPkPwNoRG6kzqqcBi5UfZ2LDHjM6cLDTtGN6Pg+NOYaVs5W8p6Sh+MkwE8hB7
wga4LJ/hJQLQm/GmHCJxUqZ3kQoh9Msg1Bs2NIQL63GVT9DO0cBZDlPaDrPBUNfT7K79yxiGwYwT
oZ9Dp76EDUyk7tqY4Yrc1Lnvfa+72oajT4GgN4tD0N8TJ1wtjxPJewvQOZtvmExKIw+bPAM+hJst
Ry8Hj6lCYxw6Y1s3VITrTjTs4BWczpVA2x+vAuiLyIc5G1dTKodr5uUBC6uhrtvqHJ3qKqjMyT5B
pyJdnOFAA+UwzfRb5PVd/AhzNGm3Lt9RtOpUg7uQBN1C3J/3GuUtAsLkto+s+h4a0YAell5QrvDq
CH44Yy/zg6+S4a2c5uSql4OHqU9dujeG7brWtxwfJNjRCUyVsAbd6NeXop2mIMkRHuph9kYcA8aL
imyOvTtPEATAoW7UDEKtvm3vyhz1PBerkI1Jb0rbjUwb5z66SGGpuIVTbuhhHdTJLdQMFEyJEneQ
K6DGDSJW1xfd0WEqoXowWimZcJQ6Qd7UBGnT0npXfrqjbELXYHvzF6/GIvV1jlGADUMgy9tZOUl1
SKJEV++jwdQ/REIBuK/Aqds9/Fz/Cj57BzLWWGgbAsZqjIGigJVfQh28A/2nsNFWj++PhyHPk/ZR
j4T27M4PzMKdO93r6XsKCvriRUttX9t5tmBmQwfMcKauSqoAv/gw43h+F2A4Udgtffsl5wddpiKg
v+s8QZ1IL5aK51b5kWWHBLRIlmbG3Q5AZnUZAJR2yoW0T50EfIvt8SrDMgNEgknGxoxJDkog7XZb
lEPiGC+emaode4ZOjmwll1w4SMzexoJHyKkp7OU7nCLS6khglvKY54wgV46jp1NTcn5tciuPG8yp
LGV/8Yom0UdZRf03BfKBFgpDla8XRWuKlUI6XbMjUm/5KYfzViclY2fd0q3jtgHPYgPbKilfE6Nm
z+1FpoND1o7mXTJjvLg3WTdxGM/5cG30wdyvAqwXaDLclsq/bXQ/rOjrkY6CCYxIN038h+H6q+rd
TPAcDMsgd7uNXRFUhaV3jC6MO4kYf1lefO4gfb34ABqAAmmCA7nT+UmwjvFKSVdZnk23itCAJ6Oc
l/ahs/lC+EpZ8bBC67J/pIHP+iffg5qOBHbpHg1sep4Y9Vy0+02ibqM4526ASfszzhwNETrklNVh
UHXuFwLy8CAY02zhVKC5hw+J8ECugkzIm8DsNALwCbbvAG6Qqvbs+LaEqWHG3a0d+Z7emnhUPJFG
6X3jcdvu3okWQcPeolvdCp1P3h6KbXY0iR9VK7t1TYZmDAcwhupg+64WcuYBwGl75VVQTLTDg5L8
2dnzZnlq1DyeVRw37XFMIx8ETWITs2KIJBmNMHlAAsv/wogIjF5t0QGgEhoInkpXSEB6VFy5WMY1
FSzWHclssdrmIY6cdd4mEHR7HUMBYJRKyVrjnAxXAL80czOhB9rBtmi8jYGUj6KAKZ9YI7C0ynCp
HMTktrLEXdNGKLHZItUG7WtirPoejsIqbZfFQkckM70fR4/9JStUnP0o6a06PHfInA2HeaxfknkJ
1B5un+OFomvih9Qb4scBETzYpRt0LokClf7GqIrnJZO8fWkLIUCHEJX4IToifQaWBxXo9IwRl2VP
idyhLWx+5D1O1Zh5yDkK+7RC9xGhFJ23vRrGu4WQ2SgUFYxdPE/K/AuuMou5w6YdQVrk8RqORTRY
Y8G+Ji4Ox7jPFfCSDPcoUQfXx7TwsSCoqObbHV179mVu2d5XMRy2jj/AKHnjI+Uft0WF6UooU8zg
1nYSRF/6UmTmjalK7wAboE9X+OzEW0yY82I/V0mXniDdcaC1MFnFMcDXVoUgZx36jAD/QEhJ3g40
UuuzicGauZJ6UA/t6AQPJiJqZ6tZOBfRuzJ2fZ028Y7P87LL94Zml+7rfAuq28Memiz/qfVKaIbt
ZEBgGhzWZNBbzm5sevgaRWqVcjeotvfWI5LS7QWuReeC/PQyoXQYhSJwFPV26kZ5b2gF6SN1qq5Y
B3D1X2acu/x1AVf4HiY6aFOE4hgqOgGOOuxryy0xREngME9ao+kxQEoCSKbIsii/Uhq1yYVBiLxo
wpftQiZMGrPJwg47treBM/VxUgteAxCQrOZm5FrX5oJ+YoN5hhFz3aLdz0imjBMjWttbTajQR6i5
uXuIEKj266JKGJiyc4xBiHrtX3twI9PbMrMYfDagU6EJ1hidxrmvxLbHVz24+OPYznvrO/JaNp0e
geNxz4Ezl7W1GaJe9sUqjYL+jpc3FIAZlfoeEAT8XEPo8Y++HWVibwZiDiibLas621O/eKw213pF
3uV/5YTPzU0P45NuNzWD76Y2zC+YA9D9tmpkzlHC7NUIF9+Cpl2sVYmdTH9cotiMdwyxg/faq+vk
YNoixvucIbyxGu2+XjYN8UPTGdMJO11TUFEHl2rQT4uOnCTUhlQImI3EhMAiXWr2HA7GcDC9smP5
BEU5bW2FiGBdx0z3N56Lqwd+eyTvgv5Hhv8FpwbEF14M+3a7MFpkqOdOzsFkBFwDxDgYr7l4KR57
Ir/dFX5j+BxMUzuR6CccyRYCYfEua6bMAY/umXMn0IRPtkTYjh8sS3SdgRhh3GcZ0zccVqJH2zOq
dI+azPoOWIQxJ+XZiA1nb1mbmdmbufJk2ypwLhfxcD7k+M0l6GQ4y8VA3JQ7XGyoIQ5T8PnwvasQ
D+Dqw0HepY6+S222ykqO/g1ZX/7FxS9Bp8m6Cmj68R/pHym2eEuKtMZl7cy+mb2IxmsnSGs1hihx
spS3dkAe5G6iCuYLZy5Q3uPRqZhVLg6zhJxt4dko4Jzvoce2+EmWPgNFUkgqeNiV5UVojX3BSx9N
HvVNoYEmDhQmRKfTTU35EdKOuERGDznWo26RSHS9EuMERNnAf0vZcJKzWSzLyS/6Cq1IuRTyGuls
V10zgPZe/AZI7sHABUZuZuZ2XNCA1oWxxVIjjbKLbNl5KFSZlfVp3HwPoD0eS8Rb8xmam1h29ohu
eDdIrYcb8NToplde/l1UXZveQwKHt8g3ODOiRGlMF9HYxJmIfnD9V5uRf3ZEMZdm67aMqShyXqBC
4GlBBWta1RnHxIrE13wmu3Of91P2IFSHxcGg1IiMII/RCUmZFicezHAbtEqlG44fVX7PWmqeTWuk
S7Pr3XS+gk+O+/hsau85yaEXTqxvlm2s2wQKrB9PN9WFXckESt4L7KmQ+1p2tm2Y9o9ALgAI91Xs
Qb5AR5D35zywJ38rjLLaLYIOCI2uaLCk4G2cTLMemhV+aIG3GTJnkNsBL1X4+i6G/cgusr46jLbU
L7h/1kAUNvjVvppwhtyMLY3NPsMUYjNnQaduArernt10yZ8kloH0QGY0P8xLlqmzNUGn21DWSGsT
W/CX1/G0xNG6kzMszARDJtZGDFeLybIJUkQjCL4/SQsaYUladYJ90HKaMBDqdyqIc2fF88sHtL3x
xMeqdHVfGNloPEIvJoM3yEhqO/sEYkYb2MdJAGYmaJLMcayKPT1crq9ao2lvxWTXw2boxiGFpZAl
7sbE/vI5h5mVbv026Pod4EpyxLeOhmuqLVgegCQlB+FiZMOmD5r6bNuqdvCR8Zdi10aTxSp2YfHS
dxhl/60LJthXtYsHIBL0QO4W6IxJSD9h0U8uZmlj/ph36mniTILuYRpdGSIQqkDPmMlPqKycrMT2
wu/rEEqrPd1SD1r1Ck9IBrkyV+7RyiB4HwatxvRQ8y4YE0B9rc8wQcdxs8BiusrlELs3Y5cH+dU4
pRNgdN5OO+ij6dtoGL4gsivjpZnWYh2YnmH2ZHnVZYG3hvtRJUMzXYP9+nrbXrI6j5OBEhDwYEQE
DrTWxRsTu0+MsFpHfDWU2zMJWbyO49+fGfbgm5MhG/VSiVrBLS8aNYOIItlVAr/ABTSSyZsVmzdt
HcQjPmWe725qjL7ZEjqqrq1ZMzPCsQhjvsU2xjfYGu5HrjT6a1lmyI5tpeYrdG/JG1VIXV5k7906
GCf4f5e9fE3rM4HKJlN8r3TGfBfyBhNBoYWdAbJV+h2/svQ7TRYAUkS9t/OZASRn1GJtsFawz3qC
Obqi/5KOir6uS+zoLm9M9TZ26I9xckBYuMnNltzXpFwYapjSJIrBZ9oZ4OVgYbMl2TQ4iJA3fE3K
RsljFKv+61ItyxdMNPBfoBp/Ryyl2Hz8oK0xYWiDvd3C3sKsZ5kfRN64FzLDDCPQ4+u6a+0k26eG
F9/SNgFAeR3C+WPhtvRJF9cxtcIeDBsFR5tGFspuMP1D3eX6rW9GJJKWRlaPH22DdkkyfZj3AjVC
/bUuMKHdXjLCvrn51PXHirW7Q60cdaepq/IPJoqtgFxG9JkLTaPDfhQNykcwoJZikgfTl/UbU3gP
srSbDaZ0Kgi1HZW7IAti4qJKBiHHKcsKE9BvsZjbuigVYM3U+TVeZXFxjUkNW7Eacqpcz2bku24K
WsZLEztERykAFjfCWny1ETrAs9at0NGFDnay8DNRt3fXipX26uige2t8FZ0x/hGwmscOPkhbN+bF
SJ7Ohtrey5fNIhPzDh9oqE86KOo72BFA3C2ved9iBQaAT4/4KuC/52tovBg74xyL/foS1Wa+MXLb
++BlaXNV4cGdHJx0spjW1NggriK3yN0TR10f7/AjcpIdKkpeAf/lsJdZVXAyubbfniMo0S2w/Bzx
CbaVfEqoUfQ+FthYm1VlvLsiypf9UvWptZ2yflEXNU15B+OVWawzGt03gUOQDU2jWz7KEpu9K+xb
tL1NBtH9wMg+eaefma5TqI13zqiQ/VWFWX/NpWk/sukF12lfds8BOsl+ExuBRCJfOqi1RuspppD8
6i7LOIYxPggdbdqSkXGOD/Yhh9UEIy4VDse5mLt2ndNnoGqXEtZ/V/fYMkdO5N4U0OwNttCs/0G/
DHpZjKn5LYWj+Tr0tv8i6oHECDPD7IhmO3a/FFYPMUqR4MsxlXvjCX8sz14VDCaUeAESK6ODUrEc
NyVjL2eVIV7WW6ZcxpclSpdXS2it16RTuy+MyfnMCSeiU8J4Vt/O+BhgYYBhC9A3dKQbJ2YQHlLE
WJRKlZleGw18zDDoYjVuAsMrmJyBBa1bncoeQB0EArqqNb47c1bcEu0bwXLmCMOpKnJaiHMRccsr
1x+n7IwXp3jsBuoCYygiYmSHidGlkOBso+tXxioK7MC7lktg4rrZuuLFQ+dwB3snSVY5dFTiRyuy
5PHCivo9iAgy/qox5BM5qr65NqgBtwwz8SLqiwGzEcKepmRbceLBG4CLt0IdpbMNmjDmmG6JFds9
dHuBVg43EdRndQ9yPV2giAqQF6lFgb5oXCyz2yXQCi6OAG1Bz5WCAYetCzaIcxjksSP2hdbOJr61
uWn9DMMH6DmGtSvMiYiliAGkDTu89sqvvYd1Fpxmrn2nvfZinVvyi+ZGd29xioEOwN1o1kdqKXXO
xs7EYGMa6/fZM8TZYkbDKB+A/MrOrbrfyjmAWZ2zYO0zY8IlW7t2HbDr2pzY1+YMZWKzlKlRbuui
l0/0BsSzCY3dYgiwxFmazgsWfk2mO8xiqADHbSkXyu7IlkpfsOU4Xbsjioa1k1kXmNdwo8fZm4uP
rqJK/3BN6r0tTqRmfyobDG5CTP7wyB8aUMTQyRblbSqSI0cwBkYnYZI67uOY1Aq8QVrM9rMmRUIO
HlS/zd5STrgz5u24ThG7DiFuZI1LCL3lvZdw/E56bsXHhVgUh+ZAT8Duw/Qh7HEXvGiOoOxjCTsH
X8wyHvLb0ZB9ckrb2kPIh4if5agRvZJFlCGL0nG3Kwl9xVDUCQr6T2NZvqeMdDC/U9rcqtjrHEY6
0oEf2GGkfBU1+OiERLe3xX70XSZa6NGEDqPOcL+k2AW/dR6eyFi4BONNHugoXrl2yw4bpazfrZtA
VdgW2p3dcLZrdY3bLvi9gT8L/rGTePJau/3eYUMOo8aiDN1JbxDvGYFGxTWnrbpGzERwdxsJs98Y
OhIQpQsEitxAnDH/xKX7KMcue8D+BDwKyzz9WDtNh0H/nA0/cOhqVDgQ1PiuHSWiNbYTABk4nsnb
rvASqgN2W7zsGif7CFiCuP9aQwbq5IzeeaQARqOU9P6PEgvbAb8pvHPCglbQD3FhYhOoCjGOKO41
eroA2PW4NJQbtF4TlQHePN6b10LxbjOto5VVRJweytb+FexzBC4wkYInOOXJ3tIpbjy6HJEiZy6G
3ITOmVBCMCzvIOxMkrxRbSWwLUy7yasbUdbWDwUnoD4EGEaWeJS34o1kD8NezXFlIxmtvC7bCdjq
146cym4XWNEyrAoNtrmZydIRO1h387Unpx7ZyhSb07rM3fpbEcfpSwSR8dHxggmjt0mzmN5INRTl
Du+nvg29UsQCsk3f36XkRUT7TOd5eoDrQE0Nya47SEeZmEhBH3+aqlQ+Saz1qV+GYYL2Ug64TJvL
8C0tbar1pWth7xUOLSeESPdhkY7PMBNbLmSILlErYDBdntwYhuk+GkGBFtjIneKS6smMu8fBwIMr
UWoPPjEjp0sZQLqz+uJ2C5tiXaO0A+1sh3brDZX70se1h7zcWuwHb4FQSGJCLDYZODVMDbw1LLBn
h+6UNZS4+I0itFhDR/YRXdboA0MBIJpuzNlnzOQMWN6GccnWuk6YgW1G/Jl6dhuQ+tXgQ/q+hgfS
4VcGCISztUAEYaUrrhU0G9GPefEQ4zQSYXM9AT7CnQyGDX676A4iL5+A4yI5l3sO5DReMw5xir1t
w6bb1NZgf8f7V6f7WiSQsRO/s8+42Q/5uofBz+7ukAfBx2bYz6aOvYeI3lZu7NJcCihKyNvWtg+X
Yw1rhzIVBaM6T8SlfC3hQ3zvlTYqoD/pPJbtPOCSgfaa8URcm894zxf3ctAztw/L6yrAikKTokyo
33xshEeKTsAQ/qNib51hvKlEYqY41MzcscAmV8OX02M59NNzs0B2N2SWQ0Ful+Gk04kZs+2IFC9c
+N2PBTw86zSRQYAujBrrYiuAzGpHKpO+NQeLD2SEUvcw17YitlDxlOAMIV/GpHGET4W3OBIMDyan
sYVghK9URxjiF+znYuvV9Vpm5iPpX9cJu/gPx4yteetlmFNfGahLmBXPgczYXnF4ZxhY2vLWKRLk
Bz0CjmazEGnbh1ky2/M6hoJ54ETpCwxJFczp1nDc+750e06ygsOpRkPah6nVGDn1pKeP3pAGwTqr
Ep8iBYcYe+NP3fC6+LP91Uzmylq3oLL+SgyN5LOOybRb86RnpscVohob2lF5ml1hC4YsQdS9JCPy
7TP1ynxEv2x1W20z04/ZEpDYA9/jB46cV93C/aRFBbpNHgcyQ2F897GdrYGDJIP5iJnHmpYqfzbw
+2hWWFbO/pbssPy5SlpvwnzGmI5/NTQmdEOgTH7hcsoIhVHHoBtMzP9qkmAcm6ogiUbapThrckS+
22aSMQUuBdjJEKFNwJq7sX/EHaJTZGjQ1/ApGOP72gXRIdUlY9xXlXg0MIYRHUSXHl/AV0bjvbxt
dFL1V0DZFjW80nH0YPaTWNZWujgHtEZpidKmSarwr2C07bmitlvDrclO4AoBvuF86vn2L7NmYlEz
IFwnfuS9gdV1j5WdpZcCChqWQJn89NeyIGYUg43612utiLJWQFY0YLcyC6lLb/sX4skuEH5UbJRn
JfZKcHgeRU4Izz6Dwzz/IRbqF3lG1iVZjb/iC4wqLplD/xaNZYoYcxe77lZwkmacplxILttp7CZ7
P/VxcV7g2L3OUT4fJIOD9X//1//6v//7x/Q/8bu6/f8Zu/9V9eWtSpl8/Z///lXEkAP2TTHvOCIw
P8UdjtQ0PnsdrQ/qDqhLWNIyzgtOv7/Kr2KTsMpzIDXCMAnkpxTAOJs1kUF0T4YFuIoL44fRd/qa
PmM6/v5Klwytn5KE2SdgnTvCpvdxeaA/P8wxS2KFpxbRstpIT+PSWzsO03HlGORCuKX9TXsjBucE
bJxat//x+4tfbuPTxS/v0PQdIl89UOmfL94kQ5yjwyc7otLZoRYpkZVYdWzbuEMh6AwJHjx5sfn9
Rf/2bEH9QP64nIBQZwWf3uAy12OXuLDelravvwobY+yqbowb7PDTfxqryI0FrmNLG38f8ss+vUbA
sqkj3wCBWV2328oPqjVS1W49RaQq/dO7ckxmKqbrOzgTeuJTyJcTWUONBz5mk773RQdZcTXZzYdT
DuX1P78QvaRDBr3JYxSfQtkK03MhNuEWgE9uG05MBG4sdtUtGDjqzN9f628BcNyMI8mBDAjak0h1
f/4+UNgSuFIGzsrHbRQv6dkKc1sBWMASDgnEGP7p4r5cL7i8LvYVC63cz9fL6i7G6Izradj4Ozwf
jY3TL+XdP74roj2tAJBCMNpwPr2qsokXTnNJwUkc2SpSWbBFMIozbicwP7FH78vvr/f3Dx5rbR9t
b2D5IEKfl7hpoIMtBRy8QvSk0LseYG6DPZEzyuXr7y/1ixeGutJy+d59nqHz6YUNl9FAmRI3sVSF
95jVPYCDXzsfHQaFO/iqyT/dJ32HBHS4fIwHWGDW5db/7SgwyAPggIRFZ2DGu19iRUUOhWrF6f2n
QMZfPEU+CyLssGhyUMd8emt4HHQX4QKGM/iA7gl0YQUwnVmhXev/kDD560vhRHv5J+DL//murAhl
Chqiy1p2mtCwUnGIIBBqI3P+sEH96n2xZ7AXQrVl9//0vmoLkuGUcCsaHgMKXRrsMZ6yXeKOOK4t
Tbb9/ffxyzsDNXU8zw14lJ/2XrI+xmII+BQrgpB302jHa4fMsF3XZh//wZWswMZqRAqfA/vnZ4jI
n+wcH2F4roHllz6ONloRVJ9Nsf5PbspGTil4hJ5rf7pUTEnvmOnELjVa+OThFHBwI2QXGD/4f0iN
/PtpTcQztp7gahAUibX9+a6gkkO6ibAUxgungsw84pqzjanHAeTJC/0YtYau11kGKMgCL/k4BzYN
73/waKWQgWNKacvPQe2K5r3SEz4PVmQ0ZCChNmdYqfdCjtkfNuR//a2fKwT0y4IQC0+A/lrmp/JE
xGWnAMTsVbVUybOhQXDCbiLaqIZldiOSIr9NtXZOgGPtmTA8ccORu2yA2uUBKo7/Puf18A4tu5L0
93CzQPfzfZaaDHcN5C9/OLAuK/N3P/fT+zEMaKq5J+1VDl4RVwkIbDQRfUDQxQa7drEq5y7Faxij
kN+/k3/Vnb+7svXzl4EzChKXkSu3mDdCeMBZrpQ3HoOzVWN6wym4UAIYEnxE2tZnkZbJvumjP/yK
Xy1vNn/el3fZuOTl3//bdox4yMls2D0o/fCWjFI8xlvo/gdMwps/XOqyqP52vxgosMKhAXvep0XH
yCXrke45q6h7deFo7gBlKmBdfGRrTIR+/3R/dTH7EiwK0wP5g/Wp5gnqvHMu/rfAjlVsrpTp1GfD
z/TOHaeCWbyD6uwP92f+6llKJgVUJJbnW5/jjAM01lQRZHBi4NLi7UsWAQzsqD74lOuHmbQvyCiW
t8UucLytOSlAuMgE2DAayR4NK/BOM6zvZo1+RmwbhuW73z+Ty9Hw6QUgKjaxT5HM+jhCfn7X1eXx
Kyy0YMUhrJQNfHsH6G3z+6v84ilwLAUUtBxQlhCfPutomUBfsT1YtbPAUtfBIMV3rRDt/bz9/ZV+
sbWyfZsc7BZP3PY+fbvFaA+w7aj9QIf0YUmq6FCD7qwYo1wgCK/aDa2Z4AUZGGeSQ/Q/31QpqNnr
PGbe7KqfPrFyQvmZjom7Cgxl3HWeQFsh5lqdkVwXz7+/1V98zi4Rxw6dAh+W+bmBhiGJBrjhWhas
4H0PJTnUzOmYumYYfFAR/Cma9xdv0eNk5BWS0O2C5v38rRCig5mny0gf0lp7bMYc77+6k2dtyeAP
r/Hypz59llwqMC3KGjrnzxHOpPS0BANFHMaFDwRUtGmPRWmaYAJOqNpmdIR1RTKW8Ycd4pd3KC3p
uXBuXNe8rJZ/2/kgceoMdyYc0f4fZ+fRKzfOrOFfJECZ0rZbHU7yOKeNMPbYyjnr19+HvhtLLbRw
Pq8GY8BsUmSxWPUGSBdn6pygSEo00WF1FNdXfz06E+iRc4YdgdzocihbQUseeilJ7uyrH8yqjOkb
gDu+wqpMXHB4faXvBKPN2bk2r0rufE04q9lZRqsRA9kwahC01UlBVOwFZRMr9iKo5a9/rrCKfELb
sXWDDHg5v5aHE2pwLCXKKjZII/IcgV/3qS6Bd95fyq15EbkcVzexgxXGal4JMtoF+GPrCOHMwmAI
9WElxaO2A3y4s0H+ZCrrjckJ4PFASQeu52pacPVVu+uYFiZPgg4RztixF0+0mUHcwn5KBzcfeKJN
w6+6rvoHbHzqx7nTyMtfP2mba4y+OfHUslaRpkkxhBIDEpn47YprB/npPLrNp26AD/s/jOS6SGEB
7eGikHHor0PBww1vUn4BiaKOlwDMMFSOdCCvmOHtLO/WsRfyaYahGi1fZ3VPNGMNOqsBSVGC9H1A
ipEGG8ZVXk375hHNaOUBVqLzP5xEnhZQbwnalCeM5fzcEklWOnPN0XDdEgkQEBhZaGvfJjO7Zlml
f72/nJtzpHMkTLIrpCxXH66A3uDoE5JNflR070Rkxkfsd+YrYhrJMwRB3CaQKXz9C5GwbUhUlUZG
Z6/mOKM+B7QO1fYUmKp2knxRIIKt0N+4jP3DisLo2+un6QiHvckOtQl0y1VFBM30RyQ8jvZkNZ/G
GY3xugDJGmNG+nkInfS5G5Tpv/uDbkUCSsqIibq85ExrFQnUOheVOSCSAAtm9IpJmY52qsANoFF8
efVQlDwpx1AQlPWf1YpisC1JZrQNYP5qXkih8pmKcnJOK7/fuQw3ZkWFHIaTKngukt4sl7KDuQQf
q0Ek1lXVcwKokjZIaqN87fy+Pyn5L62iGww/NiWpE4UYdfXRRtX3m6TUOAogSt7U+FWP0Dxz7Dnv
jyP3+M04Bu9fWHIqU1pFUUdUeRKjagvUpXavqeIoZyNr1SPZOR1PaOlvjR64QslNiP+BSH7cH15G
rPXwQrXBlNAjs6kHLRfUqfPOCoTRHAPVGj4IX53fA+hGrdTp83M15cpOsXXjyAtsTimOU94ynHUE
TTofpnFCNzHBveoS6a743SjwOSMuD7RLcKbM4qH559WTJGaj/GIYhqryhlhOEtVj9PqBaR97F126
AoGIf2wa02ekIJEz4TG58023rkbuQ/anY1icQbEK3m46THRIGzTVuiT5YYWZ+ClD/A9VwOaENlUj
za6FYwh7aYbvAZAr+JhRfLS9+xO/XW1L2C7JhEGChan46rjA40C5KaJGqtqK/g6/xPQ33QjMT+Ee
PKGSYInDBLfG3LmQbzeVJTimzB9GCHoN8hT/dU3aSAtHDn5KWBdiNpbkUsUEh8kHqCy/2ITRziw3
h9Mc2V5yNZdLczkcaoUarCXwTVL+7yMQHvOhTqHEj8oIHzssUJi7v6wbA8oVxeIL/rvGHJcDOrYU
JC6GBuaPQkcy5sB+mDvTfogtf8A7s2h3ZrjxHfFyY0zBPULGuroojaqPMvIrWJ9u1lwjo0S4HlcH
T/H95BqGiv8wK4q+c2pk5FmGBsr5xHNeNzzgeFktZ0lttqCDxFHFzgNgUz3iL5iQ8QitLP+zw6r6
L24brAPgF+2cn9soL0e2yQx4itsgr5Yjm4gKTXVlcWEiXXqi6yweasPRn5H4KXa6hRufkuKtZlCQ
o4pLEFwOpfh6XIamCbqhRK6xHqf5BK0anPNcfih8TLzv75zNmfEFKSkBrDOt1a2SZCJU5gjUCezm
/FyQQYLw95UzqjnpziJufT6N2o5ru3ScVLHapLE+Qu/IpHTMDPevrxWkYPJ8QMnK0S+NSBGlIBJ4
EwnszvGQUWW5cUiwGNNxySNZ0tVuTYYJV6KsbqF/UFtScCg6RxQ9ds7E7Zfj7UHpmI1JrLk5hL2G
Hgmk7/bYNDFyOhACPARoyjMqnagN4Qqzs54bBUkGlA8zuk466fHqPNRqiUBya7Q0nCoTo97QPFEp
7+GFw6K5qGUDR8BWs2tZFS2s0sBAyGOoXlRk1D7d30W3n9ZGsU+neEevmYtjtYvAWgeQ7vi042Dl
aCzWoniXKon4jjKQ/aVt4V5e4xE+oQdyG1jl/dE3Ft7lZUmyxx+YGqvo7gp7hIlb0cpv5u8Bgse0
WrCVniAxEfnO9we7TY8IPhqNWY6LZZAOLM+ntMFFAhE/ChUw9xULLmR1xDxc/QyTXEpp4qEIMuQj
u7aNTxbgg9dXgAVnh/H5FTYS7KtjlFIUVZF06o5OEv/HO6h5wZPdRzo2Md/dn+rtsWEk8jBIo1zZ
zHc51a7CjC+xQNjoYw7HuArbS0SDc2cbb4xC4sW7UmYEdCFWXw8HIbjrqIwfdQdu7oTdzyMCgv3p
1XORRUc5GwgtbJflXPTQUoATYjRS14gf+vBwERtGMv3+KPK3LgON0MkX+MNjjhrZKnntkSiDqzJg
4wr0GPfSQDxmSA2j7mGkD/eHuj1ynDcK5qqGJjV99PXHCR1MaGypFIPLYwMnorPO5qgPL5pOdR6e
QtQ+pLEWw4xHjf3+2FvTtMEGMVfLpqW5Ou4o8VLIycBL4VKYP9P3nk/FgABloo7mznfbHEqiE9w/
X23d+UPspe9Epw/o7lTwoRJYY5Dc47fIGu61IOSKrT+eYEYSsaKiHC1/yl9JouPjRqVN0CorYzY+
IGxXfikVW/+iKwB5D33ruF5W5MVOf31r+xPEDZ6PGkWy9XdEl2cc08DsjyOYyScclEpPG1xr55Bt
LSNOdhT8JHCAju1ybsOEA7RqosUOtRAB0NlAlNWY6yOmfa8vSTEVXo+EDTqolP6WQ2k61GTQ1OCb
BN4kAjXWE5Z31iEw0F15/T6UlROJFqDVba2Om143uP/0Rn+s/Ga6zC4S2CEd4XPajz/uj7T1lei4
cbtIHBVd6OWk7NbI3DnFVqOqy+6hrRv7mDtA+u+PsvWVuEcNCxIt8pfWKkiVhk+hL4ZkWTn4gyC/
j+ZzbVXXuS36nTvzZigmQQ7Nuxc3L6Akq5RoRlCpsTtMXFWrF5cgCPzroOQVCXypne7P6uZcyaFY
OZuSKHmtubqwFBy7IRCha5TkWXAF5xygNdSGbzFfa765vQn3NMaao9iZ4cawNjktPkK0C7hd5N//
dZw7etbsgxLTS61F6Eu0X/FH1C5plui/0FZ1CtSerOq154znwd+Drja/heZNFoTjjGhdAQtNx0kH
+Y32PEVDf72/rBtfkJadywwNsDLqGnPU1a41F4gjyPaZ8YCX0YQZEsZtdYXUwP2hbu4aOSswkvRl
WUuQEcul9EGRRMaYSAfOdMSDDQ1X00BpB5yCcil73f5O+pV8GEWzc+xukq3VwKutg3gL+HkznI9t
qw1nXn3IFEUWnExtjstHZNVDD8kuqPa4DD/TQc52DuTmHuIy4ODTKqEOvZw4anpzW7t4mqghblOH
SEW/0gvCNH/20QKI4WJUSIBMaFns3O6bE6fxjsAU7TISzeXA5FuVhh07At8TjA7kPap/dfyGLnBe
hOeKFl9feBYH/CJddGWicqckvTVv2uJUAbkIwX6t1n0oFVfL/ULOG9z+kVJVkz13La+1n3OfK2/7
sIkVKrdF/fP+TruJsyCJeP1StaVwYoCoW87bLmazmhC9OaK4oMwQSDqA8JgUi4+vH4es0yDfJLWw
1u02Lg69cmoo0zblJ2miwzI/hSFUlZ0PuTUhgiwVCw4fnourCUXtLMzUT1Qpg4xfa4Hlwtz0ey3Z
jVgg/h5ldUDDBFl2tD7Q22iRhh9KDMftGeJIilT46yMcWB7mQpOEPv4anIp0VJX1oQ7Oxi70b6Ey
ae/0TtDlAkLk3f9IG7tQkNliVG/LdvMaOoc3juPmqa8eEXlDYA+ZSoTAh+khFs344PeV6/Xose98
sI1YR+Zi27QNNPQ27VVOoYpQKPhqaajKZfVPKi7/IoI4vxmIDk+w7nPPmqWdnCvQkb8/3a2PaMvK
FkUE6vzrrYK/XdBmCbuky+zpAhMd78UYYp+OvM7/8BHJ30G6URCxb/CxLj2eOrBQBRFaQ22idX4X
ZS7O2Evugd+3JkWhEOSegLTorLuG4VA73VRj3oaAVHV2Z1E9tFVhXnEENl5byiJ2yDqIhHMKXser
YK3oY9cUGkNNELNP2LkXX+AWfgOsoO5cvTL8LV4KciRB+FBJ2y1ek8soRY+mDCaFkXAzR7BNGYaD
oVU1sqAmmlRpNe9cQ5uLyFVISZGqIF2K5XhJBEY/E6l+bHDCfIC6YD6UeKY82myXfGcXbh06vhaB
USdlo6u1HAuvhLht7YgLxqh/JRAUr1ELTy7BE9drsYjArnouLvd3/tZ68vb5Uy2nprIGCZRA3IN8
JOpPrmw0aVUSe1M1ZDmseZwXkZ3On++PeNsQ4RO63GzgZYgtMGSX07Rwrc+HELhggj4yynSUHohq
zjkKLeTmIBRq5zHCRx5CVo9fShlpCCuMrrbzZbeiDdPmFQ/Oi9aMzAP+SlIToWEMFUYA3mJHf6u0
PoRHKJXDhWra8DMvWguuEjr0fVMbe/i327E5/YRXnPso4lNKWo5dKoE99pOPP1cRV15nmmOCMN5B
d8+QkRqvMsPh1GaNcrq/9Lc3IsNaGtvYlCCs9YMXhj5lLXmtY6ZunsQU+y8JYnc7R/T2yMgBgHfz
ouaeUNeTS5x5wjluBDzrWw+GEeCehb7LeSyrL/fnszGSMIkC8m1NrrZOJTBCp0Y3Ch06oqGf3GQO
L4PjVhdtHuydSd2eTdrnEqnr2EAwblBlgR1ZSt5EYPFddNSNvEAuXFXQocod/wwCVkFboNkrnt8e
TrrNoEB59/Iopfmx3CadgL3dWaD2IGtGV7PCzLbGV+46tlBtmwjg8GvXU5aVeNbzXqTDtF7PvE+S
BsMpdLHCuYPcO9YEhoIHyHMGqmZnM96egeVg8uP+df7Kzg+HQUKGRN2iPO00iEMEneGpszXgzQtR
XxQGjl/YeO/UfTYikA7OC/UEwOYyzVkF2kK1Wiug40mfPRYv+Bb2RyU0v+aKhT1Ric4pSqT4xY5o
llY1FsdWpvc7UfD209rclzCoJJ2EACD321+zLyLXCVtVm7ypVtxHZZiCy5QK/5pk1Yyk0LSX0N0e
Fcaj+wxvhQGpxCzHS9FsRPPHnbDO0d0XCs4j7meh4QVmt1d0uP2wQiXI6Jpu8zyGebEcCvmYcUYc
Y/Cssu6RMeyb9lPkItKe5yNc/ZmWN5r6CKUF2K/vbKrbZWVsPipQZpMKy5pTlU4aAqpjMXgO3uAv
qNcrLzhUYQ9v6M0lVLVuJ0++XVaZNdL+JftxAC0ay7likTMqdiQGrzYqgrcbjwf0M3A2Veuv98/m
n0bnMvMREtHKzUk/TTa6lkOlYe1WihtMHl6x6DIOGSiiQ23ijQq2z+g+94hkvbWR1vkHGO6EuH9M
b+QgFaExJcBR9zCkmb3TMb29UIROAFZJmeVVtob9oRbVqeCGkU3xVVwG0e8Jj8aQT7/vz/32SU6u
B6eGPIVSwE0chBiOzZZm9l7v8zg+CMzGj0B9quiiYTQKIs0A1gA1yvHQ52yNQzYhlHf/J2x8aIov
cnSKdqg/yE3/13k1XR+x2MRhU1tq8kyK0F7V2lIfQcgbO8+gjT0M5E52FmXMB+q7HKqJDbKQRhs8
dPfyf5qs1S96HmrmMWwaZJ6FMXQ7iedGQKRwzJPLAAMnX3yr2YU9G1FFpwT5I0qRx07XIEkjpPNo
wFM99q0GWd2YogvUYOdNM9fB22DW9kieW18Z7ipNIgfsNjSg9bwRDtS1YsRUSNOeJ93AHCaiipdn
MyKFWMAib6krXppC6ieT6T7e/8Kbw3O2CCAWe3r95DXTxg8TgoenaQnJZ6LRSU56uNBObI2IJAKK
1+P2e2OiJeGU+l4LZGuD8UgDH0/pnufh6hO0NpiObqxHL+iz8keJS+EFGfLwYFbq8Oq7R77V2M7w
QCmLrIksgdY5rT4PI9IoCfIZuCZfhxFgN/I2EUo3enu5v7JbUwNxRO+WXqZG/rT8sFpXlaJIWVnk
TCxClN5iK5cVz6oVxDtDbQUkWR2RGRMgr/VGbjsVs8gIkGNilHrxEOYOEkuYn2E2cH9OMtquojFF
Cq5ueK6watc0V5FOfRkUXHJFZThPGKJaJ79Aeqjo2vlDayF0DfbZPd0fdGMhubtlQUYiKnRtddug
bSqGIEFEzw7KAeMw/IG80pDGQHWD4NdOVPgDhVvPkS47OCOYI5JzsPxuE4jjLKdx6yEmYA4aGue5
i8nfnKviPFe9Np8GP2oLtJaz6QdCDBZ68kisIvJbSQmaoVLFcGjVGAnQBCeLNwCz2+mSTehwnIcO
+fgZfY3vnSowlUWujW+EVYw9v1O0QPEPVh30zgl19rF9jPWoeGHiQYoas/5qnih7xSDlIUNyYTfo
q7pTHhZ1KqwOIT6UMD+oxfAYDEgs4pslHlMT+4RXf0UocDw4QcdalEzkV/7rKkHMr2/SNDV59Xbu
V6cVwXOBKME3Q+/nnUx3Y8PAmndgiQIngDKyGqoZKhDcYWd6lZE5H5CGyZ5a1cqv9oi44f1ZbRwI
2dOiMGOTn9wktF0TglLtGIp2+PhEfu14WjuHj3FKrw6upf6sY3i0M7+Nq5L8kpYnK0k3zVx9OWPW
a+EjQ+ZluZ2/i0REhSsnD6sHIPFtuwcu3Jrj38OtDkSeylc1lQ1vxuPKvbZOgMiaOmOQeHAbbqqe
ZinuM2apnu4v7tZ3RBYTnQAeoNRIVwc/Qi4ViUGqvMM0qt8S6jVfKzWoPqVJNr+9P5S8Z1aHnmYL
jwQTOBW4ntUcGw2lk4BunVdNs3pqogoD7874jbEOxl2joh8LTF9+Vw0divsDbywuAwswm3xMDSLO
8lhY8ESc3m80L2kF2juDrnwEN/W76NT+zdgCqLQnLd9Z143941L7oeRLC54Yt5rs4JTIJQvG7P3a
4aJAlOQlA/0XHxodZ6YcXPL5/iw3viTUcFXCRmi3UJ1dzrJBCsztZkRLB/SPvmlq27yZzBjbXrp6
O9f81oLSLpBfkyBOpWs5lJJCCcuQeUBqtFVRBG3rwWnfiTYXNEJaXT/qteO8HUoYQq+fI3RGw0B3
iUTKkqv+V4CLKqo/BjmkV/s+tkEtyqgflQjPwEM0pcpOtry1oGxWSooyYSYSLAerhd4mEX12L899
54tRTAVmEhFGEbYTTTsp4tbZsOR1CDQf3MgafJNg2ddi+6J5wvXrBu83rX/qU8dCoYu3KBUZGQno
euknlAC6HbT81uBYTJJrUB9m9FWCGCaZAt0dXyRMSG31cRJpcBU++vLHagpAirWpbr7PfMP+CJzU
/n3/k24NTp1SIufpSvIblquMDaiwhqYyqEPXKKbbs+Z2F7NIrX/TpFYfLDzGTyGwP6+ZgmaP07WR
mZMrASHjagamtkYxGHQXxsIeDLTBwjw9TcIIKrQt9epD4gKfNQs/ecIfwPZ4rPYnmO97gK+tPcbj
FsEFKSLEPbqcfULvvVYQGfLqyMjRvW3VQ1S65lVBjeN/iA8QgiVintTgJjcPtSQOBfLkXjaEyDeG
TnfJsHR9yEqMTe5/U3kM15GeIYA+8XwnqVydHD3INVTNYsPDnt4IjgPFk1/5AAz5gJXL8NTjzvz6
IVFW4OhQYQSLjBTNciEDqyiRBqtnQtLQv+2gSJ6w6cSrhv87/lv6yJTdn+NtDHSQsQKqK2WRpKLP
ckD0xGsbXcDZSzU9/lpVOqJWvqIdEhX3pgx7xAOqy+NO4P1zbSxX1qG2SAtHajtQGFmdllFXsXxO
+gnBz0AtvLEftafBtHxUoFN0b/0pfG6DBgHsqcztawvL5SXB4Pgy9a763/0FuN26JIBkDPTzobjd
9FR7RE3RhFCo+6H9/1GFNfwjBzX4UuZV/uX+ULfHlARQQpq4TXkQrTMH3Qh6I67j2esQ1z6Nme6e
QuxpT2XWWB8jJ/Jx9kVNI41i5akscW6/P/ztdpb5JxGC7ipp0hppHkCMtimGIYKBZmKOSEOCIl4M
oiE5GqPlX1w3LXbanhu7SzMkaoIiGE1JR/6kvy46B1J0jz/h5GmSitGndn0yOsU94coy/8DyqLok
unh3f5q3kRjBZmr0DhcsSea6cIwnmTZ2FYqEdRNFn9JMf9v4TvGeSKhctSFEYpR3v+eQB++s79ZO
IvgBFAaCzfNzNdkgw6PTDRMVp1XkjtpRD56UFDh/0ibBTlnxT+hZHyAEnZgmADlS6tWxbdquTgcL
PwsDaCgG3EOMoHyCb6BT+8WbJhuHQ4qjrBfrw/ggtGB6H5FyfURdFevTNk1e9EoE1/sLv7W/6FhS
qweMxeW/OtSYicV4FxBKohl+wSFEaRI3ipxUGt6UlT/kroXC2/0xtz42CRQ1GuhxIKdXJbG4wLYr
HofZa8pyeMYaSP+ML2v64DRG9l+OTeMTSB7haYn5+hoRNWYuIvCdvIqpbS+3tlaghOVXKCRT6G/f
jI1WHGnMKl9QwGof6zDwd4LH1u7i/HKcLMC4tLyW42VCF4OIMKKELdqdR/SnjyR8WEKMTrFzJ8gP
tdpchClWk047oWpdyi0yLHelFyZiuGP7js6EyWdsh0+v/nRUaeRLimoUWfDquFTI/U1OE0/4dGZj
dcSZUDxUOdI4plXGV1XDV8ZrohYfUdgdys6+2QhMJGmQfcmMeVCtgcASTtpD65m8OZhLfLKq6sEq
B/1NhwnZE3Xy7jBqY3G6P+ONA0ImwbUuMUrsndUntGj1W1GUS63UBvdW08RcAwfos9pbn5wk0i/3
h/uDE1h/R+C6pC4IHFhcuMstY6BbqyfYOHp0SJMjMs/JCVPK6TwPlv2uNLriu4bGszfhjnIaVfwP
T3Wt2vBM/eRj1JUo1KMdaR7diqfQzk/b2M302Qm0lO/xXV+XIcniaGA27eTZhdDfJq4yP4i+qz6A
eMt/BPi/ndQJ4dRkqMOvIMaMnzHmPuoBukFxxtsyOs04BTy3hKGrmsTDzu7YKPdTMqFhJd++JiX/
VSiD/13OwuhHb7CKBhGdchhSL0JQ51ujGoo4CwVH1EcbPYyfA+D/4FgEufqMCjPCAzsrtbVpKAqr
dOzoxgIeWn7ELO7dMSwo+ls9fpT46EEM6dByfpIt9vmEbovxOGGsdrVxQ0ba3M1/1jADipMxorRf
CSV/ARhrXiJRZs9JPWC31yWKtbO1N1IboiA5FOqTskMg//6viz7qKxHnkzp6sV+M5cWYzehJn4rs
iWvS/Y6IO0K6BbruLGU+lQe1nfzP9xdq40RL9oCOsA3QJyLy8hdYyPLhDalyuCLix2OAMfYjDgb9
Jzt16Nj0LRLbJ3z5nJ1cduP7wLRiSMlSBLGyugfittJ7WvW48ildibFojSH0r7A2FBjTOrgHLN1F
pj+8erI0xjUTmhXANWP91LV8DRusaFA9vIXq8nugTOE1pt1ZXRxcAaJD0OAL9YinzfTqeiI1RMI2
9RKCGMdtucpgD00MkHLqQXVSVjjeuHiyGEmVQlr2lfmKN71R7AULGRdXcQxkmdRspTlPxrO65GF7
6jCkE5TqCxt9O80fEswEu/LJ7acfBuCjc6x2b0c36S9jLIojnd/uw/0Fv41XFCUg1nHPAzdB+G45
b9OI5yGkPuuBMNO/UCKyYNFZSDU1Oard98faiD4AWlQyWAm/oKu7OvKhy1NHnTkssz40xVNGgMo9
Iw3FN7Orm/olm6fJObtmPZk4wENuPDY+atu402TFHnv7NhcABSL+kLlIbVHAXE58iIzZ9WFjYMLe
TWBqKi28zJjj7Jze21O0HEb+/V/xox1KyCWO0Xng3JwAD1Kne2pKPAxw72j+dePePN9f5K0BObDU
iwAM0AZb7ak2tjtrzJIe1zmokk6BNxCmpbCo8Do8+OBsdpLjrXUEMi8/J7UEdOuWE8ROUwOJ0PSe
0dfBSzE3+UfdGveu/NswTJUCcQwDkSayRG21jIDl3CHPuh7TgKo5Q8JM7IOL2cxb+lP129ly/bdV
ohgvRRlkHjYT5tv7q7pxTBib7IYE1ZJAk+UsqWqE5hAzPrI4uYfLFp7ibdO8TPNUne4PdZv5U/Ay
wHoQiMic1vQHZKs7fYZF42HglGCGUsbKlzjTxWOgaZh404PH8yPX/V+8DJK9gtutPJ8st1EVMjgU
kLzWT/lKwVQg0FsmGmFjccT7w38SQ5M85WprV+gcoU37xzzxa4gr8tE3y+5zW3U/s7A1PjbRnJ6S
MhyREuzFM52h9v39xdnaB5BwgcpKXinc8uV3KMLRxDwo62lgdyV1bDSF3it2EV4mpTQMHKIdATWn
H1Asig31A/Lt1k7yubXfyQPQQyWI8Uxa/QLfyU2/dvkFg4XX6iH0M4C6sdPs1Hy3jjEkTxD/cE1h
z6/CU4KJXq/jJ+cpitp/qgo1wVMSu9Xp4s5zde5pFj/cX9rNiVEzs/9QM2569XHUmHgG5BxkLuYv
6qj7bwybR8r9UbYOEnogSC4RNKD4rMJFIbuxTkE8rAJIkHOiQZ/IetXTEUTwXj+U5FLzT6Iqx8t9
uVf8KCTahgJ9jN6JL8UwuJ4dquHJD9xyJ1famhU6QZRHqEJpN1liV2hFGhlu5wElRdO169qTHupY
mIfhXjFma2MI4rqUU9SpPa0WsGzb2ikt4vuEldmTrraxh8V3jq1zbEs/i2GHlbQ1NQjPKNfB0aWV
tNqItDPyssN5yPPhDqHqndWXeqwCT8Ow7Xz/g21EPl0lyQZZwQOFJHD5wUA+GTGltN5rhYO4rD+7
xyBXYi/lhXDVA5dHgmKC0xwSf+dQb7woESIi5AFAkqWntTR1qANqovnTeaYSNp/yZBKRh/2mOGgR
1ZJrVbraNwSl8bpWcUubjuFAJZVXqJlLK3Xsp9JW7fAl4wa7BiVsxNfvZQlcpbhJQVfKlCyXppic
skndbPBMPA0uc5V+KzECQhnc3gmwG1FgMdDqczc+T/ghBEY5gxYYPURDMCcxWqvZKfTdvmp4gkJu
JG0AgEYzYjmhDqvtoVPYxvo8qxe372tevppyqk2lPjhqrr5Raix67m+wrdsNMqVNU4D3FEy71Q7T
6Qh0RoMlaRfbYXGclQnLX2PGjt0Zcv2HUmYq+hVqa6BgWEYDpi6G+S43yvJ9WU1oTxM5uoQsyg+e
Yp6dF07M+OX+b9xaGODzsuFGRDHXejsJxoO2WaKTEmuK/THFfvVkRJ1yChKX0ko8Cg/bbHsnKm8E
FShJIPYl4pwn5qqAM6jzHJi50uPRWTenOCy+p4CbTi1GpA9Vh/Ph/TluHXRqqSBuZM+AUsTy4+PR
TW/fdHsvFRNAIbvovybIYF6iss2flbb3HyJNJIdZEbtYWvlqXT65yIo5hoAdpdPJmlVbOoPfara8
V+EQNF7W1MWbaBKBe5iKybpERZseM18dIKJo5XCtU8BBQ5ODbqVlvifotLXsvL2kRJbkaa0r+jhZ
pkGfaiz7aNQPUp7szRDo/7ainh7tsWp2opxMTW7mLsVjkWvhI6/h2ZQl/VipcJeYZ6v9jZcPxOU2
K62TNVQ4r+NRGj0FKMG98Ssz+yfU89djpsHIcL/TxaZRRIqy/O46hw8jJbf1FKG9QarG+DwFQ0kj
cBh3prpxaxFVqJtAf4cgstbtS7IypE/NSGSk4ynNMDVW7Lo4J5bodp4GW5sZ6izVXmDv/McqzYjz
eUoy3FK9SOhDdGocC6M5aqD4czXNlfdJ+wtZZ0xKgWXrrw8WkrUoAbwgEm+NWPSgSLKAsbtcsc+d
0kqLMfyBXxz+b3U087h9HO3KOd0/vxsbCaQObU5ihiwcrL5jAQJhsnyseMPe8j8D1psKZODVAWMy
hfpBrOfBmyqac/vc64rxYQLA/vr+iAv0g9qvLdtw6HQvt5KNW58zK37jKU6bnN0p/SDKHv/qWe/O
aumWD6jrh17Dnf36nQUSQuJZCe5IAq1CpR+J2h3alD0cR853zGfNSzrpJW2pvNu5i/WNrWVw5SP4
LCWDoTktJ5mrs+PPKsY6wyisHzUOxY/0ovRL3af9w9x2oRcGdngUWpR/7vA8tCE/AMyYVROTo8Tx
++AAHWF46MfR8PIA7OGhmXLkm0GaN1+r0ggxRcrtfwZ/jgwU1ef+ewZ3e2A95+GxS6PqSJSwnAO1
KGz1Yru6hlO0Z56xOUtIpLLmB191DcJ0nBDP2mZoMZxSio8KnI0U7bXpaIGpOWpuXNsYU47zC6XW
auci2gjAQJV48RCUwCmvN7KOfWFYi6b1WvyovhE4P1RGETQgXcEjWKH+6f652UiuKHxJLocM9zdS
I10VOyHpY+vZTcnjGX5ipx+yfE83ZSP4kSbyQPhjZ8SDbrltRNX4fR4qradWHQ4aeZJFOMSVzfRY
Oth33p/TViwAPysvMXQ86UsvB8PWNbbSfu68XDGnT7Vj1vm7ufUhkHdDY7wMlKEmPI3aHvNKHtWn
IcGD7/5P2CDIgLRANoGGJQri1DKXvwF0lNX3kIG9TrOqkVcl+rDoRJSN/2zPOQiXOjDqz6iDmNmL
CCdden73AUohrfYzKafklxZlw8/7P0ow5uqyJbWlC0S+DrBxHaDCxk2r1MCmGFzl8JzF+FP3rdWe
syCfTlHd6OEBFZ09nbKNUaEPS7ySS15FG2q5EqGeuJhLKpXXl439xYVThqlg5Zsf1FI3pwO9Evcp
Cbvi9ZOlXQw+lboVEWtds6qdugekivp1Hzsqqq6wg56Tgr7N0cXq5ISCNOAMbqqd47sROdA7knLx
lM81rqTlbHth4f9QzqWXo38UHgbTTM9mQUEbEkAdlGe1zbuzm/m159q4d9z/wH9qjqsvDNqEREo2
WnFjXD1h1FyrE0dXAOInnLAXQ2uwnu8NN/0xUUB/H7u1kRxSuN3XbjJz+6AltBM8f4grHXB7iJ+s
gwyup6HwnR8MmAqIl7U4kB3mQgl+3f+xGyHhz8NRdr75QOt8SLOScCjdAZmrOtcxGjZTN5re2gZq
HBnujF29Fxa2BiSY02PkVU2AXd3PINdKPgm6WqoogfeTS6dPdVpGj1mLCMLOp9jY9RwxihRyI7Dx
V/ugG53GCbn0Pd+PrS9NbX8qyjl7cTAO9saqL89RFezlARtXB7Jz5Ht/St9s++Xem+hSmkkpKm8q
FFxg4rQR2IarKVqzdjV8qdzhf6iBQ0SGPC5fC7IOsBwRE2RzbtuspooVDgmUiXhur6Ez0sFNIhe1
tFlTwhcRmEP2OMyVqcSHvNb1f1+9k+B2I4ZNk1tm1qu1jmg9+FldVZ6WgSmeRG0clEAQzUJ86873
x9paY8R46ICjeUKit9pEbko1oNLHygvjun8faOn0KVH77MDQziWfy3CnjLexjyBMYgeB3hLJwFpx
VpjUOQCg8CxMteodOn8Ygo5qHI5oWrbxP1Xpk+c5fb/Ht9nIC6RKDfRC0mlUyFZ3qJFqsaU39MUi
oDenECEIT3N4jd9fzY0jiZ4ktWsaCwbKpauGbqS6kXCTsvHSpCsglpvTY4y5+zF0k+r1C0nbiw4C
mZUcczWhuZjarDe61nNzq6oOQQKgKykC5z0r8AsakThDaghO9+e3sVtcHBxhZtFcRPNsPb+46IsM
nqJn2FH+0k+Y2c54l+BNNennwd+FxW3sFoRBpFjW/9/yq/GcJEG/v2I8u2vD37magQ1uwSeUqjG9
qWI1eZcX+l4BY2uSNB147smsggL6Mgh0aV7XCF23XjWaoj1x0cbzldV2n9RoCD63mQ7d+f663rLB
6EHAPIN4THGeTulqopAio7Sfemp1eorcwSAQeTgPlMOz+BBBVYy9qlGNT1ok5uRB66ntnoOpai+Q
OqMfYfNHN9osLP1HbY2ivgSqFf9yfKuezhlSlqQHQx1n72YOptSLMPy3QZMH/4Vt2WL/hiz8c9/P
zpe0cLLsODXGKM50rNNgJ4u8+ZwcCa5y8EQAzalBy7//q1PLS27srKhmlqBf3sXcVR5VGfWQluZ8
ja3+J8vw6f7K3g4J0o4qhRR5g4ey1kMJZyCQSV5YXhU3Tv8ENInXnJniVX+gZFDPZyUh63nsAPTs
JYo3IYceKh0YXrJcJbTTVmG88+1YndWQoYdUt71AOtsHRgTU/v4Ub4KOHIeIyvOAdjvGF8tVbRwf
44QK2xmETYbpMKEffrRaQz9r6YAz0/3Bbg4Hg0F3AZgoibzuWlwFnY5cdKiye7Hh+xfHKMXXujbe
dkron4qs40J89Xgy85Smqhh7ULFdTk4XWY2LZWB5jerreIDPoTW9mZt5mIHus4c/uEae7FG2b5Je
icKlw08TGozsTeUDZ+paww3K8oAFoYiuxo03l3Hm1XXUeROonaOFudA/emDs+cJsfEuSHbrDVCOo
2K9zugJL4a6JYttrwkr51Afg1a4x0hlHPSh33Sf/JG2L9Jp58i0pGJJksUFXi9voXapiAG94wJLT
8tD8H3VntiQpkqXpV2nJe7JB2UW6+gIMW3zfPcJvkFg82HdQUJ5+PiKjpsI9szOm5mpGSiqzvHzB
DFNUzzn/NqbWRUci+RxQf+S3uofCMYhFImjXO4HLtZ3m2rXR2N4dETLVN9FVWB9wxcrcIZBZN65n
PaWnIu8pgH2ywi71IjWwqYjT5WzKUUwFYtRhTbrx2OSBrmHDF/L55S9OU6iPf790/qwUAPfQHVg/
zNE2htm7ntVKbUo3QtF2bZLpF4gFxBz4i11tzOI+74N58SY7otVrzycbP9LQVXafB9qSuSNpJKZb
Hf/+Ff152rS9ok0Gz3SL1vU9tq4PVtozrmx2PiS3OeJDLYZ9ZiarFuHGKMA91pXupB4gKAQEwpev
Fp0PNpEJeXnhmuvOEPaEs/eBDgu+ZqyfVM1uXXRL32cIEYowG/L8pu70Mgt601EfGX/bbTDiUV9E
DdEmD0q4mGCVhUUmBonM4ylbZz8jXMA2kPcg0v/y9+/5zysa4w4c1BGvYsnCTPrtA6zKDrmVqtsd
0j8HCzNRHvtqhPawzr8CvP68N6FBAtWhKQLR/5NgtetRhiR12+yE108fU2k5qLccgzgenP0Cnbbw
F5vTX64wwC66ha1UwJDl7ZsjhI5Ad8iwOzHmc8QJD1W27IvIa0YEnbLud1rn6UGar3a0wuM41iqO
w9Rtsj94X//5Jlx++B42/6VpVZ9h9/7uy/++bl/r+7F/fR0vP7X/tf3q//7Rt7/435fZl74Zmm/j
+59680v8/R/X330aP735IqrHbFS302uv7l5JmB6/XyB5bbaf/D/95n+8fv8rD6p9/cdvX5qpHre/
lmRN/duPb52+/uM3btpPC277+z++efWp4vdumvJT/fVPv/D6aRj/8Zuwft+YNtD7UXyZ2+Tkt/+Y
X7fvGHwHd1k2PyChTVTN1lc3/Zj+4zfb+t3jJ6EY4LCF1HrLABlwFuBblv872VKQM4g/o+3mh377
5xvndagEQ/J3X/9HPVU3DRL+gWtuk6J/bb8wxzeIFA4zfhQbPfc9UUN3V6PXE6kTHNGua4Tnvj7u
cyOp46BONNcNKnfoy6AtHP9m7VInMovCXA5iQlv6b9UQ31/Kdt7BWAbL2WCHtwsZ88u5G2j/w6ns
VURcdb73zP5LPAzDL56Zt/vBn6/0rgZ0m04oeEX4bC6VHfWJn4VU+fk1HdmvhN1/dYO3yFWChq1N
6PIeiRRkEQ1aDf+lXkd5KBqsqLDXZPclXjYiKIPD3OrGwBHKZuedl31nlv9eM//H+/35Nby7s6s1
wRphDM1Tn2bXJk5Gu7jOtLvFINDmp5X/Y4H9vKDe7n8/LrWFZeKziTDtvebQVrKa45b1hEfcdIEk
rWHv8wpN7JLZp+w1OqNXh7+/5tv6+o9rMn3dplD0afiiv104Nj7vlp3y9nI+xTTQOo1jTdPScGgG
7UordBHEabb+4iD9nsPz7tHhoWEoiJMprdN7m2+VkJhVTPgLYh7WPHvGNF0kKREL0SBnJ943ENhN
MtBrdNI2frg7LIZK/dSr3pMvSO8r52gntClRpTt9t8P+lNrFbmqv3nFUpPolKWAFLiOKTKMbl0bF
Df/+tv3VU7BZvzLKRTr5fY/7uRNC7dVI+FsYlVqFUEGfpPLglwT1BibHyS8KIe/77Xh3u4hs5VYh
MNv08e8+JbVa/lLjjxM2mN7JYMAfyGd3ybLbxqtTwKcpbeOdtEqtDIHH3QvXhpoejK3dMmxbY8cN
Eq3BUrFdBuoGg8bxwtAsx93N7uh20JlrczxKKO71rutHC+fzdVweQCUNUls82TzKxV2qxzWzsjT0
k6nKwhzehRcwS5PyGMdt902g18wCCA31TZ0iH9rZRi1re+dmCH2U6WmUjS3SvaOGoUADDsfYcadP
WZ3d9I2LoWfbeTM+A31nlKFWF+tLjZ6g3Fe5JexL/FphGLhjot33trQ+T5WdtvsYFzN6iyLOHLKv
53mnx20GrrFq3hcj0WsCJ3hotGAgpfjO2GSkvTvZENYNCvSA/44TJt3pOEVCzFqxWyaj+DDqnX8z
mVU8EuZktY+0/Lp7OUvZ3NpFZ1cH1UwNu3u5uo/+iAdLSPcvrt1+6D5ym+wESzExfWUc76r9ZCUZ
gfBrXMbB4Cb262yluNHMhozxxCjL4YtjKfc5qybnA3ObxQiaNnfOWntcvwwix9KX1E7zg13U61Wf
z8krdeZ8Kxu0/cHaxcVLYXqNt+vrdfWCIYGtMxaLSImEaO0nBTe1CWTjqPu8h1EStmuj3xOBlSQR
bae894rWu1tdyY0qpVBzsOTeaGHwUK7H1saXCJffapqCWd86bjRbo8fE1O18HHzcpAm4Ke4Xp17i
/LAWWvZtzC0j24FxYwMWd8TxzWUBiWVVuiuv7WQQZ12ezW1QcdDecV66ZeSITLhT0Li+tT4tGI3K
g6MtlnOWMj62zjJPingI1mqW+QHVdP5Yx71wQy+B3xrU+VzIAP/F/nEgS9sMXDhA7XEzq7RPFobF
zd6Vg4NTFCjmGMRZbk9mUDdgtoDw1pCJK0jTK77xxpDEgdVTKUZ91S23ia7XGNtyynRBy0Zmhgb2
Aejilqb8YqZFtkTQjGmC+hQTn8BXcnxp52zq9pqmrbilAr2ooxpWm0fFcnPmNKM7PpqrHFTo4xdm
hhxqI5Z/2Vq4EWXO8IkcyMS46OBRBHNb1FYg13wuCeMT2hVBdLF9FGmHs27vJA6q6LXtHXCdVmDL
Kqd12XuM9pxdZ8YsBdixcD6CHLZ2fW7Ptp0/Nh2lVDBqEiOa2lk7/6BQVqvLmGmVdil6SP7Pi2dC
kKjbzu72BKouy2s8pPlySuaU/wSuOztTSA+ylJ8FDxkKsbnEvMiCef404Mkmr8UoivQaTN3G7YUH
5dxKVDoQF5xM+m0Le/rZ1sfYC1ZHNf1B0xONiJGsrtOwYbG64YhMOg3x/uzHK5aA/6y3qnVOltJi
pPBa2+ehMGJ/PQ0pqcfh5K/Z3erES7kz3dS6rw2RWgE0ExNLtNbXL6UYtCRAmwuENGZqyIOm87Xp
6CSlrSJp6OwgbJqNbTzbCIhvXBzRPxv2tMoPcdXSSuIxHMfdS+M4/TqGzTzhOXyZCtnRVgujt6vz
2Iw799g4mYMnr5SjUzfkUHaiNQIgMNe6rgrSFuydrw9lUlI0ZUzzT7FW6dhHJRkctsmeaLiX1eUE
rG2rDczUITNHTEVVHWarZRFOAux/F+fJ5IUzcV4PHXY46bHKjaUNSt2TYzjxx9BQukvxrGx9jQND
tV4TauPkwDMxp+TQxEtRXVpDW4jjoMahuZ9sRUNd57XzVEyOfHBk7V9oRp9eYn++ooUsjNgNVttK
zqHdL/u0cFIstoiHXPSB+7rK9nFozPjeShfZBEkn7d28Gs6ELXFVf4rTkpDhuTMChfXh3ZC2w2M6
KQaWvmIsPHvyKdYUoVEkfeyw4Yx6MYzRjD9lmXbLVZ6XnxorhpXRxQjI6xkR7DD2WGINJUSi1Jd7
S8xuoMWJ2KWjBlUu6asSmr2UemBPhn6O50bUFV4R6W0XrHP+McmdZGeZJY3dlI72kbFXttd63/9Q
TL4WoC687cGhs2PW2hcMSOLLbF3iCHeLvS3ThLGD7pxrPVKVpVnlng0IOeAUJ+Gq1vtYuTuvdreM
10zNadDqTpT7VRGZuG9Idzgo38Vz0pI2a8NLysBKJSOEokz3+NAcY7d77ta0YStqF+/TgEXNHnu4
6kj3NZ2KPi4/+otYjnNjyUM1snEti+0dfJxOFCSXVUWttXyp/ea5KGI69SaNlImvKET54jvdpd27
9pJf5kvdAnWbw3kxtKYOkzJ+sWbLQEQI0ySYPDf+bPjzqTY1bFdr8cWbYVSHWmW8dMWqhaPKOM2H
vDhMVa+nQZPPetDGzTOZHM5zPKztg8muF1JfercaXJGowoQECHf6lqetE2l+ej4M3ZfFBXmWXXnb
1PbJZ0py0ET+7BruzYxdKKEonNLFdq+KEjvUpLDEbu3V5Iex3veBUdbyFKc9wxM7PRsy40GUphXW
jdGGPrre/Qx6c8yt2D5TBfhbnXVmmGlwfiZqgyqAHKJ/iDNz7Hdxn6iDUQvzKke+0AQYPOW7XszM
JnspykAW3YtVd+l9DUUv2wiwnY2FD95TkZu0N6WjnP3YQcukin3YeP1Xc2Zz4oiuviaM6KzP/GPV
ijb0huZzito49+Mz0a8a5m7GcPLGZj1rEvc6s4jZ8afhIkXaEMaur4V2vW0rOJ6QGk7pe9HCXPlG
peh9dlfS7AkAYiRB2HUI0Wo9z1eHECB/EoRkQOpnNyByHOIqcSDNzHnMcXqRYtIeqNKKIzxJT222
rvf2bF4T5/GqT/zOWCtxtIc8lI3+bYajRpE2XreaPoay9g5SEIPbatWX2Mv7nbV6+CqY1nU6J/LD
Yg/ayVrT24KOtwi6nEwWITJtp7dac7sSRBYY/VLvnLXcm4Pb76va3U0eJHF36KLJWeygnlby+vCL
zrQxohqE6mrPYteUnoxQUN82Vp/sU7d6SQaJb1ttnBVeO4eajhtMCifWjwlSs8tgdNtPMGhpYLTh
XpP5afRVOCTpB7KRH9SER5fs+vMWufuuTZNPVc75xizCCMYuvqpKLXKytovqoUvPW6gTQNg8GNBh
ho4SvJsbL3Q7Qz+kjOJCMy69XZs3Or2ppYX+IPhhmVjxIclJPeXeZ84HSIEQjpT6xnQv26WIwYep
WsOs/9xWph0QlY5FkJOFTduWPJzqBVf9CaxzilbNHy9MD+PaVDWXFgXxHLDZe0G5JvOjt2SZE41K
6w91vymXdWeew7np0AlUS6/VLHd/pEr1R0gmI7Xjh8ROsFRPrVR9FlPHQHcZFdteF+ceXhJ9dgQK
WG8zJ07uEVHUz+nsiDhw7azjrlUJpjTCTL0ikLPQX90xNdYgdybIcGBbeReWmaNtw9BqrAOOUm59
jWXFjvrEqU9GOggvsDV7nT74nbtmB53AI/+E7Hq8ynF+t/ZGbDU3hd63MRFavnnE9z09E5zAMD9i
Z5uN9mI56UXpH7WFmOQQK/CclYPM3Q0sPzU/J4ZTlqGNLjaLciIDvnEbS5cjotaZzSv/a688QwZ9
PFlzUGCIwQgVWkC6h2XnvvjTYmFZVStbnlpoulcDcx5uo6bHD0zB5WY+5Io7T2UEgJiakV/poxqK
Xe+a3idjrg0OAuZQgkVtD1kI17pggJnZeRy1veiQC/j6iIDAi6l8BXlJROZgUTPspN/qT7S9921F
xnPoK48Xps9diW9kneYyQOfM/5aW9I2AwMf0WxsbzJ0nnFeRIQ9aOx6SptO7gBCt7GSYsnlJTFNF
sx2Lp9G3R7HPJ214nn0X4tWiau6SKxDdB7OPLj9svcS5yEpz1FGgyp7/O617VjpHl0tvN1VPjquy
pyypWKiGqN0Hw1s4xqCYehm+H5C1UUTE/cvQDjn3SlVrkMXa1IUtHjQ3qep80kCxN+dsAPPm4u5Y
vrh55zmBrI32aIhSkWQmrO41ZtT9Us21vIU+M79AV+1O5dQq8kKbujMjt/Tt57GPxyws6249FBhx
jBTbq7uE7cy4LBC574xhtk7GZ5lm/rMV++xHJdaq7LuFluChonrncSBPj0KehSlhI5XzneV2zddC
VhXbUtKhpZ+WTl1MGBbpobX2knZlsuwuKjJzlnvdRA5Mm6ysF72K7QfTqdohaCAEEtct7TYOcKXu
kdFO2szOtaiy5Vms56/OVJtEX9ebuH90pHFnle54m8R2lZ0NXOWunKkOAqZCmjxY9lhwXs5OGY7p
MKG8ML31c1zZza3SENSEnZ2UT3Ejui+y1NfrAvi/2R6z1mYxJN0DtNiRztdJsZDvRt+HvqmBbO6S
aVhzahmHomVE5WBi9WlbLw6WcYo3LrIv2kCKCkduXFmg2fYAIJSO2bcaedXtZEJeCqzRHYYdNcL6
wVubbuCccaF6DaNU9WEQbfm4DLGBVqiu6q/aNFk5O3Hf3clyoUFF8Ny0gcdWm0RlWetfuxhEOcQr
fHbDQSSOFc3Yy5E4rEjMDdZ1VmO42kpdZAQMzbvWXrSPpfR6gwAurW3IyIlJoZLeMhQkBmtLE1RF
6W2mdIquyo570JR0xlEYYzjPJJdPcF6kc564oSlK+86s1twLNEr8x1KBEAfG4BEEtxJKbhBtQIz1
MXX0uos0ULWTnKRK9oqURujdo2OcKlsl+COn+bjsV2gx46GQwleXZJaOcBodkT9pjV+5gZtb6a1L
3WoEmj33TWSDqrS7jgyoAnJ8VSdMIHpaI60v1lfPHCboyE1cU+RLqd15qb54gY6ZScrp0bvF3m77
+dHReqcJNxs+jQq77m6NFXvuIJtVMRw3M9TqoCdmeduPC/EJ6wI0GxEQJzMWlmB8LAsyYgMkrezn
MWc4/Zrcr5W/4IPWOt5znNmNDAFBGG8kZQydfDDi4tPfT9je2RwxmcRYgQhhxMRMJrcB8NvJpNNY
Dp5nVbrDHFm/WzF2OGG6i+Bt5YQ4aOak3GA0fViso7chvDTQzVW7aMneIHb8QQxFdzkka/qraJQ/
TWl5XWjGMS5h7LcxA96+rsy3h6IokK8JU32UWT5RoGO70ExJFlGQ6Td/fx/+4nI4WzARFuK7Cec2
ifyJc1EkXe9Mi5PtfLsqdiJW+C8wfTgiHvqG/bL5i3nwdlffTBohB+MhzwgSGhSMi3eImIUuQUBg
y3bY08bDp67B+/MJQm4TWcSnqxd31oziUycxyEEh4/xi0vkXY1UmM5THjFksF97q2zcLQahhzAi4
oNjEA49zJFBERR9gLcy/QEz+dF/hCMKGxoUTH058ht/hGNLJi3XaLrX0at13lVnszJyEDWN05iNJ
6r+iXv3FW9veFIA2plOkPr77HN1pKHV7G+4Lt+dIB1A/57lnJ9a0f0/Zw5MDU27j+kJ9EpuZ+btL
mebs9mlacqnEc0JXp6qpbfoDE4fx/wvc8n9EI98gmH+Lbv4/iFtuISD/+U808E+w5WH6VP0MWm4/
/QdmyU71+6Z5RwhsQ3uD/fwvzNL6ndhZBOsCWtpG5viBWBrm7xuCiWIZtR1g9BZo/QOx5FuCPQYr
O76HY5Yl/h3E8rsV8r+ebmBP4AMEJNuLQzjJX377fCUsG13MSXU92+344DHZPca9mX82ZN97JOHK
+jlz3NQ/wgQoT/M6d5HbLGYS+Tnj/mAeVX/MxGUGrrJEHd52d8xHtDtTV9l1XvniWS1a9mDYQ/yS
NLMZNVBR2qkrrowGq/Q9aVqhrQrrMYFIds4gUrvTBHae2RIvj0Y85mvgLWZxgeCk+xLrDDQLiQnZ
Ais8EL0l3UhYsknD2V69s0oAZuybkeFeNs/dhQ0o4v2ByP2AxX9Acu9w+Hdf/s9g+//Xy5vT9e/W
9w1Y+pR8Kn9e499/5Y9Frjm/Y90F5I28bQsU+GmVa6bxOxRIcDH4SJwhOov5xzq3xAbns/9hIy9Y
QZtf0o91buq/bwwmwTOz0dIcTHb++ey9+ZSgKPz4+mcgdTsm/rXMuQLsEXg6mzkfIcyG/k7iQXdQ
rpaeuyEGCu4V7I3sVg5xt/dkAru+zhpAecuKg64uskt9ctL7n+7VX1z/ux7rzQuA9MrT5kNkgX70
pyyCGcJSnYLmhLxS7VEbsEQcJ2Fx1Xo5SfCFoG0U7ac1DtmVXWkuDTgTSGLlJF1UA4BwvthO+1Qp
52OctRTc3WLODyLJ5XrQWtT+ZCK6Ub04v2KyvsPctyOKYgv8mfsGKmy8t5HpmMpDe2A44jhqqY5K
zwxnP2QtbTIkYfcDRLKp3PuLZvCe4lVkJ8BaozhXixh+5Vr6thjhtaCCRYGOBRrV1nZqvt2utMIf
SsjtS7jYNgMshLeGc3Sa0iGEqimY0hVUKygnksyfd0WqU/n//Qf53Vf97Qe5ceugSW6Gm6iwWcw/
V1+dUgNOBeaMsTtOk5EvJ7oIS00Fxu9Gmn8GLbP36JfJ+o2xm8f3a5AyPuJ+MuqHpa2y9KyhWFZ7
oRF9FJaanpdROSdgL0RBZQPuFOxdvyht3lk1bPeNkobHEh9OlPyUAm9fNahR4RgwmmgJMV8JUrnW
CXwNn7hEs5RsmF3j5+mZHltSu6ks5VsMOKdmScZgapz4rhDlPEQjcDKcFaNkzqPlXTY+/eLmbrXk
m5u7vdBNCoWXKVjoe0Mxz8+cTI/XKeRJKhamN950r/dNsW8nXU9CXXQjcadiasQxXzWRXrXrkuaH
JWlpqYW+dkuE1Y8B/bHuvDHIBnMWv/DjMt9yfLZbuYlXEO5xbIPBvTf/YpkL1TeCMNLGTvprNP8t
aa/puA3J1eysO7tVDVQxH19CV1Uoih2vBJTQEHkf66llVJDMuXe2NvH0ecATY89gv5jPO7v8nHe5
1gTOUvR3jT12XggdWWoYAWuateu1OdYj1fuJxVg0r+Q1iFpsH5CrOPEjCoz50WXKaQf6tLXezlR5
ya/WkXj/ATFop/+C9MisCubj9gH+1Hu4aylqNbkgkEne5iH1STIFla7TFM56lYCkxR3pn/Ns5dGs
hP6cetK86JEvQUZoGCCgH8yF+4uXBT3l3evCPQYjTSppi2KJhuVda9j548zIWBXgtU3pnoxm7k7U
Jku+85l61p9zUTG5cuOsns7LajzVGfkpUT6jJVSjd4PvMlk+hlzmk9uWC4idth/yvn+a9Gl+UKb/
AU2GeSrjbIbPUE1GunkAuNHQ98uFP9aMXmr0Lq6orzMDfhAeGGN91nvVeDD1Poc96OkPjay/4rqP
64xbPpbJ6lwp6MdMAZXKIw3KN8PJuQrjbo4Ax3GDssb71jXnfV+qb7JzAPza+mXR8bHdCcD881nr
hxjpuqUfRZ+WO/qI6hxZIa9E0/V93Y1wcVku6deihyUSyI7Xy1J1vWjQt7Q+LevsS2Tgwx5LroQ+
ZJrO1LLcrTCLDwnim+PaLu091g/34DdGgGRJP5ZLvl5aS4lExYvrAm1m1x7axfE+aV1phNgMppdx
lRk70cfOC1vp2WD2FhkAjn9UjZ4c7VrUZ0TbDYzD3QK8aoS7HTKCk9WuTIT93DkQKApXu19zZuZD
Ptan0iDxzxj1al9lbk/YBg7+7jjPd20jHv24K64FsjKMZxj4KI2RdI/ljpbVFwra3YeeJI4X1JZw
nys9B/XV83HVz+wZRfyZ7xTTKx7R3ddqrEJ7GSKmKsVhKJfyBp08Va0XV/dtOr5kwl/2BLe9movo
hsjvFlJblmJgUq90Zwvi6fPPem+0oBUg+TYjxzj/NoyD+7Wjxb3xrcl57pfYe8XTvR5DhvIycMZU
u7KwITq0wyV1h7Cq6eRABT7i84m0Q6/PdXtgFs5olRELn0O06d3AfbBD2eVLCu0Ex6nbeRznU7L2
8clE0NMc5rzpryTS0gC/854puQ+LQs7NyRw8Z4elaX0Q0kmfTAUiUa/meZ7Ec0SWq3WWFKnmkZhX
WodJpvUJ2W95XFUr2fVtmD9tJ7/IIuknPrS6/4TXT/9ZzKZggc7WuvcyUd/bI9PEkcmZA3Ghgca8
Nk36ya/B1KZUSxH9QMrxMPV7hhYJ+17bmFKb2mOL59N0cmSdfL4hvROECV6cF3RTSSiHU1hTzpNU
1MO+WBy3P6XDkh2mHOsIKEgfEs027z0mwJEmVfeZjbU4zpboXpDLlzedBAXxdGYIhsoxi3EyAigq
iEIFG+xDlyciWJTrMAn08EHQVwGlXBOFeLQzOQdpn7CXOwuPrA8Efqq6qbhQRbdeJgyKYUzpRSjS
7LK0NdgfqeUfa/rBc1MSip1B6D5g3vO51dfp0RCsWGw5xXI2Z06/lzgfh1VllWdlPN/Aa/k4ThbN
ke71Jwb+KaGfVMnRKoz5Y7MW2a0vIR37c2HcepCH7oC9tJOQc71TDtPVvnL9I4ZE/cPCpA5hnltY
R4qaG77KnnK9zo+FK20Z1FJzTxAEkofSdZfPkpn3h1ExvyPaBZlShQr1ShFcdTSKkX8sKdzVPlb9
V6MphoxZZV5/HAslj0oDEOUmKZrHhUHlWMYAM2bdl4/FutyaZV5dk/yoPvtrMkLhHj9Xlv3qdx2e
c62ppedohsp7FJLF1SRy+W0hR4fa18ybC81K/AMWLOlx8FbnKFaTj88sZrIFQZbrMOace6yG9Wuf
ZdMHSxubO1wbZ8S6pneG8d4Sput2Exbu4xeiA7AWrqqUMGXalZ1bG1W05MyOEzsettPDUofESJMI
808T5EHLlmAlu72LiKKpn0ThmdeFna6B7VbLhUmKxtHQ0+JMxO0nY4zlLQSZ/Ix5+HKAUeHuHVsr
rvrFwdZ/7pmd1/3wFNdtfEEmozgpL1cQnOR405VDcT2MXG3mp5NImllQbBz3Xi4qImOoPCQDJDgq
sPk5K+rxqugraR8cnA/tfVwOOMurIuuuPchIQdbP+C5VdpK86tgDSTgH7Pvora+cgUZidkY/0qih
+Le/X9byFaatvKy8uo4ylDI3Uy6rMIXOGA5OnsPgUE8wfwiUb8Y4aIbF+QBp39+DnTCOLjrIWFMc
k/086LmpBQWRLzRW8jbpRXEJQSK9M2aBVQ/BIw0y1JJRNChsdoIYpz91NGYXcaM5pHpx6qUx+jfm
9J44lDDgot7O3CMph9qX3pWvmd+IU5wJ74yKXy2BI/mHG7Oj4S81o1ivsxwWC31A37XYq0AM2S+9
Jx7axdBWcGTrqzaY/oWXVhMMsHGS19kk9ht1Idfa6XGoauNgS915aJHe7celnU5r0YgX16/2g4d7
VZiOq/FqtwgsXCXqm9hK+gNF6PJxmdr1CuxtusrsBI5ekg0np4WeEnRtAWG5bJdzM1vV9dir7ijH
bqNcGSJgBzDPsfNLYFS2z3L1/TPcJKFGIhlsLtrY0ifs0kAxvaw4z0q6rpV1coD5V59ZtSmP1SK1
IoxLpPCZEK+tY82A2zOq/m1v8WSFpV63eA+Ygzu4OmAWd5gXYewrz2ruebLL8xWGJzKUvkhCjwo8
sGJTBZ22WpFqbO1ptJV+lRFk9XExK/cI/GVkEWIxP1TxAhQiCxqhDpz3QY+b/qlLdPODNi/s8q6Z
z6+o590bp16hEQwVAlZrGZsk5Gn+JKR1X3kZ1AEOocUd/fu4WPqXSZbJvWT6/W1em+IV/7D0ljik
Yu+MmnP0BpD1AA4ayv8W7kIIlrGcHGeEvtKmX0dnRa5U2GRLxDpSywyFe9OnxeW4fWbCwh0ZWJGz
qsja7JhjexYUOY+IqfTuvsmagc7CorpYCBk45MtqhODnCJ5MmSW3QuAnw4NVZF8JAxPnAgEynTty
ri+tngHxmnK0onGO1dMsW+0WblM67zSoimCzvrI/wDay0dZWxb00bYg9TQZRfai8r6lAQbaDXMwO
YAHmBQtRgjd20w602ihSzhT0pGsNWhBEvjoFeOHBKne+z1O/nxYiUipZNHe4w5Ht5Ovq69TYdRYs
lerFHpDe/SiSOXMD3QCkCSj/vEcLGhfqW9PPY2yyuaSJVmrc+1q1LGdAX7n3BIG6RnQ4+ZyYTM95
2mem9fgStX1lzSgtfR9ACOZ2EvQLJLpbmbVKmaxQvBqOXQL/OIhhvTlHMHp1w+ookgtMFJJ5n3eO
4+9mhoD2XkCTq8JEeM1xGkb/0Uin6qswx/Yoafa+JR3ifWqLarxcpjW5qVajQFE+TbBMoMNO7Dv+
tIlwHHDHqa4vU3dq6hAzq68YsHoyyE1JyZO43UdO3vSCFDP9qGe5n4T5QmLrAV+1WO30YeTcAKN1
DrGWtZxiJmL53Dc6jfjcyQqLkfpmx8nTfKy6xF0iw63jR6f3BuyTvHVtw1qUuADK1XD/F3tnttw4
cm7dJ0IH5uGWAEiKouZZNwipVJWYgQQS49OfhbL9u6s8he/+E3EifOXuJikSQH7D3mtz7WuuxNMb
jOWXmiz/qZTI5+ep44WHTYjBazbaR8KxBZgd6W0BENUTj8VsJx8wjACkLpZWHRB4zU1YolZ+mrJi
qg+sDby3uuiKPpw1S6mDESxBx8Q0X7tQz1IPQDLyJSRvVITuu4u6CXWtp/Q01Ju+uNaGFKHHojk1
8gh0wf7eZc94P1NsU5MAH0QFpaV6HU2SzeCuzcz0XDajdj02Dvyd7bguw2Viwnoqktp/MiR5MWh9
A8e4ZI/baiFI+SB/r5Ggn7mVa+2k69qgDpQHw3rI4XyA8uBtyOBKu668nNJV5SFSbSLlhi7Rn/2+
QHPDnhm5RCk0rlezRndP7S6dJsRrDe0QljoaXnK2vOzS0ivvGYEVVE9t5hclb3Zwpr0nAZnu6qlK
OxCcKqAqx2N3Z7dGdr2A8I/dAPInAbk6Uty2AF3uoM260iBjvKXdrM1RMvhWTFSie9+s80m4qXsr
Ma2eWjPXPszUwPyo7JUvLC/zXttWodquQRV7GBEyPLBU5mioXOhBRmcHL+0mSPEbV1ZxMy/d5TAI
62Pm4X3dlO34I2AWaXMbaQ2aXlvxyEs7u9/lVUXPOSA8aw+Fqwa1pc0jViCVYiEsImdStZ/tsa1D
DWeMhnDJqfr4389lfmLr/zyX8WDZ01TgZQdMwCT3ty2cZBXcj4nR7zzZoj9bU7qfTCBmK3KCd4Mq
Z+lcIklCSA0k8mPMVwu984TziCPaDFTolUqom4aMZDvGniuqnWWwLUSEYqKxWjM1vA3mXLqhVkzV
pb4I/BkqHSdEE1z+9s7VEBGHoy7L00QWqHbg0RIsdGoD7BA9XQO1kwqV1lYvFA503BJV77//Ev5h
hoa9ndE2Q0euO1YH7m+OfllnXqPTQ4OaycU3Ww8qggSSvvm+TAhE+ShTqFutcYdthYKfA73YFSS/
qVA5hXGFHjC/McrM5qrN7Pk/kI//YUjLhwMIurEvfYyo9u8fTscooVpJ1ddXMn8SCfz0XaevASr8
SlbjeRLgfEubhIBYrTkhrV5J5kmo2ZLe7N9/Ub/uUbfxIltUnLCbJ5ap9+8mONGaJrqkjTiyLCgX
xu6yQj0VC9dS+7XI/1PYxLa7/OXa5O0sHLgusDcWnL9TeuwaDFqW6dUuWewPpc3ts3L7NWyUG/wH
AcI/fSdidLZkZrz53jYc+9PwqxKNljdiqZibBGmYLYF+klU6hQAE7Yuf3+F/tWZ6bCr+97uh85cd
079ctP5/uD41t6XLv96f3jfVR53xi/zFQ7oZRX/+F3/1fQZ/sLfGacACiYPE2L77v/g+Tf0Pk4Ex
l78P3Nz7GTT1t+2Szz/iVgDeya+GgoEf9G++Txas20KGcErmhlys/5Xv0/nJq/z7RYhJmc+wjYXZ
KOJgM36nx/mNRoeMVzpsE7HKSySMWIjbdiMbu5rmrrcj3CtKPeY3orpvMxLkr8lhyU2TEmZK4Pit
xMAZXymLzeqC9jnIj8oYjSCUjVFVcSCyBKKhyNMkKjtkvXHj907wgXIsYzFTCkPeeCthZ+dFn1ft
qPJqLimGBD60x6JMBu0KUbsdiJ1VlU1zdgr6FgTpnnEc81a4zOKaLfXAnNL+XpfNctn4Q31nDVm/
XmRDYb+wHtTaaIZ8irBJTNUNbReyxYE6SNIs1EZTfeJQMgY8FVY9JefEKzoySVh6zfqTTvmaXEtf
X9pDWgW1Gy8YL0w0/Ak3kI8o0qZqTes3O60Sd2+W4zgfa7bfAWrooEzihfoehddgqSJaZ4neP0dI
jt3HIMYu9DUflU/lTkLbC+E1wM36fhJXJQ3uVWXNzO+KDGV+J/vprJdTY1L+kye940/I3pVa1f3i
onzbLVk/GyGYW2u/dLnrxxVDVntv50WWErrhGwuCYLHpvXGAjuWVbTbTK+6s1uWp3nlZXIouM7AZ
aFa/E6javmeLWp4LeNAiCRaAExDjeVvh3pVz15wpHjwOfeUKJuOZIb7qyi6QvCfafYU6ZIlKu+8/
cIqVrBtEFYKIt88pRcfLglnBkxAOHNTmJ7NKTKoc1hCXudazQEeGVj6lVoFatfXLq1lqikrdMK2T
gW/gU1jrgjAZteVYWeU3sNVUKbKqKwavnOk3XuEYM0/UCY6mYQzOpZ7P+XvZd1w1Xs5yPmyrteXP
gbjwQ9BD6xSNYt6W8lqZHhwNdUtE3nT/gMo/1eMuGNsDwVMY9iWgDb4brtOrVZtHpsprqqM8HiWO
zdbRB20vmQIzTzKLKWNhK5Z4lVv+lG4rTYY1Leuxw7TF+NGs1D3dJPM2kOPNy6DkinY3K9Ynm+Jj
DKfMyByGJmNBHLvn1tdNpm0fFUwEc8p07B5rmWVfPrlbKiwAqb9MaQaRT7XW8jj0rocGkCm2sZuk
VNpxyZRDmATOgC/QYelTZ6weqq9kNptDMqdDHs3T0v6QvUD7DUEvv6upidROIMO9k7WTe3FOeU8r
37ulztc7lm/TOBb9jkqUHwAunnFZqbzHmEDd+4V0U5FrlRaTuQsyy70z8kI8UQbY3TYfTQ6AY/0P
ZyyDIOr63n/OFIrJXUeK4z1WEm2MdU3mN6XAU7FD0FF/VqkmmGkO/LMdfcTMN+6N01lA4H/Myry5
7wZvUFgEevOC/EL8oTgr+xeNg16dPTksxxELnoZqMwmuqLKox8kZyhGYV0Onx7bE+hLalavfYO5M
gn2uCtx42Ajb4WRKey52SF77r3bSpu+N1a3lRa2KQNw6raxgVxv6ksQBskn5uSYOV3TvmPW74DMw
vHEHaz3TS2tJOKNsN8LUqopv8Brsec/QHRbFkGnek5rHygtNWoZhl6Nsr2I5GsWT4WpLEqlqqF7m
wBpZIyLo/NbVS33rT7DEdqUj8UCi37HY3g0pexqNzo83T6jCl6BsHz3FLAvtta+Xey0x0x+Y3lB8
wk1uXl0hVH+i2WSHQEOUnGvRzP6+dYwVCTVBZmncL4nu7xXC737X9xbbPT+flmTHSNl/skwN8IoA
vNLvHWOsrrd7N9inzmgekzlHKSCMOb+VLISIWMrK5C4ptaoLbauWt1JJ8eqaCiHMRksTR950nMOF
tjbBFGfh/HD42VQEaHHJYmlaTRrZqJg/Kn2yvLCbeMpFklvaDtsUHO7em2B/ha6OjjYiPri/o5DN
xW5MGheNeOpwMNm5biPfbUvt1NpNi5is7tdvRCz7T405qO9r5a9XpWey0uoJln3vie1hx9a4RJny
hfPZ3UlbRdRVonjowToMUWfabRetgTF6jHjb5QFnnZMfJoaoJdmkHvQNtPZ4AbVuzLBHBHVS7S0Q
Vzm7/gCcb5qMkJJEk3z5Y47bsHRWkKWdxaM19PiUT+wCabwyf0FDPa+Ucmry85TVS6Hfi7X259iv
rK4O29weLqjrzSZyzWW8x0g4T8j/7Z7Rby+Nh1IfxI23dJgx28XcBrV+jypexwB2Y/dTQKaoJSaO
WGNav0ohplPmMWJkRdwbc0junsI0iRvijuoADxAnrPcq69l6M1wlLGhPQb+gP8bpvsNna78MxA3f
a3o985TA1oQYd2y942QA59m1uWPJSDcb4e5TzS1lOAWanYV6bekfumezE+vtqR7QU1fubb14HDnr
IO2e7VjZWszp7eVWK/g4YYeMZogaYfbPoEnNO5bpvrbnDNMzxhGZ8cRB1RQnZxxMTrluXOMszSxY
N12RtLu66gcdTzN2lX0juiWNEMwO/Itm4L2iZBmqmOmkdh3gUKpYMPlcNZVspyWCXez/YM3ExiuV
DR4oax2YNTtaP3zjNZIyRixkvgk7zW7RAmQWkonW5P4CB3aq5iKVod+mHoZB38keglWlCZc8v0hs
UzJ0BCbU/WWSLK7F2iWguUwXHpo73IDF54r97VrOJvm3diNt+jWbXxHvTq3uDJxfy4kImfEArJJd
/gIZHEq5v7gcvwBzm52fm9uSQSTFq2ElcxZphiPP5YAnbUfCHFaEClUnpQVb9RenwUXKCdVbT00R
GOsBUubKHEZpK5rpad4WLEuf2rG9Is7ezS3vFCIbZ+o42Eu9Hpu69arQ5abpI0on59HN1sba4axK
2nDO0+CWiUA2xl47ZPZ5Nlmlxuj/zCF2Os1fdpNLhYwPZzQ/B22uDSqKBFdhIcS7wuouT4WDr4PT
vVTEKPm9do/ZvCui1MfJgZZ9yYY9odu2j49tHO5QAHfitEoESxcV683x3K3+distRhu1HAn52Vhs
hppDNjp62PjdgvWendL9xJzwHmZm8T55TKd2ZtPnB2cYqnzfVj4x7VnbcLUSpF5QZugYeVj9+ilF
7cQowbmiPvXtvYVWwj2v2VgvN5a9zaE18uG8T4KbEQlucE8UJGuQmWuzy2ZD986CZVn6THmclwf8
C/V0NjEjBid71Zrmvu/aftpngz4ZF3IiTXef5oaRfINxV6R7Zx58/xH2UYC40KLfvGd7apmhMtgV
/oew5F+lMHQUNiIYfhiHjseA+v+b0iLJTc1t805EFf/4yu4K9N5kB377U4/1T3Rpv80Nfr6NDypd
hyDO45rRxq89bdC1dU9pWEStjfWHKqOcHwxP8eykwMwtUANme3YxdOThYlEY6h3ipMTLusf/vuH9
l93sLz3v/zbZMGKmP/0m/6AbfmB2+v33xnf7T/4qHnb/YObGeUrICJIze5tK/RV4ZP2BbnKj4DCP
25IMmMP8rfF1//A3RbmPeBhdxS+Nr/MHtjGE7sQko6QDwvffyCpZavw6FKGl3RD72GIBMvL5AHX9
egHNfTm6GwMSEIlWPOOoS74NejNxXq8OSgvct9kU9tIJsr2Rp/JeT7t1OjizAaYnMOaRyl+bGJfb
Q5oC5nWUEQt2Ozcdfk6yEoba/exFnXLme6t2je2SJbNebubuoe2lefAtkzHsgvIDU6tCSF9ZAudv
vi0lTetgt0FvHmr8EU9EPhiARm0SAfZTJRNr54yZf++5ff5gtjn4h7GzymY3SH3mZXBYuHDmc/9q
rbcoAGTQbs6yo7EVpbOFnKiYq6mHmp0UN4PoNXICHKs38AHxVNkVQWZcN63muZE5uPRmGISrk5k6
gmz7zQnFz2d+GPnIQ1nUeUm5iUlbv5CGTRx7IuTqo49BA4rzIQ3Otkq6s+X6pLbOCNCQ7Yl0CVFa
sHpJzIlN17wC6NnPw2iZNw6xpwptYan5fGKvUGxBa/WaC4FG02HZK46SU3CM5JrPryTnyXur5qdE
ZaHr3PpLAepgsOwq7vGpvVbCsd/IDXeePTFP74UM5E3iZiO94exS3zmdlWr7FoUHQfIcplYbYHND
BmU24w4ww7FlD8T+DfKAavznQPSXTZrvSM2raOAzVk46S1KNkcJrNd92dnmZtCZmLxGlgX3kU9QS
8JudXaDJymIifZbM3POk+vDT+k43zs0IQ9xfX1ZQBEezWdX1mvO4FLSjDs50s/IoH6pPFINPPtvj
EAVX2DIxAXSAGGG4Mhx1cKv1Zh4GVpjBKdWM57L/nrfTrRTPpZt9tyU2QqG/ZkPNoi3bsc28GdT2
FXPKZMmFMWp6ONnWIUn7V1mUaCuoKabl0NmYrUz8dhMyUSuoD7JaQgPg7eSdmhkVuxjm3eya+6rD
ju4n6UEV7Xn1kS+ZGFAMFcg4TwIAAUKZj4ilrQe3XJtvud5fWDPXnD/Nc5R6JZzOxjIek9ErCZM2
4nHSvQfoq+0YkpzJvERjhgrcYtFeoWSz45XDD7Porlw/v3V8v72sf9q7p3567Bc/3KxjQzKcUjF2
196IMFlADBollulzZ2ZRP3X3WFtgIKwRLKKXwPjQl+vF9uF5R4bdhpP+gg47NpLlBTRhXHX8kN5m
ab5d0IqstL+WH1A+murBrRhEDxU2OtbwerNT67trj3fJqh4sjy1j7oagMrlCGGtUpDDn16Xr7H1W
j7onbnoWEjwnI4BI+0LJfea7l9jgQEwogUr1kukEkd4MFXLnjM4mCvo0LPX66FjFENt8FnqOY6Pg
XmhPafnNHJJLC8CzWF5NF/tBIL95dBx6dpkl5Z65XRjMRyY131KXMkmkaDwVfuqsH99SG4ESgxwv
fZgC41HOdXNABvSpacEHl9rlWC3cEem4A8VURVpxN6EIw+wtHz1ZjqHOVp7xvRV6fntXAexN3Drd
SXfiQVW/ukqdR5u95+IGYTHn+0q15gV71mis1wO6lzmasyTOe+eGNvjgJtN3Z8CVwYPVNO+yDosn
9jRyl0Vxm9l+TEbduRzTq1W3kkPiFGXE5VjtmZcUl3M5zPczLz3J8c1jKEGRO14tuXttrcULY9BD
AzskJIj90BfDBd6LB1Jow5HSiXxV3Jg3epadgnLdN6UWNjZX79iX15jcPwPYVL2BZZOBnJPtLFkC
GuKZHuyl556KsXP3a8Lt2r/So7/Laj56dZU/1JM8oEqO7Mq6a73sBuiBsxFAC//QjuXj3HjXdIe2
g/iExihsZffg5eO9qU0Xtq9io7/VAO+EmbifthpVFqdafYxjzRnUD90D6M0rwUMfCtLzYnX35nQK
JnRZHeOEltqomndVwnZXHeapsNAZTPOlWM/eBvvRKvZ7eXbD/vQMv+gMQ+Zo29yNE7JKiQRg3jWu
dnaI5w4Y+ppHGszzlJK5WTRAs3qoEzZCSCJ1mXBBBIobT18L4CgB2X0BC3BW5S3+8HbhoYJ2FWio
tR/M5Ec/Oxe5XxyzyUsu6zroPirHLSIYD0evZRw8ulsaGBLQYhyZh+HQTyX5YpBbBOTQwqUvn4hI
ZkcJ+0sh9nOQ5HGuruqGOde5T751pX5GVhP6dbNXYxUT2RA6+Rx3Q0XwlcnSd/iUmXPWF/eWLgEC
wLonlgrPacmT93M1L4K1vvFmhkFit/a3emWy8b+0Wcm7Vh8ZaASCpkI77Gp2+mGtiuwHjWU07XB/
UyR0DSXjRjy/HzgeztgDX9ee1e86vKIvvRwW8mwte0X0ZqPizfZsAHm2zt3eqyje63gQ7uNE9OmL
PxmbuvWs1WWYFe0Nsyoetrhpn4bOefPXjkG0+410dMYL6nPthv3Ua80nYrCo955HBPkHB4Eh5EeG
fz7q2YXOo2SYDrXslQ5oivpMv10IFoyW9TbA7kvvhxiKm6yJNKYySkdVCnwWFzFPwewDYc6Hib8f
p+7N6ptXppqPkoe5YdB4KtdmrCvOItAYr0/BUXg6csYAeXD22mkev1dxFpM07rSSl1+edV2xfZ7R
bV8DoIIkKx0ExWrvdAGcensbpDvcqQ6UgLU8LtYrgYX+ZbeimpmcK+jiPxyOtcJYoZ1Jk5V2hidr
gl7EWVrQZPg3RvdiV9WO8/EZBu5JNBX75yW4U8mtL7yXOS8uJIKwKil38/zpGxmWiGa+lHobg9cK
NZEepJWdUFw85kOb78x5DDFU7web9pjCT+6Weoq7XH/BvwPptI2yvD12XX8NXgPqB3dSoy6KBd/B
ajl7Kxi+hIvnw3GyKzwCJ9hYt66VIpGuM9Yki/HouJJ7M5mWC2uj87IsOQsLbazHeUD/vHZHyq0U
tMsNy5yIGeRhMEb9lp12mFvDLjPiNf9qEjbSQPgisUnWcsTHav6oXBcy2ub5eABOuwfTHcri3cp9
3qV+a9GQAjK698n9tZZ3S2XQ9hCqreMdIN84BwBQF29OPVKvmTvECixFWCMjsWAglAHe1/2j6xhf
gyuOcLwuitFAfUFBSypHRhOGCif0TfALvYWsB/5QZcQG24dcm28D2MeK6agFWkIh8l3t5tlt6l2e
va3tS5r3C7PhrLrJNKZhzNMn14Y5z3wBWV5ZMhKjBb6eqsHzw9FWJj+Ze/JTRNN21QtcfvIiN3Uy
z/lDl8vMR1ctnYfJ1JMXiAKM0/MjVQmjeYOKFEG3q8Up+CFBQ2D3S1TV474VX6NpR2h2EDZCPqHN
3w7X2QKNzweZ1yauE5AWrsvlqTjr9PWJZSBKUGHv/e5uou6+Ax7oRmMGcWUFZABhQMBnsa4AWD2P
8jt6UWh8N6N+WbUqDpI6CkrgA7m9L9tPf54hIp+98QO38hJg0ekdLi8gR9ha6u8JcI+iuunb9OSo
5rInmOQVtM6hh6BSklkN12WHeCvhoW9ihrEfyoBiS4kLV/UH2OzDd9bzPHcUa2/gRI1DA4280tmJ
RsSWoMMo6GeQ3W4SrPLVgoFlafVtlk+7mlylZ3Sm8gIdWIiHPer4CMBddGSCBqQBT1kPjO+onKK6
kMcJoHU1a2Eq+XykSX0AknK0YJflYT2Dk5u8r55R7aLpjw4D/WBtaTlkqjjFYU2YnmLmyLgOtlX/
mTHNnU3rCznkdFczh7dQAm3QlUUkJ9v7bvvLu+xO1kJNXui7arwkkutqMZxjtgzOXT3j11kv2ax8
rzwqmEaL5g6JbEIpVAe0ECB+woE7CALDEaY4/mMZS1wRW71jouLZxKtDStyEzB+zmR/KqS7S+XMq
52OZW1d52h28NkCR7xzG7jucptghec1NvjEAu1EYJAR2rLy0w3woQ5C+l8Ir9y6T0zxFvTbeQ3yq
qns+a7CjTA6r1Hl2OXToVe/MoKI9M8LGrK/IC98wV0dbFPt1/GFlNBXm8tj17tUo9LPPw/Iacf6B
iU00TN2tkTdhXuXYIKw8LlPLIrVKu1vc9MMYtJ1ksh45nVGYm3RQMYTGmRCgXFoT7cFi5td6zhkF
7PsM5PUocu84E5VyUbiCLI5Vuwm8gdKHIaORv5bePagjCDN6SK5E5Gma3OlO2X1YMLugcd/Wgilj
cTLy7pYQMS8eV88ihAGX/qkuu8gX9RUuJbRJgwgNd6ET736sAsQEE3C8BNAp8o2Hd51Q/tRQOzLq
+g0fL/MrAduLBWosmRcfRsiGiEw9KILD9J76PM/NujuulIoVbbHQP9ge8hiwSlZ+JsQ3baD8sepH
kzu9ov9YOgPRn6H7uzQbTyVCkR3dzZmtoXFQGYA1Z+iP8BTg8DgIwpc8kbGrcQP7NKmhPRvRWnXl
HmsM4+1g+fIKVNtNm3Qn5uzqEgeLFZboNL5rgd/FmaGdWah/I9vtwILF4eefD8FkpbHrpwtQDRJp
rQTGPeasJUSvjd1SzmfNx+TclfVhZNa5eTQGQqOdVb+whyAqev9qsLuXelmOVVEzJgP1ANlKcMpp
oRn0H5UYD540tWgxZBCz4wqXnGF03cVK5MWttHIXABbV+gZPPOJqiOrOPSz+WeG+23nQFIlHuLdr
3b3I2ru2xzABH43Vyy5oLtxl+LFmF9tvN+xXv+VFcjujgDG7fFlZ+LvzcwqhDnALeJO3TOJ52GVD
on4kpp2YR4RvKLrtQO+SPTALH+0a1AOfJWYLCRITtkb1hVcEb+dEtuuO8HT7ZmgqeqnSVBV/P5L5
qErLJrjWB4UwlKfYfDWY/pBdVNSsr0lizOIonDnRD27jGjBEpGxvxmputahZS+OcQE2jzOBuzaCe
Gq0Wz8bi3RLzQ18A5Iwv1CSH4HVa6SwOnXI0xJKNzz4Akg+QISKlu63yGxASAr4lKUumvnlbM0Hj
42heofNnFsPX/00o1fJTZ7OZXP+1Mueh/ch+AbiTdf238aT9B1xKNF5IaUhexhbL/Pgv40nN8P9g
rkw8su0woDT41/4+n7T+2JQ6jNsDNGIBy+P/J8wxvT9Au+vbzJLxgOUw1fwvbN+/UaXRoqHYszgx
SXDzCbDWf/O9TiCCRSrJTHHKseq2rTqhtp5Wu1Y4EApyWEXR65yWi9GxUePyj2Z3y2UUxP5yvw5J
2VGkVfw/ZuIEXWzzTO1jnEbb08VJPTtsli5BYa57VRsFFX3d/Z++6386of+Zo/53cRF/hMV01bPR
0226Oiauv45Y20Xv0X2PPwbH8Mc73pQOtydPVY9m1oQ8RRBEpzsXElJsaOzIofGsB4DD9vckMEvx
ltTM8g7sjOjZG5/k3Rek0KsR9WYNTIe9XwGkDUr1x4C2m8pMAifjvFoaN3Raj+XWWDqDy2hgNbuH
doOu5nZpNbeaJwzrAKrVHWPwaE5/WMcNajyvkrAQ0yWzAk57RaMZlJrnxLlbQTeteMaGmdHKWwy8
gR+mpgbBRpd5N+44Xma1W/NksCOITwxk3IUIKlFlSXdQvlP/YMmcoqgAmCSvEXfIN9/E2Xyp5gWX
EKrdnq0yRQflUsmoZkzyFuX4AO8rznrPLKO20XQThF96RsVhm3FZT8v9pLcUddbcLm+aiUUxmvtx
wH4oSQre584YuNgiSeKJyyLPHrG/t7GAOTcdUvxsFtvAju8RglRNeK6a5fzOf60h2m3ncXpMA9r/
O8yC7bDvEnq4UE8b/T6vpOFcYSqolr2l+qlANh5sRuw+kW9KN0zaprGHwpYuY/eFzjDxHtK6ZmKq
O067Hv1BZ8WfT/NEN5GV5T71F7rcdhbpejtYhiz2vkRNy7DJEHTfFHlg55RBaTuNakAn73nXODWk
de+tcszgyGb8FSo327dmgIZ8UUyJeTeh1iX3jPCKU7uhwGJ7HNN5vwRLZ4cI/Gd5rVKy3nfJ1NMu
+yJA3oxpWQfM5rpNs0OcvZ48U2abfrv0X4ce2kM0jiBcI8sZ0pe09lDElMSi2LGTTHV/oYmeZfuY
15V8m7Iq/9EQ/Cp2TW0L46txuvkWvuCah8PYkOyCONz+MCT4ghO63SnZJ+j4/VCB4lvivh9yyfrQ
5MzXG0ekT0BLp0/ODOJYGlOnDO7LVV+jjP2pCp0kGcwblt68mJgNXszGEbIYLGVJAo4lfrJqYFZA
ts3eH2EMXzYkjuvMpiff2NdBMHMKSRwY0ptG7aG0lW9f+JrBzaYMn80v1kxedFiMkt14N8+3s6kX
iw3SbLsVlULXAIU6H3mJ1qn7+X1uIK8d4SytHNtNas1YZxTyjerLxrmP2kmhraWq1ApwaDn6KQ7/
5zkF3WazsZh54zWY2zck9cq8KbGUgdL/ebmupkyc1wF+H2RwUsVR4/+86LoJfd7eb0dIxGa/1vUZ
+RE2acstC3rj3v/wbAHR1840yUU/CufV7FC1X9SIu0x0XZ4Vtk7e3/GdYGLL0sV+01RSnB1Idjeu
MVG7lnlqf87aRMlYJ81XXpT60bTM/JItehePvelcDCwzQrduVRkJ3xyPoqp/MCpHHVKz0967WlVc
e2x68aAXmB72uF0HjD2JQne36s4U13mivyAvG3j0F2acrznROa3vXTNeq5+C0S+240A071OpB5fl
koHfXrQaNeJQDCbNUcLauWnKZ/jxwYV0puaKeeoy7SrR5rcWamsEHLlvHQXVrLf5RtOncnYe/HRG
b9GkWcY+Sh+VuvPNaRiigFdwiQVgzMf303ubGXCLO8AhyBfdME2K+sTMVubnItvUAqRFtoa33BdN
p6URIhTn1jWq5mz4Lb+BpQ2P5BTLsKeFPS3ejMkLID6UaQVWUzhddr+0aTHzHfrLzVoPkpFRQ46N
Y9Adluqp8FR+vZigR/Ope/GNpsFg6iT0Ry7PWe1irJrkZS7yh2HtxIWSQ3fmry+j0R+GtxnGN9w/
Fh8FLtSwLYfmwECXDRrKuT6C718TI8gNjchSTZSVPi0WWaMg0yny8jA3Rlzua5GWWx+T/gC9Wj3w
xGaUimrMZWTR9vKgIxvi//Cq9GYKZFDEtMfdHmY8o8zSBleOGc93zDCXVX5GJCPS0Mc69Q2VAJPM
1csoOAMIvB/Nupk5q9p8H6quYZ6hefIzyzRsmbRLy4OcpAtyVEgNxZAZFBEzfUUXjj43RlTjXq9l
WVzo+LQOPEmGczUVXlgD2DyZti+PZe2t7+OCo1sM5lDtJfU6OhM9bz45GhnIFVJhNWtydcS230Ub
go59GFRh85Rt7LNjWW3ch3HgF9vNqhi/tGa2v7vp+CPR1+4KXYyIFNXU00LsxZuvF9675s9TFsHt
/gQ/QBuYL1kSdnpCRS+80YCu3ju8VRF4lzmohuBSL0d5b9uI4KDrIVMhkb39vjA6/OHnvbzlCb85
+rn3rh3LVd8MQ3kPQ0qiSjcZjCbxbnjnobYJDu5Ks4Rva/p3rbl4HxV+xrtcczNsngntfibWl8KY
nEvlg9pr/Da58suC7AJ9NV7wbxV7s+/VnePZAdop4gpxujVR5bYC3zOEhv8h78yW61aya/tDRgUS
QCaA19037EVREl8Q0pGELtH3+HoP8FRci5snyFt+tcsRrqjGxEaTuXKtOcdk/XB9Wn+ZFc2PM963
hKOZt5RjqDP6Q2pL6X+DjrAIJjnPR9skFTkRFjHoAzro/XQNLVt9I2WLj92ae3/pGdJeNFBc1EtU
hf7ttQP93GQomyevVuz9LAcevWG4x+wnAWKRKIaLSmhFz2msddiMcQ4v9haV2+5uiJNx3LEbpF+w
5PRwnkmBPzt09dxNafp637QNZqYKk3W+LqqiNe8n9NoHgmjlrywJi9McsbivpG2Pak1ml573ERCE
aD1bU4zam2IMlfDIM/A+w3WlNecRS8TZW7sFy1yYSO8r+htvQa7LRHKAH5Vz4IQX6o2BvqXZUgSl
m8Lh40K/m5f+Bkak8YvzMZOxAYQslj89+T3Ge4sAan9sdwNJCzNnqz722e5K1m5huD7NuM4ipLNq
SKcukS/FmzSom27D7F0ZD4Mbw6gteqIftvTRcQjhd9LiuYgd8dzZ7jTedf5ENBAiIATAMaUQe4AJ
iT0f+iridNyX3Z2iUoqvRAA1iO9/stpTKDt/5EkwEbjyE7/5Gk9Oec+O7PUnBAXLWJmqg2Q3HbNz
TXVZ/uymVuq9WcAx3GOi68h5GG22D+0jwseHmoX7pG9N8Oq+W64Jx6SZNwwSy1ZjIyjA9Jooca8r
R9Nx9vv+TiJMwiYaiXLf2alPP7HzvS2t+qrZdPnAIXM5d7CYxOo8BSiXmS2MycEOwuTB6kb2Vad0
5G+KoxsFk5/2W2NV7knYzQiKhIx1+P6oE0ZeydjIUJSOyXlIC/sM4r109ibj15RmRpM65yIbef8N
kP7ArJmQwNWlzvhGMAGxCc48VDcpe6hcA2G8d4IIPaTZmbQbbXADdJp7e2w3gUEptloC522AzhMf
u+botuU8Q7EO+DD6XudhS097ZltmzpJe16JTv0Lh0n03EBsEkmprOybKuEl1Vj77IuT4n4AV5GlU
HSppgjaGDLRDn2B9mnIEAA3RZ+C251ihZmxQOR1yQkf61dDDqoWkMiwAEbg91d5yQ8tedbM0rgAU
eBWGCGmIEweflvEvRoQnv2e4uQ793Ps6ZAijYulMRP5FsfdU2WbESKJh7Vnj+ymPSR/ZJ6tkrr2G
qsrnW6ucy4zswnryUPZd+fnI/Z9svFlrF8z5leqX811ods5nPAbFN0eXBExBsXh2EDjyMehi/Gm1
orr3KpIN+cVR4Bw7Q9lHGPHNcDQZKqdrFGzmc4AAnJ7zyyEg0mK0wESkT5BRPAxq/lzNu36GFn5o
YegDbmX4ZXBUCQa62SL4bcshJpjWHGF+uB7EZq+98pt8aXMYwI5pvtizvSGYwMRqARgewAGDty8R
2adPnZg6HHaqmz+5TC+bbeRn9lkvhmXLxgQJNWz07tAieKg1tSMgwrNYSFGjYiNAgO69FdafKL/7
FTgvhOoYPQ+Y2jkQRgV4H258eu1j1EVWbNTb0nWjY4TrWirs1+ZixOajG2j+eyEyx9rMeMiLaTta
7NsGEs17B+b1r9rJnN9dL3E5+HH97I+R/ymcgnC76I02lmtkC+R+cYybL+ZxPt9fwYujvFzM5W1H
KOC6iObI3uTxoKt9VU/uN1EXdr9RjTmtSFwByT8IeOeq8KrpFhciESJR0e681IX46y92ef3inLcX
Ez1jifzEEHHcs1nS/OJM6WEubdfBixdfmeOdSeWxJ6D+SwxA/7MwLHW2auzvMTjRw8ykmuptul3C
t7/KF99/Vg3RWRTNbKNZAROgFmCAZdjkFPC2p+F+dMbuiIUHleEk+s+jFu7eDSngK9PeFZnsb5vW
QuAbLMyCWbs/i1GAMUiDyOQTRUN79hbgQdvjt0Yy1JFvjtQR7EUxWkd2n18A+MOfyqggdETC3nos
qsxDFtgCLLza3qDnitHkyMQX61a30QOrpAYEgVB3KGOfJaLk7WSvX0AP9sJ8GFABfC1irNNdEyZM
pQWlLYz8dcbBb10lfX2XxXG+hZDWXw+gJVAy+7sejcSxVrY+O4lhHfpArSExZc62Ekb2y0tKexu7
TXXLqIZZAAJuoBbJC+AiWlgXTtE090SupMwBhHGqGdNrUpwDKsvOjVxmSaEpcdFUZFtpfwbfbKCy
6YJGE1vlFcnJXNAcePW/z2E5nigv2kM6qRqVLg5nz/acW0Rk+qnPcKFsR6+Gw0H+lftlSMZpH72g
QYSF3KeGUDYw+iXyyuL9PAZlHduHMR/8Hw4QwYe8MVsevs0Mq4TI1J7FoAPCn19wJu1CNtEL48QV
VDWskz6DurqM0/2wsFFcZtXMnkqsElLJ/q5xDT6iyJpZ7o05qX/CbEIfbL6wWLLW/lK3Syu37kS+
T113/BGkOb7phKqDr5dsQ2OVGRxQeI1navLaCc3VMMbdJ8fLjCPFONCZyJTMC2m5DuyIptyWdo74
uFnoM1VgfXOqSpzzpGC6kAsGytWQ4DY2jGdzNF34QZBtRJKM5ygwwuPI+WOV4hLbUqOwtwIT6Ffe
QsqpJlw1K0GIxKF2bfF5bF1M76wLMt2qlmselRBfSi8PEF8DpaMd5ad3IUSBZxnmSnM6b4rHaQwY
xmAj1i/gnwGnUbMDbQMQqM77DHPdCy0INNqAwqU3gttJ9owy695/yk1dk6hkDvupCdMZ7ujggJdv
TaYAKIEfqAfnnXhhGLkCnFG6gI26F8ZRAe0ILVFab/CfYFsz9L5f0EhUnlCSvAWYNPZVuW0ynNxs
gNWPThjpHUK/al0HfcERbB4Y8b9QmQy6hUcczMOx4JB0n/X9znXJrt644aR/4IMuCaQg1JVIhOxM
jteEdTyIDmKBQsE+iA5Ev7D9Uax3awwx3q96MKdmjZDYk5vWZRyHMcio0aksQCp37ruvFVT0Q9ER
onM34UHcFREkK8V5i1gT7A5ppu+yKTp2/Np9Z3R86N5CxHIG5l2n+QWUFbpeM2wR4xjPcy2rr3DN
bsrEwsdO/5bprRt/jcPcfKjrBIHInDLcaMz4m0+SzMEIGbslwLyKABl4Qu9hgjvDiJw2hkG1zTm5
QPShsisCq9Ijx8l8j7hSPUOEEpt0oYmRGbBpCwxPSCOCfiRhSOZHej1M+htrOnaRYzw0CTsRNY/k
U7AfhAvJjKZfuF4E6rsafN514OClAn5hRFtrbpmG+o1NNsiMp48SQHbxjVn74lvQUdkNTQFCqkuN
4uwX/UhvDvKaG9nUcLDYRDYOu8rS8ZOl7Y7CKgCO7cvkNPpRfZ0uZDcLxNsMYmFN3t1Pd6G/yabh
CyK+J7/VPniiYWyeWiePYsZNefvUONI4VbnXfvNeWHSo0wrrLqGOGJ9z6QFE693O1Js26JJuw3lI
0e4a4pCYjTJz+I20+nACxXNGMxVv9xBtIrNqHt0M6cHKxmQ6M36kExQ4sVntI7uncVnZIVWq3xam
sYohUX6eKqfDsR2h3wlJ2z0bucl/gIO9uptQED2y49b9TuUxtRSxQKHEno/F9NhzGMnQ89RVeW7b
Iog2jBoTd0UgCLNExL4j6YLMXwm9b2uWmdFxOXTxTD2aTyQD9qv3m+aXmNClYy5BAVJQmkwr1CWk
k4CowbL9Xxj6pxNQY1MeSEwkFWQq4E85RRcQ8BvU042bGuXX9//2JWrWRYWLJltBg1em6y2y7D9d
4p7qmwoZz3evaPLr2Le7fTgJcnpoum5iUXWHwtbdgxGkTsbA2jB37//5tyMPDxYGV0AGLRsXWs7X
fz9yZWSMahFcmSKKtpmZuzQQ/Tie/gqgbvWPpecs4aXwC2jVAwr8kSSJ0+xwr1LRDTWZm2tq/irZ
TBIPxRHv8KTPJF0E1l5GVmZsnLSpxrtiFp5aQGq2cfXBT1i8Da8GHtQdjiuZKvmS//MCrf7r+0NM
j5XQ3f8yIrzbk0AzTKxbqvZRHdEHh/gOmx23ZIf2IhVCUyqlzHQiYjAp3LVYRjXGODw5zRKRNteY
SzfiZWpjVLiiPqDwv8VBoHQSwLOpenjHuM7X99m2WWxdaJcrRQBdvw9sQxVnqA9cFxv3fRsN8S8/
bZnVMGHlJr9MkXwS7eqthcFVbaMkjGn3QGbH6DPJ2f/gI1imcq9uoyf4CCjGQUJYjgJZ8PoKaWxH
JaC5GNKw9vuHvz+6xmqI0UJ6V6ob1g3Z7FRMv37jFvWkjuHYzPrGBzA0IgafWuTizZhSPugq53Vp
Rps3JaiY154zorMGpDdDq7zr918A+7WpQCoueIH+8xVZ0kRGfIFrxtA2az9ChWI5mrfXTiftPWtA
k/3WmPiwv2egJvVmMCInvQ5xbhEHViAmuAknVURn6dqhPGhdEqiJ0i/WO0ZgTbgZZIORVC7ilDJZ
pkF0AoDrAQq1nqQkTo5sDa3IHSHGzNlV1M2kO2YcNailK29veEVGkgifwG9OTMkDPAp6rXHFzATp
kmd8LzHsDfdDE6lHf7SxMIPnKYsPvg7rkq+BvdflAwAwQgAmhouLD3xmMJG5DHXAWEVjdGPEHkeb
riXUFX3rWCChwuxpXzd1y4EKvJA1nWdfhbj2yK+czg6Htlu6/02890lSppEpJAGZLKJpcjbVhKsK
/640SDRzrGZTEcprr7ws5L9qjYgdqhWyFOjKXt0l3vdSZel8pOuSfKXBb06P778JrxdTF9SGRTdS
YS/BoMSydPEKRwMMEScNYBF6CDqpoMM1OZv6mJlZeVKomtehSZYplr3W2k6Gj6Lp/Qt4ibf4n7WI
K+AmK8lrCDdcKsw0rz+iORrllCfQZOYoboqdCoVDEYlok4HJy0iH2+w6Rz9woq+xUbSYTqN6WVlF
aP0lIwmYR5cydsChmkAbLU2vcpfZQ/ecJ2yCuGbx6IJrQ+gifR8Rbpdq5GMcdnEZyNnI+lVmBcZW
OjQq9x/8uMvby4QdsLe3+MuAYMCIfv3jJJ4+M1DtT04m1TWdFvSxVqe5ejoE/jWnyC5ACunaJ2AO
0ffSzGknui5ezy1s5MDeDn6OPrMgZOB2ojO66acEL81IdBgzJSE/+d2UnMk0Yk0xA5knJBuhF9qY
5iCu4xEJNC1h2uYe1jJU1jl0ZHp5stlmfom9IOAw9AGbZhEd/LEmuha/GKmCslyHf46v4WJl0Ubh
YloHyWUvczWbqQdniKJZemeoEvK1R+up3/GOFdca+028lwV9V2pyjjWoDKNx+/4juBjuLxcET1wK
rFiuAGHjXpQLmePE7DPkuC2QMOdYAND6lCR+jtuiE0G1GW01fe6xsDPJhQsSbwc5ecGVD+oQmW7X
NkTxMqhOVthz/N9EPyftNiEE+8a1U1vsujLNftexZFQp8dhfd31e6U/m4I2cr5YBJwtN+c0qG4lO
kH49JFuT7t3Lv2r0sqRZb0IJXU8histNaHip3jXklMKBxHS+MvuG45tsihSTQglYczNlosH9wRib
sMLZjmMCJMclwQiLJh0XivKI/5eDM60zVpEWsDIK8JV+mUBamWOHB4z71cFWDhBJxv4cJGXQBfBO
ONEy5gzImbATTeZ77ma+c8ynZBm1g2m9IkVLfG78iY6wLDj7QKeqITj0mX+tzVIJBPxC+1u7JWWV
qSAcSuCjCkPqJDrGTS8P9v80wWdJNXhHJ9R/1z++1z9fIXyW/8rfTkbb/pcURIwQgm6bS2HMYvNv
J6P5L0f6Jr09k63fg6z0/5RCnvkvACaUspTTL15GVrB/I3xctEe2h6zIlFSJoJ/+Iyfj65VQATh1
qApQ2JC1RVDSC/X9z5IT6c+MFEhsJ7cZbgVv2wzBDxbaqhgz37sSiAW9HT0v8JFFbOr2yugz4X75
44b9k9iHX/rH8vT3ZQAjIkHDwewJMPz1gpwj/eYFRtM9QQYH6jmOjn8sMEoxooqH4JkBFejKBEj5
165SFg6J2kfmkCjwdYeurIJbh3vvHIPQZg7vRGFzUsC/6c1OVY/W0nXy8O6Da1724P/ZIbFoWyi8
hBDs1EtA0wub/Y9blySzD4SnoL1IrAB4nHzaxwHBjYUyy3MPyoVyPYgeGiLEtkaXKDZvdPxJ5Yhz
2EMeqhF5EnwWBYzvPri016v935fGtZm2KU3Y0ZcVMEZUbrZB51MOIju7kxpX/hQm25Hz765p53uC
QOjfUxNvZkOIQzwzM9Wio6p//0peH0j/fSGKswL9a0bs8mKVT5lcowZ98fX75GA6WZD/mmhg3cnK
GCiovRhQ5gyjHRD7R5kZl+/U8nw4nnAA4ECKWfdCPlYHMSe1wOX5KHs2mQaNIaF9XWLuUvLwoHAj
iWG+WyFSeP9HX2y2L7+a8CIhKViXBJfLMh5nVcBOQ3MXoQV5vwZ6BWyIlndovMQlpY1pwtHMvWFV
D53zMCCLWU0Mzu7dNPA/DO5YdvbXr6l00c+Z2BzZya3LnoCavVrOFuIvqzRa8oFdg6jaRNjsYgX1
K6mHLTOWU51YEEVnNervJbode63KKvz+wY15+0gUpxrWLlQtfD/q4jOn95jPQdr4W69yaJUyeKl2
jMODa3r4sBEHpYNvMUe6dTiU+iaGTvq5B9b/CENhp5lkYWztp/Jb7YzG1ZjEcoOyHN7q3AYfLEhv
39uXdRH7OQWw8p3lpv7xbQNpx0psDuCip6jDzICtfF0pujkkOlxbYKlunA4fBKC/8PDBPXrz7WIs
RwCquE90MYS6eG2Lagbmwill582EGYAhmMiDZ+rFEMoozW9x1lhfRKfn36kfjYex8KIz85R4l3ro
jN6/lheF5at3hytYmiq2xVma/12u9Y/b0CVhYo5TuMz8Y7y9aTUqPtWCZe2qRYX1kIM0m04WK/Tt
PBGKcfThRHaEy49Axmlwz/cNOSHxmSAP0X8RQbgp8lCSMQGEqASN39FVs81JXBnSBndVWNnY7hn5
Ub04rtYYPqcRM/37v+qC/cDniWOOPYavkwMACtOLRSnRNLFikZJNItv20HdDdxA5R4CB1sWmrwp7
Rwk5EQVvJX+NfW8cPPz6H63Rr0+zf1+EC4GCf7Az8U9e31qW5DBWxdjtLFWO86ppKwDmvZmIa791
P+dLp/39n/0PD5PNFZapRZcQk5h38Rftrh5LMfndbnSm4ZvJGQDfsHYeLVPn3qaiQl2XTTleVXNR
XvnM9U80Z5BNWq17T7H6swFU+oT4D9PaRG5nWcBrZ+ZyjsSE5DTKmuwgcQ4xupFZ4ZAujnBdIUv/
6/3fcdHoW+4cvwMmKVUVC8mbLBbc8w6GuKDftY2DS6h2zHariq4Bgh9W50L08kC4LVELZMEeyjnE
zEiY4ifiRO8npy53fkR2C7B/9eCw7eGpkcMCZ/Nug5QxaskK+sF+YC139vVnRMOVNW9Z+xSH6svP
iLRpY2rrAWVqHf8mVzXBhTl0+PD1dL+Q3w90GPxjJ63swTWGvzgb4A0BDLNpwkrFWPIm48ojRPqx
8FR7axV031sgAsZqDObpy4xoCjVEPt6iIv7shkZKslZwbdgJrWiUKszOjL6/GTE6flADvX2Jl89I
sESwz1o8kNcvsdWCZ05y0e+CzpyumtTotj1By7dUctMxsJ3kg3f47d/zzaWOowdkK+G8Obd3tk1y
tBx3nLXzr3Zr/KToiGnW1MMPM4zb/wzpurxqFKNEr4Iokt7y/F7/PmRXGUKJDjIOoMbPBFKkv4x5
dM9SEqDhDZX8YMG9aK6+/EFaEvTvFRoaktsubiitqNwLzXDalXUh1wiJmF1WRfYJBHZFFmjv3tD6
cz5VHYw7Z3BhFXZdjsEVgoa469w2fMT2CYK4HdUH+9LlQYFbwfSV/pugyU8TbqmG/9gK0H36RhMH
487XdroPJl88hUEEOUer7mZsPX+LQVT8avFLr2wr/wjF/E9/3nMYq5l8/Xz7F4tXUWVguZpi2s1m
On42jVI8M4jYG06Gzb1tWnszGu1P7K7lKUoM94MfL143Zv9+LrwN3AO6f7QrLl4Ez2tzG17NsGsK
apYVggL5WDsl+e7VhEkimZtHvwf334buMcZ7fKxNt7+1J4lUDbEsqpiuZCCuEg0PnFnj5/fXxDd3
R3KCJMZg8ZZw0LzM5lK6iwco4fZOUQocavSbt0VYYK61qurrIO2/PMAvD4w+7F2uG/PT+3/9bb0L
U4d/sKeaJnFGl/Vu3IAusxkr7hIcWcaDUXTF54HG4nCTNHxVkFvxQ63DUeFMbRiOJjRsi/ogBHia
1Zg07X9c+nNBhIiicHOUza+6KN9CotRMTGoO68QAkqBvDTDJZgFHn3EhRJf2qjPyf7OLgTD9/2Qt
8o7wR/lGKPgtTubAi15/IUAEAwiLwtmlYYOhP/F78buVWFKmTLl7px+yv1w6z6ifEv61wrDKjwqb
5S18tc9Ifiu9AbByzkJOWqraP77RMRqUFfUKXSZBFiSUYFxI6BsPcX4kk6w61YWZZEdQZijYU/4j
V5HRF8OdDXG32eQERC0vb5AVH/T6LkIgX+6MjyHJ50y0PBZ58TiYuiMgszrIHoSm4BoEwS3XGD1z
GNJmP0dbD7MF3EZuTL7JC5XZQPMbRG8YSNVxRMGGTKe3vOngM2H0d3k6cXqwYc+gO50j+SmOhwSx
SNzNwb4ZLKy8OcPA4aP7+2YVgEdF54WTLFhGiJgX97cuMi1KtKk7OA1JQDyLNwGiSSpaDlEfMVgO
8tBR8DkbwP6B742boshdc41YA8XHBBG33TO7bm4F4nQAipCqyo09TVj23/8i364HFrsjaXXsXJij
Ls//bqHaJUXG3Rk0fzapnuSx7cwvzO79ayue9MGrxPRDlsV+Ula8e/+Pv9mkKXAo0AABS7peyl4u
7o+30CFxOUjj2N3hODUeCKbs71Tkm4AWODzgv6w+YMC/lE+vX/ulpW2yNUgLMrJ78XrRYGiUiNAn
R25O0pRhj3vNmXdjJI55xXzSKbaBI4cDeyrs0dA3t+mYFkdLsxC5RpvdFLObbjDJNGc7k+U+m+LK
2OaabkgWzt7XyC2d1TA11FeQcNfv362LdPfl44Aj5uE8JaOVjf9yY43wfhlmF5Nbxxt+Y9e+/yhy
G1JUKMKnbOTMq4mUIR8PGuUVWSrBWoRTuyGgjggXgmZQLKk0zD+oWcXyLr++qTZbPv+zgP/pOi9P
+Y+nWNMyKcoZsAl+MY01mn0P3DV22c+xcoLiy+hEZnEcJiaqa4dEtWILXURdtbPtnlriGZFiGUYY
rzAi1WTtWWGwGzJjGs5D5SODtmvAiFcl3O3/zYVju2ShVbQ93MuoVN4EK1e9gdnbG+GrVZgT823a
Kf8ud1XwLW8raCmB0DntQ7vzxBbQ4fDcNTkaWrZqG+OM0SNJjxscvyu8fu6hC0ZEZSMsLcbCopOL
F9EwP7rwt6s3u5WluOMsLqRMXuwfQ9m6yCHFvEM15+RkUIv2u0wBdWg7vM8FUvUs9IxnpwaqHFpR
8+gVOoE3NeY3ScuH/cF7+Q+XsxxN8bgiKrG5la9fgNbuOXVQ8++UO0y7MLDxg1tjfCqUbK6DRuHf
biL35BWDfyqMdrzRYs6u+SdH15rCD9JH3xZgsOepcUxEB9whebmjT7pAd8UYnql9sdcwKNM1o9Dh
AQ1xsLQhrLMdpvWOLAzoSKruPo/pqDcAOPrtDHt2DUFtvmM8DMaq6fUHZfs/rECcgDxGWkueOIvQ
xQq00Ojc2kTfjPANyVVB+3rlK/KK7wyQELCi7ThyvxiT0e6lZQzmzjMme3xGTkoBpLPMKHbR6Bbi
mnY9veRAqlJtAJSaE8Egc5SdZiu3Aeu71YLYkEFU7PQcU2bGnFo+utX/8OAZLCzVJM0RFoCLH+OV
oJ4S+Cs72EpQDyKr5hiqvN2YhAYIENnM13jWsuPQh48G9+QOlZU62Hjv97h15Qfro/V202UjM4nc
RnICGvCyza54elHHyWAXgao7kuKX3+QtT2MjpDmTZWaLbTvZDcgNy9kGAIbpKDXmnZeN+S6qehP3
yVARysFawckk9IkQiOzaRKUt9XqOM7QcqNmMR1f2C4YsSp4rqwLjm7Q/0BMn33TmqqcPvi37zeLK
Edbi1wjEPoR3LI/gz8U1SScjrZW/s/jAbiOR2tcKxPzOz3X6vXeZuocp0krLjBFWQ+b7FYfDDx5E
uZmbKXpozdRa/S8uiQOWZIVbOmOXPYqk6ForZd4CVATLW62a8irmfV3RVp43Vi+mvdK6++qzK92w
LkybkSJuBY5c4Wer1e1soi5//5retE3oWBM1TOfRpI/PA3p9l3pY4aMpXJybk1RfpiSLSY6TxTU1
fb+NjML47DTApd7/o//wvtHy5V1jLrYQ5eXFswG8Da8ZjxovT+jsaXxaB/QB7j5pMvRDUZadEUwU
X+M6Sc5lY6rfg51+h1c+JyuFAmWfem19bWgfRoZl52dpNerGQN65SmeB9QazbLMvsl5A7DX0cSYU
8bHoreSRjeaKlMLa/eAuipemwZ9bucNjXT5kFB2ezQnl8hfpGiq86k0sahVoLHucSWtuofA+Jr41
jRuCsuAktkwkwg2LMOA3u7P845i1DS6NiSPnCg9sNa9m9BvlUw5wO9xYOdyNLYZx07qZTNsYVibG
7Pp5FHrc9owj9jOD72bdJ7izoGeoR5lG09cAniujlzx9KkaQh2EX9esKy2++MSrRltvO11TviV1h
7Qv4TEgjoz7uqN2c4S7tREr/OXLJR1CRMz7LnCjVFcmggq5mGuiT3TThsO2LXkBxz8C2waMy5o0j
RsMHNyIxQVbK0foYOOZwgxRq4YyCNL7n1mGETZI6/VUj/EnQlY6Y8dFChP25p8oJDhacP/LFrLZp
+IFGlx6pENJ7Gjn1bwIIB3818eM22TDBKmI8MHjrSmhQj0VT3ThRn0CmKZvCXpPqiPupG/yF5eTK
ivBgiJacFezJOIMsqWCJOGD9SdojlHA2BgzORWD6+boj3+0mIdsOxDYy6PrQyKo/Ingj79H20C/M
Qeg6WxOg6y0gdcM8iYIZ2zaddaQ2UehVBJNUmRnsBxRaYm+njX7g5rEc1mTBzkS3h+aar3GJvyiU
+zND/obY/v1P7E0DnheS5XxBPDOiQ5t80eUqK1Ujt5dim4lYnBIzzXeGW/O9iCq+tmeSWlbTqMud
YBM/OYWdHjk/iuMHV7F0rF59FiwpS7NtGXxzbHYu6i3TqWcYajMZK0nZHnUahKc8keZWe/FN2A35
0Q7VJ0jgMd3UkDCnsUZN6/pkcCWEtIbtpOgDxc2v9y/r8vTEz+aqqHFQMjObMC9OT2XF6l/NIYap
KRt+6XQEb9659V3fhfqrxBG7e//vvaldWOE4qbHBgqgEW3IJ3C5Too5V3btbzx/9K0J50lNtRvob
SabWOpYV30bo5Dc45cJjM2cwRUzcsRyzBG4RlQrkfn0SzU9qqrMHCcHrk8zKZsDMqq7NrGONqHCk
QnTEOu2YjTA/epsc+fZJcthUL5Iitgr2zNcbhe+MskS/FWxx5cxqWzhu7R0rXSmNObztiFGbougU
AJFs9qa2508V719IJMds4uyRYrgm0RooZDpAYtuInkPtGs5F8Q103UDWA1zFNspTXNwYXb6HeA6T
dZ9DVFxVXp0Xm9gs26c6RzceEPG2D9xBRqeqaQhUiNMiGu+jbKElEQ+B9GYu3fxrpOaBha9tiKOm
eYeWKCxJZjwQ3tM224KkGb3t4TzMx9DTeXvnw/Anyjbz5Gk5X/sby6yF3OZ1WIBum/vsR1kmcbkD
Ap/O24CTxA/URLk+jE0CTlf5NYWjxjPTrFQsZueUzATnIHeqp6s5pTWG44DnRdOu/skCodtHmjD1
j6jOFU+yg7m8Y+sT2SmHjIBst2estyEyQt5ozwbD55kxooykn4fvjjll1s4ZkyRjSVNi2HdqGTCh
dMnDI7M5NP2Ksa2z1W1M/CpUZQ0WFTEsVKRxluWq17E3HEQZ6/zkat+ZrvFEdVjehrncD+YQXFsW
S/tklvNyr62HoPApiCby1kE9Btr5iwXIu5PSR1fXgvfY2COBNMwbE3jDZmYf6ItVnxy7zY1DUACG
WduJTCW+ZN3cDka2hHrIlDSazjedZAMhzPrmxYZ/1yRwDNYRMdAQftPZr1mGm/kxx5qKrV9LfYcS
kigOI+37a+xRbb2OgZysi0HlzZIgL5NVULjozVGXq3Hb4GW0dvy7ZDLIiMbwikTvWX9yazKLqfPd
6DTiKNy7og7zTzGe5Ww7jyTPPMIi65o71y3yfl85bExE1kbGzzTh7HoMsb5U22luHLUFyl19NkKy
2nZ+ledgaTOrhpdttBpHSe/QJQNAVp/JrpiKrZ4c8L6OlUYIJIrGJ5w8Vv5Q3cFyI+TejicYEgnd
pSsksam5cQHjkTxiJt0+46DfEsEMd3ZfJsnQX6FZF/ybadrVdPVIJ9khWfOSXTGX+iFnm+03dh5P
G0mEa36HTQRwa+J1hiZOhNR3kKm8utbQueF1TvY7WNF5jB/wz8V42DsvGK+sxp7LT8ZcqmGl+TaH
Y1xjtFpZ8zAZ+xEDCQBnryP3wxnTBZYwuQFU3N4j8LS1y1HvZysltwm/ZL8ZaOhnv1IgrvHKHMzI
OWVlrxim8J+vDuSZLgat2IC0ZsUVfA1y2yC7Ye5Mu/VAQ3a+5dXDm50h8oMzHel6FxrVRBg2hIor
0QCwOBDiU7Goc2rhkDf4z8CKGrXOsIBvotitr3iQMOC4Y+MRFw7ktsCL/U94QYV7x4LST2AXwYzB
zFlGMQNT0Ec9WDW7l9c0mzDs3HTdC/bN61IQILFyQkrZnXDqAFz1RLYOgkZncHDxNqUmR0oLQiOd
yf9EgokjTnk2yU9tEw8/Zd0VLG8FIsI19Cu72VmDzqJDhp0oJSHIsZsVaWT1N8cqtVwDIyYRqG9K
kWOgBWiBWTMEz9KavsAibCVdtx3wbz+lA+atAVnbk5PWeYUPXxK4QQ5XKM8wkbMlzn7w5DacctgG
aQcKaI0RGTyT7WbJj6Awh3Y720XzRKAK3lLEG4RfpKMxz5s+NBxvr0mLiLZChy1mNN6Ydt0Rmtre
uxE/dIfYhYpxtIgi2SbuCKvVT/VfCWkv2bb1IVcidZCzc2+2ZXsasNOgi3JmMTBtqxt1HTlJhEMr
RcVjdTHrxJINW5BXIup2W0mlDzj1XGK+dMen/t+UndmO3DqWRb9IgGZKryHFnLOddtovQnoSNc8i
xa/vFfXUN2+jjH4ooGBcOyMVFHl4zt5r08lWcZqvsw1ip47mZ3tY5lczjfj9prWay/t4KCcEtvQL
3NfYm/w/PN2gvTZcsGC8USR9sTactQlaJ3On1DT99rxxot1s1qjee2Ke7bNlGZiFhtjU8AUtrJWl
GISUe9SaV/+oqYjXfVnrHOhvj1sQ1nrrneF167NVlvVyrpahI4gotqFyhnOz3WvAswuLEqoyjlJH
rbscz20F3GemSIvsCXg48ZlmH9BLwxy6ShwE9JBmsWvGSBMYF3RBWlXWAD11tkEO49GN7NRvIxaw
nHL/4uEmaC8W1WkSxA1ZVXNr+vm4oYRVGEts93OFOrn4RCAxR/lSq3i8YK0yMyrZaqZim5fPPdlU
V8bP+fNW8Y4SlVc6T5Vswrd1Fp0+VrYN437rJv1JeBOWoKnBL/4Is0JBtzXCLXfV5LPFSuh64PIH
IuyZ54GVTnE9Smq/G1wnMYONMqMk5f4C+rxRnNGF+1UuC9liHhEr3pV1MCHUDer5Ra0iM0kohIp2
qPDqkU1fA3J1tNeDDXFm3R2008e/ZRnxXCJ3oEVJf7if8AKSfZOU0uFfAYHan/Ua6KtZV7Wk0W33
2o0m5xScqQgAKG9kD2BLL2i+xQu9700hqUsrNWz5oQQbArmaP8IFu/qQQOKxdC6j2w64JJSsv2y9
V0NdoO+9ncdI1MBw3UY1OEXw1xVzTa0T1X4bnLPQoP6wbkDqGArKvIMyaD9UiAth8TYeOVEg4ebr
JjquamsJZyM1tYEJMQLEuIK9MIw+4VrpO/L4mM2aGsp0TxAVDTJNg/lC8jkHYcskhKqgoOHlTSZ8
QXY0r0kYwCj63NRS2Q8NYzN5XfIl/IF2Le4Zebuz3EnS3YifG/KxQeY8zO+EBOIuDhaPn8Yt38Bx
b0S/X9eYXLyoMxMIJ6OmOfE8U0NO0sP2AljXzHuCfPWvRQv7XTj1c87bwucaIAsk7C40mBavXo9E
wlTLzu5s7znbDGaIW5cbSR8TKOfeKm3Y7lhOrHu3teiXixinPT8jtpsTCXHNetB+BwiqwGOfNsNK
Clq2RdFlFjATTmVb82xsp8lfC7qvO/qb1XJS/iTze7JAkBy4dLWaxOk7It3LGVXLmZ6MPncEV80v
Rre9tRNm8H8LHDLOgZrPsp+NNYou4X0PM/wXcn4mQHje9qTvsVIpKaiOWiMph6cpK2+cS5N34HXn
+MK5SnYaMtWmRY7vOOupxVS3Htg1wmk/EoCyJSLGeZ8IiPLRCep0hPh98fznAY/UuOPzE8kZqGFJ
BjZy7M5K3bhUvd+nWYAf70yQOPA2DHgWA8GIqMFljMz8TuPTvu/CyUKjztASV2ZEysdT3oRLdkTS
LhlrOh5M3ilwMIp4fQE9h/onPhSg0YAA1sVMA2KaZHDMej9s9hZj0fLMLxhmL91SumcEaJm5H9Sm
5CNg9mBE1udY9rHaXOcPTSdPXXRf2xYwK0Cda+037l7MmgFlMxG5hpt0FqcWJl7DO1p47xW3DhLZ
LTQE6axrMz4oizwR8E9+Ppzw5o1QlwdHdCkvewftHpRAky+JtzUgZ2Qo6/ccf9NrHUctkQXhEto7
XGCD+xSTVJTxveRTvgstLb4RQ5VHT33fluMBqxf7EGgPuZ6KAXr2m82oLD8FqpWP89K4w5UdnD4M
4Gv9oKImri6e8nvUbYwIYRJrvO2HCihusItzs6i70udFvQNKP1EL935Rn4sGbs7eZdLwJAdSVYDl
jBHMYII8mWsTTqXuZExs2nUopCqRQ6NvOnbTAuLHnQorJVaVPbXwvOaFJY+ipUASi+YKjxuXsGLw
u4PT4bV0XC6a6Rpsodj7oiehysm4RHAGkwSVK3vN6L540fssb9CubLNBqGVQbykam/6ctc6Qp3VJ
C/1k21XwMniD252kj2Bsz4UlI6EGsBGRFYOdm1u+tndLzgEkiBcxrFSyNaX5YRcVtgpVyPyC3pQE
b92XPEJr4MhWzRLNkEO8dQCt1FoWoN0u2uPVKqh35nz4nfs3BoGuLeU9QIbyQBOZ5oenFbdSrfoI
odTcAf5urWb4rUfqt3NX3CBiATRALvrDLRdIdV3R7y0ryxsSYjC77cipA+sTCRHs/GmY/GStMhLK
mnY2y6UyN11s0Pjj59vboJKhwR6TlCrvvzCvHD45rOgiDUxf1tj/tPLYmyNtg9jhKrazo6KcwN3C
J4Fy583HudMFYdkSZaBynPyPqsaiug7LUBGD7nneZa4F2HDb7/viYpWxwhOOt4ggkggFCKbK1U1B
3rUo1mZrecoVPtUD1pOW0J+pKo594dvllb13flZcJcI9mb3Br6FVjpWnNgHqn4iVbq7FnLcn+txt
Qn3idAwgPVu8x+CIHwpN5b1r6lEf8q5U0ed4RuuXRqZnXjHZXBX2dPSn7k+ot6mFhehA0SysHnjG
Evnm85ov/XpmopTdNX04hknpOqNP5o7nTgfHGbjPjnlRR/uwXMQKFMmI8lDkrAdi9lr5vhAzAY3e
Gcc41S5/x6tcfulGRMB4ssj1fxWLVRAk2KwkKUHe+ETfTr6MQ2f/ZFVUFZQQuMg7DD69OVPKz/Ih
78lZh32+1r8mR04nfxO1B47Foj4QxJlsqS/UpJ8zags7dd1uRiSNhbxLAmdw3COWByB4FQWcuJO4
zaI7spb4ON02kaBQQIGJ01EwE0lCV5HQTiSBmB69BmhQwnFQrlQemxOkmrbdi4+mS+PchrNMfNyQ
wYcjTSprnqiCqrvWj6zlTgrwNjF1nHuPI1gsVM8wbZ4s5c4uYCwLXoFbuOplsAsaBp6fT9ux42gR
r0x5YEITAlhhzMiteN57JOh6j321BUddLiBCbGCrxYk3Jv7moQPdEzYXcwhQtJhz7FYQVztyQ8lG
An2av0oMsrsb8bWnxGzERQLp3CCrdrmfkCpoZ/juXae7+HIsBHBDE7M9Mcg7RQL7Km1hukCQu1f/
YepMB9y8QJmUdKVn1MGfYnm1N2m/q1lEVrJQ6VxQHtkKNGoHe52mQ3GHjRIav0Ps7rYfIrcOX2Ky
/vYQzhRqld5l1w9EP83XwIaMcTS9FwKl9EZr70tHXTOoWDB2u8UBZ9rWt64vKspQ4H1ZlUhM7hN6
jNyvGDkOqwgoW03rGeZYuQ3Vud+quMblFtu0yeMW4mtXZNnziF0tOtyyEs+jEuOcllm2fpeG/sJh
YOC/wfWAWPsoO5hAn+NhseIHrxbQUmlVC3rt6K85JSP1bYxbDitqLKoGCLIibeWSc6/J65V4xl5k
RMlaFMznsWwz9yw2H+q5teGv3Q3OJIeTNrct08K81lJ9cF8+R9WCHXlHApL9hfgeve1nReWzX8mz
NYcesh2po32VvZclQbcH3XCdYuSA8D61oqyENgll9cTo2YUrYKBX4V6ha3a1gsKzH3nI4oeEdpwl
YZaVWwKfQZePjr7F/TTGOD8b8ESI9+zNkLfUZ4XEPAwZ61TWRXAUwMjKs9Hqdkec5vpS+m3l7Bzm
JhPxuY5+KxQxOYnG4McxWOcoB2LJYk2IaYsTBSNNpguEFMLThD9+NaEsttuQMRh3ehrYGrqAYKfj
grBWHkY0chxNgV7mh3nB/52gqwHx4XZWQUjJqiAtRTIazmLkNvzY1nb1RXdV+e6tFanM7lBKIjPI
7F4TjMjhcF6ngkhPOSn5xmgKsowXrvz4ONo+m7bOmStw6dYXLjoLAzyYEPtWd1D8aVTJSxH3q5UW
i/SwDQ6Q+XfAjkn/hepY3uPUya4AlER/Zzcj9/ZsWHv/EnBufIPxTuYHTnD/R0zDL983Zdb2975H
U+Tg9kW+gV7ghg8tqyIBZKM7qa+AY33z3FcxqnSB69dNJhryYM5EOV5ZmEQJOVa4im/eNDZvziYZ
SLa8oj5ZHuTsJdm8Lers5F13X0mrib6MWKUReoRyvNRt1UPfpJKFw7xOtALDMF+hC6IRhVS49lhf
9NTVv1cRCqxRflT+4V7ftce+r0z2EOiNEWzbKe/H2mob4ELgRA/E7dL25aO50RHyIp+nyMkghcgY
WM8oAP3xSOeoIPUmyijadK3se8fY0ZbypVCHe8LynqGfCIfqOI9/o4WD65CrprRPN1wlWQMkmT3J
PgB+qGkY11wM1UK9axYC2oDnXcfGuLS7hJScZ1uczQdIiQNMKH4j6E/djUeaDQzVd0y+JyJOCtH8
RmhjzlG9OD/oDSJjqbMICxo2ZLiJBkhdCbXjDSJ25XJrAqn5BEPB/VaOOpRpiJ6xT/UyWRVwqYbE
LbSwjqHWsqbpIu3JL9I+nP7Q6lbimRhWooiCSFnji8fhFO5H5CHtYTQi0uyRmVen9CRi/2IvBhYB
pW4EC9CKGnnvtUTBpqoecyu1Cm44O75rdQ4yzi9IDVGPvnw2VG+ay/qnaaOfcYnmQTeXXg72PYDg
4pMC60QZEG1EhXndjbdD/t1xBNYL37SIqDC3gDyEO7dfdZYSesEtkluNfMp7QRJGP8Fz3NHGEPdk
UBbDhfF0CKjMs1v10MejGB9ssQVkKizbypUG4PT8vlgVbIUtUuOxkyjF6962vjchsWUILlV+pEJs
ZzoifX+PNnWLzxmy1JKKwdqCA3w/8oymGkQWr/68+reeBVk0NPdMcByQW4tHEHu4cGbTkS3cCL2F
X+lh9qRTeODSANU0w3DiNy57YDeRO+0zfFbrZaitAFd15tnmMrvOQs5EXYXxmYiwElNzZGe0IIop
su6KaR2rQ6CUgvDHjmauKxTq314frFTaOFUHKolmcY/W1rlETEIcqN3HfpD2mboS1O0MI/1RUTU5
J9W4AgG7E1ODk0YRTd+HCeXMAyE2qr7ooOvf/KoUP1ADuzKR7SwJTKgH53PmjfnzCsVdJfZoT1wZ
xqrcrpg85/Y45V6QjCNnOhEjPeKtbehuuSBNu2x3pGd0X40dcjap3CvddAq6iOlyaPgN2db8KvXp
m32DQRh9Fa2+SeQzOlBpw4UQap4zbfuKavhHVzXyh90t+fcM6uJ2iiyVocEJm+IXLb7l7KvFEQeI
BhtLMx7IK5NxuXzCLgSKg4KPlAbFN0PLV7pAspgGQcHNcntK/CEYz27piK9DZZtfVTHO43mCLKrQ
emC1P/A+9+ExL+iQp846eyRjVZUS1y6+dT9pDCt5D1Jx7UgXymR0bNfR/k2T1c/exFB24Xdmt1t2
x+3RJ1KwdBbnULWQ0V56NEmE62mh19+hC/w0JWcj9lJH+QhXS1ai92QGQzB5RYLymlLMTf6hDEV9
P1Ur8z/Gw9V7F0vkRsEm27TWvjiCgSfASRpv9KDSB86Rh8GPGZyMK74bjLQSxj7GoFBm2wRymi+n
fpAiVN3BMJP+vmqcFU84hWDKWWKtxJVScklDzpz9CFSO4EL6bCrYeUOWhadArs2v3p0CmVp+386/
CMZaEPgoslJ2kJpX+5Y0yr1+I92HaMrOquJ7SePqOWursGdGht4jiRmDfAXuVmx3RJQt8Ymg6CLl
iOJEUHTa/B8NC/bLlDlLv7ex25/iEtLMpVhmxvtecUN15rW/uCkWe7v+owNTVgk4lqY/BEEbmmtZ
xFKahP64nyFWGtWp6BiWpQrZ+y9u0+WWbo5r/eE05j7VW8sE5Q21ov3plhhQPBhMfiUvcdyfigIK
yl07ekiW9EDDPhF11RFAX1eWm8p2G16mFow/Ya0FfdRC9kS0dUBZ4rQsiOgmYEwDBtRgKxA8Rh4R
PhbsvXXnZKvCFYtamsDBZvAuRPlB1C7gQFg7NuwxDaAbeUdwCuhObVSTIi07xt+wFnm73tRoyDEJ
GoLFXpm/dY+oReZgJ5dxrq7L2ntwb9FzF8eafLFHbGNhtiMjzrUSoinHZc8fTLsS1/DPCCsT8XxG
+6fKGayvamDjAuxlKpWyR2cZ1y6XTY3eMpkKwNKql1wyc4a/kHlnq1Yw+jGOemGyTF7+UMzNWB7W
bZrVkafEcbNlTkskHeDfkBcsuiUvhnk/nbNVQziu/Y1G5xRW6FzUUixIf/0tDFN6h1bJmAhJfNox
B15SE4705lZHA3scg6LgpjE23TNuR6c5wHNbxbt2wunzwNb3RvjRUuxxEA4uA6PZu5cumeywQbX5
sskhci7ogWXFSGH1SIMdPdvae72Q0zlaetmkM5gz5xQQcP6TNgPPqpfz7XUCkN2ktVv06tg0dXSc
JJO5BMJfHR9ndMxcp7riFlc6ZfrL1IjuZzYFinkqQ0sBzFJkJ4W+eExaLnkkLkRihGSpIv8Kx88w
ibXol+2ggSsKOQHN58jbvkDhDXp8dtMahL+5CQ36ljHQBdw4ahVdMGAhIcm6knkb6NWOnnSZI4XR
zlLumSpFt7ao6zzWPUs+Qb3JRlmEEpHB7QJ0D6sNGnmvHOLW6rjfDrLOVrnT/CfPTeOsdQL5r5Jn
1dXyzhZw1QnAjMffGowYOVUrWb8XKreatgV2/EPFTrwcyBSIylOz0r+hs8YYNZVGqfZRChudUsfv
GR4FElay1WpmgMwQivGO8SF9wnbL3D9lfosZ3okb174evawgknRGvkAwsDk5xcI0fWd59K+T0doy
O4Xj7MG1JDl82AG19rhTQS3YD4vmiTc6yC6T7u18Pw2h/b1o11t826b0+jfp2k03809FC65lYiTA
KCB2hB7xTx1EXtnc2Zwl3ncZPaWJnko6r8Fysa1ixT/Y5b/A3mgm1Q5sYxofzkF3ENupw7zLFkZk
bijjXhZjwlPVjYSYrLN87XlnKeDz/Jtj18HenzpiRkg8nF7/uxDlo+CcwwaTHR8c/BWSlPCDiKNu
tjpcmZZATvd9Qpfc4iyFiBnrrN65nmqGKK3Q9E0Z3v1FQiI+6jExBN+UloHvMB3m/3/42QypTORX
HXziwJ0elwCJWjb7jgsrOLbJVOPE0qjDmX6XR5IwVZaOYbiFx0YozztgbgDhULhNCEe4b+0ApXtE
a59bNhI5BciabYciu7hy0OXPk2rU51K4yjw4RQnrl3pVVRTxPQJm7QB9YZ4RknvYCFp0RO/063iQ
KwGcO5fhDwMWhjTBfsx00z9AM5dfIULfPNoDAVnaWpGHb8OsXgvM2R5BNPMvDzlTQkO3/YoIdnli
0DECMio1+QZyJbYwn2ZB+ADSUnJBpM2j5ksKi2dKFDO8yzILo9QGpqaIKnbLd6ON2207im2rfaPp
jDP8hnEUiQy66ldD6PBz7mye/bQQ3sUkHDnd+iLzcTVHx0d2xQ6ddd8DTexVMnXK+o5yBXW5nUvg
7yDAVUeTtbZoaHtV5hyadRi+lSFMi78p7v+lG7p97UQuuTdAxM3W+M/3xafXS/edqGUgkPOBPTba
VdiRzi6Pf+/NtZMqcDo/xrj6toYDadhZIw5tbu6h+DFubvz1URV85v/+IvzLEXJbjYHPDByH0X/s
4f/8WJKeiUvrUB8QofQPHGb2l1iW89EHzgJOdJiOhDswXySiHBjaknlfglBB1EK0m7iuhJXuqsb7
i1zuoxiXD8WrwTNyYYPZoEX++aFmtx8WG5P+war7/DLGsG65KQzlmfRns1NcOs8Bipu/uRBub94/
tjQADJg4UKfhhgXQ+EEqGIqZwon8u8PU09QuxonKs/LHB7T0yEnwOzNB4/b8yRrq4jL461f+GUij
UWtOeShsEKhO/BRU5NCasaJW+u9f1f/16cB7sNfCEeML+7CAHMTQFVNQ58AO+wjBdZp2RdUM971b
L+tfhPD/cllS7fkhMjc8BqwMFB///AYkQ2bpLTmbtjX7P5Zp8HPct9u0n1cbzPlGrTYUnbsv/H67
b29xTlHdC6bTmdn/f39tAbYIuyeqSVuAqfjnJ5nLuVe+TRxSVqj5peLqTrupiOMkGkiP/e8/69/H
QuQihHRsZJqYjz9uzTQnF9QV0hw80XMxF8hDCRIluWDXYaxi46nk2xJx418oBv7ys/+lxUShH9+e
OMJInPviw9c76Shj6sSaXwr/xghnABC5awMWcKqnPWxMS/5lQbnux/WOl56OtovlCteD/fE167m4
WFHhZnsMekhXQBIHpKeudrefvYaa3iuW9Uzaob0i/qsGIOat0x1pYHHF50pkn9vIpyJRhvDUH7ZV
VVMCOp0GZUUhwHphBuDtM6rENKtrLnuFP4/TJTDrAETBdMxV/vvX53x8hmBMHWYS5NGg+WbRfNCz
zpVmFQ2SCzxS5x/cd0wL3w/7NNt/ex3yQH0bogGVZbOxpzVCtijGYroZZM32lIQAzhePWMZpyO37
ZbG871rk5V/Ykv/Xh7wVHvgV+R9a7w8LGn140zDmPi5dJ5zDVhfL9mp3liC0bNbOdMH8tszvf3k0
H8s1Hg1L1CVGEBJOhK/9nz8V+ZI9+hB/jj3BY2c6Pz2VmR+8UKNle8PA/N6D+3waN4YnO9XeLowK
wueJYfTf7H7/MSf/7302vIHEwOZyMcUngN3in58lt9yisxk/HTPHRl7XoQ68Qp937wO4zuKuD92m
uBrufNUDb0TmHHHglQK2PTLJtBJMMXYxrnjyGQo7Xu8QvDLEQEM2Ote1h9eabCDu0dWNE9u4VU3B
A/OV2hxCL5qGs3LZznakrdny5E49mL8CAQfp0RNt4167xXjfIHIQl8pnn7uUpMtmd4GhwZZOiv7O
zvgKPkJBZ85lzuBBAeYCeouzUdyx7hDfT28BKJntW05UffnYjS0NXT1t5tqT+xJePX/0vQd3RshE
ToMd3uUstTrxF4kfr4MOjopjWcNXgcc7S1XcBOoJaZvUCe1LnBEjRtjjX5bHx60g5Li1b4YNLP2U
xB932Q0sJf1GbcObZ4YFYyDuix19T2xmuS0gWnkD3r9kCOxoxfgkPQtBYB2pJM6Kpb7aOlJofgZ7
XP9SCnw89diHXU+AYbqhIJDPfzCIYfO0ga/l29EQnZDOc95jTK14W/ObU/UvdjQO0g9bIvANvCgA
RrjaUH+ID+deB+iwmcI5P6JcE8NNAOZ0j1k3VH8az+q3vYcpAilXiTrseSEX8ku8REV0WWgQ5o/b
iiHlWC15YH/Po4X7tg4QGz3Tf5MPcYOsLsnjHOR3hSbJ+dZZba0/D7IY6v1Amaz3fT+N9j4gK4pY
Y2VT7k8bLKT7rKPfjpHlPw+8AwL2YOwsX5OFp1/uhVYAkbNKWW7OXwsq58sCpHY7TZNfm1fhIP/e
qcEnrdgHaOKc4ipuj76FpS29jUffYieLfkMUp4uSOwKQXU5XjsKunTdrD6et+e42uXO0nTALL7Wz
ocLFpJURyVfhW8JoD9GE2t+bHpFwjwHjc2qrIxMxUJWT3Bay3LkVEOnpWWv2OjG0P4b03esk2Jru
p/bstT2gQRrJMZH98DkeXQwpw2Atf/quEbvexKr+ydlBx6eB9d28MaZxh2SWhUNgQVFmCeWQN37t
qyA/51yfmrO/BOuL1/UhhUmWdbdQ+kz/8thZ2eI7LPIEuC/L58hrY3VWTA+9lCn19HY7suLdgMJU
JkGpSCztfBnBn45q749Tu6T7dMW8/W5RUX7y6moUv6oqQo5uySGEd78QoFHi7CYTZFdMTskQgsVy
R2B1XZFmpnS4ExHe0j1ym3pAgJUtB180LfPVUdNXZPjDLQbpz0LOcVTY0NOqhoDJzSPiik8R2B6H
KU8c/0pU5seQC6tJbGdpv0WaPvBONKtLPyvss+8ckKa7lW3SKo+dJhwUtC+B4rkuN/cL5lkcx66Z
CXtyxuIsVstEe3R9ET5qxnXsZ0vZR6ca2lGTBjKafutyZe7YODn3yAGag7VDAMfcAeHarK4DB5Ak
9AHq1s7i/tud6EuI9iqXPidzKdiGCz12gSGrEFLvOk8WP+ayLXusxgoGnOMUTZNUo9MxvSBc2yTs
2XwNsg18pMRkv7kp48v8yS0Qv9PXIXMwtTxVTnurCbY+8cKp+QQClz6u0+riGq2Vj31gCIPfpiS1
koGHTVaR6rLtkTxVhrwd22r0SI8cIUxurCfdifGd238Y3zpTGyugmX74lQncA2UUdx2B4zzpfV+T
N+03vWBALFeQRyvp7m7bUD4pmbn5vhy94hI6lVPt23lFbmc17ec4LLdzi4zgF5qS4RxWUcFY2K3A
YPcevJRz6/ENAjCp0Vzik4n61OIea5LS77Zox6TQuyvcIOaUXluEwHMw9Sh18MdSfMNWuKykRX6h
HbuQZjf3+sV2agHTsumdOySdFkn1sxjaOxqX8CKFESJ7Ua6R8bVcJwLOULawSKPRuN9gVtNRmwoM
hDsaajzuFtkinjInt3U6UsbqfVhpzfAKUt3IzDurnqy6lttp07S2ELKV7ozIi04HFh58CoT+ZTNP
IzAFQqM4ZxeKb3IekfnTXdsXm9pDvSTohcjA9hnV/vDm0yQTu84EwUux6nBMvCjvrubmnt/ZlAhe
Kiq0I7tBV4oUGVIuL1G0+mmLFeCtWTrTJhtpkyZt+zLX57WM6jd6WrZO6L74OTlwTduQMUPmBVZF
Iu42l5aA6l3YMk5bfKsrDC+nuBmKb5gYsdBkca4I0apN/yUv0QUCbROanY9pYsuqqFnb/PPRqyoI
3GAglJVfCdnBpofMW9d7g/LnYGDUk3zeVETu0sq2MwLwysKgtnTL7Xn2mzHeZ3XoP7V9zoij9WX3
MmVh4Kaj3d7kIQatdHKb5czwumOnoH/v+j/7irp9vzZG9GfHn82bCiVlCDFoJO5B8wq/1gjykZsg
WSpTWvi4Et2ZPES5Kgb43dZveQJg2D1sGa3QxNFxsLf4gy4RvUCQK+1g+BnKgBpJE/DhpYjmxbOq
NNtPK+fse9Mwq08WEEVsP9DSH5G7BXhMttK8GshezU77o/uJug1EdbhCAzhDCrvp2WP8SokJxi7V
kiki7SvXcnfa9q2WZB5b1FdmTfpLqZmWso9rLV9Iiap+jcqQJWd3gzyFLQRONixrIZlRZ07w1WGu
AmR+hBJ0gb9g4asMc44jpmtfnarFpb+i5+v2jDrD1N4Y9ZBuoPuvYy/dNR2jFlU62xTTZh8mIXyP
LfbN09Da+cGKES4lxthFcdpmSqUdQm7HPli913A5ZQrgHusVm5/ydBQepD/LkOxUh0hmObndbxxv
E4IYQukdtK9oIpDb1GGEJFHssTBdthH+Au7KBWeYcQt962F3w8+IIaxNy9f1VBJumkTLNfQy/3M/
RZ5Gb72szpN2TRS+ZiFLL8H7y6EGyoneVrxmIOUDBBhpWWb5i1ti5sEBvurjSPUwsZFj1bpF5ZU8
kZnWp+hJkXyqmfs9xBMCoJRHu3z3tsrK6l2VW6s4FOwS/B3lxDDwcqvej0LjDbW1a0+cpgMpPCtJ
PsVVNr7z6qgtbs607fF/0a6ff1botFq8F0NmP0c2OVViAeyTIkaSZARwdrY7Aqy/zkFBxqlsEbMd
HCFxe2wRICz0rdXN4RE3DM/qPH+p2JV/ov0uCx6i54dHNeHhQL7bFoet0MsXIe3sZ+CYWJ8yvtK9
rJr+veKiaA5D0XS/RR4h8ht5M5ukJ43HwrLQNUS14C1u2ZwqemFKFcJG7cHZhQ8jmE2yYuyEDq4G
fRVceZgGO2ZVJ4t8oDKZuQJzJwbo9eDW4HpewfVmzG4tPYjDvHThp7kqG5J2/ZJ9rA69ib9PtuWr
MJsicaiMzd3aVfA5gQG1Z6J4fTIlwbcex7nNUbV2QXjXZ7AkEzvC8HDIjI9nUhcRVr9Iu0ifrXIu
QfP282aeMfP1QAen0SdittA+4btVszFnD+OSPBJAir/0mA/Rbit61z+WuhIj63yiqW9sgbZzjlgH
cd5/cprSzZGjLdPr2m+1oWIM/KRxbx0iePeySPKtZxzelLNGd0brrCVLbdDDgZXCG5R7XPkINdjW
O8Y5wzuAK5wHjrbX4NFiqKySqNicB4Ogjq3HOL1O29Yp5F07t8u4I8sz+x4Qi/x7YDsJdqsqg+7a
bqv7hBmOAQ/m57kKidbxWp2W/aDLS1SA+kyrhs36Di5G398Qp2W/5zwo/L2rHD974KU3Ebq5Ve/j
mU3r3mIGf+/0Wxtcl55i/tnvcrKNHAnM8xK1fEnp7SqNjERGa5N4Nsqyg1uOAUk8ttnSuLJ9dDhl
F71ZuZY2mxMSiF0LGCY6ybySOIC3wliUG8CACFdA3dvuBOOa+EFm3CNSx3VMlGhVDeaxCkLdEaWW
LdGeqno2Jwr0jJxQ2S34/kE/OGnpom7Yo5ckl3fVNYVibmNWeSM+GPlHvXaDw7FlWV46uf58D1La
ai4kfRTvxl5c2sDLUPzMQr7rBHfNMt91DjLZ69B4dfgI8ihc/0xBtq77Chn/em5L4z9bZeEHRyqq
iV0fhZtedhvaj+Z/qDuPJcmNLF2/SlvvQYMWZjOzCAARkaqytNrAilVZ0Frj6efzLM50BiI6MEWz
u7ibbtJIloc73I8fP+cXPqmN80WJ9OI4RbFs7/hTdDhOLaI3r+M2smlBDGoh+9iJ8m8nkgS7TTeS
LryP9dBJ3mbmiJWqSfQabkY7C6P3FmRMQYestNCP00TOH+MFPMlDXk9mtocdEo6flSGseI63sx0V
YKCR/rGyKBgONPHK8G2GPDb0gHrQlJ6mj9nOexN32gSI4ZTZtGYjRRhetw72wSaW1CNAfml8jT5r
Q2ErS8o3YdcCY8cYux5dbaR3hesz9dJPeqSXb0A/wnVfIqABpJdx/lmew9jZcsw4ryGR6YNjUWzL
1BxUNE4rKEUYG8ADwv4AVK18hQjE1woC37ijZyx7VTxtifOKwtnLig3KIfQJ0BGxEexAcWtVGXd4
fGfjPPeHZE6Hjy2OAy43QfJ2jLp+T7ci6F2nGD+jM9M/kO9u8cYvDU8BAHExSkdUKlfT7W2TCjNW
d/hHj8CX+lJC4qLV9ebDqEftR0dpw59ZV4KcKuP2XtKkn9fLI+vxRceG+ghgbhaC+qyonryQUKF8
OjcNZKkD5ZrS3sHgogpDPnYD/KnzUfGo/cUuB4HGA1NPbll713/AuiwhqiD0Z0h2FKrS2Fic/oCK
bEJG5H1GLgw0OZDr8FaKK/mTw9TvbbMfvhjcxRuV9zPpBDEqpSDkwkzalaT5p6OGUPNUnPGQmpfS
j3Rs4tthxElEBasae3ICySFMbPsuURDXyIB9v0VaIt+o/5wtPSp4xrNMgXATwQfq9DfY9ghZmC9z
iEhDS0wbEXW7k8d+GF0EEOvlrkY5qngb1XrzI3dC+RFJla7dX1/+58Lxy/1PUoWoCdIF9GFNimSr
laASosHyypJjNTcm7+2mGpcfjVGPw1sAK6rlNhRSDMGO636q5ODxPkOmqXvoklbJHjJ9VKXXaeGU
7c+xqzLov7FphXehbqXLkct/HnaD06H9MlRLhl16ZU2E7Qgkkh6ZhFqpmXs/rQHEuFKnZPLdMtlA
aac6Ksd9pctmcEyQsco/QLzQy88gxG31lZ30UC6MKOjDI9XfCskLE2GqY2b1o+6m+A/2+7509Azy
OFxDbMr0Qh6hChvlJ1rus+L3vZr/gDSKEerYABx0KyTD3lN4V3jooJeS3ak5Nvf7ZsKU9XB9yc8a
kzi1wNKnEKehjWNYz/ZVL86cDIh2ttIRZhmyzt4EMmYflJg4GrUaf0wAgtwbuAXf9thF7Uqy60fU
5DEmrETvvJ9jt5Sr8rjxm872AY0wGnA2ypeYPVIcWAWCbqmKUEKHbu+0NjpPI0wz6bYrEkX62M05
ugB2MMCMBEdZu6HmLIXfW2RGrxrqZZyRAq3QjxMOFc0NsLZZPoDeUeqdPlD0+AG3uv1oQ5sPj3NA
wcgfCwn7aWweQHtOk/G56g3bJHe16k9S22RYISYggDOEcut9mMtLcNRVqAW7vlaFablaAM5AJwPE
Sx7M5Ib41Bd+FgcVuME+Haw76BpjcUv1w9DfjFoyVftMR132nd2ZYX1D2omTt9OUkY5vnTZKu05K
7PsU/UPdo5NqfFLrpckA+tZTQ7G8D4ovlWJhjzF3es9LFwGPZl9izAbbCyocT2TMfsgzu84Ac6Go
XfJ6JlG1bnn+0PBGeHpJ/HlKmv7RVJuCCmJRN2/1BKz+gVfvMN+YCAGZH3sF3axQSjTAU+AzzA8h
H+rjOJTat1Yy+uqunSi/+LhS6hEQWDWI9sVCewWEdAsuN1LLZdlnwMviV2PXjDyQ28V+rw/6bLhp
FS5vW44XnvKIiJheQm4Q7fNAoqpmGfkY857rHTjECTwFwAw0w+gTOsMrY0ic0kOmgYo5+pCNz1dY
Ag+O4ZzuW8Puv1VZiBd4h+TK7aSEgGL7KGn3/YTbr0sWxxSiPjJBMI3odQIQ0NudE+SK5LfIyseP
Q6Kp6m0p52xz3HLNwbXCqhy/o3cKen/HBkCbGbXVThiDT0C/78PGEe9XpZUYKzSzA/hVe35dpa1c
7WLJaj/zJCMRBvoCEq5N1Wh6DFunNt8qfZndAmZSQI7bJg6/uDb3B0BPpbIPlDSMDoU0KcYdTEAm
HSMSF2PLmgefobqjge6ktt4gyYAaVd4owZMedfChsnkEMDai2njbZpPV3s5SA5RJMovxY562vbWj
Eiz3G7fYOlVC4JC81xDmN8I8RVthCVA8r+QoXkLUtRDHCyenebM0uLyQziw3BRvtN/u4YjzyBCHq
xfdQrNWFRTLa94PKeFouae/QL/6Ojg+4UxAnf0ZGM/55PSadNXEZD6ls28E4AtwCGqynF6QlOVWG
SAxsOMuAOGM102MUOvsGHuSXJEdZBlGrAW9JZyh3TjzqCn7m6nSg125/Uc3wW2rJBQ9kU6ePayEx
i3Z0YrtFMMaB54CUc8mHyvu0Gor7CFo0fNNY/3R9Duu2u5gCM1BxUbT4a3kVVXmfBVGforoXTsi+
wDZQ9ha8KM+0FmquoYogmkwZ8L6HlrBxzays5+h7YxACqB75NS52tNhW3diy7MFF9oG5L2IoN8AX
UwRy27GAQRbIRu+84s2lvovNVl32rRkC9ZDGZPk8dbXRe2qHCLhLzoiwU8sTG56e1qtH3phQG1Df
Wr6bmRl85Z43u3egWWFfw+5xor1t9ECZQ5y5H6rYchDNofq0ZdB6tvNpAbCyYEYIQIq2TlqkYgjC
ohwquMlz4plUe36GCWquigLNFBy6lGxkqZpoxr1Mk4T3i5CwB4NGvkjGfLoXQ5QGER8K68M4y9S8
gxCzGXzO0aiDd8k1oDdjfGdRjMgPatiY6i4pSkXz4P9ovS93cTrjGytDL0Gbw6GrYzb5x6LN9A78
QQxlgNcYLGQr0qAYLbSqP0p5P30I1ToObwASUaqPy8jNeBPLmJsZOS9WPeluUhAc3yvehv4oesfE
3vbj8w7+LSOyx+qpeNc1T0/dw7fqP8R/+r0kHYSS0/3Xf5z83UP8vSmhhHbrf+vkP2r/6/kfowfu
feu+nfwNTQOaTG/6p2Z++9T22a8B/vo3/6//8B9Pz3/K+7l6+s9/fi/7ohN/WhiXxUtzMYdd9e/t
yA79tx9PdICqp/V/88uPTDKVPwBwYUyEIqAMaElkTONT2/3nP8U/sgHaOBbqbMB6ZAdIQlE2XYT9
rPkHKSoNSZFqGeI/+19HMsX4g3hu2Q7vEdkmrmv/fF7df8mms26s9r/+/h+I9Lwu4bzga3t6RICI
KaqumeINTRQz0JY53bAmdH2s7IbeI/B8ChoVqrbexR7PefSKVGn3Ym1e/zoIL0d7/uP+dT5+DYdx
BQ8I7gVUJpnxy3ckVIOgJDSgcxDgjE7ai58AItPj1zCf+1uUItj6UDIgMhihFf0A9lYVqBFqyo2c
LiRjphLLeI1YvfqlUbPsGBeB9JaSzhyiGTLrb0j5VKSrNDpjLnKL8sGYtQYLX+FoFNS2Cr82vl3m
sLilxaS+jwxuf3eC3UuBmHbNlMs33IpTixhGgJPybFhkluiZhbt8mSuA1sGQvhkjHKd3pDzJm+vL
o5+Gj1/LQ7gS4BBVFDZW94AUBJNSLGJ5nKz+WjR59cEcATD5piQjhFTb6DSa02Ch2FdIX/krPdzT
Rw0ASBcdNZY0iWRkCROWwJpk6mipmRSe05bhh6TKbddBKbx1kSJo5t1SLMrONOoUgQwhwrkbFki0
6BAqP9phSJJ9TzX6duR1eZPViVHvusI8TnIHC9IyE/tOjvFdH2d8mZEt6ve0K/mTrJEyL8qVSvgG
THf6GZEN6viii3t9pVa2NM8rZQkVYBN/K56m6/rPQt5dKabTejKkYoFMxx/SDqGwSSEtsB1e2NW9
UbfSQRnNXYeK9G7pQ3j2uYyelKLeofA8vQPracCxYvPAWIx2cip/lNI8PNCezjaSsBWe8PkHgxTX
OWHi/aysddrBFo9VqmYdZVyMZvnRwRGlEoRNg2mH4V27M5QB4PIEmbWIF9SnF8cAfNkMGxhPccJW
JxBLaZU0kP/DFWK1xbqM/iMogc5buo6yuBTQYlNgf218H/HHnA8DgBL5aHpbayRpktS1naUJjWyI
ywiHNBOyOo3i8QJAHlrwrRzALj7rZtPuCoNbNP5V18DlyFWyYMsTYYWLE6uvyZTPeJjZpoBRrsp3
Bk54llqWOEzrc43ZT1bdhFqpjoCoR178EJveyHi1qn6Rd9W3RAXepxjqXY9q1qOldgdtAD+3T/jT
aXAPRfAw9k29hTkVNazTNdNUIAK6bQhfcoomp8GRjMqi2kTraBlpo2RO/LAoxW1njvJtbz92C+bD
z1/p/9Gl/Tg8Id/YPP2D2739x74vfnzruCv/P7jCeYW82L4imfjr6n/1Lefqfzc+/Xg6ufOf/4Nf
F7iq/0EdBtQgmtggoygw/M/9rch/kDNzktng6EtrOkftr+vbdP6Q8VEG8qxTdQS0Zfzv9W0YwlAU
rwgb8WeHK97+net7/XAQPwC8NtVJ6tLkGavru8+0CPyOo7tSJVj9VW+9yVKr9fRoUY86XF99F+GP
UWFY1UuvXyzShcucObzYrhxsxubNQokUpDho6dWZAhFVO21aGa7VoKgJuKt6iGHDezaydLd/Zyg6
tbhIU+Bc12GpSEWKuhTIgIx67eXphJZSXdVoKcMwuj7UaXz8NSuH8hbmzVSaqbeeHkIlJOZqoAvg
kqFJOPYGWiDYJ264aFz6bnQtdACm6I2RCp2OgrprmAQVplPVYjrHTpsDaBpydYu/VA0uweapOrUN
lpZ9Qvf7+gxPw8xfMwRQSC8W5xD27WrsWjUz4jMWixIkFXi0TYFZKlK3YK0RrKTB6wYjshfXR720
W1D4hrVPg54EcLVbnGysxoZ2kove2Yyf+jy5dR+L5C5tb64PJT7Rv+Lo8wRVqg+mhWsZ5/P5kfai
cGp3Cq1T+OBuLWD6yF6Y0SEhO3ljNunk6SpKmCDaAh+69PQQVK32K6z+25z6whZi44iAAMtJQLFP
F7iIIxQOMz4uCt3JnVo6nenyMTtjY5zT3P3XPIGEco3DqxEK6qfjUCmanDBJQPIhAndTdcAbJdts
76siahBeiezj9XW98Amf3ykcQl4FZ8ZCtoTod59YlM5lRTuaIaDKecY3HBTAlmj1xaFsuhq8plFm
tlc1q0xXZST8coO+b/09ayrrENpZ9wZLuC0p/kubhWcW5isUtg0+2OkiQjx3WjimLCKlWN/SEgW1
c8CeD6jOtO/zCWCvOxpV9FGGHXWPw0HuXV/VC8eRBJYMVjENQbtYfUVLKpREUiMDnS9Veu8Efexa
WJPcQAajqDk7CDioViFvHMcLAYgtCleA1yX1OvH0fPkQK6eZPoHKApexYu5q7Mvc3NYMClCjdJvC
lD70jWPsqz5ufl6f76VPiy00MUDhEcvL+HTkWU/qnrKR7pp9+gkXZANgc2p4sHDNvzNHSlpUY4D7
Azw7HUlpUYyh+Kq7nUmNtqsRbx/Qt/9ZtYP5kNMieQ3vzYG+XunoYP72LIk+mol6O+mmLd7vL9cX
NnkSyhWQEMBt2bFVY9wl0WgQGmbRxrFcPS2e4wD2IRY2fQZFA3Md71oy/VSRGSts4Cs6NQLPlpEA
ZZ3VAOnK7D4LYhU0UG2+0/IS8EBi/ZDAJG6E3bNuKQkBSkbcaBRibaq/Il69iLt06wf4fPyOSAMU
SN35w2AVjo+6Gy3hir58wnvb1Z3ka4JB3l7q5afri34hIJKjsSA8nunYrtlLSBQgToRjo9sCL8Gi
0EjvADlHoItwJ4H/HG1ssAtbGRYtthmyyBA1USl6OeGqWBBPM+glouJW72V4lR7KVLEfypK9ESUu
hCmYPRxXy3jO+MRPebG2yyA1shHkuosoEzhFa6CWoSvz+M7kJXIT5IZ5rK2herKqMXtsBpRnry/t
hanqYC10rlPRDrdW+9kEVRUpGQpcEPoDbyBR3sEIaW4NuJK/P1U8FUmMHUGTIY8+nWpVdUMho1ju
QnOSH2ddixG+HqpdMkbtnvejCmIVejeyzkCCwd/712cqIt8qe3g5vLmKGphzSGE5gzxtYXN4nOJ0
X7dzuTHJ0636nKoDWVUEWNHi74zV1pHNeazwsEPyKAPBqsFm/mRZoeaVAGL9gN70BrHj9Pv9NZ4m
gAxUpVnV1XiahLjgiCa2b/OmBcE7hsc0inMXyO7W1XK6VZ+HslEHpO5OLwN21+pCkzEfk5Gm7XwZ
wxbA02m4Xxb1W1rpwR4DE+UOUbISFn8fosId6RvR8PQ6/Wt0LjZgCiavrGcDhhcHReoVuY1FwRye
R0ckmrVdqprtbS/jPhxno+I3RqttPIUuDSpeiOxaGG1nZFGlD6VZVZIGdUqsmrJizHy51RPfQX7r
p4VVyBtr6ceNT3p6hT/PFD4epEUuUZnm1ypHCpIssRE5anypNpYdhX/jGFczgmP1YtHzQpQZ+Lna
78Ol0jYW+cLudTiZsgJvGtaUKn7ai0XuA4rzOS7dft7RH+sQ5b3vKhip8mApPk1xeeNquTRVakgi
FxSoL1Oc2RfjWbR0E1VFdh9UPvVaCJW3FkK3bjWZ5n1WUp90Ow0FrCrt1I0Yf3GqiCXwViMXpZt0
OjTUkdwKIj7tbI3JHTKPSK903SQIRhaA+WlraZ8RFP+KP78+K3aiBDdKZwT8VfiTB9UEAaE3flVp
yBnmiA+A4aVWG4Jt+VBaZm27aBzi37DoTvQUFbbzOsGj7EbDY9RXkDDMNr72KsH49ZMoiVBiEJRg
Ch6na5BKgE9AwTag9scPnC9776Bn6YWJgd4dCpG7qVHN+yTU0LmRG0SIxlHbI7rSbwTNC0EMW2Aa
Fc/dXhLX09+hgoNZmtxoIVFY8+u4QFx1GpJvQdJaGx5zp5fArxlDhaeqY+oy+cTqq0tOIUfjkHR+
HlrOg4484GEIqu7z9avm0t7CpFXTRIlIvEBO56NwyUWzWXa+0yg5OlFOtkckUfkg9yYNGblIfi8r
/WtamOXSWaDKSAHgdMAuiGorliEfT01W7DFkmVDX1OB/aWgI//7cTPIi+to2ah/rbVxrYTEnvd76
sLxqv5Kt4rhAp8MjoUfMcu7q/fXxLu0Nk2IbGAcqRM7alLkVBj4lBCi/boZx31tGd6yE3Croly2f
8kvRiITPBA9qsj/UVeDVJ5nCSRThhF0KuLuxFO9LcDWPmR6qQhQWmS8MEZBCm4It7ZSVUeivL4jp
MSoIuNtTOlodxaWibTSbSGXauWnftM6CWlWMMPpsDd0eVHP/Pp7b4Psco2obZYuDIV9I41jqSqRt
I4hzjwjAtW4+ge+/MzMV7JguRcGNruCeYmbWbG/cUheyAd5fVOBNdgMnahW6A7UNatWB+zii6vmA
S+89dEcFmW0Us6dw6h/lWNK+xe0MA7KYnK3QJXb0aTQFYEKty4LASOq63haZkczUMANCV5SiwxgB
dPAH2lmhF0u0uoDWQ6jb0S93vlWNZHpt33ftztYT++BkRfMhMRbt4/WdunoniW/I5cmTW2TzpAvr
3oheVfXQWWnlBzZyklbU27sosbpbOUD7CPa1tBsxGAdrrWb2mwqZy9cR3q5frv+K800sbnCTlaF6
SwqxSnMHvdJG4JiUPOhxurQB0ZOAgHxQ2166rcvSPi4ZEujK3BQbJ/Xi/Hks0dmm3ELpSoTFF7c5
nvKBpfcSQzuWeaywuDxwbcnaoa7C6qclLeZNa47h3eQEVeQLTOqHuFfGjQB1HjDoB8mEd3AQBnan
q+AbWYGylAUuPNCaLU/PVHBBk5I8WnM5b6Qvl4cikjpC3UJbb0IOc1l2AUOhi9f92UgNKo9tA5Ge
Q2lunLdL39WklkTTDVlQy1qdtzFNDS3REDeA6N4u6AGOReZqHTxCFB+W7wsEuV1dI09InuY0W/Hp
/LRT1UG8Q+HbCgmK1QUzQRdFHzlCVDCN1LvAjGxkAkLUArUcaXE1ABPTAIxJbZjreqH8lrDEr4Nl
8+Sg4vJ8p67yA6jdtdWpWeUnvV0g8j0grbZEpoqUglwelSz9/eQQDAENRRJDGPPYi57u5GFGOdLW
MbNJMBQ94mONKnA7Gfino3V9F4cKbJXrx1bsylU8I/+RbUsEVNSUVp83QLkOXBrwy4HyEprSSfSA
VadFoa5FLBgxQHDUafo3TixaVdx29CVpG6/VwoaywkBlSEs8GbrgoGVG+jBpbbifDMCEIE6tW2ym
hYBTiLV9UnbpK7OLxh/Xp37hFHHhAa6iWEsjYV3daW21cNqwK/1GH5Q/Z2XID3Ah8z3yl82H60OJ
CLRaZa5pekC0uCgermEqi6yIbdrgsYSWwVOrOsUtWtvTDmFE5BrbZKk3PuulmChSTV43osoDn+J0
J7UZNp+zjasTVeDBwJ6zC3KI++n7gBb9vJMzffhaE0srP6YKdGgNM+g8LQysLaDChVXWRJ3J/oU5
d1ZniH8ySJkR1z6xGwuuzGnogk26gm5nTXXxb6wzCkvcMRTRuIpOZ73YKJWDP6z9dO6Mhz7P0UY1
R+PIb/gzVSfny/XhxOFYf1aEtYDTaxxYdHJOh5ssoChDydzKQpmP42AEEHV16831US5EYGo6jCHe
5dS3V5NKkOOPjRkyG8qFGrhhLcV2B9jNYpGQwZfin+2SCfbrYbGj5G/sXBJgggOtJ7AmqykWmtkg
bm6RcWtBi+FCPLgDanYTPOpJOZhRCcTz+nQvRCQSCNHGpNDO5l1PtwOOhGojlSUrx1mww2bMjqzx
S1YFP+R2iMGID9JfyIV/22K7sEs5lQCahX6QIeureyYb4GPmqGP6lRVPN3nq2K86VJjeVrphf74+
vwuxgI0pYHJii7K2p5tGq1qlkuCB0hsqUreq0UMtgly6U2IbqrVZFjfXxxMnfbVJdctRoPwAU6GO
vjqAfCsLmCyKV2oSVSgfcCZ4js4W3oa4ynZmOd43SlNyx3TB5C/zbG0Usy7/AJt3DfVC9tFqwsaA
Nupk8AMQhy++NkHW36uoG6C+0uf3FYD6nYFN4q4vrPJz0qifrk//0nLbABnAItLbJJU4Xe6kzxLI
TZj+klxgkxzYdbRrgQi7w6BOt8T6/HB9wPOCi2hqapxTKjz8hS3W40U6auWU2Awjc7A0Sa0jPqMJ
IPlJ8WRpel8kuLcNUT+584I9Euyu5OOM3Qgewg7e8JI9/G7hgR9DQxdhTBlve+Btpz9GTrFvcvTO
8eJ67B4aPCy92Q70/fU5nwVCRuGhSBhEZZA382qPBdhlz+mIzqRmoQoFQXqBDtpsNabOPqUK7FUF
Dk07mC78+iopmSM0ABWDEnx/drY8fW/ywDooDTxNXOHD4/VJncUEFfA6dRTuEVA3+rqaAmOd8AZe
EPBkWHwZOR0f7Lm13LGOtzqLF4Yi2dNp1pJoy+BETr+Sg1k3dbdZ9eogXGaEpZGs3mlJCDdwKvU5
8a/P7Hwh+UwItZKMIM9Bo/p0OKOBBAhxQfOa2fxTyoPBN8a52mMjTAckH6WNhTwLAIwkCI+kmBRS
zsBySjqH2mJNKm2XKPLiwqxfJUnRPcqjMTzI6JTdgvxB2Shoo+U4NI2kbx1Jsf9OYqCYK5/RgM4B
tUMgq06OZFVWRiyEvweCbOuGSiDMz4JJ/xQNNvYM2C9pn2BqoWFSYuyWggZKZnLiScmjnZY2yLJc
/wLiEjv7QbyoFOQxqYCu75uxQm9dyXJcePEc+2pXuBmCpq9fq2H2dsbT4R0wku4JGzjjd8vPRGGT
rw+YzOD/1nAkpLhaic617GVlPN8i6o+Wihx2yPQjQAZVzdyIP+e1XgZERBCWsQrCi77C6dI7qBP3
U49lPcU0yiaNAlzGzZcGvUvc71qoIQZkXH8KRlRCZho9VEtA4+Aoj+jut0FWqfFdX/sLh41fBBQE
1Dv4yDX1d1YgYRZEaU+d5+SmrLHuquTZ8Tnl3cZQ52m4wNNw1fOZqcFzB57OXlULpQmFf4hGe85P
0DbyxzId7uZBL/awa6MdXkuFvywjFiMDAhfI7be//8nJUHE1cgQ86+wLDLgU4/CnIZBiKfVNGSgA
QAJMTvB/qPwRu4iN6HLhuAt6N9BkFHBFKn4657jNIOOmKC1osNRADkT1gyLV0m1rF9KT0qIn6euS
U78BKDIhbEx6q28s+4X4BmpBpDzUpSnSrQqqSRBTU8X506Mwlt6qcof4TdAuHwrUXJ7G0kEd5/qW
ujRlXhyUKCjHKJAfTqccgn9zEkIg7frcTt6moRbdwlZLDcwnjLpx6QbZ9a6AqoAU2KIor2NqrF9/
+zfwBOEWgSqEQNGaeRElBlABO5JR0FqSvZwtHSzXJjMPldlXWBEbVvMuq9TgUKvD4iI8/TfuSxIN
nUWHWn++CHqWNMATm8Ubxx4iUq+ku1JBFgabpHHjnXchx9IhYUFXoedALrDOKadwQIijsnV8bXBR
99Jq0fyR/X9vR02wC5PU+tIiYOfZkWQf08zJdHItxXg1NxbSIkYXbaDgz+M515pG6RFiJBnDuvo5
U+nDcKA2PLS8cYmJzQkzL71B1nbJbgtMi7FzaIYDVeqtpThPvShOUfflgqOdBsnwdOulCFIZkzPh
/YaRzxErv+EWH2V9AzB7fqJIgwT4WOwuqJirOBbP9Lix/jM8jhaSU2GtHpI60r1Eq3WccQgiG0f4
PEgzHKkrIgE0YHB9PJ2WFLVgnrXQxCs7zb0imBZf09p4x5eu9tcPzsWhaJk9a3+gSbFawTHrbcnO
CtPjQlZcu7c5N/ikodZibYXGi8tIBkJQcjSgE6tZLWETS0oUGB46YPdTn4T7WMs0f4Dk7lYxQkvX
Z3ZpVwqarsWzC73PNXtQVqVxMRVeeepcV+9BBSPoAqza7dQ2eVst6B/nihYcShMBsesjX5yoRbmL
oylEmFdruujoPWrDyJrGmMgPFdblE8ozD3DKsiOdk62+zMXx6MzIcISfOZqn20WxkSAMKYV5aKGN
R8sc8/dOaPC+y4LixoyrLU7yecCntiYOO9AeeJBryWEkpvBKShlvRDEM6qUwgZ2N5n5ccn0fOqm5
k3okN23E5286Gg4bW/bSdGmBUuki3lMrWR3HbqpyLc1YXrWa0QoLDO0ArimkLo8x1zKFW41y8blO
01UkL2QTqhF6HcBwVvu2msdUD4fG9NIgaR4yutnvpNbUyB+7wIMPYEFqC7dy5IuD8qQzqQzSm1/X
vXDnpjBsl6YH7FK/deDXuBH0eL/CneE4SwOk2KpTN1b20oe1eF7yduf1B799tZGmRHPqsTC8FseN
xu1xidu3gFP0nRIN5k+kHfLBlZU4BSUTF+i/Nlb0/vfPDihAAfTkNXjW6e6ieVw6TGc8OehQQJm0
AWFpPIQraem8vu+2XkeXNhP1KF5mXCPUw1evQWeysyynxOhJqjZ/l/NE2QP5LL8owOs1RAzK9M/r
E7wQcCl/UTEQtQI44uIHvSiQpJmMCm2PZ+HYolLaR3O8xy+v9RHJ/X59pAtTo2SgUXKn/MNFstq3
SZci81YulleBtUak6huk99iP4yR3k9rc6uNfGA3gNbBrshLQW88CLC/mVaaYHi2oWHtyr1HP0ihL
WL2meHWKLV6LWcdG0nE+HhEIngxgfVE7cFZpLhKhUW5KcehPM9ajeLAjQ4Lkl5snCVo+SIptJAHP
tJjTMGAC26HJS37Pc+ZM3j6DtQbzO/SbYla/I+Vof8fZO3+Tj4P8CvNf/WuO3cnrKErCm7jq6/QQ
WHDz5Twe7+lGyPQaCuGkFNifSGB5817/2uJrrn8eLxxEtZDts884go4m0RwvosAz1cw8cjIrV52z
8eb6KJdWnZOiE/u5yMn5T3dvWw4ThIw58OJkRPy9LVH6za33ueW0N/g4bezg8yBIV44LBoazpYAe
Er/mxZ7SaP+RObbCjLIdXBV8OQLhJa4/YTHtI8PC6SQqtsCk5weUshB5A19ZePqsMRa6lrRJZC6h
r8sZJn1LHrlJGup70oytjs2F+elkzaQoQOJEse10fuXgLKBIW97GWTTddqFl7XSzLv0lqxBdGeX6
bimdrZvlwvwQb1IIPzAkBCr4dNBkiiYab2YM3s4A5SLnvRuOVv8u77rud1vI4sqk+QW3noNjr5+i
qJK3arKoERW2vsPBOzDrYmfCGPD7jHsdKb745/X9eemUGlzTDMZzkL9YXWE8/0ycIIvYxyqxfKrM
oXkcx6XP3MEwpIOcaxW3tT5H7mSrzXe5L0q/LRCZRmUcdQlYvIPvjHr/YQ7xLKyB22xkpc9p5+qc
GlRFgNRyVFEcXv3AMsu0IERrHl/3GbnaRkHaOVYr6TGJDTlx2zFDTGfK1dfLqFavAiQuHlo8BQ91
jaMBnpnzo4O0ODgLEKoT6mXY0RVIHKlSVHxRDUlTUcbU6GnW0rQRYVYaWiACeOIR36FFiIq3aq2O
Y6UD8smDLvJ7uXhXVnJ2g4NoJAhT2MJbIIKivO0QrK9UzB7S7iBxs0JT6O1XGRJzmBLScL3+uc/C
EQEPViGNQTrq/K94A7wIEAIyVuAOq2MFaUU3YZG2SNOjl/c6Ra32LY7V+f73B+TMcAvQxRIVntMB
g67AUWGSdJd6vH5Uo1a7rXp18qysKG+qIUoP18c7O6yw3hgGtC5VNJOgezqeVS+9bmAr6uqxMKuH
uAJMAVzCMtqTd32oC2tJOs0oEBOQGlpL15D5SslgFLo7jPh97lrKRT+dpczeObk0ekWJPMD1AS/M
zUGEj0BL35EbfBX9JN5hbV7VujtJKJBC08o81PjhtOh9//b6UGeJLSNw6qgCoo+G9KQIxC/2idYl
qOs1EC7wfgZYsfCMVuYiQ8oMNbTRRncVD7fyLRodg4dp9xa4/LwOzPiWQJqQz2MJtSaIRVJQgxpK
IHxA6fEMtQ/vnAVxY83o2rdobWroB+dt0O5jZVTeYwQxP6RWVR/DNBjd60txlieInwKgB0IlFQ36
2qdLUYGAUKwQ7kuoOrguIbHmFW3R/v7BJEtgK9moidJ7XEU5uY4GNbBK3QXNP+xR1a3w3e2pbleD
4+FRvvUmvDgrHmmq4IqKh/DprGboISh597qL/6WKA0NY3PfYLmys3dl9LdaO14IAuBEF1zmnMtJx
y8ZWd4mzwQ8hy4Rjeod+fErLRHLBy+uvZ+BGG/zmSydTcHgwVbGhha19iBLSPkWfMbyNlc783KpF
jqKLWcn7Ra+VxO+0ZqsqdHlEzgpVPaGysdokjVoPWLwIT9xhEa6TECHmaITVqC2A1JOg21jY88+n
cRfyCqOEDPNj3dzEdRlj9YLx1F6VkEW1uxuajcZG8D7/fIxChxGsikPGtebSoAEVRhSn4UItYfqo
Nnbia40zvzJpbxZu4dTWz1JujQ0M4flakm3hFq5zEgg/5uoo8PzhTPccBR0y4bEPmuSoy6Pto6Mv
3xm4eG7M8qzuRRBHmcMm7UITyHi2S3oR62i7507VOuCmO73wdWsqbnoHLXhHmciKAoqlpWG3uzLX
t2htF8IcQwvxNfElweqtts0c6tIIlFpzDTVFWbwbLeSA0AFpWiv3ZmDJu1DBEBKVrdEzcuShJVPS
3spYBW6En/OrBRUodIURiRL9/3W87QbArmZCkJOUIfWDukYwT+ksNAjnrXT60udlW1GPJ6NDvmEV
edo4xCgnQDQi7DvDsyptchtllo74AmFX3GLnez1+XxzPYG0F3Vi8SE8jXZtpyghelO3ExvJDKWcB
ezO77/mq8GPbeePde2kpQY5wMA1ASWdGcj2SSbwTkHBIbbnfKXKSeTPq5H6vqFud+UtRQLC2qXnD
AwXscDq1uJVSUysYqrHC3ndI5jytsLcgVpcWEOAClUPSWMrCYsIvzkc4zmEU1DhCjzB8UavJzF2k
z4HbBMmf1mApG6HtUtABgQTAis4Qiyh+zovhli6PEPzme7VToqBBVEiuhJXYbWkVoT8ooeNPmbLF
Grw0KPcUAoSCLUI76nRQJObp/Fqd7sb63HHLq3r/oEJx+5OgYTxIg4nK/ZTK0+fre/NS6IEsTGLB
LQljW/ysF3NFwmV2UqBf7hzPkZfJPTcGAvAHRXKc9zxvK54theOhJj++uT7ypY9KaVZoV0FXZtKn
I2tTW5QmovsuvpH1vtU7dLjiMj44YdftejyivOvjPRPrT55xRFm6vEg3oDBJcXiVvBaZIaemHHIM
W2eMdmpYmLAkw97+Mdo8cz01z1QMzqTAzD1TQzJtN+dx8UqehvKzEhQ4OdU8Z/6btDNZdttYuvUT
IQJ9MwVBcjeS1VlHsicIdwd9DxQKePr7lQb/EUEEEds3wvbEISWrUJWVzcq15hO+Y0A5SLYe6VMG
FXwop0aIMEjLGdkCAHnfhsw1/ltSYx5PdWdWwxMYf7QR9a5uxWkxupU+s+YWn/3MQFaTmj+wDSdf
pxqpK9EeQBruI2kFNKJaSjLC4doiysYmpWe9MhXeSSaD0sJ1QwvS5rPiLUR+ZEIkJ3C7Eyy5MG9C
cnZwm364t82+A+WjQgNDD3dqe3sDawhaB0V4uF707LfFQg0lrNxe/2suoW0/TdD9fhkNwKho5xR1
H6LrY/7aGQtS5OuY2d9RaE5ojad9B7vzOMUfnWzq4tCknA0iuS+7FdJeVG+SyulEmNBvYfQoreaj
WGTHrdIPBuz0g9aApOD2wEJOjLxTT0znabaMjGApv8wS7T8S8OX8+KzumXJoEwNHoNEH4ObWlFVO
bWtwLTk9YC75fvRnjGHlxSjHg6Lsjt9Ro0H/Z2rzGNZ26xl2xqocZ0I90WzL76tKikLyv7SE9K6T
T9JBrPrxCnfNOh7zY+TKJqHd7QptO4FIJWOFJV23MuxbB0q+HNExlJ3aqf0eBJl2ju3eP7C7s7O0
TBVzJNhCChAbu4iY1TLl95z03qrQHc86ILt+9y429b8er3DXEnxZpDF4bjzO7QoLqlHBuhQ2B1xW
oIGldwnsrjdDxMyCb49t7TzDvIr/s7WJMCQkr3UyESanQ6l/EbDg/I4+hnvgQXdXBDMUNRQCRkW8
efNW2CgfzKXZwulhJB0Q7i74PDVm/ZI18dGM1J4pVHhpaCn4F0i4W1O5lBm3mcrGZCTjh6Tq57Od
DQxLlfXfj7du5yASUtD8oG1HhrgFnIoK8UQzhQXQXHrATpBYXDQfcQn4jpNrkXfG50VWzm+Pje59
LzBt6lzQyCL9vV1ehgaW1wi+V4ki+EnPhI/MC4j5x1b2NpHMmliCCS++2eZ7US2dXMSVFJNDb/6W
9PU/LXpln92u+BdHnaUQn8A6RUFr87UsTwBMFdI6NanI3jdOx0tiJkkbrWusHbQz9hZFJA2hIa6Y
1GVjq1VUEWXA5HNqzmPk6MDtxokaZrMsRyO8e1+JOBo+F4uhb3o0t18pXYzZ6dDAPRlDLi8oKaZX
b4yPEI57B1BN7DJnzS5x5m+ttLXjI9W28KyM/Z+LnLozRYr1Ys9wxQCRcUPDFe3T45OxuzJVDyVu
V2nnZmWuFix2iz7pKaM8+q5GDjc9xUgF6tFjO/tr+58d9TF/ii7Vq8PQOnasmRktaLjb0LS7CdhP
sEKKEZQvZWsHB5XDvRPC6B+wFTDDcDRsjDLWAtM9YqQna2DUNIzjIftWiLT5nqDsdTRRvreTpCbU
eZCqIHrf5ApoAw/5pHP007xyotKp+1Od6OZBRrdvhVOiRlugUlb7/NM+LkhLzaY7UNypxPgSdDk4
fbOQp7d/LTVYplMyo2R119tCcK3KRtM6gV7K3sE5gwgBVLlRvSB2psX+6xzE/31s8n5hVFlM6joA
H6FO2s4e5MZotujCEQaQJUSB07qfDWH5vz62cp/kqFoOFKgMZaryysYRDpUw05QBW0ZIvPKatq6N
MunQf0KKsz0l4FtDWpYueMf8SHtg1zL8mJSS8VZMjN1+OLgi2hk8OR/Or6uPlmZl30AzT6/N2PXP
nWj8D1wK+b6ZEYB5vOb7W0AlSVUeFYKWUSy18z8dGaqbQ5ly+xjAmlVW4/gh5HHGU4Xa+IE3UWf8
NsBXpgBxMh/0o2h2a8rIEhfCHmWqURqdQRacYp7QSKLxhzzZEUpszxz+MmBGz6XwuGWdGpFgQoKH
+12IiVkrwHiRmxYprO5Z8bWYKu2glrt3RpUrUQORRCJbTHSGGpg+J+QvXjKgdmhVQVRrsXnwrt27
SnRA6V3reBI1Srb5XnkPDx6zh+BLgiH7hfx3vqIzkJ/0dR5PWdb5EYNzR0LsO0ujbQSfCOo6HNEt
DhjwZDAyic2X05L5tTTL9BwI3MybjyJpp0+LnkYkrb9NtGN3nluNJVamagFe69UwmNvu8AGur+LN
2QyRjqqf8GcppW6bbzNVKOFWiis8R8ScJg1iwymaQcHaNifDrqeTdJKjmeSdA+nSnFeNKo7IXcev
7tbMbmteOYRhfkMbxX+hn1V/07RZQw6oKg5OivIZt9dNDcqCr6A9RVNzi91Fg4Yu7bpAA+Yv80c7
n1HiHcF/ljbZdNm1VCgqJP1kklaf/dQ84mu8dyyMRRA46DRoYPJ2lMv7ybGUyB3rweIByke1+Xff
jfUOTu+pOq/Nkkxv9mIYU6ULPqjL3PUmsanmVerTipKe30Hb1WWL/a5fF/dKmmpcH5/S+9kHGGhs
pFuYnad2Cj/D7cJqzTMROliqKJ0R6MqQRkVX1CzPAWpSr8koi3eOhAJJpg4TwZp8Zwu///j4N9zf
R+zSqlLPFNwxW6QB2BnNtVa4cKDhlc96ZrTnJFvTy7+woh5bQk5iP3sTIJGOc0ZLv4pmcxqfMuJc
oBSUAB9bub8VKlJhiEbV+FiVebud1thLraippVkDtW4rW8WzOYrkJXPnpQrR+B4OPuDe5uHDkDlh
VOge853YAxzJ4AeitbP6z6NRuO9F6w9vfuxYESAQACuQyN9Vs6rcg9p2TWtQcoX9lEpm/8u1QS5U
l1U4GsmRvft34dae2uafrtvS0FBmJqWOvEV7X4KC+gYn6/KUOQ2i36v/+xikwcGlu/tyDBTT+FKw
OYp2gPVuTepxPbVVAtGrNHs7FPkUnGbb659shTc3suYIrH/nUbDHIABlKB/CUHL+W3teWq/DmAtO
ipairtW3dH0s8Az8yjF6fCg3aj8AYpQt9CV+HBImpzehoMQ9NnD4VtHQiyU42bNMvnOW5AdvnQTM
daiv0nFDfmupEE/r2sD6Q89yswr7Qs/fjWtqfl3RWHtXLjlsuEVZUUiSAlCxXVd/QPfB76+q5htp
/fBkuP3yiUK2gLHN6mSoNf1Bo3J35/BZdF94YemU3u5c3cLwLLlOUVZJ992se9PZEct48YfhSLrk
7hyqjcMMWAxFMLoFIUzSs+RM8h2V7vK7M/v1H3NcLdc6H1Ow8t2Qi5NdZkfEd3tWFSQMKBr/3o3/
oXdOTGlJlFQ1YzkHq2yZenC0MIYq51KNmg443zTOjw/J3q5SLmH8mCFhIH4bz7UWyEF1rlaSzsFD
1ufmEg1wb1IorI/g27um6PYALoNKkATv9gPO67B4CeiAaAQChlSj052KbI6jlPr3W/0xHxBCPbjd
wQeo0tOtqdRPZnv2EX4e58q/erTUIoF08VlDx/diBVX8n8e7eP+eKoOAFW0GDyCE2EIvNEmxzQS3
EhkyyfvQsJtAqViXL1OvNe/mZB1eNZkP0PEWzd9Z0JtnT8+bgxd15wBhBdwHE2u0H7bMLUEFXLCp
Ef2DicGL+sxCoU/abejM2fJLEAcd9Oh2fWB056viOokJqavz8G2hLUM1Mqbo20UEhWF2juEg+nU1
vIEGDCiJx7u8a4oKFXzDTHUQl91+1a4mu1xmTCW9nlyHoUwuwjenXwanL9/ubIDrKFJRNeR016HP
KkvYVq1hSnRB2MSrf9FgUjo1dX9U77gLcYl+FJcdYF6ls7kd30qqXGGU4gIGGLItPSmcawtN+ckR
QfCX63SSNizMqb2CK8AmdZQW7W0qcGzF0UUqQWVis6lERMi0J2WE5G8ZikmDuLXVzZPRxtNBZWfn
rQVXCupBtQhwAhsPvnp5ivD3VEarJXTmxvr2SxlDUdXEff1koLl9fXxe9u4DpVOiP0SvDGovt0uz
JqokbiFLdGnM9qXyHMhgWrO+QPhDG82oqjBP8+7A9ahF3GQs6nP+ZHTz6GZLtYoeEs1IxhYi6VNV
Ll8Y53avTV14iLNZ6SUoPPRRpW0Wvz1e8K5t6lkAL3j7wUneLtg35DKixki6Ikfrda31MSQydE76
YKWnvp7+QBPVeJmke4Ta2ztE1I4VGy6ErYBNbg0HS137WpaVkT6uCLqS+35l5DY54a6OcKC7pojW
fjyTiq/p1hSlrbJu9bpkkMD4tFa696URHqPKkx4fwMP3LCE3zsAIQ0eQP2wWxaZJmxm9IgJYl50Q
eNXOswSVmUuvv7z9w5GLMfBOsAcccXMzagqDuavjbqAIrZ+XKu+7MCirz13Xa1erZVaZR1KjDdDL
r48t771cFCPpuGAerSh9EwC72Qw/4ezg6VbNiMwgty5drw/PPqK8p6mXSxp6mf9NoL7ch+jPohpJ
fe0gVN27qbTMmavCLfBqb9a/xFmh6iZFNNp58DyZKSR9dp2eurL+w/ChyqaZc8TndpdCcVEVzEQx
ApKHbvtSbWZWImkXbGYMfUp7mD7B+uMfFNT2riSjKBAXqTqGu6VYGKtkkemA5mUPscyH2uZ7+ouM
L7yWv3ux066nbvTaXxYXIouDTd17WJjNY5KLlg5v2Ob8zrWAxKivysgWZt+ekPqbz3IokifHKfpv
+dj6f/hBItOw96vlhCqwrh38gj2HT/YIubsi9iAqub2r41R0KeSjCH7yyJ1In4GIpFMezTrVm7y2
j0b9926sekGJ3sFSU9q/tZeVLh1UDXtO7pQnfwnWyOjc/JIGfXlwY/eWxtAPST/VIa7txlTeI+mb
NRZhT5CZYdD4LgP88fBUuvVynofVPjhH90vDvyr2TvpmVBe3vXzX7o0VEeciEnL+nPTD9DLqBJol
YJ43B3RgMCjJKF9Ec2Qbj5SK4gs15iKq8na6zjqXHZS8uFS9sA/Oxz1VgMJ78A/9aPVMb/1eMNQ2
xeCKiFXL5G/mUAj0wacM2ql+mNcvCx29v2dZytMQTNklc53pk2hqNzTpY1yqeW4OvOG9H+LHKIJU
XCIzl1uOulLXPHtcC/ywlpW/NrUzF6fSGewnd6ZcFcZVO3xNJmTRD4KGXbtUWGAa9gEbbBu9k0nX
fxR5EVnC/UtqWnYGe+C9mxxK4WTbS1RNjvXlseffO1GMb1AlUOx/d0j7gOaXXXVNEdmzUTIhOBfo
EM/6+8VCSuNfmOJVgykPL0CedHsv13lK+Ev5zD3QxovjZys3pnPRMOmPpKfu76UJWIMDzIutkP0b
lzMM6ehMNqZm22xCUTDhPnbpEnVJoj+BOjtqZeztonq1gNiACQW3ebu0PnMnsy47bkvtfEj9vjnx
ltcXf0zX58ebuLcyEgVOh0Jq3r1XS51ZvjazstLNFCsRMwtrVyWhRObzy1jO9QGUTv3y20BWgUSI
mpnGIKvcfjTbXBLNazy0lI2uuwhPGz50fm8eICP39g/ci2L7VxPs2+68YTbU+Ks2j+A0FSGVD3Qi
C1pdEz7n/HgD9xb0syn1U36qLtaZPdbpiCm/KYwPxRjnVwi83ybsqIpuqiVD3khDCWq3u6IbT6GR
oHsDXVghX4N69N/HPZyijpDxn17NYHM7Nu2bq5jsnQJ6wSIEmdCW1icZ6krnuUfLN8//jmNKN9Vq
eUhgMHC2xIcq8zs7+YNjG2QpST+kMrc7GcNH5TfgNQCGdsNlSF35kfGot0me/dhJrFAII9qnWbE9
gH1gVnbaYWWqWtGHWh43p65v899lqslfQJkedSR2ziJDCdQViES5adtaGPx7PhYtdRZlf2L6yzm5
aQqZcn5INrJnigePwgL1TF6/jZtqZV8kxcgHK+Oqj9B8GC5LzWMDduSoh7X3yKo6JuNUxCpEu5uM
yUoLZrxxulE5x3qIconxlxFrdh3GmeJUKZVQDOIEUSoD/ZrMlXmC96S81lNdn+bKnf54fA33lq5w
CUrrmtRq23qymTCfHa3PIGXXsg/GWsbvcXowE+nJEQBy51n1aJHSraRVqVgQb8/pgO6VW61tFiGV
UoaW1/WXop2AXKdZLyAmMuJzUwTr01sXyOsDOACsEXwDcJndWk1N2ni+XjBw1WfB2ZRTHxYSh+Dk
WX6Qot6/CRaNdABiTLzjdrYaD+D5vVZH5zmq5FyG2dCJM5A1pFoaZvkDoz3iyLm/+OD3VGWVYh+L
3OZpjAaDExsh1EeTOf1Grbc6MzKoXd+8gUr3SsnccF7xabcbOBXSLZlmTyM5zlZUdXkHQ9aAwg7a
LweOc29BDK+SmMFUdc/WPtfQzNWGlkRE7BqwN0aTZ8r80eMFqdt8+5Rigaow+h+cQk7z7YJgHKUt
KFIZ1RBRfdL7IL+4DmxTPbnhteCPhV6i1Z+GbvHffkB4xKkuEg2pltMmTWHU3JMBqrERLzBKLmMw
XQZrWP6p1xy1iLpYDs7+zoEkGlJDDqqDwuzB7UrRXIoHZ8Re3FcLGKqmPFX6lDwHZrdc3ZIh3oMP
eH/FSR6I9Oi/GoobZlPjK9sRVqGKCHnIu/jaMq8LxelqnuKsd15oVtkvVjblB0HLnlEGVPFhZPZQ
i20iCVFYROZSyohR+fpsFpN39gYkrgx30t65ZtJ8ypA1O8gR7v2mQgf/z6ja+p/CF93swUgAgKAT
6sanplv9V5pQ86kfy+Tz4/O6uz7CdNj9uRl388hjUfazaDmv6OIufxrGjGyGn2n1JTMXLRoqjlLd
eG8eHSMPZAqRK08tGnLXzae0oRJqZFrKqHAYVqHrtkQSMnJGkfKA+p7jv93NYI8QDRUBlchvvmI7
rQGaWbWMcm/pToQ649mGe/I0e7l3ebyhOw6A1O4H/R99L96i228Xx9ogmqmV0UDv5nWFYOHcxxaz
RnmeG8YTDDjaNTb0+n1jzfGB7R0XR3tPdcMow1AU2ZwbqNXzqQvWmfdu/jKMwfJBdnb+6+MF7hxO
JJQZO4aViVhjWw4hajJq5FvnaEotRaw4ZVee9zYqsqU7yEt2DieYMXqWyrHBO7AJZ4KsKJYmwHv6
Nd35vhArFUm9fqkc+n1lmw//0SpRHhjdWR8sB5TwlB81eHBvP+CiayulmWyO3EAGYVqXegTT+vCU
e/MQPt5K9T1uHwvGuJkRZzqd8gvUCremXGeIjWBm0p8Tmf2uAYQ72QxKfaaKV0U5hf+DytKuPWCb
IHEAH1H9uLW3gLho5554yF4c/6UqZfY+LZM2DxuZVH92wVQdGLw/kCyQ3qxiZyNp3nacBj/tZmms
IjJ6xFGSToyv2SDHg5doxwp8cwpgpIiA4MS4XVaaroVldtoUcWCZawYG8YI+UX3glHc2j6INc4xA
cTiV24LRKqxhMnhVI5Fas0VEPYtrPCfFN62fstfV6OODKsDOstSclCKJoD7FO3u7rMaZm4ym7hQF
ja1fW09o5/R4wP7+jhG20oiAlFzZ2UKVV98susBdp2h0huxj0o/xi9YvGZ55NignT95HuEz6gy+2
t5eQTxCmQOGkUsvbpWWZNhGvOBOYpsr/E8bf8pQwHPOULhBu50Iecd3c32kyMOqOipqT2YAtVHMI
Ooa+2kqgA1WhkJNm3Utvc2Co3h7BeHe+Gv0VkFTU25jI3KJ+likP1mGsOfK16F663DKuRUpK8thz
7CyIWwwcTLE6s6bNkV+dXOt9gwXJuCw/mnk/nnO7QVwwPaJUvbcEXgSsNdP0wGTsrc+gWZV6Y94Q
i/h6/8EedOfXoKpWM8zmLkgPlnU/VKkmen58JSiSccGb1xOSLZEhmiejKUsbAQt4rTD6a+Z7IZwW
pFcrXZanKakWcXWIaaD7WTIH3qg61+tTVS1TEbrDhITDuGrOcCqCsflq9sL/orle8m5JbfEXgWsA
Uq+DAO1pocZsheVsWmv0+Avd3yumAKkwwJOhCDO2MBHBaENhJdkYZQkFmzCVVfO1oG+UhBVUJSH8
6sxhBfPBxbonPiAmpzzEWAG8rJz5zesV4HKHKm3HSDDj9U3GqwbhsXBW49xO0zJes2l2L7bS1730
M6Pn7hJb/9W8vnXDtUjt4MCH3V90GLdJHhWGA3r1rVa3TJNymGkxQDs+ZK8DqfJ5SUqUq0QxvhaZ
lxw8OHv2aEoDG6E3zqFVt/OnyNlG5r0w8pHoq3LMUwUl7jnoGMFNAU+GE8pZB4/C/W2nzo0WOWkJ
HubuRR0EfZWyIbDMvKwD7NBzBeviKFzes6J8JS1bmu746ttVIQAKThs0ZiTqPLg2SOBe6En1Byf2
/qYrSiLFZciLTUCyiQ7E2htNgrxslJh+dqbw1n+y464IdS7hm+EhyhRBKjxedIK3IIJ8Ac1eBh3x
P8JiKE5X8++VhxgrMbl8cuMm+c/jy7i3NEgqoF6C5lKRot9uYAvbGsNMBMatLf1TDx95Hpp1A2OZ
5ZZ/vd2WikQ4flTvqdnc2hq0duLAQFS1DHb6yvMXn6k+Fe+FttRH+lI7ToYDQbCqVJuIFDbr6qWs
8QQJ2Zs+6U+aDLwwNtMmbEEhPXeLI08mefr58QLVAm6jVqhMCI5hoeZhAFl+u8DY6GQw6spHy24C
rZilX6pinpSOgP9lgSPsuY2FdxkWYXx/bFn9zVvLEDYDLALpR9d3c0JlkATrWvIZp27SW/jVIB7h
AZj9Px/b2TsuhMfwdKmhNOjxblfol543ZTN24NnMo4pGYli2fvvenlt5sJl7DguWIezwuJKcbkzR
QVhmbYmhNePyhTk8cpc2h8Ug9/tXt5jFb49XtvPtiCVhiVHhngWA8HZlqywyxGJVdlo7BkKhQDSn
LGi7UKyr8bSM6BGn6RSEwlqPSNZ2zqqKvMg7uPaseBPzAc8wzKovCCSStWBK0iphi8gAC1jmqH2n
R1iH0mvl9fGCdz7ljdXN/lplsqzrTKXBgvoHgcJyeTWSRJ7aYDqic9lfoKo/K6ZQjs3t3rJordMX
nJrUk+wibXcBy9JQ1Jh4g9FMn1/9wjiStlB/6eZKqK4CHMWKb9vZAiW9uJEQchjw/hU6vNBJn/wS
z+vbAdk8qbQiVUhFirBlIi3lrMMbm/HMBcn3scy9z+XqxZfemsyj/taPpHe7Igp8VLsJoJBCVNv8
0xMOdUG8jg0QGXfwqw9OWk7PIoltsMNZ84shpfb3uPRjZA7e8AINdPPZmotxPeEcis+ZWNNPZuz+
naR2fCLGGP5Lm5XCa+ksUeAn01Gjce8+MURHdkbPG3WvTRE0TmZ4CVveTDNdFbEUXOBlD66yAV8U
QdzcnJOpXs+09LWDJ/T+tFFdxhnqOGKaHtvTNrujMxaeB32V3mZL2PlF+0mvdSaBqdVnH4118Y3n
iUmf5MDw/Y2iEqOGl6iGIv2wBTAIYYEWWaj7jovrXtaxC15J7MtwFXH8ZueIKTXCB4szDaQtQ7U7
6rErJd4qX7Sa+V1PtJHWz+4HR2u6ISwGy32zu8CiShHBhYCL2fKO61rXw9ky8aCOzhxlWeBeKnQz
wszsjafHnun+6GCKlircPaDJOTybcx5PZm7XHJ1q9OzLaK7FP4VW+x8Q6R3OrWDOzxmZAdX14gid
f//mYBkfRV+Ougllk1vLVmJ1HYS3MlraVZ6CQsbvmoo3Lo1nGA7qou2/PF7qrkEUluhaU+wCrXpr
kKC1W4JMRcm+1716TO+FZZM3p6qX5iXNwAU/tqdesVsX4sMbSvOK/oRKXjdbm9jGZMctnrhCAf0l
6635JTCg4FmQe4pgaCq/NOA4ro1o19Be+z/ebN32VCnd4gfQHNnksIlZdhPtQDI/16alnGTUa0Or
8vFeQT+eCkY7LkyX1e/zbBrPhtkdAdZ2bujND9i+tHOnGdXsjdHY0b+jMwJ8ZKzEu8GRRzNO988P
4QRdK34vWFYaz7dfVhqFF1RBPUUoXQ8RLJAQm/rj0bj53oLwdlxIiojwwm4P7Dw7biu6KepcuvXx
gqNZ4gkReOR+To8/3s5RVU1PuhIEKopd/XZBGf+zNexpivQCmdTYsIuwnuEnbJdKP6XaIY3U3tKY
IiRkYGVEe5uATNS9bJ1WnyKnSOonX8ORpmOzvm8BaR4s7Z6RmtoK+QacurQAUaLanIux0JoJXAkF
RconOnEX7euwWDTvT7pZwRqi/+tcUFpe6utiMuJ/TuHd+eBPKZQdcTbBLgRQwpjOFJebL8USu+/a
hPD/wAXvHSkKBnSFeVQpjKsd++n9p9lGCagcJ5iMQVr2JANh1ZjNwSu2UyghLkQVjBF/QIDUpm/N
SOEnQWeYfOimHS790KBHp1HDbfscMd66RgnObKcL8jiSK6v7Jx+e3BeGtPqDz7Jz4vghxA5U2MgA
tk9OtzB4O8FQFzVTGaCqmq1OCGObeyKXtZhQTLw3Zzc8by67S/hPrLrto6Yov7VVnsyRTLPp2fMF
FUohKLM5sXawth1HzKgAiHO8BInitsGhVw0wvGUWUe1aKA4wFfa85lUeISkyRgwTZkwR6OKpW9M1
sqrsCGu5c7mobFN+w7ZK4zYHfnIZns0an/5Klugvfmn9WSGy8x/RH96tnUNL/gbskctF7XcLwO5g
ZKn1LIazuW6t8zQW7a9r3GUHNAC76wFaTlkZnSR6wLdn1ulKOyUZFVEvq/UlX+f5nJaZQZlUaw++
3E50QnEG8gsmXIB1b0Ovzgvqip6LiBw3rb5O61C/lHFgfTbMwgxFiwRVnRkyrEb77WUoYN3UTihE
GYDrgs399zROFBhzEVVlZ0QM2RDidk1+XtLROogTdp0AUx+KGQYADw7/dkOhMoZjyaHX149Bd9GN
KrlWdd6cZZF+GRun+Cgcc3xnZmMVCXctwinwm+tEMnSw23s+gGiakXKmk0FHbpyRMfl+5zflHDUL
hHhhuQ50mHSjlN/S2gYinS5whj1+6HbyB/DPTAwzN0k319rcDXsx3XLNaeMG3ZjR4xcWAlSu9+ov
yOlIlMZOWgxH1GOje9dEfVha37Crkinf7vfC8OBkOhP7TdoUlq7UPltLk398bGXvmhBQqwNEBMbs
+K0VL7cyx+5Ru7PGxDnHsWhCGOu6X6TZHM2U7+4i54Z3hEoRUIZbU0Gy5BMKXiJC0RjORCNmqDab
RHOGA/KfUVbia6nbRzn/3vp4sMBOcGJ8Hq9bo3ZlOJPbNHMEFYfkUE5DE+mTa/6ClsWR1MLeAqls
65xO1VbYdurKfo3NOV1wOYZI/WfXGbPscwdhtPPVkuqVShrIcR1zLo96QXt3ArwpdQBcGq/HJrSc
18W2R6gVolaHjj4hdo9aMUyXKTPmMyjCI06OI3ubsD02Ymm1OfaydswjvRPpuez65qIvgX9JhHVE
Irb3FZlfATvIf9TnvP2KikFITEsjIg3U2jek9VDEnmJ7OqMCnh20RY5sbY6pJRn4L2iD0YaZzfO8
OMFLvVAAa5b0CJW/a4rqMM1keKloGt4uKxmtDlJIWv5WWzlfx2nMTqmo9LPU3LdP7dHTBaNBn02l
0ttKRCECbW5Mzmaj9cEVRjv/avb0/QOux+WxS9lzXDDgIISo0G50Em5XxQPk144pRMTolG2ca/ZT
qLmDI6+8dwhJAjjtEDIBt964rrTIqK3bPlGp7WafbK10aSM4+Uvr2ckAffB6dL/3PpcSaWX6kZSV
EafbhfmIwkNRkwCRJUK76O5kX7oa3bVYTuZBwWPXlEI0IM66MxpCLzepzTUm0NWX+lwgDvorB2Oi
FODkB6b2Phd4XHoiVEVJGDfb2Me+id5vJqIgFsNzTUr3RdMOtQl2FwR63OUZpc27hSfBybX6KcRB
UcPcxDV3K4SuXDE1Yda0xcGbtueHwZX9n63NdxqtxvJzD8gC/ALlleEl/9XTpP/HWDLKqempF+UM
k/2LU0+DDl4FAOWUOVWQ+FMqVubt2E05LoqKRvNPZfTMbCWjHx9EBbv7+GPwVo0yA7C5NeOUZT7V
M4eemeY8fzbKxH7xE5tLPMVrFz2+ybvGmLxS6AyFOt48Kz2griZZWnICMdhxaLVO+rKMvbZcbQMv
H/4LayAAoKOElQj57dulGVBW6aLIfwBPml/ceEYMRFovSXnI1rW3LvbOVBkkdG7bIx8buWdoTNVF
bqJT+fEX7wkBkK+paLQDoPFeakDuQQpJig75+Cb8cNeud+uMHWxRs/qmSbgEvMYsFON1dhbjqIe1
1MrTKstvjzfT2POOKkRGlRGxdm7d7W4mbqAV1UyWBX/2+urOCHo3ztJc80lA7T5pzrWsbPmxa0X2
Hcak+LU382w9wdJdnJu0Ga5unli/6/FUue9KN63/mSyx/Pfxj9z9DqolgA+HHGR7mOEdb3Mj4P0L
9Nn5kqczeNpSS/4ORH6kVbK3HTRlgFUAkVQtiNvtcGpGUTuPR6mOA0hp8Q8Xd1hg9TcBOyDcdTRG
vbc0hWUh0gWKAMj01t5YGxlPieRpLxb4w2o3/2Yr7vNm9P9NEsgMIT0zlXvCcnlriqub0ptkaW6X
o8CA5lP/DRZt4Z6yFvWQ09u/mXoqfAiAGOjapl9Jw3BHvxicKyfxozEYkqg2M+gDK3gOHpva+2bg
3lTeBUwFhOntwoTw0sSeKQ4L1bFPTLSqZW0vZNJJgYB2IMrfHxvc+2gUNKkaANAiYdj4O2F3o29l
+QRfma09J6UJCXQt0pVLOsYHj9TeswvZHLwGFA5UanK7OJJ5r1lsbDXCFp+Lwh21iHRQeAffa8eO
arEyLMbQIq2ozbvkmcNSVxDURs5spc9OtXTnMu6q3x7v3K4VQADgbsiz7lqrzPBUAoHhCUbAYWgu
oknN5yQz5+D6/2dnc9ap4IBF5AmMwGLJcPFlC1YrzQ4Knvc6EbT8IT77ccbp4G7zDeQRM2Eg+Bq1
ppUuL27ZSCNs2hK3JLqy+K6PWfPHvDT99GQ1pUEyMqXM19vASP5Axsq0zvriDM+GnmhpVNFknsI6
Kz3cm+mNv/e1YWihbqXZlzGrSzOK25riQm9AYfqL6ItaucHFEqGIa2s9TUzOFpQZcvvZH0glzn1T
rL/2S9nHB6HgzoVTA37wwpCQUDXblHhmZ2BQUiDZG9ew4vpVtnzpm8R/0ucgC63BGC5v/5qEg5yb
HwDybQOhiGs7aGGAiAYnDj4tVm8/g7qwjuL2nXiQyhyjtETS1MO2hQdz6KpctOql73smz0xg/gRr
eoQUx3jRWgKZkazo4KTu+BI1RkHbmfoj6d3mAVjpJ67WyF7qkHg8zbksPg9tZYQMBNgHn23v8ini
Sto9UCAQhN66kqmkqILY9chpLRzqX1XxzaIbfBDK7FlRLQBFxKnG99Th+SnAbTVTmFpS06rrdO07
UNI5D2eK49HjM7FXZ1RRCw17xd7NG3prxwnGwh5Mf4RzOpv0yPVl8lGUiJef6jpz/+qGmeGXrh+S
+f3c1+MXNNqXP3PX1YyzbRTImzz+PXvLJnqjqoO2EYMHmzthyL5Z45SuXWznS7gmhvk0TKb+9qKD
C/kbQC01SMFA3O2iu1mXerwigu5TDPsNgaH6CT7ZQoYxMqIHcfbedVDfkfSBqhijxLe2CpkU5WBp
Q2QMmme8NxPPA7gocq052fDYFp+DXPPLEKY/+efjvVR/86bXzNyy4uqgmcI7sYlJl6HsBwMh2yh1
dIRFlrFEZgdNng9GkLgnxtCXg4+3dwlpgTJR69EOZTb+dqmpo/m2pgkiiNIsQs3TPHiUIfJvXbM9
OLe7ayO2pBLBEnE3t6ZKZK3tYnbGqBnt8dmbS/cUO6m4Crednh1FePx4L3eXBmgX2jewAnQ5bu31
FIQJavEv9iDi17TRLFRzAuPFSo2j/sbe0mgpK/1z6kcAaG5NCYiJRgFNQORJO31ayAlPaetlF2+I
x/9o2D8IWXZdAAgtyL0J/hjiVT/oJ1dD4DdDacrIQ0V/51SJyQ/CUcrXVtZrEs7VIL/Wq7385XgI
84XWJPMrDdrkk2sV9dFt2dvnn3/L5mZSnxvshDp8JNgbyPAZ1YQh2IH/JE3+xZOBvwPg8oMoYQv9
SFNLdK5gagaKtgkRsNoAtpkPl66X9vnx6dnzapD/qkuoFL+2L72hzzmsaGTA6aIVp8I053eUXvXv
j63sddHBRyv2BQoqCgi1+ZC+3Q9SkzjPvvHccz4by//j7Dx25EbSdn1FBOjNlmRmlpVUUsn1hlCP
1EEGXTDoefX/Qy3O6cpKVEINzAwaaI0ig+E+85qjU4RdCswfcrEfzg+eI9uHvAGQ13feyg2bjctw
1OUYwF2g1HIC4t0+N5nn3Q5kzVei8N8g9/MrCXwswGBUPtnjZ8+0jVpig6zYCIVMD7/aTQaPrrmu
y6nhHJ+U6jFDrsugn062XepnYPjRt9x1yiOmu/JHoRyrTrw17FWq1dxcWaVLe4/WJUmkxSKRSr78
fI1CH8ii8g0CVQdF0s1ZeAM00/urh1Z75T65dMh3QQDSBF464JEvx9JyROdhWce0mOblU4khSdKE
WYYdmLHFXVG4T2/vjQtzg80EaBj9AXhvr844z+pGuEb1dtKiPQzdwtH2JCFcajlLWF65U/br92yd
EYaGzc2dQo/2nGrqIuc6TyFUI5mFbuyPaKc37hzEc6eaR0C99rEoze/2MvdXcomL89wV3Ci6876f
43GCvoUeWsE+oiY5p64t5SksAdabU3hNYeF3LPJqkoANeV13w4nzdnADMWl1rI5T3TjFTbeOdtwE
aowjiYmxMYRBYmX9/CQM7hNjLnAWcNY/tm1iZPqVkHrRdoNwdX53Z6Cc8oE+1zhGFhJj/o9x7JtD
j8DFlR17ebqkZ6AzdtOJc4fdIJQdkHtKrtNmGe+9RngfYXiFd9GMOYqZ6zLetjVIa4Ti48BZg0Mo
s2vPw4VgijDq//2Gc1BrCDuD3AOxeGX3+tti0oD2sRT5hJpBczcvRfTUy7r884CfQJRGNMeGpOb8
rPZZlBt1DVRk6qc5Rk/Dvs+gMl0Z5cKNsPMWaE9RONgtWl7eCAIJ1qHyGcXCs+FZ5LKVSecOwbtt
Xs1DllOVubKiF14lmL17C5U61t7bfzmiaRb9mPUmH9PN1y2uI222sZ1H7q8/v3v+Pc5ZQAMhMO/A
KFAM9JQ6zkudHToFymau5+6KxtfFKdkgerAqIRM8j0BVvlXTFowsVdfOBwvtvaPbFdeqm5d2Ieqq
aMewFbEQOSsm+Q7alEqyVKNLXC/sbA923eUwrrpLc67am3r1rzGtLt1sxLkU6GBJI/pwNmjot2hx
jr+rt21zZ67IVQ8eVmNYJORXbu+LW3EvEgBt3p3Yz15pawMiMQz0qPwWpfMGo2Qr3kKuN8BxVSqa
vv/0H3bILkDkQDYBzX+2E+cQlWixEB85nQO9XG50So1AfPb7qjz9l6GIxchQQBmf862sdQuNde+/
WX1Zwupd27QLZXgIWucaLfvSimFQhY46/6UsvT+S/4qrXY1OvGXsl1XXdl/GbhN/YdjhPcyNlT2/
PatL+34P3XcGOPIj5+8tSfsQjPPeOjJl+AxBuvpioExwZV9cnBAlL9JYpN9I0l9OaDANeCQDDx4V
O+OId0cXz6VWN3NjXnttLm1BqCMAlVFyQJ3xbEcIPEgWK+QdV9UojiipGzeVluXz5oz6iAhXduXi
uHSkgQQwqV2hhs/4cmoaornAi4BkwF26VI1m9D4XyxKHlDgORe7kGPJu2d9vr9ql78l6ub8ZTwQs
Z+fMl4ZSCw4oKT5p4TMk/hnv71HdZzN66W8PdSkg+9dQ5xkIyXLZlYoSqxnm9XIs8sJ4V7WBoWIf
18wkGLz6cQkaoJBcd1H69uCXFpN3E6FSYgfK42f7ZlOycJVBUWd3BnokvXxfedpMTXvdHgs7v2ax
fukwAOCCSLCXdoCwv1xLGzdENF9nkN+uCRPI9Zaj0Zt/LtqEhxqp3E4c46Y8j/6GbCJqn40hHUVu
3VqhwrKmvCradGlfsh934TnqDsDGXs4lz1BowtmLfbmNK3icdT1gUd3Eg/bso1M6eHbkCE+/vV4X
PyAgNboiQJwAyL4ctLRrW4qemiAwvfKkBkwmYH1ca6RdGoUrmG1P/RGEx9muyJD3cPyioomx1ArI
AO4x65DVh7fncumMEa6iSALAnLR435v/uoSXDYKtN7HxJQqcXwvZLDG8nVXEQen/l4Bq56BBA+Vl
sV6BYJHWr0af4kWgQu8ovbaGPBNeI3ZdOk3EotyMDhxlApCXM9oN22U+mnCAjGFAR93dAwGvPqm6
rG+DoBVXTu+l+hBRAOiYHZjAmGfvGK07E5AF9EhckcFjFlt0qozCf3CNLT/MGUh9Z1PesdukEQ+l
3+BF52anzV6v2cRfmjld5d28AwE42kUvZz7M02xXwUxe53rjT8etZFIDa8HbDJMJS0j3+5/vHdTK
dp8QDIwB/r8cz1xVltX+xHhVazwSgJdJ1oXFx1DCAXh7qEuHgS7oDpNAHuG1VXqRrWE0Q13LFx0d
RdSXn2dMUv9D8IPEFFEWsoAEkmcTsqoqd6wFtpPKbCNuLCnS1QiJXo3oP9DVYN9AV2Pn7NImZ3dI
q+cclB3qXdIfslh6WYuZezY9V+u8XmmVXLgj6RfQIweig0jneYW9L3tKYdEuFJZ7/tGRfROvlZqP
aKBpqAtBmNCCvSZCeGlQ5A5Jn9Dk300HXu6NKRuLKrSGGWUFQ/5ly9C5afU0JmEpjL99a+tPUTY6
f46yp30HopAuNln/ecdcAXOY0cKe08koYGohoZW0UqmENO7HH+5HCkU7uXFn47g7Fe/l9PwJQ/Si
yKmz5VWfrD2IgJbu6se3R3l1oPdReNpYNTBItH1ejpKXXUOtvmKUaZzvfCA07xpcQI5Ehh/zyfhj
+fJ9OKQWYJezWcjdXg4nKmfWkypU2uZheDLMUafG5EqMVy3n9PbMXj07EGaIC9CX4vbgQTiPQVZ6
lVk7qLSLlvHOjeot7VdZ3yOkdS0q3/+qF2UohiLwpyWJ5u5uE/NyVuYg6qAWqgPPMO82EcqLA+2X
SLka0U0GlDdGl6W7VVS54zla/limbx+ehBB9U8hiFBdfDl+j3NUWPSifGi2jA1Wy7qOqd+4ocViq
m442l16vRSiXPq9FW3QH6vMOnM9ZmRrHsFp06W5llPRwzY+tgW2nU2Ti+OcrSX2WXITR6BiePTr+
xnvbe45Kgy3YTr20uVh8InWlg/XKI/DqTuFTEjkgI0l1fPfbefkpd2sqHxSHSs1ImJoiWtZ/t2mG
LrFQrvHUOoP3BP8i//z2DF+9Pfuwv4EBewoJBPblsB0/Rc/CUulitQgRrDx4hWiH//Ad92nZULTR
ozk/67O3CPJe9kkzDc3J8Qw7DYvQiodZRIf/MKEdDcAVRnn03K9WrIERuRkTss1AfXRqDimlNB8h
obfHubQLKTYB1uSlQxL97PqaB8rceeUqtLuK+hB28p9ljECgTNG1BtKlkXYWHnp8TIg6/sslQkI4
MqiRtCkvS3gTgk6JOxmZD5P01J++MewGGlWsEQiHHR36cijBm2fMAWURTxVz3E6zeQq3hYe0d6vb
t7/fheufHgiEdjYFZJhzPiVboJjQJ29S0fpjF/drZcpHmwDvtkRvuEhUEKrvfz4kjQGgXZQHX3fj
8X5zCiaIvWk/F4cCC6VY9ssWW/hin5owvNYSv3Sk/z3eWZiwVBmLOeH86Y0Wj7UajEQu9nobjpmD
HkOen1RXXtMw2nfD+YtAHYPNb/HivXIgaXiuvd7smtQ2muZAQdxMKsop98sS+rvAdh3PlRkQZYYi
cRbfvnL8Xs8Z1uhuD0ICCdU9OJtzUHjaV5prrEFJ7LYSm5POAwyPSVTDJ7Ocu9vA5ry8vbCvT8hO
VaXIQJIMa+5c3C6ywal0EyoM/K9DJ6Ix7hYyidhGBuKPbzK2LP+hoIGGEsO9PCFjS3zGhqatWi3e
l35a1njxsvpTrQN15YT8FrF/uZQIfcIkoXEHrgLW8cuxpOdXxsbMwF9uQ4GVRB/KuDHa8nu1NC38
P4yAk66vxZCMi9U/Ai7nxS0hmtk8WKL47mclygmhCxD2yu33+tkgrSY25LaA6BKen1681Lu6dH0+
g+HIT5LyXGJipfL57XV9fUfQawIOgXA1RQIko15+APwghyoPiW6kaUMJLwwvFsEUPY+l+mbPQ3il
f3hpUgxIpk6tAJD0vs3+VS7YVl+7HTXONPQH96hhe3fvzTz0r2kXXprWTpeF2YlSyav65jK5zcbG
6aAad+iKDXlVxqBKRdwA8X3Xj8a1mv7viPN8J5HGo8ENHIite7ZrUW0yKbqxa0OZi9tFLO27iHzw
eTCg2eDJqNznYM1gCqKQ1T9mYzR+L/2oT7Myar/KJvTv+0GE9+bUkMo5UTffqi53McmV4mOlrIK+
VXcVdrNv71c/Gl/cvSqLhMM5zSPIyJUdt9CQbYcmiI2oNJ+6za7uHDw130XBYD403up8Wy0jupJV
XlohcAo7Bo3AD/XWlzthRVVrCSeHsHpw/xkXEb2Ltq45FKH7RQPyvVZOvDQc4CI4trQad5Tyy+Gc
pogyUxd9umJA9LMxvOVmxNwCnQcnjMfavVbVuXBf/pYqC7gsCWDOa/lF47vNMBkaEQ57epcP2oop
m7q3KpyvaQlfeA8Yas/wiP7Ju87OlOnmg1nigQPuVE/bMexGdWhM8oM70XGAK6cP014UxZWS/uu6
FWpe+GfwEqFhRsXo7O7ULY6yuoQAsGGYiuKV7EG0W9msY1mJ7HNuqPVja45tKucs67C1jPrl3nPW
UMXaFdU16fTXrzI/B7Xovbm7PxBn9c6mz6qwb22dmvM4fpOji2p6WC8P2przo6TL9j0PlrY6tvZc
fFybcjy+fZNeOEu8VdygJhVX2mz7DvzX1Rb1Wwbfuu9TLdbym8JYIw7yIr/tAkMkYSG351WN841q
g2vNhwt7DVQuENN9LXiizxIMeIOeNSxjn6rQCNLOn8UH2xT5PeCF6untSV4cio4b/ey9WHmO4Rkg
RNNCaRF8abAqrjfhxiPQvaQugHa/PdSFE0vZZ1eXCffq6HmXtB0tqPmIbqSjie/MaTP0PPA0e8A7
rWGtD72dX0t7L5ykfw0JgurlEobSwXYJKU8skgMapRqA4J1lN9Y/wvONZFaIR3iuXD6+PdFL3/T/
TxRwwstRu8BfpWFkOhXhtqXC1zSJhnV78Ern2lVx8ZvuB5Ym8G+tq5dDeVikFALlzVRXUXtTRGP1
sE3KwId6LYwky+esuBLFXDoV2IhQ3CYv5YI6m5zKfWVuBYqluT0WcdY27W00Fb8Ku9AfoD+vd0Hv
Re9QQLjG7LkQaVC9AEqK/AdcZOcsSkbfoO+dQus0G0v/ZJa1TtDT+vPEEUYaRZkdHLS31s/u3rWr
R8cn806FqX60TbU9OpaVQdVch8Mf7xK8+midUvSywfedzafvVbuJiczKz/CTRIivS+cZZwg0bq+h
gC7cpMRCTIveHnTk8x6+u1o21AmLA+A4Y58sluzu9Qj1Dy0go78LEc/6kk9zc9e4TfkgR2B2b8/1
NRZqb1kxPjUvkmRugJf7dAuDKWh+YxVGCFJQ6X5OE4W9zmjdk3ao3Vi5Hx4EYVHcDH50Ina/Zlt4
4ahApSSLJTbhN7xSEpPmugwFRu1uPVdHX7rz+7mLwCcvh6KOqpu3Z3xht/4uZEI056iAkHw5YcTP
+yUruXMQrsjvq9bPP09jX1wZ5cJhZBRIWqRwHrn32UNRjVYeEIkwJwyDv09m6ceRU3ePUaDUfYnN
wUdCGUUwuF27eC5tKSI9uOZcBqhdnUd7S7jmszapCwjLu8m1CtNG0loShZxv+qI36LFZdrpsTnsM
wqX68vbnvbSY0Ixpbu39NWqaLz+vLcsqUy5lAmk5G1dO8K0jTj4iW/uPaeT2lTvvwoW+k92578Au
Et2eLSbIHjdvCi6FjW2zxG3f9Hd2UxbvNhoBV47K6yWlC88odGBsorFzYmwbRlpOHQps0ZytT7nv
ZUmNcUYMis87IdSuUlFk2KRm/JC3v+lrODSxNOAlaiAIBQFDPVvTLhP9mAvVp4EnsPUrc6842KOh
uWhx/a5ic7Xdm2CbvUMV6jA8rEFfHXvym/JYtrkbm0OnZSzHMrDjxcn7dHLn4ceVH7l/65cZDuhf
yhXY9VFEJEZ6ufKhL2RbzKiG6kWs9/a2v0Rj2cbjsDSIX4XDw+Z/pMWfRpAz89hcfO+mcPQ1Au3r
yIKfAQGI3UeJgO7Iy5+BrISvhBiRvmod/3Ywpu+ix7hrndzqaKF5epDZdq18+nrTQ9Pe6SK7NhVM
nP3f/ysgFZvdFiLroTjhPyMPxrZMVlwhnWmeQK4jAhkNepWntz/4671PAOzStgPmQyftPK0DZBY4
1UjiPeI3ktCMFMky+dn7XlbelVrCa8sAPyBnJbnY5b1pjpyt7bhyJKIaGarMGFx8i7qs3uI+cyI7
tlQ+3w0FEuQn3CA7MuoZbEwyNf7y96aNyTlEjkTYxdy88DEcta4TA1zj99nW+FAY4Rp+8YPZD9It
6rIDfsNiiPvG7N+3UxVeyxVfLxQL5PHVUJLY251nTztw3zarJDtzlGRFLsMmQKWMf0SbV/Alp/r5
j9eIPIU4grrXrnV4dhtilsxfH5Q6DaQrfHQwVfS0IXX4rL2Zb3dlsNc3FEg20kR6O9y+/MPLbahK
Kb1VBxibV2bbPZa2k3nf53LGsh4NjTp8BxTGm2MDC94hNSoDs0mvHmV2DGimy2M179LUq67UV5u+
Yh+3rW/ncWi2+aOoCyrn45Rn1FKM7Z0z1hOGC5GKPncKGndMaQ3bhWwOgw+AHvPnbdyUHZsBkvPH
THr5+yALx4c5NEyRti1BUdxVud7SsnKCJgFW2LcHoEcehsUZgL9kNkbPw7Acp7+bCf7XmixqXovj
ljdSxQIGrbiry2p04rJFrjyJqsWEGYYgXHSPpYuQ+GMXcjoORheO9xNhXv5NAwLFq8AehH3odITm
rSPM7IOzlJa6QaYMG4zGqnRAncwP/9oUKkh/nGmBjKAMAwSbAhZ9iZcrBOrUzm2ferYIiigWWLEn
3iRqZJOj6FCtefDHoSwUJBSEf6MkdhrDy/HwSPGtHsx3ulF7/Na7nToMKC99aGa05N/efa+PFlkq
2SpCSmQB5MYvh0L5X3TQPLvUnrv6lIVWfh+sFsiroFzvYaBcS8V/975evjc0+NhV3H77c3Ne93GG
1QEQBax3zTwMTFdbb19tORbjqeT/8NA4TvZ3jwKvSAljM/GhWlu3TlqKNlsS+FmUfW7DZf7Me120
cUlXOLt3tbZ+tqrTXcwL030dB1d+KJaWOkpeiC18h9QzKX83ifm2NiT6caRc9pLo0u/MeLCLKEfW
LvK+BL0jvnlYaz93lm6y2PNrTx1qUS0i3iDMfNF5PbYJSBn1vwaT0k+mbIzvwwRsDlGJOfyS90jd
xLoQ/S0d3WpLi2bUT0Ia5i8A6Ah3qyiTWxysDVH7vhpf7dEdv6D85t9VfWn/WidMSlLf3Yq/CfK0
OlgLti6xqnDrfb/lYU3DRHbBUz5V/RdciTZK60bW14nq4Zbf16UVft6g2Yl3TZ+bXlyzT9Wnbczn
/EOQOe6AwkEvtyq1hdl4H7Ia5fAkIvbi4CEYcFeF0fLFGXJvSAynm74Zui56SFq6WKkL+R0inOgH
UcbCnbJMRxBmNfWNrHyqyt1p2rWy8d2MUJMZjw3ydbE1UT89tlQpnkdDksM2OIUMiZ+5q4xHqED3
2xi184dx2YyDEHTHruzv8+d2l0onnKV7ztmFuXG2v2eOGRBhkGCLr9WdNUTVA3QRGSR65V9cGew8
SdkHC3hviWCgw4CXfHmYhgESxTp6Fp6nZpUs1Rgcw2y8hvx5VVfcmx27VR8v017K85yXw9CWdzvo
fGZiySY3Dk0olntqTtnBE9y7sbaj5VMmvPHen7oe0dwqdOe4Ck1DJlZjddfgrih+7JHsvw81v2j/
zjsoe9cGPwdsIiFoF8sa4DjRENs9B2NlTLT3vEijT+4X3tdZYGvr9u7OBbQ6dBTE7DXbDVIqEo3T
plsGIAa2gcW7GrT6suD27gCimnPAFaKZ89SOdBnEvRq1vMkwaqDGpQbTTgCaDNmT8mTpHNrervM4
W4rMOpS1j89GP9TiYOXZ+EFPveBPV/l+5URVH4dz2Ioj6MVtSnCQXJt49Kbgn9ksuuYUOVNRHaQR
WU/cFEFzqIYleq/tfvmrzoS7M+Qyrzh1rRi+eYVSH8Kxi35MrsERz7Oejz4Lv1+S3G/dH52aQHoW
XT++yyo49bHoHWt81lO5PWe2Mr6XrfDfBaiKmTDVtJgTyxOolna1Kh+MKEKHrqwaLMHdzm7vZZ4v
04NrjuG3VnfuigeNrm/7fOtFUm55Zx5NHS7f6QUOt6teJECRMrOeRzccvNgYW7QeS9G+p6/UynQR
G45wXRiWGZoWYeskwg7kI4Rwdhf9tfW5VDK4wzKA8A5dafordZuNYYxNEhXtAe3s8UR+hQRnWa3b
vajqBhw5FihJgOjOX5wHfqENSOBuNEdPQKitMRpSldHOx064K2S1cJGfEGbyrHQqvY7ELMepMdaB
LlWaTXX+QTRELR/HsNN/5dJEBVpgQviZpl8Txktmz98btCYNZGmW5qdp9pt/0yJevCWlUYfflkJo
g4inF2UCLML7Rtl2/TRVQ/guD7F+TVZjiP638eM/LVph2YAIh/99aC1ZJ6bhRp/NBT2AQ+/nmUrX
ZrMC4ESZjU5v4Sh8DGaRDckaZOL9aDW5nSwD1KIYs2Ihweo4SxHX/hr1X9o67H9ORmWuB2Dy6h24
MxoSTmF5D/XW2WUajV3txLqD/Qta0TCNNOpbedS1gWCURg3COdJuDH42Q7X+IpMP+Ks7e3SG2yr0
VplslTX+Q2bR6EMeLttnDyrL+jlwBK6l+K8bfVI0ejYe5lV7XRLkoZTpVAT+EwIuxacRhqR375V8
vZgkeufS6b5Ah7Txi/rEORIftTOFXhU3ehskb+IwPXjuWEd3nnDbOZmKxV8OOwEvj+dBVs2h6Wh/
JHmzTs5t0y/NNxxw+yXugsA45XLAOQChmvzvYmmyd+0cdhVmR8r85jX2EMS144inccZgGQaE7aYc
CHJDA8mSD67hVXbi56vza9JVMMTuCH0nXpBreWfnoWaLllP1ScBFtk8oTVX35ZSF3kNgZaAlxeoq
8xZvDNdLpCwLT8aiCRo78XCVfdjbin/VxmJzXpdSfmyyvca2lNvynOGZloH0Fb6K66ycpyRawGMt
jq064hDLxRKnhWj2zp9Bd99kU6Hew833f6hmDjSeaxi4JLs/lT4iZjNOsaPZVHeudMoPwnAFYbkz
quBrXwr7VM8FSZQnaifJC1+M78fMroonG0/fLumlbiu0aenqxqRGVpgaw7R8DBxbhykSNOGApqta
PgW0IJpkcPIMsI4Iq5Ymq8/A1iKL6mjoJncTGWb5dt+7s67u6s2V/zMyctfbSop2PWDxk5vHLkTA
NAHdHERpxifb4nBZUFzEeGL+iOXpzuZ1i/IdyuQgTGxEbbo7aKi+Kk4yU20et2KL6sdJ+OIfehZB
cADdvzpHwx177xRUq/ljmWn5xmiazF6qrdL5SdpNLNSu0jlt6LL7ya5k+AFNkjpLOpUNYHWCOQD3
bcuKcqPrDeadYbSR4ChuzpzIDe7Oo822Q7AcTOZHldvB+ymw3L9EEc3FzabU7H+AIjxWx66N8vrY
VJ35tJbetu7ilc37YM5ZE/yAcuxRimpjW9uVupW2V/8wd4GZBFPS8cmd6jA/YWDbLHfrtDRjbLS1
9WWr9cDVbC/53YTGp0fXwm6/UbhzJ9SlmvlLuaJuHs9bMAzYvuENPWuH49JCTOmOtVuGT5O2sOJa
rCHwUtDFW3ioRgA7cVV4C4P3TfiPXkZPA0fomi8cS3OKcXoxqtvZzsz/SXfr1N021tYTbhrOeJB9
69+VSOypk6qqPuQjtfpj5vtEj6a2/e1p1lLcG4SoRBYZyyJ6xLRvA6GqZ6MwzJ4Hsa9/FMvU2rHq
lPk3pNvCjrNsHR51xjZP5wWBrztUrfoWOoDrFUcvj6Ibf5k2WEwY1Oq4B/mTHfN5mKJEaULksYFU
koKX0+59lOsBTXmplg7kV1fuNbJo/aubdpB4ZA3DV7ddh/dVbq28lVoj8FiOmanuWkvxYuItVnwn
ynTxmreitk2CCRTz3VxMeZG4WIArogPLuCNM9eBWseu36oTpXoszYleMLnaia4vEvCeVi+vz4HzR
uuMuLLax+AmeV9ix0bmVuO3GYrXj1pmq5kPW9Vl+226T3T3KEJGTzxuhd/HQ0lbJY1osW4TXZSN3
PExuvS83q45i36mz8bByrKdETFblkBkMIeTealt17E8rHaBxttsDELWtp9rR9+vNLkmTp1XQ1l/M
SsosLrtWve+NMvgxujV/TPrCQxFo0et7JaFMJEJwUx1VEckoBmMgvxaGVE+KruRwmEorWI4Iqs72
cRvKQSY8Thmq94GCQdL6sy0TUnF9rJRYKUIIOzfjKVzYHbr35kdlddsEsGex5gfLWsgUd06Km3iq
yz7i003t3BIq+2gY1tgkApDNj0XIyIEaa2YIwSuTZVpNrd9ZXWsGp7nQhb5THoyKr0VREMkFcvS+
9tI0hgQ7y+BbuFH9SG2vknUc2Ahg7ipb4hGx9yyMqSSP86OXu2MQb/ytQAdb6hfRYBtVvLS2Q+FD
FIa7pmMb0oIPlSlJ3jHs5B3VzDwRtb28D8ZVYvSVmf4HEqvwtrfH2UgaRvuJYalA91gg0dE7lVMd
XWlzEln+YT2pLQqwYJae98Okhh7FmdLZ/8AY1IKYtjTzT0GpeuegfEd9lVZQ1bF0J+sh8qeNtakt
50tOlQGRM6M0blAmMsJ0tCfXOXGhdw/Brp4Qd6tl/qJq4GFLuYzEA3OYpd1SETuZTpZnN0s4F2Yi
Oy/XifJmT6ZoWVg/4S4Y+5IIi/1rOWVaZk44HpHPbT46rSfwDl3tVYGqKbottuGy/wVXlsej7F2g
01aFBwJPRdPmSStkON873FLyPpzk0nKge8AoCOkFd1sNTDte505nR86l7pLaH7ZHt+ntLA1HUa1x
QeeFxzVwNdUNgGdzUk2jyk8jBOYRhkZH6xycBP7BYgynm8I2rOBotY391WsoCJ/Q/uEkdItpPpEj
FeUhsJoweshLrBhjM6vmx8rxyvK2snixYuUUaNBm9E8+mb22hkM+buYPrNa0ecyErfVJVnP3NTAX
mkokEuKDN5NNJV2OHFzsRbPCULVfaR4MJi5Lwm/CO8JrB5o6RdP6RPXK8NOO3qmJZLvDAW5yHp0j
nRsjj/1dsg13H7yyyehaH0vFzu5jl8SDkhWuCABBPOgpCQ4b/XMWeXyfHrWhb71A7Icdmq8IR4x5
SFTZeH+VvT10SYVFEDcSe5v3nBrKg146xT1j9oC3bNpWBqWKoFvj0h76x2apyinu6mADuwebGZk3
zeZN/K3ynKMrKCPEmRcBJ2ftoXQxsphiNavx714WfsP9U0dfpD+GFmGkdml/Y5rjy1PmzwAB6fGo
kFgMG864BPP8mejZJVpz/SmMu1k4/1MNMmKxjXlUfwyNTsnnsFkiehsIowWx503LBLdPUeSvo6A6
jIFT9ocWzKEXg1KHWlJ7pJwE8BEuJHoz6v5UoU5ytzmLZBpIT1mn2itrN3Fgomzx5jTllsBZXKzE
acbpg7flM3hT4Be/OiH8irSgCB5027k4kzVhE/AOok71IeMu/z56A8+IZF9ucbn52wPXA7G102ri
E5x97V9NmWdPum66b/1WG/WDU06rgcictxzm3EHKZqezZImMgvKzOa1rl0zZbPv0l8LoXorVe2JF
LCfR5AJHCBl2gKPKtHwRcgX2UgJpsxJ3yhyZLJ4I7u2lADUOIUc9evPKC6+LsClgudEjTbPZdysi
LmWkUhvjmkS99v/xvc2L7j015F9y7EdY/XFavo3Ic2CCNxj6Z+tG1LasyQ1urdad7CTsHefD4lhr
Q9mvqx6W0uwBeZa5enZbQaw5CckyzwPOSYnf4T0fa8euh6RZVHZvd+jRJTPUUyctlryukkl0+acJ
NeEOHKwGAVNExZjfq3ycs9Qu/LmNKW4OiA0u3naY+txt71CY937lQeGWaTEocnLfmgU6vVDE2rQv
/GGOdRkZn7fG1m3iUTVsT3aNC41vj3UYe40PwZY/QWmsNkkH+qlux3gLpoUOmhOpImV7un/z/mU/
ckOizagXNWIbzqVeY/KeDT+9bhjtx6Deqv7gRIP/a6FfgmHopirSaaLTuC9lIdM5kpTdSmyBFG93
zR/ZHDzJflrGZv9v7ATb2JRylyyAINDTKynWX2tW5HdCDr5CuAR9mGSiMPZVGy6wS1zgaw6a2Rhc
jP3ofkYqMvwnsFYPdwtrCPNUTksfPMy1Ozw1o59/R7fNr9JiMvsypnrbb3cbRnu/cAQYbkPCrgjD
0f/j7DyWI1faM30rin8PCd4o9GsBFKqKnmyS7TYItoNHwiRM4urnQUujOaxmsOZoySCLWUik+cxr
9Oq7oZf6zCWcU1gYe398NNs5T49SB3Z59BNrZgPqS/Orns25iEuis5JqaGN9Xppqehm9QmgRRid6
SyWmDqjEVHO/HDcWXBs6LY5WoTPZUxeN/ug9aL1DqwTdaBuAbIKuHdd3Iq4rgisOF9GbByguAD2b
LrW8EE2i/FeFsUC23ZmoczdA039IvI2+jcWQleRSZVPtwFCNJTlNwV3E8sd8bpm3tCdbsqnbEZpV
BcXFsbudvcTmbeCCR2HIm0x6Ckz5vNe7yfmstxOdAjcoJhlaufAEPVVMCON+0Z1fneuSVEz51vxE
jYHku8iBO7O++N51M8wfYaWkeZQSRT1qS6tJooNFO3Z0afwQRlzP5TyNRaiVyFmEVjJjZTsQ53/s
6s7Csn2Zxh9ak3a3VZen3+tSJJ8WledfR0JmCtZoQT93BqLNUdKk67PCu5znszU4rpXtq9BK1zSN
zApXb48ELQ+NPDVvekWiAw0VQmesFiM9TFgtf+iVkB+Un1NzGdqhKMmoO67Fnir0uNMybogIfe/2
yfdwVg3tVCwPnNcUEopFm19azRa/unYWLVym3OujabXLJlxR8XtA1st6TMakvCAlGH85q7Q+ZOyg
n0srwPFV1E8Eeb9O/TbILBfuUKe7c5igpOuHOokofva28p870sMpzKg5vBjGILId+BaviLvWJQZH
9XigveKs/T3FHFURYMtiiujMNP2DQx6aX1rBCmegMGvrS5+5zf1omtNLULbldN2pyp9pUs6eE+qd
m7bXeZ/5TUwOjnrxEsxilw9dIC5K+gc/cur9VwFGkM0l2pLeA4plm9Ycvcc2stVq6DHUwPbal5p8
Kmdt/Y7WZPMEH9cr903TUDoe6eTeeMMqUoybXFSDwW+VQziMjfOprpcx4djEWD2clTvdqaCi7m/Y
WtMfOX/bvbTrTAtdM+EEX7jEaI7pQtOjmoP6YTW4qyE6S6qS4PEcFJ50Q1AiLdLmg+H2o7qkrmE/
rsTJ9PsmUuYYYGmXhynF95VaY7VcTDXV0qjK9YE102sU8Osa07uw6FVjRJmvBVWspLXUUT9WiJ+Z
gOzuqt7q1DENgtK/tWke/kLOZn0WSLWNbMAths5U6V+kST0XxGl6Nz+wBSgL4ZQz3g5p0fTIULtz
HVUBErlRWfbWs2ML+hYSm4it86I1xnWXWfIyo4SRhHMPe/eg+nTt4iRvvIpk2lhod85r+31WS/4M
VFd0O6T40mKXZA4mAkM/2kQDtNF/JfO8XKtuWn9UJQfpjS6MmW0JFVweiH+nS2cV5nBUXaUdXaWn
Iy0hd0z29RwEzWEgaHkJloUs1mpXc98mVlfvarsrHvCM1e5sr7UfB7qoeTh2rvcAgbn+0uWzlsdN
6TltOGgm/3JReJBHrjM1JIWznVAEWBT3RU/G6EQWp3e5y2SyIZAHuflINkp+JZItPmWjz23oJVqb
sul9Olh5X4xHqiLrCOvVYleUZUGe5Sm9RYZRb9DLKDuig8DJvyfW5AyhnMBnxd20pBW9GHOoQyjs
YgmhbZjPxCTuB7tavCEaK3+5TEVrBGHrOdpFNSlpX80uSPpprMf8WCkze65XSkjXGTqP3T71ZJsT
4E/kJbbVOl9WspUsdihxcycUlKqO0vOTIFI0/Z9RB3KKPXw04ezGSnXZnvZt+gBgqsJSxaAs1Qoj
OICoH7843eLd9ItW0l4rTf0CzH8h6C31bISyDsprg06WDM2pzO810+BC78dpKOJGNslLCvyvDbup
5zTEtRmWmF+tdh3qxFCPiZoMYseqKWXsTsnwaa0acLB9y1ERorbYP0Nl1L4XLIDvEmBDFtGtSD7b
pVncDZKwIVrnzqIzjsbLYVx7qntZ3jZjPLnpgM/hVFeXVTNq6d7QB+3S57RzYwRT7GY3TF7SHMuh
WuvIxTehDtvc5bYZBse4tm05ejFiBQRc5L+Qmk0vz/ZBb6YiyvrOuFgp0dNZEN14KOiJOeGYLcSr
bj3NPuX1TjZUzlyb25kjlhAjBdwXcPwo2sRBceP1IiAmclbzRw0a45uwEX6NSqMyCAQkAhdBmnNS
j4jGRzTeBi8MRNLfzfWaGzt2Ru0h6qGw+bODUdkH16j0lMwhWz9Jy5n1qFSusHZSo9pDCGGMReSJ
xf4kKnDdVxnOS2bYgzO5UZoKjKgLauNuWrfcksPHya6AmoqnBFeQDVNiGh8couchpJlGQ7euystp
i3QiNMi0R69DVyTyjcK8q0hxmofErNcfNXAH/0LYzfjs53l673b+Pk9bfTgumpH11Nl7k4qArUob
oEEQ3MhAzZ9pVvjtEcJUfUUW1P3QqpSTAXNVPlHWmnm/zusQEFBOEqgoOcBdy/2DSZW/UrVNiBwo
53h2RZ5ZWlm8ZdnTLm1Lf8fBmgaUbeaxOwqwXtSN2gotDIX/e3XdV1bGYWnPxa2yk+VLx139weLl
5GGlSfOX8DNC3U0771pagVgOPKO4s4uiJXYtloQaucXv9BzfrE2GGLnntQoqclCPZR7icmHDlK0n
IIG82AdrTqjqU9R3vrqLR9hg9kn+HVQE6k8S0c8i9FDsCG5o7VLu8xub0hTWNo6+U6xQh+O70mA3
gTDp77ImrfVQuEiI4fLuyjQWTSef7AC7sKuRlsYQqwouHTmwC1+3ddcWsxBcsF/AkZTtXmkk1rE+
F1w2Zp+l6yGg3P4MYdraCsYO6YqaaDYdFfWqMZRDCbEs640UiFHq1XZYFr5P9Ufj7uB6cNMmttcG
iUEiPaPa52sJEjLW/THQu9DqZuXsJ0vW2m1N1Rkr27asZPuzzfo+u11Sf06O85CXRDl4WFqKUzQ3
SzOuqkUDejKlIDr72zGnMa0id7C68bkbu249ELW0qRYWiQWqKVjAbqJTZ2baoykX20eI3ixBSIVp
7XIOxl5nNMUHK3W7KQl1NEYrdERVZz3Z2O02t12jLTrVFy4d+zjoLhwrLDVNQutG17RPelbP9UWx
zJ23fa7OxVWGfMX46BrTSnyl+asvfnoiN4lnaPgxhmwD2AzhKDRnJrdfZ904OktpzjedTfmcXkE7
Nb8sbZpWEdFIJvva962bJr+SYPVwjEZqtroaGgxxP5WYrsgfvsHdeav7InGjBc355SONll5/qie3
nIooCdza+CK01tHdfVXRHTwmxjTRTh6s1V9/aIvYoDzEcNlLA3K2PDBMTx8x3Qy4FVcivgSfLVvT
2dyGh2p+gE11ItHG93t7QPlJAE2g7EIvBd2HktmBQDGMnnOcnHXUHmvHFEQa49w6tEmSqVcgnKXe
saUcEBf+N7ezXO/b6PqlJw85HdI0C+3FLdqBslNu159bn1vmR0C+msSLv1j51ZLnlbxzVIc4dgQJ
DrlvSDCJd7X00DYOuTVN9bVOWm4ffMw15riiaL4+uC3fX4S6T5MA9X7M+36kebpUT26ma8vXRC1c
G3RJVHDsWd88mmuUwYGC+DhdGHLiysx0kyYKNbW5v1TaiKizO3jldBzqGRsR2VT5zFU5DsUtUKis
24vZG8Vlv+prEU9ObZVfh75MOpLbwe9j6p22fuwBmaxh0RC/7ixN1R5dDCoskXLsxv9csmM+IBFY
LNeDckhhVp37NZaLRCgBvWf1ZUyX7Ge/rEZ/4XIIlLvFLpMvWtoLPUy1aX5GdDM194se4CcvamsM
4dNX+Ctx/dkxomal+JoOZeKRYFnBckxb/iji3lDJRcp2+TE6XeHsdKDO6gAu03iGhERhyaFaH4Rj
QPEthFij3dNDTatd6RfrV9V54gMMaeNJ+anukSUNeTx0Wd7QPiBGDLMO7m1I8yS7aUi47330PMAx
20PthImbZF/lkA5GNDm9nMK6bdXn2lzVTCA76frOGM3uu0KU/PM8lsulhtB1BSBGuBfjgNg9mZkb
axb7An/L8sIqig60gFyvaQBNVSzSyb4S7J45XM2Rxk2rkv442vlcXlce/pizLWk9pFbb1uGUmS3+
ALTE6clT+flWr8by1IrWo2bqVVOz6yrQ7bs1o+f7oeBEfNK1fqAajaQpvhCOlyk6Ghbwg8pwgXtk
zO5T3jlgpksx9Z9BHPkfkrI2yn3aJJ73QeD1/anDyxKojr04PwIxlYoKjDOoXaKcuomceSnjPg2W
Te2h9BBpRkOsiuYFA9zrQRozAh5VV19M+pwdZ7DM4saBzoQ9RO5wfQd9QwEDWTs6NWhPUvCZTT27
hsbuVFE7JkVKwXnAupeLv6Hl2SWeHXaO13/tUu6meFE1SI6CfJ3buAwwvR3XRB2pZaX2bvCHOrsC
R6XVmBrmdRXnyTo+rwAEhpjcUX2rXSP7jpC974dz5ixXNTpQ0151Xf61lzNoZT/LinvZ2jlNS9MX
IBbVKumvSLO/Il8iZ0WGP7jZ2A1pZNRuJiMwPnRgaKvS55VTg+tBW2O5GuI1OnBZTZWthV2yyscs
Ix0O9VIgnu8R6fQ7e1HLvSysqWVKFkcPM06gNUx7r+LEMwKgVuk0cJwHQauGg0Ed8xMtfTAPU4ky
dcSypFpdrHl7lS6EWPEEc2ficNv8CJ01776UnWU/6cGSVFgSz6wbc1DSvNbavs9DnR7Q5zQd3Ioc
bwDRLYa+8PccRn62x0c12496q42RR9vK2FdGMDw4Q7puqD/HvBFp794jtoPqay04xENtLX0VZ7lS
9zmg3Ecr77r6qg9ckcWJPRVp1AE3kHHiJKlPl4cgY+/39MO3ugG1/MkZ05YCpuF0e8Osi3o/tnZA
0YcEkMqrXKZoVMb4teHutaPKQBnnEwyLZt11Oqg3im2Zl8Z6FuQIpHvWcEX7RInPRrH6ebzamv/i
icG3oq5rlilmc6OnUNRNjaP7MgT2RacLeTMtGFxFCCNRWvfrurk0hUbdOjPI5PYECObHzpn6n5yh
tLXKXN8qRJSzddLPxfCjvsAH+rko+vVYAKKoKLxqNGUBBpXPfdY7T8aCTvGVwX33sNaGSzzwPjzz
D0QZYHGUlnx0kHRiulMZpKaSaiSoovjaFv2+XjLnYirOjnIKvkfzFwEkZMARqgtQQToBwpOkdG69
Nn7UthSevYq37wgD1FMJmmNRVhrlSJKfebQ/kHnboL+BoLAyKSNuv/8L+n5MDW6iBJFqG4PhK2ST
xaPAYuBQ07z/+0NhmAxMFz0pbpVTvhaaPEalytaLWgNEgeXn8pC65XjIjK45o15yiqfd5JM3d/bf
phAI051g87K5bdh2kx8lRduEZYJbQunV+UEVhRu243qOw/DGAtmgwthRo3YGJvDk1ZWqXRPAIwHI
AWVeVOu0XPgcpGcm8K2nAssMr9VEDfWPBQLFvfbKpQgiwHt4zc5gv63EKHfV5NDwLXrnDJDyjbVh
YOFuEshDlqBH/3ptmGDDhwHifxS43bfc1stdOoMuz0dxTivkrflDKRH9Kg52VuMJPhSGXNd2Wh5E
VED6R6AA3k1F2Htm/v6Q0diWRQBNjxXhIrZwytVtnd4hO+Q1aZLKfdKMzg34YQOSRaVdTp0/RUbv
eFGX6GRxHYCXusysA2Aae+sujrEJWObxbx8tMH4Af9tcofBrtpn5y/4j0/PgazDHQw+GPsoDMCvA
tSzrnHXJn3hVuF7bEvWp5GEEbZ2MZBYZ7G68TyPgOPpOGjnVQS2D3cB1s0e61+TFmk5Gl6DGXUET
xq4vB6wh5vac5Oef6wqrFqSmNoQuh2pwsju1zBhorpDva1m5fKPDQvsTje7uM6S8/JwX9Smvw+Cx
N16va22S9Tz+6wkuisFIaIRQHfMM/6b1mpeOPvaeEOg7pbI6goZh78p0ms/Qft4cd9P2YLNuyOeT
cT1A4tTgVqYb76udr9eKFid6gHXQtjstdRVoqvmr3y3F/v0V9ebAuBuzqsAlw9V5/cDgTha7K+k+
SaofEOBBxQMHVPsFc8JQ2mUXm0YH6LQZz3kDv/leN9ORjY/rQRZ6PXJjdzgK1UvAKh7G52VYlo/K
qqi9zstc373/lH+eGFB+UUzeLkwusFPZmdwainbqgmDr1/gHfVbdwVjpNrw/yltP5JACw0LiwDBO
JQvI4xPqrh4n7uL0MIwF3a2xqa8UUPozV9aftz+L1IQpBvnU2zpGrydvLYOh8xBxigKAXbeLVMmt
DUzoi4GIgx6vjZ3MIVFD4cTvP+JbE4mEHpZpuC9Cu92m4C8HkFboFExHUuF1NuuvlZk69a4KpDXv
3h/nlFq77UOImB4EUAf5MuvkMhk0A+8E5QawDqAWIiHLriuksaOFUQJtLQgb59H50YOXvJ0tPzvz
mH/encBroAV49DfRVT21iR8nkyYuLegoQWQ7shF7DwtsAXdyLpBH1OU5Eb+3Vg6yj5uWq0Wh/1Sj
M0O5o1DQXiN/1Kc9zjEPCQZDO8zU/DO32rmRTiYWBdI1Vx0Tm7oCDmttYBhRlMmu7lr74v13+OZQ
m5+ridYFimUnG5z6V5L2iR1Etpbb31C3wDXdytuPbZ6d8zN/633BrfifoU5uKyISd6QzFURTFiB2
beI9mlJwi/EDd8Bu4kP5/qOdnpqmQ6SzKUDovxWinZPxyIbQgxvLMZ612ThAVFoAcKlgX5rACi1r
mfZeSs3HUtVw5iQ7ndTfI6MvBP1wu5ZPaY6FOUJ/NM0x9ofS/1ULEVyU9Ij3ZmWIM3vwraEQXdQ5
mxEsdOyTM8ZFuL9SUh8h2U7+L9D3dgSD4klOvXYurzh9f9tTwSzb9IXRGeb2fX2sVNXYm3kK4FWz
lhtaNMbHvp77kG6G+6Hyq3MEutPTk+E2Mi/yMsAb0cw8eTJDjhin+MEUL1oOnNL1D85vfgV0C7qs
QvA9aPedeXOnR9o2KMcJkZu9ZYbBSdSaO1MnPQGI06crem1qTnmcZm147uEW74k6nJiqkLjMxs5/
ydQyP/7tJUtYw1skn7J45pONP6V03XpVy7hWvTzIci/EB6tOx/s6852Y3qwAWCLOPfQbawgmf4Aw
WoB0IgSr1y92Gon+GUTGZV/Q2HFNbY2IYd1faZ+DOHj/Ed96rRt73/Y3DV0W0+vBuhH4CPGZhFNl
5VFQu/Ot6LPhPjFUtpcdkDStFfqZ12q8sXYN5tVjQemYg5wqnVe5l+pp2UpA6715a1LnpU3ju/Jb
JUVw7KZ5fvKytbws5GA+kBJWn6giW3EHubfDP4feWhLUOaUsmB1xIhIrNDAiPxdFv/ktwbFt8oMg
UU+X/EJWjwN1AX5Zh8vXSX8NWSXOsa+04di7TvX9/XfxR/a0LXcPWgwMdtAO+h/h3QCusVfLGGcw
yuAxLt6zDMbpcRajdZublIrNNMmfgoEacNUtzRVerPkO7lNyVebVcJw8MQf7M19qW+R/5bz9/lLk
pjZSkyjOnOrN9BRKzc0UKS5bt76idFfvPezTj16al7t2UGskBuncDPraxk4lAIHz0uNuRMQdu1Zx
Jl58a73iXuMTeqM3YZ+q+QD/TxNh0qZe56y+AnUu9630pzvyrG9lm3r0qZbuzHJ9a0xUIwiHkZ7l
Aju5udDw1FdtTmUMr6gANWNOWztLeg+F8qcypAFIRaJObO/MZfLmuPgPbNKXQBtOPdYMOulrRqkO
73PLpQchm02OdsTLlI5MBulW0xE0Kzv7zCt/c1zUEreDDxr46RsXMlvy0WlkrJuVdfSK0nXBI8vi
KoEzvpuEMmisQEU7cxRt03i60Nht3GrIbKMIeaLiMIMLHk0LnggKnNNzni/Dzhxd5/n99fzGlYJX
EKRz9jQClKcqBIBQK0cG6xC7vSjiAOGiC0gFADGG9Bek54lscjEjogULBdfROhPfvTG1cD11TEBt
A7jfaShC6KD60shYSlXhXhUumHsfm6cDQesQy8ZEfaAbzmnuvHGOMSgVGQKFjQN/sn653NCvDbjG
xpE+tKdKLmxFYb70kjzynHn6+3sUtSRzu7dxbdZPr01/2GScXV/GdqW0q8Ed+ocMSLDY6zAr80iv
ZLpXgafu33+zb80tZR6iPCbWxMr59VUm4Vs4wPBlrI2rPChh1EfptHoMR9e/NwG6Qy/s1cP/YlCb
qoeJusoWTr8etK2HXK8cLmu3zMTVYlM7731H+5627XLQG/MWc15Vntkpb0QIRAYsYZN5NNH1fz2o
SgrPrexExiKpBwrl1vgoMeusALf3EFjff8I34na8MmA+s2o3X6HTcEQCPRynmRhMwUy2IJ9dOvNq
PWr0QkMJ9zuyUP7ey3LtP78/8h8uplw9NFMxoN20tzbb3NfPqTcrt74KwCRRPKDHobrbjkbmL5gb
ap+1Fu6qVts73/02aWG+A24GEKKZ+mWFcfgzHZ35qjXnJtuBjIJo8P63e2tXcVOzsSh0klecvARn
mnWNk5t70Qfw5uO1DvUodW/oruthkk7L3/TS/j0Z1L+p4hKmYb/xejJU5hte15HFZCN1b0eifWBS
0TzkpjT//gWwCQ4DOMW8TceN5vVQ9JusIYNNFieA0w9EwR8bdvmBA4Z0Juidu8Csy/jvTyd+ukjn
IcyPpc/JRoIQJ1zQ32Ps1ILygdGMd3PeqDhIAKfY2Md9eH+8t04LZPr8wCK+8zGWev2MfqOvYlLN
FE92oh+XbDRg4A/yGe6kAUffSHiHxnwmwntrzSCQijMMypmb8OLrQac8C+YULkJMYdyK3KADnFbl
2g5sobbpGVhnXuQbB4UFsti2eJ04jJyO1/ocwHSu59hRaXnTOnn/qTdtdaDCVn55fz7feDSq64jJ
8XwUgt3t93+pcjkr1c91LWY6mSA4Pb/z4CC7sBe1EdA4+vPrmajsjQFtKNrc4bQLN3XA1wM2woa5
AskiLrs02Tfu/LO2c/OI+RrIZsDdZ9bnG1OJIieCwTSJEaQ4TZToxY+0jvU5HjizYsCB5QFohA0q
3T0nRv6HnhVbfQuD8FRDKIz68sm552agz9x8WWJZZOroWEgedLk2PmBmbOzcWQ4kpHpzn4+Dfjm0
8HKcIVjv9HlMv+Yoa3+DEm4jj2D1x2lzefEsJ3lMk3689UkDL1kPxbGB/HJM01KeEzj7LTR3EsbB
byBtpQzp/GmbtRoWppxA6GKnHwQoowQCl2MuzhWmd80nARiEIFYt6eeA6/hCdDmiJaCNtJ/SEjlk
EtQEht37a/ONK4weAZ02g1DHowf2eqnomkBbtWepGK7UwCvV/ibdNCHpAiisNezyuGrBADNTWGc2
/FsjU62ntE2HApmj01PGGbGUz9IlLnTvBy4WNvH6Km+hozuxIc3qkztMeTgPwXgm0HxjudIY2UyL
6cIB+zRfP3IKa6yRrbHEiKxnINTcMsR10Iqdbjpn5/3GSYp89zYO1XHEUU6e0ZJVanEbLgg+JBu+
357rA2CfhTbwAj5Srf3R68zpzAO+sf23kwZfC+IC3TytqivDGftSwIpvFfIoOqBa4N5ofRzXeWk4
AdAFaaP3l9Efc8pqJr50tm4FBb7TBAX0gDAWf1Tsvny4HYysOZjCng+gMc/1Et8aigWLvAVBjP+H
w11bVJNbeIhobLjNSzh7eVhOPlAlatxn4pi3hkKmyuIN+q5DYPF6pTRGqwrf1VQMj5iafd3bI+LG
U5GBdJqr+P0p3G7xV4cDMoSUKpFf54gDu3uyE33oNYBp0VzIQVzfAuIGLbCuAvWW98f5Y98xDmnW
Zj+iI/V+ak0JqWGG+GKi7aBw8nX9JL3MnRaLJFhjMGjwEM7G0b0MFrDO74/8x27YhBZdAmUOcBKR
32KZf7kH3TJAzmCrqMN+7Y5yHNp4gKS5k6Om9tTG1SfdqOb9+4O+8Q4d6nfWpk9LXnBquJWhtwfn
1QDGBCAODQ4z/9AoinqeBG77vxnKwuFgezgip9fLxYU+Z4CD3BBTEhtcZwAHhZYdIPvA+6+G3b99
X/49/Snu/2tdDP/5H/z8XbQKubBMnvz4n3ftz+ZR9j9/ypuX9j+2j/7Pn77+4H/e5N97MYhf8vSv
Xn2I///f4+9e5MurHyBVwDR6GH/26sPPAS7Q7wH4pttf/v/+8l9+/v4vSLj//Oc/vouxkdt/S3PR
/OO/f3Xx45//2OAr//bXf//fv7t9qflYiMj1lL+cfuDnyyD/+Q90zf8Vza1NQRtFZjbtVo6af/7+
lRv8qwtEzcO3mqCPIJNTvxG9zPgYv6KgbKFFxdVsgwThKwxi/P070/xX0isT8X7OAQ5VPvd/v9yr
t/T/3tq/oEV0L/JGDjwMKdqrbY7H6NYnoFBGXwINPHqurxeJP0+9OdNDiKcRudU4cVdRu9DZILfc
NPA05yfNLJV+6VWzZuGsKtx11wvDVt8cuDrfUvQUvK+SdmJKuKWhiwD5BCG1yrVpeEStAhofknA1
HygXZ/leb9tyzEJZBEDxlxVQZyhW2F93XeVL+q5oM66h01tOd63rAlB7VFteNj9x9jk3czF3DTo2
vSMsxCIIZO1olV1HPWbqVPkR9+WuvLA70dd7bpX514x219ci7U1Uz8Avh7ny3BimHKytIL9ddGt5
6kcwpwQ+kJ4LcafRKUCoa5z50/yjS33/uzabDjyaXuy8VH3Tc9+6Whftkqp4EmXeBKRSlkW4NmUH
twaAVVsb9gGy1xVJOgrNEBgij+BtD3ozuVATPOjBqe6sskkxHgL17ln2A6XZHHg5li65mtMYLajp
di0ttEao2+yElz3AboN0XfS3zrhkF/An+sdxat3Yn1L/AvFxMwI6IveWI382tYHvY+fdpa7TXyBU
ctn64pehqQdkCNbIwbRw30Niq8ZpPMxTuu4xLBEQycxvQVHYlF4qewdFoHtu67yPsb7FMEkvv2mp
/7VZhIXEjS4Orr5+B5eo3eloBMVmXqC32a8LCGnQiKjYTo9lMH5WbIIPbcuj9j5c4qrBZKI0Vfk1
ZwUcoeW1sTa4SyR7iJLQLaou9L15XJ5yY8n0H/PalR/NSd+KqYDN3ceuydUFBbLEuhymSVo/uG99
jwUpNC0arNqZzdsih9WLwogj5aHQXP26NeExxUEFB5z+k+/BmZXIcyIfpk1VsTPsLjfmnTUhbT/e
+NLO3HtPycAXdCGNxvF/tXoqlbpOvZGM4h7lMUrMsCjBw+aXQ+8gumVD6+4OHSD4LLbTdfyQ6q1Q
V77QKThAqzAeoQiYL96K86YmV4xMiqx7wF81eJjmoUdUAqiVsbirCieZZJGbS/czy9aKVg1tM4rK
zhyiYSaPWdl3SNsU7S8rhcvbpI3oSE9193JuUnU7pshrIFfQJnQ+Pg54qM4RZeEkgitqIr4y57fG
Yt2neLvvOiRf4EBqhLV0kzCuKRNK1MjQoV97VXNe+JcmKMXWOwydtqzHAT2AyE4X7WqGiXX0AwkH
LyE7hr1G9g+WHF4a2jPXQ9ul/XFo+0LfDfSnexGKUgXfgqxLjpUzQQKds0Sik4UazHHcHHZUNzxn
vXC+ajP6TH49kYq0tJ/3CimOexvqz8FDtiUONCPYC0oCe7vrZTgHKfoRiY+pVW2jKyjyz2uL3gQF
+O7CmB0NWwj0Q8qsT5Acy8sHPD3Wy8Gufbsk/LUK/27A1+CqhxFz0aY9G9ZB7czX+3nvp3b/WdTU
RYWc8esSEtnhdS5e0o21Vi4s+1StTIaVBqHtbH+Cpmw4z3Z18MvZB8hhZGlY9l5+5YO/POii9w++
qQ0XlemiiTI6QIrzNrgu18C/FY1t7URQ6EfdzourOZu1K5/Sz3Pu6OhxpBlE3gGAuloLtPWW7pEk
ckGuiSFLqbpHWyE5owe/v1XwEXwAsz5PQe7ueB2Mm8v+8+83KIYW51Jk23e+uf0HjXy8X/rmSGvv
pYRnfbXMtnbZi2y+SLNmefIVU8LZm9xJCSfGQBMcemCbX2BbKPcDvPkrv5vn/ayL4OCMyHF5bWBd
IJ6DysWizLvOwzGevnALEdfJonZxv/iJKl5+jy8CN/s0UyU9lAN/oXfYCv2eQ3Qelid9qREQ6O1s
uUkrJ/uks/V+pAMK0I2VWT+WQuoPQ+UVL4NXQXfs1+KlHK3+c9Mk67elnqDOeulohv5E98tZBvdL
aWjLhUy14Mkblumxhwn+MW+zDpltYqMCaCuCwo1/PRtuGdWmP/+CXJvelIPvXQUGGDZ0WOE5fbIc
J9C8izYpFsCgzLFrmmz1VVTTJTWBtsii0tGNFAlS4H9wCqp2lJcULgb4YJ5TXmiNKJ+GHHWqxVPL
Qc7uXSL0R9mVH5TbHJfGWnfoAtFhnA9mNVw0Hvo6ozqOlvWt9X0RwbcETJcOzSUeViz+1r+b4TOg
X2jc++n6acpRSLDKDuEd1y73oMEHLFmktrPxKQi5c9Q+7+EeBBBk9vbotPRnQa+rZfWRcM3TGGEy
PURMzKZ7J4aDnmGs5k455bDGQ0whdVJ6qyzxYYaHBTdYvnidgeDg2E8IOKuPVKFy5l88ARzZxAW+
O5Ddd0ajPRr9jOqjAII0zqo5GqDx42IkhwGYOMO4yIJ4Wv3qGMjSfV6EgzAKcpKfFcLgsTd52lWP
dNf/oe5MdiNXtiz7K/kDfGDfTEm60xu5JFcXUkwIdZc9aWzNyK/P5VlZBbwCclDDmgQuEHEjJBdp
dpq9105wXOS7djBU4o750Qj6lYPb9v9R+rgH+3fQDew1IDu5sortaZzS+QwOM6EzixfpYp5bjerB
rDSPeZvKY19OGcGphX9e6xbtPXbdpnHpVUX+irIOngK8/lD246mfyj/9tNFOmgqmzuImk29hlDWq
78Iu8EK6RhvVBBv9M9F4hDiXddiJAPeHAiBDbawH3GP9Dv9Ms8M70cIcQABqS38PufBor3gocSLW
d1l941jLRsUd/JhdW+ccg46HPlffVKgP85H3tUywdru72RDHKbid1TCRpmxtP8u1UFyKk3WVDOaS
TC5p5IC1fmycqX8yRldGpLPrcevX/jM8GTPJYJweqiaFoaTV0OYzdibxqGMlh/Fltwfo18E1zawj
1aBfxnDrzGNV2xLrksjJShib+iGoDdbOmrbkobFq+nXwU0aZK6l44bAU89EvoPZRkNLAAnLRD+5q
TieYyT/F4q/3qWnIi46vIeoq24h9XErX4pbft/V9djS4pHdpM5COQIU8xak9W8ngVTyv9pLfp3rb
7we9HF7gW4HykhrxoLPbb3/boNUSDzRdjHZxjLYN7jI+Ove0WqC9C9Vr56LBTQXRyThb9PMHyXn1
o2aGk6sHhaDEsMFjmrF9DIZtz7loHBfXBpjnKqkikWsB9CgwDQBWAwtH07SaN5u2hwG4nMRKpAP+
jdB08+Cu2HA1ecKbqRU7cemKDiZtVRFztd4iyJU+PLeygANqUTG6Pjh+UXnrX6hFsDtqlERRNnjZ
E92BjCExbLtWyfy3dFC8yXYuk54EVhd2o8NDsRqAHhvyj3Uq9Tjd5PoopBlcRQr5a6nUfqRNvJed
TL/5i6vHQE71buo5/xd92l5Z5CSQkafQBVNz3GRwsuRqx261rr+Z2bg/vvD0RIN+34sMTk5l2Yei
TDFrpKlMSKGRXIiuV8R5l2K2x3BNEZv+c0Oc7dzag71SVO9TJceLMRTdFbhHEMm2e+uLodqJXFen
dqjyl4CSMUb3WhyR9a2RNVGAYkNxd+XKX+R77T/c6E+bObRhylUWop+5x1j/lBK0FkKNW3mJpDkf
yAyYjilsxSvkDyBrmuJUw/f/B5HnS0lpf8qc8ccL5m8ddla0OZoVt5XACySRiIeZifeY47Id9otZ
frnIJeM5Kz+9euP228DuGHP/MPCOhRUGk3B1Zm5aYecRpcYYZSztQreCw6ynOpShybs0bWve0Ys0
Sas2EAp6nb/pto2NXgS1f84szuNOZBOlshkFVN848OHU4rfv4oHeDg9kK/aFbn76Zc33V+rt53R7
IijiT6vI81AjJxdMXyGuqgVthl25P+Nwa/kxQUAjU2o5zQBlo0Jfn1ciDQ9kPephgcIqXEaJMaC2
IcO6n349vpatbe51r9qgdMxOZKDx2Y99CuVLryte+k08aYRwRX7m336ov1bhe5A/3Pkx6xg6TlX/
K0eNQrcfQJKLtgpH+B3PgPTm66K1EwyzAjjippkiAq5S8rDN6dvYA1KMKbDcvaRaCvGX9EfUXnYS
eEDlVB18L7MJ2MMF6ocnrgnHwUyPC1fdoba0l6qzjhbEulNqS/0wWYX7sFT9RbONLdHyJjvhzsli
YDUBpwijSTz07l5ghY7qedwSyccYcm1D56FJz44Zxr+YerKMp2LTn9Lc0rDMwZtbUnVd2/nTgM70
2qLvsydbPI0kgb5ktmkmiz1YH/RV4175+k+PoOMUWJKz0CNPU2kPm97hF28TiT/8ob3hloUoW3J/
mxUqloX1P8i/MI3f6Xyuf1JUWyHlOj9HQwLEKIJT5S4jwAOcpZMDggEnQY1fr64SZ8LTwvpK2Df3
Z/skwTrsew3j6JoacKPMSt8vSDkOsB7Tnd1mwZltBOWZ9tdr8/lCXC8JB422/KZkZr6BCCYUqCmC
va1J58D5Bee5Eukbxo72HryLTDZCbS7S0LjCUl8HwunXkIWpeVI+TFcHfS/BHcUbvL+HossrETFq
vPGAJ4CJU5UTn2A5FwekV5Q3M1N4DucoRz4JFrDpEVitTTIIBXvEoIvHubz9tHawxSUUpiucHi0h
qLKEWlm4IdM1h8a7n7/s3FaUb+Ya41Zd8Yo2eRspbfrKF4yQrOeKiGG1mYAHn+/ACn7KShgfzgY7
hnmrwVySrYDusQVh9PG+ypplT6mqcOXM/tNq3pBI7KQv9ejp12yZ7LsyEAwXFGQjlJpEmWRrdi7a
6roAKAuzCQ59y2LBRzF88G3hxGLBfAYHeznCgcWKnZOIhpS56AH0qvSR767Y9WN3b29NJcLZks7z
VtofA3T+EPp9Poc3Q+MjNKBtVwTm+NW5YOjaEnYBFRreUEenEplnKE+Q2oCRyaw+AJjTz61b3niI
9FBUG8HVturlefRvJBmwnmYsOmt9yrvM2NELV4euxRsD/Ga+o0VF2+Bl3nHByRLPg6xeOuAKT1a7
cg3YnLMXTJnboamn4QzZsbqfU3/5WVXFOd705sGr6uy5Ydod1jhyd6qztffJctWhC2YrrIdWPDRa
1X/ovS1ORKzk7C2qUu2NnsNlsp38bczLa653F5vmP8v1v7Ujxlc4KmBbTa/eg48akzZI+2RTzisg
ImdX4R577826v6sy4cMMlMWfXnj13VxSBBjG9jmgHNuVdcoCdnC2O9tpf/VgMc6ZzLc78HlAzOxZ
HaxKTVQTAD4x1oKMLbPxYLdGtnM06C8izb47ZY27tEy/AN/PST00l4H2a9zG7mHwVHv1gFr8k7o4
di3Chu4mKj7AZWmReAXysVBfMvG3hc92x0dXxB7g/MRbzSDW9Xy8ehTjjzPN1gFEgn4WDB0i5py1
ETr97Maay8ty+4zS0ANdaPAFbUTGrpgSY5JJHHzd/VqAzenLJ5mP6rBAO0ok07wocBqZBK2nRcHQ
a++BSO1IB1yI6IlY503WKsoIkuKDga0sKIf2o2DGiI9ATvQ9jslDaCknNKp+ydnCmEvSWWW+m6e0
v6/KOb1XARACCtomhj5s/+1AtDBmA2XKnKN3D6bom6eNsnrX5ob26qIP2uWDmkCQelXS3qYEoJP0
PfS8Plwr/Rj0+nTg68qPAcxRmF99fbGXekgyewLsthX1JwxoYy+rqT4ArB2TpW/Wj1Fw+OhZMNQh
B5/97Zq9FZHb53/6TlftsEzOh82Z/IM7th14xLx/r3UWS2Vhw3Io5sn4CWa9fZt8garHKAAaGMLX
H/qt1L/bYCICYfGHaJo8+3dmnBRn1Yp0rPRVCNe13UO2kZGZ8lAGuRJvjKDSr7ktu/u0nMAZoqm+
ywSQzUy28pv0xz9WZlf3Miv6AwF0FDZOoLq/q1L2k6lg69mqVB9+ISaOENv/WooNzKGmL4eKi7uJ
FOyvp9HRyudlTDmEu15Esrk12u2qnTp4VfGNZBDZgkuoy+makWm2uhXaHY6xqvKLsyAa5cuqJAZ5
rh0IewtW6sdp2DzMlxaZOu5Y+BQPg3dvuRqZLXILCpHkLtGYRQO7wJyq2BbeiBSYzcShKg0gLlrQ
H23CXujVsj54aFXpPTFtqy6GqLLP2uzBPtUaZFwIC3Dgcn/50xgZ6uKV+59s2u0FDnp6DtxZi5FS
mHszyOSpKwoRzRZLv17TtN8Z+kNo6sXj2GfLo9l46oQui/lZ1RVJavScjdV2QWAKvY55413pVelV
48dGUboGj6ZqoDv7rh+tcy0uItXTE2drc5/Dz9w1Tq8eeD2m0Fthl5DSx3OUfeGI+dIc/dlmuHqH
8P7PZKTPsD+phxb9tpZRKvZ4TICo/jTNPEdYsP66cwkOBrTpgIj9zHCxfplQSFIFmbFeea+uFEWE
AtaL9BXskzGBpbHBwRi8DfgyTEDtDn55kWdEOEGZYsm8bxH2JSyVOeKBLoZiFaeFtIjnQQMSa4/V
Zckzk+Ou3vZL2coIVKd56i1zibF8vxF58N6BU4jAne3GdtmTnEmHl+rLxUDbDXK7OfCCQ3oztPQi
psmMN4bcZ09vvYMyAGCEpqRcs6DIZ4DYIrOcyiP7wOmwqnEFt7bWMRSPUzek04U2CVADVvYvKFxl
nGfc/Dgyr1bXy0MfaHt7QQNvFlaWiGGzf11dDM9uNWq77UbFlBaN1LbWcFIHwz3IXPmhNpVV5OaO
uaO3AnbizdVFtgGz12aqZdg7ZDeQQPA+kzsae7mtP5aQny5Fr6GCKLfZ3nGlBA+ux4g3KJaXpqiN
2Bi9NNRWcK79NIGYgnex7yF8XBfw1TtdelqMQOsCLekGLWN8O5OmcQxGt7u0zJL23iDpo1CGj0PH
Z+/rDvEh4MCt//rOeBxeVLs+BS2lcoFQLqTupOrrezC9dFZmkC/YKkCQAGA/pbOp4tFrxb0su6PZ
lX/EmF0Wof2IpdRirTAXVvxeca9n41UHrxUu3rRGBFd5hw3XChwQn+rP8b98dKB0K+07Ix5osRjI
aKL8/IjtHkN+eqvbG3PfKea/0Nx3GmHh10VYPACyYSRt6RFSy5vFUwMOrC1aiP27IxlD+g85L3dk
m6LYLWXVgAb17qYJerXZvcuVdKC19miDe+hidgFou+h2tA8pLPTa3/f2Rs4YCUlsNzY9Zjlxscvu
RcFFCz2IkvzL7l0bVENoDWwM2jyXu97yyIBoFI46X+yRYjLdy6HvdKkyQUFV1ounjR9zwJiOjCg/
ysBYc2Pq57Sr5gjVuIxxkIxn25evI+BkhludDlRFfy99IASzBR8Hc9ZL51Jy9RP+HjMvxiqiFyWy
RVgnyOVPngt7x1b1cl8zGbeYAmhiB2ELFn277gNz+Yux69lJbz68rkw46We4uCY0caqT46wq/YXy
sUwKYkFQvTO/g9hR6cELdeSfrFAPNBqg6qwufy7m9mdln3MPSl3fz7rXXmzN+CE1nkGTiHWwI8Yw
iSTot/YgrTk/Wb5KuDFrzjQeCc8A8rPe2gB4dfvaFj/L1BzzznxN+9SOu0p/wt3fnUosRndDQ2cb
GCVROO2n6+fMt26+JqNYWG2l9nisLLgsa8r1ocE1vtvK8kSXlJ2kp4sEjvZ3bYiXrCo+l6IwTpnQ
jAOKp/pAWCubJArWczZlTmJRqt3pbkXUQOWTPdrhbVrdLXhYLfPHaojWqMg1OHZav0ZOLsTV8ns4
8G3exVmOkZzmfbiSrbgmbTt/FIpr5E5mMi7yF450iSNAQhqH3Zjg5uG1cLvsr1DCgMve8oiDHo6o
u47YI0u+G62MR2jgVtsca7l9NDMa+2zeb5YiSkTNiLbmh27mASwcYjONuvxYO/vK531Ulr1zoFZY
PHehtfb6jqlrMlbFsxrTmzkk2/Vzmz4WOX8IAOJ56MHiaKN4YtP2ZKlhP5v5UTh+3JgQt7lrdkaz
8BX2YjojMo7bOX+cA+NNy3jVhTpWAOL43fmnqlVF5KLxNTb60eFtWHg0EjmXF6H7R830n5H2gkm2
m5MaUQ1bUMxtK9yCynxUZWeE7NcIxmFCGbs6ot0OKmpQ9+5bPrTvTgmA1m/FR6+0R6fKkYSOz3YP
GmjcjCMAsQdSwoode17xDivqHlhtCGw55oqKVS1e9ZyYaapYlIHWvWWIcUf8gnmcg3S9x0Jy6KYi
JRe+sEnxbQg8Wdl1mVoR40v82vCdnLTBh9ankUQ3Tem7c6ss8Ozfp249x+7cwTYCmU4qHhlEObJA
4nMuuBcozHR9N/QpZwPvUR14bHC74CFjgbBHFHnKECqd+9HAxLFarfeHgZhDdAiIxzad5AOCrnO/
UcfB4iF+xp0KMlIt8Q7rbHpUoDRPWlkUl0ADyoz2umSaiiesttyEOUtxzEfN3aMrW3hzvVm8QfiU
XzaE3nBUzF14yNv6s3AdunXqajvlzBcWAkJ9JINNUcppovpx3cUmyD3LWcjoc6wC8qapv9jpNvrI
Po/RU77Y3s7iJ0MwHbTKwOL2pjSxUyP2xmHnzEySM6YZxeI9F76Obc8DXmOP87ddVUweWFIxswjn
uSBRguuiaTuG6jNoKNmRFjo7zsmUzROoooWVhrbP5/XNTttT71VTOOv6oztv1c70RB01af9W5zMh
J+Yrq1AiLsgyCTXXvlGtsuHYbsMa947/PWQ9InFIy8lSut3L3C3eybfLp2lzjwhwrf0M6ziylLGG
s71dTYDYOxB0wMiWLXZrOL1Y/T+WyR8jCeA9chjOjzA7rmR/nD2PHIimcChcMy9ZWYzCtV9ji0Sm
qKlTEGN+el812ZMH7tkaPeDAUz6F3D6HJf8vwXi672bn7+gbf+dFEYXETnG3CBSRQzm9Zd38HehT
3N8gpMp1doudFTzH1iOwcTjGhOoBJ9a/3apoDprrN6HtsZ/zYAtROpi7xd9IYq3rM/ygOJsl/nCv
/NA6lhFVTWLHNN0PmrQSO++N/Tb2T35q0HI7T5PrDQ+Z8lQ8pMqFJ2/PcQqteA8QfAo5Pq3TjS3v
IWsmnmfLT9NS2PuNfINDQL4Js7iGYTohB3eee3NgZP6bEZTjfSsq55JPBWS+cd55bXYwUvVQ2jyG
+u2iSWkwhrLaNd24Y3MJ+Q9WJhMgNrg3gqnUvYI8Zd0MS0IGI1kU1X5mYb/LbQqFyicYlFV5ccQI
S9CTa3ox7EzqyZo0J4DCy7a4O+XIa2+hGMFh/oY/Xg+dTNj80uXHYjE/LcUYo2suU9Y2u9Vs64ue
2TUFaFBHhk2j4q0W3U2jeS1TXBq7grFwydzTelssoWoENJkwrN/NFGkfpz3bezDYdbccrY7U1bNS
m7uiWRxr68JO1oCd5SzVcBx9zQAdLIZcE4wqejZRQ6ZBnULlK4eYOfrwWYq8Zk4/jdufnFGduo6M
kgSxTZI5Gb8pnQuQ6uDG93TX/JH7HQTqoHXrP1ul4OixaifrVTSIyQ5N4wzVvkjbhdwXxaqki5qM
qJK4dAbNuEP9QUHorl7+ATQ7s+4njJ3iyWQpRjXNc18Vd5DSuvlpGYitDLXMBH4xo1EiFz7Lg3kf
sO5meE/8ghsJq1/0pHP1gV1zBXxcO4Pq3tZ7qVK+uTTtGGlhCSYCtvRLuoUwWBajUOEwSWW/t73c
9FOwGptFWaNsoi6oe1z/oUA8wXMsG404FmLdYmmUBRlQjR88oqaA8uwZX6p3Hv0BJ4i9LG5Uu22B
qXeUTz6RMWFfiv4wpmla8jihpG5KKR4JKcHhN7RI6iJT5y6N9Nbwjwg9nrbFc16arHrPBm/vljkD
cCONzGYmEbCyHn3Z/FgpOHIUOGSgrIN9ZXHenYg5IWOA03De3uwCaus/y4Amn39/cc9BO75KMbkc
MPley9Lv3J7Jfai9JCiHRCzUwEN9BzDfIKLKmMKGTGtWIXgB0w1QoPLMPcuL+jhCmQ3bctqORkOu
AcQ6ZD/epN76zTmIQXXndDJp3ih7z7KBvt0Eyjw3Tg6o/PYhtQ4pIHhRk0GzuuOogjWRlvhqNdLk
SFqmR+pPUlDj0R0pDritV7yWTr7TMs5R1xREf+e8IXLyjNd0hK5F1ph7qW2d7CHRrkgZyvSoLYP9
B7sr8Dy5/RFT9dNRdMAwJ64E2O7BEwCgsykAiLQ55Z9WBD/m6pfHuZvvO3Lzkm6RL3gV1Xlh8nXt
e7/eOYSQ7ctC/wtBGdhPDh8+tCBjhMMmsn1Jgwatdim7T+CxZhxs296GZpeofDymU64ImZQLTVXP
IqJfTyztMEAGXILBaoqdbcBzhNjoUiV473Ne0ikTg3LNjNQNXSJwItcMSsbHKSB9wwsuvjc8gaQU
L5Ae4P+Bxbqi6QsOkvSEmOVK/51KwIKyCLJd0EP2y6zROIwLGq9hGOklSja1Oejk0OK7D7lnIaEO
fXvkbWfu6vvnAjHNDzk0JcP9bWeRnLs9+CY00hb9K5EnmhnKtPoAU9oQL8HV1pnlc1UCy2x85e9Y
wz5vqmkuQZWy1g16qkFvnoLYaUr11tkWAIoBjdSJhTfBG4Xgsw8Zi65O6PnB9ok8zPyC1+t01ymg
OQSasxhkjBkKtcDaESE04Qc5OWUjvrYlYB4Im7p37uy6Adeq1fafCmQpG8ZOvKJsc86IHudIs1hw
wqQ+bbcjK5xAZF1sX7Ssw9q7GrlgBPSOSWhA5jxxvn0I1XQ7UHOUb2UlCHFTuTyZY6pOHGAU1n5a
V5CxeQ52bTrIPBpmg6prbKXQTwZkLhJepln5PzR97Rgt8CJ2BEC1d0NQxZ3dy5PCtfOkOe548ucG
FnGuuY9Bo9Y9O4nyflrz9ikX7TfRQ+aFl5hEoabWrl3VXLGOieNAAsYza5GE0fGvA60w1obyzoVL
nHRABK9iNuYlhoGsxZublQSNr/k2nQmt/2vV3Subxzlei20397p2LFNaZLMonlTFIs9emU1xDx/8
3tJ+2x6NAUrcaFy7pDTbLlL9Jo+cEHvHQdTj85LsyAYmkHIkyjY2nNTgZnarS+bpz0vAbk+vjYTN
lwhNG/ucPZlH0yJVMdUDlL5ETWx+xWcv5Vg84gJZKOdb9pFT7uHqIATKQSDwCgDUu4dUBGDPGMYp
6spBxxNkTkcjrwhtyM3hFVrnG7HxXN5z/0MDND0hwUPl0MnnnGN3Q3el1C+4mxcGRMV+Zt/Cpv4J
ZnMepUPgUX/LF0pQJOs650Q/kwBWzeIPIXwB49lantJR50djTOzEpQuuLoCyLPE7h6sKpvIucxwn
ZIHuvVqVa19q6dR7hAxFogJzV6IDWoNm291G+fzbzLegtDIHn91u16Cvne68vG/tPVCTrxlZ9o45
kX8kx0a/xyJg89bxhKUGOhVJJEmEnksHeO24Bwt1gAzdaYXBuVXG/dZNfwkElZe5MqqE+Pd1V8+Z
jaN/GO8t1dvhorc/Lc9jLEheOPcDslUSO7JfNy9QCvU7Oak9E/27FeejE/TPcumQs7G0ODT9cocB
NTaCJT80FoIOixB1inFsuJ2lFzzqBDXpXoA0w+1IKh0PI8ofVu+nYDYOMys5k6S3GDxxtAwoIsbS
eA6y6d5rxF0DC43JWLfsRZMhsLUHB1KejYUv2wJxB01SQ76Dj8BBqRQPbc82NZMYmPK0I1jWTw/j
YBM8xeCN7xfhVxGsb40xdVHt5Yzz+ZSqsciQ9ZKDNqvySRu1N22qVvZbgQgDRyF1l+vGVe88ds1S
nevWYafFxrzAF3vWKtnuEYMeWNURV2tQkncdg0qr0hfED/5HnZOlYyvt2zLWZ/LUzWhi/A52Y7mT
stT22kKoAqHttId4uX9vw+ej3Lxfo5xsPzJcnPkVpUIojW07tnxYF4B3LR3If4m//1uG/m8C6/+j
bf+/ZfD/o7j93wTxD8vvMM3D73+glR//Y89U5nNCef7/gyD+5sn6nxXxz7KYtt+BZcrPv6nib//X
/5LFG/q/WDDRtCJeYJYNQ/R/q+KdfwWOh1kHZiTWDFBw/M5/i+Jt718MP7G8mEwiHVBumBlYt980
8bbzL6zOLpYtLH94Y0Az/j9I4hHa/5si3kNuT4AQZAO+Msz/IAD+XRFvFSPdZ8HQ3LS3/L2ygyrS
zZI9h2GX9DR6r49RgIU6WsyJYVHuMY+UmvfY9HV6zDemOiJHN2cb2XgfjJN4JvDir8CTeESAZjw0
qgvOFdD/uwBP6yXDjgwsBMz4pS3oIoqNA24JaMwdz0SSGrgkCCzjclLF5gPSZJDB9JC3wVwMeXYs
bU7m1IW/MqDFJL9m+1Ae1kO1EPR0JH5hPWeLxWVdqmdEI8VF8X8nljdY1CgLyrhszIb3ifBJQr8Y
xJpMz2qHuhtV2sC6cYEbqjV5xtKRQKZ6vIGd7ZkY3oF9XTjkhZP0psX8hnG4upYkKCJ+u/G3AhI5
JxtIOQW7ONG1Ssqx1tpzFC3frOlAv1v2L4m+cPO74nYT2lZkVkF5cmvuFqnV0AGsge3CmC0nVCtc
c+D7eK0XE9WcZAEkQsPKJgQgY/5+W199gd+ZYkMEVUgkBtYoo1gZZ5FRxVhTaR/bYEC4nhF3oWOl
T+3cPvjIjKk6DcUqnsfZyuKVleFhGav6H0VM8aFi0aFSkDIjY43DQrAQs1ASd2K2m8k06O3Bh9/9
KgcipFkUZ5fM2rzzmDu9E9rVuBy6fBzJ4Slq50zKkxHNrCuOKE21e6vQC1L4mi4JOr2MqcCYsBUW
t0W4acgW+voWVLtSNzFi+QeHknteBowJW9pt122xnavZwpl3RUMExWwFid9rzJyDcaTGLojq4Ko8
gcmv9zUhsAf6LZ81UDu8mrUmCSAEyW2Yhpn0hBhGhBKUsYPVMaY0MV4MW2fUYCMqNRkuUS9vaSgU
w5KBLDjY+lDpGpGMU+V9Sc/jT2FI46NDS+ghpsJy3u8l5jE4s2gA9JJZGkG69qUdUyfCKExirFew
ZKHHJ/HC8Y6NvzFkbvrpIALij10ZJM2y6G+WYfkvtptOe4nHhl20TvB17db+bprdBdp4ab939ZyD
tNcyVqGZ2Z7ToM3LUB+JB8KeTulqcxO+53W+Qbxdlu9ssdcIDSPyPF8i2R2FMo7+iCSSkIQiTzIi
EvnFmSh1vWJnblaHccRz0ihYydG2gMbvKK35z5Wf5RKurmnsJiWRUzi1+ksMHK0f/clXa+bOCykI
fyuNgUFNouq9MSznmoC2yHUMI7E0x3gIyO7ejWwsE0S0C8J98o1xcGCRQWx56XvlkGDfkBWmbhUf
D5qjwpHuj6Jqree3XgZbFaam7kO9nt81qBqv5jLccsptuR+7Zq8r1R1abYRwrVHaQf1/7/xR30nb
S//wqrLlLP362uTqzUsD7zAjetu55u1pBL9qPSjmbnVB67NOLCy0oqoe05koKbuafHRuUs334O7t
mYVGSQOOHaF6QxaLNgIjwcNkLd5vr3LjvKIuAdbrjhbuoqmIUCpT3iPfme4aG/3TTmaaeTHnqUG0
m8mxjwmhalmtEuuZ5w0aBr0ako5Q3jCdty9NDuslZ1H/A40fz6VNqHkixJhHynaRNfoaEg3ySX4N
nBBxwN+XsIueTi3D/rNZTfZNhrsXdfVaabYj4kKWA+Fz2txIGodiCdAlrdYWaVSraH0HnT5W18uI
3Lftip/p4meDHbPNNI9cZXkammTzgalHk7y7aWVfVOfa4qjrWZvkaTWKuDTVjvsG0UCjnUyP/QOh
a1M4ORx3db8IKEGotXZ+ob0BMXfPW9WUL+bs7ptA+neZHDS2XJ0ZI+bic+/yMlFuGoPUysZ40YLs
aNn5fJexrmNtZNsJlT0tfLV8W/3EjTWXzdGaofghtr7lQ/EE5cqpqOCAzzo1u9KCQealcEtACwgS
UUgUe6A7DCqHj3psjvSL715d39skx7rwiUlIQQG0d1vXLUJ4odSdmRKHqRKfpEWuF23tsjvHuD0k
Fv52HezVbkaNDDZUZcZBbJyU5TbeQw2x3rUU0QyQ2ObEJoHoK8J7X6oC1SvuUx+ZJx6hvppreodl
xDeydR9m3b8Hy3pfyeCBlKIUdfHwMw20xZOJb4uDccdpIXFxe+p+02w7yvixHmtnPE+emUcIxa9W
bcAW1ORXK7X0zzSKPGZnXcRZu21c24wzRkm8YuEHJBcjr7KPacndqFnkd2epmT3UzKPiean8a10j
ehjn6m4muqTHarA4aF012RxsVPTPYvGqTxppNki1n3kRKR9IFAnmS3AAKE67uf6zpsQ9ELa3JUwC
+4iUtDSCRt69I1to7biEp4JzgBwIwxTWFwZugamsLaDLT5Z3dtDS/XRs+1FgN/p1ELmHYp0v9YHU
pRXB9Hgy/XJl95alb93C1vRcdH39qNL025CyPqEcJDGMAL7MM2DGAGZKpNq6fTZOpPF4wjsGVUH+
zuQwXlwLh/Bf+vSPSsvEsXVS1e701jl6PbcL57LPL46T8GAynUTAf3ZM5T7gJETukrH2u2Zq8z6R
vz0uhgsVlLIKyHrejO2FH/F/MndmS3LjaJZ+oUYaN3C5dfoWodg3hXRDk5QhkuAGghvIp5/Pa7HJ
VHVndV3NlJWlpZVK4eHuJAic/5zv4OkZUYsflm2d3jgFfB467igbg1co6RWMd5ulNo763mNndH5w
m8l/9TLRnfN+JmHSsvWMaG93Lo2MbCLQH0SNIVKH77qkmiHXvgGR1We3oVfru8Ko+Yn+KXvlDlW/
L0S/pWsTU8yDZ4mnd8LBg9+xDnauQ6o8bbDp3eV9hh2M0rpjkq8j44Ux9aTxDpR3ZjcbbpdTUQvf
ZXJODRwTcGalEy0NGH6KEyO99tzNzS0nVXdXRTWkHsY0yCwztXpIkEDZqylgCDcSHOk4z2WHJZuC
ryOYlGrnxcKiGboVjVRh9Dv9o3Rgtsl612GvPG15vF1b45oXRZk8jxB3xcvrxpY5qNM/zL3QGGOB
Y+8tN7s8Fyr0+7Sk+vJr7MUMbfLYxZIkmvjUlXkOQi4Wz1XBpKakh0dwkAv120au6ouB/ubc0HGY
fdR+P7nPBe2KNOPqaGPOkTOi2croK1GNDWeULTEPkyglp0e/xEmGKn4NuuGn8cXPDivk85JkMbbS
cNgVPPbpOh51840Z+kg9V636UwUM7M5waL0E/eI3unCZxPKn4hrS+cmNi5odSdE9B8FgTigY8tjP
1fYkFZdKHzP4HpeZ0NVojg6NMzF7LQBMXeM1uGpoyR35wu+lCD8H7CWPVjo08uVRcSCjqj7iBndT
HHv+1bTyJI3Cqjo7U6EPfBP9mS757RUDNw3mzdf+Ysumda1KI0ASbCEqPAnsxJqLv7uWJ7f5ErVV
uYvKEvfc9pwbPOV6FPM3Nco7VY3mAb0Hn/EcPJqgP9ahvqMW4sPrULrW9gnj8Edbb0+lDX74lXcS
NJWfl27zbgjsvWAevqrr6CEjY06XiXtlN0pRMIXg2ejJDxBuvDI5NVpUAeFAivBNGxwF1eKgBxQ0
LtbEplR2gdUtWPMi1Bd1zIpweFpt7+IkL7tFX6mJWcpjF40yehRV+SNiB/voAQx4idwA7EExhvgv
vDV/pAq254Ool7SLPCYy1m+es4aJwJbYbT/1Y3xNO11+WCg9u0/kuoKhSczMNrfMwk90fTEkiEyO
WJWL5XFxphzDRO2IfREa9ZRP/F8uLGjjrrfOosV5SFR5jvXGaaGoebo2JACuRF6Lh2jrMG5xpNzu
gnouP5zA5By5ug7zjOkYSuczFuBSPgSXrrBI4yNvscM5LMaMbCd2OcjXNKAOKGUR4UqwBIARGNOb
4uAHNatwowvsCxklFZnCEdXyBcuS9Ydnr99/UqNHxDXO7W0zBum6lO8hoq1C2rTiql1rdhBNyPxt
sqk/0W3ACUu5D3rl4aq8+Knexpb5/nuLdM3DZHpucJ8fomlrziEToyOBsF2ey+i6bcbluvB9yiap
Wnsseu+mDnq66abtAEq3J0Jn/KeeJrDd5Klh31KxeBv2lCgGpKsJi9ZYq2kjvpKeyE6dk+D2Zwt+
Ty7Kuy1c6x37JgxOEADxXaqof1QNl/fmLcsV/UQLOwt7O8vykWQKFYPjIq4WvdW32dpTh+i0zKBD
TJ/VcSzni8HT/j7hLzgvE1XfqyuosMJlVLDjnkR7I7ntqGwdBsl8gMhyhLuUCXyOx3Jdqs+TralN
G7M5Dw7L4gwvJk7wXYRNgo+55EO8ycuAf1Rl/lhmXmtTG7YEegxO8cJlRRCbG+JjvbQMBO17Tm74
zhWEUulJFYwf2zIeaNYT76aLmfA3Nd9WVjvX1JLRbzxvHFihLlbI3Q/9bCKOkSp/2JYsoXutbZ6k
3MYjc/kt7WnnSps2tN/NjMMSXxmXHfWZ/e/km7rPEtGSeK9lHdrlSAwBlnpcKzLz32wfu6dOhdUz
CXeM9JGUx3Ez9ZWNtuq2VMELFwObn2kko7+JoW8ORgdN2lnRX40T3gbQJB3PZ7y3TIwH/NwsLJf3
wqAns/a+Wcf42eSaPaFXDvF7w4XxaVjiEb1D69vJjxxMdOv6Em8SWNRkxfdsW7F2UHr10x3D+D0U
q7qqnMG+/Fcnm34jOe3hfXEpvyrx9Bc0mJ7prXfTMnK+ubFaPv0XbohNIXQQS/KT+ez0SbtbqXy6
0yokvz1lKYG4nN1C+cixUxFZdv+BIPyPpLqXruG/v2puf9Lp/ndq3umju/Aghl9/1OW3+aNQ+I/f
7v8pzyKAAPE/y3evlflWth9/ku4uf+Pv0l3g/OYxBSGsgCzmwNeCQPN3oAVcCtePwFb8E1rxf3kW
0vuNP3Fdx+FLc/4s3QW/wQS6oOg9yjYuMN3/RLr7lViDYsjZBeS14wPYw87yZ+GuYUEGIG4WwnRe
cp1HKrhGLvt3GOb/9lUYQbuOJ6FNy1/kwajUmJn0tuxFVgJWdXhin+3YrN//8LH/Q0n+I5rjVywO
n0jCJ0qpA1lweFS/vBlOhRqWGuVblGFOeBadDlp/Ls4JcfJrRqPDq2iH7VNXuerfYYb+Br75I/rn
8tr0O1EP48QOCMPL7/YHMA42nYGy9o56y5zz2/e6R0cpdyOlf2Yn5pZRy7iW2jK1QvHYM13M30bX
uF9ahJ9szx6e9kwx+ZeMgIi8HGuO07V3rvQL+e/4mv/6bTCITqTDi3jUNvzKlqKMbCb3hY/apb/5
aaDVJSN0Mvb2P2QFIS07QYD0zDcO6Oly4f/xI1EDQfCFZnRKn6uRHaoPJu3eGxuGQXG3hIYs5zRv
6r2g0pal86+vhX95k5g+YL5EbOZdxtK/NipN46jcHlYBhi0REtpYo0+c6c3xr1/lVzIRt3PoeoDP
oMxyIyeI7398i72/KjiKvbtXkRq+zCEH91n6+k2W2/tfv9LlJ/3p+sKYHkGUCkgH/a375s+vJNcE
O4vnuPsSxwxZrxBTMyWl7LAtcIm6kkyS//oV/5tPkMkrMGEHplxERPrPr1hOUzB5OAT2kmP/uQjn
ha1AJ/5Dmu5lQXQ4WcLMihlruL/cN7KVgaEv19/7js6eVJhXR4ROzr+29K88p3/zu7V++Ot39ivE
6tfX/OXCbGiqW4ON1/Riov9ek217Mjc/aAgMP48xPlPUhujf1Pn862uyJPFeE8oTHNb0X9BgUW7N
OChC6hxEs+tZbeODS6DhuhIdGy+piNjs4KAt2b+5Cf/1ugkdyr4A58C4ZXz0y3vNUWli1ZMs6G1f
P83SFN9wKoc7ll8Gx3PYVP8GXPkvtwQrIP9xOcf6iedJHmp/vCW6Kqbyppdy7xLvuXcTjedlchoV
7kmniqu//iZpDvhl0feCIOYB5sEmdhz4Ef4vH6xLGmelanreDyHa+In4qWqvtcKt91mNpkac5k1m
x7zZPIB2I0r4zstWTtd1EiZn6eJA+2ZrC+6MjFw1G5CTqE3Xq4lWcUSt7iMUjRWTk7WaTAxk66A7
UPOVQUViuIGpmXLEhYqkwfpEFS4Di9mUC6WOSKImbWhY0PdmaLbg0zpHbnsNfsT3P8ebZQg25jWG
X/8qqYvEPfiNS+l8j9XFOwNZs+P3oOwtonm8Lt3NwuwlPIOqT9xrFWbih4tz3NmXTMDeaaSK5BUy
5EbWWhaExCVUY3KUY0ddZu50knJwErzZbjbJfCprQ0gpg/RU4eHWpDoUFBSsRPjzIRoIqR6WPsEq
tEVePGMTWwr/2ONHfddrJcSRnajUR4tXL74JInFpwzYO3CnXOMV97ASufw5zZ3jDVUE4MwYBgA2d
A/Wa/2B1DGxw0F7urTgdMpLKWF0Wjzw7JqYoeB0dG0CE6taNj5CM8Lbrxsxj4oWUkKcbUb231TLx
OSUcZNyd7eqLjx/nifm0wQA8e3aaxCFgjILi5QfZY6LHxTk5q5t8RRkcJ82EaGYy5CyLiUgc1zYG
NcTjwn0Meqlo2FrXxjttfTDqheNO1+UHmiLH5Wy3ZPOOhZ1ncUM+hvO6EHR3v5CMs0zfN+xNOx4T
+XLoxjEUB98lYM6gYQyrB88d2u1q7kcOGq5T8+8ZEVSchHit0LhV635WSsQ4zpdKfhoGvneq1Dah
h5tMlckLehmWcswzEwFPPfdvICIIKBfw2pLU+hkBN6mVXo8ILtkVkAdQQUw/6nrfjTp8NiYr7C6D
bNJ9Yl1ns9FoNLh9iw+L0Ypp5TfTDmyY+jhuql2lfR2/k88JPrKW8tC0WTecT46oGyJEOFLgjCrb
v4GTEi9o67Y6+r5oF9hvF0gmBmH6oAkmYjDAQ7io9HLZ/OTK70rkUk28xceL+FZNc693NpzAEnmh
LfV+0x63BVWP5XW3SYYddh71I+4D6sPFVOM0FdxEPrcVAsEparuc6vrW8EMqwQgrHzygARTP9t/9
fHaTOwBlZJobD4NnauMK9oSaZsrJt60g2b8sGVFEMRm83TpeLZeX7/sprzP+kPQLO2kckc3eD+A6
5t0kzNrRN+VzXua7q9ZzWZCDPw5+K+hL92PNUCDwtules7HCv1qQHsfvy33z0lzwV088BBVen3Au
JtRsv79bM6wrhD/GhtbmxXkXc6/uY9eVwWkqLbacXBF1uDKIQXaXJIQOXj0qiK65dZ0vaHNrztFV
eM8t9vXka4V/MD/2RSAFIJ3YNclXdIGmePAHJ2NGOLst+FD0nWpgYKTpmi9OPfkFzJTOYj67QWOG
Bz+azPCJoNb0PPu5LK5AMHkctUmhFitj/YqH8jFeKfq68r3aITBMgkLd6Jpd3pGc+OA99HkZDU8E
Jb2gT+PRiPmMh9Kn4Bt0hfkdbgeNyaIvVXvm3mxr5mpDEH/kIQLWsWZvqlJvygqHtKewRSpw/Qlq
xfXQPkWJCBEjAFcd0SVGm5oob05Ips7XMhZBSxidTDfjpaF6ZJLgmb2b6eqJTbTzVmzB2Bx6fHj7
JGqM2jtL3V/Hoet86eC/fYRTvf5s2QX4J2n64l7buNQPjdP035lg6a8Q9JZHrGN43oO8j1+daZRv
jqEhCJ9wjrCUsC6mrojiJ1UnRMiSbnsfFvJ3+5UjojroUQ4R6UlL1xyL57yPHDaQO+PIhmYPP1fn
ZlU43H2NwC7aCJDGprwtjQe1zEezDh1Mn6q4mMNoyOMjtB4ZaB1n+qZKCvMSkcxednPPyogXYQsO
uVOAwBNSNm+Ls7Cs1hFTn9OIoWDYx52UhvnrPH0sSUle00uMeMt74iutmAAXet5UUyVtfO/DVsxw
jl7f+eO1Wr35TCUyxtYp77jbsxHqUFeVGeZuhnAQAGJR7LzCTu8DhLxq11BEN+61Wu3dFOjtsR5K
YdKpyCPGChIg3k7nPnSPxskIBLht7XV83ar7aGqpvvkUoZU73jDCGzk0fvNa4n+jn9gzzolgsZ8f
IfowmcLxYF4WZ0zy1J38+dvlq/1Rs09hg4UC72CV5Z3u3LBcytMqq+mWUJWN07G2AeOk9hLLV0P+
4FDBTPl5uxbvq+T9o2KroUVJXjDnedb03h6knM9QBsn6YRNbj299oKPgPDfw+YFOBIT0VaRXgBdb
Kb6bNlvIDIuOvPZcLAV2OtIxX0eP6fHdiiI37fuAZ8iLs84UUzfJXN8SaHPdQ4G99tA6yscvPLTl
B5QashlwE5jq+K3UP8IW+wLOQCWS08An+hNfuRFEfNcKXTFsA75RpjkHuiPy7GSZA2kevut9Fi/M
0PooYWySrGtBSqcJ68+eVeVwbLNEznuZLR214Az3thRPGK4/On0lJdRy0URp3CVTZOS78sFiPi1S
v+zcb0PuYIx2ndKx9MFX4bLzNjqe67rN3jswxh7T7w5USRZY/3WDdrHyzWKKZR43dd+EaOlVldRf
VDtrvBlzbGmxB4dmsAxa6iw/mqQ0T7mKiNVzdoGKR09ut5xAPQ0O8A9NlENKD3AyNBmS7oM3QtSM
s/6aIXqzHoxLN/YuYMvzvWRRfMK0Gbb7hgn5tpvjJRyOpq2w8Y7svsbDSHRQkbjuOrMrY2q5jkOw
OePVLMaoSae4Cr7U8TwwC6DwHI9B7lGnNGRrklCVPg88wPXkgHajF/xsmVK8rHGhnKusrac4tQgG
dp+Um3bIpvet2JfEtoGPjWPxFLEvFXu8zbpKrWfW+eKO1AffuDI8brWcv6t4rtiyMm4aUxEq8k7h
iBEkzcpQwHQpMIoykGMuuDOmyu8UBP3lPLqTIiclA5+gWqDdq7LVHntIXZFfv0yicA0GYcdMsSnm
MxSi8SnLgxYGW+AgtCZLULxpAusUsdtAk4bwCv++11MbnJwlzMNz5DdqPPgK9CSp5qH8vGzZDBli
UaC4XNg2BDHL6GfWKB2SnsmKIiWE5v2cZZs8kz1Lrp1Fh7SLQkIkZ+JUb6OX+7h18QNAzILHdhqT
Qf7NBZyRS+nCEL7itJo3hPiJZzyxsO+2Y6TVlvP8Ohi9xezHtQZfMPKmDYzLENhCbCCGL3mCiShI
4v3WBERXbRW2j9SQq4FSdH3JLzVu/3moZu3tJOCU606EGzHNyXUuoo6O3iig1TOxxJzQSU04eTl4
zcxvxGmPvalE3sA9MhDEPwCyCQvutIRSPtrOlgmUInQ8jzpXPPB029xulZCQ3vCZRYxqXZhNc8RR
eGfYxmEFHZ1hSWM56+R6zdZ5PuDKD5/byAbVSbuyvcWKtL0bdni0DFqGu/h5EjZ0YEYD5OitX66Y
jLafs0sac9dQ0nvH19kz5lSMp1MvKrzHEDrC12JrDWOTuW6ex1k5z563tq88gRo4tcuYfcygvxh4
Umf/kGSMyhgUVhcvbLPGd3E2Dhb8hc3f6OMtQTBgyUpSttj2x1w07V3g28uZgy923smtBLs5W0Ew
gRmPnNgrFuTq7egAlgS+yAFAYujf6VD4DE4i630WpD8ZwjB9IjSwKT580g7tlUTtz9OMDevjxgpp
uCTmTh2TpMye12DiIVLbGmLmGnj9oXQn/dPlf8YlnNv+exB6MwnAwjf3i8o4EtgowfjVD4Ar+dwT
/QxqTx+jLgsArkwbOxDam3xDxH7EZFzacPnCGElv4DJ7eSsW1vY9IKjumWm7YHHWJWC1CwHV7AgE
58115lMQubMsRa8z0MPvcdJqe76UbN23DH6LTyyRzZdh9XG6EQyKn+uMxxgpk276OppQ8q85cbZl
sJStBl2XvZFSs2B8va75nDgXj+L4twRNAi7vBlkBKdLEY/nqcu+ICwMggLslVEJcewOlvbOCoqMd
iZRN7bKZazIdu5gvytS5+x4OxEdkHbHcF9p0Y2pqYNeHlcPihzKctHaOx8H1YHO4fAdFqnE4b1Td
sqcRfU0GSY8dbhuOsrsZDxvhT0tAggSJbZx0Y+J7CmrWXIrWYlvil5dRcYmEzRnjUNfHWNexOMsl
ll/YtwB0cKXS913mMgox0DTxY0aqxU7DTuATniBmR2rIyKmUiztkj7jOnCbFarZ8mXGnvFQclmpW
VtXeTYAO+jtkQfzW7CUuYUTtNeyo8CHpw8QRFQM1w1jG4OM2gTjNu/5riQl+4J0l8CCKZgRrMqtl
NKmc4ubFxUX04kyOkLsYDstzUeXYyl1GmysnKzaNnM6HJNwRayi/FYQqybgn9YbLBZIJCNeYJX2S
XOl4vOGg7KbMUz9DK4snDl5TcWRsV33tZTl/MHyy7RG4EY8mvg8hT3YoFShceUHXAL7BBAFtN/wZ
KoZZ90AKgxXBcFuTXRdMdYQJqrERBqvVa46Xd/pRCDUTfVV4AlzZdcU1/EbnMKAg+WnN+aJKy2BV
H0QKkBqbli3wrnE94q0RdJUwjQb29jtvWesbfwww4Ey1f5MPDjicxtEcOIs49L55biNuZmPHL3Pu
lBd3FssJrF41PjHXlgGxUqdQoOJcOLgwcWo+yDXv2mM46uw72wN4ZWz2V86yWPpXsv85/VOO4X7Y
hVSk3pHYA1YsW/E6RXX/LcvqjSe7X+YvU3M5zaism5YUWlD4bNlEFZRClnhamrZO/FMyA0BBla5Q
LVYOJb97Q1C8a+no1ywik0IhVJmN57zyYofczubqy/lp8I9eHG6kP/KW7aUBkcD7qNh1nPQyNi+k
VIkeq0bKM52iQY9tJSHk44z5+InCv2lfOJQdMpQA10O2qYTWEVfbkvaY50SaY1x6WsKqdw/lWM8Q
8lrZP1XV0rCdD/yNNYU0ExtpAI3bPpqCjsB9n7MBFVVlHmG6UnLNoW3t2KizDh9E3JUkLMQs89Mk
B30Pitj7kkAfwcGiBZtH1mX4dPE0IS9pNJSbqVk7ccoiRuf7KSgIZ21BC6agMVFgzsQiy/hby5zL
A0NKdwvUii74DEy3IxKKEY98iOsU2Hp8qe7tFEswnglGw0MPDrnY902TXJXrmEC8btd5wkJt57cx
Ukg1wTi73yb2pzTJQV8tyLxzbV63buXmZ0i93YCpW5COtVx4qSjXJMQR3Yz6U7OsFMQwBrEc4n3n
fbE6l6ks29m/kibid2h9UXzrt4qXaSsWvU9mSDpxNp0tmh2IXS6sYJ54BXB2MXdGC/7p7GcbHy2e
QFKxvkkIsHMiHG5LHLrN1ZJg9MXR1rB0jiAsk92oixX3Tk+w82jKET9KkMvY2zcJxumcr28+qqDH
aBUOXCsHGjpiAv+IVerYtEXUkui2IxiQRuow9TlFTmnUw6R11RASyusVsxujMy/ee81iX7mDN3n0
cdA/FuSt1dlwhAoxxxIp2kHddhasK6H9qIDjvXPYWEnMyXH7EYwhkXQ3tC6PvTx8l8EafTbKMz/y
5mLmn4H8QVa3i/xAPcZ3QZSkxOvObmU9RmAif18iS9aYjXr/JWlDF3uhpgIZPmYMi3bqIqzdXKen
eZ5BVnos+rcQivXr6DfAfwam2Q81Fp93dA3S5JEoRjbS/TBM+8Edih4v3eW5Lwj3dju/d/F1Sl1C
9Ig5XfzYMo0kowrGmINWZQg+jggfPFEn18cZJvV3XznZ8xDjO0mbKHPk7RYPXX1U9MB+jfwVvKQL
0Aapwcz+cq5MVZcPQ4lWuDcbiO29Hw2Rdy5HfGBgPdVK7bevW2BgWauYb3H/Pnibxx0xVaH+SRhr
ms9+iOVqZ3O/JojUFWWRKmebm1dRqe517ZnlEFwY7Ys24NOhokTsGkaSqSMBpjHquYmIM+A5Uvqm
swPLeUDCllVhZsKA7gchHpN577EDQv28mYJa1MgmWAcgKuNNv/jFy0cTopzvginHdQ1EqfpW1Jk3
HWduwhVjsqQR0uow/uwQkc1TIJIJAIIun3nhTq3s4YcmvF+3OA7OgE0SDhOyyD8nxMqgpq0d1hM0
PSS3oYyC35k1GHcPgglVQmGpMPu2A+VRAsdigzmAfdrjSsDO2XlbFZ9Zmuf3GItHjrtMwkm2DtIT
7CxSe7vatjBswILqz13fdR/UmLnPqo2hPoVTsfBlIl+l5Lv6V1bMmZbdSI6c5GucsIoF+qcPNOC7
t/odG4Haivy0Nhx7DoCC3fdMAndK4QoBO5jJON1CznSwSVZJHx6W6iKdiE6W/DyGliu/V5BlVxIJ
GLWr6UR+LtdLEHMVfv7u+23/kIDZMimSQPa4Vq2/Ysez6iGxyguQ7VrvnAO9gf3ozs0dlupmOCrh
ZnA5wXe9RmpZuYsHH4TPgHqF/X+svfjYhdlQHJDuN3Y00bRC81mi7KZw2gm4Yp6PwzXB0+49Q2bt
D1nmFT+dJPdqAmQC37sFXvkSMHPlS1NSfM1GmbXwWQO/O4JILvJDtNRwmnyoGQ9s/OIfSwIrOC3i
vPns4FAhkTe71Ws50w1xcD1Y2jvo302UjqWIXmdb9Tz1WR/ssfahODNsRkRShB9EakwNAbCjyWHj
ivHar+26+uyRSsfvv886gJUz9hFCMytlkj90REXrq24R8E/lNP7u9oGtwFQUZrouR6Yyu0EsgtRf
Ubv3gR/NZO3cBUO+nLrK7vs+kRx0UC1uSfOCsse4tZ4jQMfjTcDz+TNVk2JJA7YrV/4yzSOLhwl+
1KCZ+rTvM3RbEcbtZ0VTBe5wZ43vVajl04rS88NBCkNPspH4XgwdJ6VAYus60Q1CTlW6kf45FIxF
94wC8jvLAwOQyuB7Z4batb72+hAk7Tr1A4K7Zpc6It1+QCYSrE+TaG6E0FGWNgMZYw7wW/Ud07oi
q0zwDXV/6hjoUCImqaZMSnbai7ogHVa2iHO6jGMd7zi3xWwB8VeNZzoPILuEdf+7kk4B+lAwO2DV
XODANDHf0jFYK9mmLZJ5z5Y3c8tPK/qZt5+3qPyC75yLhRPbhZEQDtzFZFHGewBq61cbBglHPR8i
G7mlCSMYKv4lIMCwViD4rOal0F7w4bVbOe+VHuxd3fvAxJ3MXwwPAsDlu55Yx5NfTOwusmAbqr1Y
ixnJI+eySH0WDmz0jDNXWiZCkP1M2SR49nEmFLb41IbkC8riITQxCgEGvs07sHfQcjdfCgL5VYoL
wWDakpelaaga8TKE+13InjH8pENTyv0E7MW9GodYwm/WzoN7ubbZYvHA3fejdpFkax/hGU4zFkkc
ivJmsfXIyKiVm7j3RePhXPTDDERzRTHJsTad5xxcEXPX+kZk8akoGFPiWM4ylid66JYDkEOk8aRD
k9l1cWfUKVNoGjfUyCEWjh6Px9sKXVTsO9S3bQ8Vpv3SUFolUnJZbknwyDeP7EcEZK85YPcVrXP9
WpNzKbD5Q0ziQA0w+uByp3SngZBA/bB4fUmBAF5OmUaIwQ4UJo0AktVIO0dvc4cAAYuWkZSuF5Wl
MV8wrBBulBKZFPMREZptYuixIHml/K3kZ5KsYXwaI7JtO9ORFiXkxUl95mx663ak//YZHiNWL73C
C2+82a9PLSMQs5+TDFxhpcOJGhZP3KOdNChqRazy1Dh+1qVkoIuPYDPNsC8ZCdbH2HCuPnLyxIDq
FFizU5cgQLcbjVlfuG8bcXADvLjk4lkVjjpysvuy9oM7p/M7EI4xtfIWzSZKA0LznOwyWzHz3dgK
pfClwm4vuecyUiTMpI5JpsXKGrdmT7LOEjJh/SXJXbiK7pYo9zm6OnPiEMDwbXRkKxN0GKzFJq7Z
BkfuqZ1Lp3hxELTHH6XDduwId6jg+m4wgqPv8KrVfadbmBNs9hHpO1TP5tNCmSSmbS/AoI6tvwsI
KHEsO/qcIz6tvQ4+88wcPQYCBHbStgyB9DPNr9WZgNV074by4rHlrfdPDgW9bOZYt4iy5NH8jiUA
FXljDEbS0Ktj4Ai+qspiTymRCY4lM4f4sJGCO7Ldt24aOnVDVqIV4xOupfLrAAcSWbZGrt31/bCw
mpfsVoEHNM/NmCS3WF7W/DbIA60v29kCrjVTgeLYuC0tEKJvk2mHAZqzuy+3CUQQRzhCgSqpMxYj
L0h2LlFJMk9Fk4VH62/NFxFFsHa7CcwZ8v4cfjGakAeTg5I6jxk3N9hR1YzmileuvyQzEN4Ztm9+
0JWjfiZrV73bEl/dDvcsRCE5afM7pxjMWMfCKWXwpWO1AqiweAjIfdqNeDrJxiU8IrY6EDkcJOvq
NIFcv16jjXXTwYQTA8QMrtHAWQZHwS6y5M0YmzNNBDVZxvNPPM0wsPvBILxeSoqyF0YRxciZajHf
yIyxfggirznAiwwb8FIwlwH8ksQi7ROC9ClJouCciykHlTklZXxwDOalg+JJ+dzCiUHx2sR0ZZOo
hTTjqPptK6ah3eNJ64ZPMQN/n1pxty/TngfE9ryWrm+hHcXc9lnmqo2yHQFdULihLqBFMovck1/N
C7TbsICgInqnOlb15IsrvcjkIWaz1xzA/LlhgzKmMonbWM59nno5W6xvSTICeNEgGum4DAu84xgL
EE7Zp3ua43sWN/dlrybsyxH3xkWmrnMqc0DoKJ41DUqYGVrf476dOkhokEgU08FObEdgeuDnkDTC
5XpZJpglc1Mlx0zzMGNOFJAf7ivijciEBcm1WiRd5zEj3KYr/tEyT45rG0G1B+9zkQpXF3P9UATd
ZZkmdHDNx6VJFLn5yImmY2ieMsWhcULrcPh95DH1LPAjcyYU/jqnbmEvLPs1kKBWAb4cxNhP6Itt
Zpu9i9ZrEHId4gv+4I7rrqoQ8glRWmaoYOvi5ZOQM+vbkox6O7kg7pJrlyH37baO3i5SUQ1PpFch
9UVV0ycnTzX0PQb9BKyoLGpCMoQJkN8n45WniFZAfnhQddsr1QGlOhdd6Bf7ye0Tg+jMdWmv+qoO
f5CbTX64/Qi3gLCjtyQob6ILbzk7EPMiaYnwlGgnal4lGn/xkFdA5X7GbWBolFlUc7fUjACuZvRS
XOGWmcBhDKKC4h81jAd0FOqHXIFel9NaVk/t28rxlSJUuw0RFmqoMU+ZZ5fqqnbnMTjxNHdCilOw
DxwsqRPKNibaQ9JLzMu7cXOfrfyGvuWcfCaKxb01ZZAAu4p6/e7xUGwffFi3goQY1o8U6QIVECZ9
/3df2H/kb/7fmZfv9V/09v3/6GCOsNz+zw7m266l4+wjN92fTMyXv/R3E7Pn/ObLS9Oqg4ksTCIP
e9vfTcxu/BvDIozDNFuHHAMj/uSf/AH/NypafdAEDrpFEkisWf/kD7i/xRcn8P9h77yVZUfSJP0q
ayMv2kAiEIAyQnJ+OFVgh4KzAMfT75fVNdPEdsasV1phtGK37rmZQBD/3T9XuNKwZ1rmv2Ri5r//
R3ekbXkOEpvCqEhro+P+M3/AAAQkMc+SzOSYCDa21GwYHPQFttNoHLlMt9X4DtS6tdddP6HrhkkP
O20ssjbcZZaduOsKpi5hJOZh64LaiVPToPDBrJ7aeDVnk8ldCqDJAiCh+k4J6vrLBuEqO0kbr8eQ
yTxfwdysl6IV+keJ0WYFNny1IS0gV54KNOfBIMqovAmH/kYUZPwJfgTIeMJKpqeM+NQiiOtrMKEm
WrIl+8sdEPbTvBRD5TzlPPc1CZmOeLNJFzUy36jfJwaCZ8FNhuB7o5onR8B4Ib9dMpJRAcRChp1M
x5cQiVjuJKm/hWHJqmIpNcxd4hjOXekIaMAc+42lJXTJxmfEyZISDPLmsxd7b+3Ycov2nZalOkiU
qlbc9GG1I1BUJxyP6cEzq6q7sFzZUPko09k5OkPo92dpmzsx2eFjxknkEHM4Z0xK2IqkV+rkl5R5
GkESPu434AXypeHmRMccysJRzSPzX4hMJVV3PvSyNX6KtTXYFVJ6MnGUqMycvDwE+/4W8xn0ALTV
/qnm/mMTs52mEHNBMNJBHjSg3Drl8YeouAD9pp0U51GO6Q25DucT6cHptnnuyXbhlR0yZNnlvj5P
YW4dbALGCV8vvBg/t7Krc3u8o+Pc69bFPOZ7O7XwtvXM9A1oO/hninLc1D76Jt9zlJ4wpcQvNYAF
At6tKdcdZFe86J1LmDr2Df4sWcsQPJf+vYJw8cwDjvGr692AoZgBimBtBIVPX1QgK3/V6lTrSwqS
4HaGHn6E4uhdZ8glqilLdQ2XVFXWc25nYBN6ST44w4JNSljWjAXDoAnZJozww3SDLoGSOlhPwiVG
F5u+gGI+gmvdZHU4giHs0QSXkwyV5FDqMzLEeqHfTJOD0nVYT7dYarD/wqfghJeWaXufhm1A3+RE
QXroC4BtBZxvNGX2/j0qT6ZR7q9z6qibmRoaXpfeNuDyKaMD6o9zDhK/WHoYs5i62VqQvQxLQy8i
g4oyUuYsJVcjl3vxsD8kazQCrqZJXxrrahx6jcHVxB9ho0ftZ7PqgYheqaysQDtlG0m2cMu2yKHx
4h46kCKr9k2pgC7I3EqKpV+EToExr0/kAhPYeQrQvkO/Hu8UzgLJ5PuaBJxikctlHjXmXR4TzNoT
5h1PRPO44UaFKfHG1bgZHvHWXg+KYDv+tLX/zxb1b7b6b0M2Dz/6859KY6+/4M/tyfkLOxMpG9+3
3GsrAy7n/9yePIpkYQRc3fko63/bndy/XGu9lSKZ45o+DvS/7U72X8jWCIg7/FBsdq77r0Rs8Fn/
k5XetviqHVI7QvnIJKbFD/73nug4bmJfhWwABDD7QxylBn2lpTwYKiw/nNLqXmzKqIkGYhFop/Gd
Y72xjOxW33jYJE/YlcQnSujMzST29hRARHAxgfsBohUnDojkLjksqVeuq822yrBsHqVC1fPxO+Mb
JnU2cEi9o59M7v25NS5oBhrgFIVyyLGAqDhz35rcp0HdgNVtZiNcFkOUrAfZoVOhfa3TNm7W2reN
p6StxYoMcbhvLbzN4P0QbWdzrO/QlMWD0Bx0HUTuz1J5HfJUPOwd8Ce7scrbu2Ea5uPItGHH8d0m
823N67KZ8w02sPRUNsPZluZtCB4EKut9ZgUxWHDrgUXTW3Iyca5EjY6PwQk+fA/kqVkS2Q1QiqmQ
i5YcrL8DmmcKuh7WMTibKiNhmKt6i3i7SRg5LXBhHGwnu3HDp2Eqgd5leheFcrjt2Io3YCMopjTD
YXgpdD+disLD5uh07Y83VALfdJbvrNnGgss5YUEuf/q0ksh8EF1e741JPJZzMbyl4HaBjAr4JFa4
wjt9QQeW25kWREppSw7/uLCehoICdOV2mGZKo38MkdqxlVYhoULsngd6bNwl/M7uGUI6K8sQYWoK
2d1vSMN/kaNdWwkssBzJZZERD14aHsnYglqEry7qo21eO+2d41y5illobKsABF9VCeLaMMntsr1V
TYvfFORHVDvLYbI5VYxiT1Z2NYp6NcgIaaEbn8OKJXsazSWM50/lxPcydWJgyukZnaM6eFNiLtt8
jjZAi0rU6vnY9uOxxoFqsFZmlf6Mrh1jIS2r6yLvn3qo+LRghF10MuqGeUpbV/wQjaW7lV2gy6gU
ZhPznmcSj+nRwhFyDDw+HdQ/Zmsu1RPxlDsbEw1pFSbUwMXFeqi/7Zr8O/reAG4mHGEq0F2F8SVs
6JKpR8aXXCgBMcx8vFEQHMouWo9Fn561DwM79mH5oHhuvcThJgjFFL6DITZlLQKb26PyVj20jluG
wgvhhlvUYkjFatrC7GcUNWWk5CXdHBrWtOg3gHNALtpYGWfBaa4cd/WVKWr3/o/W1p4xFmO8pD3i
ZBgXozNh7G7VeI76sVpDRGL8zZ7dD8mxtxFOZo4rKxx2PT7Z9OgATT70yFaYNsyN1FazbJ2C6lDU
vUtTVpem98TdyHEKSEL91Rj6SfVDeWN58q6gx4OuJILtU59DiLTEvFbK+BgrnZ4aBlv32iQal0wO
VCKBpC4wZIzc8AiUuxNCHFaMBS+C/phb4R515IltOuEc6XGVpG0Q3hC7GhdYWkCN5Oa2z6zhuXMd
senKunvobHluPYPPKjJWRVUcFJamrHB+GRrs6SuNz244iue0mGlPym5agJ0rb7q6rSkZWznD8EVB
EmJCbTrPcsxBPkM4P3Ix3DgxjoCWFiR0RFhAOp1Xpo4eg1mvXBhy22LKdwpq1dX1GqtTHMfVs8Cm
s0Tp+cqi5I4cUncbN7RF+OIMguI6j34ulZ0v4jDhmQRJFkTxdzGpD9XVF9nj0FUxUxY3yzLcVMGO
6HxykBWQnLBz9d7I0v65NmCP2h5Y00gZdE8QJtkE2D2/HGhlpxjY4wJ5ef7VSZmuCicjOJC5IWxE
1WyZJLLcNcyCcaIi0FYWBYNI1NmmScaRaWfG+wSyeCmQ3Ld6wpEQDYnEEgKlWPhBtJrcSF3DDMMy
nUN3bebO5zwId5ENgb2sRDHCkbQp7uQAd0RLi+4npez3uBSADlXUWheCM/qmCWJIVOldgIuNmH7m
xxRuzueMLqrA9wpnUVhu9E1pjbuzej95DWU8XZRu9I8Pp+pn5Gs7UNZ7Z/X0ZONBHD8lOYePqUpr
RkPBkT/ItQWHGURIW6XHVrTua2nttRdmD7mKv9vWwjVY1g4Ebqt4Ltu5v7/adJ6bKQc04s578uI0
EwOyujNKaMrLKfHhPhKWfjVG2cOVzdfX69+kiqcgR7kdktkghx4Fl75OvxBhyajHbb6sDUWfSpTh
CiFSZH/QzwnnqzPs5jn2IoYWhXV1pQPBcDaoyXjz7KKu74vZRZah+M/wts1kiD2AC+PN6auCqi9W
s1VaFepRmIYHkLOoujeF4WLH3ai4bY2u3/t+Wp7AgdF7IhKEFTvO7YJKn16fHOzIEBCIejwxbh5u
+9hmGYixdX5C5Ry8RVD0wY7wWvVMLlU+CqZA1ZLZ5MyNISsIOLVlYHzUXQy/2rY1iBqvuLerqHng
KOJh1ymupOiOalsGJgA98dkxpRbYH+R440o1nxFYu0OUZtVWBnP6VArrmYEUj1iXl0e/Gp1DPOvx
g88DWWd26/Jnmknk1FPU/Yb8RxTHxY3zRF1v2DOZtVkhCYbgwtbObVpsS8u/WmGL/t7uJOZ8Sd2N
b4ITCvyHJGHwl5gXAMD3RgpewSmDZXe9o3R+9uTCf/iNNRWHkwPEooFdLL89r1gZOMpa0a/Qqz9N
GzFSpasoisHgptQjMCUog5OXdijKybBnJPvh9caYM4qk0M4mTfV5PS7Su9bR+ho2MM4oP2iWHnBl
KFrlB6lLYzWFuEZ4fJkcd3Qq8o4yRl7ZfttvjTmUT8LqhhXHCOdsUoNxZ6ZjuCkARZPOmdeWqZq7
PrHcJ83rhIu1HeuHRDk2OSDh30Zh0XzEugPg0LHNBBQ5rekD4PYDdWwfSfy5dCFRqNpWgJv8wf1x
VfNJC8zMTKgb+HByva3MTnzLiQkRZ6+GHZQ5F/Vu9V1TW0dZztkD9mwFFx3vuh7dLTSUbqsi61Ml
5jNX/W4FNq24lL5GmU6o7LvWv7wxotuZU721eS8lsInQK7d2oFglKdpczLYwn+E52HoBISM8sgkV
P32C8yifUXwhxYdbLP6DQyVrEn7XTfqhDE/f2LlFadgoTw7q+b2sAHkIYUe3lmPab7Xu+2Nh9OVT
6GbOzUCD1466AoqrcassK7DpW67QyVdPXd26x++9mGFnPdHSR4kFs3nv18kzsie2rN2tTfaDNw00
CjGsyMoWqdvfTOHBTLtyVeRbOZAKgrG5YyRBxYURZdRw6ugw00u8GxucOMQQwhvT6+nwiaGXrBVT
3JUVYn+U7LB78IJ33Yx5huA2ndwz3sGaaC4coN4qn4iuN0Qb4M1C44+I9LKMxw5pNTxbCU0yMrJX
RvI+TOnOMdq1ovUKgSmm3QCT4+jyVrRzvaVwD6Xddbxgn2S99ZuKptlVeXRUMfEMHcbOMatw59Ug
Gncp4BAAzVW3nztlv9SelS/haUB/gxsC6l/GtKsu8rqhyWmO43WndDYtuRuBsmY+dgq7JoU8Q2+2
v7bjwDpwMW+btZiFQ4MQhC7eUgH/PrSnkNHf9TkHAle96zHmYi7bLcXv9BS1meD5mOIhX/HghyvT
xBHIKcrCFWNEcPaaIjjmvGgFFhotQO3JyFlrdAEs1cNwHT0T/XkkoTLNaBwqRMyiEmSR+NLZVU3d
DousGfGLVXP3MsAQx27pxMS6XH2Feced+VjgCiF+28RXUk7CMJxJmBnwwZnes9U26TqKrjaKylGP
kxtiGyNHkt6PiZNvDS9QGwBnDP0mUWNFxpDMN5+DjK6AVFdTzNihQVp4zAbVLF0nyW9Y/yGyhxzk
mlab6xkD501A6GlDqEp/2HRgksxJ0vLXNpqZDnnG+m3oDpuxrB975DsauXw9LGe6qZRoOc3ZCT3h
dlA7FyPayXlyT7lkT3JSnV+E7vQhKars0eYawMLEpY4NBHigww9A6aZ459Pp9kw18a+jfGK2NYZN
VSl5CprurXJMucq81kgB78SSWGw/77s8YMkrTLe4wa5q78aoa0k0hP6y1QlHFccAMsrmfKhbd97i
gDFX2LOM42B4WIlI/m+6xqMVip1vjQHN2RdMsnaJFMY6Sq5jEoY/+WszVXKfVB7OQg+q3uxa06pS
+bTjH7GhmppLy7YZUuvFHfo5pa4tuccu9knShv4p4P5+P5ATaXNSmm0Nsw1NjMtXzbUoGk2WHpIr
lOmENJ5iMKFL2DCOdC1VzQM53PtBiwPxKrluXeuWC8N75387Y7iH8rPtuwFfYh5zxqWKjIrW+5Ib
H2bSwT/4EbC0kY7gPc9HugTV2r7yg74FfSEJy5QvxhD7C7z47Yebip+BAoWe+e2SeerCyiGaec55
rEdjkQRMgKkQ+KWIgnfSxOZH7J4Lg9/LtUryl9Gr1GkU3bPfGPYas2JIB2tw1hlWQK732QUmbMEK
lHm7eaKGZcW9WJ6pqiQlxt8VqRyf2qmkvZRp+6I0DR7iUQWcDh3k74LRJKdeQtPOSXTFNi6s4oiM
vaRvaTPOhXzQcw4rGoDqtrbkWx9E3isLYbqjEe5duAXemNKoPP7QsWU8gwGb15Vdyi1ffbkK7Ebu
2iB9HHpuiCxtMccLv+WuwIUe42ZV3EOGNUaok8ReGYSrbBv6ZpKsa7NX19xyQH7PTbb8wnoN/uoh
TuYvQo4twDlccwDduhVT0uC2xv3Fx62enRhk70LJINnTHth9Jr1lQrWFFrTg1VnTXLIh9VEtens0
MAv3/r3tMzJY6oDSVS5GXtee45ROdolqAzIidjf1BFDSbemhktpbDAylViMG+qXTTCCaQLn6kgNm
3V782v9KOg8OLZTiRQ67cTTsoxOTF8Pp7a8mr37CnvQA9h9HTM3QK7KaN6LCw45LJc+r5OuofZyW
tGX0u1rg4isSNqQhvASWJQ69nOYba8zeZwHkWzm92rU9F1AuL+ayyxlf1PEFZGm4v3rUVcX/w/bi
reSEvrAmRoSIK8DfSUzGrrWq5MSBx7TwDrf87n1jfcQtVA4Sq+80MxDYGWLyAQQdmMKDckVXWvPt
kY+l2WDh9Xm79rwa1l4231ld8VBb9Z55Mn0X0CpWDonBZS0sgIuhOLHf4tgOHlL707CHfitM/IcN
c75PrIrdApnrkPXqXTX9seW4XltWth00mzGwlgf2iuamy7rqkKsSmQKLHyU/4oh/Zt6DjdvZbhAS
vQ02vW5vMR7Qta0X+eBPuy7FNkRv70JfWbhVeIURo/ct61b2W3LYEoekiLdZEMBIG6g0cpPmZcA5
cNOkGLCgWb0S5suWBR1zKQzVZZIG55Tz+K4KELSnmTmtkzdPQ55sHEoPylx/V55Hcxz+QaiATbCd
oFAfiqZ+daxC3+WNemT0jusjI6DCCtNuC4gslwy94FqevutE3ey5ol8DSuW0CkCuLTN6Ojd4O6gk
StppTUfDna9jxVpKPRnXt09X4SCxhxz6dUYI3W7mFWH/4OqlxP8CnZTuY94nOmeXDMhIF9RSLqOR
akqD7RkHqbkHi1kuSmwSZJLASGGZcQiIhwuN0yaN43CVCNc8V4RUVtJJniA8X0zSfjtPd4I3D4nH
7zVXelqXV9hcI3wwJIOv9U7yI3QIqadR8VDZ40frMHxmcqYXaUE3aUiyYAEZh5qLBBVD4+6oXfro
K+x8KBTGve3Wh7D2uW6SuYbFEO7CDEWPIHKMz4zTKyaTHVXYE+Me881i47mh2f5scrCGdQo4zKqX
qZkeB3pESXwkFEiZ8caVOj5ZHkZKMLwDK8rFDsBoXJ+TYkdIie0iD/wtpK87Dh4mplOfcIUDyJLc
yoo3/TBO5NL6kgtmd03zcAT8hWDp/XhT9EUWkqosjJ6LgWjYgiUK65cJLLGuHdz9vJycp+Jt3ZH6
i/z2XvZ66c5dQ7m4bO9znIV+nL06dlLvZztn5B0x39PWyTSqO+CxW+0Y7q+H8UvEwTat5jc9cJyI
yZJ7RNkcUjV4TrjzaEbv4rWVdvju+zjtwJ7hIs9OVR99KTbFRQdehWNcYr1aOR98T6zUzeRytvr+
jsH70YZvLioinTqVVMWNDppBvKyiMVuFqigeRZpH21GMxyZsPDaOiQaNyfnAoXHA2H2ygnfV81w5
Y/yT5YT/jesTKHrEyraColFxRoec3h5l56qV9pz0CAb0bqTtYKANao0BlqNTnm+Dlr6wSJGGbNOE
QeJcrO1gE7v5Y+z6e4uWL5Yh7n04aZhtjpDdkoXtT84Tsa5fGD7WKZosARNKOhsDDuIJ3K1x8pp3
s+5fDdGu/PBKutH1Nxg6Kh+aNlt23AVhWSf5Khoqn0L7ofhkn8XkAgJ4cODzpgQmQbJWq6gdi5Wu
f7Sw17joL4jQpD6zr64ZX+1EuosWNhuQvcjZJTpMzvG1Etuqbfk4hyzukHZ5WsSLQVKtxDe38/tz
l8/drq7CL/pIwAnW5ngapmZcdcmIcd0JOLbQxq76kxWbR8w5NbfoCc4Cxs65ci957p4jwkl+lM58
eriV/cGeN7Z0zbeYWYM32gwjq6DZORMVx8ZPU67JVS7q8RZ7/nqw9NZOf6f5uTPfegjKRES5WGVk
ZZ30B7f2xqsyDpAAOm7duckoATYxSAGiRsKKaCHNjH2I7YPn8URgwXo0DfrWSVxk3xFUoVVO4ykM
Uj3fIWc6K3AthE5NnSHhG+BbHDM4DbxZsVE8qCS4tIY7bHssjedMMcLEXfo00OgDVvcYhSFrf2cY
kJCYFjIyeLVFji0waahPNKKjSJPszMc/boxO7iDC8oOWUfGofVqE+ai61854lX6/sadxzbGKRjX6
MZdAY67hUEs/iBwxbfDsQ2jN+5Q3ccuR5Auc8zpIw6OpbZzk/XcR0DFv8VByPfrGlrW1Swo1aa07
GmW4hVbLJzZDRCT87Pg0Ol+D8QlhUNDQ88GdpUdyN8OMp8xtN4LJBTTdrYnXixfy9hwLPAgUYmCe
iidSAxsx5zNFj95uDJpqw3Uq46BdNXd2D2QnZmJAsiyjBwXXHVs3/R6NpK4UdcUaxy9H8eOoSoxv
KS87F5BkOQ8PUyh3bsxDiEMogz9Bq3sSr1t2XJxii1i9VTCK2I42qnO7QzhE03lmUrTBJY5vgsRL
fK1WRlFBFsdvzf0u7247QtOTnzzoDheaLsL8HdLZMQkMtK/hHoJCjZN3YFfWzVPBqSmeODdrXfdL
IPfqMIKxWRUe/Fliw19jJtyly1FiMhtjC0hTHrXLToUIpo9iKtbh0E0MehEQasWL4NfiWCPMOux6
UEsxo80usbK6YNCsZTFIGutsyoK6XoHtQf6rzuOs9ZEKFdqm5oFFpUedW4ALPyOQ/uLg1EsjqFl4
LU5+65lwyk0LPXydRYaBm59tErNMuJugXsDNmh8V7vFda+T1zjCsOFxUFuceYVGRS4lTS16m9M9N
3XeM/DFGbpJCYseD8gK120rUE6EauRw6ElyQobHaMj/Pl3Pt0mSWA7Q7B1bJwsQeFK5N8nPbZOLq
bAEqxY5u+bcJ2vunYdbEb3qvMZZmec2x4hHE2FmaH6LsTkbuYtst4j3RpejFli1ecJ9lvh9rYiIU
bO7t0YepPfJbTFb/0LIv//Dl1uueMjEAAF4fLvI0MV+MrDG/I842FZ7DLPopr53ofociRpKsWhJD
S78kjZKnKANqqSnt2ELwGF5LNY7PKdrzMsO6uyEumh0iCos77IwSOTR23mwhrDOSkNwmmoNmx0J4
E/jxUz63wWlM/eIuamz3szcbGj997gkr6RvVCmt79NxC0gZoAxrpUtR5es7alhaHEcRuYsn4PA1d
9dqp2T8MmHU3qFMNp9qsXQGosc/FqPUqn4uPsNa3ImZ+gLsbf5GsDcpIE3Xhgeg2ls88gS/MLB+u
hsJjF+fyzS4nICuRDIfnEdP8oaNWCZ2JiO+EqSVEixyo+qMf6yhTa34YE84jLs1inDsKKqbbEVS6
yjgPZ2XobnH6E/pV2nsZxKi/e0kyCm9xuQEvPa0HgKkbUHrAtp2ObXHARI555V6kHq3WdtW8Frac
ToThymMZz8G3tpFO0ICK0HLREbXgqc4LQlwI2SIGPFLNzVNrWOTFGiOcv7uYUiyDBq8tUqlzLMdn
uDTGhxrbgJuR2+5gAnV3TSjCFWArZnJFnG2BhiSk3319bIJmZAvjcIG78Pry1JBkMAgtm55zEWe8
2qbBN+iHnWlb4miFJPmnURacEFT2RSO8e5gpIdghMYB8UX3ZMp9M03vNDX/9vwUvss491Ns56dUi
730aLeZGomvO4doJQ2+VGWHEEiP0/4Nj8L/1Av49zPTf/0tv4f+HjkFLWldm4n/tGdw32c//Kn8p
Yyr+3jT456/7qy/DgFVqCSV8Zf3hzTNtLIB/NWbwrzxEJbqMTFZETDEmv9ufxkEp/iIsBRoMNVyA
irZhvv1pHORfXTOQUkklyOV7vvWvWDOu8Lu/QRWlUKZp+oAHuZC5rB7m1bfxd9BOTdDFntsQ4gqH
DISKD0gm1+u86S3aMpZ3Kky2HiUiVIyQMvm7T+v/AiuV/+hZ/OM3B73qsddKhz/KP2M4Tdvwc3tA
RS0rVroOGb3fFbOplwUUxH1TmxlC3uC2B6qE+jsDtD3zgNiCeDM0h4ajcoSSnDZ/3GDwIrppdmwH
/qEpzdf+2lUXRVFtHvl0maY6iq4JlfKWWfn4NYCiGQk6ETjIoaCsQy3bF23a8bTw8NeDIYrt79jq
ybuVjdNHG1ga4UIYsV2uvWyq0DP0dAqCyL/Lpzx+b2cBgjk0GDwx2R/G5+vI1zUy+WHQD0MYkHkC
g2eEeHzvlAIvta3K36m15NmTgy/++tH+j0nq3yzfvRIy/+u38lLqNuKd/Pr5Lot/9Ev9+Wv/5phy
BBhY3jJFQZj7n44prL44dV28UaA/cfVegYv/Yei9UolBSCpJJAXvlMP78h+GXhNDry3gHON0IoEn
/5XXknrQf3gxlS1s3xeeDREU77yLs+sfX0xzcmubOxWJblX2HiOnyDrBnfqJKZ4Ip9ckxI6YcN3h
2PxuNdVrFBl71x3cj9kwaKyP9LcMsSbh0rwVJPVQWF1Z7hwwWxyBMdj6b05o2Js8tbZUQd9ZU7PC
g37LS0vaH5NMObTRr6TT73oU5cxPWAngoTk2lzL7dRwYalXWBOvM9OOHtlXlDdXQZrpvpjSn9kFC
0s8xEiYzmCS2eh/T6X1Z6zWnlFXq0RPjJrROc+kEA0bLQ2lvJvJK54iz7znOCwRAgSBA0BMQUfGU
lfq5zuczQcizRXhki/bPIBkMo1tQZM7wsSsLZz0pAnVjWbo3dGHaZxVOW7NI98Cklnkb7DudPbUh
nVeNsJdxTBFCywcYaI35JA+Tm6asySWiA+YYjjlPExZpqxNhhxOi23cUW9+1Z+wqiYE5MfMX1Ztr
9lzrEa8y3eKhhxGsEA+Ohc8BAONiyrWxycbhReMumsL5sU6rH0JC/Ymh4GNaqrc5VweZMy9yEvu7
wNefWGQZxsm4K+LgWBZ+vxh1OC2YahDRyDP/wmRLkFsp0M0qquyrn0DD5qt+S1NvoMU0P7llmJSI
g9Kg5Ps884utLI8eHRfXgyPIi6pOUrGm65Uc7eIbCBx96kOi7iM7e4z0fQa6gYQcBY4ttJKHeIQD
kfnNo7KdD9gL8BYS5jO4lRLNj5pbLUI+5rulU84VJYoTYnqsL4222xvFhGzVT5x+45z7UWC5FT8q
cTu7C3eRzlxmIOnaKVv4mDURMUYe/jK+tpOOA37g0RI2eSNVr218AwujwLts1h2S/RC9UyQDfMCg
7LEa1C1nZNArvXc0PIOSrxqvFX9gwmwzdXyOCVbWy8UqL8nalVX+GeOPpdKx2aUV6IYYYgaacodN
eWHZ/XaqycSFXbAbEvI67qjQ9d1mqXPW9w4JwLRLfH2FtwLMwAB8LqAr5cA0lnYfuG+217ypyKC1
mQsmBnU71N02GGERqLukQVhlC8BkIAjLdMcpoJAd3642axIvKnl0hUNpcZqB2xtiHEclrKVQGuLN
AE3C34r1WBsPqIQEeIE2jpRnp/S9V/gllqRvb2V5k0XBG23xENhwphVwSl+6lB7kKFr7Qc51tqO7
jJjoRUbzXZOJaUdiMbhJ9I7jCSbgbt5PRbw2fY0VLy9/CMoBIOH7WCuMII7jv4eg/U3eXEsaDL3j
N9nHLFIhIhpfChqemYo1+/0qbW0uGJQv71w1VTsp1XDrcKPdlmAoKByFi0PW+gGLxrrzAWZE0a4Y
XZPgl/oVs3P27TKkJHT+kFOgLlEl8QGUFy8N2bHxAyzdUK/EEG5G8kRBj5XIdnZmYiLQ55z7u/kP
QCfmOm66OLto2GAmyCvmj/4qDZ09BnYUp6H7qnEvdQKARqUlmeaalCEn8AU8RI+/qr4ougB/19Ef
lZk/cG0PXRTdQrURu3SijwE51wcqhSMlI0XbmzfkNFbCMo60SBETR4ElBCjJIgyLsGB4aFhbwx/f
IWajQNnzCCHNa1G5ap4VmzY4xrLpUjTDC220p2Sg/qKbTXoOZpSAAAV9jLbm1Zw6J9M98ipfa2rs
XGp9FvzT+FiU9tZzR2i8GfUXWYrCx+CU2xrkeV/N72aKhcpR71OeH0czjC86L5K1kvkAW2V6s2K1
ItV9CjM8apMYv/zQXKSCOifc/B6mJ2L1+YpKJLXUpdwRwL+NO3QOBwPrsur6RzPoFwNFSJX7HlYW
VdykEs7K3arZeB0J6SG5z7uaeVdkNh9eTZi27h9HAr2wR1+gA/bc4se3qevPDLywvmXkRMMaernh
02A8kLAQhXFAOwXRcnUO9gXIiHqI17Ioii+8TwazDmRenQ8f8YyNiRLrO4U1BlIHwLDa+rV6pz0G
dWGvMLd9NePoLNzweQin5AyTa3yP6zTfQJN7KVywluUY3Lr9oyFDceiIFzBCm+JDUDFbnLO6vfWG
CHUscjfUMtID6YfFfoROmWSkocEk+OtCsBW6bn3DgJr/2ycVgQzsQup8fAR/pd4YQDIMihmweRDy
W0K2gCIUFp74ElvVLRkzGrfc37Cqp6Xp9kg9vjjECc8zEny84lovlsy5vqqYMX8MvWJpmNFTqFpr
W7vu18TsfUNFjngwrwZlUHbNovvDtWy1OHvTq5XZIfv7lF3tzV1hGX8c9VcJGf+1vj5pvoiqZ2Zv
7Zma7u5WmgZU5DivL+7VQj1GiXEJc2zVZU8oIBy86Bfeb3Zq3Qmowh9ObLJyzZbApHoFCgFZxr2a
ti0qLjf51chd2ZQ5+ldzdz3Pzqd/NXxnbCMcKVJcZbjBcbsyvrsaxJUqupcQDNWHrg1xII0fMCpD
jGuuF+HxeiX2rpfjsLjek83rlbmxk+w+nQP7xjOMmCGbB/OpmGiv03LXxW218WNm7AsnolfK94C1
mR15CMFw4QM+MXAFZrgHkecIXbm2j7MzfRh+8H+4O48lyZEtyX4RWgAYAAO2zrmHB4/cQIIlODfQ
b5vd/Ngc5JvXnZXdXS1vNzLLEqkMj3CHG9GrelR9JV4CwizOqkfI0fR3m3zm/oALwRn7VcXY8qYH
FOT0eoYheaAvetG4lrGvRgV1SlWz2wXTx1nvw/KIhwFLiV3pV+Il4SHgW826XjPMs6EznfWGKrs8
TfG7v9t0cvkBcIUFpT0QhIrwSia/vQ6xayfrunKqCBm/rm/94GmwvNW0GPCdbo0pRECNHau/zGGi
hZbg6fKmKDhoqBbeAsYyqmoMOYYQll2s2zRyXhWFT9cwqd7JO3cr4k39R2+bGjcdEzBbMM4KdS76
eJUylLl34nI6gPSs7qOWIx2XMfstqUxM2qyKDTlKbdpSVRMdZag7TBQvGNMwZjUb4a8c9jCvee+M
AflXZZ/kzZba6KwY6xzlWJNPMdN9rjr1BMyEoFW/st3+R5ylR21EkHLSfk+EIL62bWbjVg1w3AZA
Okv71xtLbAs3rm9SUIoX5VSEjLCm0DyU0HcXfU1KqYlXiDnFTRZFeyzTaW2lzX1LiasgRbR2G57b
lF2C2HG/7eP0C+8Vsvcg06fR754bf2pJPgssLFOYMZ8kAJbnYFmp7S0CI99UeAKuJHXPRebuyEk8
VQlBZ85W1cPQ9+ukc25eeOxNvoSTT4rahgTW5Ll+sYBrwEMtN5k73FWVWuo1rIGEc2jvr6qIM36k
pcWyEVrxZGvYvdFxLXPcY3hclLqkrLKMtr4W3fcBNgeiUIz/0d2yyH+eJrB0slR4MEYnO8ihZWTX
Ft5tCDB3Oaa/tRJ9TVr4WTh1dZI9a2WJZyxetPn4yqXilU36SOCemYyyd6b7s6IK40o9GOP3AnJL
z//7ruX4AQYm6eDoGhSpcVU76hN7ynRovcchCU64UjbYdJq1NzQQOjWy5ZFNU9Yv8wrGpwlbf9K8
DHS0LiPOgmnjrbjX3ZnYM1Y6V5qsqGac60Eqip/syo++vZ50PVHrc6XmzUU9G2GlnYSbnMEVTOt2
jjfHwdlungQ2DWaN3VlXyYlShIOAsL6c5nZQOvgevJkk7anDWHHLkAVYSMM7UALK/qjTPd99py1+
ln4YfjB3ipjqT0cj1WYsOrhbl8eoVV6+poqNdHnGdBJN72B1nL3Zu7QAowRf4jW5azhD9cDGwI/Q
AN4PtWPAn3AuTcrLW9O1mTD3kyQ/657aBDaROtLP4lSPFVaOX/flf0k8+P9T0iMcZRHf/Tv54Fg0
RfeXEPC//6P/qxsY/zanrOi6cXU0I2KB/xT00A1ICAG+o5XINAg7/SUIPOefhP4rIOzYDimsf+oG
cxBYOsITZK1Q8a1/Sc8zDISG3yU9SdSKoDESlwOVxuFqP0t+v0l6aezH2eQkOcaWqr6HFDkdtLYJ
9hWQE6C8XJGpDg9zHM/BWOgkLZr0WdrlV1CkP7pRHMxWvXOO9tY27nIywSVF2EUnmLEQ8GTWKxhO
c3RhJMOGYDbvQTT0m1GydxjjyAiSMa9W9dcg5m4ocv+5l90qcDjD5k120wwR7UIXIlzPnWecrXR6
YFxBOd5l+ggmrJs9q5pxduvIfKj7Q+EaByYDwaHWwqchUt/mr72LuNaFqkDK2Jh8rfy2kQvHYMrB
saEF1+B/GF5PY0t1oVryNMjklZwb37ssOBIgEiuVtXujxDDXecnJJzm9bJ3y3tTNbJvHKfw9SuJ2
/ZReuEWbe19Lj1IWJ5IYR4mkdI5QRluOVPnku5iFyOCOMBg2VRJfY21M17gk/HVdNHeZJrSDxYbd
1uMu7mBU0gyRb704W7tJs5WFBDpeNaDoAy62pvOsGn0x1R4gLUrXYpKhscdhfhDiIQiGS1V2LAbF
ve6N66otd1zROaPV+2jgdFCKPQivU6cL2oDbU8/mN4Db9DOGDlmMSBqXj2nCzDiv5JPXZGAkqYob
pVcsEQ3oBHGMLb7pJ5OyPu5c2k7RF3IeLStdx/gXyaAy7hX8Mj0T+ZopjZy25XyWSfLQ3IdVybmq
mfZ56D9kSCp5BvnKSqi7IwS8yhsYFLZVr2MydTKTkJnBmkAQ2cP82BEi2FW2c45SdxMl8TYnQb2C
qYndN2mOZRUce/rglloMQUnjJs4xsHg1DG4hSa4UIOJqCch0w7n5G35VgwfWX09dwoG74rrdRhLe
UPsJOOgUz2c2o4E5n5hyWWbJ1qpwXxWYrXQTZiFU7V1cdfFS55SX6uMP4nBbXGvNZmzzExbWZ61J
7jKnvXLqXCVN90ieApRTuiKSjOLAYcsEm015+DYqgURHuLpXveV+VBQkUr+AKAybbKkbOcmbHp4m
pZiU6+o731D3Q2fudeGcRDHsiZNgtBy5zyQtTsGS0scNz8+zn8sLR0TuRq1zb7g5f0hfnEDLBmuI
VjvYrqDFuQWPEzjg6Nc5t/VWGdQuQPrZurSChzJPNkFZrOXov/T4t3gr1EeF8l1O4adlas9jnlcH
EVgUplifk5TvdaOOgYlhRifvTKLk0ZynUq0TPaAlUiponATDNYGXiR7AnflreDXOCbpoG0NCrPNy
K5Ph5mlYFN3ROxXp8BRW8S2ozDVYrIfKDG4lQzCOkgSnYajO0zHPyR/NmC5cPzE2aO5bR6dcwEq9
F0GfQEum0Gr892meqU2iutW4LUtfnRWk6ylG19djyihI+MOenRMwGB/K4kuqdB+7X2bK1qs3xQP8
9QPXGiBU8+Surttu4+YsEnM4wp7Hemlf5zghrE8XUOteWjLblMOz0IOjHxQr+AdcJKCLk4MxH/kP
sGytXI8NwM/JfOMR9bmEm5dMWtk6rkjoGyw4laYduLNsgCCn1yo28r1T2xunaB8rho6Y2K4dGN1l
PTTbpMC7pXSVrXxDt7fw6QLMLeETzQ6cmKHdJN4L54CVaxbnjqT3yu2iHVilZOU5z17+FLpPnBsp
Jp6Rd0bIVLwXty5SLP4TZwlu69lgPid1DVTcXzXu+Flw1oZtibNmrIAkNV68axjFrg0s0/OgyB6i
ix4P9KlbAAthkByFI88Z6lyBb3op+OoSBZlWDF2ebJnfSZsvG14UviWkbmBwKQd3HgTStn2LpH1v
pRM6C6FS4dyZVvvSzoNdXyAl+QHITsrk96h3l3AU8bKcuq+mECWQlEwsRBHf2qH7kc3j4b7h/l3X
7lPd5xTeELYYfXwbjp299yQMFjR73IpK32QUypCEYMkFIfbSt/xXYwUYI/Ii4ujpcb3JEYQI9fR6
fsdSAJRY61+ceULdDeFzY+UfTuCcAF1/woa5C7L0leV8X/v6Pu28CTz27Gppn/W63ZktSH6/rfcc
HPk2M9/lpG1u0hLHBXsHZ1UHi2UlOli443Dg5vahOTRHOCH3/En2ZADVeTTdz7TDXYVahdxTi+fc
ySRVtqla+3Cgh95iZ8KKaQTez95wSQOZWcsqb1DYnoOpjqXTnYoq+DH0+qsbp4fJoqwV/taCzY3Y
mCc/IU0ci7a8RkKHbTCXuZQkMVEXCZPIIH/JjbjaOEF0F4nxOdO1784IER97tbdG417NdbO1I+Hg
ylsvk7NFuDaDPYwofA9oTS5c/J1wS8hpkhFSzXAkBhdBCJa7ogdqoM2eg2wgqyVRhVvIFj3aB0Mz
80vG5h0f5xMLV31KknKXwKxFnadrCeDGvewBoLsaFQNUKi7Bs+GXbYdvquIf4H8XSxqSsdOWF7aO
ZJGWxFdGX1/XjOUz1XD6NotNpI23FOLgom/camMVyZ3hWoesdG9Rkdg8uq2BjRKVcLKYUkZ98NEM
gAE7DxqelXw2pnsgcAiSkKqSMycaQGaewWfoSZwK1BGoqSG70Y/rIqyjRRkV91GZvRpAt9nc013X
5aBGvKRcAwJZu0aHcY1jl2pPZgriDk1C88SumKoUiJr4CVhprdXusXPDaZ+VGd8tup0sq+tWIjCQ
qM3WOEflm4NvpJ24L+EjoYxor2z9kihvG6q+WnlqGhbSmFgemk2fjZt0Np9gw9zbYDqXRjL9iBz3
YzQg3sugdRetrV9HGW89jJaFz+fkGDE/uiDp2sd8JMl7Y1rhUYzDkakUFSFedy+IIcBuyraipPQi
Hhse51ycCHlbS0srxcJrMcUMRdZt819Gmcx+JyafrlTUn6mH0iEhIi8kgj4qUkNLq8NjCqXzyXaz
/Vjln1jEjWXtRWdwHcDxsh4uu4ooNs77jaFCCw0redQi/WTihd+ykLVrv7Pweg94d4ICLyZ+O1QW
DI2bGgg52Cw8Mcq2TjAVIbc1rBqxcRi72qcZInjpZ0PQNFZiS1KBOjmMZmQr9GAT2tz4sLlglgpx
2loW8PkYkikCRy7Nd6PE1I6rttw0o7qwzh070Z1YyUeWxOgs3fxdYs/gHg9dH9aGRryb85aiGksn
kqgpxfU4iXIsPAMBwYboPizzdWq7T8oc7502euun8WxmEcSe+F22Ui1qSfga20+3NkNmeLaiomP0
qCNwqpKjgE/CSc9nhkggv0vROmvWRczEyQhtEmBOFc8ubOIAvr5ouv6qmQIETCVuapgNdMgSfT3H
jZFS3QEkGObDB+jLOL3VMTPFgXEAKlIrvkppGUc59A9T6T41lruuNZcWLMtbwnSfw/Eb4pmb0CkJ
edtZgZGIqppOk2u8sgxJ3IJgfp4M4IMJptLOxaIz9m+jCpatJf1F6PWnsdb9BYtpDWq6W0XOOIfC
/PseQiSHZDyQXh2/J0N7MgxEfDE7z+CBXRxMG7D4iOSKcFYig3yX6DgMkqq98fRxU/fNL1UVT76f
Q9tDtM3EmuYPtbRwtWGo8FF5q0d6p8q5y+bYmOMrxUdcfqjrWSBzPJp+fSI89UiS7grO/L7J2yPP
cMbH2j8a7jweMeyPBqer0sk4BNpwEHG6G+3+aIViH2DYWHQq5sQl7fUYc6DCrnbXpYQosaRT7V4B
becwPJUpxuzYuwa2yjAudhi9i2Rpzu69EWMqyCF7hRVBLZPE39kawknp7VUT/PRF2G5t0Hkpuwo8
3pzWbKAcVda/JC7OjxSzYqsla7v29lRLuSfdVdkWYm17SELnQrwkXfPuLViLNkESnxH7mcF4ZEzC
2dTGqqMTuQKrqHZUfXQYIvTZ0euRkNBDew5y9kvqc9rd2DIFpG0qPYyh0innBv8g8NJPRHf8it5A
gXZVRd5713JwbVLFAddrVlLah7JlDgWbUNtEpDI4phAXtyNGlXTB1MtGYVNH19+4FpFavR9fm7Qk
RKbbdyGdO+3YxAy7TG6hCExCZaSQo2e3yo+R74q1XwiJOJO8i5JvowXOY0llymaoqTlhRMYxsKOB
QeT1JtaYbmoxvsyqTu86gJJ0jwMbNvoqutVh/GGY4XSkuuOQ2SJYdhVL4iC0rVUE9RbiAP5Ch+so
JVoXEWZ3YWi/K7sWeE5jrL/0Y1Z1sZlpfoCC8cRgzIGPnUzuBS8v5y3FDyEMBMVwrbvFq4mvj4tf
wBA+RDuLbS/n9Dz+cDqoHFn0xNf1E+vBlZk294sa6qU71l9eiYdPm8IHJ/8cRfriiDrb1CLbWJyt
ucGS5BxnmqsCYrdJksn4ERp0K7phCZHWMEceRELlcKHTk+kZ7wZVGUvf4F9lYDvRXcIHNU9ksG9M
DE/cFX4dfQXTlQuEh4gfG4D9olXpnLACvMYhQRHOCilZ3dyA1BDljxMJda4hiL0UxAgG9QZ9iKQZ
v9xiPY2MyEkD+YLqP3VXdjNZucSkyqAu7JJ7R1y9PAZ2PBcXmBJP49jsy3I8kKs/ODqiN+F0wsDk
RhBcj57OwM4w69c8oHoGhYBFscVn6FD1yI5u3ZT+OvSVvzdLa5NzyZ0ysXdy4oGWW70MHbgSv5qe
K+lwiiEkxert9+MFL1G98aUg8GsvC09uvTxDKu1veeJjQ1bRhbLFY9ToZ4xjZ8URLHTyJ7KQj0B+
H0jJPxu9sWvCEICz0WDxtshsjo/ICDA7vOZO4iXnZGJyCjJ7wJ7mm18oY0ElaM1lt32N4wuT16c6
s2E7hU1Cbmj8qicGKQ1XU4sTmN/P13jE7qRsCULZobH0J8dc2uWwTGviULrID1AOSJCCrlrA8QT8
CCCB7gSq4T+F+dKzIHZTdYu6Mdx2Qfp6zBzvzOD93HX4Pwe8DHrnX8O6S/c09hxyXqfORrEEgPPd
yOpU6i5jZDKn8+hCtxGeoX1bEkeFE71OGVn+O7t8x3K3pEknB/HcbVTJmYTp77JtsBjj0txnChdC
K+GnF/dD2+K8j8DTgVx8GIXUjnrfqpWyx2RTdR1nfalfRmk90t2KIIw4m/E/LEasIbu5hwIKaiqK
L3uiiUvm04XkEVAeBgFtXe50x7iU5DYNv9s5dfOIvaDe5OO7HdvvspJynww/43TYxygJWa4DHG2n
i029GvmLL4Pf6MUiqqHr7mteTcWuVclX4fNXuN3YXUb4Ywt8gEvTCelTrCi+UVFsrlMPgGrp+caG
Zo1VwByYaxYuCcexln3RalsDnU+gui/JegOAyyPzZz3DoQc1e2tM5W9NMtfnzna1g93I+OgoAUjI
QAbozSRZWT744Ka1H/51bfm/NYH+xSr6twr0/4N2UVMgxP73trTH//2/6iQav393iv76J/9QlS3M
oIYEJ4EjEz+oYfLD/mETNe1/c6SA0eU6lBdbEhTXb240Q6dfXLrY0cjkw5D8p6osbH7e7BGVNpK3
5VrWv2JH+6NCGXa4A2plfnUdo6puzUbO3yRlyXzTQYGy4GrEb3QPUKjkHTMS39nQv//2rvwXptB/
kCr/w5KK840Xc/lhSOGSN+JX3fFvL5a0DaW3ld0tVaFl0wM9aUZ5aKhOIyGgCsw9ZjmYxjm0vfgn
4mfubtnkeob7TYtPrsk4DoSZw/jMNVq/vGlu1dr7JKBH9I7EqZvv8qhQ4caeklzbV03mDEez8hUJ
OtnLs4hgJV+TUJknGyRKcMlDAJgrkuhDdQztMag2E5zBcNVlLu2xCH52s0E/zej8i+tpzbiTodRQ
p/M/smlKWli+LZKtapW6i5QjjU0H40Ec2jKrsIDjyM92Vm+RdyjNDhJDy08iS4UE6ZRZ+eYlLmHB
Ah0VVDKro7WoO5o00A0bcUf3j4sqkoAKYE+coClU/IBlb6ZdAG59oiy9Y1XkLOTqoXZmSqXvcQMW
oC1U3zNwnTjxVluYU0Z26iiGy61V2uoSa/wEYHhvsmWC5h9b21v0ZdQmVNAYsMHDqYiw7fUajIAm
4EMEXRhje0C6wUoxtlO+n4oOdreG7GN1gfYRoHiTP72Vne2s4Kziy5k0NGSz09Y9UIU5sFnhLoOj
IPr5JyV+vio1XrFz5Ra1f21pubFMOcIj/QHddZR98Up5H8BeJiGtnj3O3aRiEOWmGkk4NF/DVj46
Y3yv5Yq5uGZeecbNc1Pi/IeCfmslmCmi+ctMZ/Xm0WcyD7/Co3wD5NEMh5qo0Uz4HRiNV4cIk4FH
N9GS4d1GuPB2DKG2RVZhvWK3j6V27Yae6/zUr6KespAmr1eUFN1MER6B1kQrnBIbV9HbWamsX3nA
/Cj+IaUb+SDb5lyRRyWYUSE8gf0k1ERlbGaezQGNLEengSfyjn3yMMrgXLppifrsdCtoqdnWyMko
Vvad26XUxtPZEhvapTO4rbr1/Wjgo5pqnIuNOnTUXfhuy/lbMmBI4vqs+SRxwFI1tFqhF41b2Y+7
acyvs0OOcg3nVDjdnW2G30y90PLr+hGV9EG0dE/k44WDYrjIWv+JkoIjLSE7zYoZegL+5v1DG3Ym
gvaaenVTNiygKdy95roq0Aj8btTPKY4UJtho5tL5PpADeW/FYcVwNTrCEoYUNd+TVZqzS9aoj5rX
XjuX1LZUWr3AwTtb2xa55n0ZDNfRsgagVFW8De3muxlAN9M80a1cn0ZA0Bd1Om38yUC1SJpzaWSP
TlKEDIw9Bu/Tid6Gu8LkVi4MCXxdvwz0fy0y7mO8EMcjnFL0iZfQTX1BGMQ1jWcuUukqcue06tRs
XbqubUe98oueTJc/xVP6p8f9qdLD4m6Kwp81ngI/cydk4G6LVeNID+arI4YdwhhxtRztL7Kbj7DG
str6ot20VmQtRwhGq7EWZ80z8ULwR8MWY7xdNR8UFWA496d9bEXNSVFfB9YgvhNlYSHWlHeAEtSl
jlEqumratVrh4nOR34gQm4wmhuOYBPelgVUGIDacEXue2VQgzlqkVBpop5MVCCrczWLC/Jf8DCIC
cE3nPU/Ar5Qx5UfZlm9UOPtrH+xDnZbfM9cfForGoUOzN3O22B5iqrAzWs5q14OFxAG+kea1o0lg
gWBzbOgA2Eaas2GAMHOnCPpSg3m1GuOA6rsP/OQI8x75w6MeqvNvTdIiUlZ8Q02Z3Rh3ks2NbOpw
7ZQrrrCfA5eZvynpciu1juEOvTAbWTk/DLs7mnbi3vnQKgFi5ZAACvk4VI7cx1XPCAoDc4XlXwVQ
OkLUuL7ajxOvJmpnpFWL4C+oluk+YZteFFZ2HvKK9DFtzXWBlknjzR5p9quvQ1g6/bjVBKObTsL9
k2FLBM+H+sZi8TmlsAdyroCWN5TLnGHDmlHIxuI/TyS4SKxbXbzPO+0wuITsVKiahiLJhAZnkpi7
VjI74JRtiSYi3O7fiIReIJV9VjbPd4ErtohCe+251TpruAlK18ezOUaPme6Bf+mZleLuXtZYY1h3
g0sD6WAca7kmnjus2STyC886qGG9r40zeDYOt32jXXVBOQXsRZAraVwBQqn4XLtkkzrNgYg4s0jf
x/PtoSVX6aEqBbZZT/4UPb1BC6o52BcDM11HrqEoHNWrPRzbQxXn+tF2Sb9Glp/sWrrHmAdGtyCt
3yxT4JcxHunIMjF5SFLfOpLBNMmX3KvEdxNnGmNgw1tMfXqWaXHOUY8p05sbBYgZuk314ZXho9kX
1veYcd20ceJBnBxvSTWSzxLRhs3vY5LFmyohhHhZNe5jhkY4hYjQ+eUubOc6pbxEueqLfY6CQRWC
/wHLa9dX9k9qreCowcDZxdjk7ros7o8YncU6AdjNFplnj3C86m3L6J9W9VTwRvEh5frwhPzGzaxD
0m/6AYg8Urk9ipUVGdAx059ZPjWUqMxZ7lFcooQvVGYxV6K/DWbBlCmMVzbbbN1eW68JAEKMlJYG
GWI9ZzXE8cbli08PX+21zxTUMcVKIHXkIe1AlHGMB1mT02Pattc5uM4lgMeYZ4NAnA5HT8Zvucrb
fanbr7i6PWgOE45OBvgsTz5DbExTXo3maM8c+sQ66SKZMMPStNFZ9PZmVrzDvncANnjD/Xp2Zf5g
u5FYG2PgzHtfv8aib91PHsVPIqN+LJj09IESwTcbtxp0RmvrFyktdEKPdho1miujy9pbRb3ZkRnl
uWyAQbtEuQO+Edz49PZEOcXIau7Itddn2lcvGFEOQ3ExBpCdlCjxwc0eM1cznm1XbsjMYbYBDb7E
Zv1GLQrxBs7aG6isVINmfOwVzrKrqBWFMqQU8gnto9N9PJNM2LNwb5kUkHge/RbDmSfcOjld1q0c
P93QGk5Y0PYubTbyPRmRTxLF5kDagiOzlAuVzN13WIVIbtKs030VerrGIXKET1uDncB5mIgrRoBr
rKLHsrNWkDrOdchFMSjTz8TDvucH7G4Fad5o0ndTZN85JvrslG1H03odAL1CJQO8MNGsoHDaLoZU
f1dkBJnT2c/8tZjyquGj680nXQILiWR/ZG7/6PEgZqZe07jgdEuXrhQgk0F0zegZolGr7ghEVW9l
jIeXymfzUvDLcLmtAw5lVjmm7dathzK8RW5MvDF0NYl66/T5d9SbMtmTyOrMZTKm2X2gm8lwzth4
DIrH7Cykas62j2WU6c6WcrBcw44opAQNI/X8Pamn5IXgbgEDHnQPOySuRXFuiLPP02Cd5q264YdY
UBmaq14L6Bl/fzeZMzd/vZl4hHF0Xk3OqSHzj7BckIOSIdtP9XIGhx+mhVmsCh66U94xH1iOIDhr
KKh+c/37150vf3+8sPQwGrk6D6DpGmIOC/12JSpr1ZEid9oldEPaicwSpDpFWKoql6RiE7HQKk/G
S1x8eBIJSPO555wZdd5nVFKhwygjgQeYr0rFazJvh72FiL+QmQpWU0J7PVZrrcDqHU/2EQIK8R6R
QCHXRipKKBe19ceWwmGw5lo3/CNBymU++C7+ixvff35Xudk66O5IWkCqbaxRv/9xFVBACfkGtkZW
g7S0vfS501OSria7sDZq8tWpEldf//17+os4/ceHCWXAxiBlMs9zxXzn/e09TbRJiUDvaaemByFa
WfhnnkRlWPSfD0NGWsDsGFzDsOGblGUDt4wBXdKe15d0yTPvaf/D00Wq7I8P2SOByYV9Tn7B4/jj
F+oCGuc1s0bD4mk+ZkRMjkPSaGccM9GdVpbamRS7DzikJwvy92/Gf7rf/xIdUBIMYbs2usFf3wsj
BEXvoXEvU+Ttj44oE8tFPsHdAcAyOxGgBrirv3/NP59pm1fyBJFTcOW27sk/XrM3h1pSzxCs2nSC
arTLAQi2xev/8CJ/Ply2IyRKNs2rDlFa1/7jm2P3gumrLCiqeaCqbDXtr6T9t83i40d3yDfFK5mf
G5uGUa0onVm6Oxb9zd//CrzaX3Ou0rQROTD+wWCXrMH2n79EAtzXh3PuU6ZYHRFxH0Of41eZcDMR
dGo/AEKoCWjbhyFMrmVm70vF0ku2rNmNKUNUjnnzvhzmi0qxzBXSaw4DwDSHRiQ/aCn9yOhaZWEX
yQ2gCB2TDR5dUYcvaiZJupVVbi2H5gYPPmlDpxiiAeSrhyK1DzJy7soYM4kBKFgrLqo2dyotIZlo
FBtVooBlrOgHyiDMdS77tcBsHXNEPLlOYq65xIcLmBx3rfBfGcQR/ckesFh+TiI7ugypV1xeLqlD
Cs4eDnbKu2zju/Db/s1shje9K19wwRxikR81Vld88djDSq6UAyitLiMWNmjeI6NV4vx8Rr6+SSJn
W1jDXjeqq9dZ8ti47mdsahvqIFIKE1ClJgAbsBvjBxppL6WFISLqt410D5lg6jBw9/b0H71fPYTK
eaf7+NQnACt6cR9h/m+7qOZL3rxlBodDUb/wrjzSLjFDyd2N7RkgJqJDptmvnNC4NQeXEMLraPI/
awGD17J96eQ8q2Waxn1sEwBBpy3oM2F/NQ0CQVbZfRdW8cg6DR9PTds+6g++p9tLvp0rrfCfQK4L
aqDVeqITHBTyfSjMV/qs4WBkz5NXzCQF2hx0bEvl0GwkHY4hpWexn+yLGnpF6b1he9wHE8tIXF3M
MUaUj+az8S7peoYc3TtoMKhNorgXUf+AZXRRMd3UG+OHho0DCiHnVz7YLsV43BAMDIxDBgRspbpm
OTGIZ3twMTwGU85dJs7fnAgxJ4hRHhyOaUuphw8cKJ961VR4pLRqmYLtwoyjG7dWQ1Ho1RVk92PQ
QkuqqgH3s1+nnznjtk2tGyecG1vMh0fwKetCx6GfCR0HlBadrDkH5U0d0y0+Y1f3pjWeKY6alB/W
zJzzRIH/n06jDfKkFQ2pcaEwgWqcfFV8EW5z5CJ8hbvOIz9mLigki8BGeeRqeiAM0TMSlPGGopV4
AQFSovCnYq0FJq7VjOl4UpSnLk62PiQ0BIqYIJ6OAyIlIS5bfB6amOC/1Br4217bW1Wr3RBn0P87
IqVKewFj+aOwGHZOYDyXepapfcu3DRdc9KY89QhzB9vm6AyrhvcCWsuW9UAtx7GwFyGLRp5h9oNY
DFLwyvtKvSztzCFZZuBZQwcNsugW0NadZVRz7tMp00YSrMky4DNo/F1aTObzOOCjG8f20SvZ4Spa
TjO7K17cks2wQmY71T28E2IQbHalwqWpeoiahmqPzVAR7rEZ2QT08GhFyNgOdpmsrbMXevd9075Q
qXDfhzXU+XCifgfTlhRIZCXfdi7i1qtF2PGgVeFucrFEiZCpV+ady5juQeE+kshmaAXtmuijtvT5
7Z3OvhJ7uthD8NYkJtmlaltDhzQyG6I/J+lmpq2gNU7FeIlaAyqKvTF5UjA4vRelOtAMvza1djVj
KbVq2JQuxvoxubZj9JHlxjos9F2UWndkD5e1Ox0bIECEZtON7hVbYLFv7cQo03hppzI+UH9HQZiV
pVr40tR6t1XQThcSWhr3IeyAeUt8qgfYyR/M2IUM7bqV3tbIIBRr/Tx58Up9Q3yAXmGKLvc+bccN
ZLUSkkhOJ5NfA7uGS50/wNa279s+rpGEedM91sbALI8UuOW3SpEC17UIv4VHKT2zu2eLuyEP/5g8
e3SALsBD4fM1zfgRvyHlvIn7BctkP3U0yCWesbJ77afWOjZaYDfYK0dEqt9Pie+veyJHsixcKElC
/zlMiCQHqqgROH1KFBaDq5+LhJuCm3ioDAynbIK3YHun6VxG+pNtdsa9rseNj64pnwCIteu4sRoK
/nrzjphiSryNP/IIJ5XjrJDqI0gohI/jckSK1GW0SIPEX+aSIGzgqiul5jl442bvUAiZdzqcFkX1
XeFSCTz53K7GHt9w11UwXgk79u6d6k1rCWkxWOG6b3DusL8HbXyA9EJ0FMwR6gdH2zCpn3HFvFYD
cQtahTDJyMZc1k6lHYRbXZqhv40d9bljrlHiIVXxaY7qS2Sq30LkpJ6x0hCBs8pH3TIiX715Oj6+
gZ5E7SMNLeIao0Lz/D+Undlu5EiWbX+lUe9sGGcS6OoHnwe55BpDES+EQqHgZByNRhr59Xd5ZF90
VQENdAOJBCIz5O6ik2bHztl77XFhigl99LuY2vY05t5ir7KI4/lTZS85rY5K5g/0qrwvm6nDTtmq
I9O08wiOVQFYS1rhWbecZ29A5qmWGUxzFLnEJOXJQ8+hwTqytGYj3ZjYrjZKRnA+R7L58nWaeNgZ
M+9Tp8KvDnE42fegJfXORNltbArsJ7VoWMAPhai1yzH3K+L72uxC/wRIPv/G6Oc+zqgpoewknLv6
qW3Ulmc535LLRe9UIjwlHVvp97ST3X2lAUFvsMkrPHaRoFfeRD9Jgw8xOMn2ybRVckzz4s5PKGZc
Ye6jbMyt4+i7Nwm3MfHTSH3xMlhpf+odiaeKfPnqsdQzN3Jhbwx9q03UJuUdN+Owanuzwx91nUcT
7iOreRtpaJuItIFocZKNA3pjW5jZX49zu48y2L5Njpgz8/snO9bNOptYAPNxCh67Dv+uGsP43Roy
NLZunni/a9f1Xpaq9+bt7JJBZgqcdrDEinDrtd1NRkjMZ9NFb10DgsvidlwTuwgHqTfFISYu2qK/
2chnShGci90Cunzy5VNMrv2rIOJrfiESN0W/OKZHPxTmAlTK+1ZrRGQcRJOdU3npNqbThSkhLoFO
9tM6chJzLezJ3xMpADU11uVw8Ely2HN86NBHFyMLuu0hLXd5ng9jTG5YMtAjxSF/V0dmemcuFmzM
op9xqCznfoBX0IgEKFFSxtEL6/5DH04dKZECvW5Dgbfuy27ydpTYwGAa+n2uOJeM4Lk03wlbuMdU
vmP2deyXdl8sZm+nGFi7EEp9p0sMxC4Qo0POdPNr9LP6LkmXXRGiiaPmEeYIuDmBeVvp2+45Lt7O
dUZ5Ng6LaG2hrF6YiJ2ZEREiqxK+LgKvMH5DZ44i/zEpsU5ZC9pk+LfttSGQJEpy9Vj7/XZaKpKv
xnhL/FZ7ZCSCus6TzVlPMP1rvqzY1v0Wrwot7b78YPcHmiem7Zx12BCa8mNI+XKYl/to/aarqqAc
RvZtIhCSxKK/0sB/CkDHcXTpT05d3E1wutd0vK9lFH92RbygCEJFQG9mM/qkdjKFmRkt2TgMik3v
0volCZ1DdjpdRN0DiQGrXFjgja1suHRRRCglWkAcOwdvBFSK7QbQJAnRJmWkxyyD3TDvD2mdQ10g
UewVJ/8rnFQHryTv29fTC/bbbuv6Dfsuidc2YwdqCJtOw0op7fyYKMKAGlJRYuFcDg1DGHEEYzxt
Wxg1XOvYz696YuaqFnR5fosDt/Sjay8T9xJqi1zLEdYO7crhlChJJmgFc9mJ5XboqF9XzCc5QncS
Cirt4Q74Zo/Vl6sAKtXDz6zq8DCZaFlLTO6fmOQyIDvMjn4Rsin3Fu2Kh6F2HyXo9PuyjtxnMVmA
7Ux0bRUaJL/y6h/BpC6jATQ2x9l+cq3lsaupVFO/fO3i4m0gjAMRSKHpmXoPYXKjC9kdgU/ufEoJ
r8UM2f+IAoDukLXinA0uVA+NnsffdQnmmJXlO/TY8FREoPmUGN9R6nBYWMr8riLmBIRQNx98+gG7
rp+xXihK1illzqWcHMkYfEKsjchPqjG9zkm8rGmI3Teikb9UW5lHxynDDRHqW/dPtyEhuc3v9iVr
HlU2Y+hq2NWF9bbU4WMz9lzudpfGGvjBbNP/VREmErt9ygGW1HiBFWAG8BJJNuyNpaOf5DlwZrQS
4HnNrShJ5+CYybHAIMyuB4+IxOtn1x3l8+z501swDjg1UvrwyAzhyZYr6JbWxgzkFS815bye6RWi
MIHpeCP+Mydls3Sm5N6eClIl4z31Ne4LN39kfLnCT/0QLN2D6YttabVP2mNWTVtnLxomW33ISKVX
8e++jFoN5WX45k24KieIG7TxxLk3ibWbbTRpRdNaa03gMcEvdUKcXgtYgOjzNp2qfTpYaH6LZc3S
gntYYYgRzqVxgKhhraGz9Mkow9uyIG7zNPS2JKdbqGyR6gVhO64saAVg0vur67hnrbgDmrGAStHc
uUw6SWleVnEDmRtY4tppmaORYnbfDU5/NV58jsO+xMGAtRn/BwTtUB7HbroSYUPaPUevjlEEVjnU
p+uqFd+I1GGVhD5hRuFkRJfYm95xPjqJVcJK/Ccm7xRU3jB9D+2ZcNz8JrKtMfIUU/UtqcjYnebh
e2Nl2Loc6R3zfHmxsJ49xmlGoQ82bDv52FmHuU52PD5HX+Huyp20BTFDSyBIso7ZqxEb+oz2Palb
hiSi7F00lIsxeHaw4cWdSw7YVvvU2JO+sPE5K+5JBAZ1EpydYHR3DrPwVZw7j6mKnzArf4xd+Lt3
yGEKi/gxNAD3wStTCzU6RerNEZ0cjZhAjD2A/RJm0LSe6+GaLfGZKI/qmFPbIOXlQFS46XLCsDyT
/JwSJpSzUgT9EH+5uXWtqMSRsvZr364/XBWcu6roryVo1moM3wgGWnGkcI89U+ijVO4JjxU+G4JB
eXj7t252SNpidvPkRcWVtAtzGdMqook8ATKf9N0IHHWfYoVZTbRR8XbHS3juyDVEudieZmgHK29u
AciiHFyrvpaHVDvwU8b0memGtfIG+vAUIQQ1B0O6E4X1mPf+UVsjPmmfSnksGqAaFohnspM3fcYk
s8UFAfLheeh6tBWpupdSRS+jXzAUJ7Jogy4j37ZS2OwNC5EynnozSpuDxv11ikswP42a60Pvj8Cs
6+SAevWnt9TmVzN5DTgiH/VrSQYMtENIi/OaoKfvXefRBgrb75VLhqYg0mhIA+sYVggGyylTG0jZ
L6huvpK8RFzMGktqmfvh51hK22iw14bRuMqmkKwWXCk3juTS5qcMM8nKMelV5hgaopKvabCsHeAh
+DpmXN86D443PkdGP3CF8s0YVAfgpgelmfcgBYbTlmGmSrpy37Ec03h+KAiOpsJu4wcatT/EvBCh
4kWvs7Z/M28kx7VpjsLxrpk9egenzN8lfcA9519rm6NXZRoG08Zgk91Pk7zOacHURS4ROaYZ+1TO
INQV3c9W0TWHiYnAsLbuledd6VR3GCrLB9WRTVB4XH/f8n/6YcFbhF52XIIlXXdt+1SOxPIhGZIb
W4sz6W57UoD0KqMCPGWTXf8iK9whiyc7jkHxrh0eznQK70jfjC6yNaCy6LV3Ead2rdp7x0CmGpbc
bDKnfe068TrHIRYjszLY5PggDsw63yIgyHNe0Pg+6JYHGvPmI2PvH/5ALRT7xbl1zQyeuSOdXedn
CFs3xkkpex4YJyNC2n7w2/JX6t2gxj747RLPYFZTIladQHyUuzSZQaCif7wdcyKSzeYJyggLMrZC
dpS5j4eNx38jdm++I74CM598XkLkEV1hvahRfmu87MBV9G8K0oOY5dW09TvFL5wPTricPWgn9qbc
zMg4uEfglXYuKk/aaMw4Bmvrd+3zOPWvECfIhFDdY5FLytS2PxddCqhlOuhihN4kixs1WV/JeD/H
TnSJYvWEgxe/hfLfPIV/pbcywFrwukgnpdMqH4olew0x2XMDjNh95qNJ5Ace3deiEHsAQEAG3eo9
6GXxJrwgWE2j2IER7O+YFkAja6FZBOzaRAYUdwYQwsqmzcg37hVH4XufnSFPPRuA4Q/1Ndch7zu+
+xSoqig5YlSFWKUl3KAO17DlePTQ6CgZuK7x+BDccrc0GJY4JVbcMx9j3xxADdxCoNpmN8l45I80
Z5tWPI9t9tZlyxcPt3f2GkmsfJZIIm67bakaRMtV9FjK8Tnkzo1RV68mEDi7aBwOti4egj/o+xsK
zjcW50BmCtRfzPM52O8wKl05GOaciJA2A9W6zh6pg8Eimx0T0201BCWuNyS/nStJE2MJ8mZGjKQQ
BVuXgMLtbEXcTnXxIVN1h3hv3HPM3bWOABpGruamNuO1C6AbgSm6p4XwNEX+exej5ZMeRDKWvqGO
N0tQQVCjv9fk/GAR06IDJ0npHMSHRqK4mLy+/+GbW4Jd7O85YS2sigaC65LSkpGukzhY3f3hNLEU
bxzXlJT64hpx9Ea1jKjbSpKH2Zd3sxhJsS0vaUd7yu11hULKRE+YF18nA4bdlfp7BUOfOZm7Jzv4
hKYP0e7CRtjYFPQJUmNRRdl9toygVHTwEWl7ZuvgbasEO3Kkp0fb92GvhaivfNhBa/QKJxi4b6JJ
XxCGWwB9qrsAuu6G4IAXb/YSboj6IMnbhnmOPpzpK23R6ZKK7r6dons80WfRWO4GwLNElDd+4mmj
7tLymSzevcTzuFrGiIKpG48TaIuuVNRQGTPgMcFQgbms3oBBfhs8dvUswuxXODnmu7mjVe7IzTjl
4cqKSmuTtpwokBm6nIKB3tChEbE6mD8Ets56dBZsaZIJ0gV5+PPcwaZdkd1xSG0OBASSoONeoK0n
keGZksQdex9R6A/voqNx5jXw4zz3msaZh2GlFk/KY6fDlpxbp9kkv8Ye8YPTLdVPA9/uEg4taHoR
b+0pOaPEc28i+fnJTggO72J9bvoYjglncnjwIj5njXT3dWvB4+jzB1UI2mMJ3iN+UwtkoH5RCa0E
KW8pVklr76zeWjPfbR8S7lbiBYJgMysY/nRtUPSpzGrfUMqqlyDB4D9LkVwny262bV9rc5cESChs
u9QudZbGLD+EZXZOBZslK+d+oCHKuXzc5YQIeoixkqb76QcaExLzvjsSs+Jd37iYl3t/qTbh2Pf4
m7Kn3AjoSJX3IYtoPoxLlBwo+Tjmi/faJJ/KaoJj5/uvS4fgFDUWURKR/FVWKR63noZTGUzflxLl
B9kC19KIeWM7mpRb8y2PA0ypFBCrvx6Zts2Bele/MI/YW1t3D21AMSK8wjkwkE/3tmXCzaDI7TGE
pMgUA0mw8OsHw3CYMvPUW7l7FAw5t4HrEICIT3B0bE7YGaCecWH9jpBdCZQiGBC7b8QxUfSFzVak
txxGZzm1VvoKeynfITncduUt5sAg6CQhHie/Y4p990fiQl9MwXAhoMnlFGFdanKFdkswcggllmUl
Y/tYwa1iis3i6EJx13R0UOlRz/WBiPBg3cJzQv+nJgTRAyS3piEbEh3U+fcD3EcMGPGNcjiT1Opn
XDP71EZddm/RBsNp2dPhdmdMJnNZl8469Hv2BsR4MFvA7Gzstnvopvo1aPyJhVdKi3BVPKTlrsew
Tr81hTMXBDnzHXuwoU5A0avAxCh0yiu7vw2SAo7loG88PzgpH0xEauM+JD7L7DJbcWLFCts57X29
YAH1kwAHTEdIOI1+dz0E7hWXgV6x4BzHGgYQuTr37pgAa6yjLsaJ7Fc7t6UGsumojDZH25AD4UbD
+XOq6cT48dtoBT+rVnO7hk23bpv4FVAFt1X8bNE9l+kr/QeCeCt5PyOy3eg57g6s8SA4Yu9gahuO
xWRRxmaYgfllbgRRZ6EMLOyE5pPloMHtjkPc0s2ovvsEjdAKv4HcJYQej0BfvOGr0BqO1YJKLU7I
hvUnXMvxC34rOAO4661pfIun+jIGHCoCjkk0LGacVDPXa0AOlX5LsvF9nBaOcbTeTRWJnb3Er6Gr
br7/VdjqeUPrne5tTBIuT2dGOZmqH1U2CsZctbdNphC+nMcx24sIqk+aN8Qq22Gsj3ORXPQoPo3r
PPXGvmtdIkWtRZE+dXMnSne8hzS0h7m3mTx3q9u+AQNYPslK9URJo67kE/9GLIuZPlPE74yP5TQ5
65owus1SAX4tAG90WH/TJTonPeI0v6A6K8vxw4XHvsIifjN4HJPOZeBmaDy149XNflRul63pzZws
EC6RJTd8sm/Mm18S9YUnksS1/ppZGGr6TxAt7FqxM5OBkx2a0HufmuypAbnZiNTdsD2fIXytlaNO
HCgP2vQ/bEJIGoU/edG0kAaGrtGT7gqIHMNwKQPcomH2YOgMcNccObLs/Tb/ES4Kzz1akqM05DX5
NipNc8xs71iFWbaPs/B5wVe6UtCkhmQGloX8itPjgiwjL75kkv5u/eq31S3XxPceqMeBH8mzTZgR
bWz3LRUSXWmYaFRkHlX7YiFaCUt7uoN6jXjXp9jznOm1qOZH6i+C5DJ7x2HjHFdy43V0OQXUr2BX
TEHEhaHrS1zO8uBA5bvYw0x7rRrH750TcCDQunvy0zZ5Zo1iOl0SArae4drDEmUyPyCvzl1imYkx
pc1von5TW6HGiWUNwW8lnfQ1TsmPKJeOBh2kkHWtRTUdIXasF79xt8S5vTr5sqCXtZHJMe7tNbqI
SRCx4lbFLQnCRsNJktB+DFqxuZ3eSWbFPpiEn0k6dc9NTYN0pbOAnBvpTzSc7FBjyPK3+Ab4dYvW
XQd4x4eeTOSVD+YPC58LXi5MachI/PR71xM/aJRC9KF4j9hbH6D+sES0wsbBVHwqGcZwLtv3m4/X
Ic/yfsgUBjdrUEjTomInBr1NM0885anjb1yC+hZkBqggtjNTn8EL0Vi3ffucd0GBpLziyfMmohOR
P7ut9ctp82hTBwjTY4VMzfhtAwD0xgmI4j3S6L0wy7gNHeztFHGfPYel+zH1XsIke4Qod0n75ZMm
pr+1m87aQuYO+Y1TGn+3448bpr80MvaNpchTnTNsAUX6Fs7eUcbts2r909Tqdek3t2VSVB84bNcL
FBrHCLknsh4OAHvcqvX6ZRPL+JPaBAOIymkWiegX4MzkJ9Tjmr690+3aDuTYquusHCldUKkVicv0
+iL16MmZj5AONayO7CCFVW4YVN1hfugw1bV7q0FhWyRBecgGHCYNh8E1sZfvlmW9LkH7IOZwWhuH
KV+lQRf0ARkljbG5WOEWiE3PICBWuPNLUjgcThjkD1MlbJis6FWeuc/QhFFMG9BMVv2NuNVPsJeU
aw2jwfCuWqB1pLAL7JJn1huuutHONpShtVMSL9zCrk7jXa/SIuhXkc+okzr0XLS4PLC1h2snqtjS
vf60WNM2W2r8+InZDg4j33aJl53q9HGO3GrL937C2dwd+4YGOaEo9/1YnCzP/VbVCEWVFQsYJOl1
cUGCWnPxvc+H12YKZ/zLEZHQJPqtM+3DriE1KizrXSyzZi2hQa51XfKkCG/Xt2W49emWMPMjOWVJ
0BvosTsLW78vxcKtxstgV+fX20Q2II3JI1a5TorwXGC9b3UdrJCtJs92FAKX6pd3xDR6Tc19LaS9
A1CYoOrxzC+hrW+gX/jE2kdCypgF2gQpiRynoLZyVCkAYRTvxhNfWe8Ozx7BUOuwhkVilQ6Mlhl1
CFFeRGpwfUVbnf0CabNbWSStl8s1z1L3CWY+ZXqpfHYbxtfrHs3+2vTAPIa0fUN5foe1kCoEIJbb
RG+qgodFtnnI2Ldkit6xM3Z0MG7uQr2h3XmUTYYVGeBPYC3Bcc6pVLQuX8LJeSyroNrksXT2eoDf
Bc6RRgnaopveXddwgYXKkp7GbyuQ0Vmw0faoMR0yP/id0jPf/RLv8jZE0RzZvQof3OwGHJnmFKzB
1IELO49emNJdjVzXP8vs1u0SutQbF8X7jF0d3uaDI4VfXoBs8Vb1YnDNwKsc122nRf5iHBqUW1Pi
Pjkx7Y/DrU2Y1jofCTDmoXGZkZfYobIN5dD8ETrh3GyHxm6DLYmAEmzsNBbcDXOgtwtU0fJhLK3q
a9TUNlbXsnx3Ay96l/vhrMDkUtxhtCl5IFVMmcExqii+gtwU9VtteMrxW6Mt2gx2rvUX8Yds+jaK
sAPJW0v/rafdKhkIvt0CcfUm1cPt3+mA8LJ253Km/+xTN0FusdyDqWKrWdP7++Vpl/xjt6AybxTj
32RsqurOZNHYgzRDQDzY6Rx/T/uaz2WCceFF0br/7OyhmD8nZxyjT4P45C2bEpFvPZ4EPha858OS
UqQ+jZPdeBtnqcqLa4/hvLYL2ewNVov5IsiZ9qAL0ejYB1PqdqQfTC6CnLRDshFxXgIX0stSPBOY
OuydJNT9jjCfqDiwexqu+yKmZFf2wRxeCWGK43O5iEh/p+ojrkSh72zId2bpXE1xNOH7VnkLDTpg
tsjjOgCEroaMJpyllsalemYmvMlR2G89dGMlio02oTrrXcCis0TSn6jJfgENEZPbxHO07EdZk4q6
GpXOL20QWtkx1pNCO4QNsPpFTyYz+4zeDCqjItCUuBl5OEBQohKy3InRelmsjZy6/sHHN1U9Kzy2
FFfMi80j6RN6PsEPquqN7DzHO6VekjuXKcQnR2+EgUfSFjRGyt4FzWnNAoCHsafxky5WPVFyRa24
ZGNIVS9EWdC3JtRPPNnB7L8PaQ80xu00igVXMQB+dHrI8YjpimkXpRA5ybdT8OP6znY2+qYdPQmt
MlC2iZwTjniwEgiW9EYnxOfBWcN5sFG0j0+BXALvoNKcb4ZxMWJX3UZNeBdynDsuqHH7NZfS4ehv
2nncgCQiZcsvZWE95DW1+13phAGv1YfzuRH14hx9K2jC+yWQbCIs64ijY7shzKZcwGOsxUhUDkNN
1ACrvElYPpARwk0GIUBjoAza17pPM5+RmVyaSyfa6Fyg7/llkRPEvumnzYHBwnSHYv9SOAwgwWta
qE5GaxweYeAAnGlM3TJP9OfhdbEacFFtiaCNVp+FoD9VC1YMetensa1GjHFJWuwqVUvGoLexZWRg
peaSzvPKZAOzWfQRNQWRT0o7CP7Arn6iGLF/5gUby8od/8gxqa2sjecOvvfW+iP8fU5qcXtxyiIH
PAx8pEeqz9W5Ahqab23I9rdbq6Xek6jJcjkJg1StQNAL30oFzjcQ03wR+RLi8cgmg1AnVZEujqhK
OcDDbgNdOxbD6B/aKMfZoAPLPGGZfylzgzjXOJM1TysnmZz2BCBq+p3yviWJTwua+DqTnFt6rxlx
xmeMq3Bnei+KfkeHUqv0h63Tzhi+kRkBnaCNCesNeGBA+Co7i67t6KMqZXs1I5AB37Po6mSAGK1b
D4sek0nn17AwPMqxKgcHFDEfZ82gC4d/MUXBBszK8Nk4Dprz3mjpXEakfgdPVhh1liAIMcD51XCi
bCiZyCjB4ilMWsJa78uJks1FwEXxbAEsFrCWWFscri8CEpZOG10VPoc/qvcgR4w/VzY6BeK0mX30
N1H7nBjwzN3U3eNtZolktPI6kHedI29WwVY1Xdkd8tnma4lbk6O1jQbrxcc0ROan67pAJarsbqDp
e20EFigYo1W4thEhdLshrOwXZ471yIcVMMttSx4VrIdnnTX2lZYGDfO2o1u57kVdbSKZt+mxsV0e
zZEuIBD6jjbbPtA1K1tXpeMDwqzmHbEtSwidJVXStfDUfHDFkoE9B68gVpyjkhaUx+x+4T4hicHt
8QkOeWmPmyKZLcJnU+TcANmKO/o+AEpaETR3RI5FJAfEc3Os7GB8D8YIGTuBRuxDvaG53DQNG24T
8T2ZJph+9EEDOTLwKuB6MZXGtMKVp4jpCMRPdE5U/63V0MPwsvQBfQ0/5rFK4HYxgrC5mvo4W3XJ
KH5X6I7XcLax2yaTjVM3KvLIA0JHT3PL8mLIr6ixj61mbJXFzf83Btu2pho5iaiykJDwNKzKTFkf
koyr76owSHmjyVyxOkfRhkpfvjEylESB2Qq1p7CQizLnTb37Uges4bYwXrJpVRP9FkCx78cYyxgF
cIsmSrFxuvY8gIIuqoi0R9O+IIHSlzzEu9x33AhrHArcS5UjMavmqQqeVR0g+EQAiI3Pm6OPZMm9
dxR2/N3aoYK4Rpy3so1gYWfykljZU0zaJ2IEFcqXJFN3ZJqrYctZnGodxN5LPczZe6w6ul0irDyU
JmUm6w8lnPrRWEL89CWqAzlqIiwCm2jFwse2bZU2x6lhaen+SF09MT1BbScAbG1QNhH/XbbeeFS6
D37nbUshNQuqEhzIzo4unHxDmprhQ/KzlG9mQZpTCRCim8k2/rOWnbIOHqOWe7owsKSmtuM3crPp
ifPuyyB9h8WKTEaqT/gTL3Of1F96lB8aUfw2oBO3wOF8ouxPrw670SMY7ak8F2GPONxAzF8FWYwR
tw/6dcdkFIXJzakbdtm1y4jmc8FnE4cRFiFCKmu4X3JJTuCU2WTrpnGCbsRTDTzwnAPmgrZnzaiv
xAA84rAV9tI/IpOIfvFrp4+emyAwGlIyT/1WiVfYIPlng+KE6CtPx9EOMhgzEpAKgwd+sNHHPLrF
V2Y0sXZZSm8XOaHg1i6IIiZG2r15cmUPNxsVy9LfFxwr+u2CDtrsJe0NHqg/pokl0qPeu+4c08Ks
7KsTANrCElZy39tmvqVfhFWxdiPJyGFWceqcrKH2fzOgtx5uWas09cVI+/vPz405NP41hhAAmPis
z6i74h8w7O1PsWBJ29Cea5+yTMPQhOcBuZLpb38sLcGakRvyVHFSu9zGgPqyvZu4yG1UeIvzKzo2
n4YdGs2Rz18Tt+dJpkARV9KZ/aMjmO5PaqR5iN4R3RU0YQJ/yTog0ifVvDq9AlTvje0jRSmK8meP
qGbj24V/Fl3AqjtC7pxXGY2xU91ZEVUriq1PM4+u2g3alwT54Bn44niRXBqcx5swN/NOpGG5KUA4
gFEsGAUSU8jXaEQJga+yzO0gTs1M4KtXF/sqdka1Uphza2B7rvxJ4DEXhbkCvqI5UeHObvCib2Oa
3r8RKjtk4qR28DbxILOU2bKb9rUdeu2ag0JmnpUTOozw4DuhJyXbe0Ng4QgU7M/FGgC9L290U+Qb
DzBg05ajCHgYORiarwmmrHqxIUzV1M9BH9WYFCVXhCxmm9wUGSUXtOIWSKooX9dxbK69yGcSY9BF
40Lgs4EZKKsGX1lVpHX8GkRpusdl7j07DYNTo43/lgUuxWVF1SVWBSe6d882NcZGL0K5FAwZoZBm
uUdh5TxOyy0wRQz1TbGOezR/DNDJJitQ0h2BLUQc4l2Ys+wx1LHtntyhWna669t3yczoLYtDbAV5
/9o3qJR7Ms9/2UtHNgSu4p90eIMLMwAq9pygghrXWE/Qrg6w6nb46eUOFjAjCTJFuV3qWfL8LAln
u1XTMBEkybXRT3Y196e29/J7ppyfNuQPfSNDx9E2HaFuvDVOOQdbTBt8obIq2UfKfnC8g4gzC6rw
n91/yjVaayyZPFo5AvdN683muhDY0q6jpOcOH+mzjGcv5S5dxcbnRBn+8b3Ft63mUitLubuKO4UU
3TqjzfznBeiE80Q0uHORHBSNMtegSym53Ph2cgu0zyY1OQ3/xTOGB78sY+5LjPO2IHy2ySyY/WYQ
P8vbvYLKHoujL8S8GwKQvJcAnHd5GebIJLvF9vyzr4c4wCozcoHKpONFsH2yQU0D9K2D28sOwFpZ
kw1JxcDJ2BmmkTiAzPD3/1oFGMokwSmCJEAQSlR2Zo2GtcTv+WcBw2YQEhXCQSAncXeYUMzpzEto
kcjc4c2QyCKIaRreMgh98Ec8dIxw9DqqdeOJAxpO9PToFSz492hlMuq0xSdgZzcirxM4EoNq9ta4
f+nur6M/BaFi8RGv1bCU7ZkWgVtd0afFsDE1isQ1/lgHJLEfevEhzgJgZkSxo4eceFD3S1KzeM0L
zwVKZ1m+WVXeqTW934BhLuoe7mp0ml9xz366Mmg5IISMQxCu9UAhBZAtWcS6zjhXQazM+SZn0cr6
rp0NSeha8t5w02BYbyyr6b9xDwU0Nhvjp1sjjaYzlfSoUNyAVtLa8eL0eVC3uKd4GNJTm9ewZe1A
CXzWeYmbo3OcWTIyQhe9Wpbat/aZneNFXyEMdIZXnxNIBL2JQ9ZadwFKqdC6le9FOMq3v77Dnka8
2kkFg/gw1qXwyeymzF5zXo0/mVKO7p5OEDNh4SqQNrkPr3ywoyFai0wIRCzaYAwiB8qPSMmO/c0k
8K8/cl5Iwn1gcoE5YaqqTzegycmaP88VrMCZlqs/DeIlrXuvezaoc5ITJ3tuP683zGEQRZVvyo25
5XM6L8RgE6aIaqiYnAd0FonknJgB5qC5KBUTwhIff6xNHR+Usd0fVPnRe9kl24KcNxRk2Gtual4r
TZ+slntvSuu3NHcMW4i8HycPowcgyoJWBMTHKn1KC6bYOM0G1ErDb6ePv2MfZEX0fTbr3SDMtz+2
vRs46r9tqeo//+MfmVP/8sf/fGkq/vmP2898Nu3c52k2/PNP/M+Bpv/0M/uv5v6j+lL/+lL/9Mq8
+399us3H8PFPf9jWA+lLj/qrn5++lJZ/fQp+j9vf/N/+z3/7+vMqL3P79fe/fTa6Hm6vliIB/Ucm
VYxD8n+mWO37r69aftS//vVH/qJYWbZNbqlDdmEkYhTrkH/+P8bKCp1/D10h4A/jL3WcwMeE+l+p
ipH77/4NcRX6eIAhlAn+F9rzIfv73/yYtAXbxjx5g1i54f8pVfGWfPDfll8UjWEAEeb2Oii2HDv4
F/92EwwzkvNiunQ815qeSWRKLDm4W5iuAMJwreiOMM8GtYFUU5QcJ1JJujc8MlV7/w+X7frXm/5b
ratrk9eD+vvf7Nt7/fNnCYEJ2HwMYQeR+69e8tD3CxV7oX1hhwycAvGE+H/MnVdv3Ei6hn8RFywW
421HZcmyJY99Q9hriTkUQzH8+vOUpD2w27MWBjgXZ7GwIY+6SRYrfOEN6XCBHMpkPQxV0PrXsmgo
0eymIaeBRHULVfrPWN+ESI6GqC9FQ1U053REsHuMdCZD6vs1lKI/3+dvQxYCJUNoNHKhSEPZNaTl
n1jSeraDePZkeW05dklrOhqt+RojFjkB8arRuIIliVDo1GF0RyPZp6/S913YvK7GXxbjz8P1d7eB
gy5vzjZz6PTNyUU1C+qg5XWVIIT7vZMawp1DQ6ygPE7p6TBOw8yW2NVJG12ieAUgPRkM+eTPwyF+
pfLi74kZZxQ6HrASIiNpn4xHDD/VcUNw+hQq4lRc+M2AIo4/jFVko1yQrM4nsnCwAD75jLOpOXeg
Hjg04xATsperf347YGU8lJd8B3eRiOX28+uZIy+JJ/ATF23lBEhaJTJdqO0YWy3MxqK+Nvgy2K3o
E1n4miJpol2LfoMo4Dd8aPpcLmd/viUcVX6d2a4diYAp4wohWM0suF/vKXa6mS5WlR+XVmHOdwuJ
fVVIq0wwAGhpIeOE5Aas3knDTpI0APQ5jYYV2fhlzetbX03+8GUaAlV8y2Wv8ufU1dMQb8SYLhC0
xqxs5nCL9Fhi52d2OyTzeIRIgpI7EFBRrY9zPTf5swxaq/yUoFvifckVjFMo/VKTtsOQQJyZhBq5
r62oxtzBsGLVcUyYRlSxPsqFK1DvKJAjq/b9mkdxtK/ypkOlxC8GvhaN5y4nrMuCaOFXpqqxFeoh
5ajK6GiPecHHEdRBWGGXoxrCpWNvzfgpRC+oDzk6o5S4ChmccYz2dFggm+S4nifLvk3DhF+cc0Tp
F5zZkr7PjkkO/19u2NJqf74H7exP844sVi9fx4rq4mfRkOliLOTDAw93gJX4eT/bvsJhMtaA+2Dn
hrSTYXWVNUo0U+ooHqNStRzVboAZBW7eaK5x4+D4zX9rafD5N52XpebffDEK7yysqgiLjwKoM+Jp
AYM9l7dWRaAvP6BSnjj2MVcDZNXz1nfjmA6m5XqtZ95PRvh+OVmOVXd3ttB+0ty83W2mmEjisNLa
KYMD8mWYt278hvTM2q54TKyP8dIBCdmGayoQYMhpc7BRA4kQPDLTqJyaS7hrzBcvizTy2bHn9C0B
5Zjjo34hmlEy8VIhI4Z+ljk9jb0N8oKBTbGQGncRACOeWIPaXB/VSkH0W01VOn82Fp68JzI787qw
pjGxfNFXFUMCs0bxTt5+apZVM0BBtlQ8ve+oqHl0EDvy7sNeluujbutuuIl8oAw+e2X/UIbr1H7L
NEpAV62YKwxjcWUdY9xbMWpzqUdPUcq7HGmKc1FoVtKjcY/9xzdXeUDuxJJpHmtWi3lb3QgO6Zso
Abk++E6HlC0gej3txjpdxkffKXNuuXy989Stl+YbwgM15CMkgvqp/dBSPi6iI95bhGXgF1fioZ2g
2caqIMsZmcLukEw8cBgmyr+JYEtF8tyZlqi2tgWdISe6sN06Gsprp4liaTzkun5BOqOEcrUMwqeU
oONg6u+At2sy9CyzkSVEsk2v85XS1oCidg+2hPq7ArKhj0kHDBt4r3CJYsk+ROB9mnDVRQS3E/gy
ZDTyiI5RaSxm5OzBIBJmNpa5ZeTCEnCU1DBXZInyVk/VeOE4Dc+IEljWsLRsV3r63i4hkaDY74E0
e6RDQK8I546SeUC4b37NVUye9pC6Hl3Du1BkK1OwRCSGf4RllyD1lIE/8q0bQBFNdr+2cccoZbUf
uMBCk4HJRhZVM9m8WJu/CrwcGE5a20X+/LrK6F6aD7k00li3zhrlOvu4SkBKEeRqgOjfxiqncgbP
NltYK2wx5qVD1OnMttZ0zNW8y2X+F5kfLjAUjF39VbP1yW6XTk0ZIU81Z/F9rZ2qO6sKACATdghh
6DzZs87RlZ6TxKwLg7XInxMvgqixyei/IdZDz2Ripk0JQGAwCCgTfYhU3mWPrTPaxVEorJrQuktL
USwbVzZL/pEdUEf3wpBHQpA4cqWwkZaN01yR0C6GMfD6nlav5Xza8Ns2W3s160Dfvz5wlhYBEgUe
OI7oelwGRUBUuu3472DAne4zlitZAI9ZTkRKfbnUs43ORdMCFxTgN2gPIqdi/Wg6oaxr0XU10ADi
qLD7MPRRmZ/57exDmUkteCDbflyty2IYEw25tMxldaYT4oibbtQgF32okahSdKWF8goVyixOHjGj
cLhhnLZy071+WRJAUXhRw9ia/Zvxw+cH/S8nmR9o6jQ+wAO0E5ti5yydWUfTMK7LpYrUwA9xg7BO
sRmTwByV6GaI5XKA/oPyeEQlfdnN9ahQdKDvv+hDHFtVdD+AkeWjuIGT+Z+VuVczJaYpNhk7mgEg
VZDtyPIKblW3Dj7gyEDBakLfIrtiwtZktnMn4ASKMkDql2kShkbGDVG2rTvlhMHb1M/MHtf2g8Mx
JzmLLGuH/ygs4+3bwYZ6uzfrY9rKPiHt8zqR3pVqjqfv69qb87q2HTN7XBGb7frtLKeXGNOtqq3J
rCNSUMn3s/Y1H3g7fvO0MYHC2yHhxF7C0uyEO/ObC8SO/gDfwZxXupaKjwWDbzbxasQfPqYQIsxZ
nKvMHKr11Jvzs45peWIDgjOIGapX6MHbqddICNUjiBjgTM756Pclo44Xi9k3Ax/Fd8MOmfCMooPU
4p7hdd3AdcoaVjffPCDvDtKsmc18SLxF8Mh1GFqMZV7aBDEU3BO+CnMZ3hMQVLAyz3TvKJ7eL3a8
lt1DbsXK8mkMFo0C49mgtbvp3H5iVUKoRurq3I1dh5OPhGHmgWHRw6nagTcpQnmRG+kA4HMwidgg
Zstt+EAgMhMP2AOMKUyn4t7EFOL16CuCyswb4hqz9LLapZ+41yDLzA70eoWgsGsXM83Fgcu9rzKM
wCkSJFVR2McI+moSH4BlmOOpUgjrDQ8FHeq2fOw6NIJpW8WZZedfUyc2o67WgAS73eKsFptSobcu
UydQSHPCjr1RD2aay0aYY7mv54l50cgaRbIbYLbUA/c2wgU8BbSdkoFsmdLuWWtruVJUV2WFycNa
K9mJ26SmGtVcNhncVFB4erL49nqzDjaxHy6UQr+MVJ0G5vopHNn4K/KTPRXvt7BAZEU2fG/7JRwf
aEtIFqMLqRJVmry07GXrVoPZhrM0yMxNt66JCaVJGRE5SV1ZZDdZnnLsZ2MzMMgY5BS8jrfYI3O6
ht9Ha8o8JIgRIuKPU6d8fU9lNeFlaijiEDNoUPOFFC5HHscbqb6BnWUNgq/MN1HfOz4pBhtGQ/9p
40jcM1HXsXFEM8RMaW7t7SuCimC3Oe/aoeHWPNkP/OaS9oDA0ARLG75GNJkLtKaRuer0dfM6n+u+
Ma8uiWyzit4y5BZ1ZW5LAjT1b2SmXy5HeshXFiRPE5NcAUJ87oAiKNQBtZuASGKGmMfMy25AYn/K
cSW/LCGHZOCC7aywqz1WechYEvfjwBBoq6v/itI4VE9BxPW2I3pl7gCetm/rv1xgMSQ6KjcuFRsb
8eVWo76JD8bOq0qPtlznEnnSdk508TlPbYUh3VxR/IMOQtuBsmDW99F4h67yunxWCM+A4Bi7dO2w
CusKhzBMU2lGXi4dCtIO0FNeA7YZkREURfdM6DAtH2h7O/wFQrlS/pbqbGm6RFjsBdFGjbqa92qG
7RVtFjJo7DuKkgl1x/d6HYy3oXTqHxnSDQPNr9RZqZAzNgVmavR+m7y9hymn7PIQ2SXs8VtgO3M4
HlvdxILNLku8D0IkYT2cFVFvrm9Tk57zvbIa85NbitY9i1EEqax95Thjddv2ABrDs1kNYb9ehAH9
TrklkEsRfl9hwGfxFta3q1CoFkG8cEbCnM3P5h51AOJnBY8GA6NoXoWG2yPT2uquu7k2G9/E9DY7
HnKq+h50hYma37bsNnMi6gTENhbN2dr3zR7vaXTGp/0Q5kv+re9b0zuq4l4lgKtJh6qPQHVb2BeA
TlBjQczXiz6D/Ah5s9NYBv6wgZ1Jy+B6EOXkQ84LMBnZCqv1Wht2STYN4edwFcwbH2Whng5tIjLv
2vFGE65WTWfSNjjv5pDLZ86ZcuvkCzjEjXz9ldpOXJCbPbY4KOAgJWkOdRKQni3jNTf1utp8F2AF
YGxAr1i9eT3LdYaLNlPAZdJGHOlMFILJ9SU9yZGwMKNU8plLQEbmrJdLi/IcJhEm03XcxJzePtva
mAEkd2LEhh3aNHl287ZdTOilciKgC2p2fQK/uBPztrGFl3ZXfdU7Q3ZPnhhjIOYXbk7rqkB0ig2z
Q2OERbz0aCpArw2RAKWyHyasVPargJ0dcQonHr7Gi4+12M5vipeYNEbCkv5aoky2AYiANIuiu9nw
wmmkeL3vkRhfHyOgOoypU7ct2w+6rG2tDwj15l1x5vttuoTHiDLbvG9Gu1Yf5CDx/hsotut7dg1m
jWfHBeVfT7TYwf/nGK/9fGaPXDz/ZVxe0xir7yFDbHzfh77U9SE6v4hsDexs9hoxy2g9RCufkg1V
rTM0Tc0umhG3kiC9Bs4DchPFt86CvLYQz8Dn4gh73fKGtIyIZ94O17i1Ml5IEVoWfsB1Uq0h5Ls4
XJnD6KGbyCcbYrPnyQVTvAbXO6B35FGv4XoSA9FozhvbekkoFnxZzhCrN6UGMc/mpAuxaeaACHth
Ai0b8fiu2ZeZZbygW0BczlfAHPO0Hj0GGOUyZggMDNtVQ5PsalQjk6cx6Yf4Y6QXVSADmlq0xXVO
l0BvIuZPhQB7qtxlC2mMRjsmzWERPlEmsD+pJlbz13SSpjCUJrzGo1vprD13dBIvj/QwK7R2/dVg
69pBrp8IrVZlHfsmwgTwAkyjwGq8K5q1eJwhftpfnLgS8HV0CnNrhzUhltObRIw9kDQ1Qbm+xzZ+
9YHIlzILzxqRWfQBonVZCkCZs/tNxOXsnKPXrvLv+eCIXe6uTXCsJWTF+mIoV+2frwOwr4+VRNz/
VieZWZd9DfAjOs6KAO85XnWeRDu/D2tcLJK+8slZyqIFhNmwYw3okbV2LXcck2D1rk1qFh9tSLI1
EnQDI0fwGPgGEFJmtiivvFT1MKhfJ85blE0YYKKe1yLBa75iYYLCZHLHlKwyiVoC+ECSvMNQaIAX
ONu0xdUUC7DXRB3QJ7Pldf6/9Qid11U1L6vnnk1Uj5geGdXo4ttrflHEqwk13+LctyUReNqE1cqu
zFy05KDsL5QN2u9KL4BXNotr3vthlfQdIVcHY9XC0p7iCQ23yQkNTDAd9Fs4YkLrjOY2d9aDG8iv
Bkpk+W3jhEZVubLsBpNwvfoFjLhkNluGizwUS8EiQeDykdvOLP6iqWKTzMQ2qWSrCqEIQWn0FVSL
Y94w1q5LG7NmCvS6kmf2pZKta20XgewcBDaki8jKpvITS8rH/Jzabwdpr/fAiGPus1TTDS+wnW7g
0YaosGW2XOl7Db7CM45y9Nw/ySga+ydiiTH/noZK5Y9ZHtlMw75bhvz7ADsDKZMBIHQP0jPwOxcH
4BVcEJn7MhU0HNd6rZevNMpM+Wuum9Z/ygtJPA3CtNL8nksbkb3GRreen5pW2zgWvhaPYL/5wOJA
oNUI9hZWa4ajVrPNDtoRMRAbqczjB92HnX8zyNicBLPABpcq4usexooLKU+kvYYxaGegBiBLF/Ck
aJx54ECrOxCkihfmv55Dow1OvNzChzaBWGdLk23ES2C2r0gAm330LIdFgd1dX7nr7j+HtCk6MexN
YeZAIej3PgIMGP3uuHg09yeKpmHrXNVeYyZfpuyGr69GIup44/QgGrOj8tu+52K+SGCKzYHUI2w3
b46ZmDMiG2ZKUAQuI2oeOKT6u2ZFBizaOGNUIOK8vNYAKrumYkL3niQalhvrB3kMN6TRCgVnOA8H
re3Pa5uR+EUSADcwn9Zh2MKSGOtT4opRf3o7U+26fSmeTlS+lz2SD+2CZnWixGjcyiYzaNgCMNYI
V5pBI+Q2wxSnoC4HKsuscmBTydKjfNpKc2p2Au0vTk0QvUjjBZZTMRh21mFHsaHTWY71fo5kDPIK
/cd6nS7fygBFgb8VzhcduyS+92+1POqwRA7DEJhN5C1ZTGDkklJUo18hvENaGc7eLlN6ZgIPGord
MVBSh4TJyxKznXQ9+FOqQ0lPRewsc9qJ9yIG6YNEoTQaJs6m0Ln5qw4b7olinvLcmjmU0qzddFVt
6g6J5ZsAv8pq3jsSA+YHC8I0KUAGjKoaFOYDLxW1rNCBvGLcm/YGQcBEPgHGSmxiLwHExE0dgPRb
CYR7dt7p/ZiWys+dMs9Hn5f2emgs0m1ad7/2E0rJLJyhUfwnKW8S1SXHfEg8EFN9khNUbOyyNLWG
aPQq0uqhM8WUP/c1HKMU+8ttBDaOOrjwhIEUMjpt2A3SWjtQUGj2ITRExhh0yLJ2V57dRx76m6AN
EW5yANMQhwRjviL3mrqIz0NpflsDCCnlz7Y7e8ARlibP0WgActA4W20lL1n3zLu9TIbA8r+l8xz2
e+q4AuiAZiMrvlW5NKFzFFkcCSgeGoGq12LTn5/0tMclAymFR03VB9BpA3E6aZNaXo4NuMGGx1Fk
4tWgKjVRjPRgpy77qicLJ8Z6DQjR1ymhA4xqUBTv3awzMbHzWhv5822dTAMZuCEdZUf6NEUdQouT
VlfrScidjaMPRuu2OFgO6tcXlliTcjsAh7iZU/qBxPmpFSLbONbJe722XwWLPW4gigLb9hwHyoZp
cP06Dz0OTWx88fYSYMEGZObWElMCDLp+wC20y2uc9vrhjloo/4zb9fAIMIaDBJh57p0PlRinK7be
rD3atFJhzJaw2L6sPfoG2z+P1K9qzrQmfc93Idu4tARdloxppv7Usw2wMW36eBkw+bb8EG5agdaQ
o9K+v66rofxYB62e32n7/TZpQp+XE2Jq4ATMHGm6+z9fdCjlbAVTimMJtkPhjbZh/D3EeWF5txyy
E7BS5JiSjzrEV/SMkCkurxVdHQQ1nIqy1jurVZw0jBkDGrR+5EaeeDHVOrmd2KEOR9bWU/W04So2
VHL3I6d3dQ63FrP3ZE71B79dOypgqRJbvANGuKEdKOU0DNYvU1XE/lNk5f6109ultYfyRVoCvBRy
fkr9FlF7+hH1VibICLyz4/3NzQvHDh0n8sBCeFHw61iKRblThHTEoYjH0PCCZ3gCoLtnefRwInAe
18Vf51vdrlnzPKERAj2+CL2nP0+jlxX1045nxpDVz4wPebPsNCe34Q6uDeUWw6tsdjKw9FJ8GCfp
UPpNtMLgIKO2IVBzEl57VWZDnlx6NHc72mkxINgK3TH3uexo5DW7d+7sdClyZ54NVoS7o/En5cle
kEZAkp3Ip3LseHq8aPtpCrZJqfIRLTXYQpisDOh0lCrForyIU9Pj9LwsOZSQqoNPrtvEM7hKwtCP
Jch873ZGl764ZWZX/cWf7/XlXk5GkQ3LRfobi1PfOW3Rjx20pIBG76Htg+oB9Y8g3ePWTQkFHn9b
XFRC4HceRnRYjYstDuo+jk1nTjsq8TlY0Bslaobi3afVNB0gnaE0PIlxRuhFQFZ21Qq0FIed/nyI
1+AbbdZsvpirFkmVwAYqqLIQB6uEistFBlYFWSjdzlZ+jQdHAs6xmxP1MZATxh3YhnCFoG74lMjl
Orxj7Wbmy8lIYFQX8D/+AMxndvif9qUERETXhmRWswBu9sHuy4lIhwDUu5O8PHWerV52FdhW9fDn
d/C3Fw4Juj3JlMZG79cLD2GTQOBGc26oqwJSsdcr8mnEdg52Vavxws3suATyI4bhHeeGv1nJYUDg
YOPq4rmebybyT4+Mpu8QQ1MeqfKu3vyxyr3gM93m6gmG8BB9CZYgcXbYfBZiV3EUwwFFB7t4Z7n8
zeMTrggeXgacBuFJANVQvHKtcBoOJLSqP6hxBsxpAc2GXuiJZPrQRiAQC4n2xDsn0d9d2QMJZk4i
m7E/OTKFmpGpQQjyAJZv9A9Kx1X83LOmt1k/AQHAl070SKeEUffeeSR+n2xAxiSDzgloc/FfR74p
irGecb84BN5YYXbq97NBVImImtlYHSNKMgIvMnrCh4RqZ3nsgfni19sXcQ+pzWZw/vEkjKgsY3ng
ohqF28WvN5T3TYvu69SzDzS1d4VEaPtUhlV0pRzLap90N/sXazin4ztv/zRuCv3ItiObqCWyMUII
TgYCAWe77TxOQs8tp3C3zHX4qWud/tPUKoTZC3oQwAcSHL5QSfatfP/nxz6FA3GKRDbS3Tg9MA2I
J09WfbaKDDR42x+KZSgjKOO10ntdBIitwGCAPYqMPeocudN6KGwgNnbbzH1xCWBnxQOafehWD21E
dlaoDv2Rpdf+4c+3+PssNcPj8v8wDPnr5A7HLkQEBEIO1gI4uADf9sPlr3UW1nmEwWr/lzUVYAlC
6LbvvJq/GxvAf8JmS8SGxPFP5oSLDN2I7CHsLDmpT2MypAslL0dStkYyvNxh4jJ/xvZMojGel/7l
GPn1FWm288EGMYWO1CKgXVyhK5J+c0Ydh+8cXn8T1UUmpOPOiHdBvJ0ctG2q19UFdH8YsrX4t5Yp
InHeUmOEtDiVjcq85+RfMl78vVxEfl7Sj9BbCS5IvTNUv2+kkclFAuGDKWULP7kRZyh027ZVh/qp
n1rMZdwxAOk3jnVeOxQSd8vkwQakJQSa5SJxYjS0XURM7v88VYQ5Kn49w4gogbaRh5rZcrqtRAjV
e1i/qAPQcgSaVDFCP8dAhoYcmDcN9qqP9fdGTTAkLRjUX1CRtWiTAru6LuZgzRFILuqHqUKU470t
z4zByb0Frm/jchKEYUCm9OsOkzbVqCpvVcgsEqHvUx2WV3QrkSu17eSS0KJ6GIe8foBut7Q7zxro
QiXABo6imaqnLlNL9s6eJ37bfEiYoIt4kkjcBeB7cktwyJt21gxXOPUSYc2+6R7iqHfLnYcwpw9z
NHSPY+ln30O6utc4TVdg7Hzb1MuqJg8J4QaGT7M5Kzi++HdhkgjxfMC3sduuVWUfxtGhJPPOa/7t
9OCghNxg3rTvgWI8ObicZe1zzoPy4E5+K/Md4pjGNl2MsE/YS5fgfpjndv4xyATYVTflYXpHSXLu
vngFBLyNU0nDxv3Hd0Uc7pNW4CaDHO0pGJdia2uhrpcdejAhAQpcSDFQy7EcFWa3Tgzx4mIcgWhw
ui/EhY+4PdBYWacx9r19UDVrPhxm162bj3++McfsU7/MPCDanLQ2+3sEvea0RFMDJ9IBiuV7D3gf
ZSX5ClSQdF8pKM2BpqLdvIHogpnWyxso5BXHMbYe/5TbrUFBorF3w+dmaM5i8IYr2v2Te4E8sdvh
VmDBLD5zI0TcfsAnMC0T1YembP3nB/rtRMBjixoDB6YMYB+fDvSyIm7bJyjM0e4J5wMYF7uhOYDO
974IUZFDLCSWMRIjAaJuly/X/r8mHvw3SsEvvIP/6rT9/5B4IIyx9X9nHlw/zfAxf6YdvHzgjXcQ
+v8KHExLcVmiNuMS6/wv7wDywL/gDbghmbQg/3B52W+8AwklQUA3MBkJoRF9vv/lHQj3Xx7VEw4a
4OZA4IPgn/hnn2yDdsBqlb5tE/cRX9incTC4Y5EBBVfXKZQmpPFZC+IW24vC+bfVxdAQS4vyE4gv
x7MOcdnRLfxprO5el+LP+HlxsqFBrSBPdgOSUC+MSARONuJsgooMdFlfNb0ClOHozo8+GooaOjxe
hL4xJpOOdxd33dxbmzyfffeirOSANGMiOoPRgyMZI9D2zn2dnKcIWkseyqTy+ID9fl+OLb2BVoy4
cibY0Luw8TM4a1k4GaW4Avl9uue0SPpZ0lIvqjkCoSerBVYqYIb8Ti04LJMEI/Nw4SGOIt7ZCIRJ
0H7a2Wy8yTxT8YP8gOgzk+XXM7UAc+i0kgJH9kIdsxsbMBAaVeGdNdtV+zwXAJGgT1McPWiHqulm
xn8w/E6ZfexgnuI0ERVOqC8TxzAqS09H2d1UI8B3985InuzBwjakGwzOZMSZxZ8nbxhmq0DU1hGX
qw1vDdm/oY3PFTDjeZMoikb71K/qp6ZJxw9F0dGLyyfVe2fKnbHg/fO9mEv9NGgER1TK4Yog4cnE
+400UmdpPJe+wO8qDvQA0Knqy+tpWiV+Ipjltl8ywGJp8s67OgkRzVVN6dG3Aw5sJ3w5pH7Kteu1
IYHLl4HsTXh6N64dZGWAA1ASIR56CkZ/h/iuVbuIAjWErzZi3LBm3wkRzYz49eF5D5TlfUgZLvxU
c5s/3QZ4jhKPS8SbQHkVuCRDe3cpoquoRmjmz+N8Mjl5YlJrOhJIUPiS6sLJ5KxID3RfTyhZzbmD
k67U/njuVvm8blTbZM07FfCTU5ECgmvWADwBXqzZGn99MhUDMEqQoL4ocsuQa1+HUEBCxq2Q1t5D
V9NZPF+AnrrvxLa/Xdp1QZ+ROfNmuQ3XjMRPg2r5bikRXDIiVSKfjzBMgUIUrePfNtnKuFo5hZO9
Ska4wP9sjD2y9YATwFTuhP9bikb8TJUM0baLnv4h/lhDxUp/3Y5Sf2Im/flywjttNJEQEk2JiP+C
7rUtTsuu6B/NcWMhw9c3FmpViJ4sz6AvFn0mk8j1kDWKm3pLj2bFXRm9ZQQc3MsK+UP0dVu13MoA
N1dduNH50i6Y/inXp8HXGBHJzNlPiDFsO8hSqIKhmYVGsPysIh/za9vy76fIz1ATwxZLjsMNBOn0
o8Hst2gFRzF5z0HRnS/cC9uiDm09oWhqpPDV+BwNcfe9HXuNlLQoz1O5ejdMh+8VqfXRs4vhWsxt
SL0J/w1gKeIMGfYKA2/lhJcdIfMxXPGesWYvvIXmihZA0ribuYXZZVPPvermRu1Ak64p9I+yYFCc
mgJ89iB90d2nAapii66KA55l+YUP++VYx9XD1BbrBz05897HJ3mngYwcEfvwz5K+Sb+14/AcDPQH
UCAucNyZinUTw4beVeD5jzDy3S2YRQ2uBIopvskuSiEhIyGoHKWbthWYtsNwmbDJeYzFBPbJn4sQ
A8C6+9YVo3OMF9yEay9uPiVEqfvVjmt8F0JBrkMsDDG5A44FUefa9Yq7XvrBB2ywQWv7g/iAXkBx
rxtbP4POn7dh7kVwXaBwoWbjTfUHWngu8qg5LlGIf9n91qt98HIjKetXL6YRv6Xvoa6cZsFVsh2M
O0Y8HL3Fj47wm4HX1fKiSX3gWC5mKEGj6Fam/Fo99oPa+5B5rEtoKutVDoD8UxwW6Zdc1yXOQmGU
3xYAWlHDi+UtnUv9iFbJasQjKDaDeLlUvktukoULsnWRK7qNqkJxBD6W7sEt4FPZFfRudiCW8n8X
s3fpoPnQ+zt8NZMceoalcq/6qBKLyXUz0y4dL5p4+TfAMITu/F5synzpAQklM/IXboDAK05oaOxV
+VlK7pMgYB8MZ43dQcCxyx9y8cR5G/bTMZcIPKV+qW9UYIQj8CfCGRewia1gGMzoD7atVz8sLrqj
+FJj3eWuwaF0MgAPQPsP+RhgK+/0eosw13qNt0sFHkvoPRWLuNoAYvwIovgqd0DeL0HzwwdgtZlQ
+xHtUn0EoPd5EQVQ0pA0jO7xRPVmtr+ILDxqr0K1NxnbqwUtjS3KabfYuE9HinIz0uMFIMxk1vvM
KaiXWcb1bIKECEwTwAF9dyQehiA6YvcGBQ5jZ1LRpf/or3F1k6ksuYOxsFzlCeJtHczXS6v1SRF7
sjK5XaduVHgcCdZl62id7L2girtNgPGo3sZpOj9JEJzethkxfMvEXF4LaFLFZZiiavxXWsSl9SV7
0RAbaP6jjoljQZ5etygq5D9QFxbPijdHyworzft6ASe5m2pE9W5CWJH+ZwxUsviRtoBj01Ba0WC+
0D6+0M9YImjyWGdBaYdM3f7RoZBCzyQfu/UOrZZkPjpZ2NsIHfUCs76XwKy2kFHCGROwiHs+py6K
D/2Sy/0MqN7OttY8uRmKBLrLDgbHmxJjpvC/+hFQ+iHKGyc9n9AfCbfNUvENWlqgk60lK65TkcBA
03M7hldJba/utp/rrLjwFoag3jYw/rorGouuvsHVlkNlr5qwJGwWHfvK45iCgAHh6gTI+8GzWbcS
vZd+77KP+hi6YteBLE2JmgPEMWRuXVtxwjoIKMZP68L6uK7awv3mdASOF+3Srw91xBTDGAZoiX+D
jgCnEsSm2PtrVoKx6UP2ji1CSMPF6jStTKAS+oDEkN8ERYCwNDCzco1RPRooEVSVehHboiF6N9Rz
6H+q/LAp9+AgJtyGmJ0aFYIpbMMNLzaG04MW+Vo/IbqdUgRzIEddOqAh0nM70m2SbysrzCYoJzZv
KN0HdRZ1CDyhy3LtY88nD3Wv5D0sUd73lbLrxfW3Fh2gvLoWmOkUdBLHSkbBVk0zxpl0Njh6Ud6n
zY7eRq3qg+vYUX3M7EbjK0mlS9r7OgSBCWwbBzsKS+naO4BeCjv4ARc1xKGhwXUxR7teD4u1D/Je
B0cP0zqy+zQJsGrSbjEePV9OyMvJNGyuPDq+yUU0B677GM3k/U9YF/BarNBudb8jzMs5LSf+mI+k
n3mo9kkz4G7n1HUxfh2mqaZGqbB2B0m8YGXiPrmYTJn6yBp7g9zRDbLBvwnZtR+A29nrOZuk298D
GzUmlSDG2MfSNske2sGBjKn7ZWWkUqEkhcVuqdmyUDWC16WgmS/upvdV6QabiaTKrTclRmb5M/RK
u0Muuqy1Avocu6oZdrjGGOwUtKkx/2SpKP0cJLnYW1k8Y+kXKX2kBq/OE4y+enQqYheQmjd/9cBK
PohFRxdtnUJVyUQLYQoFHcLyzwq2+jmPVx+mmhxoE0mQ2XRXL303nkraTvYSb3DPGO6QhfimNHSK
Er2XYxzm4bU1VDGMnIV55rT9uY/300cbhiJ+Bxgggw3tUCELGi452x+Mavku6qPgNgs0EPYs8new
gz2w/UpsugCAhFE4GrGG1c0BCEJ0sSBZsm+jBDsLf2ZjCY2Gzqrtobz3wgT7cwtuwMagAnEiifLy
Ig3DUm5GqAzX6ACWxTmcOvscBfP4LKsKcSaFpsRcgZLJ0ulRIBsQbPwoQaCu9tXGrhBy0XO3XLiQ
6y7RVJ82vJPyUtfMam9grNMWxRgI4q33HX+m8ihxeEDXDaswlELq8wGh9g8A5Wa0UfEo6dYMS5w+
f3IRxrxXiYclGyVkoHSQlsRsZLtzvq4XSfCAIIgIt7UbtledXddys6RtcJtPXUSUIL2EA28V26gb
hN561qgfYKJ2ID+BpHLmUeRfUNxDQXXf/Q9157Uct5Zm6VeZmHucgDcXczHpkJnMpJdI6gZBShTM
htnw5unnA3Wqh0yyyKnq6Iie6OrorlLpIAFsbPP/a32r6bXfXoDlKBlN4zsVRoQaRGMRYyKVUiW/
L4k3bVw3hAdYVVWuI6Aj34HEjtbG8QhXejArLLTgPEYgqy6TL6dOq07YAtYRUEKLKICFzN2KzZDe
4i2Y2B5gEU9b0NAs1vsQIsiTQXL2mTB6fQeujASlzgs735BwsBf0fMetaMJRWUGGJ6Ei6ap2P4QN
dIKmKi6xo7Gh4u5d3HJ0CRbSdsRtjudpQMHa6XcxVdZvMejCfVTVxXUTB8Yumg/2K3Mc6p1aDpQa
qqomEwHbJskw9Do2qi3hx+KubbClmCL41QC//25pcQnUvZWNuoCjz9+jwAOcFegr+XmlC3MVcG6z
5R9MyFfZqcC46wbd6TA4jbZpqzbcZ57hLaRhzKSiBJkZGRVVTExqK9vDGBN10rmxuNHSGbDule10
Z8xFdBp8abJx8Psb5y4OXrpkalb2S7QXCfpmPvu96471t4YD/xUTOunaGhrHC/J80m3T9iTbw7Ye
N3UPiHAdJiWKUwVd1xKJq91uvGwcjqFBpNk28aK+5/miacQHIsiTCMYkPdPHUFlr0TQ8Yk131tCI
tZuurb0l5qx8GQkr3NQVETdVEBabOsjiWwFkBIcb6vy4srolWhfjjkdbWquRVuGKGCsygFHC2ui8
otEPwYuflZybfMNuw1WJhA29bJVG3TkUJyw1sdp/s2Onz5mOg/7bYOTN3k1KcRCtyI4yz45KOTY/
+7IJjnZauhdo1JuNSjToFi0I3kyjd1C8xuGeFPeEGpMgiAl/bnWY1IQhVutIJZgtlK20s+rCIp34
0eWgAs9XmaaffKx6tlINO39I41E+IrTsfbN1f5EBKmJup3XbtTIZJmTjEBCnEXszH5fjWFa5pDgj
Wn4u3cTeKz3fRZXHhIzX6eSPnQYasMprIE8pUCtLPrWN6N3NgFwFkUun3ZADARc0y6ItZ3IJXct6
JtBnjoAH3k/UzKbsA+9KJcvktuEMsFfZxSLQ8/pzRJxQmlzwR4E9Neu4S5x7MjXqcyXBXO2Sg+oX
pkDLZkpnZ6md9MkYhqmexeqKHLdyqZjlQXNBQhcCR2859DVWcSwcrrDTfdEHfCNlrj3gJVU3Eh36
DvSAioyJ4EHgltsgIHZ46XYSUrNhsaMCbWlu3DgLVpMqflaGE+GdVLx1h7GEjU4zbmHCp4DNWo6j
uFjWmRc2pT9oRv9z7M1v0qzEXtR2uLcInpwdQpBuDec3Z6zipuMceY4ZRa3XiGlFvu5dpb8OTDbI
K7du5QUyr9w5wg5NBzoqpJFE2aDGEOcQYZI0ZjWWQd7YaF/GQJ1uLY5Xru92QZxsk9xJugXm8eAH
ex9t5TbeRGvWzq5VQ9Xvx6qs/SImFG7hhgRFHjRASu6QGmiS0mol8jn4T4DWnISX7uJCf2j7ThKi
PbCPAp55mcuy39OTALdWOdpZYIOTDdgn3ASq2xGOiHUtHoDKwWlx70qbaInaSEH1Jvr3pNH0LVgm
ioBqGtl4XdJji/5i41YN4XZYFVdNJ7OfTGU4NSJluCta2Qn8v066I/KRYPtm1r1h21LWqdsN50Pl
jAe+7XRhdKZ3GMrIxnsqnjgaJ1eCYwhkjVK/yqHqrIy5yTnkur0J1ZBNGeMkogBRil2GUZYWchrf
JJ7szk22/3LbqaO+RMOQ/TBLRd7LsizPTVo0S01m5TaNS+WRwimT+JTmG0a0I7auDkyKkvWEv8UI
tN9VbzZk2znpWppk56bUsda1V8UA3AVgW6YcUMhSMjOuzYJWdRMTDlaL4i5qKnGpk5F2bdvAnyOD
DmQErznHoyyOXszeTMVFvJWy+xWboOeWXVnbBU5V+F/SEfIH8WfE9lgxB9ScdZvxh31vzW74ERNb
lS3jMYZnpWqXKF6KPcYuUidKvT4zzNI9Dp1unlPrM67qTk/wqmaOviXO6wyOgUnnc0qJMHBJJkbp
pRl+Q4rxsKYR39xEiZtftBgTHr204QOMJ/V3REGDnT1RCIsel+6KQh15FWqjnhd2R7LhwJ7wkJt6
s6liSdQJDhJ7LwnfBnbi9T5qoV2nSm1BmIGKiLS2skXdaGQCcERvnltq5fNpkiyKoSv8tDAn8IuJ
/aMWqv44UYtBrQBzb8V+nwfmgl2s2LKueQDPqendyTnVVmSmd00UtsSuT+Y3iZMpcZMIMTUyqnxo
28kuNCvgxOEwEGNXa+NBIRheYx9tWXeqXjZXMyyAkohl8ROcM4601jelGodHu67JG7C6zFwPBiEN
uuKQdRj246VbjhasfQWvDPbZabJWlBsJ6G1E+iMlP6h+QM2Lrn/SvG6j5YIby6vC/Oll4fDMYtkR
xquFB5rRCU5luocLqx/Nm9YEY4OVTi0OKRpYZky0GHJpuGG/iotOEMGnQIIgG8rFviuoHD2pUHyd
rcFk167ayLbu6Kz23+CGVn2kcXjxCG8BfmY35QGmT9A2d4OtdX2J2QWct1HGywbim8yM1RCTdTCw
NRz64zjn1Ced7i1Uad5VrLRHtRLZM7USthwSxIB5KRqtHAqysQlyJiELuQX0wu7lDEP8G7YKBAuc
JXGlpqZPBaaxCe8B83mPpi8Zzkp4c/VGR4uRH0vhwiCfxoD/ZCQJAOU3jbgJhLpUnapLAVOo3vkE
aHVaIfoxu9vQa8xjSuC0fZR9pdo/WlIexXHq+zFYB3bqOlA/YVT6OJ9nCf9UuvytsUwpIkYxhrKD
h3vXuh51Y6AzlaskogDhcRLOCDFODdOXL8dnJu5g+KlEnmhwQwRWGXyrwNkYG41GQI0YIXSz59ir
m+namUCAmMwpyHTItIAC58+B09GZCws3OQtNOtuXhtLo1RLLKxQbagN6xP8xNcgr7PRDt3wJF1JJ
E3HHuE22szrjPIVdMl1OiRXEQEkyg5JmQHj7qh0NInIWhV477h4fkj5c6EbNwV+AU9PP8OjNTDID
f1mmw4MtKE/IErDO0gWqkl32kyLVzUwIpApCDkGyK9t0hKarhJS+Va/HQ9My09Db6IJwuANhnrvm
UoM8UqzpSgSm72qN3vhsTSkWhGJQNUIfEHaTtkDQargwrTHbq5QX2pX5gqbsX3BKSkyMxs7r2KHv
pEZEwWZqVeRiC2rMzfh70tyKgFKHsCL7t2MZGIeXQ1sznkhHnFtmLzxJQ6l4/PhicX1aaqpzLgWC
SWfPDswatDFG7eQs0wyunTtsbe+ZjBP9kr1QUrFD1sorvUi1RxFhcykXGae1ijO8UQ1E+3I05suR
NGSCeS+j2iPS14ZYea+vrJZAIk+xf4Mz1rrbv93KaefOjixEe/NgsdAY2GCMtYLNU+YEnEZkgMo5
Cthi3oJKDykPD6MrwWH2yV6vI4dokSBhktKqZjKAb01FsSkDqecbtsljsjYHPbdAHNpTfpmAQOez
qgtBYXHSkyjfp0SB35My0owDPhbC9djH0SVb2gyNLUtg7x0mtrrKem58mSSc1Wa5YOGf9KvIrMnK
IdSQBmmAm4gyl+tt0DySF12qE3dNscM706p2cEFyzyjRSIRwRtHH4tAMGnYEm9iw+4zmGJnKq77W
RLREC8jeiolvKPd5Z/K3TKdzXPZ89Nz2GGknd28FMIV27Hi6bgJ9g6d+Zb681soAJ3Kjg+7OliWI
qnIXVJaKgUiQ+3ZQ6pSguSKTTbcZW3KV197U9fl5X5d1uoL6pJwxuBTvvIVSv8Pb7VTXZqIJ+ejV
GtSR0bGFTyE7kXuOmvp4RmOsBRcFZpiIROzt6nWExypfMRFaJPMgvkrOMZtasHRNrc6Pg0mgJGgA
CWaVzT572NyzvQMHo5IwCFUMGewtSFl7q9FjirumV9394TD8sYNSpmm8pRimov5pJgIJk2Z25dOI
FY6EVl7RdtS1qv7leYYp2JQWvO42rDL4EIal3zlpxveGiY7DlD6F8pfBq36kRiSMbeMNxbghkdPF
QExAgrEamRjI3OYLY4p2OdRvcYQxNBoA509/Ps6m0hijrlqRu6bC44rIqMbrPG3zToODENk6hUFo
KFO915PM6jcpG0V701RUEmkKYdxci6ROzqBhEM8eG8SVriLcjOPeHvUqvDBUsgnPEiVPweQMySw0
qqMi4VzZxJpL+FgOLXyZAN+LEcBlvbNxGk+0S8z0yVlHGly4c1RN/nZqtY9+G4WlTVSe9cBOeHAm
lZ1S0QHX0RTJsnuzavnmY72cFTZVNpu9wyKlNbecDG7uUtc7Jg7pmKnwCSoJ/V6HorWq064B9Q0U
sEx9q3GKcc+JnfbwLMDC2J5Q2xF7lgFbHK2OkB/4ECrDdEP7l8q6Ykk738jEG7+XYz4e9FHQFKcR
UTF//jEZDiJn351UPbBj4Tl2tremREUPacazwKuRhR58j53IKn1PsVyFDLCWnTbzdBb0F+DJw/jC
G+Ko2LgJ3JyN3hCv6w9pRz8rsgbkWsuUcAzuQWaKyBZw+dJ0X2eu4qx6lRSVCXqCtdUiolV3HDe8
b5gXiO/hCwbQFbpqw/cKmo5Y1akun9Qu5tjd1LFmbfAVRPdV6RKjZYok1clxndeIP63SIcOGui7i
RLuxYrsIjzwkq7gqzDGgZEEztfkux6ixz//MmA65Pdq3rsLRi3pfja0lRC/dmOC7GV3kK3XLi/Mc
l8avGUEpYQZW82irT8OU7HRe5U52EWkoY2s09S8IaEGzQgM8t+bttLL9kX3YN6B6rrlSwSM8SM1R
UQmP7oSBwylkrzfLaGhtdsq8ZJU9W4jhfJs7DcNCGwP2xAr+InnZm7QvqHw2g+KreTx4FwqVT3go
Rdi6P1LLJV/QHIT9kzJDSXax0pjmKmFZ7G7ZEVlYt9n5EjOn45+/dcK25PMdim5HnpvdHdI8VKdr
HLH8IV1jGxS5x0iKd4FSRebPJLfHGQsDi6I5MyCLlM+sJ6lgQVFxcgM0VtOJhGnkA9Lv4QKpWxxQ
c0FYaXXT8lYcoQOS/KIuLO2fQVaFsKVwtBUHt7KyIpqnKW1aKapbTNGqGHQFTonm0VDoz3Jc0sTZ
k/7eA0bJjKxb29Cr9B9V1ln9KkBuz0dFc8CjRRB76FAWGmVz9sOVE+XdTV2lnbziMDHGPv1YyyUN
pu3NZZLoWbaVQZY8iAqNL0MUitZcwx7ocmzzrHS1c+pPZP5y0muMfUjTlGI7XLnp+997JEttgby7
YwixpyZGnKULVYbT8BVn2XQeqqL79QfYrdja7Il12VTKH5Wlw+KfVAh/x5mAONy4EsTmKg5bxlnu
5rw0NQHMsqN0IeWWUBhC3lJrEO3NpLKn2aoppx7iUh3lO42metv36iiXpM3nySHoLFyNy9DuxgHp
jhI+Ow69z0fOrEp+H2I9esLnm5Q/VXzpnAP7IbIJz+rLaGAPQM8yUgUxCnr4BHOwj+57byiDR4vA
r46oxSjyftNgGcrt2ERBt6vGJF7BexcTNWyCQdgR5TgujnXIRn4ddHat3ozUs+QinB/sFm+p0hxy
2Bv5eYAWAwt/RgDJnUWfn4meXOc5YSyK4FRtSKPVCf8I2XT9iqKYUA8QFQXO6XwsaSmmSc2JqtYI
eHCn7NIokTzRn5zI0Rv5ySTQt4ZIpiss+SyrRdzY9VOWt9WIsCrsYzQ7dKHaMzwDsthWaOy0uckS
T4cJALt+DrASmL+CEXQEPdpzPAsWRPA04z0EsjKmOpJb/TErm9y87jQWxy1MJ+bmkhO6OBLrY0/7
jpAm9EBSbVxnWCpirONdXAeFd5kEjumcuxM2Glot7FgIDMykNn/1OHLHM84M5CNCjB2bO8dSCPKk
DJwRof23Eb7trYpaYUq2DpEJDaWXisppYYfpOkNTocgLgxAhzTsqmJ+jmUzBRpcsMC4b51+I3U5U
gPPx3ULA66BVRcGOouWtiMViT13Z+Dx88rts46Yxsafc5QmJlY9DZNG08wg54cwA4N26JzqFzfOL
uORfkpb+U0noG+Ho/5O69GM89n9HaSlauX+uLP3fs7b952P+P24eswJL2x9M9u4X0Gb+3j/A1rb7
l2ZiblTR2WEtnCXB/XPd/K//qWiO9pdKWdjhrWJro+D5HwJTBR62inBJ9RB/0oNE7vgfClNllpjC
L7BmRxCyTA/F3gtcHKz334rOPzzy//vvXys8TzR3DicAA7WkRuHxRW46K6heKaQ4unHCtjrnRp9I
A4MGizO/H5u1AAm6A1tc7149o7+v//p6xolykyYafXhsjbOyFT/BqalOVwziyqeCVdIbjYCsmQZC
DvQ/dz95dbui26MfoGqGGyzxxhYUT+jXNN3pybKiUTLsmsUw5xMtDJdWuxEb43Mu24fMtUIEKZpm
XlfmmP4IFUP4WB2VCyVxOs5CWKgJ3+2Sx8EUIbWrIlfZ7Dbk36JsRwQabbTgO6THgUzKctLXciiz
h8/v/UR393LrJDTwQZs45NFbvn3WGmqPAIFAc0sOGlY2V4/mY/39VGnW6vMrnejeuBLHCtdyyH1g
M4QG7u2VvEZNK6Oxs9vciZtzgAvajnAcbRU4jZNgdpfFWduH+ubzq57afl4ua5mzuxbcAkeXUw1j
FJGnRqDEbVUaJOXGrbNKG69amQaHV/SyYlVATV2SMHLIneHnaNfD7ec/QZ/FhK9klC8/AWEjgVw2
Ake+ubd3jmNlrEy2B7dGmevnIB9if6CwvmAjdF7gmtyEBi4khLjhJlKnK0Ap7c7rGYiqEGINJxO6
lFB6n+2leBAmOJbRdOJdVxBKqne/TY5BG5xX1ZEMH/0LteLp+MA6S5IhLX9E2+wNjJPxEU6tYaRe
rNwk6p2th8tC2ZNa98XQOP3g54sgM+UCFhfjqPT2AXVhTd4kpdQbm/xcO35uMukzC/hD8v3lVfwX
rBoX8jm/aYgIaI6P8v+DrIOZbPHP14XFcxpPz6/Xg/m//w/DgfMX4szZ3IjUGOOAzhj4ez1wvb90
3XKwPYLNhxbCn/ztN8CJMNugXI+jkWXw8nindfGSc6BZf7EzQLZtYaBxPM/9V9aCk/HHvMQ/ABg8
zWv+WS+Lzuu1oNUpLNmGWoNzjnZu5K6IVmNfPn0xTZxMTn8uo9HoYgCi8n7xyr1acsap9DyCQ2q/
VZSzolE31CYC45cxQIA1xRea8lOiw5+rWXgQudRsJ5vXo1dXE9yShpe69t3KOQ+JmVjGZX8fK061
dMCSLyuTKHmhQpodtVWFHwsD1w8tyMBdxEc5RbuBgpIdiQ1I9Sd0/7dNrfz5UtgZfbwGn9rd/vxG
10T9jmeS7hbj5fVv1Jh/9AEMp0/NkKaGhplfItmU7E9XtDJvaIPclnTkYNleS6FTPFckjPRkuIQr
dFD1gaiuiPK5RdZjVBa0HYfsi5d26tV6+Y2MsRcXGT4y62TemEHWk7BpSTJ5tZQTx4U2R7YmbH6B
KhC9XNxjCVi4VJ2XU0LnPzKbhVE6/gAXuYpaa6kq7UNUlT9I17qZwpzQQNqLDg259avP7YMtxrzK
vFoC/vxSVF5EOjKTqvbJNKrMmSGpw9MMdTPzZUYCb4yUcWGg8RSF52xNW0NOWeXIT3r1i+l1flXv
Lm6r8DfwVJJncLIEqq0rbRHI2k9Zeeg78x0p/9o2gq2DimtjHs/4cZCYn1yCPWZsztAYn/Tbs3as
t7EFTbuwv5Dtn67mf67DJtOA5EFuhXsyKpETZ2OSR7VfedVzmLvySPQlWcJGmq+szEl9FKmcqsc0
XE2sKHhoq+vP36TNxPbmac63Sjq2yvSHk5j/efthWFnupKlQKh9ZOqKMOOnXLMAdSuiRHCx4nApx
Hf14F8tYWXRKoD0QQ4eeLUVuSfqzjJYYQ+PnTgLyo85UuLMmcdjBQem3GvUGubEtpf4xVMERmfq5
LJ3saIFH9DXR7cj4liuqUjOwCxxbJzUfGsFFKxWC+cCer/rQIfe52AyE+H0rikZbADM5eMCItvwM
PLRVt6aKbW0CbQhvzYYgqAGVCIXllviYoLiAkOaszRh3iSWSZNlXdF4RPh56oaRrqEG7hroQvD3S
wmyHwHJ2JnfAxMVG9cJ8HZrDk5lBj9JstAiBqlC52Rp6r6+NrvEO2LO++LBeNiCvB/f8OkDL4B5h
I23zob19HRiFXXoCdYW9FqM0zQgBI7GPSJCnIcaslffxdRN5oN0Gd8hXUkat75ALtYtKQ31m1/69
bY3+om+RKxFlai5RpTl+nZFuST9MofcUHuvOWoRVyITMLSt3Q8UfyiqEgIdA9QdtKWI0k3bLImKt
kCZDH1Dd358Pu9N18OU2aTZRT+b/1Y3ZMvVqyRhDdbAALFVMILXyLYXUcwyn+paO2fPnFzo92b9c
iKUbOQf/a57uxXpE8RXrfOVLNRVbInfRV6PwUMYFokdqEW3frLs6fUgYB4vPL/3RPdq6YQKUwErH
5/32HlUDxL1sZOXXkCKf8RkcUfVrDwHijS+udLrcc5OoavEcucyrxrsrBVNtNakaSH/KnUurLfFA
pOZNyDbDnEw05vLX53f2wUO1OdFy+MExiZlqvvNXb09TuiDvhVr5ahOj4qBXAGluEVuEKBI7fjSF
tmzS7Iub/OBxclHOWo6G5oS3+faihNkmKQnAlZ9xvlh5dnIwe0jTujl8VQ36aFq2YU7M06KFrco4
mZatXkFoC9TC1x35HI5gdR04r54FhB4iOGFsw67HolKqdb6sM/Hz86f74Y3ipGInRZjlu+ODXbqd
U3mMGzB2xAVYRxtBXF0OXzzPDwaNjW1rJkh5gCtOa14e3v4mCPLKLybQbfqUf4+rdEWpGiF3qt3S
SfaWn9/YKVRjXu5snUIM9gFcvbZ1Om7Io5iGSil9vfGsOyp9y1lRHMUes++YXo8jqfTY6OWOPHt9
7epV8uDWct03drGx7H7aReM/Km//fGc4f4YnM+7sIOOkYOl0zU/HlU06kZuHES87UDcN1A8UoeOj
9H4C0E7pKA8QxtT20vL0etHD5/5i1/fhawD6MBNYNM7W+tth7QRGYlW9B/aoT64bND5QnQ+6nZ+P
1K/pKYarz1/CPHZPb9dA58COgznpXXFotJWQFYimWDp5e70s7kqEGp9f4qNbAsPI4sVRS9dON2iE
OLVpMPUlMTGRuTGbLl/q6H82vTbeIzc7a5UvLvjuBDIPrFdXdE6m2hDsI9a4kSsWkhzDQOkuJADu
VZZ3j7UlsZlVDim0ZuGSmYBWzGIr19rioav189SWWw8nlx849WOX6cewhFpQOcawTZz4+fNH89G3
bYJUggOI9Qgz7tu3PUJoVPOuLX2hJN8duBq9UZ5bSXT1n7vMyaASLcolu+1K365LdQWAGwQbqvqA
fu8Xs8gH20f79Q0Zb2+oSCsvnpDT+TFiW8RW66xTLtLW/t5kw1dv+aMv9WWdQ0gE3/Jl2n617ABN
0yMzhRCWGEW6yE0kxJ5Nx0U7r13rqLrpThHpVo3NwscYcP35I/3ouwGThYd5Blfxr7c32g9x3KuS
IZbpOY4W2+2e6myQ9/+5q5ysPHhUBj1iZ+aP6EepFZCnkn5x6Phg8ab8pVEdZeLn8HYyNgbcouD8
DUpS7XAkOOuB2IBrrU4unSi4UcsMAIxHFsfn9/XhkkoxjCfHVa135Mvcbsnzko70A/BNvpIP4Xoa
r2EXT7vBYfJDrbtU7VqjKZUau0Azb7/4AfOXdTrvsZ5z3wBE2HienHOSYQwGfch4f1L7QYT2nYLs
htC4fqmF2behFA+mjH83eppTnUSym2Eh/PwneB98/JyVPYi5Nj+DIv3bIVTEDC8BKcYvrCrwpyp9
RrR43eXUwytyEhYdaTuAwNOrsq+MfQYQz2866ACxiXKfc+qKYoq4Ii478jWg62FNx62ou3SDPIWo
Ext/zCDELgUpX+UEK1fFdE47OdzAZaeLHNVnIOW+g/ojSQNz5zB4wm8a+NCllgjfAZO+1IxOXRE8
vEvLfLpv45gzXUj6RK7UxEDwxmxlmsN3tHwREx6zcKQYyCsWN32UpgQTmJeycnYEBEVoO2huwxrU
llGfHUl/bA6mioBOn+J124S3Q4dqUwpjP1TDIXTRXghMQlA7XfqIE4okVBfqyqS2gI5iqtdJFKcb
YEM3djzqmARDexdMxkU0wC4gDCVfR6LPH7TJ0xfYk87KrOr9esIOUbvuoaPjuRnxUS9tieJM11AB
09/X9gKV/1yo+J1ZzlNcQ7jJx12sJOkqrD08gkVlnbUawLECBfzn4+GDZRISKk1Z+CgqC/LJtx4k
ueFldL39ps8TJPYo06MwulLr+DL0kmv+1hcf4UcX5MAFsJLNxnxWeDv+INBBl4xK6RNTMS5l6uI3
itR1oIm9O3U0cZv8i1t8V9JiYXYBPqCjMthbkSD79pJmFaUjuv+CTSZsk9IiToDCV3JToA9ZdHn8
2Jb8od0JDwuYdZVl2bMsmgM/LT+GOurPQEbpTvMSfWUROn9hkQXwZCJP2rSaXZOsnsL1+Py1nAJZ
5l0qDCemCWYpSDZz0/D16WZ0MzF6Xij9Gnu768h9Oyh4NbPowjUkGHEXvlOQTPjcSv13p7g3ZtW3
X8wVH0wVLtAmNv8cQd6TBswedWHTOgWrTba0UqxXfWMto8lxv7jbeZCdTItki8/zITwdKg4nc5JB
+hYRRkPh6yL7YSfWhgPHF4G6c8ni3SWoqAPxM2dOw8nzpFoB679Cjy56/XvdV/UyynMIWBE+myRe
zLsfOzSunNqqv7i5j5Y6yKLsGSwMFoSwvn2TOdoqwrDUAstOvJ8xvKkMbhEaXo5RfmkVUA3zpDt+
PnzmEf3ubi0G8XycoGY0f4SvNikIr91JbTTuVlgV0NDpprSytRMTb4jZ8ouLffRoaSRQD567He+q
G+1IYNcArtJPLftSIbkJQ1q2FIZ9Jh2wWKZzY5T2DSlLPz6/yY8eLN2LGdmqOWyITkaNRbR8oZhI
pTqybLR6jXgQXiwwLhTRGu4HHYW5EHefX/TlRHryaClSQkkCJUWJTJ0/mtePtiNEx2Jh87vJEztT
qfHrcFzD+vRkiCGEejzaC3fInoh93FJeWuVCnGmj3ZGCMfFYHK9cU1TNNmE/TsuwMiyXoAnDWisF
032V/DRNSS1QqYFY4JjKbcOCOlrdOMJ6Qq/+4ODQJt1M+2aI1lq0Ggp6RxC6QiTMwp2xFYaOXS2p
Q2qN7hl1mm6BCTFaJZ6I1lVdkrfoVPomE56y6uLy5vPHo8/f0bvHQymNQyTCBTQPbx+PlZq2BPBc
YBDO2Ew5irnQ5wOYrNUFCnBrb47IcjGT7Md5dxABp/tBPOOG/IfpRo3MVdNG9dopsp01Fclac+B8
9EqJ0Cw2H2w3yVZJGHubYk5n/Pynf7AwwcpBgAPXy0QTdfJiyQsgU7KSrBI28GfYedOCqAYN6fMQ
HlzJW22xGH7x7XxwaIQkSM2d9dC24cefnMXSdLD0arIKf7YmbVrMnks9pQIhWZcpgSDmj6csWxJW
GWxkGmv4CjhZJEmOvTYwviFYfBr65jtwTwJbaHQnEjLXUKblWi3gsXz+iD5YleZNAooO6ieApE4/
OVk3Yem0Zu4DD1lUTXJr5EGDeLIgogxt8Pwf8zNxbmvgIWjElNm213vti3Xp/YSDvIO9Clp9YsBo
/7wdY0OCCyJw+9xXRnGWjuq5qoJqqME+In3IR+/Qx2xh3fqrY+b78wMSHVjNaB4o0bCGzDPSq2/f
qoaYkNYYU1MrY9zgni+jCe9+45Lz8lRBw2GU4rNrMbF8cc/v1uKTS5/cc4lkN8rUlCUSnyMRcrux
oH8guy/e8BeXOS2Ju52eRoRJ8BF43TFPSWZuajAjX9Wb3i34893AunOYR2eu2/znrx5kCJ62NUhX
8/vBrHYBJJSzVDO/wjR+/L7QZM0tc7i9+snGT59cJMFwrOlTCKTV5k1km+d2HD11nnfZhhm+8jQ8
K0nE1Vt3/cW38q5QMN/jDDaGSsu+0ziZTyTacw4DIReXyj5vMYAEya9RNIiT5WPZQE8gAnLpVreE
fey+uPa7c+bJtU9uPFGUOIpCrh3G7cby0nVlz51aDn0jJs+uuy3N5H5wlduhlgdQU//qVDpf3tQc
+pZUWOl6nLxeRD+kygPg6NynaNRJkwnP+vKCeLYtKRpfXGy+lzcrzsnFTmoiE6p1DtBO7meE2XWu
vrC7dtVbZG9Am/n8uX51qZNhG5BzSIq5m/t4gdGywj5k9tO6a52i/L9zJQtY6syEhFv59gniBJel
rfGBtIRQraWNhYdW0cBRdhrPAdl3/86d0WqmsOTqCPFPlqGMjiQqbO5s9Kp2A0goXODQkxvCRfVV
OxjpFyP0wyf56nonI8TpRdfqGS+NyNdLR+uPUMJ2pdssVb3Z/huPknkG2Ds74nd9FDgJukacMBjj
GCWAdM1zry6WVZqRXSW+aqa/25POg5G+AsVr5Hju6Xur4Y6RijPf12jWdHPBZmCzab1mXZfTLknR
IyjGt89v8P2qTOeeeqD90kIHbHPyBZiVqqhNML+8Np7th8qqDqKnpiRYKpQ7xcwOZYSJKZzzNRvn
Ju2qLw5XH6wab37AyXfRmtLs1YHvvYyR3aT21qRDkbr99ec3+sGqwZDhBEfJmubByzn/1aqRlvYE
S4eHW2Ma3LM3LxehaL8amgiu3s8oFAkBws4Ub8jFJ7Mntk+mbcEe1taVHzHhDzjNMnvDjgAzTr6u
ezW6GuUA5NwYf44yoXlLyW8l9Nig+KXeCKWETyXLBdLPznfcpNo1LfW1tJQ3eKDtjTNVuMHqs7Iw
jsmgX425LBZJbIPl1KJug6heAVoEeK3tBnXJHl9ZBrr8Rn2qPoxFSH4k5e5NWOXmWUBQxCx5AVYF
lg7wXxswzmmWexWkEEFWcpe5v4tODbfwMKxD0cXbLlcuu9bIzgRXWhX25GGCVPdaa7gwbwxQ4KLZ
dHP+7ZQr677zxLYj4czPHe5eZNMv2QjzHOrPfUh9azXQ88XUERIE1XS+ayrfjCRND7ykH1ZqDzcN
p+NlAVtnoRtyAlUGqRkDh0OAbJEvoKGVu75T4CYpTbHUcXi207AtZJouPDhRC3wm5VWUmK7f5k5w
YZqZRjqHli6EjcbCtDg12VqzCiOL7OZAfZB1e9srgbIwcv3CCbSdgK8m6e3p1qbCcYreQHceSIZJ
Zzx9fcgcg7TiUBmPo1D7VSSm4ApOTbckHL3a0yx3l2RmKxBgVDTTc/Gwj4R4BtcBblIf5blasfWc
/W8jfj78BY1FfpyeHFAqF0tIP/+HujNZjhvLtuyvlNUcYegvMKgaAN7RSSedjdhoAqNECX3fXABf
XwvKiAzRxSRT+cyevZqkRaoD0d5zz9l7r7NGjay1aXfqmQQ7pSkGs588k2fxEg5XGNqtMYXPQQ7t
JJG3MXEVe+JNcm+omtLvnPRrYWbV5TA3X9hmz5y2uzLon3uuOXdblKTJWqrlTqItIC9szFkD0wnV
NChfotdJpEu03UC2IhpRF47RZBDhklgrxsbGjkRU7Gcz904G+LTisRPe3JfW41Sh6fbGMOnPEeeM
DSlDAXScjryWRC8luSTRnqDr9pOGyMVD6gdNVOT6VstDeyVms9ybfTvCToJc5id1s07C8rF0cKNg
Q0l96Uh5TQpbwO7Q6M+UNjhUeKMepBJapPOH6bEJKkMBBpsIr3VJ3JjM4MJ2FHMVmKYkaKpJtgUX
vl1jEJTGZiDesN4NQBkONrnJDe3jhgwkLZhwYEG3EsBcSJtpr/uC5EUxYx5nP5b6+GQgNSkk8Fhz
VZ3njCrOFJXshLYlir8sbf56eS9wCWm5LJ8tYv1Ry1s37KMJ6RCUPh55dO5ZPdjdc2RU+ToBgBV4
xdTKb1YU6USRmHKo965eQ9dQSJQlVK6/iydtJ2hYYESM/C4YUSpLDOQuEBZcdftRt55ENGrntaqh
u6syQruEmK8QBTa+DBXMztyT2ejZIdctScJaz47NK6cg84vFuZNpcJ69RJESHHz43KnSxtXL+pob
VmKsMHDOV12FvGwbOhPyQrY9lyJvCeAyGnBAFRyN0DfyWYc3WdL2dMJmJgCwRaIUhrW+VUQvE79q
RqGSlVZWV4pSDAeRu8O+1XhnNloC8zC3lfY2nhTtzCQGgrSJ3Iy/ki5wJSKn9eehtdflQOTeoAbq
tTIwXvVkyZdswrJ8ESTybJDtJYBFSZ5J8WL15H/6VRTjBKrdufGV2KInGWSBfaa1VkiKStrIS6uw
btIFiNSxg3bpwpynaSQxUAbmqlZGX03NK1KGj0gVr6VmbqKgeqia5KWZKsUTrnJuZdmlE6o7MNF7
E+yoJ3BAroSIIr9vtAcCfWjLqEgweiehk4wfc0Jms53b8tyxs+tZRQQPfaJYz+Trrdh/PKJHaFd2
YXebVNXwIbFikLtY+VNoHGFWw2caem07Rt2Rnt0L5ufAG9tJrgZJOGRkSp8l5x5uHKlOnfjOgXrC
m4JDVw/nQRV/KnpzJY2HoZtRYjb9Q2vnD5HKnnxwFDbJakVua3cLD/qg5EXqpR2GwVispWIieqpv
hs78QiBb7ElbrgkhYCgd70KujDa510oX8Irdu33TeoqtrrOy2DhOfyiI0REO9nXNlRrpKT3RTDWN
VLuJLoLC8oMu/5YMXED3Pipdv67cT0URb+h1n+FP/R4kIBrz9hBm0Xlk9evR6b+pWfFpkCacaU3u
51RfmqVU8TaiscS4FZpyzurva2xKp9ja0jwHBPAEmDfjNY8ehsoG4CN0nwez9mVaHPGf7lybb8EY
ZsWNovGmp3N+bwyTJ8FNa1Z5xazYt4fOYhSlfI2GYODrGl6aWr4yY+1JMdtrk+TGM74zHtGpn3mn
PqfD5AsBkHjUii8uDb8wys/VpnG2oXtjByRSaaODkyg9dLl9IEQt85OBx1E2ym7KzH0XWKTD8Quj
EZTHJIyyVW1acOFJ2EwtQjwpSMjh6UgcnOzON515a9btTVqM3yRwm33N7L7bZ60M7XEb2Rh6H6do
HOJrKzdJI7kOSjFGazSSpOrE6byng/n9/TLsrW31ImwHkksqPoXfyWYhGAM8kBOdskRvLsDzogdE
5+c86fJq0tUr1Lj3oSl3vRN/tKf+pUdH+5xHBHevhVSGqdXrbVFNoozCY0SuTktIXOTsCAvx8TiU
mbx0A/tI8vpZoDJRbYlyTe1vQN33UyOuO02cz+0zoD5oWh9s1X4tflHpYkFZmkLL9uJkqybNUglD
py9wIQ2+JC8GdpevoAZ9/6r/WpRqnDRWKrR85EKdKqXSVA/cAB8kDz7xTjFhhJCox/lmAFSsDth9
Cdx7/4i/ntgPC5MqdFpdaEWW3/+p3DbVqEYbTPdEWvaZQxggxfZhVn7TqMJQhN0LGBgTLIMKB+zk
nkZJrBI+wj0d2n5PIv42jxTUkA3GsA+xj2/0ZJaNGcUPzFjNPjUumaUtk05wLGgnFADBxp6e9eLe
bCsSV4uWoZBhriZay8QHfnA1lwbdSZvi50OfCjHLvAkKIIjlFt7feRgzPyBoj6W/OpPEf86QRJiD
ij3Rtb+/1X514JPr2yqj0uR4irdG4N6RQLGximrT4xvWx+4DHtRbTwwtBIc3lO0TovzXT8w4W+lY
FbSdlIKtJjxItih+6fQfUPPe+ApYlqbpFqpI7uPpCAYWmWbPjPe3vew9233QM6zIvbED1r1OFfGB
VOXNzx0+iMXG84PpdPKCk3Eo9CrreA+mdm+rwz4vB2XXOOmXualoIXJ5yTk0PoV1tLcJNv3ttxBS
ApNrx8T9Q8j962uaRlmKH7jk9s05E4FuImhakCvb9Jq5ev9Qv35i8Kkuzh8YJHxk3OUR/umFnyqY
GWNTl1uwXtZ5ZQGkyHN9YPgg411qIeKaW2IxcFvbt+8f+Y2d/U9HBsj3+siVUvBtEJykaJ2zZXoY
OOb2/UO80XFaekDcRgBEaI9O7mI4k31LfnRJyHl3Xtg7x7g02E4Q6PvBgd54OhEXoazRULSCVDlp
huS220S45sutkzaPen3TTOkLjOx13YbnorU/eLvfeOVooWMgXjgPzCRP3u5ZccaGsBmuHIFXTWdv
GgIbw/Gjq/fGDVr2h0C2STNm5HqyFjRxNhNrxSuHJOFzs0gTLfP6/Rv05iEYCdCsx53FmvD6GRiz
YlYrlUOM8XSwiZz29M65+68d46SzE+ojLCqXDxSJNz5jR69LPxo6vHFDAHvwAbQQM7CmnbyvqF5k
RTuj2Haueu+U8ctQmbtInf6D1Zl/f/EDslFFM3xyuYbRIX/S5jiFmO+HPPkyGIBeUY2v379kb5/P
38c5uWTCDIfaqujtIdVRyKAcVtJx7mo6+u8f5+3b//dxltfqp4+PIicDDR7ng8XvGgv7tZJHH40K
3jwGHJQffirXOrUM9JPd2C4hs2xfg3Uf6LsaxN1/cBromgADQXZF2/j6NCpngtFZchpgn/dJV1wM
w0ewkze+ZLQaEXVgI7Q4l5OPpTq4qBNd2r3EPn43g55Q0uhL3eYXs/vROP/NCyaYz1HWQrU/ndNp
TUAqVw0CcKQ+8aKZUxp+W6tCTY86xkD/znUTpzh5zS1Td0jtYosO6RJ4fe0NzrAxyTAkMv2DRvVb
57MUf1jqcK8LcfpyApGy3FLlWJ16PS9J6h99Yd56XUzsIaR4LOrWX8o8rSE8xBq4OVN+sewqyyCl
xRh/oH156zBIUFz0L4DocOG/fswyBCROGLDIGIvPvxxpUbLrMZoP9jb6G1Ury6WgOmd6AvHu5K2c
6YU7QcYDQBP6qpzoJkYbXRNkpNYrUVkbJUGB5opV11hnFu0c2KNb2T6lduwVtubFdeGnX/N5qSFm
z6xzou3cbVpWK+rhfSHNW7JQ1wpJrY3Re5pxSTzMBwvkG8vxqzM4WffbqEUJ4BrFNusMustfOlPf
Jmp50M1mberN9v3X/82jWUjZCGPk/pzumUK3V2NBatiWYG4Cqq8I+vaUiDDq8nsMKeH9g731EFBp
/PNgJ5/mfMS+58QcTI3o1TpkEfbCE/bD+0d5+5QWchaFISrKkwoD0EwH5JALOFqTxwvjj2pEBuwF
ImK/tMUH38+3z+nvo528ocNAz7kqOdoM20cY09ZS7iP9g3Lz7YOg49AXdRzw2tdvTzCIOssrZCyO
Mq2V4lp1y1Xa1B+cylvfaSr2fx5lubA/rWjZMKutsHXGckngqe753JF9TatXM/+Lp3PyiFeIo4fJ
4ECDUa6c/GumP1m1/sHD9uZjgFLJcPAILYEur8+Gtc4Z8l5b6oB2q8jvhl1vS1LoaHf5ECI+2HS9
ee3+PtqplwbtQty3kqOFZrseQ3c14wedGO5H/W+LT5ee0rKaIhNhrnj6MNi1WhmqPfEwqLqPFWGT
O+KDa/fm8/bTIU6ehLYniG9QRp4Eoa/oKjtlv4qInXr/RX3zmmHYpfhkcUPj//oOMc+JA6YbBfvU
gxWpODdAp6vsij8yQb59IFBULD1kO5xu80NzEoUtWEU7Rm6jIMdd6/xOLzwzv/vdU6K3BpWT4oB5
7y8tqEKvFoYEpQ5coI1h1Gdty4Sk7q8SNt7vH+rXlY5DYRdDKm78cOq+vnqDXkVaj+VtGyhiQxL0
PfKHbaRFl0oabXPjgnFtkXQfHPTXB4OD4rEklAmh7i/w9XR2M6iLM9VCOq9V8eCW2WXeyg8ev19f
XY5CtBj7ROpGNiWvT80l6HEWOfdLJvMaSwkDwHydqg/xoNNVsD+4Z2+eE9tmOqI4gn9RrteYyuDm
8D51SrrSMJpkCvNC8sjfv19vHIbwH0I0OApR2qepBUwhCU5MppxCS/epuC84c6/uiw8+RL9WjPTb
mZ0RwLW4B063DJCcFCIJnXwbtmoKhIwMujtIDMlHKvG3Tgc/mXAFYnuY0ierbFgMWdy55FjkpXlr
WtVKk9YRc8tvF8CLvH7BzbKPR59y8o3Q5jQzMmHkKEjTxncsNJKxYn2wHr3xvBHzR4ANslb04Kcy
yc5Jhmrs5nyru9Pa0suLXHUvhqle62SwAKX88v6T8NHhTs6JrbUMmNvm21pOG0YSV44Os4IpgAu7
oSnbp//gcCSOkN9DsxqRyOu3qYhKVSegmsNVjU/Czjaw5m0ERieLHS9hNvj+4d74LiF54Qto44xg
v3/yYJABGBGFnudbImO9UQMXMNeAmCJfWJfxNJHmLXZLruX7R/31Ew9f8qej6q9PsrdBI05lkW9R
I/hVPKNyG9fELm7T3P7Hi/xb+VHbb+Xlc/6tPQ2FehU6+O9FE/5/kzpo8an51+lSeOa65/91Q/Dg
zwlTy9/5K2FK/4NOBsZmwhZwOGOe+TthSvyBr9K22LCzAfg5YEr7g7+AKkHDMLHE7XJb/wyYsoie
orbD7L/4jQRTrN8IG/zhTvp52MHumt6EheOKrAQ2wicFj5ITTZ1NbrqRJQsEubRDt5bYdPdwvMbS
BxmE3y/K9MsG2e5aUexohUAAyQ7opS8pKp0P3tlfJHL0Sohbshgykbykmqf9yzlkspYOjlhPo6Pd
Ra1jnDV2664irZLHoh/i7WDH7kW5qILqSQ0eClB81/DZ5g9WR9SbvDqvrg1j02V5pD8Ekpni8/Wr
ZWP7bKMa4HJHloMH5lTxLEAZZ8UUarAu3ZeoyUYgqw0uBMee0AWMZQtPcRBrVP7qxWwV2tFCEOFP
s2E86oFibeuGIKgZgMgE33DTR12XrWKMmodOhOOmRVqD+UK9qa3uawC5fl1mQ39B6rNzQOAZXYJ7
U/dsZTrIMEZOPGwTN8cWx9mNiEoGRbmwzt2+gpWAlAqPDTag78Zo2ts87YNzsITFAXmiINs6Oy8l
inGcCKUfK3m/lYb5Ne+QpQxl+pkfBM2RFU0vaBUKPBYKopLWNPxQhDdmlp2PbmjeZ51dEz6fj8+p
ZkabMbrM4AlhMDC+CiV9shP1UkbVJzl0YkO6MLv6Ij6kZZQ9Ogmf5KzSomuEuZEnUOID8tAsOGch
3A6IDGvZNu1hromAN2QwbtLIaj8VskjhJxTtGagXfJyZZpy5JOB78WhOoF31KkXhYFy5EtgHqqV4
bVWjjewp+Uq88VixMVHUq6BXJIKSBMlaaQQRajeVyMo5RFuVq1HmQfrQyUa3WhKrI7sxnzNZx9me
fJMLRYviYNe4mp/KmUKm3MEQUX1luK8s9dEW3L4qhFadR62NCiP/okzN3mij78xtsRFHS4wn7HWk
Z+ouJIQF6VjZnCcqKNsJUe9qtLOvrrNA8TS4CG4pz4iZnzxnsLpDYRrdtrfiyhsmMyG9UZ4Tmhx9
gp6Z+qnZKatkxs0wgISLSuNL4gablojvMwR0+YomJ6ZAQ89I+YxtD+/sRZRFRC1X00uCFGxNKxxD
hCTZCVil6jd29E2DQkoQ/2PazhritKADmpNKr02BnwWpdRuOBJuZWb0TiopQUDi5n0lxZaBDyjzF
ceozSDXqmknjTdA3uvSYlvvE3KjHKiO8Y9M7gYvKzDaPYRBOu2nu3U8sdtzSGlLdXKmwXes2iPdB
rGpXpZ2Ox5hw+xyApKhAIrT2sQCGeFEgIVueZIw5awg+hCL3eoWgp1fsOYVQJ6Pzkq8JqfSOXMHp
C3EV99NzrKrptVLbW8VansE5NRVBjHNpaCQ9pXZwboPAjK7KgVG0H6OQolXWkra/wIUnlG7jkrgJ
k64etWu1tMZ515TNVG6ENfLjmJIsbbQo6RVkwdEK00e45mdWkt+pcWWtuiEE/RL0AfnrWeCRk4/M
yppV/mhU7Q1TWjdTMnc+KIpiA1wZY7JSN0Rel/pzJlztmQ8e2jsrykovAOoA50eYEYP/yfqcm4Hy
TY1Efw1ZQb1T4AIcjCDHzxAEon5RymD2Sz2tNyS/onVtJqLD1So6dJqEcjmO+k4QX75O4OCcBUEc
rUTWzVtDZjkE0TGKd5CD5wekX70nR7X9NMXAiB132OlaK3e6jMX3tGP5WKkaHUboTPVtVLQdk9Ah
t89lU8UJSA4NIUiClHGg1E49wpOHVWzROyjUkg5Wjd7HmnjQGr2RqudAZL4peML4pvG4HvPR6u6j
FNmWNw9RXGx6S0nOVItM7XvIR7Zzlxha7kBvgI81e05kNdW32anHRfCXaMFlbJrJxnVbGqVJB3ub
NqFKvgwQRyBzquvnqHXtewGB/i4QBUCBAC0au/ajY8mm8ZowAceRmtrjpAPPqEukX03R9F9lpoH5
04RxlhiFXEFMI1hMQ21bVm5lsGIlEkaGJddJ32q+Q/rEmVEJqrWiJ5G9bkfAI24w7vsA4t6isdPu
MG2ShF8P7YSwS4T09tRmHI+hFX42xgDEdkO6Pt+JIrioU5F9ov2DNb+Pe93wizJJvk7Cuo0bOiuk
6znjscAddeSRGY8Cs+1FUVZR5dVFBFKgbSvtbpld3hGePR5dJ7POZICCpx74YKgh22oTbclt5DRy
R1M9vw2nPLvVbeXI+y7PIq7/oTd75nVzoDaH0BLhOgbVsg755oL0yzKgm4TtZ0lBfVz2ZME2Aw/4
MOc3tj0MK6M2AJ4mmXAu3MQ4q6Shxp5B1NtdM9fG04TQoPfz0dW623gxG3baFG7CckhSTH8dOtGo
dBoVcZ1ZHURk2g8V36HRs3sIigOX2FfCLEy8QljEh3V5OKzqHuwq/1VvZQNDLC6AE8mySq9BDyIz
LFS9X8gz9jUDSa330DE1GvH7hbMO62q+AhIqkICbxlazFSNb26mR3cBpWutOlX6yytwKd9ZU8hkY
xu4un8TFaA7GhodQXXA9Ja/+kK/dTAt4XwYJFlORfX83Ebt/DJNmvi6G0vBc6BlbCAvzRa5Vyj1W
8wyksrpVAjIdURhae03OkgC6tH7KgC2tpqA0nvSulL7aJ+6uDBQQXGlU3LVNUj+FtWofcKlVx4n8
uMtEadyNHZro9aYR6oTGexc6jr2ZWDZiNLnGoPtEKwiSMBEUBonBVytOHpnRpTdkx6BpUmWzDucm
OJ9Tp7tVAbAlvt2rkMyrTAHFWfYG0uukl4jBRFt77EirJ7cdnYtA1ndqkVTPsdnzHI7C9XgZnOd0
0lnqlKSM4CNRpKInbusNQKhsN8ko/GRrxYDGutDta6Ope6h74JMeEvJCENhnubW3gMCshsAI0K+K
krXf7pxmZePtDVhQo2ZvtXHRrYzWaF+6MQxXaWeva9GkGxPK17GZTWcjK6v1Nc0orl3oUgeVAK6X
CEOuuvrxDupzxsMSFTYpgSYqZhAB8y5huTpPgj5ZOQDdd3pWZ75Ra4BKoyHbg2yonn58IMI47i8S
1w2eIJY5Sy5zcFlpEB+o4FTetCAtCMjWlMj0ebLKdaAyRgaMaqrhfpZGbx7UMtPvmi53VuhB9Lus
b0FRApqoRnflJo7R3QZ11r3EA6Qx37YlnxmnG48E8LTxpwijbEslEgGaGhSbd83AZ7fKnYYHfkTp
TAxgQFVnF/p4/LEs13pLTNvQ1u53Qv5BeCETfyla1e1LzwhN7S5NVK6tJiFWe27TaOXKENqwEE47
0NoE+CXjJg/D6di0nbNCuSUf6eNgyRzC4BjlNrIZFK0EJRpd9WQAvDkErjYgrazN8fjjF6k0eCAT
y+B/bYTnBm+LrJ4ID2mGVdlbTuzT1OIE4J/wfXNrqoVorOyvkZWn3wECQhPPCv6aaSP3d8DBhWs5
auORrI/qCTl+9dji6Kb0EgmOYq2z+S17qJ6meVCPA5X/lhhyDh5nTu13fe1qXpuwDt3mkHPOm3Ig
egTmt+mHU8+vOmYfHt2EEIMflz90B/fKtOp/bFV+a2P+9m7639uWLwf6WkJEi8OoI6v+zwOvnrvn
V/8H01HcTdf9t2a6+db2WffXznP5k//ub/4Zy383Vd/+z//+WvZFt/xrYVwWP++fl4Hvv95zrzMy
/rPh+aVsTv/SX5tu8QeOYxqb9KINdDCLNejPWGdX/QNFGts6/KxLA/nnbbf5B/vOJXgIs/6i0zH+
ue3WjD+Whxyfn7r4YdkM/nXyx3/sGd/L+CdC6GRvCTmCEl4z+TdVC9nYsvf8aeQkzHmc6Oham2QI
7noGX7fpqJTPoJ7mXWelQQYX0+rWvQvpzWuhkxn+MDjaRaPlzbGDw+PbsZPpXmcuL0SrKwBHCtOa
nkqtBaZhV7zKKL/Hq9ARQeSrpGWQi9KNK5C0BVV2Fn+G2lrctLYxYzgDZHKNMYjNp6ul51UJhVaE
IcYXSx9tLx8JABDozVZ5KcSXpnOTlW4twLBiGuxkHTQwbftFM8koQzUeolgxBBuUdHoskha8URrZ
6iEKWgIR6jlXrpNm6q5zLbdeqriozZU7R3rl9W1Nph74aJNY4AEyJHkIbYhxYs7KnZGxjfEDzoMI
eysW7i7hve0g5Oh25WlYzZ+aUswXo66lmxrxwue4o5Hid0pGaBMEKjh2FMdQK4HTPqe5Ne2DLF8A
uIX8zHYggNfcGiX/Hhgh/P8g+5zqBWjWjFbHmAh1TavFwsQNyLGvh91VphsNpz4aB41Ba7ImPkLd
Y/TeFrLbU0XYq9l2vquh1d2FUKwSr2O6zfZsnqBGjzrxsgg084OWKcllUeVHE9ftC3EJI+6ixk5m
JpElHz/MHiGhLkqmfgpZawOm+X35XI6tijtkcKNdV5Arpk7d45jWFYV0oeyyPK1AWlXLMWWzChL9
KTc7I1yRnaDw+VQuA2vJdQL9Fn4P4BYQMEe7oE60T6nWwDXq1EMT9DBlG9f8PDTRZ4wZQMvgsgjq
5bA9F0odhd6QkdldS4ynNTWsEVd7dg5g4ymeD5QOh8nuL8Mln0GkOQiw3BlbLgoiAuQYZKrmSjZd
B0stAkpIeItr7o75R/rV6ogUsyaZx1sLVFzHA+Q4D/OsGfSBEsqvarqbozLcYIKvdp3RBXC3CoeY
KQO2DYzTdlyHTcdOO4kszGRZcjuQqbKFtuyDeGMD7nQLN6b4bktcLMqoD+uwVZRvlkb6xdj2z02R
JJ7ad49Sn66zkmgPiE1IJTTaMRG7xTKBmKhH/Wd7zCs2hG2xKjTjC9De3DcjWAGeTqiDaGkF1WyK
vQCk2A4e+nRGHCkBwVHVbgq3bVYSe93YuddtkPLnE624S2v3G60Qtrmlnq/7sjlWVgeogdrAK1ue
U0VTwpnIQTJ+545Br58rwhzgAivKujK1cSfTMP4M1lR9hLwwb0JdSuq3qSq2qa2nbNn161JNS78C
pAbkWIvX+qjKq86kN5Xl9v3EUg0BejS+IM2xLW/QWuORbaLFAxQ0PYHoTlr5dZG4Ktspm92Srh2b
3uJtShWTZ3UCfGeV5JwoJCh2xFNDg8Wn19jTAKha0fchue7rNDAzLwFUiKJbd28ETQJPQHdfN5Pp
0pRqXG8yw3ZTBloZYhSxlcBjI+ne6+PSinGqhS4JI3EN0dUxVgYZyHcmTkRrNdexE16qEnOrOdH0
V6CStKA9xI1ZzQWzIRF0R3bauL3qun3A3RPcjhPo6SNpClh+NKxOkRJ/ARyLU0Cd0r0r5XjMssS+
RSFqQY2VlCRpHAHBCzUsYnPblrdh5QZ33SDmnZkCcGDr2a5SU5CXpcJCT/hqbFC6x34+0bCjK5Zi
fRjR7pLfkdh481DuF1PhEliTjFcDdclFOWbV5NcZVTm/XZD6id3Iq2yyj2ZrDPb0UsfjlCS4zhOK
j29Wv7xhZAU8x4XJmuGORfC9d9mKHAP4pg8NGYS8wXZl3xa1aLWLTHREB/60Fv+52v1MlNF+XdwM
VlgVqaNOSpRYVtGfFzcd48dkxYO1GSIivEMYY7UN26lL93ms7+0FU5gWKbYth92hICi1SnuCZQhY
KOuHtGAYZDtze3z/p/ohT/u5nWstM0hm7pZGIDsr78lPZSSowSIMSZteiQzg1gEMLnk/l9L2qrg2
cPTOd9rM7rovvho8jF6dlS1uVeUujaGfGmC/gzKhtFzM6W7prkwrzz1IV3cGFnXK2/476u/Zw5C4
Xx6e93/8H4mDpz++hkqZqSAZX0hWX19UuxFtFQYmPz7b662LhB2V+yHE6+iMA20Rsqpstzxm9BC8
So+3UOlM+k0jfLd6TXrpNhyCfIdV54NgnF+GelzWxUSwiI5tSwC8eHWzTcV23Q7t00ZkVefjKrjP
otzw4OX1XojkwOiG3Y9L8d9W7v5c7f7ffzXQ+h9YEy8y/39dE2/75+5b/py9GkMtf+WvithhpETF
Q6olBS5CdErOvypifQGdIOJZlBuMg5ff+ot0Iv7AJIKfaXFxYKpYRsR/DqKoiIkERjlrIS1hvEoO
02+UxMQ686D89IATKYfGCvIWPxtqbJwUrx+kVOYpxt8ixUU3xuvix3K3LHwUE0cggFRdy6KYJuF3
Z1kmIVMrS1TlNSa3XZJMzUpfFlXyvUMPcc10FlhpeKangtUXdPk6QB0ii9oIQU4SCELa/Rd9JhN/
MitKz0l+LpM49cKlE1xYPb5LkxJEEZbPcPk6dYZH8KYJUU7ymUkU5tqU0kmMzrCupynydVl/B4ya
odiwI68z4J0SdrmFcwC2BIsZ+d2UHW0/kS3stKXXR+h/vPZH5aItRUyB9mjTSfUuXAocIxbGKluK
HnBgarfKQrOIIVjg22RLnX6dOvIxJ20yNvy2fdCHcbqukgrnvkHu+S5YljvnR80lAz5JJHNeikq7
HJfCzFlKNJNabfhRtDkkLSZBQ49hqegMWbXnNFOp8wrAJdvIaKzP9VIKNktRmFAdVlSJaoDbOU9T
mwx5JfxO6BXVZOW6l2WIjbzHlB7SgdDZUWftSiOL3UuXkjReilO5lKlpKMkkAM/bNvPGzE3r05RP
nyzS43e1VMNDEfX5WVs4+nPZFPAs6gmCZMyS/TmThA8U2qwzz0iHdm+N2ROm6enFEnV7EZuZfYax
GWhhrbRf9LJ+VuepMJfqPeo8YdSWSs7ZOGwZm/d8HIUrZ+Y+UvjJ2MRn0lLcK/xeLFlWWe8FjTMP
4U991+lK7Fd2q3gxLde20rPH2QzyMyfV+tUAuPXcaaX9QmHTw5q305eYQon6uyY+5TqyC0M5dLKm
sdaNOvDJjoWf1lenJGvLitL9PFiJ5Q9jMDRMFAlHRU4a+P0Y1sVuKBWcz4GTpQkiAr24iUIqEQ9X
GCMVKWjmMxC8mEPLuMA0f8OWE1v8sLg9C0Frf47osDTOgy2zS9chf1UxJtCL2YPeSXZ0U3VPUdmu
jGa6paNq3jKhSs9FGRVsq+qULVJPhmzvM1CYpoeKJI76cVCy8mDVhrPrGuolq+jbh1GR8SbWYvHV
GZOkWtElm2/tNg1Y9LmBYWhPDyqF8maUeXebkB56kedWcKeWubtNFFGQlTlazrneAMTsE5TlAm3k
TVo22dXYxvmjMfHKZn2pXgh1Tox13E9JeaVPUuF5yI14U0hHeYDIOB77Qldo+LGF5N3H3BxxD5Vk
y6iu3NHRu2Zk+10NBtjqstR80bnCs50+W82apoFOMfp9TGvei6L8KguCx1QdV8og1J0ir+pS9CvA
nukZFoUYX0L+rR/lSF6DUWzqQd3kCcFJOYlcK6NQUg9zneubhTneAXP26J36rWj0dZGHmz6BHhTE
4aWetC+BanTfuqjB8Re7UII9oJoEk5+bsEGVT2lrO1F80YRKlrWXlZnG1rQOZTsn07plnE7Qnm0F
OurYVlb9PeLQ85n9/VeDXMUXhrr2o1UW9hGcqbmva7AoTXecZ4VJWdg5eNVtghucOdvVtQkjdm4Y
4C3ZctdJbH3tOgYPyejavk5+SBEN7jozNaZgYTTct1FgXBbKDRyiyfYDW1Qrgh7loa/H0svYRF24
Tho9JW4XXMEGGQ5BnIeHnuE3IiMy6TZRoyx067ar161ibEh4vhhlfNEF4tzpm9Ibx+KLPjETVNlO
DG1BvFLV+3o8wuoNmlsc49qqddVrax6x2BfAltkw+gbAQr9NxnGjpHW6L+uneoz8eKHkhjgEzwl/
d45NFsTrPqqGKzfJU09hj37PXKSnZY3R9f+xdx7dcSPnGv5FmIMctmigA3MmpQ0OqYAq5Jx+/X2K
ts+VqLF0fdf2wrOwh92NUFXfG0MypECvjUzXwgHV/J4BMA9rffGWMPE8BDdGXcuYNJBo67YvBTar
pelBgnVrnk5N2ZhgLcL6PnkkRhYjdPA4rbdqzUQQ5F5utjeROmmcc78gxl24NknNcei0LTwdzpQH
F4aOQAPj2i+06lgt+vLVdPJiP/cQn0G6GmfLIO97m3BeD97xwXIh72saSnYNB8gINzW1emaXHslY
T2Oe32ZnSNx7YTXo90Wn1XdTD7gjl/ZF1/zifGgzLwb1+co6tV/aWoPI542rF7p2PLrgzR2s8XY/
GMETeSnevqrEntNBThJN8Zw2JOvWNhMi5+QV5fna3WDi4nlclmFXQJp2XXLhkLn5Gb0Z7Tg4sUMr
KfS9u80HYjarqF6GQ2LMRSzKgGHUwCVn5o903qeHtpqopGzbZe/bub/v2SsfvCF9TOy24zb3flTn
3v00by/bNOf3U5+10AUzPc+TUx7tqRe7ehnFfiSDJOIMQuigTWoG0SRE8NRX6TJe9fQ/E9Fh+udB
1pASSnzwCaXsei4Q1x4pful2EBBgAuQZkiim1AZgxLFcQd9QPjINTzouCu3W10dAkWGtdlaWXOeJ
cZUrGKAe+2mf2wjMfW/qzk03WeCxWJi6jZVqyEEBl22fjfbLRvioJYk6ae9oyqY+OHR708nsMwq6
7UmElgBQDM3VaEQM4aZ7T1qR5sy4/mRGJkjJ8AqPV12vQX1dGebeBByhPPSJpdsJbZf63WEajHiR
GtnlncgImjUBkSb72RhM5zD34rgEwaXptbd1lRF4Pq2XFm2LRO8IdkD3EhvQnlTtqCJZA8Q/ZNg5
4R/uQiLLqx0ozD6bCTaSz2yrryBMJK0sEAKUt4crj4VPMXa3th1nLQTJ+nDVbwngZSIg3NdTJWS8
kObST92XsUnFZToFy702ixuOoneS2KW9YEY6anmtR2af0y1lsdu5UUE0BxXYmOwtP8m/tLUw7ok/
YixR5zSRjaE5J86jMzciQpRD53o9BveziYrGnINvTjBWlyNl0OG02F8WWKJ9vXjdrdaNE5tIMjRk
umQXuDt1iPTRnmbKQoN1lVk8Fhy842YkgWEI61rI7bLrUnOMBn+p8ysbqY5zmY/QKXSkOkvmnbRg
mOcQKcmqnexVZNNzHswy+LKu/Up2yH/HpXci4g8UAiPJ7+alY119HbvX/kcC4f1f+de8BOBv2QFZ
Dj7/+GleohgSvRzCfWIQ0My9d0b+77wEeWfb2LLVEOMZiP3+NS+Zf6EiY58CzX9nHuz/ZF76FQ/A
vYUnRhFkFqDGRyc2NsCxELnr7pd1XmMQ6hAG0jkf9OzW0nrSjAj4HxOXJjMf3LJ9hmd1z7a0NE8T
OQOxkVASx7FpXxry7ofr+Df4z7ts+IdJzkFRCOdCQKFNICLxsx9EhdLrZ3OwWbe32Ug+FUmVIJEq
87Tawdjlh2bu0yWGgS9PYJh6cQFfSdqNS6zvSU+09X6TaxO31tg/aGLqVV5/b0e2ZnB4g+a+MYfB
IFE1FfImq7ehUfyIDbBYlyZZzhnj0lgnyTcUegFxVqKDQUlYhy80mwjT3/9U4xf0AxoJoX5gcQcM
Au8+DK296CyisxbOMTCID0s1DvM+YfsmB8kgN02OkpwwbTv5GtHPnTbKT6XTaFPYr4JBgTY9eakN
ZnYtCZs5oIfyv6IFNTiWNfEfvukvoJyFOh5hskrg5h8f3WGCOW/SAykO2bwtN1nplY++E8Qd2SFn
0GHz9YSO5HERS7ffusm+3oLGP2Wbh+GqHtJxl4y0Wg5JLc/dbZ33f/h2Sov90yPDF8LRgUsSrAHa
7sN1dGuUb8wNzr5p+uG+HtoFDFD3d7NRlMdS5tMTKOw1YrOE2Cp4MAfP0R8MBP9Imf3wJQCxVGgw
3wNs46NgvKfc2u1SC9ze1YpLWkdS6ywt/SbO7PwlRaMUrVax7iCyuwg9oo2Ap85DL33cYK0wplXG
ea6qqntv1i80h1Dedp531rTBSaRTfcfk3Thhra1HF1ME1Lpj3ljSmQ+LbTBdZp/XvjMo4tCzJ+Lm
CyU3y596eNtd6REVNpv2rtPmBxQXzWULXhLayI8mMtVH+SCsWXBUSE0srVPtveLtMBDr5maxTzTT
qXfIa6rITUbxWOptcdA7/YL40M0PUf6BQVe2ok/WdDrVXZBrYboO+i7Dk/k8JpxBsMZhy0RfCixS
TE2wDyY9DozsgYilJeLobhokZtpfZvodP/tG3h5lS+NHD4XOkTDVSaHeFo93GTokngsHDKQRc/lN
0wpj1xq5Qxwl13ceuiT0mgxSc8IV8IQQYmXSoB1yo43lc4Ac80orVTALBu7DYI5J3CTM7cJZ6qNm
t/1rQj5LVsrqwif+Yt+uU3k25iYRayAjIb0e3ans66ulykvOpq2DenDKSBIvXAZnQsubSWvi1UWY
JlajuiA3XXwLhiJHz9NOJ0Nr7i3a86KyAxCCANxDr84HfVy3F6+oG0w7bnBdtFRsy3mSYEl9EHwe
5uQT8qibbdWndjeNjvVQw9HsUGo9yHlpikj4a/CQUST3PS2aTJwvWuBeofBdkC8aRuiZCIomjbyi
cM259uj7l6vUFNA0WmeW9+6Kem6tDPfgdDWaqmW4X8um3udeix6jp6sRhXoxhLheH4TIgoipaR13
tAYtYVHWWhxIbuJi0rmOUMU4MabLbxDJzi7QqyKuZx8BRK0y++dPhQi0b5TbkoK39AJZRv15EZBQ
bs1F3ghmjN3MTQ4AXl80auvbZAnQXMzddbIObxywzd0SNM7O9yxtV6MrqrN0ih2N4EUa5tp4y6o+
kjxIZb+Y59Om3Yo2uy0Sp7/JOefbnTueinyzdryNyd4ek+FrXjg3jpFsh7kVV2WTznuBw4PcR++L
NiE7JJxNBQz6kO2ypCAzkNwxU3Y7kwKlMBGJQe5gb54vUyK+A4P0V6w1OjzbKMxP80ZqZ23kLm30
9XSUG+6fXb11BkWk6Xrq5o7xrgm+sVX3Idl2w45ncr5u1nzb55kcHtYCHiutW/umpTuggsYhebKY
ooYC9DqUYHgXTtvlZehUUod68pbP5DgGb1bZ2icEku4L4hz7MzHzdrgGtrxISqjf3Vjk5OJKusyO
Tr/d1WawXaF2LOl2sNxrv63IO12f0x66iPXOuUDZlx6J+U72WlPbT5219fdCJGdbUmxndVkmt/kC
fT6Us4oAdY+GqnjJktWlm8Ews2MeZKAZTuZLiPJajN9z3tHPJsEWPsF+JkAJWpojhQzevhhmhqs1
I/l8LiIj3bLD0BGEiVJmaZ7HCl1fVs68boSsjcU6ftedbb5iwuhiZ+uqLa6TAjY6dfPsJuh7bQdu
/JI160WXzN5J9CxjhFy2IXLP9ky4JS1iOZDV2mv5lb+l7rNE0V/t2nmpzmvyaRga5ac+gP/vNHFH
f197ZadpcWRuHUVYztWZ4SFC8Pw5eJgropFYd427HvVcpJt9v3ddwRFKR2sZIDQQTeSk8joVo7Wv
Pflc46yTESWXfROV00iwv42Pc0gnzQztyugO2YbGuPaG7ky3erzmakjimSh3mNjqNESQiKproMZJ
9mVE3604lUabvcyZIR/1vNK/A+vOl4ynb7gQ5bnnBM0Jha/zsCCnjKo0ME/GnH0P3PZ+LAJKiILx
ZXs/UYm0qfaCgJbLlN7gU44XFMV74122HuRM1U3JdeaWt+U2PGV2zTxuuPdsU+LMshZE0DR+nYog
2Otm3Zy53XyRuf21tzpWzPh71QBThVpfO7tcdt3Ja0pwMbs1jrncvHM73c4A2G6rsRhJ152bkEQv
bNVdN2i3E4UXhL6tyc5aJLLHTop9kiVvFVmzkUDxvStbtzimawqWPDXPXZvWr0bbNo/SzIoYoWAd
BtbURfloOwcYRHqjCzsjLMhedhZZmUc3D1JeUNuMl2ASJ1u03q09+CISW1vsywKdsfmuQ/U7+3os
MyR6rc3zzc43HQnIzM9rTnyPa1BRh1J6XxdTIyFQPo4ZJmpjTW7aaWriDpXj99Uu0USiJ7vMEg9t
9OJUjP/JjDqCEoJvVS+L7146zlft1KZR1wyoTyGAIdUr/WbJgqYnCksr68ikmAGlhNYwIPZTsqBM
TgeWLwOj9xj66TJRTMXQ2u21ser9805OhP5Wfgr5206rbkOoT5pxGKalZion1bWw7lfpdcD6Mikq
OsTaVkSzJiszdMaBLNkCwL04jI1VfqnYnIrLdspm79wtLVzphk+P1leCVgFzJZlS+k7nAaqPFWWj
NjK4csjvAdzKCyMpRtanAMB4cp1huKIlpXaPadsrjQcirfSk60vr7s3Z6maCXVcIAI0IW448Xg9S
Cfl0adhz+n3sVujxQIj53qw5X13xmI8MMB3tSouoaFDuF9JPF66HiVSVQgd00jMHsGy6UGWZZbSZ
a/9sG4XxOHbwL/Y0FVdN5bPoro4WebIMXvV8sI6oJ6y4ynyPsBQ0ex4vbCPyGOaHTnIymKEKiMbY
WaOw43FbUVpNfbpSkmZ5VD8a0Og7TZ8WaBGz3upYkMJKzGvtwSwNw5A9ekQ9aTelPdrE9LrpzShk
vp9QtMSsMvo5rivr0nItCPi5Tj55yLO7eDC9vIkmb6rXWAjJ2hR0GRTv0qCTAIBIzrRST85ykBk9
cu2+OjWVO99bk92emeNIWLOpg1UISTF9Z4/rG1eAc9pYJQ1n0My9q9s6ORNy4my2lbTFmcS/0i88
vTW9Kc/GTTO6XZdIeWOaifVcAxh95qxtxfxftjckXVuceGlFgqRWe9+QRwtv58nevvfK+b5THMJY
V09l29VREshnyXUjHgzxtZldUbr93CsmYrMtDqyKncBovcRm3t9N7WRd1NUKh6HYjFGSpz1Ueg7F
4bbVHTmZMjtm5uZDgsxGXR2bZEpQlKRFlGlkpO8q+gAdBCtOdlaKIcli2xun8qIpiFl1kkSQCZyP
BA6LZOjNW7kFAgOC7PKvc0Amss7x8ivIenuu+xQSAJmVp07xOwKip1aMz7J5kghqt3nQahcCiCzW
s2aiOU7lsVxrUwZvNHQwSGsDmZS9E0uG4pjcd7ope6ee0H1BQ5lm9TrPc//m4z14oZ/SPdkevFWf
d+vXIss+LYrTqt/pLVE3COpo4vvsypoBeOvylKiSwXzNkK6doDfSywHX3lEmE5l2nfNoKTZtHtPL
XmnCDKUOq96FYq7SjGmDko/ZSklW0XpO8K4rQIvlu9gMdTvCMwxC2dcSMRpiouyK97e8bN6laiNf
P4Xhs6xIMwDKQ+gmzjYI3OgncqMSyduE9A14Wz9Dp4wcLlDKuFxp5ITTDtet0s1xJZDQ2e9yuuRd
WrcolR3+EYJqEN7VSoFXWrWGBlzp8gKl0NP94dZKUhR4FTRspGdV8py/6/m0yh8OUDFN5C1jeb3W
0KjKnkPojhvSjgIimWGu8adJ29FFRD0bcPES+FoEDWzsjC7QQrvRvuGxW67zPjux77LKJdXwXb6L
Cxtv8oPj6NqDF3Xa4JIFWw31cXiXJRbFjA/MW3N6ZI1h60+N3fSXXPPvlS6Bf4PVOVp1r+/g/uJO
s+vQR7U/95Y4aU4woCgvb+dBFlGe+89p2247BO4cJq3uNe3TGek775czoetIluI2z3LjcqGI4dE3
N+J5bKWuTN+FlkVgJ7gfgnJPxPHyxoqyEdGZR5DaCDqBTk/MWM0ua2YnDFxm1H70xSllAY4SCvcg
qlIf4AiXIQ8/GHHqkkgdBAIMSQk/ZeZlT8Ussp3TcuTk8D1d1EohypEuP7eVarQdlvmBevpTsQxI
VNvifsVuGZpFucZJ4zLMoU6qHputXiKxeNOELq93XBK3Net+WHIFFdMygYJVL7twwfNzLqifCs2W
1TxYDedqyWxTtdJacW8SJsyOA/qaEYvQYWDf15IeSjJDvVfA96emcL0rN0+ytzIv+/NyDuYYPkhw
ZO1PKVpAW/PzTwm5/c5BL7L0FHRW9gVVY/8sFn/eS3dOnzjYaud1MBoXTTnNr+PWd9fb2vaRbhHk
o75ZLk7NIC0azSuL4wOuty/6nALQG2vj78vO9aadzmZApDZyNZXZE2Hcqs9lZmbf3uGT/ypi/gTx
qpDNfy+JucKUzcsy/iSJoQ7+fzUxJhIWBOC0eQU6imyVsvBPTYyPgFxlnOlKbgUQpmIo/4XxOn+h
dqLJnqBFNGO+Cqf9F8ar/+XRzMJA9f/SxHwExVDjkGUKHMXno4z5gKN6Bb32QF79nqGoBTlxnHuE
48PeSqr8D+DXLzgmanidgGibzD1UQB9TLWrXapxMBt1+9upTWw7Uk+UHqK8HG0/P4Gn/kHChrEq/
1X8DEf/6cVxy8FLTtcn0+aXCLW90f6XSotu7o/VgJ35soZ1hGM4oal6Lyy0r0j8gjL/An+omc4dV
pTy++Y9A7dT1TreOfKJgC2IVbuNlamOOxX+KLvy1xJRPAvnH7s+ToEz/P+uYHBy9WeWv3b5Nk/6o
GHiiwhFf4/VNV7Z2kZ87Xj88YG9sIFEnaurne/7S58luXsrVPVQcOszQm4MNz1J3rdtJE7tmcqpY
xO6csWz/EOj4a24u0VqmHoBl8YwpduLnb5yZRPsUQVrsM224dOv2Yi37Gy8NVvLwGFSEPkUTiH9Y
MrPEOFXn+Ie38m+ehl+5DPUFKP7iZVOBVR9rqBaGaVJifAJzDXxvuwra7LyGltwH7FHS06qQLNBT
YGg7f9R2W+ldkLF9tqTOq67P53W6aLtB374QN/ynelf103+ChCEwAp8IAZS0MBkf8xGkL1CQe2W5
T8yc9HtEFYzsqYWbYhgrHdCrIajHagAtZ9MhEp+wMusPwlXXh7f66UuwEBGGwJoC1WPx0rCA/ain
VSA8xq5A7kvOdt+1DI/vtq6OIJ5BtWDgQqtDofzAlSzKT1rSPSTztkUJNsQKU/w8xVOzcd1M37nj
X2vOAFz0PU2H9t7ypodR2ZBHZUj2eUOioKkfmGlOqzItw2yYk+U/2BQVaTE4rA09S9TwTFhQ5plx
tmaUPlNguI0XiK3gQaFi9De3GbzpLrUK482vCvwNCWEKbIxa8Klr5fDc859njMj6G7ji3EABd5sX
VYwYKD7WFn6ikqXJeTNZ932TIYkeO84SqdsrOZle0XVSVlfevHJcEJRaU43NqEYvwpi0O6/v8tee
PoSnLqeemWUot2J8zduhGop1j8BYOxD+Vy/P6PGM7LAm+qo4kCkAh8/yk+d2aqgkHPCKzoc6nnKt
+VbyYQ8WNTluWPl+cSFaQ+mW9eG7uWI+CXPDT66KfqhRk/fdBf0fus3hcm2dsODYYIZy2ii1Rb9U
XFidN3wX5gwNoNXBcxXgsg69RStfKs9NrugFmS8NjwbfySjMUzHIvA21xp6iqrFQiQ24+PJdRw7S
mcDPhSXPrtdjVSSQ/T1mP2IqypEOhYKOR85mbjAfBAz8eOhnH0TET5tpB7noXgRbT0lOVpj9WyOF
dp2OTrOeBJ3jKzUwaKljhJPgCt3ibtsusTIx7LmWSjVmA8yfla3enci0a/iRjp9DwqM+adcTo4iR
nwCIsJ7IQTg7OHFvjxMj301tg6qG0P/SvzalXMEkaSJIosnKAQJGt952qOeMLrSt4dFOnUyPEqtf
Xk27hcEnkYCGlrwzAjeetmFNL7c+1TJmgozwgjzPbpPcbgIEiKX2kNY+CEHH2TSqWg628ZhPyLKd
zQd4gG5yCc2m2aWmOs1zbheNovSTr4CaWkE2nbfa3/x3HKdvgbdzBe5s4HGXreMPl1y47HunQCBn
9W+SFQWYVaSPgR9c5gow2kCOGgUheVWZn2tFMB6lRXw8ruimwAgD7JQAoYQEGKyhVKDUPFn4aGFs
b1cFWaFEN2NHwVi2ArRIQ1h2tFJk50LBXYUCvnwFgQkFhnGiRDazBfVjr6AyusKfNcirnWmtxbFo
ADJKBa2hZHjTUx/bjILdCgXAbQa4X69AOQIjUY5nCqrD48+1Xu3belrOfKvxzmcF7GlCjFGhwL6s
dm1Uh2TykpZwRa2CFWvmeI07+MJQYGEJaphm5XLK9M6INzFsx83w74kPRWyBUyKcNOQVVaFd67XF
jG6kIl76wTjNo1eehtpvLosFV78FYUaSKYCm6dIdXLXmjQnUiXcazFMy/zsKB9V0o4GpBBtdsvyt
VWipXlnb90UhqCXr5kunUFVKkMpoGqpbmjxchJ8lK3mpcFhDIbI91yRqFEpLtI1LANvYHeDsAHGl
wnMrhewuydo1UfMO+M5l8Ww7uoVvWl6bChXumxqA2PkHWMzgse8UgtwBJc9SAirDAAUPYDd2RIwJ
BjEDqbHzjkMz9FwhyBJ3OU28HmC1nZs2R6O6OnedHChbzzbnuUV/dpXQ2nwuFeZNlk97NolhjGrJ
6KTNtXey1vmimQmSqepCXlWlvJ0l1rjQfYfVG4Ww+30zX00KdReabykJWQ8ZMlNt/A7Ov+P0poLs
3cbA7ZYWp1LB+Qys3j5t+q/QLt7ON7v22si7pmLq0rUDYpvx+4CeNwiLd55gW7uCFAmOFWGDrBY7
7tOCZzjW/WW7sBc3uK3KYD0z3KGlQsXOzrzMs54Ei8WBMkxaiwBgLoxhAWCCycgVpTErcgN/xYag
ZrsLqPI4+hqKn7Emh8K0FiihTdEjrSJKUg/KpNya9aUgMeSsUISK2w3LZwJqtjig2KcMpVZbFwN5
Imyekn3FJ5Xk0FC7dNPWnAozRd4QpLvtDUXo+EVBso1nZfGEgBKnPeTPjO94J02dVF9TkUMpjpj9
sPR1bGSbFSaW+AT4ah3yftyQlClmiS0ZdZEMakqfOyIVyqKPfWniZl4S/r4Q20Eqksq22rep2s6m
envNG3hTlKPFruEnACMkbz3LU+yX1V3QWxtDrHVjjeauEKJ7LanVOdD8BHnb1IASXRobk+xuNuFe
w7jeV4pXaxvzS2phh58AE2JRqZqxJKepzjB2oD5I/yZ8Qk5W5JjL2rdV8XedYvISjPjUVp3Z6Hzh
rpJDlY8wfpJ9u3Dnasfl/FyuQsB1VuSRNYP2zfSyu5T+oTQgz6TxRRE3Bnsbndnym9s2xmlQ+L8M
RHA7EqiE9M5fqE3CtYREa7AJP6AtKtQbFqrCdsd9BjDgYgx/AwAbX8U7C7o6AMObokYFJWmIz8zO
fuG04V5tm05x12TyyhyXMSsepTa0yKuhXhvFwaLGtx6mwh9bgoXGm2RwxyYWud2RcwWV26VEqgGX
FPf0lU+fg06TiOq6fCQmqZbynKkfLcoqgk9bvrk2NKNNqs9ANsMTb4I8oSQnLgQBZ/std3weoUA4
w8u2knxkaPNykE2SemQsU6wSNmNuJKBFNmZ5OVk4NY1twChPdk3LWUJanOlkQ3wMxkOURxRWBUQD
mnnalrtm7cxrRzj1jYa9H41n2dVPiastetQ4i9lCnwdVG66tlA+1zBANkNWCX7dv3OzJKis6MAn1
6L/340hM0qwtxCtZuS/rsHP65qFQqgakNAUhRtUYOVvBKtRoxgVMgX0lAT/ss9xKvQQqMVv6g1t2
zqXvy+wrso4ijaEprVPvDtYFfXT+sUnt4S5YS5KQJfvzc8YasOvtobpfxjq2Sns5b2BvutDVh4ol
S08+rTlVCdCU8zkGh/mI/Ke5lJgC3hA8csIMnb4KPoO/+t+Lsl0OPOXb7eylybGix86Imr61DniZ
sevz3ht7GqTWIITA8Yj0qDbg47HY0thf8/UmM1N3upOBv4polHrJFug6UeoNFn+2z6bdMnpBg+K7
TOONU06zG00WmXrI8oucEknatZtqeTFmYr30dnREECXDoFthB+hKMC7x/+UjGOXyxWO0+taM/npv
APsG0VA0HQU+beBEzpKCa5qdrr9JNLQZana9vm/TqiAPAz84Ut9gXJ0d6wa78FoH3Mtkre/aggfi
sCLfvUJEAwzZlkuBAnOuYtMQ/YsmzOCl52+LGDVcGblDMd0azAhnshbDXSU37VCsxXDhzTgjezyM
kgP11qJ8he94albCZjhUjTRw4UJdHETCQV2fbKtObc6dm7XtymSZ3KdCOhzEaEy/NN+zdbCHu7FC
vfOQW5vty/ccHtjGFcGHcMjnYYVXYT3yPbnHanAjPeh9IYonfMeQye85P8ESkPlDF/vwlL8HAb1n
AnkqHqg1VVKQrUKDZhUfVKogIXSm5HqnJMts2ZDk4SJNIodMjT2wUzlEVhE45+l7OhGjeHu/qcii
7D29yFBBRmaQz8d8HY+tvjKFqLijRQUfeSoCaZCNJO9I5SK5KiLJ9CsRTWlQn1wVoNSoKCWhbV3I
4UFcgvBP7AlA3WnVtftExTAFKpDJ/Ec2k4pp8n0CmzZBdNN/AcL/kwZU2ST/PUB481q9lj+jg+pf
+KcC1PP+wrxq+q6NC0hZ39By/gsdtP4CqQAVwNiI4erdTPdPdDD4y7U9B1wQJRlQmqskg/9EB/l7
gWfSBWBb5EDqLqkP/4FjzuTjf4YFgndMQslAQSJdlRH5IyxQYcbs7WCx43YQYh+A7t2b3opSigad
yPQXE6XUNJwmJglrl1RYrAMl33bAvC8sTc8jc0TCRhTdRKIx88QwpG1P2ANJcgHr3sEV/J2UDmVq
9Jbq9MOF/hvM573G50dkhXgO3zCRyhIfhOTPUqDHDwkYxB6QspsEVlxorn9TikSeB5gMsl2ZrjIa
KudTnfU6inGlBfPySpytKClCq6HQBacBxYKZL6r9pMs9dmk7XmzqMNuhzM8Q2c0KCvjci/rOgUN8
YYhlU5bsEHBDemRkFjFcJuT7jiVyObSWmM5FoK9RwoYblQH9CAPxsVf6VMpjXWs9TU4a8v3RN/cY
W7LzriyXP0Ci4Mkf7qZp8SCBgHkAy2wpP18Ph+hYUhlBKnxM2g9FI3syJ8c2PU8C0YWrtPKXVt/M
JRy76e3390KJkj98tovJEx0zeCV4l66+2w/3giG0pBivN+Jx5r82QokeB3qEotqXC4pMCmW9roi8
UaEt0/SkMWqf4T/48vuv8REUhuVDdElnEXrrgCCvD8BpLZDr05ZDAOlkIS3p8IHpc/Fd8/wn2yy3
E9dBhr//yI+oMB/pO7bC/l38r2B8P/9w8v2ScWi9AVZex9/k+i/Q13e9T8fm7z/o17vLBwE9+67j
GHS+fIBYq4bV3dncIbYzdlfM+1t9SGpn2DPT2hFGA0RHnW/S2pI5/ym8q34kyCXvGKkz8EwfPjvh
zqZNM5I9mdCNVjZtE/tulUd+n3pxoXcPTZXQUIhTsze2JzVo/D9+vLrQFiwK0fAfr3KvIeXC2DjE
tZO86En9ihjkJbM4KLfwz/NgAIO7/8hE+rcMgwrQ+Xl54TUCh6clTUnRPz7SklwovSKThmDL3jlJ
mRLBlPvN4+9v66/PD4dsFnMD6DQgAkD97z+8OONi933lod3wyIKIkOch0FyHHqbalrvff9QvKD3W
EnAtrAU63ZI+a8XPn+W5M85ZWAyVm3FO4MpjazjfNGa3ndT1JtyyLuaQgqyNud0c+uc/fPyvbydp
3CQjsR3Sbec7H9aI3t6gyyw+frDMr11eX+hL99nTh89WOh6NBDyHeALcZG4Eb32va8HnOcOa5mwk
+2DcPbQp0h7yMOUu9z79/rv9zV346at9eMCBQGmETflqaOPOzCq4CezhjVtz/P3H/M0yySWA3IH9
Y3livfz5DrgaATboUDAV2Mu9N/QHv7aeCjXg+eOIfTHDBSDwV+P05hBOee2CUev33+HXx5qvoCKo
eLBtiw62n7+C5Gia1ePCQ+C3dewBdmJ4tNo//NJfCAcoDxM7fqBIOmV0+flT9Doj0UKf+JTMe0xX
72EohqeK3bZb+vj3P+jvHiteIChAlkfnl6yQzC4CvXXGLra2pjtuqfcia/ymJsKrA6m3DuJBc/3D
Rfy7n2epk50BcER0wYf7GHRE7y9ZT61QMz6kGNNCV3Rvg+2Bp1lff//7/u61Ncn99gxsFzo1gx9e
25YQWhPcsIvRtKIb19pl5/hUAKYrsJFosvmAimDCEe6/1PRn60Azf7ibf/vc4mbg19q+jff3w/sx
zommtwPd7p1rXwZs8ecSod+e1KRoWcdvK7flwjAyGS30VHFuxWbXaX+45n/7JchWY/1Hb8wm9GF3
B8muW1NUaHyX+oV22bvVMC9XY3hojOaJox35V+6G6/67TZuctdSvf7gPan36eUOg4oCZkSxvki54
qn9+pqcyK0d0NR2NtRP0xqRdBLleH5CJiHhwqn1Pf82Uo9JzW2RBC4ZljVHdEZFmavEwACpWK7HP
NjVeSauRXkPZBaUFlR79/ov++nBiIdQtzqVEw2Gw/fBw6n7liQ2Cno3LfpSj5Z9lgX/w4MvDbSJE
9fef9uvSyVYC68vYafOMfqwnw6jljkNWoEl3+ulrnst7BP2YlrU/HW9/MYURA0PuCDHqrueYjmF+
WFOyLDHyJbf1/2HvzHrjRtKs/Vcac0+DweB6MReT+yKlFkuy5RtClm3uZHBffv330FXVLaWqLXiA
Ab4BptHoBSqJmWQwlvc95zlrPAAIktTnCRrjcszr6yFgXxn5ODeDasREn+W0dg1vRbJ0v4N0ump1
5PE5olJkQ3Cc88T50thut2t6SHEqz7CvWmwmcMrfVN0cs0bm2gJ1YbVSzUhrqTWXjj48BxRpfn33
zscUxl7sWOgJGNisCGL++cvlvzRDq6duuo6pbW0oTOHcLWt6Qs70RO/lc9zSVA2iNNz8+rrnY4Tr
GpJNB3up+cRwvgr0bR7aCjP2uuXgBkAic2+GgIqdC5IC40n+3npwvur8cT2knpx4OcDq889ffM8w
a+JOVxXQMU4FxyLWrZs68O13Rv75UjBfxRTCdXXAUfNe+fVVUpLcM8pt0xrHMlVmFX6dhuhLY6qL
OsNrhG/8nQv+zeOTnD+xKAqd2I5zfc2g+tClUzmuDbD2n1WZGOuwLZ+MSjyLlJpz1oFTjQszf+e6
b/QOfNN5L46enut7zMqvvykuiiZuXHdYpyW2acXqZxTyzm8cgGAIBA8GfcXYiu/d6Udoux/RE17Z
bn7hs/PC5fjZwJCBPSos3pmjzycDPhYHFOZGh6hmrJtnmwvIOU2d8w6uvRKrjT8E5p7ytLf01Kj2
vx7Bb8IVuJaLaXU+eM2vz3nAYzJqbZMiAmfuDdJlNeXBMpDAIxwEnCjak/VEAMbKnsQTbxiGp7Fe
cuLUAKCbaJZTegH9u4iteQl4uUSgEGKR5CRoMQXPh4bXj4WaDfP5EPfkpyQ/6A8D6vPAEWYrMGow
8tx4uujztjjaKawPkNOVAy6ybL79+tbY5t98DAMAMlpLnQnz/Na0KdXLoNW6tZn28pul/Meki656
3Wi3vtN8T/rWvoMFagW467zgtsIas0vTaZUZXnijudWeqrZ70XZJsRsqJ0ClHMw6EA1GDSDdCrzx
VNw4WhVeoQqx9kDuxN7LwUcXepo/Wllp7Qo56V8aNRlb3yy8LbQiPO9VXm7wp9TLetAXcGOyVVp3
2ano821J121pjDQiaAIZe2QUXyE6OgeSl+UTjd3htskKPmQL65NAqE1uGA9lL4fbMQVz7gLy2Rl2
bZ1KNNwoJdLiKiPQchsicFmjtKDD30HrWAVQ+C7ThJYD0UVURWy4NsehF8l94hSxtaV/K6d3Xoq3
cy0LI6okNDgMVs882zxR+YY5kVbdGomq9c3FgXpvCD/fZZP+YFXee2lZb8iw1KJsx8VbLtCPwaI4
W/+zaMrd0E47ogwC/6EVylhkkWOtkPr4zxGNrAjUQaktjVQbbu3e7z8B2I7vwrRyjoFT2D+6uGMs
xIN2bDIMpAstBWizhN5KJ8ufX+xEH4dbytnGkpYQNAiHP6Rbtb5VshB0V6Gy/3pEv9kD850o58CI
m4st3Mez+U4b4d5bLTLcIJd3VmDeMy6/Fo760tYwEKO5vzzVO7qr62DUnn998beTvMmLi5CTHAHE
lOcpUKk1jl7Vo4FCqYwzR1XRdeVF7pWrBsaOHfp7XJDBbL7A5PHrS7Mgz6Pj9ZTC/A7LDOgS/+MP
6NnLlVP4TYC6p1n7IZKmTRKjZxCWm+2NwqX/rxTY6SIC77PogsHBdxBZ2QJYUXblW1n+bXCj6FOQ
gx7shyja57UFvtu3fCpIeJ+OdHjHz65Nb81Q3Y+0HcQpDt36aCQiPbm94ORU+rllouFDx9602dBt
tGgsrjG+PuZCnHQnFTvDKMyjcgvEJH12P3nZk8zxmxJ9U+xlXRufkE84X2gxqaUqitkXLTGGoZqB
pWSU101qOEt2Dt4tuSTq1JtG7WJ/b9H7o+mXwC7Sahe6sXFXzMnxq07DUcK6t8Nsox7DRhfb2Lfx
xNFWW8hcld0iYrr/HGZFf0/dxlsn6CFA7Y4FhqEyDuIlycCat1ZS50ZkdDovojqtr2YJD0aZoiuO
Pib3buHU3fSkJa32xD5b3NW9tJ6soaTVq3kJq6eoYb7EjVCPA81aqKH9gM6+TTfYCyfCS+j1pr47
3sAwL5adAj+q1YZDnTymoxgajkP3uUVyqMlO94KFa03WWmEQkKu6zMtTFVBN3iRl7i/DMR4uMf4X
K/Ieg3ITKyyqS1/TDBv5WcO9oGN0lzUNrJ0+0NUj3kS1qcusiBZCat5JREJdEvRDVEgV5V9cWYZH
C/XXJi3oH3sBkXpz7MOis50mXlcFWigwRnn2yJ7CoudYgecJkT3s4Bk7s2msXY8SwNmYxPHOiMrk
mx507TXdPXs5Jh7xv6Inzicb4sNoQpN04qinhzDFWN7hitZ6xlAbUUOESuCr0VFiaEUSrprOs6HB
1652AGtnfR+aUdUs6HqAF5oTLy3WhjLXFn6VC9ceHQl+NR/65lhxKN4U9oyqB6eSsHdHUBXTlXbL
nU7bbx0nITaOmAQowlnk3s3KaGu6UYtb144OYRy4u7RCGqJrRljRQPdgBgV9Oh4mZwxuHJvNw2Qp
7yKR9OamOPoosFRclBZY3EZV+kMFwQtpjbLwO49k51S6yNZ6lLeHoUrKVZnbHj1Hr9sMlet8iVqb
pjpcr3JpTkm4HBLSB6I2h2an5eOlr3WIQgwNupaeecahBzmzxBi5FqPbQmi1NV4yyBugcdTBLBzv
YewAa5HkMNxWGvsLzGRueVmNqb8pOpQf3ehwRxpxavKgRMppmJe+Pa6Hsu4PRSKcU1FUJP4GrljZ
XhNtIaa1zaJCNWGjpbO0QzP25cmy4+ojr8lj61RyZSN5WWns7bdNZTh7r0m8g+5G2m6ymmg1QT+8
i5LGIdbV9z4PIh5uh9CYnlXKw+yC3t0oJs3bhPryZaurZpWniXsiEMS+dBy/u6zayflqsAQ9e7nG
o/Oz+LOyEgNdOc+0rxN7nQ6zyS8akGJxVCuOQnnhsHOaJFnVWcXRb4y65hKUE90qrBbijj45mwZ8
PzuBongZRXp5dNFVX2kJKRooBa/bzBhuYRdHR3+Ii01HYX9jOD7xwYarrfHs2NCp4MzhgUWzkMVP
vT147QLbmLbUNayBqW3d2FnNSqgqb21AFLmOOKJe50HiY/HO6NkvjEmbrppikpd948Q4k0TBZjFO
yCyHxpBEuLlbeWlHVlcv7LS/z7VyjbZx+hhh6z05MeOXS1TUTeG223ECy7uqKnIJfi7BiJJod3WE
iHEwiIyiX/ss9I8peOgTzk/1aLRVfMRIZH/D44zopuyLo3RUtM3QmK2zHKbLAn8byYo9N+JzoZt8
RjF0+YnMlV3V+N2hTNEGhW5w1XlutQFLUR5MyomnKEndGy1G5JGPbXnbQlH4MlV19MkezfEm98KP
eV9o3+3JMZl70E1QQxMnOeqEP8Vdjgduaq8dQHNirwWiHYnToc3eqnrGdhPz4VypOK4AJne5e0sx
RR2mLDE29ujyy+wjnPvOwTi7HnQPrnjeBt2wyyFN3YCHGLwNrL52xR3uLY5qIhcrqrTxgB9caYu+
hNuwxW2J1jRBPrHATC+HZVJ2xONMQm3gw+U3KrGBMLilXSyruLpPB71fhlVlXxWgMr/HQhs+zYgD
Ll13/aYTg/9JahiIwVyBR+jrrvgcUx134GloNs5PwrY3tVclqI/DxsMroX+b2mKOgGs2TUKYukQw
RkCXb13if48/zUSFbeQ7EJ9TKKgA6qP+muJ498VJtOQp0TMUOmoINlkuEcx6Q280CDaNGh5hpU2P
mtnl5QrAtKuW/PlsZwUT842e7ntPpjf0R4sfUy6TJQLBHNKf1/b39iDHa6V1VEUClKoEBRQZiV5K
HkQYl+Tn5O2xs+nJJGqLur5fQxIwn3rPaMh5l8O973tq2gxkkZz8wpTfdT36ijfOuQoaq/qmqZRN
agtr7X4gegmrt0n4hhIDu5pEuc79NBl0DwtLP4GkT/Ze3BoUHhuQiASqYLZPgM/FcfrYTiQvdV0F
QDWv8drBva+K4KOedEfOOzVucU0AxAiOgFBvbKvLF15HoLU28LJ2BA/sqTq6cm37HHC2ArbmhVSQ
yDRryG9xNxtbXfTNKqQD+WWIodA9IGx5HCMz1Dcs0nBjW3Kdlp7Z8YDqgrczDL3DOIArZ8+6y4YK
R6HNmWeLquU67bUc5YpFPt4iNEpWOVlLpmBTViztTk4fgXtC3lLf+wQs/dwFeW2A+iRU1r7AoDeh
RsnKnRiig8tnvGS7Ul8zkaYLp3EeMmvex1Spd7QlEAY97m56EUQblu74SGjrUW8zeOx2SdYVW3kr
0+ut07KfxxKLvilMd4ixMyZQzHwc8+pFazifcj9b9yG9qVZzBAuy8cNnTO0sK58WSs+sNWj0daa1
9kaFGVEyfg4dsug/23FLqgCaKiLiFBe0kvCBO5R8zcowB+YN9SFxneBUeiW7a9fbJxYxpG5m1FDl
XXvfzsWbqgyHT7adRYc6DZiBKn980HVojMARNk2B0r5PEbeJXi9gjg6o+IYCAejgJntdym3ZIr2S
dU9WdrGL1DCuzCC+42VOl0kwnUi5d8GVqGRdj/K6sQmxS/Aj3Li+IA7HGgAsDmPUbpoozK+SXo3X
xqTqbFNVKjyNhNYcLRqGN2i0iu2Et+c0jfEVaxuQWO4MO1i0c9usYjva214Ntxw3qMdEd2MNLb1U
Eocu4joqb3tJNI4rsmefuJhjmlJIWtmt7V4M8w/0qomDpUmK0QKovViHQKlm+am7roekwi8KmMHp
yuEQ9oNFXSpo7/k7x4636wCBtJmr9qJ5CrKn0QFlDlO9XxWMWhg3Izsy4gy3pZma7JP9+MJoCePu
a8UzDPxyHfnZCTqBOGkmY5N8MggnRr7za+IVw9rLFwBETX69f5Y2bEBgu+MJvOeE3E/0e71P5L2G
j+MizYPxtgP1updNol8HeC62naFzyCnaRLNXQu+HbEXDdGD6FOOFMxlk8FbmeG8D51zEXhHfArxH
1kHYRr10OgO0DGIt61IGeSIX6OcxvBcao37i4IbWyimP9EiiagFwTzoLEkJ4edpJxOMSikKy8cIu
XAcSWduyx0yHLVxO38HQqH6VkVHF3wn8jn162djXyPwlQ8etii8xbMCPnZaoPeJnktcCv3fhFuNQ
v6kVh+xlrAMmIbwItVhhDBti+AiYDPCLeMuimrK7No21i1Sa2B/ayWYDUBDNwM3+rNDXrFoTtKOP
xw+Zrznc4mOxnoYuw8BTWuaG+jBm1kGHWx3pDqI2F/QyqpRRpdueNHcc8YN2CCYZb0SSx7dRiuxM
lMJ7JCkp/5R1GoyCOdOpmNd8EeZsX9KImzqhM7YXjVO4qHvZCUIE4xAGPP5Kt3O8svYU7erCyKmo
Wmo9pFoJF9pb5p1F3kKj49evLRciL1lKHb2gsZnGdQayYSM8zfWXNazKdR9JZ9eRgrK2x1Q9jwyv
lR441sZ3CWW32DXOpuARy0YJ4/DaygJU5lqrMA4jpmlMXAHJlKGHA6qjE2ZS2Cu7csXBjxtFZwxO
gKLeDIC3gfY55cSaRCiVytRZ1b3Fpk4OIaYPWNx6ElSb1ODhwPE/lN54orUnHialfXPyOHjoehl9
7Rpd30xtkD23Woa8g+wLFNZNftunbXCorSK8GLWOuR1B/4pcLLmwzJ4Ijz73xEfPxCm9VJMFOHn+
SLVNlaJLL9ymEmphySqHKASPoNK68qJzDYJU2dM1jdJ2pUrKdW447UGnirwdLM8/iEmm20BryA0H
i7cKXMXLOhvRjSDvjy2TFekmFecXrUY96tE+X4ZThU6E4ufOajxImuwYHPohBVrlRVIGzZ0xTkDH
bdxv/SLJwnKd9Om2oiRySWqZu6gk8XDQV7aTrNjeBrLlLkL03PcDiRuBHG3InbL7ZBoJeaNKg/3h
1ynjN4dtRIUtP2qZx3pXGasuvJssMzxguSgISgnZMPqpS/tGsZ4uOrdid5dLDgLxXdBH/t4XerDK
KUlQgRg/BnVkH8YuAI7lArCda7nt3pei2+Qyw6MCeGWT6ExJXlpkAHj1SS25acWWygBZxOzd13Hc
J5iaoG4pcjBa1qi4Fs5FlTSnduC4yLKz7GDDPAd06jG1+Y+egTR8TG0qYQj2roNZXU1lxFzMzK9l
5/sXnoPgzG7qfjP5sbeWWrGfpool29Q+A79Ftxx+z8Xs3TfnQ1xfGKsmnuz1MIF8YrfgbasGJE9L
kkzvl9Ndl/PLMowJzBlI+QvIV4l1mlecVZZ1lxBU1gclZZBx4o314rUKHW1T6DDYFIyFkJbBIsRV
ty2HpL9wY6pjhglmx59zYVN/JBtQ5ivdwVcKc9C5FBJ4GrGwFzJPojVZFdhKQoE9YNRpYUTDZU5i
DzNgeutjHFtYMFAYYg373WFr2Po9D+GpCeIHbtTDaCW73qy240BQJ07Ty5IV2Vx3VaDKVYRDyEcx
Jz22KNPoWYvWQWDsmtpwLdO4PgiDTdA0gQtmpuwXpWkBh4og5l27UzXcmFGJtlxBrbmFXlAuyiA2
Ti4n+u+RZxOwI/JPEz3KYmEm0MVq4Dcbr9ZIMzebYOlHfruNB8985n3CnTFP+1C6DBwyEqC6olhE
wKGxzXOvQbcH6zq1Yc6JTn7qhLxzJ9h5fZapk4Wob4HK6xMGwwhH/pig9xLTEU0uzgSe5i5C07+M
PMnJzOtqdkIkq6ci4DwfSe+LUU/3Ka6zdcqpnVWUnCCilr9RnEiWpRfdG4PWIsYMuyWxqd9aH75u
hX+sNzlcU1s1ri2jM9YR2TmXRO+5N9Jt3VMUEpYnVBvv0MZlp0AT+znyCJFy6oeLvG9T1oc0evDH
sWD5TqxTEzbGZUqW7UkvYQ82ZbDRe/nZDQTsrZy9A25A69IeqoyXq7d3NgThz44Yhp1o62VHo/zU
sTVA3dcMX71eU7dFTBojDjyiEiYxHahx0z+wJdUya3AUdqSy3uFNzU5aGfuXTZh6X50CNhjCSrKG
FtwAqmkpgoJqGZS5xkoR6nZ031DkgcbholN/tiaHBSoVNjAPDsjy1OkmG+KA8EWlt+GTQ03kWPJO
3Dg8g2PQl/kx1+XortzJqb979hhyuTCmLTE2zS6Px+DKcTA0WazJ38DOax9VJZMfvsrGiyEN1GOd
yeQW8T3uMUenouWUNOzHHtgmhPGWhn9trGbO+hq4MYOnCKyVrEqXV9GoPgdGPd4JssW3A1yo+3oy
C3yCLVzEpo3Cne+z8QliPb5w8EmtadWrI4GrfrrmvDMs2PrYR1yDAefzxlziyIQhLcNiWhlc+pLY
rohOVtXu4/In3yNGulWTOTnCY0EW2DUniMlyEXRjeN36WvYR5mC1qyKLXY2bkPS7LnEqUD/nfDTc
EuuGV5c8Qqr8iaisp2CKKFSgqPTWXTbwmFq2DPERMCtgDtdJv3oV69Tk9KSEDZbl3ZU2Ts1SZmo5
pZn5kI8y+KSxtXGK0Vu7SVnAQDKktnLLck7THFgmsknzlgrc00NUS8pozhB8ZI6/paK31E2OxLT8
2Zp8TKg+slGzNqVdbge42wiOXQgkLGCuS+iTCPWlEAyT1ku/NBnFhxr4Mh0Q7QdpWf5CDxUVblJl
pqk115S1dyGdjiUWwXylueQ5o3EkCSNpHiJSp3l12+eqpVhTpX29KkJ7Ti8oblVRUhH0wXyVYWQd
SAZRC3BmhI4LjaQLxyvW00CCdtolzT6kir2yWGS/6z5LdGNlxsacLOv7OAD0t1rQTy0bPUCRbEx6
rzsCElcXswB0T71eI2fWsFYVlt96YXYZKZReni5Dfu8AE0gW3DoqfZRg648trvgF5avuUgVMFLhh
xV3Stt5abyWA7M7KQ3a5AQej2oVmY9cA6RGt2gymwb0pKWtd/Dxwj2He3wdhLi6kJNcWWHmz0Mci
3LlxarHs9u4xqu0DENsUiLixGXERk0SHtn1rFEb7UZgi23bm2G0oVqca+R9FvJVd6u3MvoXUJBv1
CMbFecoJSvlciaZ+oK4G8L7HxhuvYiMsjlk3EGVAl+AITlTusTSL08iO56KcbAW0Pom3ZGiSOpsT
oZWP4cOvGy5v2AuzPmG2yLu2A7cDndHrDm5PJywJdaNck6hlLgnynM2l3n2eUJNO1VXuC/XR4lPd
03P5zvLEpsXIdAepnkytJ3veTveBa2+dkqN+qqf3kPWKQ11MxP9FeUh9zfLe+cx/0wm3mOcRdEib
hi8yktef2aTC5PcyQb1ZxOb9GJH1FQ6SsBpTJQQXItSq5xnHaItvoeRFqmkaHOOsNi+VS0zBZCD6
ZHP0Htr4bd/MclBiCwkGgE8lzvqeUs9x0joBMQ2UvGsUH/SjbkjTZTkqQ2hUIJUXEN7S9wRJc3/z
dcfMQmiCR2JugcJCOOsVOtbEiG4iSKCFSA9eAehxtEm4glXk3KlYPiFPvx/REy/dKu44IrBRt2gY
LJrSza/TSaWoFq0nSg/JJV1Q99RHZrF3SjLpJo1uWzYZBfJZfW5SVYJmAqSnFc2OHxXi2wUVbYed
mmIa0APj2a/Kk58TWC2UWOdh720zGEZLi/Y87vk8e9ZGXAMOlN0DdrCEdWEqOHbb9h3lGGjW3dQ9
VomYVpWftVstromp80TKbiZ7dLEeAAWJhf088e7g4qcAbk7B+P3XL8Ub5R0gbugu9B/RNthvlbve
WKAY7ZGLKs0aV301bj2gLCcq8ckWkyPVoNJ2wrvW1SKmG5JrhK0TXmD1yTv90DfCBoQVBpwPxDa0
cBz37NFCTNNV1OrFuhmlfWOTSEevQvbXP7/vb8GQLqPnqqiLH83PLNt/Ztv+dNv86//9u+wvROb/
+ofuiox/n/+d/w/jwVDr/Hun039V7VcUk99/mqb23/7zP/in/7Q52d4HXAk/9be4cQTv3T9tTo7+
AfwQhCPTBpM0s4j+BUEyPthMWRbCCCL+mCr4g39BkIwPpkDBgHbFm7X36E1/x+Y0z38vJwR0SIid
XQgoKM+dNxp7zY2b0dES8CC9yG4s6lA2+4Bg14Ohn1mpfYbdLqIY42rBQYxlO20tOGlLpU3JXVSr
7qBHdJKCCrquOQcnkXgirjD/qXYlcGwfqsKPTjY4k1ujd/OPnVu7xcawYbr8Tw3Mq+571bTV939c
Pqn6H5s2//bEJjr/XzAImc1/MQgZfdC4/vGUf/vH4qn62n57NST53b+GpPiAKG9+1rMCxkIY/s8h
aYsPgKpQUkhUvBhpTCaZv7hczofZXefODgXTnmv9/xqS9gfkp5LMZf4WwnbioH9nSJ4LxVx79gTy
HwxzrIHnzrvWoNas4mpkq5g5H6OhrWmvumOxnPMMvkrlASi1usTf9LoADju52bho+hEXd9KFzt4Y
vJKyceXvx2gyP7murMn3bIYmX0RwjL4mhp9u/QnMK1SY3D29uOfXf7w5L+M5fzrJXr5QWBkFwrJZ
x2lxR36uFy80KZo+AbwprH4Vttb4RIfQ+JjY1kg9x8PGH3pe9SA6DloF+UggVjNjRY7BZtR7VIdo
cs19Rb0wWmjMCQXnWsEZodUoDgchVT12UydHuON128j+s6zEaC3KSWrXNPWmDXlq09p20qpdxJR7
Pk9Uh/SrIM3p+ehAs27sOA4vfCOnSwRCIuLIbg7RohmBLNacZ95T6JwrHudbwWqGD5H7YaJ5fL33
Ei1785TwgRVB3T4nmdBZtIOuoXjEDvbr236ubp0vhT/GQfJGT1L3mC9famijIjMF7kRyDZwRM0Cu
9EOt+ei4PNpyTu0726DNb/5vxjlPip/TZ3815QRtlL4OxZx/46+JhkwWXI84TWF+zJg/ZpM/Lb62
/ID4zsKhaltIYqVgevproiFK00NJ5hE5NDt9Z0PFX2ufS0y8B8OMuQZYF/PT70w0b7ZuRNAzoeEI
RUCGNPr8VZ2yjja0HUBGlYA3LB0xGE3e9aiK58JrvrqRe9OWxA+HRqIOdQe7eDSpsLy4Y38zYbyR
77E9mHcAJkEnJkeCcwsLEVys/7CjVq3U9WPrdgc3z77XcXw3aDU8S40iIL2URZEXFwQn9e/JB9+8
Olzf4S7PqkgHt/XZW8pMoETdAs7JTPaoK4pQCCXMpLxSmRWSxgYTN1tITUzMVrajg6t2S80ieyHp
N32ak9+WARtcBHTZFaWTOFzZZZsujIoeb5oqVaz+77V789qxuP77125e3Z++FfWrHSe/8edrZ3kf
TINZd3YxYPpy53frz9eOH+EQcg1PCku4lmUyGP567eQHNpxzTizuYEwk8+n+r9dOfsC9S2OZd1la
Li6f33ntfgL1Xq6QfChWdTSbzNe4K+YU3ZdzNcHmdW4oU1vGlrigCRM0q5g20HpKLL9dc9Izq7Xm
G9pEQzKaomXNmVxbhqZVNYuMeuchbMb6hzWR/QmfJe2/k91BQFFVmMgq4TYhy5Ci/zZnUiwqECz3
hZXHl5WdTvKPd+d/4DD0v3jPyej590PxLvzOZjOE8/BqNM7P/M/R6BjzvpGiEYcZgRlhnl/+4jzo
HxihDFQJxxO/4LwR/XM0Gs4HoAUcfyhVzL8z/+jP0WjoH/gzrAOOwykXDYv8ndF4fmqm+OLqaKYp
axk/B//rwWhVPYIGYaktXe5iaUkoziDy1ObFTfmbSf58jv3jKvAq2FRbvFvzz19sCgOrbU05SLVF
rrzsGt9jWoWNRqRPvxiKMYfIYIbvbIn+9pvRftZnHgYq6TO/xVSE0zSattpmplGsx6qugOqr+o/Z
+N86wecH8eoAOX81mmZES+E9owZyVnZooUjVVIPVthAZEQxmRFrDSg8JSy10D4lMQC+T9DTOLheA
b8gsmIhZPaCBRmABzNral3o5zGKe7GtEVCC5w3nRyo8xOKN2ayiAbQv4/9oFBVjNuG4xZhiEuAKu
OJocbS9bTJlXiv7hrq4b7Z309XmmPPtyBuYzx6OCyEaFY8nr5wbr26NWDFmynjTzWjMMfMdmHlKb
d0PjvgWIuRh7OPJ14/mbuNK7nWmqeEO2EacLrXT6d+72m82CbrBLoFzIeQsFJpljrz8QGfRh5DpE
R0+aax9MYQyP0YD4YtKL8QEkVwqhihC4QOvsxeDSLNb0wXwHefB2YLGqCAxWFCDwHZ5vGCzYsYRd
OfnW8dP+U2TX2WXnRO/ZiN+MK/xbVEeEzn9xIjw3/2uRnutBHyAWQ527dPsiPehzHA4qjOqdu/rm
7ZwxNNjUmGy4kDlDal6+nabVGKLWKUCbZFEfQbQMn7DhE9jlglXXh0H7JoKqi3/3/eSqjolrmL0n
B3F59n6OGMtHxk2wDWbVOhK0IUVnVGe7X089b+4jhy9qvZLbOW8GvLMRExgInkQjym0ERIJ8iiZZ
py5vT5OW7u9+o5+XMrFjs0l3PXk2y/nKS8yh7sut1tR4ZgAp1JpTXf36+8zb0Ze7h7kkwHPiXInx
xOI/Xj+sODfwbcVKofL0SE+Cb78zmqG7AjZZXaat5fzu1I2xhUmAS7liLsWdTQERixed0aGclUDX
howuJjMmi4OmZjZoz4gf1eLXX/DN68UFcSebPLD5kDNv0V6ORp9ZcMoRetIOsQPQorEPupfm4X/n
KljF8ejbCPzObqPT5kZmo2reCtBFtDnaei3gTPx3rsL34VhOfdMyzo7lTtRwR0me2/ZV6a/HuP86
CKd+5yJvznEMCXYKoHWwOnICOe9L+cTAl4xKvosJIK0XkBIN4H5k4omHjD7xBdqOZFcaU4ivq41Q
mmHAKZCuvzOP/N2Tcyh5WPNAwV42//zFKm/kXWoZPk8OrZkix9CTm4n0lHcG5HygPn8DsHkxNISO
vxZ4/evLYCex3VrwdQE8ceJqEGjEYbc2sp5cuu4uLBX6dCkXEgN+EJV7X4kvA4odDODA2QuB9d5D
1/X748lhIuP+U1DWf24TXnx3E5w1IZuG2o6yvZt37xuzHN/bRv3dDQYXziTNqGUpnOeGFxeRFu1v
veIi6CryrabNonaTrOlff5W/u79UPl1O5HQ7Ofe8vkpdu0mBakBt/SrXd22iojskM+VhqJ34ncl5
/lNnk9m8kOuAzDit/TypvfxCIw8D9nartl3RaAv0wCQY6Va+UsjHl+1AUCSG0XFd6YQj/fpLvn1p
4CAI5k/KH7Mn8pyE4NuBD222UFsb1f1j3FpQcxHebFVL1Jpkd3Zsnb74jj7QuiQMMz2kpvSXtm9F
74yc+aG9uge0OKQDOEJng8Vm/2z11eiRFA2Exa0RlD90XUOyNXbp2m98uUjw2b7zkr5Z7OcjA+dc
vj7zEv2ys6fru0GdgQzdxmYGDR/bbYD0guF7IoMTGmFW4GbJaBfe//qGvxm7XJcCOcuWa/LqnmPm
G8vuq7hv823PaenSdnhrSQWw3lkdzXlGPbubHC8wOXKegZD3xmUOh4u4npGkwlZr7kvXHan1pu3O
rzLtOGL/W7p4lfZhFobbRnPSk1Mj6ifFzl3abTY9cuPGvelmllqmVm/jGe/jAeNo4d05rfk5M9Px
JtFYBjm7EMFk1DykpCyxHSD+H1CyHSQankWuD+1KI1/sRjpmt0ZHmkDj7vRjDqzxCKe7WaFsi9ay
keESxmi0hY9XbRLkztssHZKTyiZ7NU7Ma7/9GIBkUCDm9Mi/zjevmlcT9IqwjgDSEduvzha9jLvH
X1/kDYJA50zJcYjtFq1hwQnp9SDrDYJXYarm28pPnwMVXQ02Hswoiih+wwteJV1+HUoN9sC0pkVt
LXrf3oYt7HCZkKaZI+UdKrJ6lPfe7uLNjDN/Mo7NtGkganFse/3JSJvtsL5NDH9jaPeTqCpYENJb
GEYsIOIHvAEGswC0CPedF+/NtHp25bN7YpVe7LZgw7ZZn/WIR60ekBe+uyyCSvvr+/837xp91Tns
wiKhC0366y8ZdJPR6y3OebdCq5fbZUgTPrR+d6M2fyE4i9QidOrI54f6RCqJrW1+o+tWbCU8i5Wc
/Iff/yqoIiRooZ+b3rPpStesMtLR1Gwr4ZarCZvJouh78c6z+btRQV2Ckjz1dg4LZ8/GllWA5jfm
2bC5QGZuJv+PtDNbchtn0vYNDSO4L6cSRUmlWlze7ROG221z3wluVz8P65/4w6I4Yvibk+4D2wEB
BBKJzHf5Gvq94Y4QQp5ABZsPfdB2sGMlNNj+foIUnucWOeeSvt/1t0IUKBIoiGfHMNejz+g7Azqr
e+N0f5SVS2Zul1PlnvVBEUm6HmVCvRdaYpQdVcwvL0gy9qCWcbkqAqDvdaCHP+6Pt7KgfDCKLwxo
zNWD6/HUoQfBZ8bZUeoa6WhoItrVHWLlcYExOeYmwlU7RMazfKw31nNO3BcXgE66TehB4oB32GJk
B0XorofUepyw73CNBtrjJKbaBQMVfzD5qIfAymsXtHi1K8pyy+d75ehdDb84eoJNVEqiSY9ShV1o
VkDOG8x62MheVj7nXOIGvMBXo4e9GCUB7lr6jcEojm6cBjLPU0yhCZEiVXiwBtqNgHK7qARLAgrA
XfIlzVm81SdpIKsuwvRY8GduHhdf6cwa2E7H5t4R4EiTItRfJHCT+DZ39vlvNxO1es4meBCCDeql
15sJzpPcFaZcHuMqeSFGO64uLOmlEjAZUhSa9mwy+Rm6zUZUuOllz0p4lL3mzIWbDHGv64EVreqD
KPALFEiitnlKshqqPjg6S7oM6Kj8wpMGGW27lqrmdRBh88QzwGj2ELyBIWXB4HwZ0sneC2sgbJhA
b7/VjdJZLjUu6UcfQ7ndKTiN1tgj2BhsyqKlCmpNY/teTiRcIUsheLaogQ/seug7pCyRiWk+50Yr
zkBXi+8isGDOl3ZZlrDRG/uFdw5Wr2jefsN2zw6hzffh9wQOxa/7n+R2m6OkROJMsYjHHrDx65WB
+zfEfheXR8uR5G8NNzZA7br4dn+U21wV/UuNx5RGIocO5uKyxhhUQ9IOWVGJAocfDI9K72AIreUf
ccBCqL6xnY3ocVtgpJE+P0kYD+s24uX1xCo5akIbEYQjGkYCGnXvP4xYMLicj+DBUX302RLUzoes
RA2irtX4pbGQ//jbec8/guubJGV+oyw2fIbJQ6I2PoBZZ87OU4ioD6Ka7LMyBBOut1agXGTfnv69
P+za5LkA2egzZJTUYVGuME0/DGDgZMc2srDLKgsZQgOGlrpVx+7Qty1Ugtj+jpRUA3C7yb24iqfj
/R9xG2pUJKIcmRY3NzFdjusP4EhhncnhxM2Ra1gDaFY0Q7nbA4rx8R6GK9IT1PLjC3ZBPX5BibUx
/voi/PEDFjsAl9Csq3xIhQKdwNeqneLXAUbJIep6yY0No7wgOGF5YFJSmA4Fjq2Oam5sw9vjdb0I
i+Plt6OMqIAGsTESP1CWs98b+tRs3NFrg9D4p+9OdY//L4J621De7lR53mVa+K7pdETu1EzbyDzW
R6G5/vZF2VjX3zMMkl6UYHqoluuy2yqZ+g5qrr1xYm6LQmiKwjmjqUoBBjDqYttondPUul2RRsVZ
ucv0PvwwNGPr0kWQnlojwqpADN07iNjGU445LKndkPyy9RS5mEEyn9EoSPAEh2wL+T3e8D9cW4M/
f9xiDYQJ2N1RGj6njXuqiivTqwRLw71/cgxW8jrzYQnesAz0lWcp38VKh71WCYUlyPUy/aRpVf44
VZC2Yj3ceGXfph+MBF8RVAvNLyL09Uh+WQcIBKXZcZwiBaR0Dq3WcsJDGdXfWyvfegNsDbcIS5LK
rcblwnByiqs75unwOQP/DLwlPjvo3Gws5Op4dHhmoN8Mt5k/5x9ltqaFGhRBqzjKCP9+wjFYOUpN
aLr4vLdUpQv/r7M5lhM4PGkr1wg9kevxej8z7WBkPMDgMH57hLMTxI72jt2MR9Xvu78fTwPQwGBk
VbN29/V4ed7IYT/SWgqjfNqbpggPtlH8gJfVXKwpK7z7+/Ktyr3YmDxHwV8jEg5MHHjk1XpKQaEm
fiElR+467Lnj5Hdb2vsABl4R5C+SHAFUBxuoRMljLFUPMAFd/LPcWkk8qQgeC3p9biJirHNzfHNK
T0sRGq99N0zlcOPTz2Fi+VOBAIGLUgCA0pu6/qkd1oZ5V9JBxFYXIijlB017oVNf4l7YOm5WQ8+5
vzrz2b8Z0eS+RT1sBvAtAhfqeQrKHmZy1OS6P2qWNFeoomQvN/ETUoXmQ2BNMqUTc0sbed7FNwOD
MKO8IgNCWz7RuqCYUO0bkuPY48solXEFLypsN26yN4LJYhjQXWRS82HCjGGRy0gWLPfCD5NjmyCh
kNLQ8qw8RE+rdaxTX0/RA4S16Qc+hJrrKEKGXjk4ZyOtE7zQOsiLKTzh+0u+EiiBmRG83hC7vJ+u
PzJ6KihVTHFynFVDzljNk+HIkeJqqb3V5FwdikgC/sPUaGsthqrSzqa4y+yTVo+OuRzz8A1aXOgS
58v9Sa18TuLVLMIMC4PSz2IfZWol62DLY94qfgair6oRiLHjjaWbf+/ia4JcogPBox7qzrJa0cij
PmYl1C24WMnR7hTnA8IZsLl9HwPMCgb3/VmtrJ+jc9HMcGw20NJdgL56x3tQi49OgKASDZDBs6J6
fLBF/j+4uv8VybE6FDOj7wHngN7j9a4QUpHh39PGxzDrJm4ZFCCnUVPPpoj1jfvzbYctltExNVTe
UX3Ez+XmYzVKIUTnRBThlf6jA+Vp76CoeTRKTBdr7P1OtVzLKICNIYrR6GpDLsox4Iv7i2aH/msY
6fphpCL2r2YFBv6dg/GrHuHl5QN0XTjICX4E9A80fFQvZgIVfcz97iVBLBxXQzhgDfjnv4VFAKsD
Vj8/mem233ggC9lMqgafxONAs8M1u9LcjYZINsLlbYCm5jjL0yt0SgBWL7a5kvn4Z3aIURXV1HmF
UeLVadhi9lYtjqYpwVKl0Ob97S6k18jtPM+KxthSEVkbwxYkdxgdqbYkXgSgFjodeB3L6jb2+8rr
g1cPadz/6+/by6R8kGJU/i0IeqIupGMvbN1TtFZ9EEWlIa6jQqcqqvbF6Okg9Ggo7c2g3lIQvg0l
9GcAhNGE0bjbltCTjqcdCNYsOtZAjjyjSNuDMRjFxpe8oSZypFFCoLhLRIFMuQT+CoFOIl4t4RGl
KoUUAF76oY6xa5Umf6BZ6yMnAULkEfZ9fg79OngZnfx74JfG44SJyw7Z3vqijVN1vP+1b1FP/DA+
M6UH403RfpFvKvRe4Jhh5SVqyT+joDXsqyFoThiQqbsxz4fnXO3aQxZ3iNSqk4V/KvLYUx1NB78B
IXX/59zGJX4NoA8uT2I7b5vruGSYQ69XhYl3ZWMa3+Doyx5CIKobDhD17w91m4vM7FaAFxRu54LX
/FP+SHwNdDlMrTWSo8z2pmLaII0i6FyNqOvvzFzXdm2AchIFkK1S29q+5+0CjRDlKgpt8mLNVYEE
z6hVyVGNHemAtxm+oqwLdZeuP7VT+aiP0hPapNluLEf1aIda/eH+5FfWmTeNLVPiNAjNy5qq1Qs0
NqC8k4XDZtTo0SGYNKJtixiye3+olSCmctEATQTpT/lscdVoURya49utpqrNg4QK9wNYfAjVto3A
lNFVULAxcbg/6MqpRowcaiT9X5lsc7GPLBPj5TjhKh3h2SMoo9QuTcrNfG9tGa25vUydGGHepc66
lkOUnSo9PnLxPU9DbL+MmS1jr2QH+1JJWmT2y7bHEBTJPE2WorPZoJgk8MHFhTSoaHza0iOtA9Qa
lfLz/SVY/W0A3Kgr0fojsl3v71ALUhOP2Pg4peNzYuvVY2wjUwBYU9/Q7l9bbO6KuQUNOlS25j//
4yTp+O+WZppBca/MeNqZGZ4Bli6acCM43OZjoOjosEAVeQO5Lk4syZiE9mBOKqbhH+HryETpUfMr
VuUX4taW1dLavp07fZCusIehoXQ9K3Q85dAAS4RTpex7U6OTM0cVrkR6VnmhhWUyUmL6xr5d+2hv
bgTgBpA+XD6Q4tRxqn5wSDnzIkJRxAw80yG71Tptq2/61pe+zssoO3L1knNyNaEpfT1B2YmUsJd9
NoikfAgRkIjq9pkE9NE31APkulNsVGdUpT38JpBetN7LVQWAuXm2o8bNA6ruff2s+8Mnq+xO9/fu
2q2EQhrFLa4eB+zrImhYCDiOJHvxMaX0uU8iHZHIoVTQt4h618wSw+vjunyeDLU4M8XgIPypO1rI
7QGnCbZqCCvvOpaKZxRoJ5JlGgHXS1U15ERJzVmKu7E8RJBrLkNW/0hFmbwLmv59HyN3BRqcxgCw
1X1itsMDVB+seKq2QUKTxtj9BZoHvPl2BqzDuR8NZHlxuDEsHGS1J/AgAwqLMJOcHTS4Cl1h/LyR
96B7HDrml0INu9M4YS59f/i1E+/QqMDViFPPhX29Hh3M/lDu+DxOX/KYVyo8zAFybeQmq5OcSUog
oPGNVLXrUfwiJ/uVRkahbQInxK4+y/aouFSjjV3Ksd8jdSrv4l7PnhvENDfW+G0WN4vMM5POKiIY
ZPvX4w+4okpO0fHKTBHW1sNX0aGVV5lnZPJRVbMPFeojBh/YFM6LlhOBnCp+oSb4se5R/1R8r5Qt
t22UHdTqE4Y4D6qdPrR6cmnApOh5/LNNykcr6B4BLuL+mrzKZf/bGMvHXKXRpUYHwwg+BsXwbpSD
ZwVfADAye1AzDtqZ8RElHXy61XfDkHzJquLnnLVa2KHyOH4AsuvxlHvSbM7H2J4TyT+iJQh/NLz0
+fxCss8JQnToeJ9is9uXkX8ZAucBSwt0eIWH9O85k5R3pZmd5TH4KSX9Jez1gyTCFzUZVXRuCoIg
hjItxFWz+NpK2qmzjaOPvaWv4B9p9xVSedWH+xtvNT5abPi5fAhNabHvLU0EVd9zELE/QtlNG2Qv
a8OIn+E4H+8PtbrHZ6MWoKYwoZZHDGfxSTjJfH9Kio1/wojijUi3QP7ro+iMQ4mBTGKRClaJE4NC
kxFzCZzqoWcn7UxJLf6DG3r2XcU1iB4AULjrnYzQWKpiKh4fdYGCRuDLsSthZny+v2IrH4eDiNAZ
RjrklG8d5j/ygHIwkjSniXucJTRAGqErZye57yXlVkd2JRNgJDr0tHSwJlzi64yu1sMYf+LjaNrT
I7qT+h4lQvusFQnyOUlZbLwVVr4S+R26CbyIeRhri8wjo9TXClxOjylV+IvoRfw8mv4Wtnl9FOIk
1eq5M7uIdxQRRCaTRR4zUWc7ZFBN5BG5c+9/pdVR8EaF+j8n/su9YJGl9um8drk5VhczcjqX9162
UfVZ3Qsz44/UiZLrUvOGG3tStVDERxErgae3GXIpQT77OZXB4f6E3opVizgNzG3WZmHZQPot1w3j
2l7CZfaIn30Ap6hCC3hvW1HTnxCWDF+QqiymQ6RaSY1sVtga+4kicf9Q65kd7+rQny6WJOvI6A1a
gXWbrCZfaoSIPyaT86/hT9NBGlrj8xCZ6Nol2L3Uu3x00idlBOCwq0qr0x+EUao47JlV+yGQe4Hh
mdJ3/XEYzZhc31JGpGp52f20QKN6SeRAPZMD3ckfOPGV8uqrtYM4YJd1X806isU+rTNkJiujw8kB
M6eq3+dKZyIyA74YtZ1C/SbzbkcOvNAzlDug88+U+Z8AUoxhp2V0FHKryF7qavTUHA4oTjMCPbMC
N6V3vQ0cA+Chmn4vW7QK+X3jcDKDiZ/aOqgt7Bs7M7+mpSy/b00Mgnc2dgpfcI9p/kEupM33oQix
S+TOTr5yZM78yxyZhtTQD5CrDbFzSiNu947amd+0JNZmY53WAAXVJwnqqGYf7qrESobdaJnFaw36
8yQypYzdZhLKI2smpoe6jINPVYIIGbIJ1bsMX8GDGBH3QRhCfap6RXiyMWYnJ7IiGWcwdcCEvlSo
ZlpmNX1Bv96mueBL4ZbV1cq7YG5e4f5H056SziL3kWrFrwrZQMHYoDRcOvYvgVzuDgmld3Jdioei
sfWNRGjtyJJ4W4QeEI606a7Dd43PPe9KaupWm0nu0EjTIUSccqOmuRZUOUVo1FD040JaBDkRtKwn
3eNjz1uPXEY1uuNUGoOnKv74NPVK5d0/uGsxghKqA9IJkpux7KzKci/3jcG0tJZqGGxyBN4KCjJ9
Zn+6P9LaN8M6BuI7RWiweosFzLtsolg1REcsCFpPCjT7PdYSlNezsUdPWZX/waPK34hLa+sJGQZY
DTVg0tf5R/1xHaZCxUYEzf5j3iN8zv7szlo2FEfUIX/SX5M3NsnKalIkNsC0cEeBQl5kq7UvLCU3
G17hCI7vncQo3LKM/p2gH21MbO11xlA0ed5kW2DRXc/MVqe6SQoe/KZdZx997DiPsl0rbgWUZh/p
lbVTgAEctAZ9gN4PzEutls0hmEg+g07eYqOsfNyrXzMvzB/rbGdxhaETvYxh6PddUbQouOuZ2wV4
iVSJlJ0dnKI3LtHVxdbA7sxNXhK3xZhtS5y0as5/I1LnoBth6YpyNLzJwrLm/t5d2UazWxbybVCA
aNSq19Mj7Ac2txsp75SkJ2DoshfE8WxVgc2m3FCjvz/eClnkzZ7r/w+4uE57OxaDCkD4aE3g9IJ4
AHoU6FQJa6Spjbzp9vQ4pXMR57mnlr22b1PLQb162Ei65kO5uNZnR3sSLy53SM2LQ9sjkGPivsTe
4kC7mF6XFKXz7wiCyocYN7lD2+jVUa4T6aSWYus43QggUrHXqdQbVF4pQsDiuF53YE+YbFgY9kBO
TWg6FYfCsfcYRz+2pvg1WeZBHyPPTOrPfh+fwaM8ksDt2Q74wGCDpBRfLdU/p2b2YsndfkjFR1U4
48ahX7kZUB4C3AA+FuTmkoXZQY0KqrlD1JsN3n9xjsWTKPqN3b4yCrIprAMlTmemRl4vRQLkXc6l
gB7JaPc7IVTMXu1E2ZjLysabecaEZ3tmGnOuroeRU6Tey4hncy0Boe4rJzuYSZvgDzf4Z/rB1qMj
xajr5qmPmHaIqL9Zy8esiX7fPwG3J25uVPLos4iNdEYWh7v3RTNafkXRL1SLx8RoilMlaeqRJ2Hx
o6o06/R/G2/+PX8EMFmoKKqB8fCsMUZPPwbJNUxJcKjC0aAMUFcbTPc34vj1ydLpO+BIPavAUNpY
hBTVYdPQUNE9WFHh+1ILkWT35QQStG+3uAJMAG3FM3pv5UdwGsjulii7f4z8Rmt3WuELzasUNOGx
ExhrTAWKXLu0YWOP7gSmsnHLwOztQ9jhGrCfxsbK9o2GqcYOGS/lvV9yXHZpEw34g6RFrD7a9VhV
FFgFzjqhqOXGbdCE/SEco2gxCXoTtAKL/K+TJ/0PCM7Z18gqWhJe8BTFrtbjunPbqZnOdairGII1
EyX3XO7tdI/bWWruFEmavHFI5fdoF8mIc6VVayO84yfZyTeKCvMjluqxi9pUuAHe5LxSJOxmlFQ3
ShdPIxRHjCooUpwYtBLKWjaYiYuRZfo6JJZA6nGMviQGxgAH2feHdG/hEv119Dv9Fde5CqHufBjS
Cy2z2XK3cHuraxQvRZYtQ7VxwuVLQVf4iV8fP3Z1Vuv7ZMwTf58IWdtC265gB0lZZ8ypSUnT5rxd
bzZVSmNweZaDgoF6TjShSaiz1068w2wt3usjilpJMY6YkOj+TmkSa8fvKjn0UfRiV9gdRY40a42h
IoTowxYa7a3AvdiagC3oi1mzcAzVl+ufFw81RguV7XiN1WC5F8h70I1IzuYG6sOWsicPfg+/Uadh
1kug8ZKdUWKYhhLzNL43RxDLfnMprfwDO/Pw18cUUjPdJOQ15ufmIuuxSuShfO4iz2rDx37S0Lqt
Jfk1jwr9iyJxfO8Pd3P9katS5EJfDqlPikOL6y9oqzgMqwnXCewMMLiT7f0Uxt2TrVMIHGKk/2sf
85RE+TaUU7uRdNzkVPPgTJE+C33rG9TcNGSa6MImOsLpD3eZFrwz+/yzkuAeXYryt6F37+7PdnVA
2r6kygiF0ZG9/u6RNNlVX+JI13elf0yTvP1gjlBXnJE6q14ZCFrb7V8XXAD10xzklmeRydAXcRAr
sSkPO2YpC5MMpk/x7sBkY2Mtb66TeRRyGO4SRIBh4F9PzUkGeAMBU6sCpTwHhkzZVkrDQ9iM4oDn
9ZY27LxUV0doHo9CFUVrOifKkvSaD6qFYSAWO71hYQML65eiko3HXT7uaPxa+04tjbltsdW1uUkT
FgMvQkuFHQX2Ejx4Ysynd9kUdJ7fNVvI35Xl5GYm7Qa7D/hribEbTL3p1GgEsIDX1hFlUstrJ2zO
TLxYnxJjk/l3m5ZAViYTnCvOMy5hCQOTgkBSY78Kj36pqidTpNr7Mhi0hzJgpzZ2hOfNKNIj8uL+
RcE31vUjLcSbJ5Y+3j8jK+tr0P4k74WxQV97kYaVQ1xJYR6EJMTjz9zQgufIwBXj/iA37vIy0/1z
lMWhQLTIqCUbxrCP1eUONky8V6XmF1Ua2DlcHzv6MGenGrw4oCFBic8dizHeW3Q0d44f7zGaqQ/0
0nS3T2Ts9mYK1RgexoiOQ8SNPsjya9/E79qMpgmAx11UWfUO+MOFoop5aNq22Uhf13YM0IO5lwjS
gzN4fQArUXa+pSbhEXExfdfzhDkkpvwJWFrnImW5Rcq7fR7PK4g8Paw1yhvKsh8+WJkUT60VHMOu
+teKUtWNR117l0A5dzPfeG9oY3IAMxY+EoBbKkd+6qG2J106ZHg3gs9KXJ0F2ABAy3MYXxpx55rd
FjD9g6NTYjEqaX2ASlAz7X21p/yRmrpnp9NWgWAlAs0dADQHZvAa7JrrBefFGGRKy0aNmvY1x5vk
oxOI7IMCRuCjEurVPhcUh3dpaflbu3dlvgxNyYVzSodoqSdL8WdSxihC890qLoEyhbsEbwlQPCl9
bIsSYptEkNOHr4OFCUrmv6aWddbM6if1jH8rlEuTvuqovXe/zTChnZuS7kndD7oepwBVRbepxRMU
ihjBp+qHZRTNQWR5ewiwRL1/DlcOu8mDjpuJqcz9z+s1FKJASNZhDYcc10LHai0PRwpjo+a3OgqP
x1kWGmTmskxPkTOKYBcEaPVXncuOVuEXjvbGAVz9KGDeaAlBoOBYLOaSJPgx9qgfAYaZ9sgR4A2V
pMoZgT/s6qb5JUEFbWMrrE4N3sasMgH+ZdlZS5CqdjpLC46N7vysWkU5GEGUbeSEt1UCEmlOOVrw
FIXnXuH11Ira12MbyAFKD3H5olemsmuUScaeOxReHmipSzUlOQD/kz5JZdXuqzqVD2A3ow+A0/p9
3w06FW/deOmmdrZ0TxRy2NqacKTO092QCP4r4bnk/QfbCzQDggVUsW90GeM4ivxWkvkkmInvTBWJ
Iww4fv8ngyAGSEI+R97FVVImhV/bFYPIZtMetRhXRLPOy40Qt/ahyZJhXFCyoRS3GEXD47anp8WH
nhCoyEer3os5K7g/l9uHE196hsrMYj9QJpcZaiYSR/etlkgayPHnqp/0cyrTXcIEDgkeajQu+DCo
Ez2o5qkcXtFxsUAIAKVMQMKf+gGPtiKpQbPkebVRQVjLUSjay4wyc2vor15vQzWgUR/APve4S8QP
0GS43UD82svZVD3gSB/zkOZugWSgI+yaQjXEmDKOy2ZrleaBFskn/QNIgLNvCJp8izx+mgpsnpNW
8sascF7we3usAsk+TXKme0asZS952c8WLv5vmlLZb18PSACmbngtjUJ5vf/JVjYGcn5k9nRMZsFJ
83pRAqfpawToJa9Mx8pFYEvZhT7Umr8dZW6jkm0DoZpFHxeXXVMoMCwmlJ/MVB12+ErW5xD35o1N
fhtCGYX1nCMo52nJLNTl0UxyZfI9AH+qW5fjeIpQ5turajScVPAlezlXh41BKfHdfE6GpXXBnUpf
AT2b6yVsolGrjaH1vVQgJhUpjyWuRj/pBdnyAVui/liCS3Z2pVPU2l5kTfre8C2M9erMGJRdL09c
wqUlvwdoN76CE5O4hOUXM3acD0GnJ9+HAlTywQFkSxdoUrOPYaipPyvNxNGttMRo7qcukr+LVMkG
t9LtUaKK1Gb6eagH1JkdGrZYgPiJKtxUm+KPKMmnPqzGyBl3URb6wc7SwAy6jRI7gxsZReC7fmfg
tWRLah2DfUmDp25so8c6E/63oZdQNB6c8kcUiDHdJTFExp0KVva1E6WOh82Q/c5bNf8nLgMskKZA
NnrakkbHdnYi3gVS9E+it85zhMCR6Ta5zFA+Ze6BXW4OZGBWXwJZMSG8T10S/oztihNQJE30Q+od
Bbd4aUCaWi3EZ3MaYb5D/visFFM57WrsBZNjHKo5HqGtACEErvXnoCvixYxyB+ClYdanEXz1a6bQ
5wV1pEqPSq1H/kEDvHMKhUaPWpXk9Hso2f2XvNSb11RXJqwl5ebVpnuEr1L2mIgMR8zaFnIOYKik
4JL3/mwPa1yILtbHlNroaxXHPmaW0JPdOnfGS0Hb2znhFBwhzY8cmuTWdlPK/5RWgnO73jtRtOdN
ZNTIaSY8FdBrk5pdJvlO78HzDr4r+dRVrlAU8Rx3YTIea6OU9P1/pW2MuE6lgiOJrBAudqk7r1Ji
5lie5canFJWSbIf6pv9uqJz2fQD+ChdxOwE9rWSSTYEIZ8tPdmpKr3hbZJ/vn/75dF/HO2pUkMdp
hyEOc0MfCGrHGvwk9r2gQRrUDxFoEIWiHq3G/PT3I4HcmRmoaGDwsr8+imQWlVoHGdVxxEYuZRP+
bkVSPctOE22knmtzAiCmygZJPOj0ZU4TB0HYDSEj8TTwqiCrL1PpG/tGSF/vz+kWCQ+8FmUyFG+I
nXRnF0MldmnbEhvUK4MGmSYNJ1jJotNPbNBOXCSjG+oNnX4Axm4YdPAkk2wrtL7NZ/EN+RH8AJkc
mFbPIsj1pQaUrvcdLwvMyUsHE8/5AcvdQs8/qaO4QJTG0dS3+73hN3h22RQ3hFNcaqn9FTjfY6m/
tK3/LbLNixlq5m9R4qnSxFq5ccuvfBcKSXALecnKhOTFYg2VNekyrnheK83O2aH9b9pk4gA/+n/8
Vf5XetjKbaND0QSmBTOE1tvixWwHPsAtLfU9PHcLt8sM2n3CslwK2TJKEKk27HSQIH+/72j+zGpV
s54WeLXrHR74ERZhYi5NW4H8tWuVcReocX/i75r/wVLCcqJ+xMFF8nlxmCyl1Z0wZygHk7OdiDDY
AzBUoSfZThuzWt3jZKXsbxuODeTT62k5RiJ6tDwcr6t7YDKFn1kHBxvxQzOpziEFZnHuuXwPkqF0
bmWX+bkik9i4yue1W+5xJHR446F9q1I6u/4RZhAFI5UKx5tiJcV/WKVBHg62F000rNHErT9WA6+T
1Mi3vurqyLRVkHsioLB3r0c25CyMpZSyOebP3SHHHHSnh5X9IHVIq2JnGHwai7g+qImhbnzk2/wP
IB0W9HAOqSkry/zPDpBTqQM4uAKUO04PpUJ/w9lSm1o7lQrJNx/XYjctUcJ9RZsmygfHw6gzcpvY
9H/A9noEXWdtNMRX58MrBMQMRZUbgWqdJKjCH83x9MisnukaFuzcaAtsNH+Pm50C9t7gklEoNc6/
4o9upAFiwiHhYJQcKaeu1hpPU4b0Scam5ymn8rq7fwfMUWs5njrrloPMoTZ3w0LHJn4AZeR4Uh5W
L86I6E1QtuWhKHCX1acOq+RWw5Si0cKXvO63+vxroY5oyjuBvaIaS5RBZExpKGcM72tWf7bCwXmn
xha+kCqyLPS7IIPJ0fDl/pzXzsQfgy4lpvpS8UG6MWhDV/JnY/rxRbOyyIOHl72Ojl7Daa51V7LM
j/cHXp0tlVBwmVCDeJVff9zWHKYaXBIfl/4ZoiF14dpamp7ktqrxTQqLD0hw/bw/5kpFmRKMClR3
7iXxklhEAIFhro+UEydECX8UKe8Xnufhv52OuafQcMlEKGWqd12uq54VB/lDjWbvLpCazPNbgxg9
YmGNONJI88T6Ykh19a4xWvNZnRAoyNgiHmRd81TpDvgf+sMe7Xv1nFJcA5aJtipycDn/dLYyzbPg
/f3ZrW5f5MTRu2X3An2+XlE9Hoqw6FlRI5cSnLbBW11E45DI45TwM0rRUU2UILzIVqDtFMevt+RW
VuIP1V0uF52CK2WoRWQP68nitcX10hZ1+yTLUfoUDbZ4qi09209aXjzJRpdhso7HcoN0PZatVf9O
4h3n5koiu2ZipedMDPapR1psN+L0fUixcqIJXRn7DuPFfTvZ/UWVJnnXI7nlI955QmULHckpM58i
DJ0P6FvInwy7G3ZN2Viug8jfQQ4arOVV0CgDv2VvTvgQIzGIapqi0VrGxIoO90FoNFF0FL5ooOph
Wx3tbMqfdFT/vypKkJzvf62VEIryIXK/wB4ofC2TaFmklSTX7CmjnV1ibSx95SjUNkLayvGepd7p
UKF4TT9zsSfCzIh81a5IKA3JOgTZgNhpqcRuUDeUisYkddWszbyCy8S7P7+1XHbGrSBWSfTmYbKI
3kWkdH1ncNuCyc3OGG5X3QWiuir2tjnIPiqc5fg9NWLlXAYcCDVM0GVLcQiGCTaMWLIL/Rs2zeJD
W+KCgK+8JD/aWP7ip6Y1DRLMkRKdQ7yO/5rRNLMsZiYTcWm2qVtEpmRMbCmV5jXLFe0kBWm7t1RM
zuuwKlwsx4WLPTlyczwoPMkRWyDCtVOkgejlvpurfEssagDWYxjrgiQtA2I7qr6+a8smPRmKvxGC
17YggC1KRQQgwLzadcCIGttCBo+JKlEXeJGNhl4gB/LGFrylrLGeJO9zAmQAHX5rUv1xjQ9RFmXN
VJPh1X0feUoTYQ8N3hYBvoFULd1HXdx9aOo6eG0cY3ro/TRKT5GURrQ/wHbyBirGFi/YwYk+3N+k
b8jXxZU/F8zAVlFRorA031J//LbCsaTYt1LH61vTrSTn+xCDNJRFdsgD41QWyaUr0mfHp0YS6O+z
Xv4n6aancswegrrEpqs/9GW0N2QcJimMl622T6zhJCnFQUXKWHKg1QdsGKF1LhyeeqciLbOxvisX
KUW/GTaAIiX1uMUDIkpNkUBxsD0eSCBdBfiUrBT6vtGNR8VpW9eagaEb6zZvjeW60dgHr8BbeTbw
vF63dJQTMU0mxuaWaD76UWy8OMAmcoreQ8J0q9bZFSBD/oG4rn4Fcd3Xu0Y4P6SaktSu6qLxZYRs
/tMH21i7+jA8xVTns11oRPE3VVIQuBxRSv2SJkYb7uoCDdX96Pvq18SPlS0278rFyQrSOkFVEajT
8l0wCDTsw3y0vdb5kabZdEH6NjvnJYgyu0OpuZZxJw2rOsFQHubD/aVc6dHO2kwGcB0QtRCKF7dm
6iu+VcIn8WL6wTsrri6K32ArXH+UA5vWt5J7kkg/5I7yPjSl3zpUGTVqtqR4V3eRReuI99Hb9X39
QRXkkIMEMJo3Bc4zzslz/X7ivsyj4OD4Vbuz/F/3J74WfUDb8xyas0DgTNcj9iJF64l3sVcqPRpE
mW3ti5AQdH+UN+TMcqcS4fBggF4Mk3l5wiMZJRfB9dYG43dIu7aXZzXEFADirppk0a5MaIaXNFTO
Q5LXJxDHYu8oofHJ9gfIq5GlH00lqI7TNDduo7w/0coOH0cUGy+IEWpeWlK+HcwwfUbV/e8blrOo
+owJmkEmeAtdr1KDy2belJrtVZ2aXGjxqZ6s9s0uDNT66Eyx9N+cnVeT3MiZrv+KYq4XWngTsaML
oApVbeiHpIY3CIpDwQMJb379eZKSzmGh6hS250YhTpOdQCLNZ17zKlaUeedIuflpiJFhPMMwA+Fy
OSj18BVlltUNqcxkVDAbG7BlY+1ECLe2HYVK2FK0K8ny9MtR7LUVrRFNblhoePPCWrIpi05e2Kx1
9tGy0u4ZGzbvqaxG90NbNMXO8LeqIRRBpMAMygSSPHw5ftSOjVcojJ8vGVIrhGPEknn6UIOMCPoo
8T44RToRBUyrrzo51XN70Hce4uZMS9gXSD5uxy20ThEp0KuR6oebmJq/RI557pHcONzfBPdH8dTN
VrPAK85Uzt1QMdrueegqFAM8pf8z7wJeTgNgBk8Al8yLu5SqzUKBpWOpagNWA4PmHGIXEZc/8S5g
WdA7IqQFynY5SmHlRmkOI2szTWIOZPtDhRrizqF8a2kCwoMvCM9JaqBfDqK7VY9kMKfhnFT6m8Jd
09erRyCmLG52NgoHzZC5Q/ihqfWjB9ps5x1v5an0ungC/Jnglm5Z/pFj5LWJ2jJbI3HQmcraFZ53
PmBu0Ljul972sr+bRj7XPqZK6uqnqqXktHPjxnwk48w9H+seEeOyU0X/HEZqbr6n1KN7AGjk0Ouo
LJRHtYX3iJtaQ22v9WD62hmuoEHeOOLNik9cHBgD/+sreSM7KY5Xvuf4jN8bXtF9uf9Rb6UpxNr0
jYnBQPZv7kBQGYkYm4IYpoYeDsTdInrgVoCiOZ0zcupjbwxWMKvO8uH+yLfuPUkSpqPIGQTD4vJL
57re2DTUuYXWOHnbYgdxaOz871rbfnAH933i4D96f0Sb37i9kH4ecbOAzcIF4KJyD6GlfKCN8q1w
9PUM8ytYp1XZ2ZO3gm+8N8CASe9NUrHNSm7aIR3ygVu2mLBmLtt6bnyBrvex6dCqSIg8ntcO9dlq
UT4ldu89TqhTHmbDzYPBHf4AXf9ig0DI5Vzrkt0HUgI88eWMt57iDgpNkDBG9e1cVeb4+L/IOm58
14tRNu+9jkkbx/JgXRAlOKEmboaoAtp0FbvubR4v6RtF/RP5FBpsLggmilqk3cblm7F2J8WTx6xR
rxOJwLoEtixu3F8/1wJeTCA6OlLj5gfOZ7OAbHwJtRqoIsUlfXxnDV5CvFI2hznRkmMXa+6nNuuX
cOmi9tCZi/FYG5X5lf7j+AZD7OIxyRUlWAdgF/cf7MahSSIgUaFkzypFxcvXRy3W7McahZpktVuf
Q7KTnpNkSoNqBWVe0jzDzzccLeOzq7bjx/ujX4vIeEg6yTlBIgFGvrqZlpJEZKWZEYWkjGMbeFk8
vUoiaxRBCn8DiT78DQ+528XvtUZqp0hSf+KniuI8rX1j4fQIZth3KxKUg0LX+IgZU5GEWZ0Wci+w
u/zcLcydx75x8kGmJTeWpFCAkZvzx5l1S8kmWXHy9OnVMgzlY6M0wyevSJAXGdFLcSh8hWoX2Tvc
mxtBAe0IesVQ1YGMbHuruapROBsQRaB2NPyhZfMQZOPq7rDvb4zyAwLJTsenC3jK5aLwsiIb7dV1
Qm3Bq9X3XGF0vmWKcudUvd7v0E0BWkqeHqfctpysFk5r1N3ohFHnFQdVyZP3SdZmgWXOzmkm7fFL
L8rf319zNwaVzRbQRUBhJCjm8uVYjkLkGtYlZqR3jb+63vK29rTPka23z7VYq2+tM+95zt840ikb
womUBQt0xbZtHjyNUupPiRMinh0/UnDt3i8WtQU31gy0VamXNpqIXrcemJN5tr3XyIeIsLZpYnYu
3WvTES9PGCiTsfWpZUqo6xYTlAxuFLudYYeFFxVnI2+GEw63zfH+dF/fnIwCzxU9PnBd0Owup1sU
ZpLiXWaHON4V55Z44oCSyAFFvZkkpd4Tkd0bbrN0O8PrelaVHcICsoNOFe3RG0Hwqs4QHfR0fHmU
zvYn2aOjJh2xf3z3n2pRaaG0yqosdjgboj3NPT3YQijTTmx5feAwigzQOaMxe9x2mdrONrB06OzQ
jvT8YETd/G40YgMInsJ4WCI/OyAOgjWd98iFcr4uAx8KjWCxufUpCtPwvvx8RSy8sliEjX17rgRL
0SGHZxbNQ5o7414r4nooXg84BxMKcWhb2RQF8jgEkFaY1pP+ACMvelDnvMl2Dp0bbyQFgLDJoHtP
TLcJZagZlDGkKyssEiV+ytNMP4/AiMK6ceqd0/rGULBqadRIJCMsrM3lag4JYhNVAq87VWqk89Ym
wHnEO4h63SsF3RxKCttJrzLgWZvvlHRJ2rWTZ4aVldahMiGBG0/6dNLgEe4sxhsHKJ5gtorrhQQE
bOHYNNLaPllNM8QFG55tHiH+mMTWa3VN889aq6knSnbrzle70ZlgGtkFJoxqSFBbyryqkTThTm2g
Y0sS3ExI283CPUSFYz6ORd6igzma76dY/5Z5RvohN4AR4gWThvPqeackt7THFS2Rg12YfRi7eRGK
rlX9HjGjZyeaPt0/9W7M0Y8iGfEy7nEInV1uGzKSiCRwpddQmi6HHWdDGJgg0c5tGSXn+4PdOPPI
O2k/MzcSJy3Xxk9nED06z0X+yQxxRTeeCD2sk7IoIzqHGKAsSjm9GPVPmAW8h2wXaU4QlpfjTYWY
2MIgcqMV2GarwXIu3TLdeasbK/oHjwhDZylLsd08TjZmjShSRrEX873tFcsxLtYeuX+O8/sTKB94
c8iRyEJQp3kEBHwLU8WRvKiMzKEquLTam8jrYkQJ0r1Q+wbYH/EsTnFEuGlm09K+nLemdGYLyVY9
xKxYeVQ8N3rf5bGgK4WOSe6nplIf3UbMD7iPzd/Lul3CajbnhxZ9iDe0aKwnz6YdaqVNvSK6UxTo
U2g53itp4g9OsnYBoEj7rVUkS/jSCaI5TDlT1nzZfM7mIOuNpu5t4ephblFkL0T0zXXb+M8MIqVc
EAM1ZER4OT1as5YDIsp6iJ/3CESu7r7YcVP9dv9VrjcLNsmkeWhLUSSi7345ilnGeYYYAaVlFPZ8
+jBJsPY9aQIwClSi0z3nvxspzuWA+uWAygTJO5ttB7ELpX9ciramdpmU36c6Tx+T5wSunzaMAemZ
g9TLQCaWzkmILNT0e4nTFWxwx3vfdXVzdFJqnOSQ1akTCOzdn5fr7cZj0laT5WMaKtuGn5GuDaA9
xwmXNG+CZiAQFJM6+GABjJ0PfYNuwFhoB1DE5bziKrmcEnyLPDBc2G+nMVKIUM/ag1bXWqA02RxG
laBSjnz3gyrq7oBS03IYc1MJ7Kqpds6Y643Pg2BuICu5JHRbap/pkaHB+HBCHMnG8xShLW8s3l7x
6EbRmmFgEtAOgDBzhVGKq7XoItrXdB1i6P6Qlc5xlAx+4zZkV5ZA/WVBsrHAhexJgIZGIVLTdr7v
rVeVJpSy3wiObovLqrOEtIeef5jEjonnalIHhjqYLz5JCfQlyBj4AqnFtsWoClerpSFTmPaTc4iW
aTlnlVMd769VGaJdnteMAokXCSEp+LFdP+rQzrBodElpcwAButp81lbn+5Q4JN26BuNpystHnRhg
J/S5tUmkzLks8UrtHvlgP920SMr2UdGYTOIqnKe+s6JjFxVYhWvV3lC3zilOJ0JvIKaIk2zqUngq
GIpY+F7TMFeHMaOjpWlphqtyz6VumS9PZH6kaLSIQNBKAs7lq2koXXfKPDmhrS/1gz6khV+MibsT
Otx8K853uevlAbx5q1FbJHB/prJQOW5A10SQhqfVOS2nj8bcFG/vL5QfFLGrlSIbcZRqCB+3Gzyl
7peAD2TnAWo61lUzB5E36GCQlyjUYyN+WI2RFhKVCMCr6fyo4w0J6UMU53JGj5dAsT9oam8+qJmB
akQ5FodeSf+Aiai/opOnAfm16rPWa+Kxz8ff1wJ6haeBTRijcnhTVY5xhPQQ+2iBxAcNKfZDr4FD
ibOoAum/Jqf7L3xrfqmiEZxJqo+67UsbzWCIZaWiorSFHhZFHoWUHRgPTgDtR0Pbw5TKD7adYI41
6a1JHwCp/8tlk9MAVKPEtcOlryt09gcvcJjHQ4KnRhDHhvA76DFnNHft80T8FcI8wRhgapM3qTm5
52YYDV+J1yW0Vgx1isGcgkWFSTJ2peajpT++GjD9eY65H+mbuN2jF7nz2bXH6TCsEuw5xcuDs3pt
AARMrX0PNeGzaCP8kXH2MDpUa+3a9RnFtesZ263MOumLkT3VM9oC/yW0to/TtnXCvIRAKZS1eywy
7r2VJuPn+x/n1rH181xtFr/QmoQ1RoOo8/TGb/vS+GT1lvamiTIjaAzdPiEvZwUeoKng/sg3Dn/w
XAjJeaS8FBHksvnp3Jrj2jM7J+VYHq3meZjRVteKrjvfH+XG6Qg6jisdPVN5Rm5CK1Cyc27Dbg7H
osf2sbDEOTXq59mau51j5Dq9wo7rp5E2q64sDaTOi5hjJI6twNCrCUsMQNrKCuTIUbDMbVWl/TOT
CHeCGFgGqVtnEwU+R990GbeOVc2nyhMKPYNsD898axKpxtMekw0ga1soTJokFqagUJi3Awo1qlKh
lzbpj71i7WHmbg7FaSEBNGB5t0bHidKmsaUVDsFm3hwaT/8A2zc7dzUohfsr40b7g5Tnp6HkAv1p
AdZlMYDZte1QsS3nleckIuyiOn824WCFsxeJL0pd/DNz5963xyZ5TF1ivaFqHb8p1PZpqOxvBYD/
nZjo//NY9D/QibtB3enHykv7smRfGJWqnhwN08zD4ta6fkxr1fZduF/IUqTT8kaUq9n6kdV0T+5k
iu7Q4IBxtpca6Bk6R83f816d94qnN1JGqu+yyQk8GC+prWgQAld8/JFPZCY20hNJKOr5afWcL5q3
vkkUUFWqRgJjwnxLsrfGMJ9HPXk1ScTzkKdvF6E82Fr1qbb6YDHU152jBNOKAO39z3t9vBDtUbjj
4pF2MD864z993Y72Y6/X1hoiqB89oPI2BCo6gDuL6Ppuk6OQoUufYZJE2cr6aRQ3Uq0BMbI1tLqk
IRsoXkV59FobOztwVKieL30nbiNK1oCQ4LVcVXDEEKUWRCU9HHSjCSETFpBYO+Xj/VF+hN2b+1Om
HzDciYioPGxeiiKRs3YF5XFXUSKQAcO0PHlWPB77tEf5Cz+qsNQ7cY5xPvHFWk9n7O2aA3FxcVxm
YzoqWAYc83LJzkpRmK+9IVuf7ckG+871eszsVfv8X9AxNFDwFnbtAtNrtXKmI7gW04cxtYdsvAGN
Y8lS7ZfuEJLauAkkl7VZYic37VBq7H1bRFf76OuMh0w10XaP5j5QjFE/KXq5vk28CtCll1L8KEvr
TGN/l3d/vTZ5HIpUktkO02vrw4H/7rxkmWeHicS2dG2JipEemycrMks/K1YEf10lDUqpT6gW9vd2
rEaI50XuE9mP/tSqQ9hCY91ZXvK7Xn13iilAyck7uTAvF7OngOopCBbCLomeCYmqD3YeNx/6ETFj
oarf7dQR5xLKb2isKFTeX3W35oQsjfYeOl0wdTYXtT6NeWZnkR2SKi4HLZ1XzIrSPX/o6/0KXw3p
UepFRKOoMl6+4qBFU0fxm0ZbjTuvFQ3Tc7UUH014Gses916OZGI4XOLAYzrkZ1uIgqRqDGnr2OGQ
RM4xmo300Ogoad+fuhuNPIbBs8KkFk3muRX9KrvE0JSJBlOV54OPjFIRUHL/vOqNd1j4/1+mBcmN
trUejbhGd9p95SrWIRnmT/cf5Hp2sZhHZhIpJBhqCLtezm6rd5odF5MezkvxO8mqHlgKBOjYK1wg
aVW/s16vYwWGgzMmTVBtCoCbkk1jjTgj25UemquiDD4FpMEfizJ50u3afHEj6HKs7fLkTkX1MacQ
GKnzs22Pfzg6cpp/Yv4wHEKtmt2Hedvl/BV1lFutDTJzWeCouoOnHo1F1Een7clJnWWvMnJrAi3I
13ISAe6bMqT96fbCkneRgGEtnB3R+zV6dW8II6tjZ2nz8f6r3RqKAp5KgYSaNt2Hy6EqtURRAm0v
4AmVehxSIGRq72K95kT5zlC3VqEtX4tDBKrktv2Jri8EclwhSDVN841RC/GIzK84xsAAnyJRNTvL
UK7qy2OTu5iiCAwVSc7cYvw4rpc8SWtebVUpCU6U9Y4p1q9kfH15jNSmPCiwEg9z4e3tgOtDk6F1
egQwcYk/tj6UAM5TvYsLLcTovj3VOJj4FQY3OxN6exT2MzJHqO9tyz5rryyN5qYabr6aGfQDFSa0
D/b8zW6tEHqgpILIDkFu26wQMbQC+VI+m3QFgOW1rFh3CkxkzKbdeaFbKwRQDjcviROIlc1mRkpb
g1nWaKGadYWfxbN9aJNBP8Rk/n4PiXgnNbwRfwAP1rBVQ8bLQnJKvvtPG02i9NZJQea60Pr0reIi
GGSqseXneDIcSxZQ4hvoiR9sL9LPaqOuD6beNEFbOV0QTaLaWbHX78/jkPsgIyNF3batk6gjTaWp
rYZUkuzjUrsDKL4cUzdoo0foVl9fuvcvh9tcC5VaayNHEL6HnQsFSm3ScOK+DGEZ/3Z/pOuVSrzP
xpeKMcRl2wOtQ0mhLCtGknofJ6+JpmOhVc2O9cz1SqWVyM1DvZUMEmba5dd0uwqJ3dpbEZvrqgdC
8jisgH8+UHrbazH/QMhfHi4g0ZAfQj8WWBAtqMuxvKopY7JNNRyGLjKCSZ2jL2ulW8ahmVD+8Uel
i/LDVEQrURmu6k8ZQFMRxm2dDI/8lSk+1p2eKCclysWIMKHSvltm1/h9NDOjCdbaWQ8Jnn2vm2Qa
KgxUVrDAvd23qNRWqdu915Xhm5WN4iNeYZnmR2JYP2dr1E5+3w5QIpNR0elQZFNRvEnciTyg1LJG
Q/9XYVryFujr7NQf1WLS4LsZk/nF6gbO4Fn2Ww4v/fw2+TxQFOoGkrm+OUJwdaJnao9qOHdlf2rn
VCVHTZLf749yQzaLM1fWM+lYUBTZqh8kBKdQ0dCQj2aFvm86Ja+ram0R0EMVIXu2xKJk8BwqKztg
ZdZAMXXH/q2XDQY118hYnlPFmp7yIerf9GsewQwEZ7WXmMoz7HLhsG4oecnGCnZPW/DFCumpaIXW
U1Ge0Za3RRLQ/3DRHJ7cdT7MtamsvqXornpqxgK7zijygPR2hW1N1EEmsz944EKfKIlEX62uTUtp
jtUXD8KOjPLseD0xQtY3BtiGtDtanYNMqNGI9CuN4tE7xanFAAkisqvfGThHQslyIWbWYK8qn2Sm
0nwgCKIJzK6OzkZPFRDms66/huazPqdO57xXzRkHMrXpq+4QOTiG+aiVJVWA2uRw1HTESgItsrzZ
z2p1hN016t3zkokiyOCrwhQu8+prZ1WYu3aqov2eEqC8SmscV85LuVC9QWFeP7pov9dARkCqB1GG
HrHfJa05HwrXGsZnwys7Mi4jQS8loR1JJZiy/P0FdR1AgMQhAAO1AKLJ3EIbJzVP9bnKl9CY7epJ
cloPxpSUr9teAdBSeglk8K56Y+fznvDs9XnJyOAzqCCSOFwxLXBLpQ3s0ZpvLXU868BSD4ZbjTtr
8cYoZI0G7ircfA6qFZdnGEGmqUwZRZJ+yCakZFesD8zZfjFAFNMKufcl+5LAb3Mqa1bjIMzXr2Fc
9+mTDUYsSO3S/RPv8vMom9Ahb6CKG227Qi5qhkPZLHXoGfC57q+I6xuGdwH0QazAhKEgcTljk5tP
CspXzFheNX7dpoZv5tUaxJxwO8njD8vBzUEBkA6sIGemQd62STqaojXGZtHBdZgDxYVkLovPLVlV
+1go+sqJoBTNczercfWk5C2s6cSY8JmJ1aVW/MxQXPvYr2b/VYhkfPZcM4lOZrQ0Hz3q3knQCgXu
m4AUiJZX4ym+164Dpn11pb/uIzizh7HRsr0q8o0dxWqTlQRpvADe7XL+8hyDqIXqaLi4ufu4TH1M
G6eTxFpVr4LK7ZSjUi5U5JPEefEdJFF1DAzGiiBmS8QqqinDESfj08Wmeigy6PGUkNU/M4pEDEqw
m0uqePmCMbheJ13cJSQRos5qldNBMaK99OI6TpTEAPK1/yBTLkdp1baExGhCAViM5NNqjf0JnGJx
qhEACkoP4bn7y/4Gx5IKH40aWcUAL7gNTKfVLtqBXmxYgnx+Knp9rAMtXT/HRoTwNpvbnwXRsLdo
1ifYUt5bXOTFyQEr6RvuWL1vq7V7UOt4xAoM7wZlVJF/S2swTZPenM22IQIX2R9mryYfoQ9VO0fQ
9XzJ04fTlAoIsIVtJ9nuhDOojTmHralN4dRW+XOypPaHyJp1jH0HeyewvgFakZ0tOIcIU6L8YG7O
CYKbMULZZUbzyQPBnaXxY5p00eOsqx/t2chCREogkKB5eCbnKAOtNodXqTA+3v9ut56Dho0MumWn
nqrm5UJpliiz1bmfAKxW4u/AtgrIQXT/3tYibv+pKBRlAAlMZXU0mml5V2lO6+AH53ytzKnck6q4
PjzJ7aTWG2Gg5EJuQua5SC2Wxg81b3qKRusMzxZCc4dyKfQX3wbAhShpcGtLRLm1uXOcLME0qmCo
cZziL+OiDIcO+M5OvnFreqleUw8iNpDc8s304oPl2aNdTCEF7t8Q1YmCYqRbu6wIxszF89pbj7Mz
mYGijw9Wn/2DcsMeEO5GCkuqSFJFWkVsDSj68hPri+WMxZKwrHM0lCxWEh6LevymMI3Gp7ZX0wTw
jHCuhjLop6V7jDK8HOo07oMyHc2dk0Iu7MtLi6ehYkV3h+4LafXl0+SC0seoWGNYprbxXnRiPUxD
He+wCW+sJDTeUVOTPU+q9ZtrRGtc6BEdoyiN3iDEH3cf+tUeMl9VjG7nja66LpKyKIttUpKU1HVb
y5kmKOHE0w10trLBa9Qr08+FMJZ/2nqaEDHH7Vr7NhLKAyGrGFDLx39GL8vBPMJ9zsjlmjo3Ae7F
a+kPsTF9aqtRUx5xE8xalBKKiggWJsu72lXr9w4KP38UY429U4UhbjaqLBmcv+y9ZGl7FcvXogbH
8STbHYBzL7+UKirFRDcMExvAZkeyTvf3GWnmb0NlYMPXJ+67IrKKL66Sxw9mPTmvTKEIHxlnmkcp
MtfCHNuntnT0xc9y1eOlNOcM/BaEdAKn/P5Btl1W8mEpg1KhAW4kAQOXD9sKodjRPDThZFZOkKyr
Q9QyrTvR3faaYBTWEiImFK2Rj9o27SOnlQIBWRMCGoMlOpDjFImo/ShdvlQASe6/0xXYUw5HfRdi
GRh8iYK7fCmCMbdPJKoJ+eJvVmz34doQmmiaIh6Ndi7O7mp1YCob4505J+ZZVTE19cpMOXdW84+s
nbhN9bg7ejU8j24unadyVh+8QVn2zrkb06/TVZaYXnS86f9fPmkBwC4ZiUbDOrGT187SpM9GkXjv
9N5uHzSlpjnUG1GLEUVbv4eOubzPnFoW/RcgKpmZCT1Yu9p4t3rmnir6rUfjAKZeRnZBGWZz4FQL
duiWKJtwxqUdFp+RhHkd79k63NgshD+MAq+A+tK2gOE0Ko4wkcCHemmL16izd6+wmRqDIa2sVyKq
7FfI0ObHBF3dnRz0Cg/KKsFJABcl8OaAwbfMq6jUEd/D6iQsrPJTadeeHxsqOixtrg4fZhzCXkcd
/Fezi34XuY04cz5PO99/e9yiI0nNXnUppEMposJy+fnxcLb0yTHGcFxxIU9bu3tsWkpXKGnsqYvf
HEo2qqRikQReXw6FBKqS9i4ya2vufu/yxXhY6vSzXYo9HsTVvMqXskkGSK7ICJCGvRwJqfC6FE45
hk2ED6ma4Mrj5LnxwV7a+NjkKLXMqOYdoqlof8vVaj2axou5BDwDSbGMzDxCeWN7tdgxs62N3hCu
LqALIy17Lot+7/C8Macy9XZNqq8qPsmbOc2s1YM3GQ0wXascHGUXBWRIw1NJ8n+4f6bdGgpOFk7P
wJHAd2wmNelA4zm1PQA9KTjJzLh4rOuleZynPS287Y6UUwcklH1BsRwzhM2aXC1jnpKYfnviqFUQ
K7RZBtfKzy2u2b6xGt17zHv7EJDQnknmlW+YHBo9KSrNXBW0zTYviV+b0U6iHcI4XQY8wwzNt8QA
p96LW19L1opCbVI1H7pEJt/qerIHgGeD1oqnJfHEOdJJbtluVmgYZY69obn+1kRVtpP03PoW0oBd
Am0k1Eb+/OfeBi2MKAFPGqoTiAQbhfpTG4vxCFbY2vns20MYxITEWBNLcETQxt9kvYTyy4C3fBN6
vVCDxSQgGqZo78L8ofzxc3DJMBZ1MeqmEu4GL/fyjSh4go+IaxEa5oDoN1jV5UsEsHyFt51pj/TX
myrIc8uLf68WvdV8atlZiqamMUXI4NrGIWnypUQlz8iPapHop2mKtd63mgEmiRihsPtlXYwQ1aix
z8BDcV3xldKpFLi3Xfq5tyKyogyh/7d1RqGZ8npvgbXK2rQLCrty/+B3qN8tc+g/CtOI40M2dmNF
WxUOnM9q4qDpFPXTYPU9YUVmJYBNzVnJjnrZWmXoRRbiHW6lDe+sUcNaV1fnUfMVLa2fGmVtw64q
raDhKzyXQ4dhIL2COAtSaHXCL9kOb3pzxNTj/qbehkVMO4Kp8u6XzM7r49/LzMnMLBEW9TgfVCMX
p8nz8WESWursjCXPos0nJvyifE+yDpDK3nxiNEIWoNmlCIG4tofS06MDMr450Bpa1MJRogOan3u3
+w/9r8tRoajZeK/KChFx3yaIGAQUT6DdKW/YKcBDU7PID6XdSuPxcfXeWE3hDTQFpwysb8SPUThs
1W+Wk+AlvS7wUlJ7ib4gwrNOx8VOl9fNkNfWyaz7LglNHYXbqI3snMZUsYrjjGb+8mB7bfp+gag7
+koCi/uYNn2k+xXeDsfIS9BKM8jP50DJjBkfIZI//UCbFo69U/YxrGgixiF0pjjNEYrQVNTnWf+5
jznYvB4nNzWWhzafl2+qWY70luz6wZS2louKFRbDmMNvCpsaJ/l19GruBQuWyf2V86N/ejGxHoEZ
uwQBPq5YIsjLHVs1vVoqosupd/A5MyWjb1oOw/o2XUVeQiqpc19XW6NiD+VJf+57YfRUzHrly1og
S/WgrmP93RjWFHwbpVJ/KEt0mpYkcxw/asbh/QB0+I2qjc3R69auP5paZGsnFK+Yp3I08gk2t7Rv
mKqlLt/ef72r3JtjiMUirWAMAIB8gMvXS5LB6POhTcMeP2zISaM5rAfTUJq30eIpDl6RqSeCXEm4
JwpYc+1hnIVXBGKGPHasXVOjUh3V/woZ//tCUr372//w52+1WADeJv3mj397M35v+6H9/pdXX0X3
l3Co/vjap3X1P/KX/N9/dPkr/vYq/dbWXf3Pfvu3Lv4RI/37SQ5f+68XfzhWAA2Xd8P3dnn/nZy0
/zFA/L2Wf/N/+8O/fP/xW35bxPdff/lWDwgx8dtiHv6Xf//o4Y9ff5EC2//986//989efy35Z8Hw
Dyp2//pF//nb3792/a+/KI75V+kuLM8yYOcgQ/hm0/cfP3LNv4KikL7mLkIToAI4BiqEbJNff9GN
v5IXEv9TSuO/U0n75S8QZOWPNO+v3Hj0NAnfpEKC8ct/Huvtv3bCvz4Ns/DvP/+FSstbrGn67tdf
thcpdzU0Q9RCgFswjLXZL3XT9zmudOOpw+I2bA0tPqSJvu5c19vIQI4ifZKkuCM6PFtIn1BqR0x2
MZ4UAdVhpjwBKSnJDqli7OlI7g212SGAKSeaQuV44om+WT0CLZEbmQESF+pOkiLP6J+PGl4KhQ6p
sUK9j0xpM5LrToVZ6PpwqmsF9gzM7+dynDr82PpEnEbPE9g3qx1dIa37ffJaY6fme+PTUShB8Be5
TKkWsvl0dD0jKTY3EO3pNoUobG6dyKhf/umQApVILRIX1vDmpupE0mmRVN/QhKI8rVmTPsalrkAQ
eTmomQml3sI6pLgp9fQvDzdtKl1kmPG97ObR5USVQMnE2ysK35g2SuQsRpj6nrQXvxylMgYRu07U
n3Q18iha9s4HkqU9YM2tUaQMM8teMgu2nlWDM6VpIcz+JNzefFrqOUL6vNuj4W1zEpYg3wWKKOcD
WJetPRNG0a6kX/SnWK/ah0Yze19QOXigO+88YunnBDCvvQOOpXt6crfez8V1CqMOKt7XggeZQkxQ
9f1pGLhqYJ+I40RIcvzpEL1xOl1vZsrLZBOUAXhYKryX38pZVVSpSl2cqkirA4TGsPyZUzuAjd2+
MHkhCuOoRe2Hb8aO3upGRGCN1U7M4tRopfO46oPzUNZ2+7pxrOrh5W/lkHxzH5iQabZd/r4aE3Mt
U9pVZJuYTbdlUOPCGiqr/mKjRd7q56E2SavR4L7XlwVD9Z1xrs3ceprjcu+FrhfD5Sibk2gclUHg
11SfSjY4SYypAa6I853y5a3FgJwfwTolWerim5MoLbOlbOKYd1nj5Wwl+oQCoZUC3S/Tw/0vdPOF
/t9Q25NojJI+wli0PkWL4z5ArCWlTvXv9wfZeZ/tpWgPYGTgPtQnkQFOAMKFG/mkaPSNxt6/P9Q2
oZKLG6QtFG+CRxIreY78lJkjaxMtkerWp6yz2lPcw2ZIVUTaU7f8xmlY7Hypm9OH7zTnAnjiKxfj
JFbWDEhvfSqcVAkVCdTJFSd/8UeS3TY6MgRQiHRtpbKaUXEq2FHViTj+0zCP+VF45hTen7mrj0QZ
g+CNUgMVB8qsm9ui7jMdL0m1OPUuhnQ2ZM8/DIT8oaq0OCndH+tq2n6M9aM7Ihn/W3Qtt1VUEykW
JzHa89cojkafVm9a7wxzVU7iNkeyBICyVO+/BnvX9J7KpOqLk+rmyWvF9lKoDx264zn+aGtbDW80
O5lf4afbPEtPljc5uc3nYajWLNAUtwbFlayvnEFJCDjm7IkboPtQgU/fActerVr5nEy6xDQjUrRl
AEbQvK20T4vTEA/el7aPrNeaXTcnJTadg4oI3E7l+8b8kz3S5pPcZImKvdwlJgJcVRc7xUnXlE+L
ilhoQSr30lULphlQPxJFECTQdNhEjfkKZDRXm+KUR0UbOmUzHlEUHHam7pqaJ6HTQEXRO5D0ii2n
toBqrSqDkp/wNUu+iiIxloOtGBXpvumS2naZGAMBfyio1nL+u2Ek3qlBwOc3TnLdT/ROfHC1WH+e
lsZ5Lg0mwm+UccpJcbv1SGGjDidRazWqtaN499J9QG+ZRqtsgEpzW7knfzqtdADfSN6ZFCoL3HrL
gY5yi0zuzs6+ip3QuJFtHBBvwAPIzC5HUWJPHVyqJidKWdHvi4AtX09LHC6jnT61Y9s+R9Py3YH3
/eH+612jRuXI2FSw02kIgIa7HNkQlPdcu89OTpJkM4J6mfHBWhfray3aJQ1wsXeQibeN+d2SqXl9
aMTSoNWLGs/6LFz0Sfyo77wvOY26L3FiL3OQW0iv7mnYX28/cgviO5Ct1FSuVFWBEmnTTK3nBBbH
AFicfbGSCg/avlyCZTX2Sje3vgfFVlXKgJBtbBEsxf8h7cx65LahNv2HRoD25VaqKvXi9pLE9pfc
CF5iUfu+/vp52DPAuFRCCZ25SJDEQFikyMPDc97FgwbeqmsaAoc1AvSEEdCWT4/A7pMotLPa/GfI
MjusF7v8fP+L3B58utGeTMXI1YEQbKrJArPMpcPsPZwjuzr3orcDzOOy8P4oN8UbFWcDADpwesDF
SIHO6++OrJs9JW2ehk3atqWfq8gn2mMxo58zm09O0hpPy6KJz6sQUVDhDvE4NWNknsaynx8RbvHe
ek3L3yPfdJaMFXSlrn9Pgs6bVtV2EnaFmrH5EQZsk+FoG+0sLr1mdEipVXBdb6ET7brM64CyQDgI
ZT4DaajPWgpy4v7iHo2y+YRaEi0UVRllWpzinHGf+3qZHWof36YDr2AAaiX0Ywjgm9AUVWbjDosp
wmUsPrilavwpkrjFTkRQsfUR1h66oG4WEzasYid/5ZVKv6bSK3FxwUU9Jkhklfyjp//UOVS/6tlJ
jhwf91YC/DB1JQIo3dtNdOmrRNGwOBRhClv3oVjd9aOZG+n5/nrvLYSNbqCUdZNP9s0oWbNqcYqY
fphkxfRkeQ2S4t4gzmTu48Gnlcfiqs7CNqVMrtFSBMDJTrrepmLKO/DIvQiprvyaU+dDl5jY+vTO
57qOLqmrf78/tVuQFdUBSirS2RsxP+RtNgO62ri2cylCpW+ysMCtKfaTKO5PDU/4D5q2TqHS2v3z
nKLosVpxSfPREB/5lNbX+z/ldpUleQ0UEKBpen9bkiradSqCT4kgI8zXv2x6TichVQgM8MwHweA2
2l8PtQlO1Wr0Ih0ZSietvqDMnj1YiFuFc+LF7+wB2ZL7UzsaT14Hv13ymtmNahMxnrqU2cWuauNn
kmUzels2mihgcg6ue5m8Xe8ivqrM7TCxRk1vq6Sdkuv0nlqJ0BCR9tBkqpn7iUOlGwe1UXtR6PkE
k4M4chT17t95Gmm/7k94b1uxxOBxuWuQDdzaDAgjU5pOYx/Hjd58akGpfXGoTAdDFBnPE1/53DhF
HuaLmT15cROdB1d4mV+Pby0/EI6BdyPU+lqf2tLrxFw5Xpy3IpwnjToexy4YxqH1Y5sO+v057+1f
6l9AOWShlILb9UeO5rHV4ioWIYzjLFgRb/OzZXGDXK+PlEn29hMYaGgh+KvqFBCvh+qrFC243InD
RhXiyRDzdKbDGZ3TJVH8ReRvdkZnEbnPNBAdhCaQ3tfjZWOreE1ixGG2iuq5bEftl+qURzji29jH
KOQMVJl1prbFezZzWvcdNkahWkXj1xocvgT0aRfdGUUw8y474RRzVPK9vUEkA4VHL8sIwGkLEomp
NZJqlnFIB6n+c62G6ZPQjOkgAOykQ8iaAO4GZCcFGV7Py28RQFHcec6VNA7X3Cw+ZWu2/IgJC09L
akTv9alxnrA6FGez1GvqY2kZjKUzfwSDW/hOVa7+/a16S53ng9IHBuQpy9BU5q4/qGhWAkhasNSG
V33IyOC+lGJVuEG7Bun3zPhDdUur9a3FaP6tUs04q8ViPuAelb7Uehw/GmUmju6+vU9hA9jjhoWc
Q731+kcVqjYpidLEIZ1h41/weGNQ2CMwwYPJy8fONjoSklDfIxmkOLAZZ5mMpbN7EYcD++F7pdd4
97bAR7xitZ7rgU7u4rXi0YvhS9RFXX9a52U+yhRvEFISlMhjX8oxwA+n3nI9W/aCN0SOgnLRkq7/
U06tGYAgGk69yDtEH3uXErCXnXr4h+9xUSr9IvGq/7m/FDsrTsnhFaZKPR1E8fVvGB1CFo1f5VJg
0PMJpq51dr2sPdj8O9GKBp4ESRE6pEfX9Sjy2Am7nBScDPsvSj93L4koLmVjzcQv7+DBuTcYxwuA
Gy8QF5j69WAGMP81G3vlMqcZ4Bwee2fyCQsp1tJ9JuofadjvLaGEbyDpZYKFNza5OBAYCHP5wOQM
DzS2lk2BkjjZgXz17ih0TuHdSq7X1hp0KKEt20OrXJyhytGiwTo8jeajcs1OAAaHyfMXuAbnY6ss
QZNDrG3DKGNrpR/jxS1o+8uzjwEoEnnN9EyHOzmYmvz6m9N4NejmHMQI/Q7wQZVLCp/qpa+n/rnp
Fy8cu8r87oAteuhcdwyjOjoSpNlZVGmNTKYNWwJG66YElpUK9ZwkVi5eLMxQHYn661iv4f0ztpMW
sBkl1wz1G467/PPfIn8iUaMWKpkXrbDzYG4xW7cqT/cx+DxS3N+ZEPcYFVwYWPCAt6+hMWq1fBKt
d4Eg4352p2Z9bpFHPEipXvE6my9GWgnwl2IbT8NtS0fvK7Vdkcy52C1gdpAvojhrUYoIQzKrPwxt
KvEmV5OfdurmazBDS/kBAUfD5VfNQsfOxhP2h/HHbjCU2EctFCgZ2CMl6Ma1fhGl5Z7w8ZgOlExe
vYm3v9rmoYgC5etLbpPDqDxqIidKMIzN8vq9mU9dFK6a0bqJ7xYAXx5SZRAoEjnq8keSr+boe6pI
fmRKlf2BpXn0USyOnvg9xm64s/DJa99GTqcMlike4o9v3jQydZbVKMr99DKuN02TeYOtaAOOY2Op
nb3aSxBqVPKz04LW+v8aatt2VCeQTm0vLdS6ZP7ANdE96vo8vTTzGh18g52j8Pustk2MZZyiyKmw
BRP4yPwFS159cOidvGvEMP2XWXG/Aq0Gr4Ac5vUCDlUWpx7d4cugtu1wMupUDEGGT9cfkVvY5/tL
uHPuJOmcL0V4lup114NhL2mNeM4iZG31a6AIdz17EwTw/zIKtFikO6D8bhVvc4Zf0pY9QeV+8L2y
U/xalEd6JHt5CZP5f8Nstl7mWqs65w0uTGPTfMGVjrZ3pJjvtFr9lfax9s2IrIGaQGIF6oD3l2/b
IND+w1TJAWF4yri8zUsmJ9ciU8UKT2kLxVchvvsIGFvBfxgF6VtQtQhB46N4/dnW1cu0JKvZ+RoO
ePybYFWL+CD72d0c5AbSJfeVcX49iruk+D4UJd5sqvdLzE2M4C5WzvensnuyeGjLDggPtS3cfqCI
w3uT7Z40g/leCCX/gvCKFXZ1dFRyOxpqc19XLVLoYCOxKcz64hnpaS/szWkN0rkuTm+fFTgFeXm+
8mI3Q+n2KP6Pw+SoxogX9Gn3NC9lcvKm3vkPR5juBHkAyAieaZsGSUfTjdomR7iC10AGV7Vnsg79
4AjvJFgwfTFehBhBv2qL5I7KDmb7mPKZptF6apYkecpBqz1ArTX8RHfb57EU9df7q7g7KK1PYE3Q
FFD+ud6AI8zicsxQvU/HqT7LDhiOtOb0XPX9+oGycU+rwUgOQv1OGg6+GAcnjhXiUNucv249Z3QX
dn2dZvb7YpqMi+4q9dnKB+fFEcaRG+nOKZP2tKRyVPclXHQzycxaa7XnLKNwVJ6GpK9OVjUduVPs
LCV1cKzKQA8CLtjK6uIHpC7qyCjggcfzFKvuqeRNcdJqoPFt1jefG284uqD3agf0a6g8yzoFqPjN
3kxh0rQjK30hYcDNu1H07pMeJ2V1sYfS/XvIiZFmbZQf4w53oDqRHbUJsvZzmcX6I/DYIxj5TggA
TAZpCVQmufM2cEqx+gWRcuR3qyiBYDy0gapGzQVhzf/yXRE0g/8A6g+S1uZqNQFpthmq7Jc6a5NP
I7qrvhmP7kFKu7d7LCQLJQ0LNP4WSG0r1aR2FKVBGrNHBzUtTsnQvdm5kRlwzQBARZ0GCOXmO8bD
2qVRyig1gvaX1Bm+rUhchvdP+95UoNKaPGno6tPxuj4IeEGpdV4gVp906YqOHhqELRL1b786uc8A
joFEkW9oeVB+e9S43qoneY5EveG1eAXqyHpPrhgOPsvePgONAudFejbQt74eBXXHvLVFh0p3t7gP
kxJrT5Eiik/w6NrT/WXbG4o3IOAg2b3jiF8PtaLvgL4HWs+tU9onO7aTs8Ir5FIK1Tz4QntDwYOQ
Rl4APtgI10NlQhuddUYxG8RCfVrzvnioNac4wbI6TObkDbl59NBGIpuj6wmnZ1so1rQUnDUwj4vW
Wo9JpsAHqJQzRer/cZQea9rY+Vx6aAQ3pUrM6PR/pr75/vaV5SmDDCX4Btlxvp5uNCVRltELJHoN
JZZRLlW9zCzPbeNNBx9RpqY3syU7pnQhaYdbI3prdvusUHGA62pdeY4rSz/VsS6CKtK0FyvRIR1O
ZXMGkz5+cpvuSCxg7+hxv6IYzvNb6thczzT2+gxKCQLCOT6XvoNGeTASKw9yiNvWiuT/E3vltSpt
vzcJeoVH6pKMDQLeSMnDvEii0ocu4PxUkHt4tlYN7XzUGM5tlVafh8kcL0k5dB/NdNXf7lsIZIVS
gMygpTuuXJHfwsDaaPqMPJN96V21eDbtJH9Ch+zr/Q10Q3MBlYHWB9JA2PpRbtg2Bqd6RqYYXPvF
tKthOa/NoDVQlgrgl+o4zBcYXcvPyMjIphoEr2aqCWiTLR7GIL5jiLyFcJZo86mfqmIOx171xnC0
uvIXvPsM15fZ4VZto3p8Voe8gQ0F5Wj8c25RE3E62nbnUZsqjFosbSzxklazgzAng+Xv2xbiKC0B
ecVLUhZQoOtVjBdvqt1mHEOUnKqXjtdCUJZuYrJbV/WhHkkr1FRX/r2/rNsw9DoqRSLccMG70Kq7
HrW24qzQNcgQdtt05zTL45Pdj6pftl13vj+U/F9tJkgUkloh0iqVS+N6KBgXkeVy14EFKbDjMHXx
cV1NJ0BJQ/koailciLTPt351swPawnZpqYqSMzmkoIRbbkX5579tUE8owtLLdQQfYC6/qMv+XFU8
foo2bh4y240f5rWbv92f7XZhX8ek8iypWQy85cwLZylbfeRzmnmrn9Z4RjhDVG4AvG45uIa3WTYV
OJTkJFMWHjuKLJtQYLmpEhul3YQR1ygqm9K+qFI5/yAefcUuvYPl3AZYOR6lfLaqVM6loH+9nDoq
csU4Dk04l0aH8Kq+Po5x2sz+kGTzWRNT6tNCtx9n7u1nWuyYON1f222Iff0BFFlQeqRHSDHp+gc0
+OG6kZ034dJ3DpQ8Lji/UOciOQiyt/uG24PGBAw9CZvbKli7A4IZRN469NwkLoO61Mcfsz1KykFV
Jo+uNhinAhxpeH96t1uHYam7SzYU1/aWZYMNLq9HWjJhNub/YLGSBm3d/LVqqFXeH2hnHSkXQbii
RCbFmzYf0qjdSWm0pQpnUurHorErf4mV5eH+KDvTwc761SSAJxkUgOuvtcaTatdjW4VoH0xfJyNS
Hsm9y5NaKtnRm+R2RtDKkBNkPtAoQLdtxtIyDHuXtAyFguOC6XSaDxgyP1i32wMHZk+qmpNdU2Hf
Nu3UalETighF2MQDHFGtRwPUNsLJ1OKgU6IjicS9SfHyoeLHu49cfrPd57Sts5KXXqhUoxcAGoov
eXboiLwzKR6uUt3I4GQRpW+WLl0LYVXhYGeIQaxGkGbmQ9cXqT+hrXSwhDtz4iMj7oeRpMyAN+kv
HEdo35Zehe2srp+Mvlouk6e+FVYrH1iGRLuSCbIhtsaYZoRKktZoVYhxpfluyrX5i1GpRxrYtxuc
UagISJVjkhN1c3PnS4lgSW9CNVjxbYcBRZke0d9wLoxDFjUf4fc7VE6IJiMANF5C8Iblsv52k6Wq
1WSZolbhiDaCr4L/o08/HGn07H0cdjeICB0gi71NRRQK2VY+59A0pkkL9HrtIRwoR423vQ2H2wJg
W9JkD5DS9Vy8uSIK1F4ZTlnj/o9YOu08LJ59zrwxC1qniQ4SrL1ZvfLSuDWoz2+xqPmgFVmjr2U4
4FV0cR1FBAWWO2++m/Cjo3pAriodIl/T2N++0DzUeEdMeRlWYIvOZZeD27cr52CUnS1HQwjCBNgB
LmNvs+Xw4ItbDS+nUEwjerRmWZxXlg3Aaf9mcRz2HA9HqY0D+pFqwiam1nmfFErKLUGFtvfd1AWk
bHylV/u9FfmvIh+fxVD+WS3ec520B23hnW8mrw4QuwwuCZnXe2Rqo3yiuFCF3hAvQaqNNYjT8miK
e6tJJQw2Mo9jpE42AVYnLHaRWTFK1QEI7gmwaKN/Stz2KOzdpk4U/3Fj4b30Koi+GQnDaVuBDFGF
wNDFJWoGy8fxfQijvEvfG2usBxX4jgdgn/EfTW4eGYLtLSc9fbodkDShaMs//21zQul16mZIKgzu
vSVoFd260Ax9q3Km3DAU0KSaJT2qGzguiUahWiMsJdFb3cd0VQB5J1gi8ZLJjMIvM/WtDtivI1Ji
hi4J7Ytn1PW8Mq0oFQT6yjDvluaZ9yGvv7gyX1oNTWMf1TrdB2DQHNks3XTJ5Lho1ZJzs214PG22
pzXHXalEghA24+wcDYnyOUb48sltdfMHKtOJPwzC+NgnZfukkyl+GUD5vDlJpaDzCgchWaT/KMPs
b980MYtJG1SvCLXeU57SOc1fTJWad2f18EdTfXwBEfBWjAETB6MnbweElQjfm5gA4b1vJ5Sdwhbk
2AMWEB4ub3F/kDnubFeLHF+Sk+Dqcx9tpka0dq1CL0IVC6NPq6iRraCycL6fn27fpXIufESEIKT8
KsCA61EwfCqHMp+KMGr65EO11voH+KpIDXW9OOHPNPlpIxS/aob4dH/knbgjBY4k9NrgXbzFivbF
oKdG2xRhUaNoqfJQ8jMDUeVVV4/kxW6wfq+z5OHE6YdvQjJ0PUv+K+ChqS5CxbZ/aHX5zlL6lz7x
TmneftT78cGeCo+Mwn1sluaUIZfTGPFDW1df789555tSliZnphBJQXBb/tbLJi57Lq1wGFoiYFEW
fp9l68HO2VlZOMC89uVLCvjzJs5mFoqvaEHmoTLZ7QOC7t1DOY1fFYSPD77hThbDgvLqkDhniuCb
de2XXCmzEhDzXGqJ3zmDewLF4i8JOr7lm1vifEVJpGOzkmCQx2ySdCOataGvHbTo2hqB5aZs/zbH
aT0wEZVha5NlykcUxBUuXalcfr1XCieeEkPLstDysvkfMevdGQ/T1q/m1HvKm1F7SsdYO+KC3pj/
yckxM7SH0EMgMdxEMrF6aSngbYRAUrFVV4YsDwsYOw9ObvdhmsbTOSoW/dOqFRoKjistZ1xVL1Nn
0qu13DyI69XA16pxDrKQm94bv4zbjJ6vfHnLVsf1giwKMp0gXbOwMqrRT5XI8TNRoupteu9cM30f
RUly0dX4gyOKd2k5vS8aV/dTa/755sMD5oM6IQkmifMWc5W2pYlTAPw0xe61p6HzGtSph/EgIO4c
UfnOtGntsQe4Tq9nS6lxHqxSSUOzmToQ0Xb7FPXWj/tT2TmhEBrlp5aaZqDVrgfpytytzcVOwwi0
3WkWYg28Do7U4A0HI+2cUFo6bGS6lByeLejamIHfrumShva8ZkGcEOI6J+brkfyvX9cYd/X7U7up
zbNdoEthvyhtdmCp3cxtyhA4g/XmrohSW8aMWl0RK8mfaLFbYe3N+UmZk/bU5a7nz8sintulSoPV
ToqDnbv3KVHNkXxiS/a0NidZJkuzFhVpqKlje16rQgkUwJVvFJKQ85Wq06BfabyD1bn+lq4j4lxU
agrztoovQ4HtmQei5rSYpXoQmm4n9FrApXIgnXM5k9dDqYswJycqihAOlvJoRvP3bjLVx/sf8FWH
4DoAMooDy56Lmeb2dkJlExneUIoirEsUPoJpqZPmk0kut5zhmUVdUE5VH50zMbuxP4111/hcqfoH
iagHIxtN63fKv/kYdCDHdWpCNMROwpzbT2qXdTPBo6q/W5UT/8zQvoWFqxRR/7za3bCcPNJVOyiA
2/9EVzH5ayraGYHOYjmPqt5+yNKpxaBZMzrsMfK2LMLJWdYYfhSCxg8KEfCL2ndTFXbW0gYMjAte
pBn/NAaAExQJjOJc2436LUF0819lMdXl5PTTbARu66nfRaMs2rnPh+jBVKy1Oet1Vaz+mDmgN3V0
AX0TD9jkIODs5NGsN08vQoGE4m4LrYvapGmvGzDE03r9Orae/XeTWrjtajj21IXQXrTCdC9AFPUn
p8QiRHOztzZkyWT5DdQNge5RW9m+IXiC5jpCt1w59hpfZn2UevtoA/emc/Rc2dvEcmPR0GJANMWv
N/EwYf7Ueage6I0tztWCiREPjbc/9jwK9fTNETeABLa1SfBqwyobr81DkUXGg1VM4/scat3B2d+b
C/kktFqpyEST/nouZpyxpOsEiauu/sKIJg6jqFAOOg63lwXCMb8NslkwoS+JyBYGyZKUNmfqZmGd
2CKgd35Ectodioek1PPkib69/Mp4HSqnHfNwjNUOghg+hxGAVX+Yl/5gVrcXE7MCrfNa06VJsQmb
K2idRbVzPhDub09d3evwaatCDXLs4ISfl/MR6eU2sWNE7nQKOvJJtU0f06hNvDZlRKvpjBeHqn9g
LZNzanFYDqQ4y2VMjbfXqhiU+qvkPQF32aZ1WZZSy/REHtpjMj2NlZHQj01qLuHlqGGzsxkhmLDh
ec/RId4W5t15Gtey9LJwSYrpJS90+1vWOMrbq7B0oWUTTBrVQBrbXEJOV4APbA2GsfTpvd5V3d99
GRcHt9DOx+JEkUXwtoA6uYUjdZiqqypUkjCt8jgQdaM9NomqzQG0au1lGhP7NLaOewDZ2x0Vr2EJ
EwHYv839YUUO9tIsWRjDTrs0Jj5pWj+n7+0oUy9VbKZf7NWzwvsX7t53Y440gKS3MxTD6yCCbKgu
C1NZ2Nfa+JB4feQ3TvJWgTIivEYbiqIpsBAu9U0UYSlNrav6LJzWJn4311Fe+JU1VgcRUR7bTfJw
NYyc7G8FmaUXtjkjvhdavZs+2uS5jj/3xQ90ZbILdmF2mKfYDQdLIdwno4+OjE13viB627SBAebx
/t1ivzrcfyLRRGm4lmb/fkTkK5jNGNO5EZfHsTPbR6Uo4i/3v+DOE4kuIrVTKkKoiZHQX8866ZYi
rZsGLQtrTJozF433Pqlb5yKizvg1uW77Y2xVB+d4GIO6ms4PQlH00Ibl+KIWWXSwo3bCOE1AwDH4
epGdbpH/BbFTn5U6DYWLXDucy/xcot96aoQhDs7pzuZFk1Aqm7B5gehuokHhRouezzzKyCp6P0X+
+Fymw1GOtDchR9anTBJSCSC8Xl8zUVsVe3XeS5mA0b2u9aVUUxeJ/OmtokCcE1pLnBTyXx4v26eZ
U6mR1lgMJRrvn9h2yyc1EUeEr71dCjACQjF3IFitzWEcZgHpxdXT0HCjBNh4M5/rconfmWJRAhHb
9iOQz6OX2d6nklYmJEXMi2bQ9SKmUVENWPCmiAtEk6+5+vTHPFbN5/tnYedepx3IJftaJPW2jy6k
zSJTxwA+dKxk+pBhXvKxTCP0TYYSE9w+MqyDiLM3LVygkcAg36OOudmB6dLU/Ri3FE60yg0txewu
yqIeKRPuZem8JBE3Y+lA426rD7miFqOZjWno5eP0pIppfpwKDZuKesg+xjGUbRKZ/BFEefKt61br
Eoti/b/Cu1e6u7+rt+6cA5YWjTUUsiiDWJt906UYaLprTJxxV/OLp6A93qgIV7TReESn2FlWDptF
w4ZJS7ux690yTMM0u8WShGWllt+8xGR3dl55ur9b9kYhG6N5hvU1akCbuy/VJzDcS4ZYjKL90xQA
Mw2MH94eDkHrMAebvY9MnfwRv91JVJapc5QiCecsVgLKemNQavbiFzpS0Pfns/eBQIODRJco/Bs+
TbFOJaLejgg1ofzdxHN0Sib9o4LbXfAfBmLbM4SUxr+paHtGPS4OwjSVY8dBtXQYhs+J8LXozbwQ
IiLUndfSG/3wGz0WfHt0hBV0NHDMhvof3q8XU4nd8/0J7SQOiE9RbsVrypPw1c1Haq2x0IH8hfQB
kY2APRElFwfDke7MN53P02I7SxABgFn9KYfkwWNcsQ44RDfBi7cPlQ/Z2ZGc2O3bVEJI+7jjfCGi
WX1IxrQLRsC7Ppmic8JfODqo1N9sfzkeYHtZWpUcrE1Ixkm1RfKqTMPRcRDnV6fBd80+Ptj/O6PQ
D2AocE6yyrzZ/6aNqi4P7iTUvOlHowzjSdXayL///V4ZfleZH2kqNT/eBdQZQR/JTtNvp0ydW0rI
SZOECrWEmh5AByZEQe4uF53xh5t42Xt7wvVRN1sldFJtSPyi1YsXR0dmMO5wcA48bcSppIs7P29Q
fW2NaT7PgAlxplGUU5sIKxDNsCqBYzTLRwWDvYNE7ub4yjngCUCLhvcafanrORQoS7Z6z0qZCKJ3
p6YpTbJk184TfyahPR0s2U3zDVtnUiY2Pe8pma9dD2cmZpbGyoQyi66j8RAvTXp2I0qkTyq1k+ip
cyToNm9nqAXR3Pxs1yV+71VThXKN9OB0I819grRd/hS2oYTVos+F38VW9ZKUzvheZGZ8HoYoeanW
yQHVOpT+iHhgUBqr+dj3qRuWo9o+FJNpPDaR8g1U9RGf/nbvMUWkHaBTQr0iyl9PMdHUUgMZgZhT
lVvvl6xL/cysk4Nz9Mo6ut58KK2Rd4AIB1sLZ/J6GBuXCi1PBxFGeuL5w6pf1Fr/QzQ9wHfvSzfo
z6YTfUSJL/fNwrzwKn70TDxPo7INRLl8nMvxr2ikszGpk+q3U3tp8sHwF+R6KmM+KH3cromsSElu
CgkmwMPNSYH97SkmzcaLWY7L6JeVWWDpNwzKwf66jWaMIx8AAEhgd25TljhDMgMBAxdPzdX4EzO4
8ntF2b+gV58Xf6xUcQ8G3JuYpHXQ3AQNxl/XXyHrnLkduBoukTcqj17Ku8uYRf7WhA/cnEQ7SG6d
7B5vtpTlJbASaXZAcWinR5xQkpNU2vsvcwErQoIuqwFbTrhtVP1aF8wl7RfxEqvN5NdFlhw8n24D
DkkWeGL5bCTj3hIThatXYzbBDOmbujnZjfBHt/q3BKByMJ2dvSCzOQB6iJxRrtwckN6I+0p0rn0p
43h5npqcJ7jh8PYYrelzs9hH535/PO4aiT8EAb652RLT6ouGLOtSwO75ZxoQ2sRja/F7hDfPU6VZ
B5F7Z+tJIh6AVO5tOOibM7VmZa+h62VfXL3XnyNhpWdqRvPlfsTe/VykQuBEIa8hHX69wSHve8iX
yVkZoIcEmJSHzlhmNILsI0L93gJyFxE4JdINuNL1UMbiIj1orFBcqP4+rWtjfBhn+h3rO6tN64Nt
eLt6Uj4QGSA66wTRrbhVn1hVZUSJcWn1xfZF2/KhJsU4SPFuV0+24WipUgzlstM336jCJ2xmGP3i
Nt731c60AD9g79JCOTmo4+3NBwCESXbMoxCU/PXi9XheEhGwXGo9JQcob2HYHefRmwMR8wH8Sk+a
z8T1dj3KYsTqFMeGThs6Tf0kG7TPSqcNf711zwEDoj0Dao1iKDzQ61E8JChFFU3YRy3IH6JFk1zS
2lL/7HQrOhhqZ9m4OyXJFvwBTpWbPbeaiCFX7qyTdzeP3Whaz0PhHAkB7g7CxwHkL73at3ttbiIV
iWIGsfNyodrvuE/JpBx1mW5LcjLrYEeTekhYxbaqWo45Gq9FoeF8V7Z/taLPEVrBZFF8wjNnTD9q
0dR1fqbWOKc6UVmrfg23On6s1m5FaGpF9vO82hZ+VPc/5+30yYJe4YEAOiX/4PpzqnHRTwnciosZ
29m/OaBL+v9qc9Apvo0elM1VKtmS/krbf5NZesVSdLlVqiwy/TXXXZCZj/N3o2jqwCry9uBk7w4H
nZPONNpWwAI3k0qxcwW3ol44MOtjWZv6JbHRZorHQvgzDk0HcfhmESUHhwRAtt6l2IiMNL+9NcYo
MVuzNK2LOdqeD6S/PKsrzqb3P9XNrBgFmCi3Mk8z2IabKIKxHgJ0Ay563ZL8NMfeCdpuMZEP6H8o
ilUcvD335kSRgqeAbciyy+bwzXWSdk2rWpe5NvMAFfr6HHtGfhDp9+YE7oykE+g0BQr5K35buQam
YlIrpnnxhB2Hs0cXwBzX6bGrHWCjpjiS4bwRn38l3uJnyFl8FZXY7MRkoG0zoJd6SZuITmK9jn2E
f0iXtzhRmsABTLOuBaVpHX33bs11y2/aePqCGYeVnpCeq+rAGHV9CFwx9do5rzTF4OJoqh4LwB5Q
dj7Vy1GTS4buq/cErQMeLmDZqQbTnN9s6CElk0q1xry0cT5/LQFdnJdSsU9GDZUN3ST33Qxs4OAJ
fRuzXkdFZZgKiCSTbi6UYXZX1Yl5n8SryN9Xy+g9e4h9PLu5Oz6IBvsIP7Or6WTFtVKyBrZ7oRBY
vTerNPqOPMLwcP8A7GxJChvg0SBOSzHnzTGL0XnAthmivlcK8/2CipCv5kv31muUWSMYisgJdVVp
k3K9JSmX9Wqq9Khj9ObyzpxqmyqWo7/9eAGx4D7QpBI3VdzNKIaeIP6RmZcFE47AGlHAHkx22P0V
29s3qCgAUuRpDzlqs2J6qWaOMbnGBWOHKgoKN59PWLID7WqxfX3gSWQ+UtF7c+tXlr7hl9O5cKBJ
bQnmc+YsWm6Qvyk0En3ACBB2e689WMKdyeEDT1lMEgVk4L1ewqk0B7UZVP1iSmVvT2OcM2JrGha2
3Od+QlD0QSb0X+6vqQyzm7OI+gE7BFQSGfVW+M9echO9zYWEQZtjf1jm/K90mp2zVi8uJa1owOcu
Uj9F7vLr/sDyY90OLJslsD+kKuf1fBvNQbec2ENWPHTnfiyG9xna9I/LYGsHJ+22ekYBCG0A+YIh
5qBecT1W1g5JPQyLdikTFZ51K+o8QIGtY9ZzrWSniJLbD4FJ5gnEtnumST2c7dRJzQAv1P6MpFz7
BHZjPaVL3V4WQu5THgtsX5wepV+Fhpk3VMlzwwHxxaIXGEtrdXdQlN6JF/RcAegSM2jebxlnHuJc
Kp9Gu3hWaz8oc5YGET2TgzO2OwoKIjojSB7JZqm6wlQpoPTaRbHbD20XOR/7KNUONp38n2y+Pbej
jPyMwDWwufurjlrmrA7aJVFWAm4yfvfqQkdtbHxcOp7p93fa7pRIBx0aghQCtrjwMjHEEHW1dunx
QPHV3nAesxVvqvujvDrEbSdFdZ3LmDBIKX8zqRJboDafa/WillZpBZCj27/xFKMiSCHE/a5khfhS
CT1NgtlAxo1S4jx1l3ykRunH6aDCinS17ldjzFHttyh+/ms43fptitox82c3S8wzbIg2CZTWtPKg
BWKdhOj4cW/lGFfWaG179jerqD0PE8sFSTP+Bu+2MjQscWsjwqYzSc3yn2KK3J8eTb1/NZ6/f42m
O32eewVbVGsxzL9xbchmH4K39dWMO9gDMGB6zVch7AFs1V3Qa7kZq3NQoHL7h5uNqhvgZkJnBGpn
9WeeTNnfcdvMcWCYhT4Go1qtbaDV7lxKvkze+/zwxTr/L7dyHOF2pXYZozy1fTsGH+yrlVt+P/g0
N9sNFjuFUvSwoJrRGb4+/jYmK6Or58tlodLELd8PSCtWbkflxDoifN1uNplmSDYyJrhsg835GXh+
TVpaL5ekGtsgHkzvg5hE/vOtMwIYy21BBY3MAar49Yw8N69XkFzqhXemc9bnvPZxSa1xu5qPJKlu
6R08iyn8QkGQ0sl4iVyPpVpDm3Vrs14EL7sm4BG7PlKDKEkkiiJpH+c2HRWkD0U6nPIhtr/gpFJ/
16upeB6SMhqCJZ8o+ZpZWf148ypIxSq6Seg2cfQ2J26emzqt4GEBPm30wPvf7J3HctzYlq5fpaLG
DTW8iejTA5jMpGfSSKImCIqigA1vNuzT9weWuSJ1rnhrdgcdUaUQRTKRCbP3Wut3KDxD0FDN15v2
PTTh592KwmNLNdlyhreL+/oksJonXmel666LtSnC+tfcKao7QYAc3zvhPxcCHGqbRrAtb+zqNzX9
oEpFurW14CMa00RrbdwctdVcIMiaiXI95haZQsliYMr169P5863LmEUFhAddZbD49ta1pFWksTnz
mEzeeprX8XfPmtR3yhzuGk7V63WSw4Cu49aMzgQ2yOtT2axExs6a1+/iesq9Q+vJRYlKU1vzyIiX
+YtptZCh1Toxat+Wnv1xFG6mch4mGypx28dxmNZzoYWjVWa6j4uvYvpCGq3wNW3S0mj2GkuPqGRm
M0qtub2bvbVOgykWcwbhGpOJAzmIDODa0pvbXVL0iOstTJWjqogX47BOaZMHc8/s2GcLw96FAIQs
CUTMFO+yKUtSXZa1cLKgtPTkc7uMrhI07pi6oVc17jmcusQ82EkLNdbpas9v8km/U4ehTfxxKhVK
qjhLxmi0uzKP4qQURxtKdAl8lLgyeHGpD+NBTbYP3U0EE9MTbaCtFhehoS124+uxXn4Wi4xvER4U
x9FN7G9tPCi3UOxIkm6VRrt1Wk37NBiDq/hz5xYD2VQ1A4O2ry0blrM+XZiFpkN/tmbvqhq6Ova9
3MmsYFlqZ971aVvgzOwoa31eYnsESLzWKHNGoQwJEKJLd9k2ricuaSZLdbeOmrxmEN8jYFlT9b4d
3UIEeWOMOR4ea1n6q7DK2BcGviH71m7SEkmaHmch4KZ2Y06dMKKp0PvmUKbd8NGwUuMRZFfiNrJR
2EVnj5e2oqQFYe48NfexaPozktn1NWpNb0o3lVtt7GXdVFXgqrkdZu5cur5pJeZ3j/xuCzcfa4Eo
Z6aJQeTZol2NE0usn4tJ/UiwjNntqKoSL+JW6Y5FrYw1AQEaWVDaqkuGPHbqSd9ZMuXQt8CpPg6V
Ssy+tS4PeZ+3nDRX4TlNB2UhGqzpaS5Hr+EZFgJszIuN4ckl8f6rMtgSp4/SEacrv/11TNqFK9O5
VKDTmvfnjHtWY9f0o3E3jl4xUFWqqeSpTyYvsPVZt0kNG9LvlVGb57o1iWuAUGwplMIV1wW19Y2b
tAVFrudUYyhbFwhCzbTmqVsnQpkGp5j4aEpPeDWL3YRP+mCMp3WaW19zOA4gdUwy+WSlt5pRkiXL
96bLrVt9Gm0Hn3hdA1KT9jKFk0PbEpAAywiVPJ+URap2h/UAaagvg1gm6vVoK4jubfgH7B3EnUc1
+vyT0nVnaDyZaL7rtRV/wbqofahc5JJ+T4t37JneG4Hu0RejTtC6i96+csbkvBVNfDc1rfKd7q/P
g3Yc+irARdZ5nlBBPGTZoGv7zivMZaePRlmeFbbJyZ5E1j0htbIqUvdSN93pQ5oLv3PH7LKCLpwF
jrm4j03bjs+CcdGRkxOjfeAemgMVI9fn2ksHJ0AxrxB3ThToI0b6w92yTGqzr3F/5l8db5ShUWpG
HQzYUsc+MenZHbNQUQQqYJ3mV7gEfO09BjfRQuimFQ5LzA2SF1b8mV8TkNSGyfbzZMrSQFitE8Fi
tGkyLMW5kcqCBZ6V5a5vaL28LowGtzFiQh3uyj7dnOiFxyXoKydtfANu7Zk36XF7EuOtPu54orwr
OzFdIs/mBaDf1Oou8XtbByEVOPk5PnO+6Y7ibu18ruCUURFqxplb28uNUWZqMGUGKuNJXczTdvU0
7lktdafTXp8aZLr0czLAJTYpfT7gRPKdY/dnimWLY2zLuQrzqrBIhxlV8zZO4/Jop21vcwlrjWAy
W2oHCwTjuvZsZEwOqA8FIz48bdSbBCconqxg8w3ifMXR9a41dW3d2U5jtacV2Xlt0IsRz+Cl91Yv
EGOenm9ZNNwb5mTPu5qnbdyts6yr/ThkTcVkrnKrQ950IxwYUUJgnev+cwEk0QcpEOnejROTBbep
MKcv+8k6d4cOfXmht9qlCmXLDqYyGy60tsegrCTFcU8uJ6toRTygOCXgOZGkpqSTtrfskTWzRfZy
1+VZ8ZTqypTsLeHOyU6OWSX2BU5cdHZU6sZeWJNH1d2kLE1ZIpovHGBmBptSnqCl9bRb4jxy4PVO
oRLoqMQqaLjKkgeYy+uf1pLw0303jI56IK1WT32Lq5hzYQSCodkrZ8s3htitfYSa8nPpChXfhUxF
6VM55vqZvG0i29ZS6kdXz4sTY4C94IuprWffMLATiDInEf0hZjFWQz0ZHAV7uNq5TbAzt32PPeui
46FzTh2nUVQMz82i8PWsKp4LMXS4jmF59AB8353VmNHGEMe0jpls49BZLGuzXMfeqoxk21Qla3gX
W7PvZBk68EwxKy4zBtsnxRxbfk1/sx9aRw3WRJ6joeqvx0mx2Iuo5TJfJ72s31lNM3IKsK8gxCzZ
AjdBuIdrU8xJ5kNdSx56SymHwOpG2Pzga9mpOljNt5p5IS2pNViZn5kqFTZ1sNKERVZRBcfL0mp+
0ti1CJfFUc6HEq9SJkRW+mCY0r5Yl3YSexZKYw4bRWc/S7VM8R0vI/FxKM2W9bLN5mtryPqHso6L
OjBqRyyspVaO8mvSmjhcIZ3kfj1N1hjywBRelJSjfFzBUvb4Yy/u6ZSK/NB2bB1h5lCkPuZWbq+R
yKdEO0krJf3iqKPZhM00akMAyiYOtZ0NkZxFvetFg5DMNPJWC6qlKc85lxmdpaj7OhCrkjSBjvHe
5Vqgnf1qLjPT4iGX9l3TWcZz6tnIde2+mNSokC4G9xUfdvAzje3aV92O5UHWdn+Vd137LFs2uj3O
iNDPjD5eaFdZdvvnZBpcdiWVIXMVq8snzZjL53HVdKqDtlvMu3xUpifZfUuLnZaV6zdSpd2HuVgr
KrqGUfYcS6gmOpwI11dGx25DrpsFlkvK5bEdXPkkh2L8VGPQXfgtAuSPYnbGb/QnlHeNrTWTv+g9
5Z2J5WFxu5Unx3RYlHQ/Fil+lh5RXqOPPAFxSWfJYQpw9JjTYJ1XBEOqJ8a7rtOdT41ryc+5K/rh
Er+C6gkZc24Hbq85nV/GSnfpzL34bslK/6wbZkNvaMbxdxY2tuZeNxkkEQlbJj6vU90MZqXd52rp
3I7tosLqKRXs5aExFG04s8wpIU9j4Z1QRdlzlNfafGKv3E5Qgre7J0fzgHVKivzVTaRzJAosL/w5
bVKkoDh+HdW6MJJwUmT10MS59ZwjLqSIzkbvXrH01MCSwCqf+9hTrqpuqS6ySZsjMWr5ElVaV25J
DGJ4LMu6fVpaib6sjONmvZuQ13FLiDm9rSePot1Jcs0hfRHVoz/GuCPyGfIFdXNV5/ecsHw8HbF5
+ZjWiihQZ9RKc7m2naaEo8q0NXRY7xufIRwbUpYLy9k3msYQFpOIxAqLROqCRqUvsyt1spf6vhcs
GkHfGeYa5rMKb5OVQB5xRe+aoPKcRfolt+pl1XXqEX29TUyGOrG8UXlVi98w1i19LSXw1XeHzFv8
3MPF0AdRtJKD7pFRR3bd3AkfdLoZoly6yUfSb71vNYAZFEBnTldfQuS7zVubSB9pq8qXkjiVlUq6
SG8mnV3UF4LZ2tyZ8errKZQff66TuvaVmMvJ41gl1akltTkl9GI0LkvcfvV9bw/i+yyrgc5az+PQ
y+bSQa82b71HZmgyIPKiGYIOg1DldCJMS+Aw4aZ3mVOMJuvfoswfiSNexoPnrnKJSrpAsh1VuwVd
JzCVbcbTFYtxrD00OzteRXVoESec652US5gbGbPvtfDyXSz0uscVz7C+b5HRlKJT5Von9VDP32CN
Os1paRpJ5/eKEzNs0pMyyNFMfDaMmicplw4bSd0Nc3+lE0BcHpJuKLygmyyRh9q8zh8rQw6PMXzK
JMiHMe0DfZLNo/BElwTQLZ2nKlvJcB2qarV9t+D6BYJMbss3Fdl9kipIH7yv0n0s6gHvQISxTNDK
0krO8ZBvlUiVtpZFRt+kpNSxMxv+DMc9CQs7U5NQWZOR07OKzWwwyddyP+ol8gvdGTNByAq+JHvb
KfDWmOyBEXKS1cZ0iQlGNV2PvWPfKw4+OIE2SVZtVRXOYZTG0Ptq7DKHwwgX9z3ELgvkVyZ7gZWM
rXpo+8LQHwqST4ZLpe8bN8BzqbpIl6StT7x8SS9L6gTbH/LKrHz6UPmAh5C87jTy1P15ra0s8BSK
0YAnG+3daulDHFS0GTUFC6i477ZLRtWeFfkt9lGF4Q9j5ZHw2Q/95Nu4RlcAKl4/7SWX290Lj9iO
wE3SMT3TK8NbzqiMiIVwGs09KdpGhVpXYRAbFJnT3RZaPnyvclbEcMqX9mYC7jqWQ07NnyW0h2dZ
3BesHUgkyBtrapmeK43Szb67dM1I2GWZY/EtZp64OZ3qzsdKyHxE196nYW5bzfU8E5hyUCgD9nkO
HBrVoxp/WXLOdNhR2uWBK1v12AwtRaMxqXUWjcOodNupcYYjE/XaC2U+yN53V681/KwyOHHS0JOG
elKtB2qYmRuJGQ+YPkw+SzvLBQvPaTp2sqYCSZpPjqJKcZKjQnpwVSwTwnVNujUsvYp08WJaMG2k
gpJ7OTDPxQU5JilULs78XGK8cNqPFs3ruBIA5iN0w0lIbdoyZrlyy9FHp59c9AhQr920sY+64rJk
a21SqtHitrHujzbVM4PhLHcYlIjU41hD3gRe6npMBNZJfXLHDq84vZnltzYDRDsgd4t39bx6cWhX
ffU09Eanhv9hpGPdkIU27fKtIa5zneKxVWbVCv6jsWnZ2xJWAYCDQ8kuJ+POaZg8JRYOcQG2uGSF
4Q3hpT5j9cTkuhnFLe/Z+8dmnA7TIVB0F2I1o8e3kJgmxqU2lmredaN5gZWmzW7cMzH+x3Mvx4FL
h9WxjSCfgeLrgVS2DMrYaOq0U5GTQv5F9VSpy3su+z9jHmQVk6mIfA6olBvu9VFYc/s0wQeeMKgh
uyiztLzuSq841WLL2LW1a7zjz/Bv8O6N7A8XdvNOwF/tzRxxFa2xWlYy7SaTkD+L57jsRnY3Y/6o
4H3iu1VrBi0ezr61UryX2TGzqaK7fxqAaKEbMjbpnrGhV7D7Xn/wTo7s6Iku8R7KpsPUENlUYXLw
jy8iR8EsB5oyn1h766uQ62hqEmOSOzSaSKo7p6c8IDzm1yPSn8bAmGUCWkHDVzcCw1veKnOxQtTJ
iM14PI0XWUGCDNNYa085XQS/PtRP01jsGCGTgg29OKa8PZScZZOsY1HuWun0QZdW4rqfxfTt10fZ
RuSvh7GIaeBJYYLHRBZ/hNcXhzdvlj3XhYtTgOuMlHp29jTHI/M25QGxGdTu9/jkP51EbL1UdxPK
IRhigPrmeSsGoh6lanGpqiwPtDJTQgcqXIBF/z9W5SEz4L6gFOERoKB58wzoa2+tsSWXnUlQjS9o
VfYr7tzv3BU/XaqXo6DyQJsBlv02nqnIymoazJaJfaOsEfXz6q9a/Y8tvbaj8P+Wqw7C9JbClJTO
5GiyWgAeZtu3mGLthCTece2VP22f//OVFK7/7//i66e6WTqCeeWbL//7QjwRtld/l/+1/drfP/b6
l/77anzu5NA9/3bx2PS/7Ybq26MUdfX2d169BEf6852Ej/Lx1RcREb1yOQ7P3XLzjCBIvhwuea63
n/x//eZvzy+vcrc0z//6/Qnpo9xeLeFt/f7nt06+/ev3zdjyP398+T+/d/lY8mv77rl6/Pb49hee
H3v5r98VW/uAoo6UN/AwSHcwJ37/bXr+61tU7CwQm0c/4NzGla5q+tp//a7pHxC+mwigcPOCx7et
hH09vHxL+wCuT5TRZnxNJwpo8tdbu/7jcf3j8nAm/vz6V0JGFn2IPuw02/oPRfENOrhgB181TpuF
RqZkQW+2dqRoY3+wZumEP5yVf3OoF1rxjwvIdizeLiTaF1WP+uZYGpCCNmMxGbaWp1wU1Fx+HJt2
6PXLFz3fave8SKONkUqMXXNdUCsQaUP77y7zuM3ms4BYm/00rNSZFLcbiNwD1CrDfirrXTnWWUg0
i0eTzvClcvPex9odV+SCxt1Om5IZd71eVIU0jr/+aG+XRj4ZDzNbNXyxLSHkDXPKIXjHy2MOvypa
sZO4UATa3NeRbnWtb8Dy84vBs/11KK3dr4/8dj3548js2tstBuC6ff8HGiFmUvCLEK7hRFYlEdI9
Ck3VfC/j+cXl4c2lgwKOKyEmyTZ48hsGDh26JgbPE+FkZWMXdpbaRPmQDqHqwclDP2Z0oZ65cYEx
dBI/wQNJHhZMdNopW5xAyxX7FnTo1FlyfQ8qxgTDKmrjezq54gjkJitfA9UZQjHWCcO7YcjOZlfL
vmTd7IQwXSnzgY6MMwMY5WSYrPnTy2n831Xsh1UMSt8P99a2Sr5axg6PQoofF7GXn/9zFXO0D+xV
iMg3C1zutr/XMMf8QJXkGJgMMxFkjs6t/+capqsfqMVRMegAxRQmmwrprzXM/YA6CZuuze4S11Do
ef9gDduerh9vzs1hwiSAREO4zJv4KS/H7QyFxB8w2XGcJl/UWMsKDIFO6kWYsZ/oXo3LzKg8AwLJ
K3vukvfYhj+VKS/vgLAXCJSINt46sOpZm9cMVp0oYVi161rDCMyUsEymL/+Uo7nZqGGbu9mVb0zo
N1WKRSJuXDLAikqGW6HarFaYVsV7YXc/n1HOKU62VA7wuxDivl5VUrdQa30wzUgZc/Wqw2meGOi6
Rg+aqYysdnpZyAOiTOXSxqTvE2iILt5Z2H6iNlCCbRsgdA1cnWi5Xr8FwEgGzJkOkWmLBGns3r4o
ltgL2UDK/WyDzRlqrBx+uOP/3Rb14r7y+l6C10CSLKI5tHq8hTeH1cu4LdTOitSqyRK/TkWqnihm
AVq1pjrp3N6sdcmJ7DRiBlOvrRw/Vi0shLwmr68SqZj3zapOC2ZlhXVeNTZ9uDra7WMupAcWXieJ
QLrtGWettjIcbDIMbpg8VNCtPWOdc1+k8WoDrFcshLxTTe47NzXvVHcLjBHWrDt+52TC/JalvdIG
LgzkaQfTJL5PDZF95mJlN05hmF/dvM1HGIiaJw9lpsFlt1vPvkkWT3xZndmyj5IhQ3lvMnEzfM9C
9HpwB8V+SKwlNi+NAhDzPjeXYg+teR2Jtsk1PdBs5r8w48rxE8k2ooq02fSaS5SM+m1iO1UfLAgc
71d7HbQ90k72PnsiOpExngnaUOnx8MgcUXtipqJiSl5Oxlk9inkGaAQlCFAPACm16qg1gI6jcwFE
3C8RbtLgj04G68QfMmklPoG+RROU3BTGrsqUpg6bJlfacPONLENdSr1hz5jaNATmT06qbnVbKobS
AKl0rHInXKfTQnNY1skv4sG6dFMx3yXgBB5sJQI5fZAD99yZIC4F2Jy7T2UxWzAsXKsrkQUQbQSs
me1Vkceav9jrMgc2DwrFSNE8K7SGt2sOhc8f5wwkXkcD873FviEFmp9ngn6rfLyuuvFrnYml9YuM
XGIwZitNfNOd26dYxmWwomM6dMo0OlGMo/+xkE567vW297lLxvQZIgRIvqGoG9fAXQ0gybHdN30h
946puGdlvjjjWaZ45kPbKMW13hp14wswhFPma6TCOrOhX8yz54I/r5p3HBELdSFTeeZOkHyZWOa1
KEM88vsolksLjlmp5hqMrjldzlo6tIFZ4jkbevUghG/pSvqxycf02BR5oUTCbLzhgFmhLYKiL5II
3/Y5+1iOnLTKT8jAsU/B4iiSGjQI1elsZvF6jt0roXeNXno3wvHaIUgZ+mVB3efrvp87JEr64lpt
OMQVFeI6KOsa9mlt1wdzKpKv5rjYMHe9ItvIL41rB3KUpt96dfbUODXydkOuKgaE1sjEUy9txbjK
GAfEwYIFs4xyKrdLyI9yDgSC3ZtlWOoHV676E9JNwQS1VeIjTpnuVZpnDtQ2q0nu28HhHgf76J8d
WInXHuxhNYAvlB0XockkymK1oEYSZdbvXEuxPpoYmXzp9Ln67lUSQMpri/FLv7rxVw3GZMviokEC
sPCxwEXbJEvs0FCaxVdj0S0qIBajtACRwjAEWVHPms9aXhDso85T4nd1znOiOZl3bTNJlKFOdPOn
uCSYKtCqAZZKUlo16Ieo9EtVZkbu267UhjAfFsnfW/rGMNWHrXrVUCzuhFo3ZqhP9CzBKLz1oVVs
BY1sIatHK6mha+qprLNdVQ40nJ6hoFWoR8pwHlZsyEPhGik21kO3aP5a9Z7id8paJFdGg5VKYOTl
6Ia222B/PYwGrnPKpALfwkIv6MKbuSt8ybMD5qu1KcirhgzCH1Shs7iM7vw4E0fP/LF2GjVSZ8wi
A+kYyupTNyRJ1GadMYWky6jpqRmL3AoayAnb+NmtHt3ELK9X7l6YDmhfDN/o6vXKXpRKC1B7xE+w
ZrNNfjIOD0WiqHdA80XME4HaCy8CBx19p+rQH/oMr+eQzqdzA71C0xsSR5h74dRX1h1GmtI5VLWR
dWFlu2N9Og2SO3POO/t+wEYu8xu1cqHBEGD8Hqf97TgRIzaGXLCoyW6h23wrwnRrViDIMlaktIN1
LPpjzSDxNFuL5sZ0OFe/3kP/3dE26iTtCAUZVeHrHXSt4X7ZfWZFAlbUNSjWGk7k/+5GozAv0kw+
//pwLxzHH3fsF+0ZTi+ILiBC4tv5+nhdV60dS4gZjWsyHFNXVKmfWoMDFafz1sG3GN93wZRm2RRl
GBJV9wDVShzKkRs/kh5wStiadrPAferNC3WoeugCiZGgjhqrZbowPGCJEKF2vwTmkgj5XLHzvZcZ
9KIEfP05VPip20CSMRQREG9aLJjvJMVudi7FQLpkYPaOp30107FnI1pzzz6jVpr1kzYrVZSKmtp3
MCA2FK5ltR7+6NX/tx/6oR/CmQAPeHj+W+/MpOxF8PR/H/PcV1zZb7/dykf53P+GcUfd/XY1yGIR
VfLbSV88Vt/6H9unf/vyf7VT1oetyqQGAMzBJGOrbv8YCsEY/sDzSj/F2kRw5Kao/Kufcj8wnydo
DCkczRMRh3/3U4r6AR4HIyQ4uRaxhDRdzj/pqN6YoG9pEiTT8BDzcIHbUoe/fqiQ2ZQJ1o7JQztC
fxq71LrRyAZp+vVMadvnqSmjel1v4eAuWGCZQWaWkXTBUkUG57mrjG+/fspfdwN/vh8c2jDrhwpM
W/n6/UydhLS0jMlDmTftTiHnmLxQ/si1VIQEeLl+ObyX9fjmieQU0nXQztHfol3eCPqvD9obeqUs
ijDuFls5s7QuKsup+5gsaetLQmcihAtmUIF/EVmafrR77Z2V9HUXBgBCo8d8D+t7DCOArN5chDKt
Bk7p7N6s1uJDHvHT1mA8DRXRVk4oLyyoFcbloqvrya/P9s8H3rzGuMk2lyLk22+aoK5PUjYUw7jR
bUULjY1ANjEyBUseb4F9d1jd31pac2hr8+HXRyYokJP6wzLIY7F5LDBEY3qNANd+c+wMsXsFE648
5j7sH/6/uPhyclIGTpDs4bGdW5deZF3KA/XCiX0i9vZJd2afOJdKlIaQqgMvUoLt37efaw7doTpI
/7o7SP7qRfqJfi196TNzDJ7G4OnaDquD+tCdeZEZIo44yb5OD8t1cbbu5+N8Y10kJ02kXa6Xybl3
Px+n6zrzl2v9BBg6oOIORt+Juujpmhd9epL8dQ6GkPMUiPAIXzNwI2UXB3Ew8Tfssg8EoYbqXt3X
kbofd92u/J6dtJEMp8A7eAcrzPb1oafNgcz4Tb3UTpab+Wq+Us7KMztyzvUL5aDul9MpaKMhqHk1
7aR7eX1IeSfKjibusF7TuZ1srzT4cfD9cAZ313cDJ9zehhe2h/asPxTBbelngRsYJxj1BNaJfZnu
vbv+MPnvuZ2+OEL+dD1RXRDvx3rG/fT6IRLeIOPWUorjLry6g3Z/1gb1PjmOX8VMHe6nFL4NlH5/
PlsPSbT6ItJ8zS926wH2754fjdog2z3vL08XP/W74Hbxp0MSVsHi8w9RFuXhwrsuOOXV9v/FogWT
f6SEJDFO+tW9d11BV+LrcDooYbKrgu13D+9MDl5sDN58ThBbdEOAcKzBbx2rGgJwJBSc8gjXCjmT
Nbmn89hmJx4k0kmkfUhfvvhJ4n6VqmzP//ijTE/ToUxPXr7ql+mhSsZ+35YCxrdTD5GAg8MkuTED
SkaQe1tr1RN6fRRdc3368oeWSTiiTRI4A0/oZuLLeIClgcfIPJPadMVwWD2N2TpOvaT/84+qRhiw
xgk16t//9vJzyNLdd1axF4n2mzOD5RFjMfY1Nq+3oqB4reZsEV12RHR/qpjKuVmlNxm0Drd8VqS8
pRgNHZFfGop2oVvrbS/c3doiBPCitW8DfT3N1G9JapxX5nSHd9JjXXtHjHlPtdzDF0N+gkwUxD2+
XdVXYU4PhAUe6jkNcZ7fiW7Ap8veC+2jq61upBneNaqvfdvMqx+v6d7euE/DfD7LfJeZIprMOKrT
KyuH9ygbFBdmhLFfIO3xUMRMf1Q1NE15llniyigg+7fFjVFVt5OkojfeM8p+swNxTbY51Dbidzh1
LLhvasIycwfmgGV6VHO2Gpk5sBfpeSb1uwrSeybkXrOuYdfv5uRdpPItpkF0NKYg5ubaQikCtPH6
wXXjyVpmqcWRZVVzQEA2HkXrBMOuMwAueylvcCmAGZW959T9evd5KZs28B+1JxM4DYzr9YGtqUMv
MlnrVdbrz3npdX4KyWSHHeFVnFCbZ9KwIMU0zNyyXtu/twG92n824Ro+MjSWPMbbsNt600405hAn
1WDR52m5fljM5AYn1fxMG3oVWpZS7CB9j77E2q1u6hOxiuEit+rdqJVnsFyNC9usHk1zrcJErjjJ
zc1TkzX9Xel02TvuZa/P01/v1NbJqGHsjjvW6/NUuarAys1R7wZNPLiUi0Gpqug2Dees6sXDQJx0
LdoqhIln+b8+Sy/y+f/zTGPcDnqNWR4xG3hYgUVuA/EfYCeNOAj8nYb6WFQo+aYpjppxPdmFwiHb
Ke0sdh0dhX2Zr/1lKVAYlE51v1TFcJZUiK+mdvDOnZoVHz+Ys9HUPrtLNR3lpHd7muY+ePnSrtM2
ssxpgXHsiL1Ul/shKYtLGCRXbmtmR0c28T3u0ms5LedZcuo56XhbaylWck0yQ8Ve1DCdobv1UzWe
4smuhgwf5I2TxJcqg5EQadz9y5n5R43TXV3y31tc+xUyftU8V7eye36WgOFvf3I72N8g+v8fCDg5
kj/cIT9hR6eP5aN4evyx/Xn5jb/aHfsDjYuOUQwpDOa2qvzV7iiO+2HDxLmVCH2l5/gBP9JcMHCq
cPwUHAgZ9EJ/9zua8+GFvbPh4Juvjuv9o27HMF499OxOsIE0sinQ/CPKpit7fTvrEp2v12jZbtVU
rFVxrBKPhJ4z6J6YqDClr6sGsRH93E2tqTmk4r5qx5D0yXHxCxVec4AWnviSsuwbuHqKZpJDDT0Q
sDl12Owto4T6t3F7ZwPd3mAXysERBT6Q0zAu95XnrbEf4xmhI0oZ80+NJBsoIg/zNI3T8mYpMqMJ
YPdglmsnboE2kWhUE3ckk7F+gUSHARxbIgWUg8DKF4llfCyJUjHCikL/vIj1+nNbILyB22LzBnUj
vnKLuoKZmVNxk+Q0eNm+tXrtup/U0jukRjl/tF0FrQFCtrVFv6YOZVC2k4nAo2esDIPWvaxhrs/h
qGvzc6J5M7PltpzvtQw/tlnLizJQVy0/4cty2DEU0z6Rc6R/RROCaQyECPE46HY3+a2eJ5iQJZYu
IjnocxZp66B+hG1nfsp7UYoDUjfvqyPa9sycJsuJcFRUmkCF5G7CzMyKLBxWV7nTLJSNAS6E+We6
C3M6qZDuMdseUi5Ob7jZ58bpGQwum0DGh8zZ6+iS4njxHQkNJ8DTQ/kCd3vU/Fggv9vBq3Ij0G3n
sVZ0Fz8qRcjPcHzTp4264PoUUvGVjo+e8DFg74yQ/DD55X/YO6/kSI4tTW+FGwhaaPEaIjORSGhR
4iUMpUJrHavvz1EsEkiAQJeNjdl0z32gXd4qAqHcjx/xC6gcmgaDXUVgpGZovx5QPEk/SpT2XkfH
cvQTJUtpbFe9MTP0lpLPrS7VmSsVRqdD5nK072MzzIlHjTZXECnbdNN1RvJxVEMtD8xIUj1Jh9Pi
zqE6oQMM6xJ+j+RMoTeGsfC0G0b9yuygSGCAGU97fdHxfeICyBm8l+G92D1C2At4FjuVU+GYW51W
HdB1QNAb4ExlkPARGQSgPNXT1nznUs/PPJFGIl4EJgwYGg0/63j8mQ9JHrX0tTdQuS4la0393Jpw
6DFaKehixBr7JhkPNf96qaTy9BMn+VvB/X871kkoX/57E2wD1ulr/Md2SB7KZ+Fe/Nhf0d4AK6CI
eTxgQdCyT5pbkqHT3EL++BHdyhcUtcJf3S3jTxC81PzgagHvkXlRKP6FFlD/FC0f0kGaypi4sAd/
J9rTPXm+XjllwAggnyOsEhDQORZ7bnpFzZpyQt8qCmEcMz9Se2/R7RpcPPh/HfxQy8BbzY0596ak
mT5pbawz1+uzyrdRp129al6mxCcuVrJXV3IxuzSMoemh76aTIVrZJkn7np6YsU47lD0aPejaBZ+1
JDOlyavRPniIFyXORCcpQjxFqpINfeGogSjWS4MXqnUsM3xhKgfvc5VOqqntfjh2V9yPdZFUbhrW
vbFbLVj43gjNBnJnMYTyVl86qd622HFn0N/icL4ZZsXcT93YMZ80ERoBVhf3HjHavIIZpF2ZUYZ7
c8FE61smAcjPoLB+cpRoRGsEnbqP4HEtIO/zmErnVjnNu0nW6PRhMbF8L9RKVoFaVdbXoVLjjz1R
+NrQcgwuC0Rw1IMeCpWwZC1XnAc6Q79rcmGsrWdSSuU/ScU3RQ3N4l6OetO+7/IVVEMoYUsc2Ipg
NJdQEL3IsiRoYqvBeRkWY65Qj83JgASRBN9ViMYml3IRRbSMHBzZ3KXQBr5izIkMW2eQmrOsi2GV
9222ttuhxH/IdeKo2SMV0XxT6asmnrxoabNprcWGz5rmCKBkISKcQY0gwHkxTC0D0bTrhj2zjxnF
M7DJxR4qCdM2Rt3N5PYMEo1t6BjZRVmPHZ9TRWjVb4oSeu6KRsq32JnV9jCgfR+ecIS0HxdZsh9K
ddK/mXHZFS4S5cu9nkrRh1yeUp7GLgthfqabA94tDWwtrXAGK2J+Be/Dq6kfz3Sr0b+TVJfFRcb8
QkF6QyLJccdiTu/6Dq6WD50WERipAF7gguowY7c0k+xMiU1YaQkZm7bp8nowryFhtjXZiymfME2K
FL+crTn1zdisCwJtE8W3LXPPdHQTZZkEp5995o3GUH9sS5kmDsyYGdJRzDh5Geek88NkaT8Wzaz4
0Kr62W0L074CVFHRrRrXvLhSgC5DZ0NLGx+9XJ9+tH3oJHvmpnH8AFizF/zlkJKm6GQAAMWi9CEd
SYOx25qXZsjEsZAat+1GdBg42+C9GD0C1K6SY0KOTEIZ9l7Tkft40PURlF+jKvkol2b8HewGXJAS
WjAyIGg4VvBjtYmZe6xVu9mIyqt+bfV5o0FhYTVlrHfqGzgbfl0xZgvqubQ1P0mnMfal0dF/SLCq
alZJjz6dk9pqdzDHuHywlK6JSSS19iabNNKnWGtVwA0Q8IG3D47enA0kAnOgFnWo+BLcWKQTwN/s
pxYaJWwkM9ooai0nu1nCaW9Ojbr141wer9aqCT/WcdRKkLl6+5zRUEiH0VH627wt4sJ3VC27jSIn
y9xRna0PUESc67rP1Ut5kdqzVFs1L4/MofK5HeB8lu5Ujd/S6AaDEQ8VbcauMT8TIZMPTt/NDyFM
UvvExgg994jUTeHidtDiB5CF5cVkS2MciOx5cKMynS6XvFY0t1CGUEcCKGPmL7dkBsAaDCdkiU62
4kMcHpi0p6W1i9Cipam3SN28B5Ixj749UY672mj3tNuT0foL2PifE/3JnEsV8oX/fqTfPCRl/we9
or77gxnWH+ffx6R7Wsk9/vxfZ7sJLln4JlP324wnMBn4u5LjrzBEUYTkjRA6pYfy99lOucZEE8oA
+EHcPzjC/z7bRSXnYA0I85GcQdSGv3W2Hx3tZKCI7liykDuiOGIi/LyQS+tkAakTyT46humZWekZ
7TkNd0nIvOplCrUVK6Yq3htVokSBZlQjkLYOy3QEGZaSck/qZ2TZJ+VrNcTJRqaIuU/AYlWukNk5
R9mjpWRTV9Z9YRTSKSJen+1onL/QzTLBHGO75NE6ab+jL/rXTJZi/3Wo9guWDg9HrSD0KNGhBjIu
Hv5J08UxwcZy/q5+hEzCA0xP5QdHu3RI6QnSDJMYq7hOqZxIqEvfOHbhKAJSlnxcm/GEAZfR/0zG
f2vzvNnIeNrH+B8M/wdp+dYGum2TMvn28O1x99xWXx6i6tn2ET/9a/vIf+psG+HSxfSeNcon/IcM
IBxxRG0DlQeyCzvrr9RYgULAdwemz+aijy56JL+AtGBs6VHqTIyZPDyOHX4DSMslns7e6PiisCtG
GBRxggEj/v7JAqPwiuYmQucsnqZhO44dKjvz/J45ga09vwwavqiOg9RVAW3IzBiPOsvtlCiSOWfg
K8I0vE00ivMgh/FIKje18acs1h+ty6XG9OUlnZVgHVEKcZV+ni8Wo0yWDUSdRHZNmKVdYAq4yWZJ
hjR2NROfiC6W1flQa/pwgQfwkgcr+jFfdJQG9kipS3gKzkV/v3Z6bNGToG/qj4261F6XK92nlbP1
Ei2BKDrtzBUfCg487QoxCrVxBxwxe3HqLcDXFezrvE6OUuMk5OgdTlKrGS9TrUPAoh3r+XxEXN0M
nCZzJPCqS9N6TaiXh6KkBQKltByARK5hDFpK5/E8GSGtH5M1NZGnwoO9yKQ4uU9QEEyBDprDfaOS
HXmILSetq0vlcsAiJ9XQQGz1EzXN1j0FCYA+tHPGNQAWTEZagCjLXKHZYXgVxuGzZ2TVIgBcAxRR
RS9vUddeJb8ydAaA6Hx0bjMZYPd0aSL5XPNww2wDJapw1kPb03sSFho8gLVIXjL1HHCw+iWLbEBl
hTnb355solewuEeL0WQv0NtTyHnBjtMgO2oxoyLVq9ZCZqOtnbPrZhQ2HNQZN29fRREnwj+dbOPn
ZaDYMLtDqAXg7/M1v5Sh3TtDhwtDV04nOHVcd6Oi+hVKBac28DSkvMLwVElJhdi26WEOYXa/fQ8i
bh/fAsZbiO4yewCmd9TIj9Ia6GtR46ZjxN1ZPrfaLukS1V31uA6GxFT9t68n3tzx9QgyvF+2IkHl
6Hq9rs2ZjtKvVxf0gpCV6P28Rx+pLK33ximiTXx8LQQVhaMSrBEDqbjnr7ep4zDpbFy3lr5MpG2j
Jt1HaRkRU1hihn8uRHFj9SUsCYAdGt1lFcny96kqkoy8O9UOQJ9i28O6fLxoRu4bo3aHvF7XxsTr
oc33XqhFTYJoibPaHk7udjADQDut1S67ipFxgKRYtT9F3X/r4Pvf3geC7fFkVb3o+N8KJcfHE8+j
8191ryGgHn/FrxGAQhPHxAQHXwsIUo9n2F8nn6X+CQUOLXSkmLCLYRf+ffKpcN0YcAFmhV5F3ij6
Rb+aQsqfaBDDLZGhYT+CqH4ncXw57IQ7zqGExDjpq3M8aF3A+YRxj+O2OmX9/VLoeBRMVeWbuZ65
XZ/8GPH6uNeUiqbY36n25c9N9xb9DoIBZ63g1DLkFeTa59tjXWioIHyEJwuqpD4HbnudosvpJXI5
/Db1lGuh6y1UTcXLPnZk5VUO4zji/5LbERoIRRJt0PNa3wku4o6fBBc6tNB6BEeeTc8HPe7Qdp1u
FaYiXGZsi/5XV0wbK1SyHYjQEgmiuThIVRio+rbtpt/2KhYkJNmga8NKovV4NMYxoHWvds61Z7p+
gRXrB1DGZ+hkJBu1TZSgrfXfNoIUl2SAxUOrwNOOx8UaBqUIceTRZgqbxAtLWeP1puiaN0b8DvXn
lTdrgpdikCbyNPC1z9eK48R1O0mSFEhdnVyq4Sz7zlomJ6FhZaeAUz8bmXxqwwPf5T1zhrcX6hEi
UHTeRTnFhlNJUAUm4PnVTanLuLYhMeitbOar1rpl7kVxj5YlxmVK62vqasFqWAZ6n6vmqv0o+Yo9
udrKMAbUohfLyXueo0dH2c+7At3MnUEUQmjw+V2tCicmjjlSwBzM2ZjNmmMrqdRQC4bmnVP6tTcA
aZspobCwRNzr6NhUmnRKcj2JNyBTKjgrofElruz8czk2BhKW8ug7Jq1dOS1PhuwgNViok1OlQYLi
IJKX/XqVKaGyum9/GPUoexCvgDE8MtL0zEEgCa7y06TdKOQ66jud0DVr1LFtbhU4fSx25Se1o1Ru
g2nBbR4tyjkdNw3RqGmJPTSYFoAx2rSf1En6MJgzP4V0feyD7Vu9qCzr5qAOMHFLzQIrXUQ+0iP6
IYmkL0XGLC2OY1BqEloGu9ScjJtw7ik33360R5zh81hiAxhj3QmbbCQOjqJjZlUxtQpft43pqBvj
OpwiigbjpavkWfbCKpZ/zGGFsA+KRbOPmFo4o+07qi4ieDU8qTlezopZIkuox9r5wHTWXPwmimL0
krSlCt6+X+3lDuXwkumRCdgOhdTRCsFRx1iq2QiDtQorv6cJD9itLBEUgjJ0iuSoct3lsVIRfMvh
bE11+zJVhwkvzyVEPgz5XhRvdK1HcGdWGdZNWcdgeYKv7PaqA9lrVhFExJkyusE7YbpMGjm+asMo
TFypmi0UTjPjEmWc/DrJ6Zrn5SYi+e8BOPX6FuKEuocAblwnZmjPntLNi1spi+NOdOfvMobjdyn5
4tde74eNMrTvze6OUkEWKjN+mRoVzy7AqceYYm00RiPSwFeFWjLe5fUib0u7Md45f16/CjAzxA/A
BRyfcvUap6HkyGHgRHbnT+ryvarN9zBtL9MFAVfgWQAGA00wjmoTqWqStTFAvSiT2ftGulofW1Ur
gPeVOeNcC3eEemq9pS3Vk7fX2CtXFsYZgvgnMnfRSXu629Oud5ZE7ZxgNDQmBDFiPPGUMdBuOwhV
1t0EouZessv3QFmiaXF0rosYw/ImgzCE1MjzC7exmUhxqjmBVsmoLWuzHd5rY9s9IIiX6S6K15Jf
KLK0QSG3oJxd5BUUXlEb3pCqdefOtlUf4kxevtFvOzRT0flqSNRwEfpsb0M1lU7H2NJuhZQgk5AS
jKCUlcVXkBI6NCEnvZyHd/3ZX27Yn4ETMD0NFBbn84eaa+xL61p2grh2xo0+2c4Ng+VraMIEeCyH
NlCXz20Ny10HE4V3jtTXXykbDpA9JqdUR8+vngHewH6ydYIqq4dt3+qxF0r4YIJssLZp1owXOeo7
br1MoS+lFSesYmSbNZe1y0INl6Ap7fvMCit0sMLV11XGO0xlyx3jCRoP3dR4RTupfi3X3yPNgIpV
tA85mrjnvaq9Jwj++P2fx2oaU0DlidOM5bHWev4w0TwrYzxaVtBEqnW9Ek7cUHeS07jold5dplb1
QH47J0kf6n5uNM7JXLTVZQjY/P7tLfLqraA/r+KdBuAI5ZjntzKXyI8lWcUeaZEKq+WhfRgHJEtN
behO7FWRLqx4ld1GR3y26VohH2odFK3tr9+5EZF9HL8T0ckDH2ei53S8vBy+JnLcMTfStIdyUE/W
1ZBPEAlJDmRoGCbRD/dQVzwws9V3NBucLY2G3K8T1Xhnsb2y0mm2EalEg1zBSfP5O4lRzy4kErsA
TW/tLooz+8xkp552Stn4eDRYWytSHhwUV04lq2veUXJ/JShrfBGiJTWcbh6XV0ypeittuPrshOFZ
2Dn2Riv09me+8J+y/OkwR7D3/q4wX5TlP4c590n5FWGbx/K8j7//8VOhJim/d88a0+JX/WpMU54r
BkcaajOgMhigPm1MswwxIwSa8ViC83F/NaY1aEcqLnOCkeQgQvV3dS70a2yNsxHUP+4TVP2/U50f
d5GoraiPsZiBpMXIiePn+epFW7S1pbVD83EsTaY0BQNs13RGtGdrh+EuM5xMhciuaffpgkeWq+IM
djn2eXcH2B4/EhW1VFTbw41utE26VUMj/ZgWMDjLea4OTI36GK1vNbq1TYSE4aQPN0tfFUswABXe
AUR+xxfzBWuRJ6IlRs1NOfKIRHn+RIkjoXWclpk/JfhbR7gDX+o1SmdpqsWesXSdi6GDdds5aNrL
S5WfaW2nXw12nW3hbSKYqfUj8v/KZUpbeA95XPWGGB1YMzKCEML8ri/bbvdkKb3SrBBv+Wk4457x
SVRYCGjtoZR1NFxDpVc2kI6GcIFW+qaf1jmIpuKe9HGEKY1bSg8K/524ddyfFZ8eJw201MBja2IA
8vxF8ZEcrbLV1HfGVL3L0uW+nnqk6QbV8SpLRxe0NTcp0xEPNFKyqYfSeSd4PfoYHT83Ek6i8EUB
je7V81uwGkoma+QW6hKJD1OLE3fRlfLjrGiDlxuxdSZ3NhP52Vy3ipRKQbaoog7ppcA0l/g0ThRo
xXX2tS4myU2h67/zkl5RVgJrKPqrNLLp6B7r5q2AIYuhtHhJ2n0yng1j5bXS7I694o4IcTYtyp7p
hdkl3irPeyjvh1z7Br4OmWwEV+FfLOpWioot+Ya3DjYAi9LXnE+LnbogMOvZ4pyUNomDZ4T+TpEn
vt/Ry8W4BBEYmgoMbo9vvYkZhRSqmfpAoOCGzy1qA2jSe06GLsOIX9Y7CfSLMh5ag8byRS6J9J22
gzgpnwy5bGPUnQHhBhImadlMdn4qY4W8rbDbCPIiC8/UQfsywLXAYq+aAjtbaxeMYep2yoD4b2ea
W4g+v2sH+XhXliglFBuD2eOKYnDsNpcH7sppZyGCEateVfftjhhb+Ys0dP7jXv6ts/L/i9mt0K75
9/Py7uaPe6SAk/LV/rX42V8HpP6nAVsY/TKYmCKnIwj8mtxC5iWrQQFJMzVhiM7Z+euAtAE+wCeB
RiO8yw3RMfg1ubX+ZJoPChGyrgWFAnbn/8Hk9lH5iNkRyRVMD2j3zxe1hAHUFKGt4jtIvqjJsl3s
MHjyYl6J/qIWerpRjy9xlEGazOocDYsIXHJRWK3RoqmJb6Nz8/ZljuPBz8uQOFBmIrF6bH3cM1SM
elkO/TCfNpVeHKoKRWnDuZeq4b1Q8Nq1GKuDJmYeT/v9KBQ4BqJN8rqEvj2Op7HSn6LcAaVY9ptw
2TYlPgjaeFot0VbH+TsplvN+0XdLpO3E23WmZQtU7p3HF2/x+C0LN2aBiGH46WjPP6SS6gqmWTMC
E7F0XWv5Lp6iIFPgzYgP29p32KC+Y1H83iWPjjddjRa66tSYhRx9KBcuyxB9LjEBGlJPQgTJmJ13
0h/xK996SrHWnsTg3kaoGfZ06NdQGVJkOWI9eydZeVEFioVE/cd0CGFFyNNHDYvUWmhUR6AF7bC6
XOXyc2nrO4lr0aE6Mwv9bDSH064H89tXl7L+nrv2S7QO16dFJPqyoAdRFX3+jK1uDGqWtagpj59r
vb1Y+8JfunyXlc7BDpM9ShL71HCuJyffNYV9F3f9OwODx5r7+DWDqQKqJUjzlkBkPX3NTrjYkTYW
ob8UzGPW9JPaFoea7hSaq3dlvfpVErnyMAVapO11RUXwGpF8O879Ad5fifJOBIKf0fcJS+GQO8Np
5qAGIGe7sZ7Qia8u3977Yr+9vF++2U+/x2Or8KatSxNfID7ZYp71XerlUhToOA5rk3OD1PkppI2z
Uu6+vH3Z1yIb/B8NLhHlCiIcz19TEVpsuKlkNZbTF1T9L+tqDFozvn77MqIcevF4ZGk0QFVwctDb
n19Hi2xsH/s09DP5lpYPvGT0qYtVC+q+QlAaSZYRr5wo2siZdBAhJq3iwFmkg7o4h6nMr+py3dJC
cKVk9WcrujKzKSh6pMklbMa0hXi0zFs7jTZSle+curlAFthHmMonY/blWdvLyoiM/y12Qtu3nw12
/msPR/0otEoF0u9ou62xbWdSbzl+qTi3sVVcqvN4CpbozOxCPw9Nn9FK5qoaxjpJfzKbdeT22cPQ
RQHaTvtU02lhJ5/mGTEuWsQ1LftpvmhYfrOke/VCdy40vBFXIzdEyMVqsRDBpCcHKxFP5m5d0+ul
ZV0C04aVFVjZ4HXKslWtfDerI6wrUHNdtC0LwzXsMRBvUsbIKVSJrDDulW76YnW49TXGruWNRvx5
7EznRtNchMXnxpoByHQnGCkcEBfdDHN8vUx65xrO6uNVMbjZiDhpVBwcawzCzvCcJv0021EgLqgX
1SW7/DAssLQ7/TzCsqg380/N0p8Wlv1t0iTIPfO2SdB9i9P9Oqt7CY+oEF0rgBU7MVIz5PYBlN8e
nOzlmGCTIMXtBe3aMztatqMZbw08FDHzpo0T3qBa/yDViBDW7XyuTmxb3b4vlOTaQv8waXLDr9fs
dsSA2W3L/DJ19B1CSYEUxcEQ9Re2LTHBSr7ZGGxxGG0rjLjyeoRzpX5IUr4oSP1UnAsGfd/FCfBj
N4c0MLaGdpa1NtCiMBCBpDJ/xLxbEXfFu66XGjxRoDefCdy1l5T8kWZ8myMdNxgmHxx7O8usr7Fu
ObTY1xVIjUvTdJon0qYtpYP4XdW4bqO1u3CyeG/FYdD1+QFDhj3ke3T3jWULY+wWCeNgjOJ9BwYq
CxOvkNa7UDPOTIOFJ60njB/O+miAQJUfamfeljhXYJiwayTnSkQdKZG3kaKd2Xm8VU2hH2XsMP9x
9QFXjhKjN9rRpddO85cF6fvUHsU/Ljp8HJsdQLDcuaEPd8eoJ5h7jAtG2G/upBSHtJG39WBAhmXf
Kt0J0GpPBhqdp/Fe6qdNmaV704iCCdE2rYL53y1+HfYn+YiY/4TIWc+LtVC3iIbrEGAY6iAXDIOC
Sl98PLn8qCn8cuJncAwMran3ACF+7coCXyAZXUy1PRk6fS8+dZzz/5mFZbZ0jx/ryaRPgdJkOznC
tKqJth0AfT2aN7TkbbdzWMfjcNJP0TXJ8T5bVibP4eMa6E1OMj36saDN1qhhkMerb6nRjcmITc85
XThYTfXWxlEI+829gTpMxGttxacBhaC0yaeOQSLqCW7BOhmxBjKU8K5Q53ci1GtBHiwJNTLWrhRa
R8F3bXHssZmi+ZrdXlhwMKNy3g6G+k7a8aKxI9IO0Qqjl00vjZbV8yCfhnpeNza+upOT/YjZxa0Z
uVFeXebG4neKvk+WYjeI/tWCwEMjlZdZGX0UZ6pshB9iuIFQbYpr5Ng+oCB/CKF1p/Pivx2uXxi1
/rxLcCf0NcQ85yjNhDEZl0VoO76k4IVSK3LuLs76dTL0Xapq+5n/lRxlj3HglxWFQN2YtygvZG5U
vTcVfDVPQpyMWpxECYWyoyRFNfIp13LT8Zcpvk56+1Yv1y9Dtmz7ovBNqw9UrT8tp+YBB22vsQgW
uhS8/TpeXRtPbuHobcxjIRW4sTi+oc3n0FxSN67qh5T+29vXeW1xAI1HTwG0IVO842bHmDeJpPaa
469T/qmW9TPTkgLKul2/Oo97pBzDwLIWfyAMNVr8cWkvMBHcaEQhJ2xPJBnVGMc5VG2yLwa2bTy8
1+wS5/RRDsb5DVYLiInDvxy9CzNaQBC0iuMPFWzRZQxiXEs6UCcpHlhmPm6UNgwGCfOnSIuFU477
9jt6pSYTwlMGWCWGxACFn+8fKbW0uJllh2Hi57mDBhaqXxPyIIQG3in/Xql7GNHTWDQe5xLHTWWp
RvwuyxsH4eqTYtBwcVf9NLT9Wl22Wq0TkT+//WjAn157uWx+CBJEIOiOzx8uN1ugxwmXrHUSMQ6O
wTA8uwWSRaLbKvjvWXgOib8UVWcCHm3Q7Bo+QrYTKwJ9Sk9vjP2iTcGij5tiVXfGku9MMz/gErPv
1vak66OPazJvYCVuh2IMmmkMUrPwZ36mmMfAIgtqo+iMRvehSKT7upBu5gwhnaa7UJYUZU/nkGQc
frGx71sau5Gxh4K97wpANoi4FOnkWqOxa8z0M2J6n5fZupfz5tBy0+Ln+3ncLGkc9LW2A5ayhzfh
avaAsApn3Bx/FNnYwPXKbjg1mjio8/5kLKOzOU09Zegv9CUMRrLAZdX3irxubcpssUvgp3Methcy
ERPHzp1IlqZpwGQu+hjpEhBSKpY+3TPa+jHa2U6jVtaH+bpx1suhnGU3S8eNWZMiJt2JQh4sMi1I
bkE/jpxu+S6MkZCSJVzK4XEq0ZbTDtL0/FVX+9M1ms9F/F5afR+qn5MmvF7rnN6gdNo5GWc0pH+R
ioSjfcD+F8vBMxh9n5Uh2oZSgnRyeC93pOCmfaAN4S0j6Ay+Q7j2XlezCpzkKiL7bMh6rSoiq3EO
i4VofBujKgPknHc49s0FHMdrB5lZxLm24ueSlcSQE1WejR1cxzPJ4Z9Jupka/L94f1U6nBb2bTsu
VHqGR99z00N1TDjw1WzxcS+6yhg3Mt65Xi0naHvypzz3J3nZikRGT517G1921wy1s06aEQuy7kLq
kdDpL6xyOR+T8VTPOPBTvilrTYjQyFlxMMz53CguViu9TluS7u4zMB6Pmf+l6BnZIWmVMW2VWttP
xXhSL/Fe4xTqMWLD8u9qXRIvqqbTkuK0MrKrkoI1dXAtlFpeGz8cjylJch3fiF6IWCMmKnTCXGmc
CE+sQXHEFk53slgZo9V1q8sF63UKHL0/MYmufcj6tHVXbbEZjA1PfJsWr2VmP54VSzdWxQuChKuB
bjLmbKe0ZHLTLVv67u2I8PLwg1fIyJyBG4LeNO6PSk9mQ+nAszu8WulG1AOqPpyuZJViGZSpvkuy
6MYCa5foy7YLSQM1552y9EXA5RZoWgJCgAktJG+ex6RKbuQWSqvjC33esezxANNhPeS7pfiLMPSv
DCYq3eMAKJoxYHPgcwOgIww+v5hS4ohbInLp60a6l1Y8vOIFMwC8u64tefW1lTQesdsryYiDhjic
Nsp9E8+fmya+rpdmYIav7sNaOozxtKGQAYE2fTH1xMMelQlQRclJbFAYokFAJVNHpfaAGeAerung
9rZIc8TLpUir6wiWu7FTFooC+NSYXG8nE29Pml0rCq2Ibs5bs162E5JQblVkuzAcToGp7StLO6sy
bW9o9I+s5Jr647pj6wC2OHcYAbXgNdwYGzUEp0n+F/0Ml+/ST6B6dIW1MqeLPqT2GrumuZ6XynI+
9aICzYlRmgpHdi6Jgmtx0FvzbOrjj6WWXElZddm3Renacxi0BkVFTbzECYcYy1otKRzV8BrX7xvM
rN1yknDtRKSOp+8XKupSupE4bBE7jq8R5gF8L+c7dKy+SG38fZlNdPZsbWeW9aVtDicj21eiFdFF
0nWWYo4tjeFNZRqeovEFokY6FFn0odeoCKkcy7FEJ6sZAyLBPkqwukvSfYgEcm9Q1IGD3ccUa2pJ
DVyNm6iBhtJF0XXTyxsispZx1vX2QVKdG6j3e1pmV0rYb+Q1PzSytgcafmZTT+cSamB8ug40oFbq
qIssPstsv1DsY/a1w4dpNxjjpq/jfY1HUdZG1yLMWrV1h+cg8h6DN7Yt3Jla8h9/uZPukjnPcOZI
PAuwndHku17lUFzbHU6lmTsIy2i7v1FrQxzByIZrzjfL7CN/wMJQQX3d7VFk3IFLtfEQzLzI/gEp
p3Y7QGiuHsb7XMp2WTefa/biG70BXah8yDL7RqiSaXl+BQlqZ/XVQRTeKUF5pZCq5f5L3OYYlBZY
0mXSuuzrJb/qe+seeY3rTrWvG4Jz4AwFAYuxcdSFd6LEjrHr82Yr8aQW+B4RTZ0jTzKzoA6jwMTT
fajAYk1MtGpq60oKQEieyNTJrjN8NhPKePLtXHEYrBMzYduHp5Wi7Wn573PLvO06spNmnc8zpOPd
ysIDMG1QPENT5ZNTjvFGQ7N7YERyKk76tozeyZ1fiRzAisiZAeeTPR336nvaW8XSyZZvOxPZES+T
gxdEz2kHqSqjO/F2ZH55OYxOaMQL3ClwmWNgvpyYKMb0JQUSmlUiP4mpmu2yfBArvZ6ndy73ykEA
rdZBZRRgMfxA86h9hjQETRF9svyKoJ9TYLcJEjvZKm/p2WBZmX2Wl/hmsrNDEhfQgwZvdtKrx2f+
rZngf4/W8t9QuPrXXyRu5/8xdStGz09WxwtQjVuVD0n7/Rl2RvzEr9Gg/ScC3eCUUZ/mXzTxbX+N
Bpn/iREf6leoPTxXt1L/5L9kKf/DX/l7NKjijkJxyEoXoHt++HdGg9pxnQNsB2lj8gvqTnGxo6WF
L3QKHLxQ/Boo3ofYRNJp7vUZc6S0XelazvgiOMbqOW3e3ANtlm9aXQ9PusS0Tw2nQfFPXj+Gk45h
bJPZgycrXQgjSMazGYkrpuZTrhTuZGjxphsRNxlJS4O1lHtS58y8G4YI7SykDJxPWV7aZ1Ghm9+l
JEpzBNft5mSeVXwF58zmtFtMc7PYI9KeqGJuhKZY407VFH6yOmW9efINL3+WtE+pN6+9FrpBoOfR
YIaXfjT8a/NoRS1KVfxubEJ6m1rl5+VYB0anYZyMkctJt4Zo/koYRP/f2mf/cy3THgcE/z5398Bc
fn14zpMW1fA/WwrQP5BY+MjMQsVw/O8t5fwJfYk/Fjkkgu9CJ/3XtJ0tJdYng3hwVYBhSGV/Tdsh
kjEFRB8bkhU9R+f3pu2iTn/aJMG4j5m+QnsEBJfAuz5PY5dE1qUYeS9fUVXpG/z6+Dxrp74+HetW
3mWjavoVXiibGukWr1zlTysIplMUeCwHOmuDmXOE+TgcDcUJkm7UrhII0d6q1Gih6RgGYO1cd+1N
pIwtzoch9qljWlk7JXYYIGJMoP0YsdA4AXgVGkFlV1QtRRKMKZjxM2zTT7PWytyGMdEnW2/ahjHF
1FmB3FGq2TEZS6UUpFS6UCydxgH7oJS2T0xdSiti7sPhHaXK4xJDRCBqHF6G8GjinT1/Xfi14X6B
m7kvDfmeGfvkTaN5Lyc1uh/jVP9HpeuFIyE+G0+i3YsT6+bhy8Pz44r//Nfe0pCRB3KC2gBiWo/Q
zL/3Fn9l8EfALvhM7Drjn70FXAXfPuAvcAfB4YmO8a+9xV8pQkgfJQJB1kGy+zeQLI/s46d7Cy6n
0EfA9An+BiCto+NKSWvTWkNb9dce5vySWTutKR3XHqYf6rr+F3tntmS3jazrFzrs4Dzcck2sKqk0
lWRJNwxJtjiB88yn3x+qu09rsdiLRz63uyPsUITdxgIIJBKZ/+C34xO9w/aAY8uPNtLuMKbDoGmp
Ho0id4+Yv78iiuuvER6gqGaYr63uy/9G77XhJVtDCq//9/j9QWrGvP72rcHs4teN9q//43+2GsGb
XQFJi5B8lRkZ/8DkAJgPMH2yHAL6f7Ya5nBgFqSqBUTOf27Qf281/hGIWWLus3gG+/N3dhq7+SqK
s9MkdQ7ZGfIjIpMMW7+iUMoyhnhlGscxjxBt0OwBF6z6k5UAFa4+dRGUrLAsnnpMQI6YgZmHTGDd
W/Hw4l2V/tEl/QjoNN5rzmwUSSjIIEcA2AwvuReQ11FQ/y6swcDMEju7rh2KwGrUh17M32NsnE6q
CL/Cndf8WCxvq6qhg4RAmynKT/OizncOTWABG6ep3I+a1qj+CFiD4s5rL+JR7USCOkNPKYnz8nZZ
wvbojI44WdlQH5rGSM/HKENU1HMl7jGDMNtO1OtahEfdLPeVapkhW6oPvHHF8X9P1vpkmWyy/36s
DnEirt4Z8l//92GypYjS/zUF+dcLA/D4P0hnwCMaEmT0rCjzr3RIkbJLtCJhtVuGzFjQVvp3zFYs
+x/Ay6ScJln08zXwO0dJnpT/xOxnXXeKiCRlMEggyK6bNgZ+c6miTcuDFlttgY5LaVOyaFwRftSL
vNQ+xlFafv9lZTby9xXAC0oCUQBOAIcYvX1UdVbHN0GiLQ8j4d47/pvIf//Hq8cPmEbcHuS6YfNy
DFkm+CVEwCU1K9vK3PvM//z1KfJfhf5ObrRqxb4cQr5TfhliRluvXjyGaE/vPr9+epse3y6HL/Qr
dqayQtK/HGj14KnNRszWzEAPGNwdn+IjkwEvcLi9Yqv7+8Uwa0Z8qMcUtUs+SxYSNsuLk/d+scRn
Gz8+R2/Q60CWzg0854NGzUzNKVMi8Ri24tDBYzTMeyTfoU/2/wwu/7X2vPMl12mFOf97mZfzmzfe
4fLY+N7/5xCrNLeeVWsIBTPP/a/x4anzH/VdP43rO8tmx8s7ESgfz1bE0qSS9q+7pYrCZco9p7vA
fRhPShbGuPWhNVxHivP29pe8LoH9cygIFwYS3AjTOM8a8L9szEoJdbws6u6iWGH5FFnufbFMaYA5
VXY/eiM+Klmt7mzSVSBBIxweJjcf5teSzbBWGchmEz9M26Jd02rtGSNN5ByHvjnmul7c5zoq8Lfn
+Kwi9Evkeh5QygcQTPBupVR7vZ6hAi2t0XUGzMHQ6XhUnsyisQ80npxjX431Mcvq8NKlsPjirnYe
LKupglYb3UPmRTX+iN34DQppUx06DZBLWBXuUSQJBo99glSbgl7Qe8XOQdFYuffaCSMbHmZSonxf
uZdqGjr5AHTusEDKHxRInyfYhMbR6OsaOeUWSRtHRVIxMzT+lItTNfymhTQh28QWDv9v+IkkXLye
r5eg7HIH6VgvOmO8p549IcS5LOmk3V5puTGvFpq3PK8GQN2k3hKTej3KrFhGmKlLfZ6RqEK+PATJ
oPTNzijr4wGRRGqoSdEYJOW5mK5HWRp0qSzkW85d5zWfKrdQ7gVE7Q89eIzg9oQ2hoK0Av+bW5lr
dg0owto3d2JsFs9zBFsmY+SPdMz6k7uY/fvfH4r6L8ITEEPARshyxC8nER6aWyaIxyFPD73LqYGC
aUmC1Kse7+l8vPhMPNO5v8Go8Lmgx6wWMNWLpQppVZ2pTFoop1XjsRM4Pd6e0Dq0UA1Ae57DzlYg
PXHXp67tk7YbsQZFGkb/WVTaEiNgaiY/8VghrC2tU2E0NXj/yjD/6yVwXfNjm/OaMHlBWKD9UctY
81BVPVbrzhzCSxRFpfSOFM1nYWVjdi7UJPmjs5zmS0KuhR2r1oIVuz3rdXAj2JCKUX+S1WAA/quD
lud6XA0mFRwtU5F5Q4lWswLMRp3x4DSZ+l4fvGhPQ2O90kiCgKaG+csTB2LnGlLt5hCqukKxL0Nd
JgFRN/pc2Yjcto1jPKD+Vp6kFv/O0VhvIkTgedNp/E/ax3hrQ24L19Qce+kyyIs58mOkdV/XiP7+
s87zXz/m+gA+j0JtnUog6khM8vpUYCCDFVsWlkGNytCDlkOEx225O9NxU3aSmo0JSaEpEmx0FxyY
LtdDRYOlzZPLhGwsJY+joym+syx7PaeNCVGZoU5JZRMowNoBMi3ryUEougrGQi9JktpFJOfIgwt2
rGvi0A494OVw3Olo2Vgg0Xg30GW4iiq9W4ZTRsMZPW8TLULq9wje5Qm0j1HsUExerh80BABPkoGO
wuQ6qiy90pWxZc+BGobNoxWK5qKCvN1JpbdGAVoFRVhqYlJCup6Qgnh85ORwX7V8VuCnJk2g1MX3
24d4YxCMKbguPANbJirR14Pge9TmnpKOqCxoyykdS6w30iTuf94e5kWsYLUAp8EOpmrC226140p3
mmqoQFiWsSffOH0dvtLVpn5dzYhGt9gu/rg93io9ZhcAR+ProAuGBhqvxutpaZaoInyOJ0AApiQW
wF3VjAyV9zyvj5g/Zceu6nT8m0P7rjOScufTbexFBw4WwFxaVAY84uvhM+KlE+vDGOBxoZzCKlFQ
5I3VyRe1PXy8PdWNLyjBlxwxQiJFy/U7aFZzSoQaLnJFkgEIEZ5+8CLslHcuua05QcZVVZp87P61
zUBYtQZsbm8OphlPKFbUaQMXZybtUjJYeXd7VuvnsEkWJ40T6IBwq2pAj6+XsE36jiYWvjJDNBru
ORZ27b5Vlaj8VESK8rgsRd5+SXPPfRpD131fNKXhnupYRcC+7IWX7kTnFWuauxY6DYREaf2nw3l5
5uH+krREk52a6aiqQcQ64FuWTIN3UZzCEWd9ic3mWHez1Z4SxEvrI+Fd1c5ZbA8IUqIX41wytGGK
M/5W8JgB8KfiiHew8kmLEgwYp8JIj7fX78UB4Oc6su5t0+7nCKyWb7KdtEchfw5StJf/LEJFHQ+x
3neHuNGth1GP0rOXu+3rnmrZSVfncScav7io5fj0/9kxfD17/bADn1JZZl7PwWzUoa8XwAS1cUgu
UO2bz+FgJq8K5r6zaV5sUQaFaEifmfI96oqrSS/90k3S5DRIknT4mnkDMJEoa0u02bWiXXZu0c3R
JCye9A9w8do0rBqzqRlsawYylAx3Tuq0iR+1tXPQY13d2X5byylZf7LvbnEjrGbGsQ9x2ObwiU7B
jIwnF2EakeDAKxPwI44+nSbkjvfY7M+pza/PHLnriSxS/QvLbUrc16cw1ox4cVDWCpYSXFtNkbS/
gPgO3xqJO+KTqxagOwYag072hxqN1Rtzsk9RgYSuETeGL6Yhea3xbMGvQUTdHjvhxa3CryMNBHtn
qRTO1quiJI4iRjVV8bUDjoTnxPwk+kgZfcrJzYOhir2Xy9Zn8CgKWojg8CnWgPfQSRNXHfGut4Qt
DlleeK9roy0/VmYdnfrGMC/liLnu7aO8OSiBkOImeqPkG9ffQBXGAH5QX4IaagFouNRsTtag1x/0
pInfx4Yax35alcaehffG/qZ4QadD5vjQwFdd4akGD4kAtRoko4dlZ0a3VjkJMMF/ohnR/PHbk6Q3
QqIDXIh8cc3gUFDSERlUgQBNLYVd1KE7bSV2/zjGbXHid+D/WvXt7yZy8h4jY4TASB+X9s310tqD
UQqjsZdApS5a0TMx6/qAV4kTnW5P78Ul/TwQ0VguJOTM1Td049gwBBXlIE/V/siDKgsASPY7V/TW
KGgSA9rhLUoGvErm1Dp0Jq0rNfgXTTkcLVig6lFzLLxibk9nXeWVtyG0T8pp6AegObY+eYUtPCXM
FC2oG1WdTksz9/Wxgoq1HIxILp9GHfgJ8L7pHselA5BaNXoLgC9uEMPoRqGiR1FZWRIkboJS+u2f
t7UOZOiye0umxZG5/qyhFxZVkldakAq38sCgZVZ7hoq77JUXto7IrwOtPitvVRHOBgPhKVpE/lLU
iupXEy6qWlMbe9qYL577hDhplQAhkWcb5a3radU1DpVjVhB9FAX/6NhQ/rDTTr9rpyn/gNOa8yZp
9Obo5eiF7azoRjoBoE8qPAB8UMF3Xw89Q9mYhUMsmHOveLLcpVOBT3nTe+4FM/JF56mv8AGa7+EK
VQAvRJXu/IKNb8rzTgJoINPYmC9e/wJHL/vas1s1sPNUlD606Xa8T/q2+j0y/3Oix86WsEVJpKHd
ez1QMYslK7LOgTxoIe0mqunYznjw3t6iG1cXLxSJCOAMya7P9Sit0Y+dN4VOEFrS9MnLRyDrw5jk
PwhEMV5XS2h+vj3kxmZ1ZJmI7J09+4yG+LXspmdlXNWxcIJSAZjZRE57AoWq3vMEDHfePxuzA7nE
9idT5k2+vifJjFxNdBq0lrzrvgKvLt4ayMchKVvnFRzC0mn26E/rfpAMSYCh2KCIGkmtjdUWRfyi
mjUN9m2On4lzbudFB45f59nbRovrh2UsqvdRHfU/zQ5bJFyuEu1dOQj0aG4vMxw/vt0qaeI1TbmR
PAExjvVjlyI8KrZLagdDJ2k+2UQ2ckY2sH6HNDbeBJraGMXFtaouvSS9B4o7m3TrRxcBeDzrWWdD
jRqKwTrZiZt9SqO4Lo8tNwj+vKmOWUMHkcYFHmV0nwr8E/pDkoR6cowGMxUHFWuyD6WuiT80Jckf
1Xhq689oFsMs9zJtepPbzlgd3Bbt3SPWb7l9iSMIP2cFeXoD2L1ijg9xVnfuYTEbLBq8YXbAigO4
/LNphu4nCWhdvop1S2kPYtSzT7US5wobuEMsMRFt+d7CqhEpplZRF79qW8gJpd6ZPwYP7hNK4CFy
V3WhsSTjrHifey93cHIwp6xBF2VQ3PPEyRgPypBOzSHPcPakPzSU71MwFiEg+cFbfND/pQVEu26F
b/II1DCHcKHrLoU5fdU6pPjfpEnfvB6AcSLEH1vN17QiQT8Ial3f2rBU3bs5T+AWN541f+qGqn+q
uqJIfaNdtCcjSZW/ZqydfrhtZ9YXIG3jO9sTlc7HTCusMEMdc8Yw42VHGj5ZWGpodhMdB2gL75pE
VYB8gvd527WVhv97EYU/cEybHHBvYfXYqeEA02Eoh49l31vhG7uPuD0sO1Xrkyib/LEvNKwacupZ
06ExRqU5jVaRfx1RfTAuRuuKjzhKaxk8hbH/01RRQQ/ApUplXq2NcR6FZvvDjbSR+dRVUUjVSrU4
oAuBc1cES1BwG/b4WuKqmYbnNo/c+pwUvErfqctY9n5e1Bo8qQFk/sEVhhreKXmKd3unq6Pux8aA
p3GUx3qQNZKYN+leiR+enrcGpO1RzfxpyIwfJQ6oHgI02ugcMqcZ8ntXqcS3Ke+nH6SQiyQ0IclV
aDoyB5ZeN8a5gRDyPXLV8ju6wbl2LpteqAcnhCYHSt5VPmMnZrfHrBXNu4o0giyiV/kZ7DPw7Go3
qr6lGGPLDpnos41iys1TxCX58/8M2TROLSB/rs9W/qdnqp9+NCeV2HkYbtzTHvccjk3SHYDSzHVs
x9vWq5WwNQMQiU3sN/AJs1M2wRbET26EcmI1RdAoRkROO3Th3tN/K/wgHQ4IGAAF1PBV7Ss3EFsY
1UoPOsLkY0PH4pgLpLBvhzkZTtdBjhjH/Hge0sZZTXKa+84ojVwP9FYZyhnRUcHN7+KqK8kWqOAe
ekM432Nnbsuft4feul24niWinEYut+j1+ppQeWWqgJ25SHGuKhKEElpDXd5bletA9bO/3B7v5VQl
p0yCl+RrU1/fLGEVFooWj9hThnmHSPGgwDr06rHqH5RssWxfaa1lOsdo/e7VGF5uJTycqYGBIMQy
5kU/l6aTltTKlMIqjFKUdTvH+B7hHgSdWh3d2seVsuhPPVSM0dfj2Nt7e26U4Sjc0qqTjxbeZuuH
SzfHtokNSX5nQyGJgsF24/pQJEVZ+0ZEnn3qeNJpWPUmrRHQB6iU82A2aEenrdp9NFXkwndO18s0
hlYeNS3QAqTAbIPrr58pSW1MIsnu6qalD+21jfcwt5p1PzSJ++32l3+50yRtnKc3bTY8INbielVk
1QV2CNkd1oj9KUaG9wT3sIc9M3pnhFfinbm93Gm8WYAMsORUrl9I/Q5DYrqJWNzATdLsAiLI9W1r
yV8b2D5fkjbTYLoZ/9LO+39vPMmHkqtB+GCOwDFW8QJHZrAZkMECIrd45CKHSjHbyynq1T1lx5eh
CRsLAgZ7wpY2E6syVhPFKCBY+B+VVqWfFbPP7rt03uuab3w1zHc5NZRr6WSv8y8tXHgsVD2gHFyB
uEJC5UMbwxtPRnXklGrxThXh2ZbhOhaSydNPozfIUaEaf70l02kxxolXG7VhvRSUvpCaOVDPMOqH
aayNdyX2vPYdfrttfhix5w4vaazFb9qxcd4milli6zpOtBbTsFGewhlO+1FrjVy8TnWzsHwE5pce
hrTVvUvVbgixrZ3NL104ex+XiFTofHvTbxwwgAC89mjdgZted7OTWSe1tLowmFR9wptWC+G1owro
OP4cwR/euUg2h5MQB0wz4NCuX0JK63rVAvInqOrenXHcKKDmUzVunkwBr++3n5HAcWRDUppjybh6
/anqWWsUJ9bCoMtb0stosL/0dt7sYI029jmjmFwVwHAxZl/VlbyGEYSYw6C0lZhkJDPS/qM6oYC/
M9DG/YAuMTh2l3tCBsTr6WSOOdS2WYU4J2OXdiRd1sn+3PbQtD1aFk0ITbxyp/hVMi/5XlFg68vJ
cgDPV7Y9XJTrwQX1YmVo9TBQlS55IiPq9M9ZahQfdaUxq6ff35WUBnnk8YYFMLYqfkStG43eNCiB
0nSKP9Spl/plXat3AxzPnROwEUDY+NR3AVaQZbyA3UxLkZnarASR8CCRDl13VCN9PGPg+33mePx+
1KdZAe6TShoN33VUtNSuwzBNUwJa4/EbXa0bVM7QwGghmPmYLyt3jZbbOzvnZUUHnAolfa53yjnq
+mrrhriDNmcpgV7lturjpBuHh6zWWuvU22CkjzamuZ5vJMX4TdFDF8x0O5u/XdqGPg+mAtAMFBCq
sNc7KCsmO7fsXgkoXOZagFYewLAhssYRu7RhVo+LF0GOcMO5+XB7O22dUGnc8c9qEtiZ65E5ivHQ
IwISiHqxH/J0UTAYGfWd+W2NgkQenVmZrlIyvR4F6/LFatySL5vNseMjyqcYRzySW2dnoK0d6z4n
aLS+aVCspoNuqZlZSH4EcJvpcntddfCS4U8TWY5DE6GYdXv1tk4+xwJJG3CbYJ5Ww3VekooKnUYQ
MRhym0bZ0n7qbH9Oh79xOOihy94rsDS2ymqLuBY4VL0XYdBnHfCwHgP0dzhKmyAZ8x4xj8KsmF5a
e97vBwHiKXq25L64VL0IAiVbv1uYYx92XUBZVviLttgfxUB9hmJrcfrtNWUtuW+RVMLhdp3XWth/
C/mYDIRmYWweIp48xzhyt1I9/fZQG9uSJgthVOp5UuRcBW5a+YWhIRUUVKmVPAq9iO97e0gvt0fZ
2CQyBaMwB3SRvb/a/BHQgLEkk0dsTkwPbpt2p6jWor+8yCqOt4da8c1l0ZbUFelbxIj4Gzvl+qDp
aMhro0i9IPXa8s6kvnKeIArLx7cdSVE6gSdkWGAO3oPSawf07eAY/9EYC7I1QnF36p8b17L0eCKg
ydP/4tkmKGzkzSTv/7bKaBS6ZXUp+2a4j6ijHRIlEqekscn4uNDqnbXYWnZY/hxKeV5etIoT4GNO
nzM2vZYmfTXaE3AotzBB5drYSu3Z8G0OxxuVsEMAf/EYT4wEjXp84zBz96q72J4M1FBMe3w7VrMV
7WzcjTAHNZ2snr+bHBT5Y34BYYy4ZY7uwGdeHKDU2jQpPhmPAfO6m+EEqd7OeBtFZTJTOoOAlGHw
UWG8HtBWhlEUVodhq1i6xc+xmskPvR6by2kO1UY522UYpQ+U+dvskkftUJ5iBE5q6qHTLHYO1PNj
e/XO4KdQi0ATmzfbOkSko9maqWuGuA+OuXnwKMLU902Zl/Gbpmwot8YiRWc1XJRhQukhyx6GPJ3+
sme7/xxXbtn5dS/Q73OnJNW4F7Q8v6hd7yB5qBuj34cj1PHbJ3Pri8ns4rk0LzuT1wtYhEk0qUsc
Bl7aNH9VnpF8UbOs/AJeTszHIh0sfWf/vzx7UnhPkoCQMH+Jh3I451as5S6ggGWsLyb+t19CK6zV
I+gK0Z1wG2yyI6Ac88PStp6+s2VengfcjyQXFTKSfOeu7qveajPEJDOXvMposJ4uTbM4kwTFb+vF
6Kyd5X0ZyeVoJohHsDZEnNVoMfDfvotcJ0Bn170oscCsDzGEvzMnrgpQa1Rc2HjXHxGyXWNnZcso
WSzO2jKYx7wp4jPgxD1dy80J8Q6S6lEyGV7tlxgVyRiwshOIECSNB0kgqPShP9zelZsfiVyC6iGl
HVKz6wmBtFUxFbGdIHaa4th6GlzBQTXuHKX5/VSJL8R7moqkJlFJqy+kG5GVTNVIvZ94cXALdT5V
Xgw7fi61vzMrpDBpOrncgetLEAKkVGpWnWCJpz80EEOgscf24mbVuHO/vTzVEmaFxDGJMy3Zdd6e
4FqeLZgsgu5CWyzRCves5tl4mLxCh/Bk7G3zjfGkiwSZEWsJhHS1K8LY0JH34VAVpa3el2qIHIBY
2lNhtMjK2uNe3N8aj5STQ4XguguG9Hp/FFkRkz10xBAnVd/29Lvf8Xir21dhPlg/1LBM9Z3n2MaO
hAgBghPUnmRFrY5YNHZN1iuVG8RKP/tJiXcObXznOCMzvBMgt4biw5EhkG8i3L2aHApNHSAyww3w
SXTvY6trcVTkwijMYtgZauM0UzrkIMs8SOaB1+uYebVhd9w8AbLtrt81WB5NDZoqt0/z1tf6ZZTn
S/yXrMDQUsC8c+sGHA0QmJ4+0/ibh6fZTbpgym17J+hujgdGH+Fd4juZz/WsRnK4mZYu36pc0Pot
Su/djGafH01lcTbNVP39QoukTUPygFnOX+vtr7iDQ6GvdANnQPzKaRE+tEHl0epCevv2Wsovcp1i
UAnGrkH20ikFrw0beittyQoK1rJR9UNX0Z3KTHZkli/ZYRkNNahcWtA1dAWMIhv9z9vDbyTyjA9G
gVKIdMda75iuxCDdsFnb0UnNKki0KPvLq5fePGaJ64gD3jpt+Xau0Se5uI3u1GRBRvsht/X2vqJO
Rst5jJHuuv2zNnIKYgEwT8guAKvWiVfRzGnfTIZD8cmaKx/QgPY6bULnW9/XeETRe/YwGzCG/qdW
W/SBb49ubnwTWl2wXaizQSdc7bdc4qNrj6zXbpT2OAk7OcAlVu5uj7IVFthcmAlB5gEksrqo4sgx
p0Sh9+Bk9fzY9EWKiNvsHt2p+nF7pI2sWgp1cFM905Z4NFwfoI4jtVDlcQNwD8ObsQCxcdBodtj4
dAj7i1m0SCglXjTeqSovbk8bafl2yl4naWNd4Um6SEkR4l/2CXojMWDZzF5QeHH22KO6hrxh8dv4
fPygpE0sLSsPiOE6sje2mekjCsRBWKRJ+FwiAYo9u53YydLkqq2OrkSnw7Og1SBrTterGue444Zd
FAYwDTCdEK2C8lMjmuyTwLAguR9TUb82tE7dq+BvxENEVkBP4ijEJb0OTxgVUFAoBftTZNqrjtW+
n5w4em1GTXcoZte+/I39I0GH4PtYVZrP1zN1Sp0cMdMolZjG8CVzwwpbhtilUUIDIR7D6WQl5Khw
Xr1Lm6X5edS6vc2zNWl6COwfNALMF75bk9ktS5vQyuobK/sypSVul7aTp55fFSTsmF20S7Zz8Wwc
UVJwNBPounOvri8eah+jgRAs7cHOQb5swbnNKL3qnDa75s9bQzEW9RsZhsmSr5fYsOa+6C280GPQ
DB9F4pl/tQRny49zK6p3du5GeAWw+p/B5EH95QLHrWcqrJlXjN3HqnlQyMK/9Ito7yYwZIUfL5H2
FsSH6/glMOEpuL2dtsIAzw3Z3Tf5oOtopNOANLElcQNFH8vHxMzGV9AF9J2UeWtBqe7JQKPLyoz8
57/OMSOfqPqZ8Dpbzck0kugwzbZ5QgIl3FnOrQlRLqWPDFr0JXXGjKNlUQVZV9in9V0WLsnRLTA5
/v1lA4cpn9iym/sCGdClEO2KzA5ikceXJcvL45LU1en2KBu8G1eXvUHSYlUi71cbkSr2VC0oGQdl
LSoId1r7fjYUz+eAU9gzM/tQhXN8qfQpObZVqPoKfLdXIMjoXJo94qjKqPmOUzePeRqVmJBgTLPz
E1eBV+bSMEMlSkM2qOiaXn9aTMd1iEeeckedo/6YOLnRHXmjGa+0Ll0GhGn6YTgmosekIrTAIfpt
bHf3hVVH71M9nd7r6Hl/AETWYQYjJqX3y1JP3ZNY0uK7hq1wvRM/V/vjn7/XAduq87LRkZy9/r0U
sdOpsw3lzsmL9J3a9MnXXM/Una74WovgeRiGkPVzD526tRMCmZsC3c0L7zBgSapDE9PAO04dNRjs
vVPahtkwuShghdRDD3MU0tuLQsXuAl3r3G954hnxOwOy13DMlcH6bMUViWdMnDUwncqa2TfB0Don
QAtl9DBkoOUOVmw1MYK7U2YdIIjZqd+BPbQuSpIAVwxnO/tWTOYwH9rBUsVp7pDh94ssa42TBSmx
PsdUMku8fYBK+NBxlp+u5tbzuywMdf1we9tsfQWSeqSiKF1TIVvtGsVKSXnqObxbUjO+06oa8HRY
V3vc9FXcef4KlLLhKUmuKvHt+mPTnwU62BfhXW0qxY8eWuzrCnFm2OLJAOXh9py2BpPAdMDFHFae
ENeDaQNIKXUU4Z1Ih+xc2osOrk+goC522cWrO+N5XnRMIaFLM90XxNUldPrQCOPwbk4m8zDaZXnK
M+GeqOwMr1oeoxelgIlXg8v46/YkV0+k55F5DMCM4QzzrtWvJznE+ZQr7ujd1V6FjU41Z1aQ5Ml0
HFWwUYobDyfdFqga5tZywgZ0jxq5tXFQPyXb4sYi5Kw2zqgtvJ761ruzCkSZx9heDllm5+fbs9xa
X14DaPijbmFRdb6eJcTVZbBCxbsznQbF+rCchgvmsOJLKhKuSmX81owAatHX6/7GJvLIlYn3WHvj
CHo9slJ68ZK6eXhnjYtxqRoDgOmAsAh1rGInEm7sV/pg8mSAtsK/WC71L5dyaw7qWMj9GrpN9qrQ
1eIBmzjn3FSD+fvHna0qX3HkqzZdt+uh5nACepWI6N4d6/ZTbWDWjortsMMT3Phq8o5EFsKSvKb1
2tllFM+T6UT3BqYRPyN9GC+wE+PkhBSn93XRclhihlXElzyrwp0ds7EvGZt2PqA8oKfWaoZOprhu
h0LCfVX21kU1emM8qmaS7RWV5Pf/5Z0jzx83LYBEUhyIMM9orF8+mteBLrWGJcIzIZpOIToQC2YN
eL1PgR4Ve9WyjRVFTodSGd0BwPxr3slszImpx5gbkgiDzhaOdyaNszGqs9OPRq3Xd7oLpRV7DX1n
c26kFVQ6AUhIoQuyn1WcmbLSc2MVaxxhD50/aYN1gRWXPZmzYTyIpfmZN3q4gyN4jtCrxZVPCzJV
WKbUxleHb87tHOdFIe7t0K7CU66bCmrwbhm1vjO6/XTq2jJPz12SlkYQTlo73OcNbFQ8R/EBEHWa
Tv5c6O4PLKR1bD7MBDl9nqzLe6F7eIVBEGg73xjYpn5rKtFFU6Ref+M1FhJEmaW+mWJ60/cwa7vq
vo2bsEOdvXN1mAO5/qebz80XW/GSu6HqG92vSi95rNMy+mwv4fg5jNTxZxJRoEXX3+VFGHee/sNT
dPGl4HmMcHzbq/GjhSP51y6zzPeoKiyPDhsW8tai2vNBF0v9dDuSbn5Hzj1gXbJkxEivT37tFRoS
FHp838Vppn/NFw2tw1z3RgsDhaiyL+MMCQ73cwmAvz30xlUFFZCBbel2z7vjeuilVRIvnfP4PnV6
0V0EZrQ13A/g0+/LrG1es+HH74qeWW9ijLX1V3iYQiC7/RvWJT15Xrkq2VM0EamYrpHiiWaIfjQS
jNXSrMveCZST4rOIczzs25Kw5PfohCwHJdSi7wDzp7eTNQ106yjp4WJfO8OHZUCPbycer4tQzz8L
USWp4QFeBtXM67WxpzGM2o5QWRZti9lP7bTVYagrDfXuoTA1WrhaYl3w1qmwtZlrC0Jqa/McdYWp
7Twhtr4T3FBqUVKnCDjd9W8x+yLSq3GK7nUvRTO/LaZTWs3hI+pr2inMbcuXRiPHZJogyRRu+OP2
J5JTXR962PI4A9A3ffmACbGWHRsvj+4LE3VlV5mtVyFJ9dPtUTYuW0Qdeear5IdkvKtzgPv64NpR
xyjA6nDRUcEZM8p5rJe90Lk9lJSPhDDN+3SVvAAdb53Qy7giMh0niH4y3xmpNlLKDuvT35kVFRKm
JQ0PVtkYMiNkMWkU3aeYNh4TpLSPeYGwbz/0e3W2zS0LmBRSHWU+78VxbkYRF+XQKXeCd/cDWJbi
pOAE+WQoRfuI6wutOBXkseos6rmbtNSfjVB8uj3fzeMsC2+Y6kIN53663qt1OORJrJHI9NrsfOmz
NCEHxuv2TauKtD3PS9nnlykzYaV3GeHt9QwMCG/eyBi/lJStPV+39/UutoIsO5iGBVB2MNjrL05/
Al8hkgLi0PAdYarJOBQiUj86Ydc+iL4Cf62PgEZur8ZzcWh1dKhKwPQhH6ekvVb400INCQjet/dh
V2NXWbte9700rfxbOc3ql0Lv6/fD7IjivZ4OZQpQBb4SpCM7nR8XQTn/4HWd836y3PQjHeFaYKa5
KN8cgxCE0nqvPVF+wyQ2KeoaMyqoYJTHOGRwyFHqpaqgVM15KE39dWV6XKyQUlChiPvU+ZAmyObe
Y3EDGniMm9Q9xEvcfm3zohAPuW2IP4EuD7z88Xg5mfRdPH+ylro/CA8iiQ98JX2fznX9p5LSjjyU
rVFmvothFcY5eZwap6wow5bIOJffWlcrNSr2c+34Tmrkb3kaKuXn1rXKhzH0WuNDtEzZKTfbpX2o
2yn9ARHV+gtn0/HPnQ/yMpRdfY9VVK+i2Z0zg905Wtk3fUic09zQJCpw8wl+eyQApPA0oEVLxulq
x1HK4/IkDwI8g9+RhUxNUIyDcyxQcn17e6iN+EwnjAyCdzzdkvUzpWhr1ynBWN8PpVc+dEs4Heyy
2SOubgRN+j68hSRawQG2dn2wnXDI7NmY8Gytw/4PM8ySx8ILk3MxjtlOmrmmFcnL1yXJhDaBEiR/
Wi1eSNc9rq0ovR8VzH3bUV2+zqaZYSsX6R96mH1vxqbKv2n1kNAEVOOx8YfR6Ct899zw6+3V3Qgd
3LusLCAacLrrl1lseVU/1OQnFNybR7dbbF+n2XiWxP+TRav/s4fcx84nlTf6Km7AdcBwAUElqUm6
WoDGE0pRl1qMQXZRnPpuzv3QjPvHqKdnouhu9PFvTJIKu0qZUgK/Vx9XLa1+iZjlfZok1JhGt0jx
Yygc/iiS8EvOnlp8kyrUnmzU1t6l80Xi99ypWX9pYqEHrIHVpeUFA8EoEPzKsdd+f3t+z02m9YLy
XuHhQjka0ajVtTSnntY5/8PZefVIbiVL+BcRoDevZDlW9/R4+0KMpBE9eejNr9+PfYGLKRZRxGiB
xQLqhU7x2MzIyAgV7706CkLNdca0/4QQXHlJ20CPXUuE2Tt6ZdS/qyIY/aYXGY5l9I4VxyEfKq9t
5UQ5VXNf7Sz01qkC/FwYhGx2ovHbUxWqaZ/XXUT0ryrpyyBZ+LLhVPuczukeFXNjqh2CEJJF4pAF
nbodKot6syhp8b+qUS//sGpVO7WzNO7guhvHBaMFQAyq9PRHrAFF2A14UKL0ca1UHpzFiTzuAm+S
k8kLUnN0O6uMD48Xd2MOEULlmaXkB8S+vmqpDg05JEwiRwM/R90M5bOpDDR2YwC3c6tvnEuoBxQy
0bNkxPVyqTUtY3I2xFcxNdJTn9jdy0w3+ORlRP3tqZBKdU+1ZdmZq51LUkivEOEUG3d9QkRJt1CI
AOpV1rL6TUXk/bGx7Okp7xr5GqHF92SYjS15yZxg6vjnM8tCLtxWjg70qtst06szNUvZBEYUWn7W
rfh7X0nlO7Wqfj0eaGtvQi2gY4AWHlTaV3tzSlW56ZfjWZpq8haaxU+57vdoaVuDLCw7FPcY625r
BqU9aDNAxFVpkuJpbAIMdyNNr+Xz44/ZOgI8Bg4dmov57XqTSIZSxBGtsdeu7T9WwNBnXRLWSW+z
GHWGQcYNvh7Bvh+PunUKyFUph9GVxPCrG84sImegG5SbRNKDd7VA9tRWxgQK8lTvvc9be5LCNlDe
ojlzV5xIskhrQlNkaGQHY3BSu6ZK3tb52P1b60b8MZsGPG2tEX2fgwbeiAqCHrXvRJg3H2Vzjr4n
SR/orhUH4mcTBdrfchh2H4usbXq0BQyBDZYjrL1g/H75IVjyuMGRgW6JSMztZuYI6Q2uetlVaHaD
CmCgHCu4ATvAwdYoS90MrQW6Qu6mxnY6gl1sJ67mUMSHZMbMFzrSXt3zfrHZxgvhiKXGae3uUuii
MWrbKrtCgMlObPjsXNeK8NPaHA6P99XWB4HxgzISA3ENrfZVVduJ2gwD9sGSZRxE1ogjnPLqzwQB
ifggroMAcVwogt9VA/Op7fKwxelWbiOVZvW2wi04MEPrbdAGDkmhGJX6SB8T6vk736fdXbBUpAgL
ljoRhMd1bmiSTEUWVp5XdVC1JRBpVNvrVRhdBzE2KDQkyqw7A0lWWEKXxRKIln55lH+KTO0+F9ks
+sOQdHpx4DU1KTb1Tf43yjaK7krwrisEMeI+fEaKL0LqUJacX8CQ41tDlhKq0+jkYXoexR8qxVyk
T1SnznGUyLURSyAFsyromLZ5tMJOQ7AiCrGJpbhWIJWSoY3/DmVxO/PqsdFrr1YUTGxtpCMwQW1y
fGJLIetfZq3UJ7fH9E51k3IiAdQhSzzZhcE/fjyXW9vSRFsBih6RMh4Zt0csUfEvh0DG84g59TnT
Z3FUS5F6pZU6O5jY/SXLqi2Eu4VjgILk6mlaqvqDpI3xdawoiafM0V96WmdIuPT1x7qqFExym3Hn
LNw//wxKWrdIm5FGr6+QvmsxhU0Jk9VZVS7NJKDalcjL1KMqHcpy3GvWuQf+YCOQ0NEgKC9WCMvZ
/K2WUTc1qjNGkVwVuzSyQ5xG+t9JbQY0+pdSipsrL9DJmpxiOCqkbH+rYeXsddjd3/Xg7yrhjgIa
SgyymugqiVKpCXriD5EUgdcHU/gJLDp7aqYhfzZbufJ1te5QkuP375zNrf1EukmZg2mHM7q6e+oJ
zF1FF/RaZJmDnGRvuQ7ejK4xZ3uA79Y1R3c5+BAYNJj4aqpTqSLFydlPgTzXx9FGmLpE7OD4+IBs
bCAi1QXqNkCEYBXdLmg2aTPn1kyvqpR7ZUaDTQD+7srVOHnQLnZi8bU+53KrLo43C/IF/qiuYwJc
J1PJKDt84tUOn+twCs0LIr3WJxs1zAAS2sQRMcKmM470TU2Vi+clbtP5QE9xjPtTIXUVMuCDNJhe
EMXOUyKH+fPjKXk1nbgNcOE9UT+jLYfuA2QSbudkDLnxpBGvPDlE2+I8Q3+BCUNFQDmE7WDHz0qm
hfKx6kT3Ngxg1nlQqOikijuRfULEM/3XMcp8fjLluPRR6MVU2shq/YdNG6qFSNbkJAe5j+2RCZdF
6WfgX9LVsfqs92CER8IL7Dkdj3lgNulVIjZpdrbxxt7Cchy9Z1iXAKPru8oEyYinjmXAETz7pOc6
jdPQl/ee0OUkrieS8qqCBjMOn7Q53U7kTK/dIkYr+Y5Nd+E1LrNYcUuT+phrp1JRI3huiNDr4spQ
3hui1CUPQ2rRuo0xYpOl1kWfu0LC0NtLLLn4GISzjpdWo5C2jZ3cAuk2enegxc4uXbWMIBU4ncyd
m4RFVnvhONlvyEfU1J1MIc+eMUZ4Uo/4Q/7Iu1n7YJTToLlKOyJ3LTdRnBwRsLLNQ9hJRoMhux2X
R6WrMJocekq7ICzW+KVELUb3+gENq7I0htbNY0X+UYk4+JWLALU0EwMMGFya+SkeMu0vtGptRLsL
RzhPQTFbgSsAPYPTlM79dziRiJFxgSN/mYXomh/zzjAcbMJABt1yQErr4ED5/Ux0JaWnWVcif0oz
+R87KCx0Y/W6/Suv+omzK012eBzzvscUWpNjCN96NX5R6qlxTnYQ2wYxwaTtpbobyBgZDIaGfAUA
+90LO5kRTmV27fh1M6ooHGBLhuBr6IVyPr5dMMIXB3Y01bK2eJNLbXdoqZ94ltWpOzfZ672/3m0w
nZZkCg7XXb4BEqfR0zPZfh7nmn50wj4ShyppoNLNzlhxqtQoDp9SWKnJOW+JDDwyVCQ9G5TbDLeF
g+ecoWgF00nThuQbbvFV4aZhi6SJASxvP1MymbpfslLHLV7uJpB3znb5LNNEl10aPOWHYxPWfeaN
Ui+XH0Rn9+JUtunwV55ZWeJa5OTlG9uenTcmkjX6oY7M+l1iSMk3W6CZ6yaZjsmblY0Nv7zNp8mT
GgtVNEnVmu9xOcvpKbfkVjmMyIBVLjre+fABDj6HZUJzoLj2U1deB8TIc4/TJo+HzJmUt7I2N7Zr
OeyznYtkI+ghsVhoPRxxgoJVfNVXipTMY+n4qEA450rNK8dtya8Og8IekNKmOkREuTujbm06hkUr
x+DF4oVcXSxBOSdhXUu2H0mIJiYmzI1hIXTS20slq0PTxs6bwGtRnvNkVQxPljLUZ62Z9liyG7EI
TzOpyOJAg67Y6pG2oilPKHvwQ4IRI8MqnV8kdWyP1KGMl7aTUdmycutkGHsg8EYgQi/AQphdOtsg
LN5erRacAUcTy2aXneIUNImMH7yjn3CU13bQgw2okkeKeuFCYYcktwZdxoIyq54NECORhnyvgyVg
Po84Yuo22kz918zT+X0CwTVzrUqmihlrYxd/6gZp/qGptdDQ3gosjYajOJAL//FrvfGU8YLR+0Ys
SBZ9B9SMIQ7VdeT4tlRnxzTO56s2DvnOKFv7fKmacb8RG9xxvPhDnk9IIfhJkkgUtiDNfppSp15e
j865jl1q2W5iRPFeFKhsRNxouBFwLtrh8h17zmjswWqrSPLDIGvGo1aHDZFt7qC5MPEn3a2nVqC5
ZPTTXyOtm7+4i9oP7BsKq0U6KZZbR1rrHE0lMKoLkWaqHgJL9F8nSGYU8iwkp+yxpnafkI9+eLw4
279+yWQJtV8bjG+3KVDyoKhhKfli5qaCQ0o920iyBoKAkuvPkxZqb001CE/YechPYxCqtUtOvLgj
S/rLkDiZh1yf9NbRRuk02538MZwabCryUPqm6c14jjIp3VnrjZBYo8RBzRiZWwCN1eXSOSjIOxF0
Y+6RzE9m2OKD0PNfyTimn+JcUnYmaeMo42WC4eqCnNxDjYiXhlrQMp6qpdnf9LtrlVf2Xf0u5NH/
w/beJQCHzcf189p3w6C3C9IGETl8ZEr+NHYJWh15dAjxgLjMxryny7VxMpFO42pc2FmwbFe5UpkO
TikJvosi8ugps9odysnQDo+32NZqLfxmdrRJT9Q6TeILCaeigvwgg3Yiqjk76sBD55BA6BCV6h6/
bmu1eO1AwGVEHe6x1LlDQzSBgkmjZncwiKyOUo+3YtiUfw6gcrPbKn222KzT+7qaQD1AZSgLl0+L
p/bZGXT545Daqe9k/R86UbxuC/rKkBeyyDShDt5uC6UdKLF2qeTrAgeETnJGH8Sy+ZEryAA9XrDN
CfxtqNWTOcI/icYw4XipRXhCiwFYzTHjz2EQK8c/H4pngS7lhccKr+H2qyz4fwMtaIGf6HIQud2k
1ZggJPSZW1wij8faeCGARGhPXpJpamfLPf4bMoLKl5rAJ3H8PO3CY6PPyUuU98nBMuYfVRf90htl
2HmYN2by9yHt1VkeitlIoUA4vmLGiPwWpjp+LHvySILTZo8+sPV9xoK40DdH3LEOuaqFXiNPZeAL
2yxeJDvIntKq0Z8Ks0lOxhAOPIKztYOpbX2hyW5cEBcwtTWZlX84t00X2L5UyunVjDpw13JWTyhu
7bUHbdwjqHFDIV16SmklXm1L5GFjpWkJKcteag+z0MPDoLWBp+hx7JGm/2FT9nLiiIMN4Du44/od
D6tzJprYi8rxUzSNT3E7zP8MjfFdb1v1GqOPtZOLb8wk2RkoDyVQwlV5FajHSoypSb3wTKIoe+Zx
KL08botzRzq+cxI2h2KtXt9PHrTVthzLOM1zOg2uXL7Ds0an3AuIj/mus+kzenzoNshdiMuAfNLL
yRHnnrw9dYaZhdpsBrwx8AWRUMolT4yFfhjhZJwlxZpIRObBre1IvNSaaL/kGBJ4qiKkpzAE7X78
c7a+/LXLc7ne7qtQWsX4paPSWGXR2D8VOQxvR5aOISjtTsVr4zjaEIdQTOLZ4/lbBSl93QeD1Y+S
32bl9CyaMrwosSSf6hmtprox3o1SmewQT5YjsEqwYQTwDlGqBzu1Vh3XcoMsszpPkp80RXh0piJ9
Tx2i3oHfNifxt1FWXybkvDR7u5N8dMti8nGVIkXiVLFbxT3EpccrtpVJws1HipLCGDHYegN1QTbT
GQu8iKOi9XPWhOEPSCggNU93AKGoo72rZNt+aoPR+aJUqW558axBI6uC5PT4t2xO79K+inKIfZ9L
azXJe6IRmolJzq6taWVXJ3T2jJg3p9dCIFpebF3uMlZJxu0kyUV4RVF/vNpZhZirEbUvDpYOO6dz
84MoPy1hEkSS9fOLjSL9nBUEWnuMoF+qDuZLff7x8axtHgQUDpaaBKD8+olotcSp7QBadFBroTtZ
E2ZDZqofpKSrvD6LG69Lo5+Px9yaw9eLe+kk5aivLlOIScpooZtw1aewARtUsYuZmc00yPacazaH
AtJSud/4n3UyUnJ9ZknIpkBNka7DKc29rJFzP5DCZmf/LXfl+nhD6EDDiOaRe1I31bO6lCtytVaZ
s3PX2bJvDV16Ghqk/fJuSL6TgBmf23D8D3A0xESMJ8AQraWT4/YWH0b0uAZamv0gEs651PP0YMXd
tFN82NqOJFiLENBCuV0/gWkYKYNhc9QhHZs+urqyn6rqXp+9srUhSRwRV6bhcun4u/0Yq1MotTo6
FgS1MYduoUYVDNq2nxTXxBGrRjt01n5RHKOIWs/KKA51M/X1Oc9mY8Gtxl64VAFa54BeGFTaZW9E
bpnN+T94ZdTNEXhT3SsDbW0zYLQF5gFJIYS9/dEqloAjelqSX/TydJ3tOvsbaSTtaFqj8h8OrAVt
nwqeDUNqjVwpk1wPssgANMrcPiwUKjc25e6Mn0V/SlP8PPOy3LND3FoUZDmxxF0CIHSib78PVqMT
1TJUMykYeq+ka8PVo6I/pob03rQnWhVox9p5W7bm1EFM0SQ9BaRbI1OOSg+Nmijh1cLl5WNa1rGn
a0X992TN3x/fRxsnFz9nQG9GIStd72zUYBXRJFDcpEINQ8oJOm5ycai8KPBHCzc2wvyj2epiPkMr
3Ut8No4VuSkXPEjkq6ji7dRaSVsNqczgxgjx1lVqGb5mkk973vSb44CBgYQtHJM1cqGXgRlVjRFe
e/Q7Brc3Bus0TFnw15/PJfuER5jCH1rKq7s9yoU6zXoPiJkZ1ZVCc3ekIhq71HqDa410E2altAjG
mKvs7JetDwRaJJ5d9PvvoBmVQpfZBMCsdZf3HyhmVbSa1HuP8lbEQz6MixNSYRZncPWBqLpU1lTR
rhpFiUlLS1w1KGBqzpi7kphmYEych6wjyiB54NKWMoygt9FAsWTWOsvT6kITO8Hs1pdDf0ONnjab
pfv+dgvhthsaCVIZfq7L00sD+kA3wLgXnW9+OQkeycJCBOX7b4cxsmGSBY0qPp0RymUEmb7axVge
QhM7U6xbVbigefgC82Z0najrfbl1qkOHb8UOwrj5SziqMJsRYODNXf2SweiwC5oV28+kKeVxjaAv
0BNuxNWhMCfLvNSh6H7IklxNboD3qXkUSmHUJw2age2mkjkkOz9pdUFC+IVDAo8EdjveHez/27kJ
+kU/LMIQ3UnUDg5JnrnK4SgXkXzkYbB3tvprDvhbrHE33LIjfkNLcNnOYzh25kX0vfIzaHXtH/Rb
+vzU0WFnenmtp5dEROUnLCR1lkmzeip6wVztGYasLunXHwKIB5t06SNDKuv2h9CJQmnY7M2LNCTt
NydSYor5Vfg2pen4+PhmWe3y16HI87ml6b5AF201xciBRGZhTxaG35LmJY08H8IIN6zHoyzHdz2z
vATkMywlJanVKBjsDbENneoSRZPlR42tHqgZjGhflsW7Su+jnbO7sXHA43nJcdfkjXslU/y2ktAL
RCucwETrbe6egj5yiGpy6YUZGL3RMAqczZpyZyo3Vm2hxKBmAHGWZ311YaipE4S2xKBamwVuWggq
9INkXNTOiHfS0Y35JHcBFeIbeeDU9U6N5r5Nq4hVi4XjQduLD70ow3NkN6mHvfMepLH5ab+Nt/z9
t/nM5G5O+iSxLqEJ8FTHqvpilc2IbFyVXB5vlc2h4IDAr0EcAl2x26HEaGUdTmzmJRdJTnEua94O
lTR8Ls3g8HikrUnkyVl828ErKEHcjsR71FRY/oT+UMa9G8RDBUZht0/zYCdQO4y9fsrll68OAUXZ
hexMSr8Yjd+O11Ol0VCvDX2tpjncb4O++JwUilJ6aakNP2xzdLIjMqE2wVKiqU9t2u9dqBunne5h
mw1B+Mfdspyb39axjUYZUSY79DvRKEdDoAhI+FTtnPZV5LfcKVxdC6AHzxohtdVuQawkzirEGVCe
asWzJqL+jWnP1hurNs3nMGhL58AMtaFr0Y7w4fGivpLd1rO81PYgq6q8ZtYqkmgReYQnVUR+ZJVO
hTwUjnzohOe2/tw1A+ZzSlUiGjsKUmUaziBWXw0AANXtpVyUBzXo9HMNQXU+mX1Wz25l0/Z9HgBe
UgorAgLBrCwedtagV/q3xz9+a+IM2IPM3fLftagoRRwNrMdBwgdt38i1VMk6BbS9vMviub06MpwP
O23kozXl9vHx0FvHjkcASJveJkZe7YzAKoPMhnN0kXN5ODgd3cRBboyHtBwH//FQW+eArleOnApQ
SNnvdhNaHDqZ7t7YL7oohZ+BFwjiK7XI2h9moKk/7F5Tvo+SjjdJHOn2c6ogi/dnyPPrFrXhfi0i
f8iArzXQtcxpaz3uIhCMMT7CBAuOkxX+3UzRvHPLbDxFCFvRBoDcxuI9vTr1SZqEsj7FWK7QIWe6
kH0w0I07qZ69KIc/4Pam0w7HuBq6ZOccblxwtBehqgduQtawvnDUgSKe1jfSRUPUuHuT93YCd5E2
9eZQ8rcPDb1y1c7LtLGPQGOB2dG8gwm/FsAco1gVTpJKtHHKn7OqLT7LWf4ZYlO/s4Jb88psEgDa
FHLvNmxmEa4qahlcsqwe4YZKORJ3uHxfKyBoGh0xnSiOo1UC2zzevltfCDYLgMhyQjNbbd9JhlzR
Qjy5lFkb2YdUSAWsQFNJNNca63mn2LRxJaBCw+ppPBsL52J1WDop4ynBiKAehRqendaiJdyeeru9
lIlRl+eS6/5XZGXhxwL0bdrZQpvDA/7SNAv6faeonEp9xHG1gwuhlvRZcXKcXkOrmTK3IcwYnztw
7PKi20lZ+9U89NKXx5O9cVegeAzwrEGk4QytPp/WYYTh6iTyk7y3+n+oSrV0P7H/+sOsDlhiCttK
Cowx045SKp6QwlWcRvxhfX25LhYjSHpVTbBA2gNvVwGLpGpKBUY30tiET5ndJQhYdLQpWbtE3zUb
+f/GWlQ+CJjZ2WuNw7Kws3SWLOlSV6YUvnEEtN4TaVtUuP2k6X5plUKL3Q4SXnaKTDlvvqI6kYxw
ysLMOlXQW5KzhZM22IckdU+DJE0vY4fo987W3DoIrAxXGzSa+yzFyAchO3Uo4bM3IErTUV37IfV9
rdPCWJf6Tna2dZmxCRHX4DJlMVbHLk8DNQ1S5O2iwiQxMqrScHU7mjU/1ET4M+b8TKfHm28jWuJF
BLlaWGZwN1dvIjFOO6qhHPv6pOSnRljlaR7MPYqouvzyVcRCoEJvBq1wWBauxe1Te47HknKHH9Vt
lP9ThakSPzWGMsVurUK5dmNNDZ3r1DrFeO7QpZD8siNbh15VTYkPwzRLvla6HiFVUWv1AKG3716i
ITZbr9V6YXgThLgJi0+zm65qYon6Q4yEo/lLIgpr3SEXI1EN5pjlzg5ZQwrLXn49NIgggB7dHd9B
V8YU67PYl5xMWygBszWiLUljk1tNkxO+6RJZ1J4aOKHsdXPDDOeG3qhwXaXsRTgpPOQ/X9OFLMcY
PH5gk7cn2VSkRh40M/YVKxB+XJnCizKMnh6PsnE0iGtoAwNwR+B8ne9WlWr3tWnHfm4ZNGsRDr9L
21mcrbhQvj8eamuTErjRsIk6EP9ZnYs5T+oYxD72AVnH84glh6fYzV4D+sZru/y7OeYYqRIhru7h
TK5SGSnb2G87HP8kq0ZkY6hxmCgFTsJCV9s3oRKJ83/5NiZxwT7VO3lg9A61omo5gGqoIPXmTLqU
HMrKznbmcOOVQ3KNmAUawmJ2ufz9t7QoGOymNMMs8SnHkBLxjSjXxtQPhZundLqfncCOxQtS0P1n
Pa+SP7fKI99ZipEmWg4LDng7fljNYtTTcLloatIyCvlelVfipajl4FK07R/2Z78eS4QXqNCbi6/S
Wk17iJpQgDVHPg3hyWnGMO5CE5p2iKdo+iqPyV5z9sbdjVjRolskg8egLXP7fS0oDfaUVQgNib7I
LEoMd0ji4hyIeLzIVfEfXiYY2Bi92wCnSzPr7XiWNoQZPauhTwkLk5A2E6eJq/yEsfiebenGSWco
XkAwXHDKu+MXj8kQVWnoN2bsoExjqk+VLBRfDHHtPz4Nm0Oh4ctWXdxJ1kHIPCZKVqpkh/2AD/mc
NNlTUIX2VaIMulOV3DjulHbBBCmfsCPX2eBcKvmA9FLkz5MxFU99E2i1K0gItQNkRhowpyhJgm9G
3s7R18dfuS5VLpsT7gw2DUsuSuy7irUUI61UA8sCHz59Wp3hImLxTTG2/KeJWvUpHQk8T91Mxzhc
KHnKvNah2e9kmXGU0R3WdfQnaEL/2jcoch6qrrOeO5N/cDSNJH4J6a+NdoLUrYVZyob0TfPjQQBv
t1uKOipWJ71zGVBj8UIsnS+gQHRqZTB/dmZnARFXwQLoCtT3RTUVbcrV1pZ0PDJQ+ncuGNypL3Fd
6QTC5XDsITR7eRVFKHHAyK6COD5UdSR7VRvvsTU2rsslHoYghlQl8M7qumpgf9eJXC9i/KL/l4bO
/tqMo36gQUz3Jj0ePthG/itIqn5nb2y8dQQU4BO4iZHyrW2h5sgo43jEBSDtg/YSTJr5zhoHZ2+O
1a05RhwMrG0xr1njV+MkOm2ktIkxj54WrmiQCjhMcdtFJzXX6u94oyRfW/SUvxptz/9BTyLkZ8ao
LMuTNEepebba2Yl2otGNS3ShFC9uM7A7aFe83WWZktEMBvfm0tR1+ia2wvlf0wnnczlQj0fnTnx7
vNU2VhnqChPNBGiUp1e7OhqsEJKbwESkpu7imP9aSvw2qs03VWh+rRXtZ1kgJf14zI17x6IStnRG
U4G6y3YbFA6LOh2xpgu18nsT5JMHFVc9hqMFTDuLf+TU1Hfuuo3Ty9ElseDg8rFrwNnUclQowhIb
Tif5DtKETmFeYEBQz3sijssKrc4uoSDXGt0qS6vp6hk0a8MsjVTH7SDW+9iTWrXt3MZMxOhWtMnY
dCG2Rn8oI6X6K6xneoWcvJbePZ7irc8FezMgAVCzvrusyjqT+hjF7At0Q5W2rlQ2XxrLCLCMNduq
3DlLm6PxjiD1AOZ8FwgbzTj3ug5YMsRdhj1JGX6pjSjxYu1PNYKWd2ORZvr/oZbL47cgro+lPqTT
MLjE6Jacq076rolkOE1KOvyHkwigQ5FUgU2D1c7tSPlAgpEEHW6qOVxHoUby84w60cmeSoQFEBk4
/4clI+Zmby7eZ+sXUWgaYFpWBRdNTtElKKExdEe1afNfGg0Me7ZdW2eQ3IiMjcLIfe0sLuRKbloT
F1DTgNrYjnGevDiQhtODOk0CgCVRlcg1sGT7Q72O1yUkDEcNhkt+KUfeTiz9NOYQTRLHH5nLIwZL
9ktR5rKHNMMfKk6+DgWCR1mZ3gKO4+osSmNsTnaEI25VhvMJHhnHXg/li9LZewjw1hlga4KQoDOw
UFJuv6pFR0qMNNpc0nLI3uWyAitWTJbXz6Lao45uXTEETpQFl3LrXaQ9WE6RzjKFQaF31rtKCme/
C3T5PaaNWk5b2NC8Ic1qfCzHh+8DpZm9/Hrr1cBgi4Z6etQJ4lavRqin0ozOFIlhFASyr1ZB0Z1m
YJNfchYG/1aR6JtDSAvyV6KFbM/kaWuqYV3CSgTY5xesNxA1PMoOjnWx8il/2+bmeBJ2Y7qAO8bX
Pz+UwI94u+B+jUrh8lN+u24smopjg4Lvpez64FQnSHihs5de5Ub9D8Z9qGmA3zMQa7qOLzV1IreS
GKpx7PmZ7vXea3E+8qIKneg+rfc27MYmYvIoQS208fviCLSXootn274krWgbRAaM+XOFtVUNElWG
3ycj5fWqC9X4mySivE5qE/96PLkbgR6kBJ5kbtmFvrU6MlPY1uix4CajCsPy6qbNDn1u7XEfNnbL
UqhczgmvKwHl7RJq9tjChsPDrxttaFuVHmEtqY7npE73VJVeQ9PV20/YjhIUnpIo99xFU7ndoR7o
OJe+k9P+YgxxqhVuS23jL7rTB+erIrLAPmRdl9W/Qqk1nudRj18UEWjiy6wLSkR6L6zhZUC+dDwN
bTVlX6Sht2o/bSdL8aS+DPM3tEblH5Gvaws3qev5xeybTvKmoU7n514oOKRQvqiPEmLR3XmmPfsf
JxF95MVBg9CdOkxQi5ShKbxhaqPYLzMlRH980pTpUGM+H12RPUBnPHO+KdYwje+NYnQaD0EgXbkU
cZN9VGYkr9xGwXLmoDZO+W+jdxnOd6JBADrJcQe4TGbc/pTKSg0OddixleyqiT6YqY2auYAlXfhZ
21c9dQZdxBhBObXw5C5pcaVBNg8Nl1wYs2sLW39JHOSwv5YwdeTj4x24EW3j+kyyzSlgA66P91T3
c9ItZw5US/IQdhK+hPrxIrw1+71a7PHAtvbiQjajyAPV9e6Mx4SggYEuJztDtt6jlpNfW4EbTy87
O2drayTuQPQ16CyyyfJvd33bS3FVzVHoR4aelicL2ezQU9LQbk5qnBR7tlQb4QQvH/E1gAw9Ceug
d6ogO5A7S5cOYtCJ5zH8ZExj4yZpZCLKoOsHkONhJ4/Y/Eb+rag4gv7cFdIrs64aTKqoQvZD47N4
wYvqlObbLgv2SMpbl+UiPESJFTF1aiG309lYoz4NTU1dAsJKT0UIdaGzbdSx6dYSgsFw+KZSR4dK
1q9q31mjl0SWVl0eb9etD4Z3tJRcEb64e/eDSMoncwQtFNEQfkaOsPD0uba/5JK6x4t/fUTXVxm7
dOH1LkXl9ROfx7WltUlLgYpAcPrYOUX5g3qoJVyRxTqq9Nk8TKdODZBInmMpeQ5bCmhu0qXmt9TS
7Jc8E07ra5khFQdrHiGSywaMJnxpJT15H4emU3jo/1qxK0Vd/blCqNv2hqaVZddoUySBCmojP+Fu
JF8IVQvphKqPcs0dCzVSNFmLp5q2zT/sUV4CRvgsdCFgHUqHxXofj2ByElRR6eLI+ec01ZyzmPBc
QM5C21nLjcePnnp49KCJC9N89Sy1faI6NNlyYtI2OwYi5+4t0dB6vGO22I5AzUjgUJjhNljXKEoh
aJPKdZYx1sfnqkQ4zTTKwO0dhSlOCl3/S9DtdBzN9NvQ434Sdsqvx79h45LlJ4Ai4eeicuutnnml
A8gsHIljWmrxRdJTzL3KWMxHiELKSUmLcIc0sHFMuPYA+HnsdRC05e+/BW0NmlJD1kzSJcXz0C0C
VFF0R6KhS+Ltffxtm6u46DQBYi442epeqOZRS4xOky5GaBWXGKHxy+DUxg7RcWuURedmSa7Ve1AI
RXM1EkMgXbCjwJCrxi1RbVGHf/wtm3tlIcnRQgKkTgBzO28l2uz2OAHgy0Ft+Q56fZdi1PS3vQny
bTjj/C81a9l09d4xnxfLpugAA8x8//hnbDwlDt049J9zo4NhrLbL6Ax5m0kxsH46RpcJ63EPRYLk
SGg6g96M3ZmyYbKzjluDLlylpQGd52SNuldUpnI9HKhyR6F5DGUpuGpKU7zJkEi49GFRfUCevt1B
GDYeFVoK2KBcBPSIriPTuqlicxxLiGBRLL4oUaTRrol2fYB61WGU6vxpTGzdi0ZeTqX4L7acC99E
h44OcegOtZHjSRWhUXEuKXK+KVpRHBRH/ApskMbFiX1niu83MbjGIhNM4zitN2s8OVFaRahqE1yi
2VI/ockSLR7o087Zv8tMyUoNqFgoyhkLuLD8it/OPvaCbdVS1bg4orHf1z1mC52jNocu66yXCk8n
nJkFpET4S3+caDA0ErBkpeCLC1/pdui8c4IE/5TugoZmJ7szPSM/mmCeJ9cqjGCvZeP+tHIVAGnQ
RqNRrqUscTtciKj+jPP6cEnGLhzc3Miq3GXiy/YlsntdOigCIBRvP5FObkXiobqZSuM+PZdGkuwQ
wjamnQTZoWbJ6SFQWqXkSdKacpgUPd9eOLObQtzPjyGz8TWpOvubLVedfgobDeGwKTJIJh7fGRvD
gygvDwzhEa/p6hru5kjrByr8F8IWzStbgCUXcfoGw8IYi7sCVqfAj+qqdvnXPx956Vsjs+QtvytW
oHBbArLUAw9AgMKDLbInudArerzyYjgr/+PsvJbkxpE1/ESMoDe3JMuw1VKrJbXcDUNmRQfQ+6c/
H3WlZtXpip6d3dmInQ2hAAKJROZv1sR907bNEAKtjqOXh/7L4nqWojkcJ0B4EFeQgLuwboldpCgh
9LIDVme8K9reLMKljPVQH9P1NGudcl/ng/HNW4aRrlHWHXPViP3G7tath9n6XW2lv4a49G4Etoto
yg/brkP+BnIIMv7zrQlzdHXTXB/P6DDZn93S9vyyXp0THIT1U4vAzdOAqNPTy8txkWZQfNuUrOEW
8fDhQn4+aA24JrE6fTjXolbVgzELhNGcNHvYtGDgr2SGecsw8iKkbfU+GGFbx2bjdu53/VRwAJN6
PHsl715Lz5aDShn88PLEro4CdkjdqvncF7true9as4zjbjy37WD9rK2ifqC8YPyHUXijbfKiuCxQ
PXu+fI0p3LLFge7cTq516sa5OtKAvNUpuDYXGvaIZSPdRotkN5duscx6GafxbPYIxdftkoaTk4rT
yyt2iUjiwwDLAVnHXUAuvxumbqhU2LFkmMlxT4NeJW1Yxrb2Pk8aKwtrwPGeTwHEQrG+qt43cqjc
sKFllQZLLdxbV9/F1oS9AY4EtjYJDR2FLXz9cykhOpnWjtas51QZCh1jB6oufi/UCl8Fr9IVGt/z
8vvlNbhY6W1MymsO5xDMy0U9uq7SsQMAdlZIT98PZt+9QyNyurFrrs4MB3WYMJto6T5Zc6vMssbM
XElhkjWoTG8452hqfqB9q5+0LPWyG0nqRaSnH85Ro69GkkbWtDvlydyDj9es5bwKMz94wNnunbLN
P85GWvuzljgnXauac9JnyWs7iNvI9BL4izuGWvLzj2hnNINAgagYejb10ZRG9ggHXz3bnoIb8csf
b/uznkX2bSzuM77eBordPw5dAwPvvlZW1IIq89DG3nLft3b6cWpNmJEvj3WZSDAY9l/wjEh+yWB2
0XqmQ+j0GPieJ6E0XwxUL96Qj7rZUU7t6OFL2CGd2ndW/2tKPPOdO3rzA96FXncjh7jcsVuDduua
bkx8WjbPF9hN+npMcpJ8vdHL95A1+iNIsJsyZNeG2ciGUB/5O8yV58OMsq+s3GHLssHiHPPDpXMD
T0vmW2/vWwPtbodC06XSCGM9a1Ix3+Tt2Gy2u69GXdHc+mc6f3Gn/8QWTH/JD/NlPeNA3/kQy9fH
2sx/xfo6ho2mzzcyrYurfRsOk8SN87NZjW+T/me4dhVUFR11PduLvR4qaXVRZprzacrXxofBb0ST
pCj88ha9upL/DLpbybJcNAti9Hp2rVlDFHmRd0kz6Tf23+Whg8FOwYv/EM9omj+fWqHzusaGeT3H
+ry8T/WlOfROXp0TqA43hrqcEAk75ilQMRE3A0H6fChFydO+M0fjXCpFGuL/pgbm0N2ivl1OaBtl
O9JUnJEL2UWsrWIJ5rAxzn2O27K+iCmYjLn+mKHPfyMXvbwHAKxsMlweGcTlUxb9RoEJlmqcF7xB
fTcu1MOC8OuhlzILJ9C4X17eEZfb0KBnROK9cSYAxurPF7Bndwt7SE0KAmI8TVJtvqPcsIaYhCbZ
IRceVgNAWdUbhZhrK7r1Cf56cXG37rZIBUXYSWVingFypiFIvTEQGs3ySjHUG3v+2opSi9ngFCwr
paXnMyyTJW/UMjfPjSiaKO2H4ilp7PV+zfXlf95CyfbGPbAdoud3DlgzkiZuA24evBOfD2htHp51
Cvtz0rP2h8gKp7lb0RUtfaOWlU562ynWSbTSCbAfQq7D1KtfL3/VK8u79XPJkkgnyHR3N1GsT52o
s9I5r7Gm+IPn1IFZYE3iuvl8enmoKyeQ6jaIf6Z8pbG7LCldqkTa57Uy0hOkODtcWZvDy6Nc+YhQ
YzgUAFSppe/Lg1BALTkSRslWGofWnCWPU20NIcTR+jSJTfz75QF306ITy8Xm4udCR5fAsj/yDiiA
kg6TiKisuPdWjHpEb6a33ndXRoECzc0CggSA8X6riHYwvKXbFEoBTr/TkqwN18q9RfLcnfFtLgi1
kLrScKGLdTEXsymKGuhnZGrl4KNtrx2GVfx0Rm2tfZydyYQSkBA3VnB3DP6OCiCGRx01ZPq4uyrO
0PcaLItWRJOVlZ9ymlh3Y2zkuT+V6ET4FULWVOiGDNQ4skjG+8Kln/ZffgOsaPbmxmHYl8oUw8SZ
3JxFNC6q+8FCIONhjnEOapI4D+xsbd8qeAH69pLLr8Js66eXN9G1heetQzuPxzTvze2f/3PH14LW
74hpYkSbWQtahOq/xY7d+ORniI8revkWchhR79WjYsYOngUAFFWLPWdjnTBuwRWzilbIZo9Jr+qn
xp67z506u2/zuvhfBgbj68tjXtnI7C869g5NrsvqjVbhs7S2Yxl5VWM8IECFQQ2eZueXR7mypYAf
bHpd1GpA3O8qdSNliRn5iDLCVNH97mL8XRwmlGvqM5lNm4QSL/bKH3PENnyczK32gEh/m92oq++C
67axwbFR2ifTp421b21NPXZMmiWqaCsmfI3N8ddSLpavZIP+6eX5XlvVv6BDMkQC+f6WTLV6XftM
VlETx/3RE4l1XI25uBHBr86HGPf3qqC0vLuv0i5LW7Ndy6jLeXrSgmz9Cq1vXirKK+FOf5cOgy9K
ChB9sA7ZHYjOwtqyTBsZOc6sf54MASN0UDi7b21l3jJgvRrtKMnTvA4pRFq3lNiuHEhKM1QyQJRs
6jG7mDSpdLmAU9QRCsBK2A3jEgm3Hg4TemXhIHUynrm/JfN45SsCUMBOiyo6EMg9ymrCKb4sceKN
pkQ1jkY8VDhFTuuNU3/lK8KKoQey9fHBz+2mZtSjwls/LiN8kk2/yOr6VBv6ivWGMh5e3pb7qtD2
GRmLggh6fZS59hjgQlC7VxVOe9ek7Xwy2rjp/KzBg1dMWAwca4Dn94ndjks41vpc3Osw9pRDuzjN
hOGOV4rw5V90bYnt7X0GcoWy0H4LzzJNhlVbmPw4l78afeohw2O3dOPNdnUY7k8QVhTeaI08j+fD
3BUN+U4VFU3XPiZT4UQ4ZSk3JrOrzPxdXf54EIlbH+SCbN9kQm9nrykja/QKJIEpZtqhIQe8QnvM
ixEsTGfFz0clP1W6K28JLl+ZpIdHgEM9HAoSG/b5JD3sShKlW9tobmzjE04/053mDfqNpby2hxAV
JyHfxCcok+6GodMw8S6RbZQopvrkKW38ULeqc1JarQvqAhuZuk+VYBzX/ih6zQv0Ym4+WYosbjwh
rxwcerQQpulZbrZGu5iUzUOr92nSRqBAynejbZVfKBNhSW8k441Ie21pwZzwWgVJwL+3n/JPPpDX
2YpDut1EAz2tw1hCnmMPvbIFu4GVSMY3HShIJ5vlw/NRoDvHCi/lIlKdEollwU5jNpM3cka5PtUj
pfjufaLHU3IjMFzMj5HJdDZsAiTgC7C8KEmF8gZiIPXK5IPRw/uGnjrcoMleGwXwEBcIxVjyyt0H
iz38y1ytyOGQOYOPVR7QhKW5ddYvNyiT2SRRYL9iIHixQaVIMjLUOIuSseGMYwg0Zr7VSq9+NxZy
ip/0tF/Vu2nSO+M44gUFmF1apXKgA7AWLh3EPNejl+PcXq7l77fd2qIbIZcHyj63i+uy0520y6Oy
XoyZe0slfVzMRNIbndlwB1XGS1S31er4qZt7vwyy39iHH6bmbzDb2hpZPR5vaqvxZJpto/umLZCT
jmss009dW6OsrCQFlqIv//CLQ8ZiogIBBh3CKCnG7puZyGSnY24UESow85vcLrNorkT82Arpva60
8HeJABzRQN0cbS7il+LRJJbeWkSwkYozxl+6P1eFc85W8fT6SRGfN7o7cKcLvm0iKyBs+Ety0KTt
90bbRwILGYQVhHLjZP1Vk/unqPB3VtBdecZthSii5vNDPbZdkXhqXkTkmvrvyqRPBnXN8J4UGF2L
L3ohvzd8g+95rhabnXqeub6WDOo3SG4I0zXtYBp+Q9ozvLXq0XrsRW8pB0dkThXMulv+VOPY1Pyx
m43PlTvGq68LCdp0Sozl1myu7QZAjrznQRddxn69AclPwz2PnAmbHzDEud+oLVK/NFZubLxrwYIn
PJqYEL45y7srO5mntAS3nEdmppnndViye6BbyfHlnXBtFK5sth1iVfir70YBkNt7wnHyyM49N8xT
ZI+qbLHD14/CyeduBuiyWXI83wMd6mwU84cssuRihdj2Gkd4h93rV4wIDvZjA7turJ3no2TwVdJq
YcWmQk/ez27fhZY9yNcHcUbZBLthyUP6381lQf6wNIaEUVTUnuEhFUcznowbWcaVjUYfhAoYGrWb
g+gu7LQKvms51Y8IYvzi4HdadJUfz65b+nY9uLfUvy8yN15pG5tkI7aSQ+3v90Liho4SeR4BD1nO
w+iWkEgErDxv9NYvs5Z2h0zNjR+qyG+9rLYdtosPyENhMPQ37F2opXWpY28FlTyqMDQKkdFuFJhP
2mqcZ1et3mLXMX0ugbr9wYLO+d2o1u+X9+a18Skx8ZfK4xghxue7xo6toixbr4jGUlbLkazPbWEP
C2y1bK8okre53rSPHfC74UDEassQ1+yiupFgbd9zvwoe/9LJK5Gq21+PAosZI276IkrVUZ6MuSMQ
I4vqfui1vPyYFnmm3zUm5ksvT/7KNjMo1fL8IJNkl+22mYIHeOVRk4zsyTKwpHfLxvIzqt9gb6Ex
vP6C4xFJoNlKSrzb9/md4YDGsMoyqppJ1X18hNsPjdskv2djsW+ldFdW9Nlg+vPvWphxY1ltzIt9
KOQbxc2T0Oo71e/yJyVXv1axVd2IpbtS73bTIQ9AqwVbOELq/hAN2Gg0Xm0WEX6bxegXIp8+daUE
6oSRqupuSkpyfvvyB7zwoNgGpbmPd8AGAAI0+XyaVYec51inRSTdZn30GkS/02xezmjdGWjLltNx
FE0RzrmtnXEJGnGnbNoD+WP7s1vKW/SXa4vOxQgu3d2yJnNX52L3ZDN+0SQWVs6E1XG4mz23vh+S
NA9j3k3AxYtqeX3g3wIlaTUlW4f86fkaoONUlLZSFVHcy/WxxyMzaFTF/fnyUl/7vHRioBBuAinI
xT8fBYmeeep7Epk1dZVjqcTdEUWC5mML+uBDkQ23WMTXziZnhGPJeeGo776s3ZOed57CWmKYjc7Z
XB2sZHBPii3lfwgD27ptwvRcOvv7WZ3tWaldWUR2q2M32cw/a1Nbg8WztBv3mski7eIckF7YWHiH
UHPdh4C8yxRFANqPcJ0t71VHme5iams3yq1XrrNNUZQsemOV4TTx/FN5atsNzsRDy8zlOj6UcZfg
2epla4NNbpm3kZ0lhh568dw4d2VapX9e3ip7ba8tFKDbQSRAEIncav9qWM3OcbqVVL4oMRb3QY6r
50RBayBS1raYvhpa5ogvZVOVReBSVMdOXVlkQqvGc6qnJcux58zrvO2C1crN8lCuZWEfMXHVxtef
HX6pBzmAO+CS/wTOuDTSlrPTdbxqCpHJNxQ3bhydK1+dJjebGJIDCc0+Mo6xSfUXdHWU0b4/8bAp
fGtd6hv1kCsHdHtbsonBr1Mr3X11FITKcZMFjaypdT5o8ZI9dNac/VhqVzw15OrixtpdG3DTSqJe
8LdjubvPHBCNCjZbCQZRVRP2GVqa/Zwsb11l/WbQ/D68vKv+ppa7w0OmTm8UpOv2wt+lnnXstvpU
jWnUy6Z6NGwcWH2ofKkV0vMuP2pTPGLwGqs2XEE6nudpWEfK++a03NnLqltHYyjcPCy3ltuPPJeG
BBeQp0to93I0fHUpEmxL83I2g2HWNeEnmpEmB9vLjIKqtmtQh4Hjo/ilzDUlqNqkQEB3k+A5Coxz
jh52ju1dE7tG77ezyI1Q5k5L1xr8pXNsNcyZXh+4KIiTUHD/8b7cr0ill6YLjRUNmcVcDpNbTGgP
GEYY991yY6hrH5uuKrk4x3orUD2PKYJ/hE0d/DZ39pYoLvXyU99X4jvcRTXICkX/L7uLWiZCIGhG
cbHvtnMMr8KUmEGfJ21wwqQy3iWayXvT7Ma7dVVuSR9eO6M0PKn1E7woR+821yoLdQC8o5xjVe3C
zLCSsK7W8kZkvnKpgZNGimrrUF92p1V0yJPGs5Wzpvcq1K5Ge9PJtvuAIEjx8eXjcm1C/w61fdB/
apYQxFBndpFR6gzRB6ZSyJNTIUb1H0aBaUBRAMgEIkrPR7HtdU7HjTGTiLb1C+riJ7p4+Y1Rrlxo
NA0BHW7umTw8d7mAyNJZaGaZRDjZ9jirasoBOnh2hFar30m7TU+JK9QwEcS8l+d3bdt7f1F5JpwN
tEGfz29Qex3eESdswPU56Djyp2oUmu8VTHcapRW8PN62q3cxjtKlB69hg5ZdaA550MJ4hzpIlpmL
8ohvoXssKP8dl0RrAjRUBMRZvH//w6D4+W1dIf5rX6PqabaK3HJT3Lf0+FBM6xgMbWpFSNI44VhZ
/dmjpnpj0CtHAXknPDfQg4OjemHV09lNrCgdejduqb2rC7vnsesMn5XRM44vz+/qUPCoQOdyzXPE
n39EPA7t0RXcv2WWucfBjoUvFcwm3Gb8/R9G4o0HhJwL2NoTmvLSk5asUWRzraYZAi3DQIEGWyW/
ySGebmGP98DVLc+C4EOCx9njDr7QD5iTtO6LNI26fhjuTReXescUElcxN7E/dhNqfgdLrqsMzLgz
v5uV0dw3q5S32rP/zw/Zml8cFlqLu2Cd1I3TVAI18kxrjDDFq+1Ux/lwnPS6OqSjp/AGbPBWyrTK
DVDNIirFQ3t4efGvnNUtOnBHwZ67NCaH1VNO1owee1cMSKnlzm9p6B2SToVFYcV+rZfqtvi8PalR
UrOgs7p77IlqMvUYw8qzstX3wgrbbeiJffqzBx99S5jySjRnN9HnoopMwXrfdZurtanjqlbOmZym
AGZee7cUqhq9vILXDsoGXtzUWcEF7y/BRTb2YAnIv3OddWNogdc6LwW0Ln/sM+Pby4Nd/Vy8g9Df
2cTO9u2udFLtqtJhHKbj2FhB2Vd8uVijC5JXWjitvAtuhJxrI0JBQHCLQhceQ7scpjadmbsFDjtM
BHTyXVMOwBjyBP9txV760BLSUW8E9GsfjhoFLfwNFHoBQW1qhYeaGJIoz3KOoTQ9SAL2rVGuXRuk
ZeQVVB4u69gx3CJae6TibakMADFsI2tOLYS1Iyrz/ZueLoTwVyO1blzMVzbM1mpGXxPGH2Sn3Yp6
WNTJtFTZllau3aVplR0KY3L8GNjAjY+nXfl6m98fSF6aoDzVtn/+T0KD6ve6eDnuy2OaSPWky7hv
QlmKeA0wqmyVz/FkNfbRkLrMzqVtKU0Qlx3IGH2Ngcaouep+VF0M4Y5JYVTnAqOnJyG73D7mVmyp
NxKHayvz76/dRcRWWXLRdxJtEYAjobmMiNdNve47vGFvbLErHx8MBb0l1No1rrndUKLL6d/Ro6b+
s46f1HmtgqqkdWwoXfNQDbUZdn0/3Pjy25fdJSobSYoMEmw1r/3d4w/p5bapsHaNnNLLH/tJW3xb
0VIMHw09cG2hhGhgmN/4PGo4Dp58fHXwAJWzCTNQa9wi8fPNMFap3U95kka2XhplmLSCxqlr9VI/
JTPGHP6iOsOtN9CVNJTnASAoEl1eJft3vESQDCAmbgqeomdvtKHqjtZmu7YqQmMTUWLVinoEKpi+
knqzXfTELTB0HDGq9PvpzkmdFzoYzEipY/uhctSahl+qBXreOjc+7LVjBukGZakNjEdb5PnKOvig
zavceiF5vKX0jaGdpF3oJ7umcpmozXrjpFxbVbgUvIo2aYQLzeV8kLkBQjCP0mRMvkxdUQO4avJD
a2mLc5d1g1f5hEzvyOtdkTcG/1tx2+1jZ3tXIBJIysC3fT5da9BiutoNKzuk+QBxVDGbUMDjSO8M
RE/aQ5JXI/3OMUlDo+fJSxckVXW/NdzyQUm76Slp8R32i0Tvygcop60V1IkW3znG0BePcZz1j5ik
tm/R5FX1oK7dej22rlWVN07ElYsGuik0JiKkfVl+n9u0MfOG6khT5/ODtdRa4g9YUB1fPnjXhvHo
mfA+ofJ+UWWC9lSgQChSzCqV5d4dEFUqTeeWCOiV6Il0LJIZbEG0lPf5pN1Z62BPtoxqC9ZLaMBA
QRdbqUHImZSFv788J/3KFnTR4ALgQ/MUBNXuGhsxeaqLrVkSG52bHOOunkcfhJb+MZPmNAR2WpeJ
zzbt9dOiL3Xuo8/pwbDu5kV8l7qVr0fmkYlwyZfht4Hm2xqYs96Ks1M5/AGzVFCgHzw37k7VmsyP
E9SM6cFU02T62Nt2UgRmiZ9HMDRxotyhaNtwY42DeGMmQ/kIs2ltbnzIK0sMkw8RHaB3FFn2wQwh
FDk4gyHJlku5BnEzTicjMdM6GnL+fuOO2lO1twjm8vonevFE4P7eBexVlP2I3SFLnI2aG6BzJbRg
kGorfVx2kyFI9V5+7zOzqO9VqOPqqU6UfPLtxKHABK60c31lbLWB+ryBLuO0yroJX94H15YERhy4
fnJ6hDB2v7FUNbnOI3j7Mnf5/mo9HJV56XxLiFdqXf5dDkijwD7hkYH43g3VmxVW8HjCRwilakfE
0PpfsYzLYNDX8s/rZ4V6NFyPrbtKn+N5hEu27naNBAyOipV7XArDDnt0TgK7KD+9PNK1Y8T9BECO
8iySusbzkaa4GIoVo/KIasx3ITP34KE+6auIpjya3ub9mqOuOWl1/u3lga8Epb/uP6g0oap9kYzE
vZWo0mI1q6qvD8ayOG8XwF+v799uqjBUZcDAoBqyixKiM0XZtR3bA7u281oo9SGd8ftSBu2Wsvt2
6+xuJYaiHsnNBERpn9JlvRpLTc2ZkJukd6mcyqC1eZFhzKxxASlpAMW/enp5Fa9sfw8EBDsEOMIl
3jnuNwOUEepMtrQdYKgufpNrGLZVTnYDRHJlo2w8QwyUyDEudXb6TPdaonERTbMyrpGnI9d7lxJM
66AxZtgda17N87sRqKn9MUlcPb4Vjq5kOVs3hqDMBXMJe+iXVqpJpULgUc3sF37zRn9GbSf/pNlC
NFiv2vITYl1UapH+y+0PylJDtGnJeG1/sMzsQe+FXZ1GFBnegPFyHbL7JDF9EUOvPbz8Xa5sBh49
NCa5EWEG74tKmWOOQ17QTatJyU5Sn22/Uov1XFnGGghJfh9n83iD7H31EwHS5DVJfYkuw/Oz7NbV
pMbOWESDI4xvmleJp6UqJ97lZnrKu764l6wv15tqRS9P91oxiQyDU8x1zIt5PzTVo6XEDLKIdCy4
Kz+TULF9mCprHgik2JuQm0YIBEWqugzGsdAMbO5cA4r22CgfXv4x184EFIANOk5ySKPy+TL0pcHb
2bEE6pN24/q87/WvWWI2m3WL2s83vvSVOAZLBpIMtdgt/dl+zT9PXF7ZMq1qLiCgfw40hw4hRvTl
wtfPiXyXasRGX7vQIUrIVygcDowiNOcREK3hp+pSHhLuxRsTunbMSEYpaEPD3kqizyeE+2DRKL0N
g82Ki1MnpZMFxpw6X+ZiSg36BUP59NrJwcIFRwSeimSOzOb5iIgCQ9r3chnpAvF23zVxN0R6se4t
v1pX+8ZoV4oSZMJ0Pyks24SzPTGlNCkDKjFxxB1dVMWHKkdLupRW8bmAA1xHpuzcJughCNaPXjWl
iR/HHvDxpbWU5WRzES/Uh5MxPpSTnacHuzGn8tCUeh8jaGQ05qs/CIrFSDNtWQfktv3rTu/QNSmR
+Yygk7eHzJutO+RU6jNHqnjovX69MZ7Fcj+/yACW050EowN16MLMAzxdTd2lyqMY6eCAtKMNchdb
h9IYnfPLX17b7t/9WGQfFEgpRkHz2N3PKIfhl6b1IiKoLF2IiTSC7PYmS+2jIqF+qni2f4tF11Sn
1WmzIViga2Cw3Tp5Ale6qQu/6WVqvwGVPt+JOfF+A2JqB4RgZxUeQzJNSQjV1Z7CMZ+4jW/8fv3y
99MQ+auvCUyUZurzreusaOA6DQCqzNHa9zHltp9TTF4H1VNf7aCNLfN/PBw9WFDSIwIVjpl/lEUh
l3u7FGgkp/BpshtJz+UJRqaG/Q0whsLbhVY56zngNLdd1VpVf9IyxfaNyfMOoxy1p3qYv7y8CFeG
2yr3BFxyrEvN+UxRp0mMmYA5x3skRbX83ZCvAJo8m6KOuea3WDOXlytHl6wYQIB7BSuTm4R4pbDA
/mR99mFKwWTPqrpA3jddrEGX4YzceX4j/7mM82CaEWTHloiElZ768y8NG6CCw1aMUV2ozWF1O7Hp
TDs3LtLtiF1uKVqmPGrJcuDP7TtftsxidSyEF3VJa6RHGxZL8q5cHOvgaYuS+nJSJi2Y0tn5pvVT
1R1Sa+6cENmEcfGlq4y/MWEp9Y2WZn/tZyt5qGORyndW0+Gl1mpybO5hlfRdMJXzUtFmbtMESI+e
dKd4iRE7a5J+Ht93UylsP1vxGQ/mIha4Dw+qbFG8d7wfrSqUr2ZjyfeSWzahjKfHX90kSVffFqRV
IbBD5c+KstkSlutYvdNk0v9YllnIe2+d51+WNo451AhrLAOjgNcRMJVU+CjuoRkIYKz7vB3h1J8p
i1rHprfSJVg9Zyneo1QmPqmlLL46uV591eY1b0+pLrrPqUtd+6Bl67r6op0m3ICGuCj+h0RMWkUD
tSHFdz2RTn5t4en6cYrLHgMRuJGFeZomm9aJpwxL/SPJDGqEy9JYHxS1cn9mk9dYh4w8fDrpOLMV
yCgUfXtfKLRK7yV0qSQcrFkUbwapLOobQOOG8XMUXqb4iCtN6y8iWoHaViN04OraWsZB5i3irdRt
hRuvbWvtvSjj5qO0lDgZYYvMnvp7nRuvPCt6Mxlvc6OiN4sV8KzqhGZHKUUb4akNMPW37qaDHYDD
KmfyXcP6TWehtN/wgF9OxbI2XTBsXjnnmYrTeBbuKH6nsT58pWFMpiKBMzwNKhLc51nwf/BBWU5l
mPeLPvsoLDoYB4G5r/HCS6cmAECU/HHL2jAD+I756g+lFN+rJZkgd8tkomnRuO4HhI01ASJMpl8a
K64bKGat+Naj6CoC3e3IyRcuOw+MG8C9A+YjsvFB82irL1cBVEe0pQfmCsb87zhBfi3QNMAewPGT
JQnBqXkipNw7f46XVHtHGtN/A0TUl4e07or2MIpkav0Wr7vBt5H7F4HrIfUbtNba/eGMWyFig8Xj
0nll5mdLb98r5eACtXNoPMpKK7SAl0gR5HFtD8Hopdmj0rXI/lroKQ++YzbDmyJ3RYXZZtV+TppC
vMktozwppax/LoYtvZNeLFoddvhmiMBDhPgx6ys795VSH+eA7V/k2CSi6OK3q+X8TxuN+OuKU95d
lc/ZfIBVgzdYqQpDhL3KPXOfNo0OuaSozbuUenXlq/XUvRmyfAG56yTxo7aq2VePK1Qgq54lH6si
zj+pVrN+T5W8WwMrS7UlyPU4+YUTUqr4mT6KLChgWSa+gg3ZEsaFU7rnWuvnz4beGO+9WhiDn1VJ
8XkuVuvJS8xhCtZmsd8NEmRpmGbu9KsylUX3h7Giftm6bpXC4BoMqP9dnSPg7chMDdNqXAbfq9ZR
4X8fvEPuDm2M00SVPyDQmmjMLHOaPBy6ympCY+my5Re0PY5y52VWGlb0/8RZ6RvzXtIye1jj1Asl
DHWUTDCdXHxgh+YaoFE8VmFFc0/6Eu2+QIpu+qAYdtuFSz/pD2ZiCP5mlW0o69WVwbxOVhpIbyi/
ZkUr/mCba0AbLmuNr7skTs8uLMv3zYKrfWAt2fAlTUSXBM2cyNXH/4QDMrZzjzK0VTY/CwvTKz8m
mMmww6E2PvapbX+21Xz609mu+GyUQzEfenvsrcDr7PS9VSt2cgJPDhFoKZshCVPRWgMQLQqBIQm/
p5HlJHHnT4min8yukMnRqGgi+WPStW/nQlcLIp2cnmJdp/hVmuTNfuXkxq9MzZL0sLQIRh2LYnEp
7dB9+WasZZ6GLqUy7FoRgXvqlDQeApnZ1hfqe21/yJWkrXx4mesfhT7vRmOb3dVfNWX5gvF22QZe
oshza/KoDqam0BCbQJe1CG32jOdrSl2+h+OWfwVgAQZs7Ppx9j1P7b8nSdxgnlRW6g/8IvovAqwF
EgadXnwX1mI3hwRZP9v3ph7dRydjrCDPso1jAdvM8vM4q/9MGRCisLXsXB7GcXacoHFV8aBDB3jU
YCXMQT+naY/pWmp8hslNDVLNBrd+invV7kGkjeWPdQOYcBw1pT2sSYl1ou7gNGhqsldDnN76NnCd
dP5cw9IhNcWy1sLtqcSiukBbEz0UXAw0f211hDMp2qLxa5fr6hxcZXLA4DgK8AVwqoiomma9RJUa
W/Gpq+qN8eeYGYuiz1T8A6sodCUoa12Th3xS9M+UB6oGsdcJgN5QVcbvTnreW9hH0A2dBY6L38hq
KPG2FMujMY/1vVWkneObSQu4iSuyeFj0dnkyq2J9qkTDXkUozP7jxuRxh2olnSZ2FPrdnBdovoo2
cZujOWNb53v10C/AKpED9ZVcmuLeaEYzypIh/ZFUhAXcEdO0CJZ8bJ4600iLYz5Cchkp81d3SPGs
De0fs4vmutN+YD6YY49R8ycMqL1nhPlBTQ5l60x/6nE1kNSG2EM1WXaEQbWrvLeQHOIkXIbFOWl6
2TWBEVt2GaD52f/PKmNh+WutpukxX3pHcsoS7w8k7hYLWaKJ4q8Vt2UggQGmmLlmWIHSg5Z/hswe
V3KLtKIWXQlz8TVgBX2gJW0ifG0qvYc0SRFNURdrDhaBuZVvGk3+dRRD+r+q1qcxjB3pLlS1Ffsx
MdSK828pZknHSVgkGKiaAlDiYi0avrNvDmX3sLr60AX/x9GZNceJbEH4FxHBvrwC3S1rtyxbsl4I
j2WxUwUUVBW//n59X+ZhZsJuteAsmXkyLSPzS+VwDndeqf3ftthUWWnGiuFY0ol8sEK7pcipW5xv
OdWj68Zxtbz5ofAPRDh1/7rYIxtOk0AAm5MmlT5J/Ab2MjEVz6TwlVlveq7V/gWTMz33zkSgTjSG
oy7qNJV9obtsN6Xtr1ULFsN+N7Vo45vO79oHrKqIr1iJ60PPES37c0+ChL1YwZH/mSrhPqckwhuG
As+exDbK7JEVvvtOvAW77xLOyVhOkUXqZp2rXIJ+Y6nIRz3Ik9u6g8pl7dJ2SGxrEgxxBre9d5xa
ilwtYpCF5tiC/rgbyStKtf83Hap7xi6N7d8LGzJjSSU5/JtDTeYz87b6ssZTlPG+KPMqYivuGhuo
V9cdaYNY7sM/TPM6V7nwqbAFeRIjPsOhS/N3+h6blDRBdxAvOv49pB1vmHsswW3VjaniJwD6zKuF
olx4g5bk5znNLvLaF/EDu1xr8gQDW1mGXbC5p6MXvl+YZqYuLoGJohKRDjKiAXcGn1ckS58QAZHM
kVRN1eeOttXE49c49yumFGMu53XnP7Z79iQGeDv6TEKqcKUzrS+7gjOEPxsYvDpSA/5JP9paLvMZ
YpFTjgSVDqvPs1LZrf8k/9ZUWCU33o9xlPVPJ9qy92R1afL1QE3fOmKeLrppquW8kJKJNVHsewsI
tXQEKTYmdnjgJwcKJZ7E+565uwS567cbcl+b6WYwbfA6LtsQsH94bZDLxUfTmG2LN53d2QkRdEdo
NEpYDcwPXT1VT2F6jVRuQphitEgRVpdsWANhndZv9LmBqlF4kDl4hxvOy7bciaP+v82fjuVmChvn
ZRxdTIpWhOo/vatApIgWDNTyLkY+nqOO8G+m0THwdzjAEj1m9PYja+XsFr1K94/V9er7hiwZW/RL
MMw37MleV3BSQSdxWHZ6xsMxfFzCaoIbTBvvVlvH05cR2d2aD6neXrFJifjUbjQQ9GVj96OXXXer
40r3xZRgVlqoWZq3GdGeyhtvjTVBwIExRbMtu8qxgakkieO6b07exiBeZBObTcmj6k0FVNLyt+nD
HbeirE26nC7juA+egxDkjuUgGXIf2zRWqd0fX+a2FWuO9Y//l7PziBEkmzCrTmY5nnQ38ZCFBLXo
HMOP+blG0ihynAeq/4LNU78OOS6mNAwfE9/TdRNYRjMu5W57BXCemn7JK0hL1Dfz3P5YuyN74mCB
/n/EdtHnlTEpzLs5q/+qOaj+QHt6YxGls7sXcRVK/lpshB8FPNLnEkZM2I0bv4wYBi755Cz9Yy1d
CFg7ReYPgUI4w2ced9BFKOSqS8vk9V8Yecvb1WHMOWvmkXfn8LYvXPvGnhvSLb0W6dGqvGd6+TMO
Oz+ev9oddJk7gMcKPkaffWdo/7Kima9BDs0KITDwiIajXHq2iX3WedeEFOHKRHxgrT1MWwZ2jHEF
YqoC9YCiIQqLfpLDX8Kjlr9hndE1hhCDt3xu1qMtVeeE7+HGblaEJtHvLLQUMgoWOsmU8nzf12PY
FtZr96ZkzJPX72fEUkQdg/2ITDzLnPgedsvIP4IPDkWZfJx2V6bso2xYuF/axXtbtfoz2kakHN3I
6pQjTnGemNgj1tdtHqrLPo+ezrdNGX7NQzS3J4LmV44X0FkquqKxv8cWE7pcJYvrFDT47rYiDIVq
s/T2P0fX7Z3wzdp9nzykQMIZ418Nh+L9WWqbcYwgZBbcYYDeyjJdx/qSVovqS+ZOiYDFs7u8jDv2
DLlZbFAzZ1diQnbib2zOY+jzWo9mKNwqvgLGY00bJ5ll+Udobtrn2h4tOyDY33C6Nu2PwwmNymOk
QX1Jja4ezRy0X3Gswq6MVmd42X23ncrrQ30nyFJhcJ9jdy64K/CJdOgSgLZVoZ7TTI8/UhtvS7Fq
bdwCSYhD+3P67bOvDm7SMucQUc6Sa26mLpu9nNFq+VmnNjVF0uFAkTvL4vwZaBr/VSYWH31QH7gu
D9lG7Y9ExEYcM3V5ofFSyp90sqIb5PpmhyRqidUxS3Km79sfnSvaP8hk5u/4L40fS3x4ycXs3qyK
DDP4Ol9jK+kY47SJojnGhPI/IgfORzYcluO+Cf9s26Ieg5a/N29JBPk0sh8Htu5DV/gIdAGthl4d
Fe5s9PPAf3sZWidzLvHo2d/VOGYv1a66rKwchFe8CfNCZw4B8PP/nwjlDbKGb3tXHU3hDFuAHCw9
Ir/Uemp/9sy+l2xMsw99xCF1PJu6iHqHTX0uZZX9w/Nn7nOGwWU5ZUsVDmd8EdKuCNKGgmorPb4x
NXr3Gv/0LQ9l5JHGnnjrehbunP4xVWc/Qu2r28i7etQR3Wo/Kdc8K6mK+AuzcZuokigG69wDAvhU
NkqftuSYjwLz2PY/5qMszG3qTLccZagElGJDcQAeMFffGnmAI62ze+hLl+kOyN7t6B7xsSQZC20w
Xjo2c3OzkDHmcBQfOd6pWYf1Ad2KtUWr0lbQmGYgqMmp+e1387YM+epPA+0ssDq9c6R2f27Nsj1x
8s0wdIRjc8/QzLpmm6GeUEmsO4HUuw9g1x5OwFyI0m/IG4n//mmM/Pq7S27IzeT74kUf60r+QUbs
TF55qRGlrppE5ke66wmDiDRti6axvB0bJxXAZbtvT2nYDP8du5d9uI5aOnL3Mg9Cdj6yLd9T69e5
TAHJi22TwWvg7uKjU5kh5HRJtQZ8XqX7jb1x00ysemkL0u1cr2gAlus8SrFdrUPJvhHvc/PoOtkw
F0x0jXPmMBG2gzvI6KVrYm8qB3/DSzcA4LJ56MUYnnSJEZ/xsBPTV+/JQa/P0vVX35nqRZugqkpI
Bv/fyk/z2Gc+94SJN6TfTasMn3HsrtfIfvJRIcka875jKcvXClA7D5es/qOwc6yLUcySDlM36XyS
bO3//ECnTamkELQVtQdHHsmAs1CBsPixCkZ66gxAs56964XdrTrm/ckZurFBD6iyZxkvGwXacQ+A
jWQJVOmAtk6nIxIODwOMt5e74+Hfik3EIR+4it/xcuGaLR328bsTes0D8SAmBtEz4i2x2xoWbtya
V935Nd9XbeNbZxFOcov8OPUglrbaYHJbJ/EtOebmS+LNRuwD+rkvGVpgmTp0sbMekaMwr6hh+5SR
3pbcqt6/ZzKz22W8nvrlWQvGU5hJmqeFMfZjyuINnxrI+J8ZcXENC/naCfwgt/SD3LrhdSdbgVZh
sElFB5myi/WH2J+zTHQNm7bwvVM4HmPMSVXi/oAQdJZvk2K3zrPKjx+HqApuMRrO/Dzd6+3D1NH4
HxOc/xWMFi6gIUeYcDoZYOQjq6RvmNgOb7lUU+vecUMqF4TVlTBlqmv5pw02m0KhZfWKiUMWryd1
1MuvHazNZ3ive3liFgBaTLajxTB6bOavwZ3dFQ6oGv/uS035HMBs01KnwuHNO8z4vPZe84VChx3b
n7f99fBW82TDRv/m+QheYkLo/mtAOfvcrKhDscas5o8Rv4iHuha1fzn6vf5jmRjTYuksPGCWsIzl
R++Lt1rv0++j99z3ffLkjwWvoHdnXJf4otEPPnGvn/xp27qS2CLavitnELipPBzPXNCloSpkyPT/
HajAf6+YGL0PkxlNgdURiyuTqv85WnD+EiepmGdu4yXZ0qDHOM/1+tc4rLDP6/0KUUlI/3fzDGvm
LLfjkC1F5BpjLtkCwsLYItQviGv/e5dk4scWNeLOm9ukv1Gj6zZljzdIWGiaiclVE7ikoPjkJOZW
h/Vr5cy2hofzuzedNQ5l02giHIRYon+Tk1jgVCif96PdcNxshlaGQNu9K09wPvpWxtokqB4S9cur
/WamqNVBcpmwkE5znkskz/x0WA3Yzb2nEFHe2kpUMK/S27+QElJVXNuQHwm5JJwz39eV7eMxf7Uy
MewLii3nWyCNjnIr4BFzmfUmzRk99o+Zq4Ep5+wlBYvrmGXzAVZgymfZhgSbKCpMPiLAbqFMNh6s
oPaHfysAA3i25yLGXNZgOodoC70iVISul7ZZOMflTITSODsDK/EhcVXJI4BCWwrQ0xopyTA8b/1M
ZHWjx1jQc0WWFXU3L7fax96Nj9jtXTkSYP5A9E0WF4Q1ub8qs8RfK/TFj6nemTFUz/O5ofRdwAkj
EVKeVicjr2+Y3nyFWXlu2qT9uW/BHvwkyCV8mZGSyemcSkjvNzjr9d82+w41fk03klEvK70uupAH
IB96P9vYZ+Zxufda9Bw3GPDt48nuovrYqB3fmAzNeO4kGopiiJX4DNuqwze9GtIlx0Id6Jmou4zV
Wezbz3nVDSgrNbu57InaHjKluAUnBX7/amZ93dhYEL9HtpfPtvWSCaeDJdAM/934oKXnP/e7cdvT
zIFWm6ditV/dGAd3oknsayS9/m3kKY1wOp71szXB8kd0c/xrgmgHQWtj1s0p6LafA3JrcZ+Qm7Ow
EQ2atXL2GZ730euAhPY9YpegkLbzowRdXbybQaTB3gPCRDYKgPZdK5SLminxxxiwYFnrE6zAlDDl
dJbJ3UUY3J+axavYubygvZXk//GvJ2LUcic1nlsu1NefndMHzynIKeMGUpx/GjfQt61fnfeFz+Ll
Ex7+Fl5o9ThPZFv/TFQQQq+wIgcFioPuVoFpybJZ5RUHpMo8Yiw7CK6wfD2fuoqPA6th4ltOI6bw
7DYcCH0OHtfKeQj5rXCdq3YmmYyBEkcuNnqKAzI0hYdbFbfVY2RC1xS7HbMfk57NfONj1Wsv+4jL
6xVccOWNr1niTpE/mv00BFP9NjnoZIEvFiAdYhSbuHCxfe3KxjaHunPjuqtOJjiSrJymOFV5u8pE
lwIpRspYoqYXLjZsBzFvZ6TYieaL6LNF/wCIEGvRZYObfjbuEMEKps3i3q6bd0R5QvdsilUGjGcq
rYael4kx/QIxRBjCurE4zLGcx3Iex9mCn3K6cQq8yWUBbGsXN67MIvA4ExdrvGfScHakm/S4N99W
KeD/FF1dHWUYjO4pHjvza082lZU6SBQXzDFUVh4ivjie+PXNfqFiGLdS7am8o2mP7/uig5usG+a/
PR2sudlR5vbnVNuxO8fznD2N+zr2JS8LEELnJ3PDmhH32Ul4XIvm7RYxILYA7PJ8bY/et1q3Inno
WBT+VkNIeN28B7+Faqwou8GbptzgziKKbOBWBde5w/uKppDJJgcOU/HFS6Svnm3Ubsc7oIdZHw4g
8PgUMsY0eTXo+h9XfLW9eFB3491I5BErwdYk4y+BB6l/9masMEpAwXD+hrS4q897sjTiMbSyMnmt
j2T6poHTFzbRkKRw3guGYNDo1t6OQbh675QtNppMcoXQ5q1etjgfWnrwo3GHNnp2MoxPgtzJrFEn
jkeHV6aqKv7mmlEsT8K/CsT6NLJ+Obri+BQtUOCf7Xq8eVE8aIpX3oW4a1rXOwWUvO7U1tz7Fbsi
Mp2qO43eeU7rjd2U5wcq1dOYuLVYByv+T1GFt7hRxeouuw7dP8kNSc3fbnC2lTeY4pP3rI98X2u7
mke8VzdKm3C7Ba/eIQgeEmPi9pZtd+wLziM6gHStG5xDKzp+/FfEkcwuQPljXQzpCj/SRHW2n+Am
sl+NzRy0gPPh/w1suJqXoYrX7SR032ewqpNaH3S441sweqL1L1raWT9gMOt4F6drIfUc0lTEmTo3
f5nAWVxyoStsGxRc6Hk4PP0p6w4cpK+s0Qwvmfe184fv90Bwc38OADHVz6ShBl3sMbE88v14T8Ll
+qyQXCgw4WLDExQe9iLq3nem9maTOwF72PVs9x6pissnjSXVBczT5D071ZwGRZPKzHkOGeAkZg3H
tj9mlU6hKHn/9XdPbIt+AKtOwncPQ5DktJo1hGkR1te3nU21euAd8FTBlinx6VS8EGUouJLP932N
3L8ePPdSpi3Q/LdAD4P8BqyLuwD6e5qI4h5hpW7RLG6WSMmmjOJWrxd/Q06Uc7li/dcBeGjNx167
gDsuUHoxW2GmhylZ6QUDe+xa6mVCoG7wrhnzASfoIUco4d653t4BOrXBYgtfhpliNcIg9TYDePs8
pIVjRpu+qhOLaxWc67nCCbCmXuz3UzbzHEFxH6ZUjD7iR3c9nqBXtdjimM1sTimIlO75mFvVZSc0
AbEpKqH2D78/9rDIOIw+ch44Fd/UQ9Kp89ofMVtERl79yZ/2SRVLSHZtuZJQaE8VDnN+2ahwtm99
OvouZGW4xa/RKr3kNoNbZUnE17AInIkPTvKd+rnMpuLChZhqUewcmZpiJdv5KNth3wm/VVYpc3v1
9balOcK2O3FV4/NjxQf3NI2zaPGY6Sl64Q+nQQp+uF+r0qtXHmrLsLeA1/9kk1ofMUGq7Q0kX/MW
Vtd2RLJ46t67jXH1WWaaySLSzJswdg5jXhPXo7ztakVf7BvniEsUIAfst0oCaQtg1Dm4JcMo/BGy
3qK+6xQGdzlgZT+xNlTb8UtYl2xBghfTCnphgvkV2VZVZ3d3Q/kTImLlF7N3Y30HkIEKYG2VAmOG
34pPg2kQIqI7W6Gy68HbfwHDN/X5MBVuo1xKxHMpyf5B5x2lyjxOW+I8RMgr0m/ACbHMHem23l0E
9vFz26sIsLRBEAaHujpUsCWbgObCPiQhKUF5WAw2wBp/9UcJQueNVXNWSR2PedeyTd7KI8ITmFRA
7wVklhXDtxnHLmvscCPJr6L7aEJPHKXQR1sVY3zIlag8EbZlN6Hf+S3Hkck3gJ7q8iQYpuFmEe3q
PmU9N5TncR9T98HF744KvgMZwGnCkzD1cBoQRCdGCEx9hkrH6sLDeBDDvqyc9jTdAMjrofx1HoMK
+fn36OrI8darpmkgg3fY2pPsKvbeEOV19EPGrbuX247B8GenqnSGLKCODszn4DeAsy4P+uyyhF3C
Bcjy8fC9ri0dhK/BSUU6UzdTHa7bOUMf2PzYFrMwTnAVN52Ng5O4HHYrbjRpzK8jftR3CxHXS+m3
6oBVROdRBo0XTfdJ0An5jS43ojQ0LRBJq1aIwqUNdtLrg3Z8B++q4qKd06ohFibavsZDxS0GAcMW
fpP1ginTzinIp5Te+qQhv965bTf/x01ciAClbHAGKnZ8YoaAB14JbkttrtcwmUtfdk6FlxAjscEE
GdILdUFwniasA1/xrkGynpBF+K/bVnPcThRBfXJ0m6ICoeThgy+hbTSvm/+C/kIItxh74O9/YtBD
d+HitB+LBR47Kf0piffzHELTc1ZmnG0WeXJ0PfHfrrvv8qHGVnzHrhiI5h7Na7uf407MH2pBGwVG
tbUgi5k7YZ+BtWdFRayJY1/9gwP9YT+WN7aJcX9aoqy556p4qS/NYvfgLACJQQn2Ht52zQ5vQmYz
BRUBdn1P8rhWKeqeeAEUXGc3TPKIq7QxN06gH1o4++zSaopJ4a1QhkU0Gt8SrrWwzW3O2m7nqZ/l
RSG2qouAoKrm3oc0G8tq42L4JsUgCxWunXpbErW8yUL41jtKVUdiK+AY6Ni0+TaA1w43p7BRUj8Y
4oYwUp90CrKX9c2jQsKJkqjZIn6w1jtOceup4GKzafndTUv9uHO1jBam5XN7GAKP54M96lfTzPGj
5XNPRValG9t33Yo3bQb/DyYI/UsYDfKjrrwR5cV+hMfzVXmTPnjBDuiKdmnFxAbQWxLnl4oj1zjI
frR9JJs8UOmwAoE4RNPVa5wdl8M40z+v5cU+D6ZS05kcxCi68DKq9OQ3yT6ccY5AJKWEtfLiO3Fv
LjGKgrVY2zqJzhwErdXrvrEsl0sYXhvCpNw3/jBvuVcMrN4fMmez6CKE4/mlaPTRnGUar9nZdoSZ
vGzV3v4Mu5BXtxVL9btPsxUEw4TBB3QPOq4O27AfygIYnkyto4+l5oQkn1nw4IoZWnjlKUy/VjC3
pqiaZf7SxP6OZQs39Agi2COriVXyjDXAgrghjfbuDLtueJP8pnJzNxAteiOxuRNmgXUMMj66089G
mOxnZ2P5hWo4HB5C67aIl0cuH/xdDGORiAaMLXJbyU3bzCf7oaJZNDdIt8g2NDvI9euWXEkLJu3t
e6xn+5+HFmfEbDJlZ00dMX9C0HXtPaGINPwqjtfwLrBqXd81esnkXJHLFV6Whvpy6ztAvJf6WIOt
nNdgRzPj65ET1IrFpgNSMt+2NlE/sOblEXWcWH6M3LL9p1Fef3cynJyLqcZkhjeSNGmCc7ELKJt5
J2VEHpUbXtVZAamlaGKnSyX3/eVQ+8g+vUhMYRQMfVb6qYU7qp1BAdc1LVkBUrLeIubQdr1ByLTp
0tln95kTI9Ay0cwLvqLsu815ZB38J/bUQE7ZBDJ6qXn0/vaTWeo88M3hg2LuZv6G6I8vgUFC5isR
IeM5aJTXlLFR4W/2CyQDgGh2/LUJpeng205PIogWVjvnNkTgjyz9tTltgLDdQy+69lej+6EvZ5F5
7qlPtkW8J3M1xfzSAliUgJRcdeN6KtQ4C43uf6rSCHcQ40cHkiq9/7cq58BNYW43dYNSiMiEJIpI
U081aTxl4vfRk8s8rD+HeQNj2QLouUK7KxfEw+Q0AoXXErfnJuzwls3w3MOdL5Dyl/Zxuj4veiFB
l5rUByf+OcCbsMJNtGWP53mdR6W5R22Pd6/pqumCwy/eZ8j2QnWqeFCBfVHa/+yG2k0e5riq0SrU
yqtPplFg6G7mxLfW2SRgUZPMAxzOcp1QMcWMCqLgEIzUHJ4DrtZuhSIJAmb6Ng1EwpT7lNamRPvW
NMhMJDDWLmtFeq5MQQc9kTi/7DSySfF1/XadlGDdTXJGBrMP/VuavYEmQmvpIoKgQhP0WfNbLo9t
SJabFnL9z7G2wGcJ2PHOHFf3DBptM7/ue5vt30xjvH/x2sTVaQH//t4dKyIjWmXDZYVM4is9OW4n
zrJjTkpME5bwidHrjJwmPnHSUP3DixBtztVE5/mI/bG7ZNXoJreUz70vGbcDnxYhZzbi6HDRELHP
N+easTG9RPziv1y+r5n5ViXtZUCoPPxZF5zyc0YOOOm8TSb/BlqgvuUy3tm+cVSa9VcdzCGLeDTs
9z4Q5PwiYtD03J9SQL61Sz1zR93sdBFlMj2l19uxXMEoeDcRxq3jhcWo4dqv7pvhFuVybxBlRiuH
6QlI25knfOofPASmI28gKMeJg/3qdlrs8tAofv3nI97cH5Bn+0uWBtmHP/mw3s1Kd3TBp10eHoSK
7le7ZE6fK4jNpoQI8oJznxnIDVD4AUWYAQjf5nZ5SXTo6pLUHMNJ5zbJNFcI5zTC5VX7J1D3HtLP
a33042D07V1PpsnCuZynaoh8cK33ZAqEc98GDAJlNkMDF6HbY1fnN75zfEezAfKm5iqLSz240cOA
Bqx5sQJvo44c63HdClQp7cOgjDc9BYdeIPlW22SXwGnbq5P+6r243GFizue0vvk+Z6LmeNiV6p8R
qtN3BgxYPDGS2KunQVoxD0+ucC9Qr4wjYaxm/xlkSqiTwyYtqa5p9yZW3Yd5UPnR8nqA/zJO9TXY
MEO4cd68eXb2ezt4sHMHxyXRI/DXsJ9JE4jCn44YjqBE1mWAjuM2SK9biuZ2A9FSU64Mtm3e6045
fE0ye+5Y0ICvIUbdGwTN2e8A9Xd3VlvIc5Nlg0HKGAT277Znlh7Yz1DPNUoaHqpK1V+OXLL9Bek4
xGsIrbo8h01qUZECFunnI9j2DwS1/YKkFeVePu9HPF5ChRjqVKvMWXF1tutaCJPsz8fW+TuDbCV+
KwahmvsT4fy20mFYHCKfq6YsGHf9mnIHov7GgMJIyUOtOI4RhzQ/DoJD3GcFYIRkwt/CcL5p9U6D
qlHEffcTG4bgIFH2NnmD+2fOluRXgFJ/u+558++xHrrsh191iMf9Y+yye+3Keng2R3BFrNI2nS8+
sls0vgHdqpA+ZO/3owVZul+Wec7uPZnAL4Rq739E3JnGj47a/O7CBFT5J7+HSCGpKNsdcC6nWths
47o1910EHnXSW7z/zWi1e7E2UlKqV+FOBMHOrPqV561g//i/PXVoEsc8buWG/GJiE362AEiixOtr
qnImjZHsVnkMe44sdsEdk0g6sHtzdTNg79qZWuRB7vHCMHZNqDsqVSSLFUBhwt+CouZ7x7pqm7Vg
uohTWbgU3OsIy91gKSzcN8A+GsrbilcwK2wLhln085gK5hc5TwU2yHzCNJPu8nWYLvCbqz56s6cl
8yO/8IDFf7e9HnTODWjgn7akScKHdRH8HsMV8+YHfC2QUMvMl+vrAEZ7nC0ZJdenMQOU4zKjG4oj
XqfhHCJVsUgx2W46nDzQRNGvaYJ7HL17EqCpYNL1xkvvrHK503vfvnqLHNdiXzvrlJtBpQsjG6BZ
DsGvnw4SOJwzYedjcJpkXctb7c1dcxemcmdSDXY0mnw1zJ9Tq+3jhGkCFl/zIHBXNZ3oWDrXaWX0
zuwt9yDd8M7Fc3KDY+j2MgcN8iEzS/lHR8nwBReZvpJOAyS++RXyewJQH3w36p8GLp+f9STUcjIw
FSg8N+u/DAzCcN7Q3S/hThOC08QCidlIL6qoBh/5s7ut+1lPa5DdA1N6SbmlzfrB2zDTSoEAoMY9
TaqDYAr9Pab7zrGEXZDD2TpKv2qT+fWpa9feFAjjVnmTNXPwNTrIW0/xgKiCRZLMPaxz507G8NG9
+W/jBODNrPSIK6cdr+fwmHv3ybPU+QIaw1++Be1WHZceyfpvVFIcQfh2TF89ko+XJ4lITwFZJZ4G
Z0kr8bSlliK9pjs2drtJoz9N23fJBagDtkzUa3sbJDbjqAEH++GGpq6Qnia1e0qiZBlPaFoRz63c
YN4dTJYWpR0Gg7ejl3nfhVrFTTUJBE3+XPFD2VZXDDLCDW/TZKTKBotYf++j47vnpOmo7+ztFFk+
JEtS3w7x/Mejofw0TbwuRYM9TnByoyZIb8aWAf/ENVQomXKmCG+oqhYJdy8SZVkX6/GvGdLtzVpn
3m6dxNXfelXv4UuqjtSGEMvt8elKzVlPOPlQARovsd8L6vzo7qBwlQjMu4mrXDln52OL2L/Abk0z
nj3HeC0nDHp7bhxn+sTxg33Yuu7yIdqhE2ekWuiVu30H2heTFBHz+eS+EZ22Nq/c4eifbCjc1JnU
ZqU96JuoJgKX65qFPmwZ1f8j6lCb0hEbhYyAbORZbpAifx5ZMR87NJc/MRWAbgvnZv6boFVTedpn
8i4JBCnaabUB5qxH394BffD84Hhr1iJt/OiD4PDul23TNslXCJMmXywyD26v22PPw6Fp0WFdycP7
lOwZc/KqlbkyUR5KcY6ukXLowPFBUFaL+5fCSeM1PMYa3gKdxN9k49r5W7Lrgztq94iXc+IjFC8q
1wTzJWBMq668ftYW+/9IO68euXFwTf+hI0CiKFK6razq6Nz2jeAwVs5Zv34fzQILd7nQhTmLufCF
MWZJIvmlNzDI2NdGRPaFgn35M+YgRueugLZGM1GIbGeMNhdsb5SSdhUPlNznOSMNkPw12BIQhQDo
C0FBsM9a12j3lRdOjygnjerHwptEZ4WM0byrtMxhSSW9GA5R7PX2Xo32nJ4yPcma9+VwR2RL1sH4
GaIp3lHWoF+/mUgkWzxPmIXQpK/Kb2hvQfriU9jxjtnoCjiqTO+HWYG82oAcz+LHxWyzem8oF2wX
GYmUvFxZcDcX9RD0hwayTHtyDZrujHIXULNNZ9FjbsG+tjscRUoPxM0MxDcm/Ya4F2IjtkfRWwBt
ibrHVI/Vg9ZdG+501IX6Xtmz9cOe0C5msjqM8khjaZqPbeyN1fe01a3YxgMY+fOKFqt22GLQA6HF
5w47ZYSwvEgtXPfUWmOSPCy1Vf6kOJ7fc5+l8REmTfxgtKqvjuMUxs4dIHHvI/JU8c+i62dEzkA5
S2DBRYP9V1nEESUlEt6bXA+EZlBVRUxVAux0C9kAOhLj25AmU0mZeEAxDTu/OrYJzQDxnAVT7aGT
zxCrrPgQiC65R4Z56fYtqW762FJhHIreRnfLM+qG2xILxN+Y+MjkDPBwePFkED9KKo1pBxyx+ydU
pn6pbGhXj643NuVpaczunc4mO/1q0oFYPi3hMOYnt5vDjj0Ki2RX6HrwSBFS3fpJqIktXH7Wp8lC
9XabyYxbjmSfa5cI2KMrStXUokZrFfJojL00dnAVivc0sOPfpTEYPytgfNR1PdNEoIN9/t3ICzJE
beFdcGJmpOK9E2Up6VMyRXucVdeRl2vHAJTIZu8bOgrFrjaB6cJtt1O5Ty1tOHTtF/2jmCKGd9YA
U4jspU6X3VTAMt1nOgZPOCDDZp+UAYLkmPSL+Kp7EFU7C2B2djSVDn6okZ/a9EGP4hHzuCdYI0Ct
+glYzKqGA5any4u58x1634dUzVMN4oG9lEOIK5ovUTIYgjHPqkDY2M44HWt6nzWXQu5+h0NsvwNe
IX5wqw9qxVKl4YFmYx19sCKzr8D2E6O7d1E6lkxwQJkG+ySf5pHw48TpyRKhIM9WM8UlMPei3Bm0
x1/KOpL90Z4ptZhphWX+EAlMVOD2BWX/bEZO1e6Geh7u0yEtwJsCjqR0spkEPkC8KE1gsfHC8D+3
K5wlZRf308mwaG9v6LBaJ1FlygTnNcHugbTRJjsEgYo7Jylq+YTnRNQclLG2YdrBi5/5QcU3cMa8
n83CnIx8bbYiWgo4LVcf7GBi6NEvQwfMF0l7WDFjObfnRJdevvdMEGopfDuw+IiVu0fuOHM4GREA
VsARXsvtSLP8IwD1mfzZqUX4EDZ90T2O3rL08CD1AnrBhA7B6KKD89L2UO2PeRME+j0/qqB/C3Un
2I6BaX8KSga728qKKXd1FHkBYLyCy9iLgAzOZg/tfAA+cB8Iw9GHAtLDXZqy6d9pE+WkE3U6AH1q
LEB0qraM4CVLp55+aFGOvx2ACItP2dVMR4Mxr30GLk+iqYrUPgB1z9hISZw+9KU1gk4FI/8R9hTo
L/Zpmb0n+fR+AnlM4Q3rsK+3ULoEFSsCodFHVUfhd3BGej5USHk6VBJ488HYkloc6vzfshOlPJtz
R8/9pxirZtyAp00e6BE18Rmnh3zYTnna/p5ERJebZhC4/xrRQDZQXfC1YxL35WA6fbWcS45yuMtk
HD/HYZ7A0NAc5c9E5wIuAMiA8CECLe2eAZbH9q5PoaMClmSMuwvmrr7LMzsJtnTw3C81olPpEe4g
mUyfp0nl68ZKo7Ml4hJ3TYwhIOgwYkI9E+tzerMBc+9tk8m2+jKWKadMiARRS+TSsEFwCrPr9nS7
3ewJoC5q+2qaYafMogqfsI4ribpDNu0ZAshgnycjLe7KsN1P+KqXIFLqeQweOGRALNZi7oMZSqs/
ZYtL5hJolytCORCVFGRfd9daLaHfs6tS3feThnagaQNw+VqjfhhTtbzEjQNerqUp721zO2Dq5qUm
NY1Ihvk5Zx3eCkyFmANcUYmkQhfx1gQ+4OxtnDfGfW7DC9wXlqRDUYb09TZ9A9Jqq0Ih0yNwnNQ9
iNjN5XEyGJaiyVU0R9ONgdfW7WzHJ6mCWB6GOLJX/JiTPHXdGJRg3FJVPS15ExfvOL+l8gPLGCcf
IgXt4kz2T5GGSbstq2gAMMpLJBdHvkqYldU/oBA0uWevaorHcIbQ7nszqiPAX9KFGiKeXdAvQfJ7
gena+Iw3KZ9oSXmx+ZwbjlttkFhLJbstWbJd3kVOuWsYo/5oc0b5e90aZbOtNT0kUqwlfNfCC5i+
153NjCwmY0v3AeAQdawGpl2namg0mSP2CL9tQiQcD40/085UIimOQy+H8bmzylRB7svmz3pEx58l
VO5CWLCbO7ecQvNoduBeN/0SMp5A8oGLvQjhK9KHqok8eQoUZjOlyuKHBglzD5pzGXBl01C/vEiH
zTYUUxRv3WaurX2OpLU/eVyfW9CWyJw6i1AN8Wtq2k/tEC6KORXuSiVJE6l1E/bzpzYN3HchIx6L
1AFI/86UHZ7eFsAk8M5lBO25QL4ZVkfmtOPGCXT9nVEIY3uv8GxqWBkBNeTlxPQsyAvTE2ByK90L
Wy+0alQvY6ZgkIr3yOeE+mA1NP/9GSgNTasC+CkpWGq2NAOB1+1qPcbGNklbYluA8qP0pwVA+cmZ
cvcXMwfIWLSDknBvT/Vk75cynz9xihknQsacN641l9bRLtCiRVBhkB9r8IflfemNc3cOa2f4zAFf
HfqGPtznXln+sjt7/g1cN4ZBVhszmDCX5Fn1ID4JGi78pyqh3256ZcfEG1KddzSmdmm2UxgEy76x
beontvtzCUbqN0N0bwcGcOUi0ZluXpZ5WBJ+nCIXHik3oJYMYf3EkKomPZzAvPhk7qNLXt407qYM
Fm4920PiYQv1pij3mHg44F9qbqPdFCELvyGpnb8MntN9sGur/Trlej5lyBTF55o+9Z1GKW0lsY6Q
bzKMVMDxavT/6WkFyX0NBu5FRI1bkFqWVgUMm4ubLa/raY+mVUBHE7sVfXJHw013sx1BDfJGlDci
F7DDsQLoh6SDUbsgEtyweMYorP6K3G30Pp5T46vVFwx2ck00uUcbK7P3NCoHZwvw3b3XyQSRBMcd
CRDKxNTPTjUAiTwQ42kdgjLaA3RPXx2E3UMrp+qHif3xuO8niRABggpwxrVbhuo44d/h0REEcvS+
m5VHgUfs2VAseZ9bsHgxvJmgV8gMBc5HBzRzwohGTB91vtRflEyxnbKtMvrecetN+4z+84/aAPG1
AWQcTkdU6c3vbAmUQylTTOoiPU5PCEzIVTFvcSQ+Ik2a7luvb9tnfF4aQNX2Yv1U9VJQjTCHK3al
Rk17Fy66+hCj/mPv66oPn2MkpH4RzLXaGX02CwppywZZW2TZj4JJ3QQEvdbUNcsoQdnZKSOtZiiB
Ey02yfxSwVkFG+umzkkLirNtBO6e5pFAg3mjGvQptsKKmGjIKfTQqIiRM+oY0PTHNCyHgDA/qhec
2Ef4LXbuPIU6pBayEs9+GQItxLEv9fQuibMwu1MAV34rPcQvrVFxlnPO1r8t0qXfoXiX6y3SSNFn
XZbJcKrjBb6GDrV3MjxbjI/ww/D5GrypB08pYns+uwrUKcnjQDekTPEw3aTdpL7O4wRMYOq9Ljim
jKXvLEh78aHCPcUkNWrXtjGESHlcjGW+7+tu7H0BBc/bqZSiFcbh6Ok7pqRtziGs+RVGX9KIhqeZ
pMxA0ZTYOVaXVI9FGCBxwe41P6XcFsURyBZeT4adzu37VPXJc9rOy08LtoM/WbAq1zk5hvTdUNYh
rvGzs0BOcmlYe4HyxFZWZAF+oWppAkUx0JyTcZSGRwdtBobyjizD3STJL4905CPr29RO48dSDkZ7
gNSoHpYuzJujQhLia9xTWdBerfL3ADqLcTM6vDi2AUoFWyImahtjoJb3ZdY784ZGwgx6tzHQYQst
BZqlN2ZKHqr9OTyF9Cj3wpyY8CdxbkkSl6H+1QmXIqEDWtBtulFNkmpnCd7lfW4bBxsCwU8zy2zl
y1HY//RL5eS0VpT5HCxpDuS+dPuX1UIasAjEf1IFWXjOeQFoidU7qiFPBdpVQJkZJvXnuRqc5QDZ
vHh2aYATNVAg/T5CoKdp7jrtd0/lkeH3tNc+1PATkg2U6PixA0WcMAOq5LNFK5xdNtvMAsRcxsED
/MMYnmfaeE+tlWXTEV4mJrxinciAoKk/GFZHY8oshBftnS6rOT5G0/VP3hhO4X4eM6zEWpTfyxPX
ExmXl1sY+rIdM6yDJjfN2E8aLZG4ADsShUzHuIk61z5WQjrgd/7tEOUrM5TeBmFqO8PvvnPKaWDH
5aCYSJwiJjFouPRAAy1mVj/SJvKeEsIb6jAEkm8KeldzjqMgFHtj0vQfaEiM9l6jMRLvoN7q9yJY
LCDvdhXl2FU0+rmLam75tifJM/IadiySOOD2aFwwkNswTwjt3ZIGFf01UemDyVwKjFMR2c62Z/ZC
/9E0y/ckaSRyY2laUN1arqnj4tjzU2Zxh26GmTHa6CTxmkI39JuXQSV0xso42sYTOODNEGCmdGdX
ZtaudBRSyR/UNFqjCOKIJ94zscRxTBzD4NPP7yR6XF+Csm4RX4hscPhLzA1yQLWra84mFcz7cNQp
NHynioEIQagaNmUCHP2BtgONsLBs5efATYPnLlyCB5NJTXAnS7XoLZobxrj3vNHKN8tsqfmuCiX6
aVNn5r9xH6y+GlEffJ4Bjy5+iiLXb4YfMYZmBRCIDV3FAVXwOqI3ZgVefo88NJeuLYfoB3pGkT4i
KodZ4jxns6L8QRbBN3RVPwVRbdGBVxRee6dh1MdniAp4TI4K7JM2ANHDx1cLaMambphBlK61k0Ve
b1PMBp0TYzFGFaBjkmAnF+0CXgPpjPdGmvXFezgP/fOc9MM7Oy9brmkA7S1o/Gj60si1PoE/MpzR
YgA25qa5Hu+44wLzA7sRIoWa7WIAsuY41j4MaJZABAW/tqEwXYX3zW68C9wJrKRjOKhlMrzLt8oN
LTPcpFgs/VMzYV8hazCNNzTth6+95YIAp05p3kddBWQfNZy7EpSUsw9mRnDoNoXw0QI7jH+FdW9N
OyDjSL+smhliswD5CA4OfZcOwQDb++IEIvqMVHv5IZ1iDk4si+40q9I0GcNE8g6CTig2CZsG6X/y
nWTvpDaqEnNsesfSS+x7prJdgRs3be6nos/A5NCodj52nju0m6q3Gw4C8J+AdkJIxJSkj+3jEsS1
twkRq3K2rVWsLO6QvGZvhFbyotqkXg41g5b+mZ86vW8ITgjzG7VHB1U5drdfoBuApyR2KV6Xw4Qz
l0v7Gcknpj9Z5lY/W2/QzcYKlUuoyHqYG4A4wIzIpgMJGK7mCNvEDvL42JgTSB9EcbDuoBtkt49i
8eKPtPqV88hGzNAMFaoP9lbtENNo/jM6D3vQ1jQtnTrcm+mIIgz/61DvkT9GtyDRC1J48BkR+efd
wrmifUTjFWkHneyaYeySQ4ukbUSBFQ2PQgzmKiLgRg/LYhvuhzCQ88d8PYy0JxKq3Kr01EcTBAjy
Bk6V3oWNm9ko7Hjty8DQczrmcOwfcwICdmoFtrAhY6eS0NCP3zqkof9BMUHeSyOXSBtpN3C3oQRE
fYbJZqLgXJWTjzqRc24aLBc3EFtARSxkVuxX6nznm0VD9IsFQpO0CcwRDU3om/qDEpld7YdmUCjd
EJC3LSQjHyGKoT7yd1G6accJ8k0mVGXubJhF+cGV/fwt0yOd7WWIvHAnqIDzbzRl3T0U37WlYzfk
zZR3hn0CUNifB3ugj2S4tUNeoh3vO9MzkUHCt6I1PqAODV8iG+2PKLGZH6ZWZD8N9snXNp/Kh0iG
80obCbhBnWAufkLUN1eGskW7zEPE7p8oNzCzY/6ips1M/Lrz2OnzXSbz7NlIk9TZLuCCk42jgRq8
oIwRwnbDhxh2GvLM9O0XKkXiDMPmXTdV4/spSZbufcm4Dt6U13Sfc3qSQEPxgX0BYTG6R+Bjdg0K
qOCmxBRSO5u6pvA8jWZptN8YjJvFVoxxXd3T1yjPJfnVcmyAxYh9ZIYGlAYgXIj05FP0jjxEfLPC
gOyzWICNgNnuwMAtZlJ3yOng/LCpmSuVtJXtKjkuizfDKCsykudKmR57LiokaTIX4HTIKeG4BcrW
qp68QqaPkGma5H6sMgcokJkDukpDuwAtnMhw79BLrkghh3UOWqPC+A4VNKjrjhW7hQ9KRtlbcFnB
dxS4wuS56p0mOWCFIYp9I7wRUKYr6kcMnOt6Y8UmvxqijRBn4QL/BqXtZsfMyrPoTIO0JG/DnmgA
ldXO5kvnVsYvqvGCtzuW+t2scgn0ck4atUE2so8/1EC/DnY4zf0+ExMV/yKGFgCsHZQHUHXJs4XS
EVJRZVktj3Fd29jOQrXBAA70bZg//g/IQGV0cTf6yh2iM/KclX4YRBx4m0XPk7X7HxHYjQQUm/tL
MOCUZeVFVSC5I4tsP6IKPB1AoZsl/9QCKKFMqvlUNXOh91lPxJp7PhzEiXS8oe55RUhUkeAgr4m6
KzXK+vd/SOMy/JwZ9FS9j2C0ubWc0gYXAn5XUGfeEodehTYvhEQRCaHHqpCi5L8LIdFkVQuF0dP7
PTIJuwDRo32shPs4Iw6zpUOkvxnBQj3hkQcy0wZ7VpKNQwRM7Bvqm9eEIrWNdTxjIY0t04UkqMGW
pl1m9n6rl+7Qo4eJTHY8HN8W3byigak04nCusFdXB/tCjtIIaePOlCF+HzQf+IDhFxuE+TpbNHz6
BxRRdQYh++1FratvGQF8Czwz5kGXniYFFMgxoOnoj8NgPQNjcI9SWMZWMpA5kHWhXAS+Zp+3atlV
Y1pvMDf1ttVY3jLlvba1kO36fz9k1ST9Y2uhttToRvGShzxHfQ+Yleta8R100eGGRevVzwlcA0Oo
Vdj9L4VXNalMy6b3FfPjo+3azqNCNu6GZvXVVbTUvC3bBth28TkH8Cm9BULUF7iz0p2SzqkcG2f/
9ve7umn+WOVCGdvuQgUKa+r9ClK0j0NFuHeZDn1Bias4Jw1ASnK+4cZ5uPKpsPwxMTG1TI2v8MWj
YSDv0WiUva/RQ9w71dw99ukYIN4G7e/t57vyFsGCgqpRwJVQq78QQO8RWwIPkvQ+RnUC/myn3ANQ
SYbn/3UdwW4wbdxvLKRoLy+bqOA6B8TC7kta+7FcBFDRZQpv7Im/dXVZhTTSlhqO5F+Ks4g1ggt3
2HkBcosHt6zFp8CbjOm8xInw6QMG4oY1+/r9X1+i+FFhKcndpRGQv9zrAqsTjR5R65Mi9J8jhzLD
SLJ0PxUqRFJ51fpPVYn6WyDEDeHbf406LtbWmCZ4Cs1x/Fb1+m3/PNFMXSCCxYvfDYay/BSgL9JL
0vAogKtClP6gwR36TU8+dmIqoGrKFMs59z3shENqejV1VQCnmBk9ui1Opud8CyUicE4FdFpABDk6
oExaXS8859phCl8B795kUPLzPXZQIGRzNE9ACmaL/Kibxa5uXJ9/b09UrgkMEsSMxLvmwn3Q8rIy
jmMx+5Gbqo8IRYFjWCLz3dub8+/ztq6y7hduaMyRLs5bkxqpZKYxM6pCZiAyxm5rDJHwx2ppj28v
dfWBPOW5nkRCEVmm19/MhKq6uKFmKfyy96mkM7tCB2+c6msPhMkFDnK2kopG++tVEJDymsaTmAwC
JtrOrYP0wUJRB2fhltvglQNAZ9Okt0rVo5nKvV4KbHMBb9Gd/JACqdxk+Yg+VD+ukkYIGIroHpnV
6Pvo9cBuRWbM0Y2LZf33Lw6By/KW1FBWmQtcXGB0U5O8l/Xk0y4xaCHmzGvLEZgeHYe7ujaTnbLL
WybkV96vSwfQwamMawbn5tcPXQVVnOiumf3EiLH0UGO2100/7m1kb/77p2Sp1SdB4uCBkeTrpUKV
ICKfsjcTOb1IMfWwu5j1KlvmN1a6+ib/WOli03S1gYRMn89+RxL6HuyWeiy8coYaIwa/RuWEmayr
Dm+fh6uLekwTbYx0TDKO148HH44C2oXQ0QLe+MGJCX/mFcWLWwjrIbd68X1m8vrj7UWvfT5JzJO8
VOmal3rh0NZChjrp6IdwXM51DsfKkDAeaFE3N17qtaVcJSRYPM8SKBK+fj60pylRx2ryR4ko+Chr
yEfx8E8/jd6NSHTlTQKeMB3GHsQCPKher1TPsiwGS41+0g7dMyqi9mHGPOQTo9363g1C4Iux+fPt
F3l1TayC4JwRA0Fmvl4znukoWut4dAAWnDP1bbO7DIn5XTwhnIRGgIn8zwyaXJ7eXvjvQG9bFvEA
P1pTrQYfrxcGC1ek6CLVBD0ngj7NsD3DA+NXmfflPzYiJeGN7/j3vc2C0nSIsxh9qEvTrIaDN0ai
rdGyN1pqRrTk8jRub3zD66uQ0pI8C+7ui91itQXqjlNX+3k5AR/xgO2/8xIlbjzM35uSh8GL1iW0
ir8/m0XrVA5B1/jNiJ4Z6J12OSr6ieMuQr3499uf6spiao3euHIh6eu4F5+K6das6zjqfAR3jLsO
+8FDNAX542xWtwyX1i3+OhbYSHCSDSlrNVW4dObyRsdhoBC0flW1dfcLvWaqKNHP2SMChaCmB4aP
wxmST/CMg1FGpWsR6t9+3CufEBEkjh+xHTO4y7IEBcglSGmp+k4Q9fdm1wN3gW/0+e1Vrr1UshWP
ag7/IOcy6rnxUmIvVfZ+lIvoECz5d5i7+V5L0MZvr3TlpK1nG7NvTfEqLp+H4cIYWZNufJUs5rGf
3DChh40YNDPnoT8iudr9d8tpakKMfE1KIELfZUyoSswUbKQJfLMxpmeiAapCavHuBMTcw9tP928C
ebFlCODEHY70il9db7g/cmiYfhE4GESRJNzP/Lwa1jVMzKHnbGBVyHPrNOU/UGPH75gRiD33oPlR
IPN94z678j3ZMEJgQWKTt11GJJDNk6jFilsA0/sR7VrGlG7cGqc5B17/9jNf+aKejeAw1xmuSITB
14+sdZ6pPo57PwbddWeMlfMpqPscwl9LowgZSDxidv91SQmAnKtTAlDBSOjiDgCpUxRZnLQ+FhMo
OThqz+y13ZnInm+LEcb628v9fQZZDhNGzFVMxoj6IpNZRtpdUec2fmRFvY/gRXk0eNYbq/z9zViF
tHc1LDPp1V28xwxcsQzGoPHjzlsekdtxj1noAa5epV7efqDLpfhSplb06og8Ctesi7hg1BLl/t5g
gN4M9bkt7Rakqi4PoRP/14Tl36U47LaL5qD3l2UjAxhQZE1m+jiJFCeSlheIg+PKygpvvL/Lr3S5
0rpP/zh6FgIOadqVGFRE1XgY+0DtpIF8x9uv7jImrKtAoTEp0y2qrsv6ZEhmi0jRW75FNoLiqqM+
27anfXJ2vR86K9mjCuk94JnS7ic0Dm8ctisPiVOXzdm2yFMoxV4/ZIpVMt5FSEYKQBfnwnD7U7yS
Dd5+yMsjzUOSDmkALxAdXRo5r1dBzEvJmJvFL1IHbnoODzVGxhMfmRhUN3Yw/9HZZ13v/+Yogj0J
Def1ev1ikA0FhukzGDSHbb6kyUvTaPTo3n6uK/ueN0ce5IKSMf+KBANon9kolIC9gocrrOlkQWOp
o5ELxwZ9gxvLXflYIE95gbTDPOhgF8HAKWtw4/APKJsdSEh1ktzzcbX/9kPZ69v5M+bw9rjoKTuE
qTHCu7w4RKcSillQeJz41vscl0VEg0OW7ce6MsCAubi7xfRUwuhQyHbG/aIWgnC7oJIJfnUQWyOM
LQRP3F7Hh9AzmxN722q3jeuBcK6XaMYFgWsVWjrzvHdlU3TGDkEd9byA1aF1kxm2PKgxjb2vCDPP
7beoEgP4a/gEgqEYRifnKTDTfouCTBFtcekxwY6D+JxvxN9rH9jFqc0ymXloGhavN9IUCnRnUC31
I9NN/AW+4SYxspJmAmSzt1/7lTNC25TXjpX7lVZSkiBkgZ78gmxWNHzRONj40NHGXS/76p9pHm64
La8x5uIj24wObA7K2h+5LBjcZuyLxWQ5bPrQFVrC/DdGk+6nEKeKLeK34gltD5yfc/xK3n7Qf5O/
v5Z2KFWoWGiDXkbbPAuTtq6BW9HbDZ27qpDxC3gI7/1guM7qteqiaRf14dPSG/WLyPv6AK5ffayD
UnwZUUJ4GmgZ7t/+VVe+9L/9XxDqvJS/2vX5ZFlhnEpsUCFon8Kma8/ofpSfQNAlN17A9aUYbTF9
VWtf7/Wm8uSClIGh+NKdiWZk2YDWceLioTQAmPwvnmrt0guaQNzvF4E5H0SNrzrREiETuEuIZHe7
zIii9zDOu+e317qyge21flK0uCVG0xePVc+kIEnrLj74gCX9HJLbfZoAEzz0GaJAP4WYjRvB6+qK
MBnXzpPNHxcrRkYeh1ZaLL41VhqOPZKSoN5weulD+rBZeMuZ+rKdwMVInLQdpgRkbX/Vb+1gVLpO
u9lPo1DsJgHrcahAUgHPyEGKhj9Nz1b/MfP+d032JBcxGQ/jx4vNEoHjzEOHC7jQ5XvAIfA5gQAf
yzGL/z+XWsPPHwlPVzK/Dgd39hfhJvG+wHzgXZ6CDdoYmSnmG1vz6st0sJbVysbT8DInQCpYuREw
EN9rR+tuROD/2Mss+72C50/hUlWf0cWtbuzRa0dPwOKSzLAZK12GthWUV4093UoH0tHjhMDgsaua
GDkkONxvH4drFyxte5fFpKv05SlP2gaed+FN0PQFQ4qwrE/QFC3okinKXyPZD7ZYuJQCwL3Rpbm1
8nps/vyOiJ8mxlzwkCATt3WuQT95M6KiU+Gd5GT1v4aoBVPQqLK4sbR1be11hsthw9rWvQwrtVMN
DOBTvurQNCWRvAsGEI1zPOyQCU7cLVYj0bQrKIvGrQJi7M/wWhMk+APvjI6Wa21MCADR1i1kiMQ1
7GjU1eYpcDeNU7eYFS1ihBc9ovuzf/uDXdsbdIFIfphLyL8y8TzKA2tG7syvMzc7jJ6hd0gHZGSP
pntj71+7uEgoTEEex711WS+ZAxLPclwWf2jq+RCWUXvCLqfcmeG83EdROR/ffrRrZw2pQMaAJPkO
rd7XOwI4sB2GiL/6gxd44iB7u38A2xKEz4NdCtfPg1VVwkrb7v3bC/87L7qM9SBGoB8Q6smUL1ZW
IXHORODCL41JVGhLxPJ74+EC43e6dpujBAfhHnDqSuP92KQR6gY19BdwlpPzMiKbUDzBOkkF0vIx
dKaglKO7q+YYqXgXeYH00ML9Nk9lPSSfcpTQVq2coOohcERNeAaDv3xK6sEEozQ7Cggp6DX5rQuh
Y2/hJHU/l25Z0ItwgQjtYM/UH+cx0SCa3XoCld+jeHeHao6Nb9DbL+bKDqBbi0aYRzQhy7641qek
QOtvvR04L6uMWWVlxl2SRuM34LZJdmj7Pq4P/31NS9Mio89Py/8y76rwlIiGzqADX8Kt39VVMbPt
uBn2AF4DC7LqQNPjf7MmE2jpeDYt3YsEpAnpDk8Na85SB3wEC0Bzx91wcIxp+jCY3o0Nt8aoi/0G
4IJQadq035lrvN7pCBTaQ4AIvR/meDdsgg4bm62DcPct4MyVIyXpTTuUSEqRF1x8QA+FWIhn+eRL
1B4iFCZMy0DbJ8etFK3WFJn/aFnuk3ZOvr/9Rq9cU1IisUz+zB8MhV8/4TImrTIdZnsCmXHsIVQ8
e3sse+xhPwhH3BhfXtun7FHLkRZyN/TjXq8m8wnNWohUft0tPdpGHUKgMjbEtNPdgl6JQsD8xj18
JYQwwnDYohSvNHkutoxbRmFnR/UCIglVzYcuXenBKkoVkMf8OwqZD7rQ9rQt3C64EbPX3XG5exiX
rum/5eAJfLE0amiF2VKe+twp9YnLP9vnHQC9xpWJj6OsPClsq3ZFkxjLphrq5sbbvvZtlUdxjVGB
Te/uYvfSAs5Jzi1uha5452Il5GN48GPBheX49iayrq2k0RBfez8e+df693/kCKmFqlYR1nxX0iTx
FCUOTVWIB0axQ6WHicjGW/LqwdY93GA8X4pvdVsXJ0Ba7mczL2xQiDAbf3AKanWOwa10PtLK9JHe
/p1XjjPhCtcQKciiaI+9/plgVDrt5dPiywjupug7lMBbWMg3VlkP68V3hy8Du56+Il3uy6zFEBYO
gshC+hZRPzsGQ95Xd8Cuw3OPPxBE5WFsbHg1VnKnMeJE7Skslq/0cUvcSacUagsA+uJo6hjQv4ZQ
/Ks1QXajpCxsTE4WobstimKo+aHXA8WEEhOrryCfoXsknpfoH8poEbVFEtoUd9SH2Xxy2xrTZSV1
OiJkmmtUgqtu5iPFaYUAf8dlfT/Mc/JjklH1TsZh+FtUKu92wWiFsHcDDNi2mJViVINSfnO2UaUL
d7mh5gKHnFGcbbPNi69vv8m/4ISUK4ruvbVWgswiL4vADMFYxBJChzK6j8VPsoJq/KdH7OcL/Oqo
fTZlK6l540GNd3U/oRha8GGiLY20+bcGJJ7fCEBXNjodfY4S/TmS0stpgmshcJnVlvTtEtT7JnSs
T1T58hnvwenD2w9/5a6kJmTe5VKP8ujrxfbHmTK9phjLysFb0+BuQcqtq+U56Tr520LPKf7ElCH6
7/UMXRRakKBoWPHyrgyXWMQo/9uIQeRKncgavPgwCixoXmZp6VvDtvW4XZwTF1CQg37eWuhfZhBR
OzNbXCzbz20o3DakhWOjcABAeD3/Anp7PORm9e7tt3olHLCd6B0rySjDusQKUTnqoSsiyVBbAz9F
50jgLO7m43NTeyTP9UCXKlzSOxjQ4S2885X7Bz96sI4gd7iRvYtPOuYLlHvsFgGlItAN0wn1LBTV
//stRxwHGMigFB7JJVBujLFOSedC+WnvjFhTaly2I+uW3f2Vk+CugKAVsckE/7IpnnSOF0jyMX9C
/X7nIeWF01pn7O2SweHb3+yvsSXXACWgg1KV51m8vfW9/nEUgOFD3MWh2W8GDblc5c69dLt4HxvO
ctKznmkU592L7Ad7FxlusluwPbnxVq8cxxVwwpejb8svufgNCgoCklKJ9h1YR1+yxOnQNLeCQ+mO
zhdswsNbc+FrTw2mWK5tPQE21l1/0R9P7baZquD6qDXZLfCzd2DLLP+Hs/PokRtJ0/AvIkBvriTT
sJxURlKrL4RUatF7z1+/D3XYVTKJJGpnDtPoASoygmE+85ochqallS6tJGz7JtxxkmFEhDWIBrwZ
Z2PnvtuctUmQT4TIj1kfl2QSpzFMRQNlTks9JpByHcxykKsCUeAWihHvZfwbR8QSqVnLXPkLfHsF
gYT3nuqx3xkelKfYRB/EShCqVXO3NXE2MUp1cb02oxdwD+hGmWKDqz3l/kmLa7un4usiP2+eIiRo
vt7ehFs/jLKnio2UjEiMuIodpAIF+kEUNM6uqb4YRLi21vXBzvw3rkRW+v9GWd0QGvpIeKFHuF0k
KL3y6v2LLb38bRzUHz36v3fN0Co7UeqfPs/qGuadoWFNYxcejbXa2SjTE7GbPLJlnXWCXRpCVx+L
fCxxQ8EQ2G5xcYGmk6IZ8ClHzgKqUom+0KMcIyn8kIht/x2t1umMyY3ff49SQcXuQc7R35kQSkEj
BKAWCouwdQOnHobkxdcHzIwSudcdyqMLWV5Ix6+0cAQMEIOg0TDn0xrDjQCsnMKkRYJNwfkXwiEq
/jjG1LHkuxiTaP6L6Y/AkgplKSsGIPEDtxmQdkBjV1P3OribB1Kh0gcdFX6DqMqXB9JAGwsZ6Uan
ElZM1jGOid1OdWWI4VlKsHy1m1q1BFuaIuMs6d2E/oIM+BU+Vujrp9vbceP6XTo77EYYJGCxV+fE
ijppMX3RvZlGwyHWA9zRYhlvLysTd+6AjSeToSiML0jzpWF4Oe1ES2AZmTKvVhCFvxIoTsgWl9gT
BvX0CO9tPHfIENzR0df2Imn+8npnLqAGqmdcCvReVyNnKH/G06x7zYz2W67JvaOO0V6rbGspaYGS
JBJk4fq12v+oL05JZBqaN8wjXomBlHGzxco3dGq/fPyjcbPBaDBBSxFAXs4HswwsYpSMl9nC7jlJ
ouIHiFvlMWpBU9weausioVSMn/QSq9IHvBxKyBEYLEv2RzYayl2gCdWbnmXyQ0TO/SCPqK0ber0T
W20tpEVyRXmGw8EVeDlmEKO5FmNG6hlK0BkHgSAscyKtLw/Iq8Q7ucH2YKQFgLEJWuXVYVRrq8pw
79G8CDNzboZikS+X4jMKT+rOAbgeiqxVJGCEj0d4rKy24RRFWqL2XMqWnM73VT2hVu1r82s5h3ul
3GWJLnf8kiAreFJQzyXUWA2F3EPCpSprngbNHnI0j3yG5uHx9ubQr4+0tFxjQHQX3NlV7c7qQz+U
u1jxhkCrrNNI00J+1rpiCO/xfc5TXPms7n7ZV79yXCoQL+ZZRSusSd5wMBTfLBVYoVNncYVqlRTL
dM1RazNQfcVKDauFppVqN/Zb8+to6FDPpVDOf89QG177Enj+0S90lQLl6PvvegqV0Ra0MPgCUazI
HkzE0Ew77ig92nAsBMkxe19/T7tEU04RGoHvhobUAiLZgvYfRr3Ke41v3ydsVc2fLeK6hUMG20/Q
0uUS38PKaE6hVXbGG1QzKlzJPFf9SzOmcX6fYNDwPOfakBz9vpx/YaBYZ2e/QLvfnQYQQahpVvLb
ADkeCFIFyNcB2JVLR0pyGL+oaT4odoBKwHua+GF/KKa4RSiEgPkxKQUdD72sasU7bBiRBJTETLQ7
Y1FTT3Wl03ee8Y3Xib47T7ix5IsUOFYHImpFEdOERPGIgjFoROXKCn6KVchrSKEtMiHOJjFWlqFu
peigU9VE8ByBSIQVzNKqd8KlP/HwaicDmiGHlNjJkrHOJfu2H1CKFGlKZOGriRMzEh8xYmRoWY/1
ozkZ7QFvZ2QvYtpWhaBabqiGMXJDikJ/SUA4iIry2+19Ly1rsP5RFMlhZZFI0HxdXcBzViApmRay
p6ZTlyAZYgr5Q5SjxcFWs4Jvxgx+5TzmEWosDaLnsZNZ4izcwctp07uszMb4qEYZ/pQ7P2y5jtc/
jIYyUT4Ab8qUqx9G6wuM6VQgVRUWRY8imV/Gh3QaKutxssTuxyxYyWT3TWIWDlKOIl4ANLHwWVHx
EPsqZ+0ongV0nhRXwSW3RBKibX/Qmp8+lZHU/7r9azcuKRlMj7kgqgk91qmQhrEndqi1QqM8E18T
3EpHZ1IQcdxZFet6USi+gyoG9sto+uoN6ztIWGYoKp445Nb3tA8wbwDA+UkhTkXXBquaDHnnAfGh
sUkRPKqwUZB2QAHX7yhPC4h/hEcoHYIT5Df+lYQJ8L6RCKq4kPmHVz6piVJsJiM1glp8gKztZJ1T
IJE7ecDWEvMK0NEBGC+Bfb4cNipRcGramcLX3MvY72bxHVmDvHNINx42WVWAAmCupdDDXi2wn8Li
h4+ienQAsIhHMcV676wyeFZBR8fHD+8asgziSIrR8M7W9xMhfT/mCGJ7RZlp3oQZyPPcxsFOzXtj
4cgcDeq79F0BOqymVA1mHqOeq3jElMGdLyJvA5Grero9l+WvrI4rqA2QerJFmZd04PLz5HNr+MpQ
DV4e+b712xpkPXHhFKgoXzYcwMecfvXOmBs7UYXHAMmYyOC6F57P+mgaBdQvqVKafwdxQaYgNWIb
SOy4JbqBD1OBi9/tiSrLTFYzxaRAo/IB94Rq3XJG/9r/jYJldTQqvdcn2Jk8ZnIFTg5ZfvomQJnq
zywPLlbYjLaLeGxAfxu1L+0QaE1YLgLx8HKGMsQ1JMqyWHID1BSDTyPM4i9DNNPjWkAaj0Za5XgW
JGEpvYUB8Y4NEH/xW064cH8oGKsk30tSqx9CG0rFOeHCaABxyZFxHNIEkdiM0Dp4Sc0+0+2w2Cdm
bq09ewpMJrUfkS9/uQpGaCmGWrWtF8fK9Opj5oJJCKKCQFla+ThSu8YWRaqGl9urv7HNlrYcSH16
c3Bul/P71+KHeYV4mwp2XYJA9TkNUD5HE8hwoLuaz1xW7c6Fu9wq649NgZI+JNntQhC9HI/6V0f0
DIgcS1Xtecil5h3RrtBBMQHR0bqd3wHZVA7KT/nOPts4tiSW3EEaeQMrvdpmWik3pV/T/+zUBgk0
BMZOWqCNp9vrKW0sKCNwipbbAb2wVXhdzWY8VKUOPy3qkCtpNV9sznosyZ5eDnrAhi2S2caoSBDc
FAmi+V5r2BOvHQakiY2bst/+qgPMAY5cdD3CZnItg/kphOGLjBW1uvN7N7YdtyU9tYW3dE0mwloE
3+I6poGH1AOtYb38PKUpwvt9qySdHdV+6hVjm1ru7XXaGpcrGiwBcGdZXgNKylhBNAaBf08ojPKc
dm30rNYFfsB9In3imWwQY62jr7cH3fg2fwrjlP0WauS6t9/3I2rqC3dQMecSdUQRZyezNw9jV3z1
8Zfybg+3sePw+KMxy/sq0pFeHek6T0S1x7bSa5oO2Q+jt7BgUMt0D5qx0cMCC0+hhlAGEw0uistD
NWsVrUAMLD0NHPTsDoES/cgpLy2yvvmEJXJYq56Edm8PTCOJXkW01uVTr1YapueyOv24Pe+Nb2sQ
0ih8JoI3gIeXP2f0cwEtWbHxIuw1sfJOI+O5ZB+f2k4u7hMkxuSDlIbFx6ssS6TIsVCWb3vV7JmT
RIzoR8Am7BEB932cE9MkaM49YcHh9hQ34kZklyl+kNhSZVmnHpM1kahGZeMVcyg5WqBLdlWLliPG
UXscldI/Sb7YHiPO0jHESO/t9vBbmRibilYSdykFijWYI57BtUdy2XrIZsy+KxsdckQ5FgWfI4Sq
YagbiGCBUmK3H5QoVSmxxlLwTQxR/d250TciPIMYkggWriBIhNW9OpJiI/MIa2dMusnVwefotiqM
Xe02fVHv9dc3jjA3OOwFzhUwtPUzSbILbKtt4HUNBWi9NuzOpFmdbeGf4yKPn+/kvFuzM7ggqWTw
tYmUL/dyiCtbqVhx6yHSDGG7qhV8hMZ8Cr7jx9HIn25/143XkYYs6RkPFVtrPRrN/BIFxbqFSda1
TidICPJrUuF1sSQcjRF14FEytOcKJaid+1iTmcjlw0ytZQmbmebSoF19RqAtsV+kkIdg9yUc1Z5Q
HZOHLpttahgi/S9oI09zag6vVhxiolio5vQN4W9hcMHv+ZTYTdPXD8E8myYq0KWIXZTpD4jnDW2D
wcNcjZE94Z8guShBlfWhGVKE65oAoMzJTIpxUVCfUQMNFF/6nVn4zqDnGEyGbfil8SqVjZDaMzpm
T34nab8TQxLCozbSMvAUCiZvReCjAtzXeQfIo+lerQHxiaMFSQMJwFYTFD7ehDFlbwxWj+KfngDk
xYjM1WAkoqwT+sPvIkTczoOw1xoOni9a7tboTPqOpEe4xNlahuCyE1Shru1ss+sPz1EGx0mtTCIn
W6Nb9HiC5IcMm4dudqm+LiIM1m+stbrwhDY6SJIwq+GZxNy3vk3IJu/B3rZ/AHERZQtRuoL3VUGI
nZsh8B7rahu/zA24GhSKm+oxIJo70TCKnwB2NJ8m2KT/3N7112eaeGnpdxB/cKn9uez+ikGjhkbb
nCgzesu8CaKBxqiIiZw9IKBynAbCotvjXZ9pAg6CQJaadAelmcsznSZGWOH0A8dAbfJDhHr5QavF
/9q+G5zbI12/hJcjLYfur5mNspxHOFbA/eu0yZ3VdsZ8qa+OuPUlR7RpczbwVJ1uD3oddjAop9iU
iOcpRa0i0Dae4KKHTE/2qaAOkWLe9WNS7wQ39Ievbwyi6D8Fa5q3Vxd/nk1DS/1kaZnH+fBV6ZG6
/deqikT5URoQKu5FNZSHE0wzjNTbqEZb3EfjGon4FH3Fg9rIVuURqiSUpACuxXapT+3sYsQrY/db
ZLNmK1JbVnaKKdginleW8X1spVTEAz0pO7R3wNW6XDRd5TWlmvafiS1mGe1/s/9Vqj6s2DCqWnSn
Q38WkP6XsMasktHo3SpsuFulRmpR/U59/IUDnOx6GDST0n0WQoMoFEB3OL4BBxK+6FGMLmaQBl1w
r/UmhnIYzAe/fd1IDFctUap1qy6i7ajqYWPPA6qDzozxdXyi6F8+0c6O0sNSXZqRbIn0TyqNkhDJ
kTZ/LwgSj6rmS88mwPfPNT/+Xh4sXEuDMBBxqsQgrHHnmVIEWtxxXD1AZtaoOqP3/lVqJTNxQvzH
RqbXyk9DK83xP82MNZ1NWbylzO4TC/A8ZnX5rxl3Zv2zTQuKosh9WeG9hmrg9DSLQvy1nabQd6uq
GYojcqfWqZdzpX3HECd6RTQ0S066jjL02cS0q/gsFhyZ95yaQM18hTLAklFvQHG1s/yKjj86Xs3Q
xemhHMuu+BxX0NIccdTM6IfcUB69a8yap0VgYRRHymoZRUMt760zov9+5HF4UQ6ZsdqAQV62CM8n
tTTdYQ9rmk4eQr/7lLZAssBE5xhImPh9+N/1Mtbv2lbGw4vKOLV9hXLvP4JWNz31cCkZ39K5lC3X
hPmifPKjWC0PMB6yxDHQbja/DgHgwYe5AkH4VUd/u/gRJIkg2bJRt2elRnuNWr9ojLYaoxD6ILR+
MNjj2BFdzfSr1ft6jtT4HGRFTT7VgCK3EQQWJFywJz3Cb3uumiNiibx6qVnTABBjTSm/9U1kDN8a
TWhkO61k+UdQKWFzX0Q5vh9BEyJmNHL/iucJp9ARJ5ElnLNapfikaTrXJMRLQzxiRyEi5qgjzjtm
AHxdPkReuy21+AjxWV1S40Nb45EOEm9O78QC32NnLjX5X2z1fBR1Mc8DKZu20zMWWvjqmQGGVBaS
zQr/qI+PRZZMFbKaedg5CeiKn75f69SGkiwu73PTGn9ZjRHxRg0ln51C1Ygdemhogme00BTsFH/W
CIdRYpxDiieEbpNBYMXH0yynTtObrYSZtqn8rDVAEAfaPrT38Q5FbykL2yZzA7kWIzcfhSg7S1kn
ZXd4/SDVH5VW/LXAuPhex8uNjrjpp8+i1urawYzBqd/B6emnu9KSouZozIbvcQcnwycyiegRnxGx
OKWD3tYOlt0cLCOc6CyO4ZQFD6LUDso5TcXhNUV16R3iO466aor4qDNrehe6w9AHGOeUQozio153
ieM3CISe8BqYH6farO5ZNRad9jV9rIr+U2ZPpphLhzm2MHgEiaJ3X0exrY1fUD067GebDqsv3gUf
o+pa5u2dtHwxzAMPAoWLJ+tXjrOH9D7KYv91jNr8s5TK0hcNikxwisI08oaxySR3KrA1A7NY1fWJ
P6F4vUnmZRe1Rr8GkaC94HWjH0OtcmlfLvm1dVV+NZNSi+I0Mj2/jYKKaC40j2omqz9UxONeE3VS
/i01LX2sS6V+jKLAPDaBrA+2UWvhv0Gfj/4BN1D06bEYkHZy0o0YA7kgxAUg/MvXfX5Bj2Rz7ARo
6r5fOWz78jha1nifi/V0L/a59vGXH/E/Dh7Vb/DR8vJ7/nr52wAzu7ZkLWLywucaD43R5hVLzz57
ObTzSLfepsLvvn747Qc7KpGQatQSr3ry+Ashj5tMhmchSOGSpPYPPk274+1RrrNflpDiHZh36lzS
unXQAUxuLV8yPCFVrNQmKfSxko4H5SnHY/5rXYX5vaqV/QN+gsPLXM/V++0fsBHBIW6lU/CQ4YUo
6xI8+n2x3NasLsYxrdsogBDLAHjsiDPW+fZQWxtHAYBIaLzkt2vEgQgdVRw7mblSHLN9zLpJyXgU
kJi3niToT3uJ2HVUtRTgdYqHiA9cRW9y3DRYFiiGJ8nhDzXQq7s5tfSX1J/FnZltxIkWR5U+LtAU
qlNLSvDXFqU/LidcJwDvgpDkKB2kJ60fppfb63cdAiMVQf8Cn04oVajCXI7iT7pc9dJoelojiPdx
HAh4jIYGi9iWZzoChTPI7J7bg17vD6jiCz5+IUUstIzLQfUZ0/Okp6An45iEGCOGDjSQNQDpvXT4
/wxFz5YdQg9vfRYw7Kh8cagpc0041aMDqdihqk2nLPbDnWN3/cEoOYFToifK2b5C3WLoFYUEdqZX
hYDrFzD6I1FvtVODuN7wjEIrAGkakHpUWS7Xbk5B1sSDanjc5L54ALEZpLYSaAZWUAJm6whZotT9
8UW0QN9TLaUazStyOaYYN5wG7NsQM5WXmIpTIDk8xIKjt9Wwk2tf315glnW0RZEGQjJy3ZJsmiZs
cdDRvG6xK7CRggnC84A5O7jXASyzO46Kibc4kR3OukAAXTp+Y71zzv8UVFYFlz/wGN5L9inttss5
Z4ZRIORl6t5QmYHgYOOkPdGn1VSH3oT1Bhkh/g0dUMOZEdh4aS+Ejdpp6iHXcfkAp2jTTjDKI/qv
QnHS/X6Q3L4M4uTYmx0GD5g516YbWHpZfx6yVu5IKKYgfw0E6BuP0zwjzQK3cDHeoqKK0wGKOIMD
PMH0+rmeaAHFifIOkqWTd27v631MnQOlLa4cC/bKGnNXFf08oYFleG2Vx+cQJ8/7Wcy7nQW+/syo
jkCto64CYfFqfS0r6ktL4CIt0H5+6aY6+Y4lZ1HaitxKClaaRniXZ/gh2HJdFSc84qpvt3f1Hymv
y0+sgE9ZavNLLfwKciE2UVz7KPp5ymDksgvuRM9fh6Ssu3szp0TqgKu2MiclRXrrsTJtsIwSsYaG
tR+130P0ZAe3FbCjOkNmwytMRLu1uq/iwVAOkzBgUCThJblHib7+PHwTGs/UIZc+8Pp8pLMhlGwa
1WsLaT5EsZThIoZ5xu3F2biil92M4BN1L4798iv+en0G3D6tOrI0L1/cltuEJoFdRuzwuUrlPc2i
5SytPoSCPh+3JmXjhVNwOViM90obiLAiBHJip7PG6Z9+HowYo5Vw+qwSpFZOFxriQ6S0u5IWG+up
MEMaMyLVEpb0cnBF7AMl0QHZVwZlu2DSE6edtL3HYYO4DLATuTS4sog9AG2/HAY9lMaoq870UKpt
H+HiMb0Js/TnRhbQoyMvmQQKa2IrV2TpHAqoLwlZQZILygDJXwwkjO31+QcELlBtVF4DTkkRS4WN
uEKb4aEz51iHUNNPD2YS13dlC67bwTA1eqzopYNCTrr6u94TceArFZpd7xq8/uIBIp71bkotSlv4
4ipPVkaWT/onC4WDdg8u3Mqco3KLYYT14btmkcFfCpqgzymJrW/ZPvP5l7HpmV2THjCuVs4KMJyP
v18IP9ID4WGheiqvgpzCEn09GMkuIjj5ztgaCS4DOZ5K1bT3em3tJuhMCIqJf7Q9VsXLXk55RXG0
JD5sRJcauOaGBOs71b2t0/n3KKsJUdCLK1VNWDY5mkHtlNkxGP3+LcZMaGeojQCRKBRJjQWDTeSx
+kL+EKVlEoSm14nSgO3yhLkkdzcOl9SGHqyKZj00eWMnQtyIcqAvcRwXfLsprxlM/txiPSZRvFRD
DGi0dB6O4oBPJA2F8VDjovT59nW39dlo6xhYiLG/rmCBmViPvToMhpewlk8zztoO4DNzJ7TZWsul
BcfNSujGPr68A6wUxFDUI8ZGBdL6XmDubWHXSV0Fv7O7shkED/Oofk9TfGOzwK9TF54dQenVg2FS
4ktrIgkvHbH5iEoh8DB4wyfOCs2daHvjs3F704gjyYV7ts4muN3B6eWihdJUmJNzJpr8LijC+ESX
J32ETpntgPM2Oq2A5JD/BbTPy0HT93JJR4wdAjwIfY/qb/CItpbxC6Ck8o36lPU2gn9086TlQpwT
y03kTH+u4sIfdyL/61gG8A9y3Kh86IAm1u8XwWyBGlwR3BU6pXX83uPhfo6nEY0S9Am+hgRUFn5V
YRI6lpwHBOlSXkY7l9zG2i/KN3hIEb2hdLlaCSPMoFGDwPZaSZwn2xKFbAIFKky/89nnSg31sNi5
vTfebUo2MppfAAqQ/FrtZ1VDPDQcLQH/nDnyRvAbnwt88pw+mupzFFajnVvhbPdkFKcPn1c47Qsq
E+6LcvXZhyDTSmumeKkZrfF50PFQs3Ir3Tmvfy63VWCCSBtiSWSrS5S4erRjWKTBbFUCbgejKOGy
jhpVL+H0aScDGAMbLLf4nygYyecYTjSGVtYUfRIxGv0hS7M2v2VhEvu2TnAYkjVp8/hURFmR2eDL
kZUtpUqXHEvoW1xZAiGSjm0rGT5eTbGId1AXWBQ6MZafDz1M1ocGYiVaJV0qDbCbUrzBQn0yMVKf
oiF56FP6DHYPaF07l0EgvUFjsIazBLqa3kbQKy/N0Pjf0OiJXto6T2U3wZa7OdBKCdvTBAn2eUb7
Coz4sLh/t+TuwNSnSsVyNlnchftIHV/1BO6+kyC/N2KZ3kmfcJvQsSrTsvSlz8NMd3FMzd96ojXc
Hc2SSKP1BdyqtAhYqVOPWQ0cs2qNxs16q8ycFgs63W4DCac5jf7QC89MD7QfuZXODruxopdTjPmz
VoS4NeHDgHG4maej/DmPkRsCMq5glhon5nSXk4z+zrRW/t0FALzLiTU+DEGX/YsgZWLZI+XsxhFp
XP+EaKy81VmU/aSl6X/v6qB+N1N8F+7iLp6/QKzCEM9kqjWyG535AI8WFldsCOkRqzByPp/6EJaY
CEql8NpiU/2SCYYe7ry9Gzf3En0DwKLxvFDALy+3qTMbReo6Aa559G0aZZ3uQC2ZB1XNo50HcGso
NKQRyCAOJ0paRRQV5sb8DAIVMc/HZ6RXis85Dlt3Ed6uO4/Exlu7QBplij+QA67eWhp8sY+BnOm1
dEzOCQafT1OMWdbtG2LjOjQXKoS2oPzIZFdrp2MqhWm9YXq4lQj/8AGr+zCyxAiaimKSMhVm0bu3
h9yaGDgUkD+gqkSCl9XnipsgpsFHgj4huSEYff+YyhBXb4+y9aWI/Vg3yoNLVetyFDMcpCoCL+4N
jTS7SZ+NrtoN78DJkp3ttzkfblgI6wshV1mevb9yQFUXUl0PmY+BFfUZ70nMTUt/rx++PZ//HUVd
zUeABZqnOUA0ip2pk6B8caJxFDktBNjz7aXbmhDvFWX/RegGjYPLCeFtbyYY+VHHknCobyh3/WoE
I/754VF4fxcrvIWZdlU/wfvYTIU6tLyg6bOD0hXTUSqK/OOnCAKhyKMEpo6QcrVsMdoPGQZ3Fo4A
kSmRoQ2+dcZRemh3Fm3j+5AxUWRa5EoXKYrLRWvF2c+ypqZnUXbdWzLEAAVkBeU0uuhVsBPEbA2m
stPAV4HpuuIjyH5P+aUlsYGM4btQ7EHhNv1o4yi25we3EbxYQIHxRqNFYZDpXs4r0HMiF5leTEr5
Q3Dw9qQ/7idmrNhTIZQtgIDe/JmHOOFJ5N3PtzfJxvWEOjKfjhSH0Gl9V4QK6lXZTN0d4+rMFiYB
N9AhLFUotuX0hqZJsPMZt6YLGhEOLi0h/rva+3NKrTUGnOGhBpG8g/vF7LZv/Nml3Zc+CSkYTBgZ
4lPT12jj3Z7s1leFJkGDFJEpKv7rsVEmi7oluwLeO9+1eq8R6mi18Qj8Q5V37seNQw69S8HnhIwA
Pa3VYA0XiD8bhQEqL9APtWJlT2YmpzujXE8JSQq6JjQwlhrpejl7pcNYsWl8zwLucAbZ0NhdExaf
RmPX+2ODs4aaMdpjGiwdi8L4akYATCW61KHv5RWFHpcsfQrdpWwUUcZQzC+kFPXgYBqrD27TZs3o
FBmO57ZaqjmWuKpKfHgwxkbfg9le76nlh1EkhosBZ22tACKiLqQ3ebTEJ3MQHKl7Jj8RF1WPuA9L
JRJ7Tas68hTUkZ0WWKIebm+rzeEXIBWdCS7b9RkazQKzDVHyvajrtMzBLHvqkTYC/WkLQVPc94Oo
fAMXmUaHdkDV7MMRhioS5lEYQa+b62p1gRQ1hpj4bPiIgsP6UQXLcnOx7A+5bykvWZDsteo2cl0e
FPJqE+kY8t11ulXXVUVntfA9UcE7vVdb6KRIHeinqcPntJNa8aBJMQ4gpTl8xrsYa0l1KF9uL/rW
xifhAkFCwdS46j/hstA3jVULXjgOijNZI8zZtM0Pcm5oO2fs+iQvDyglU+6Mhce+WmAjafSgGArB
k0fsKdSYfNqQM+X/sYvoUaORxsOzyJRfvgPG3HZlnpvLqsbTUZRSLBzbPD6MCTJSHbYpbpoMihsZ
CDjeXsrlL19ml7zfOEQsQpogptZFrrCDmOfPqu+h+as7la6oj0FX5Y4pCvkngQ7E3uu6oZStQvte
zipjXnd7cX1TMflqLW8GHrLkbVki/4s6WFC9aP2sZ8c86/JvRtsqX5o+V1PHwM3ecHLfjAq8qYv6
dw9171kpGqo7txdj65YDDwmoehG1AMm9nPa/ok0tMedUrEsgGamWZMd+SJJXUY9lhFpR5vs2TKJU
HuGO5/+KghWoNrL4+bMSGXLtDp0Rz04llFKyswWvKztAUAlHOHXaUmda/agmWaRQasPw4kh8mbrs
oUCC/BRZjXY3BVJ6IDz4hb/27AZplf5ze0Wuq4WsA/8hh0Et4soLUM/lUNEzqoWBpD92eeImYe0A
REqf0iIE9obS5vn2iBtnG3QQnrc8mybdEOXyEwRBnwhKVVme5YcAwC2xP4SpJP4qpenj6AYquwSV
PGcoGvOCXA7VlRN8LzqnXmRksqMIdedC+Wp3Pt/mhGCaLJ1GRLfWgUcSKQSplGA8YHoYmZL4kWFA
NXydB4Vk4+Orp0Fz58/QKSQsv5wSAlSy6o+k0IEOqBDsae6ih6Ph8ezv5YDLtlvdHICxubB492hg
rtsmYgFr3RQ6y8s0rYvObQ+FzPZHbDFsDKfGwhH1CCS63JvBq4jd495h3bi5GJ8wi5yA/1kDfKh9
mIRY3COiKcyuCTHgMCtt5RZGnzqQ1va0vTdeAoDgTNigYQudZXVHwz+VpWlJ5rtGGx5JhlQU9aO9
nufWrCi2QNIiIOeBW703Uy/QByAx8YLJ0qM7LZCK1yxSuIbF0vC7A0pDH8e6cwubNHORJNhAVgzY
STZyQBZnDMp/stjUD2U2+49U4tI9aufWWUBbFjkYCi+YmazWcBKyzhrYo95YigPSrmgd19QkHRFh
453q7MZQdAdR7Ka9v2iCroYSZxAwyqQrXmjIYXiYBzoflMw04XcZNkl2uH3utl4OSrPQrJaLC2mN
1XBJJc3DjGyRB7Kz+j1kCkpg4I7FxI5TcuTTNBfF+KLUw4zSflCjDtNbsKfdJJFrqrANbNbDKJZi
uvO+b+xaE2AMJSj2EtWa1R2H+kmVZAEU/lQV6m+zGHwbtVx4uT37jUGsJa0jfUOZ6qpTJoa+IuHV
rHtSKQeORKXQEybQ/bdHuT4aS0ELNA44dt7ndejZ+JXUqQtwsTOL8lnQO2vCryvSAb/M8Y9oCtSd
y/T6hmPART+VQoqG9sXqLCYx/1cjIbYHj89/bnU1O46RVb4WQIPseQr7f+Aa5Y4Va81O0X9zqsuD
Tw0PaPb6Gm8kv1VisTcAuY/TCdRYSTNJ0R0Zwi2dSOXjqggot2s0OXk3aIRf3TqJpdPhr4Dl+v14
KkZfOtf9YHz4aUfrZylGyYgREwOu9mIno7JJjcjwIC/D8xKV4CGv55+W3BcfXz8USykULbuejvvq
GVSNrk/kAUQmitnyk9xZwKLbBs3ZWpCOsxhpO1XK6zCJTiNEGkTz6Bijtnv57NZGH4c6zCsgBAif
x3pUH0aUJpxe8Mc7IVYnB9WejzqWq+CGFla2zmvEM7zu+AHMsOS5Kemp1pbuRgXWIGyo8rCov3+5
ffSuDzioReALS4fNIk9ZVWEB+3SMP/rnUY/C574Zas8spWHPUuv6zl6G4YlFbo1FXLOCJ6VF4BJu
37kwVaF0BEkqXCiJ+O+KcrLXAtgcjLoXENrlhK/1kZFHVrkaM/88iXp6aroSLya98s+hVO0hvf/0
PS9iJTQraesTk1As167oaxJGZ2am1+GdMJngMkPkOYyD2CUIIdWT2r5PWTmMboHqum6LdYoWUae1
+Y98tuL8EBhajnr/OFbfcq3I/htyik7Hbu6mgkpDWvwMGTc6ytVQ+Y6qdUbqxHMF3nlUTMH4pAR8
M9kOArxq7XSOVQOho6hLnSIvkNfNZKTR3LlLAt/lMZ2+KZVf/TdMSQyeEGBXh3wUgA5u9gld44XR
6nDXG1glJhObLe+MtnfKwa8+acJMiSubgxCfylnJvs35gELWXOf97zkO6jO4Ik1yw9yScGkfuhTC
hzgnL+NsQoP54IZdFnwx0KEzS6VxnTPBQMxyH/ejO39sApdWT+7lMgCH26NcbSFAtpxAziAZF2DR
1TUjhgISBe0oeA2YsC+qWCpuOkvdU+jzpt8e6uoE/hnqj1oEI13Blc0QGQhNA51h1E10UPpavp/z
bA9EsDkK7wD1pKUssI7p57TrdPQ9KKYNqXVCQlI45PDXduZy9boh14J8ySLyCdHiqupdzlYd96bm
ezQX5YNvtKkjCXL0j2918Z1aj9Ger8HGd6LKjWjuAnzjQV89PLTCGn3Gn/gOU2/0ahvROPlg8eww
7Peyouuhlo7ign4gp8SJdokp/q4g6EZWT1rie8kUpcdaKdQHJR6lY44b7048dP2xGAo2LpOCxXVV
/s3mwieGjHyvRvvzoLVVfBDGaq/6cP2xlgyZsjkq1eSvfzCFf01onHJfaSrgB3oim05YlcG5x8To
IBe1j5dM/H57n2+tH1AKlg65Ea7L1ZGysqiFYr4QsPRRdcRab89l3gMU6pN0R93q6tFecn8e7OVb
UdxYb/aiFypCkEAgVo38U6M0sWCDdS4f+mbWFNjoIRjgRAvnr7enuDku2Q8APWZJF/ByixT0zFp4
UALwPMU41Z1Q35nGFNz7sQnCATH/u5H75HB70GsJJWZLPMR7B8EJvdbVqGFZ9pR6Qm7EUsjVQ1Ty
xjoRDqdAQKGxGsSWSnfXQd1U7P/h7Dx25Ea6JfxEBOjNtsgyze6W10iaDSHzD733fPr7pe5GTRJF
tDbCABImi2mOjRORaFHzs29sEJkWQhmnQUsCRhrlVJc8s2ys+daNDco1vZ03gvCgmfuzHWXj+3lx
pMkzmnQaT0rcw+0H4gLuJEObchoCsApfOrzcV4YsUmh4B7P5JnfMfb5rnWEATGwSeCZVA7nQkOvy
kZ64+MSXXpgsSAwk0Y9n3modz1tSVMV1VQUPkxSV9A4n2KrquXIutZWo1SmHVPghclLnx2RU8UE6
uvdYkaYmCiAdMzeFtIw5dadQano1qhqf+1rrrnkcxN79U957rEhvOZSsof2gJ7G6WrlhMWkyBg9S
nWQ3Q27k88zxXIPKAMlSaumBA9y2A7hVfy64ulVNBTg+YlDwobUgz2/iNndFH+ZtOFWp+C/npM/g
3zIQ3Cc1IJxj/DP6m48GfoeVAj65oVNigLSq54KWhG1W9dtJcppLvIQIdtaacQph/TgI9rcmysQa
An9nj8kMlXUwXLfJEGm4L7kYmBOkB+LZppqjV5OlB55yaypeLKWuHFeZzIgfJKI6b1vFjyVfRtfB
abpzyyBdWzs6e5wfgSHE73/5TPgoUaGnGCSQCqszrdOy0dSUM50Slf0MHFBUcj6d7TjIxJR0W75P
w5S8V2rBGWbmq8fboJ3F+gvuGqGUtclrWgPyD7WPfE3Lo7fRtBRPdl9Xy0NSQIpwcIP3DlP07kii
BF3f+mNbchlVYmDZT8Mwe6PBGQtoJpjeZWWXHPjrvaUoX1CYpUrE1McqSZz0cNaTJov9yXQqr0ts
sGSdo57blCbHfTuwt5QuaLKZqCMWWee/clNUctgtiIURwj3OipT9arWh86xZmz7dX2prciiOkP0C
UBT5zboByti/NAuaPD+SexS/8RaGNoYXwUTuAeVYzveX2xJZcTsgP6E3A+YS9grxe/6IR5o2meNw
pDRKRmx/gsslQFctSF0Gz5Tz0PfzSW5N7ULjffbAM6ZPFWhFd0oV7YAJcetNKObTF4EqGbAVIJiX
P8TMRmDSAz8kGLvknVMajquZDdguCORdfZqNU1wzyV0Xg3GA29gWG9mDP5cWzuaPPZCKNDOGfk79
epHRdqLrX3XGWTbS9HmxScVOFTQDwwmseT2cEG3W/J7eceX3WSBfWhxzx+7V2pHh2PEGII7ol5Lj
8oQ3GIupL0xB6BT7sBkAekYO7tpJS3xJkGh1HWhrHrWhTbwOUAuH1kTXpBzlv7j6IskGCE2pYgu9
0BVQCdwRP+0Myw2KRv4GfLFzTUCsB+ewd/UFLlJAn+BTWQdygxzWca6a2I5q+eLkYSG7NiJKntRC
RlRU7ZEB2d1fAhiCVboLjPKs3IEW6UNN4Bj5QdJnFzVSKgqgc66dBDMgdPGBDksNdqtUleitUcet
C9KsOUit976aSIYuCF1BwSb38vLRjrSLNhxjH7EV+1+56cy3w5wWl84K20edCO5odmB3QfaXOQwa
swDnXi5oKUkSZA52U4GU2zdyOfswS0n+aI1S9D6jBXAQqu05XRIdISpJgkXH5+V6ZdSnWsU8k5/3
ZXixxhEweTGBRy76ZIY7ewi8JtG1D/cN2+5XMo/Bu0bZeFNCjEIi/wRtA79BNfPbVEXdqZCi5M1o
BA7SXPBS3F9vz8tDwIDpAtyAWuPKhqg1ivVdYUe+VZuArMesuyr58G02A+h+A3hXyjhKXegumlOR
zb/uL753kwWfE4gD6qXUMVerG0NJA9NhWgESMMRQI+QOpouijDY+pDOXSw460lcb1brQDx6fGVHX
PhQDQ+EP93+IWGcV60BpyegdGAhR41+dtVkbCMtMfejDUuCcMtuMPkLmIx8EGburkGVaJNE8mnVS
a7PDdmZXoT/HtfYLcsbPdTHpX+5/yu9QZf0tGncHYyQCjPW91UbTqHuBhJILCWIkxVFoU8RL3D33
csW43kyFwJftyPrKy81SsPPUxijpSWl7ynotT08SJEgNBGxcxhPTIeiRQvcLwD2NaqPz+gLOqNNU
Qnhz5NSFr9z8dLheMaJ7+M6MONuJc4VU3NRrx5XGCJnJKWrR0OljXb4lxDgloafafQ1zeTA8y57k
RyVIq+9h1wdPZpnZuUcsAD3o/V3deZb0tBinh8wCWcx1uDGCVc8KQwL/I4XjZao77RLNY/BLhQfv
/QQF84F13bsqRC4WsCYMwaaoz1WxpIFavq/Wy+AbaqAXp16djzTWfkcn6x3HR1IKAFiNN1kFozZo
z0hbstDPsySzT6OqRd/Rh9E/I+xXcxPyIFPQOIrC72pvKdOzNGv5Te+LZnCXmorQG20uU+usQhE0
unlhTN8iy1zg2LBVyb5ZBuxFJ1sa5q+Nlls/oP/q5Ksy8eI9+FVrhheWPP9Y2gFzI6dumO3uNuZx
4UC2VALrhWOWH7WAMRgv46QbzQ1avnk5zXpZPsJG7ISncVDSj8VcqeazHCV9hRp8HzZXVa3Gfy3+
J+l/XSRjr1utCa1zWxEindVercOP9y/I3oER/6LGRMV5i7iw1CUtl7mL/E6eNV+uHfPNCD/H7f4q
Oz4JsAMGE2tFcWxtpwYnRtLYriPkpEv5sanG+tEs4taHFC9/Axbps1MGytf7a+4kEaRFmBKhBQvG
Q3z5H1FmN1Stmpdc/TlhbGbK9fyh7tPIC1DoOzAAe6+Muw6HJpkndaqVGcbpJ1m9SCCR6/Jn5dgD
Z5rOH8F0OG+D0Cn6179qgFTUDIQDBNG6SnHnwA4pnufSQxVos8pAyzD3lzqTKFiFktZMbiNpcvL5
/n7ufKTg7BQhEwkn6OCX+8kwVlbP/RA8dLEEt9Oo/rAiJDLMuYquOarcB5Zk5/jAlbOXsM9iWNfI
xdqK24TgMHjoG1TDTlMorDf/GvaIMtaSgxPceQawg1O5xU/+jg1fflyoa1Uo1/QnlLLuTpMM9nnC
qBw40p0tFDKNYoiULjVV6ZeraHpphZWpSg+NvGicmEp14qM5OpH+NDto05+rpgxN7/657WwkVJAA
AuHgEGIzq8vJXBC8NGomPdSjXnv2sEiXtIIfKyXZPdjFnaWAaMBXBGUK7OfrgaEMZeVIS5TMd+qh
vFikr89DpSGoWmeHhkvdOTIR5pK8oNhKcL16BAmkqpK6aJlv5bFTnIdAyRwXZXNjOBnG0JiwpjXL
z6a34n+hzUfrQlcgiTzlcAX/L02T+hmLWy2e1sBSea5SFbTQxJD2RZ9t5R+5J7B2kbyBTM8p+4By
3Ni1P5RBlX9pkMWBiymT8aMNaPJoCHXvuwiyYPIyKelsSq361FMhmKTUr2KnoaeJvmwAYuTAIu+t
8ru2IjRcQKCtHKiOJzKmkBzc0JfsVo324jraIdXT3iqC9eZ3gEr4IfzCHzYYfCdkPtqA6ktedU/w
kI5uW3ZHGPqjVVY3gREaJRzhXERbPrc9bTKji2pCyvDqdyRgeuAjYJ5wAAy9/JaUVZDmbDIf9mnJ
HTXqReaYlBddXroDOyF+8MvohvEqjASYeIpT4OleLuWAgWxbKAF8JQhjWPsGpTkHZm5/GJiFDj1t
NKxLoco3zUqjV1f5iPLFQLKoXIKqWZkoh7gQNjA99ZdCL8DvxTIck3ALRlJ/JLG695UCuYe6NoXv
DSAKPYscFuIw81EW7/Jr1CZtf4FHzg7drIAI8qdqDUyI6rkW+N00Q6N3/0B312fUm54qkeRGSDZu
0hGeCXa5qwzY3JYxfEP9VD7ZrRHd8mhK3uS1I1/GNG8PVt7aSTYZ5CfzmyQNxLAvz7dDezrufq+8
yMriMgps/4B52QhPNnJbB/d2+zrIkMkPwRGx5CYOKsYqgxik53WQSDNKPEdPUHD11/ubuY3wLOJw
MlHgc/B3/c6Y/3jpiVaM9HkLaDfR/SqYw5qM3JNLpy2huK6xrXXUBc8mhZejptFOSZWl6fcDyads
x4G+3M1GDou+1dLcL/Vi/hxATfoM164po62oFD+jzhjed7CyeFNq9I+pJoWpmxZZmZ1MG/DoXxyt
gG3AIyCqS5uROEMuYQENMmqb1ac6yq2HyIhUT07j6NPrd1yQE4o6D3HgGrSl1bPa9WaU+3ocZw8w
QcnvZxiXTk5WtZ8apy8uljU3B03nncoHs1HAHkQjAGza2j60Q03tNg9zvxjK6jKboeSVijG9G6k0
e72l/prr3rmmDfTAWQb3NDWPo17w3oXmpLlp1E1E3vLyvGNpDGIonFK/oUB+7WsbGXjHdg6eze6X
gkpgBpnJ523HGYGHUJEDI/Unp8neM88ywDSiTk5yypQqQr5uHuensgujs23CSHAqKnP8vABUPxo5
2UaNAt8lppXBAkH1tbIWgTp2eg+a2Qc6g7BKpVnjD4bxNQBO4xSeCyX9m8dM9wyjjLKHaGO93OGm
B6LVExf4YxsDkrJxro9jS9MfneQARlwUNobUbdShebVYKZ3fP1defSuzNcDX2iTzYeJb3uhjbfrM
qB1pbO7dIBw53ybTp4Nn5eX3TRRIw7wOONoWSmYfzinogYM47B3v/hvdPTpAJwbSl/ACrAlFInkk
23BwcYGuwomu/dKN+Ad4TtUtnLY6yAp3TLBg0+TKEj5iElZRQ9/JU2ilWuKno6omn+iTpF/UeDDV
t6lpBVeD4aMH+Hen26u/Ee4pwZUKrouJttWRdfqs06U2Yj9rET85DQvZAfrWlMBiNW0f1aIf3t1f
cVv7BYQPEJcpBqbQN6MMlm0PVdxQazaLker6CQ0xtX6ypU5CTxdOgg+LrA7apS7iLPqv7fA+l3wM
O/3T/Z+xc7gOsZltUxXFwa4Pd2hhcWfp2LcXu39Ogrr0KhVuDi0ow6fI6o9gmDt9M77bJv6kSCom
jFaGb8Ag0hoZWFDrwUJGQeVBE6M/QVvWXRvLrCF9TxsEzdXWhd27cZl4QowmVL4R1g0Hx75324Tf
BV0lwFtrrxs7Sa/rFHZ8dMWoaGa9LuUXo3Xmf+rGjr2h11vG3ZWwP3Cw4iNXsTGwJwp/AOEEa85q
E8JxGoM0p2sVoobh6UuReY0NS+DZMOPhaeicd1pivZowkGiYsaT/7xttG9IAhUAwDA6tMjmwzia0
cG+cpTQPXI4wO5tPQ78S9idi701OBslZ7pAoxX5iSLGbV2FzWZQ58Oac0aT7d3dvKeSRxC0SeMx1
Sb8A0FJaS5H4zjImDE52zTKcUiiPs1M+MChwf7W9l4KOIJx9FPiBjYm//yM4RN9xYrJbSvwcomFX
i0G3dAAIblAe/VjAVb3e6pKfUR4DjER1YB2jhMlS6nGjJr7a5vUDbW7bQ2O2fSBFTM9JYLQHse/e
ZlKEE+VoMvYNIq7IO7tXJdYbxjbyozFYzpDfOB4UgOpfXBGia9Q8sfNUB1Y7mSkTFIeTkvhSTlBS
LSj+pVOrfOm0oD7YRWG3X95GoRouausW9m0zm91CCuYk1ZT6gZMSX5J5ntXuL/TgNZbRGfbDg+zU
jHKFdJ1zZJnGyVymidKrSGfOlRPa1yjT7He1M9RXa4mTk6RMumfqTXPgObcORfwGC1oHMnuGVlY2
ZUq6qZdnIkrDQGgjworfpkGanxLO2x0rZzJO2PPyFEtheJ7mxDp4jVubxvrQcQjePPLQdXlc7kKz
i1SbeERtGwR1zeYxtdvmHNLfc3uQPyeElef3kC7GBy9z95B5mJTQBJ/9GtTTKS3SeHbO7qNAAGF/
XF7bQj+aD98+kN+FcbqlAmiymQeCkqGIa+TE/CmSArfkX7ljo1he2DbSX2wlFExAs7E0oEXVl6aG
a6xITlexVNCVt9GyOmgypgoG98Vx53lCRqKKx4vRtVBQ3bdy29FwrjK4MxrDGDumV1Zrt7XewVbZ
Jn49FNb7qdSTnznKbMi+0IkYrpQmY+OaRVL8TOetqm9OZ8VnHEHvmVMbf2oX1COStnl9SYefRdsF
wBGh9QbnEWrDAAGqQVwI1/oMcisJPiyLNLWe1DSAhu/vwt6NgvwK+Dg0elClrDZhCqvMYiow8YPZ
BtoxzqH9qba7djh4s3tvhh4wU0REXoIq7OVBxxaN9yUuE7L+vhkuSVmln+1BXYaHvrSnx7LLye1N
U8vCE7wtwQF25rc47do6KoJWk4MmKlsHf5Y+ZFXnoCi8oHmSfhDi0R3NunAJPUVtevlLPlWDgQyC
Eo/sQjKqs6eBZNNOjOGSQ8a2XkWuZCKWeZJikIHeZLR2e8uWpf3aTWqFyE5fDbd2ngPzUuXzFN9k
edACJvd0yOzvH9reA+WxYIMhEWbIZ7WZhhUHeVmkid/Iau7n6TR5nW1kN7hRju7HTl4NARIlYWbp
0GTe4DPVwFHqdhgSPwJM9bYckIw4aTEMe3MlQ8Zcx9OzbTD+jPpP/j/Yi0HkKY36F7eUIREmXhlt
p8+0+uAEDuSQeRQABWHXvZmWQXKtPLcOvPXeWyBGhQ+A8WQwAKtiKlxB6PjYwBbytB7gWWykWxN3
9lGBYO/0WAMSHQ5vS9C/DPZQKuZMd7VRTC+SY9Ntmdm/OFloHZCFbiM5ChAg4wRpDbw9a/OK0R7N
2RqJcpaqe1Y6VWEyl5LlNCiDB5HO7N2/mLu3BawkXTPqXFRxVlvYp9PSRlpMdrlo8g9d0ufh3FnF
oD9milUoMI6PBvpZjt1k0FempfUu7gv7rZx2y6spmDDviAiJMicB0SbzoGYbSjaMiH6kZZJn603g
R4ljXZJcsw4+e+9E4TOBAlm8kw1hmA6KpJ0hg/RLsIKDpyA1qjyP1Wy7gTLQ972/yXuHKiboAQBg
0DYgkSiPCHSklJSqMwqX2fb8MUzAHjhxoP8EhHkE7909VPAhTBqRVWmbSoValeibaOykGYxqhrDJ
nD1qna5Xt7kFkOCOJdWDwKrCT1C0JfUZVePwlk6VdlSf2dlnAGSi+C8YvYi/XjqRll1BHdggrxuX
yc0VKG5PwK2S21CM9YHL2F0L40p+QCt2w0SpZj1HjcSSD7xZvZlO0pwda1TdVGEI5f6B7tgdWr3U
m1iFFvq6EhSOjR5lC59Vlot8hXquugRycDSPsucDiXWYzqcagyv8fcx/pHUaQl+6wgCFb4YoOp3m
NJt+Kkmo/AuwyUbpoSijE9McavHYl0OFM9ToeH83F14N+lha9blzZrk/67VU3kpUKGUPYa0xRdVM
mTP7rOjj0LoJmXdzSmM7FQAe2zrrc5U5B+5g72wYqKGSQ0VZ8Jy/vAeMltJhLum5SqaWukZtK1CS
huktNbMjRqadxwbaBtOJ2wGDus418iHWBhVGcL/MZyyo1He22zCO9C3upemi6cGsHDzv3Y9jXBGk
JAVPWrEvPy5CJm2Zc6JvRtvn5x4t7msthd0DLT3nIJ3YCcqYgQd0Svwr+oerRKqay2VgrI8ukB3G
76TCSR6WJjXLK5uvPzMyZ/n0NetL1TNneHCGe5eeJIbpfFBGxP5i4/+4jVOYAN3IWTtGre88A8Y8
dwZaxfef1t5mMigPpScnSEVotZmlNkBuILppTp0z7QysyfDVUUr+Mxc9Oagr7F0VAbkBvkeRbYME
gHc4SdS2y/wkN5NzrEbV4ySFHyoIB7zCssfXyuLQsQJGIUJ3hgI2EjUQqo/VCJzOL8pc91q8zT9h
X6knSR/Sa64ZRw2sva2kZEwMxhQyjfXVZTHi1GoQpsj8Je8UmMXHwONKFl6hSa9vGfFplIOo4kHf
ssHAkK/MMvEC4V4wBI9KNdTnJMyPGsq7H4SCFk0TQYCzfmjAq/tetylzdXNouRO12Tdl5TD7LunN
5/vXcFt95YMYxdFgLhKQ05XBSocSdFSVpb7ddMtFwi7SA4vst0Bn8yv6P+lDhmjTQfNv74UJgjfi
ZezkBqGL+nFd1whGAu4kVIbbZ8CXVb/uf9nepWcohbokkZZgwV89YxRPG5WRWV8DxTsWFTLMTj1f
4CWsPUkpDvbxaLXVHdTrosUtMLc9lLHxVGX596RO03cdTw9Wm/mIbnHvhgBmI1anzOOgEPTy4xx1
Zq6iCFN/Hpgz6IEcuBJijMhP8AL+Yh+h8BQ69TzpdR7u2IDzkonLqEuSc4k1NbupLdIwMTRsyD9M
w4Fh3Lsc3HtBbwMofpPWaeriWIVN4cVJlexCKF/5gZTGt/tftbeBxE4OoMDfbmZ17yu9LXOnL1Pf
tAfnbDCGe4ZCNLyFvdqcX78UHQYyVNotBImrs7IpGSOaiTkMEzW+lEEcaZ40LdN5BAV5RMC0dw8t
IHo0dqiSbYqtZbhY8KljC6VIZkhRiUY3tprClxf6dVbZHiFQ9uwHqBuQqQwNAqATv+cPZwnqhMmT
Ajc2O3nxucm79oQ0dYy0RSt/lotlOauxdARb3VmUIBEPQybM6a2jLO5hDpEapSE2oPXLDAHSU9aZ
nTubXeiaUm7Obt+0X++f4+6q2EhHdFW2JXPJUpkxtZYEZZ7B8mIy6CsMRNYlayLr0eqV4gLhzBFN
9s49BdzDqCSQalGrX9/TwVmGKmlYdG7TN32xRB8SJU69XJ30A7DY7lLMxgueEHKL9VGqVqQ7qMgn
/mRFEKsEJnp5YQpy8qE0SW0OUoudi4o9EdgPpiJxBquMaVLDOtOigHw8zax/Ub8MrkNft1cjHqX2
RK91PHA6e8dHE4IUTcxqb2DHbOJSDMNEM0dKJDeOUbZX9Si8aZE6XArg8a4u90cVFfG2V9U9kQ6I
tu7vgGh1fGqNspOJ6pNfF0r1zlKmN6Sx5gXO+BrRvjq+IjM3Xaeg/YuYSKxJegAX2bYupRTo6wI8
oRAH/W7idooOt0w+MsU0mGbwF2cpQOuU/bHbm/LUrBIylJkc+5pZRp1bJ4wZuJVWRRTDSkaq3tkF
jv7AL+34CRwgfh0uNNAK66gPQrdcRLyMw4lei+kU2bONsNfp/qPfWwXNGBIsIj5s+OoAE7NmLKqj
5l2jcuKlsyg3VsMRgfwO9Iz3JkTXGPwhsVp/TBJmY2VYAkKoEETAJ+yYX526kt41PMMEkQ/WRMqw
LqqTwiSQB4uREXkLQh4ezD/dQYVh/+cIcKoYmqY0vXqcDCeUOQhGwgsNrEc4lLlbFEP+pCyF+aVS
yuproXT9KUGi+ZbRd/P6tO6ew6k8Ykrf/yVUViGg44dsRsYiZ8p4uQoJdZYajTtPevxkJFLMlTYz
x0fHuXvTKI1+mUtjfjtWkfwcNXNsIyHevX7O9TeVGteB/vOWJ9WJInNBx4I3lUY/MzhnyNqSFs1U
R72OiXTE1rN39Yi6sPyY/S1OOMxaICiGSUipJMsHw6rTtxFQhYO3u2P14QOCi0ODxWGL6oR8w5zD
WQt9wGcI0Wv2zxnRzwuhcnXgX3ZsIRP/GAmekZjbFt/7Z6gwBPZkFTLD+E1ZfdejMpkecrvN3shM
L1SnNoJfi8pONJ57ezKl6/2HvLc6hV8D+jZobgELv1w9XOyqzShX+BK1VxrAwG2Sui0vSjNFt7TW
zWtj5tD5YMgOTMjeDlOGFBRcqBRvyr09AkDznOWUuuV0PiNcY3uI0qZXKlXl+f5H7vSfAQ8Aj2AU
H5O4dqowuWCF2zH006XtfAQMmxuEa7mbt+H0ybKU4lSU+ny1olFbYHlTXj8lSAIunAAeB8O8ziaD
NhmnQRzxPKRnJlSWy9ItzNl0bexxsgcbu+PRsZj8TEYPKPOu0SCWtZRhpDRw8ScObEySMTzZKOG6
jdzMXkrf9hyNcvjp/hbvTAyKCUioBkEPkFaui5UtkXcZZngEuVyS6byEFl1hE8Lu/LzUJRpJA2ix
0Z+0tFSYGx7ND0hnRIzgQzA+uJNVKV8gZKvPDFuO/8ljlNWemmYIBTR1Lj2lVRBmzFmrdXxqFMpj
12GZwvexMnX6OVW76jEo00VGljIJk0vXtOVXvSmV+UoulWYnmvDdd9pFdXSh2dX8M2lLrHPo9hR5
c+bE9q0wzDn2ciVEVIjxwN7r287JflIeJ7mDywH24K7Xw9tUl6HyRVW7+RM6Tu0RUmLnOcJrzWgK
7V02c911TctcYcAxjnwjQ8Umn4LwMvTp4GVSlfwvqWjIzEERMYwTH7Fd79waxhEEDIvuPvpK4pf9
YYaiQKmbYqTJpVZR6TdKxfTmFPXvqXrAjzGEjZu16RF2fudhEr//FkAi4t3IEdWZrC29w3Rk3ofV
2YFdHcmvrvhSq1oGS09WXaewGNzWAn82TGX/7eDSbsNQqgWO4In+3Xta+XOooJOUsVACtAVZkza2
4oucLc0BE8iOw4INSAhwEMfQdVoZ+CqfZhslNtFiG6ButOx58MqsmA7Ki/vL0I4Q5QgmTtchWbvg
HiLQi8YI9d8pn8P8exGVR9SJOwkKX4PBxqD9jjBf3pNQ8NRw82O/ihzjubJruOZbTT21ECZ45bgc
9bN3P4tgFv4Yhna4JC/X08axC9BrjP2ikyo/sbvs45QNR72W/VUc+qAOvpg/Xq5ixjBghbh66n2K
GSOxKxtumCK39vqwAsklYJ34O6LwddXIShhjB4kEedGInvBpUEryrdJCCUQbJUDur7/frES1CDS2
wH2//KqoVNQkr8HMZQilnZoKRDZqiEdEg3s2iykbpoAJy0ClrFYxu76vahBIvh5q0huek+UlkLs9
LXbanlprsjwsSuEqCkSt979vJ4Sgb42jA9VlAEhc2axFQp5PToGNKgsNzLmUBbWp1L9navDr36wk
UMHMZGylicbI1qYmz2M/NKvhW2kUNV8Wt58mgNIHh7b3wJi6pA5MrOJstLkSZ9DsuFv4KMRjvKJx
/E7NMtcsln+6qPty/7t2F+PMqAeLa7+OFRi4tyUt1SN/7MPu2THi6JT3sn2p5lQ9T+zFQa9s552J
z4LfnRI+Re7VXYkXXc1GrYSiJkfJhEBifliYJX39vWAV4lliNybB1vci7rJxmpUp8nu0h99OraF5
Jt3Ap74dj1CcO5cfCnk6zgBEeNfrDTTlqIPxhh4tjRZH9xM5zRLPXPoGkmLJMU4lJc5rwyX9x6kX
88Dk79x/Qi24KelViKHJlf8qtFKJLCWL/GnMmtQLxlz5GCRjUnlypM6X+1dlL+cETwAyhS4nRc01
h72UhXC412bhZ3AYnpVZC7xUnjI0JzvpMlhqcIsV5xOaHfpJMgqHoWQlQqEyPXiKO1eWwU1+hShw
0CoUf/9HoDJkcQ1/7pD7mVqGDwVMOIjLh8HFyB2CtCE5ilF2TlgMEQoDJzBG689W5VLSUTMs/FGb
5AZqkTj6Kk8SQuyWEsxELrH5tk2j2JsZSPx1f893ngsgP6AjYFWEIsLqudT2iDMP9NxvcyB+HHBg
vAtlqzviUNoJ/gCnEfcB/N/RX1bzpTMkpjT9bBzCUzIOjMbij89FC8ivjhrZbZs2v/3Fx1FxBPMD
0ekm8Q2TCj60Ril8PZDbx1xv8odmTOqD9Hrv08hJmIKlDAfeRxzvH9cFHKpeoTBc+HSGjJ/tsKi3
QLHSb05VakzThFA5ef2YHmHW905OtJQhaTEAH6+HyoCpAF8MooKqeNqf08ZC86BWxwO42I4BoNPD
mAEdISgc1vWxgMI3o0dZ6ctaVconqR2IxEYLlOwJkphD2uydp0BFmqdHcVqBhn19HTtCNDjreQqB
6fQ32xrbZ9otw9fWUSKkZDSwk26fSL0CAHOeSuN6/8bsIYD5AUxC0buEx2idpOiBknJtbNo4y8R0
yoLgA6pbTdB8byMnydyiNqrlNmA3opOVhvkvrSnzf5aonX7UnWonFJfR8T1JDFsHB2575yhw2bwh
VJjI9teeTW3Bl8NAyk8LIVOVQ3u+WFqm3+DsPlKW3rGAxCC0wH+bpc1EmASG36QIlhHM1ZVnLOXw
1PVOfwrbpToTCx5Zod1tx9RihcB+iLHFl29IMlDfijqgH70TdG/axDTeEfzX9iWzstm+xJMsLW4r
IUcGrGFJTF/LzOYjdKtJ51q9lMgPS55qN0D48FnevxJ72066I+qBzKWhsbL6aVU0lsrEjSgTI/8p
IfPhZhIcH8Fo6K8e3adOJsI/ejsitFh5W0m1s4mAA4ICLf7PCHTnyW764aJRffj8+o+iucUcCjXI
rcToxMhQEKtG5qdzWnqzHMekVzDM5WiBHiQke1hBWuUCbQrt8TaGTqTBmKO4zv0uC5J/RxQ33ndj
tgRIajvpgzI6+tWkBIN6YJJDvmOXxnnsqN+8+vkgSEscAyUDvm4DVkmUQnKSUsv9WlNG3WW0sE89
wG4C1TarzRFP6PbaOFTrCSFEviem/V5emzLtB1uOgJdbwm6W6Zz9M5vmd5hetVd7OVaiRUlAyiTs
hpRxwK0XAXIJvhpSXDTkYHmoy+wIgLP1cqwCERO0lsgGbwwjdfJRG+yYzgQEvJ+5J/KNKA4RVQB3
1kmOzP48yJDMH5za1hKBB0O5AsMHsG9TNEpx2kmdTLASLmb2ESpglZHmsn1jznodXgctVtTL/aex
9ausSDZLUZ7BgA1e2SobMjRDj/0xDg2P4kDuSZWlHDiave3kVjBmIYAQm7gLFfsha+nX+22dhbcG
Ec/znPf2m7i3tQu5QPdR8Hm+/inSt4cp93fmxx+rUAUJsdZQFtLZOCnUUxrw9Banj1wqhfPHBmrb
/0bapQ9K32QXWAjDU8XQeHFwpHsbjJUD/iTaOUSFL19GZesje0I3h1J6fg0iJ3gkejmqg2wLf0KZ
kyEinfdubsw2AI9ZcSJwQZUkzT0SRrpzk3Den0IVMr+L2g2yzAB8lH0AgRv3Lq3U5t3rbxIQQ0qt
KjcJu/PyQ+HtC7tcjRgeCIbwQdMQxBthyz0o/u29EJ4moE0KWAgKrJxGzyb3XaZSVrXDxZ3zqX+X
NiqE6GH4I8lAu9z/qD27hjFHagu8MAZu5Q4LaFxQz2R+QFYwblKjaafYiNCxh3fs4KLsvRFksBUB
kRP52OqiDLmqcf0ssN1RVnm9Y4Axh4yUERPLjATNchfelmLu/7n/hTtT2pRFmN4VQ8q4/XXS289S
NcolGXdo1FPgIsmputMUyE8hmNf/DHTAO5eheeVqoG/rnEgW9eBcL4v9toatjv5OEdo/7/+mvTcj
DleM4BIVr1PSHApEu5mHyG/HWPuRhnbxTh8i62DDd84WN03BC4wlGOp1MiihY9hGDb0B2+gC3xrh
YXHUYX42G/mIM/93R+wlQIODhQMPA0i/agPoJBmGc8rBsCdpnDUuoXT9VOcjuuqLVreANNLQCN3Q
gtfrkuBCP8l5mYc/mrCMGB9R2y+DWfVv5a7LG68z60G72hZXnhpdt5inJSp15QSHo0YTZgIWe7E7
xzgXSV21V6mXq3PV2npGPaGOv3aaM86uhtjr4CrTAnzLUeLSchcAu9ppUkh6Dqz/znEKzi4KplBR
bZlSYZ0m1pOAUEyl80npM/M5g5n9IC/dO02akjBXUNqmw7x6qaGWqV3aabHPdFHnGZpKU0Bd6kdj
GOUDn7ljg0DnAgoRR7nNmtQoreZagF70UVYglV/Gt2OnRs/WsqjfC3k60unaXU80O7mnO0xeg1XA
mW/ho6UMlkQk+L5CxJndBsqXb6HwtQ/85t5xQcxBXkgutR2TkCpngB4jgqiukXsadMp0ZkS9O1hl
77z4HiGqhvDepspdh4vSloxe+tOcJY9Kb1ZeKamKy2xYdZDVC8u5enyCM5wAQHCH46FeeqYSQkZk
SEA4RI0x//w/zs5rx06la9dXhEQOpzBzR2e7T5DDMqHIseDq/wdvacs9mWrkb/l4dU2gatQIbxCI
TQbI5Rkn2Wd9UClueu8YYfzcpc24ezuQ3XhIZBOpp5axPP18/fXKWqcxXTRQJ/PoA1kHhD3FY5Kn
zbcsVbqXt9e6sUtAKdFHgPLFK72WGbIbY0JbeeETqFNywMeh7ILeZGhciFZpcFQ29Y0C7sZG0bmH
ea20TJjCXD2dwF2wkEmVX+ZYKQN7KIzjYjqzf/u5br1D+AS0J5bW88qiyFYsSIlzkl+a1qTFHcXJ
JUFQIwCVtqXVcWspcihw3OQXNMuvNgrCV72nqGl+QYhr/j6oUxQGTOTsrwkkvV9vP9aN6x5FGFA3
2ExDYLhOlwaCs5laKoW2PmYPmhynJgjzVv+QhHpS+BLDPORSy2wjFt9eli4aHtdYT16HyX6hJ1cT
QNrGlUXv94SVyh/izNrH0lSsoEG27DKpozee3n7eW++WMQywz8XafQWMmTgl/49HNMoe+8RUiz4W
hhH5uVT19/++1NJ1pbG+0BGvMylFWLoUucNV0BUWkjMozPtOZWb7fDTAO7y92K3gwn0DDBfwzVp2
Yuw0Y8ptDDnU0bK/tJnUELg1WudsZ411TufKOGnQhx7SIjW3WMG33ik9ZvhZvFSMko3X4cUEOoud
IVmF5cJ7KWs8mdU6qQ9J4kYbZ/1WdPl7qSUW/NX2zfoxiyqpMTZ28/RQpG57GLk9fs9GgulQHYf/
PmsFAo335Z/m38KueL2gobR1lRTYEPTa+Dsxh/A+a5MttBb3DH/m6m5YLjq2C62hxcT09TIooSTM
GUBNhVVsmR9zypu59KHLKxBze109ZHPSOn4Y6qILUNOx+iBGwp9yGWYJ3itFkQeO1ivT0a5duwqm
yFLfYXNjfHHaPHJ8qDVYE+tRLq2damat/YxTb/NbwFFKfddtvI+RsIri5NnoTRwNt9aifRsXZesr
KHRfMk1Tup2Xi1AN4kKOv221cLFgKV31q2YXnr7Dsbp6Nwxj+F4M9tzux1wvqp2tSxTcvTQa7hXp
td2h9lLjq1soctiZoo/qoMiMOd9lzGm8XWvVQ++Xaq0oFyWc50epGxidVmMP2H1UwNwHeJ+Kn1ZL
Yfk+pNNGzAhtoR31qmnhP04zfdoBzblgSkqRBV2oONKfrI6Z/AxuUdqUakX7COMIG8o6c7OK7KKU
P3IUB5G4prcENKWI5GcZSfGJKOXMT63nMJjyAftn1i/UJiVaEK0Wf2vTOhnPeWV6x3yANHJW9LGN
9mTzWhoYQnWzfahmwt6reWRiI2FGukFcSwwlKI00eZwBDGQ7zJ7a/4ge0r7TM5no+0hRGoBRY1oM
n9KJImc3u2ZePM9l3X6o0tp+QF8vyv3ZHmXzPNlVXPlZY89fXUt4P0d7ng6exMTK7xOUfk6KZjfO
sVDrHInDcRgee1Ho4mFsx2H0IaBG7o66ciS9zy0R7eZ8gDwqsOueTyrmeJEfqdx6e3T6nWynTb3Z
BNVoY21Y0ZtqT0IdtNyPsqo2d03nJXfFNLa9Dx3U+4oI2egGnSysT7VntYXvgNZxH3RlHC9WpY0Z
0sKQfgOVi0aehricanQf3NxM8Ddpc83vPKhTMH2qsdtlAKTqsyZiG/MtLovad4eo+1Wb6Pz5YabY
NX51jJyDtp5y9a7qZutzr4QxCDArLYKsL1BVtAVDan8C5hY9DxSTrZ+7dq18LmSj20EEv/qiYMr9
wUhRuX8u1CqbfXK2dGBTetNwxqOy+TRMrdX5ZtUZX6oac+MDSqt2+btXBj0PdNw0thpIN+5K6kL6
f4zyyDuuK+NKyAjKH0wMq8+NZ5C44Uev9tyfObX5h7rVfjWy2rK9X4X0hYGBBhQXJMnOSiq9Fe7o
1FAI8NOZkqBdwHZVoqT7SbF+vH1xrVpGdPiRa6YkRRyTta6SHUlbX7VGJ7/YrZ59c6WXv4uMzgZ0
5KXd1wqBzmMv2pKTN8nPAHbTav/2D1g9KiMn6ijaj6SrzBKvIrxMZTtnY41wdO2V72QsJywaw5Gy
rRGH/2UpxDPAdnOlXA+T0qEoIk+FCRiOEDbzIprhJ1TWQVfCLZ+q5VdfXyhkc8wOkbBZkxSSeAbt
6BYMfOux/rXYdf3UeiZl//5AizguN+QiGnTdVYwSxN1A81M9GQPHtpll6gWum1rfF/3Y+d9zHDQh
gQaQ5NBRvb6Lza4yJq+ggBJQ9e+9xBiPAxNiebQNSdpae4k8m0Oh7UtVk1un8NY2MWniMmdjGrTq
+BU16DtaRJzCFu/IvDMb1ddZ91woXffvcrigaAAGIMwLdm2FpynsRO3imT6qrkH6Fzohyu3kscWN
ZOOd/oGevtooC3aRq5I3inHtqq7RbcUu0WRlop1m6bhbGqZ3U+O1P2azcP+zY5P7Ss1doft50xQP
Aj9r9wEPaEPZdbHiZodQZsk3NSxURrYjhe3bO2yVGC0/D7811DyYja52GJ6dk4lfaX7BXbkICt3g
HmnnEcvlyvs+RI6xd12ZBWFYbDGoVqkmK1MpAC+nrGSEdtXiLbUkHqO6zylDQrlXjCLfZ1U1HC3h
zPd6Yk1b/ZXVDlsWpOJb+LtUDdeREO1hPLhjFiwUBObLSZUcq+o9nJRso0n1J9Bcf3RotBQmDCJp
CS5v/a80GtubCYiuwyRSn8PB18cIyLbURyvamUbXcC+GtVv6ZCwLrbIuajRtp7R50UVavlNxcfqo
W4k57eYJSvxp6FHL9ovEauOT4dXOp7xt7REniEq8ABfIvmV6CHhpkjzeftBLbd6PtTH/LKSC2mc1
hMa3BsVVLcM7r2n0z+z5vvPTdpbDuyamU7d3WlilTNmg2PukPTZNNWB63+oosqRPOeAkARajqedz
FQ6dH5XYvzwStsSHBh2o0Ncmd/zy9sZcBVi+FsRBetZI4EGQvMrYiyK2ZVyga5/wrHt7DrtPVqKI
fwXWLavQBWOcCQVnFQhUJ8X+Ss3yi5p1OnEuUR6avN6StVxjwFiG+RTxiyJkPR1K0jSzM0Cll9kJ
k2OWheOefEfdySTt+f5aGMSZbj7FSZdgM2fNL3HjGE+Ic23R3Fa5zvJDGAOS+cEihAb1emPaY6jS
yWLunwhz2uNGRLBXWmbTqiF3wlXYkwTHjeNwK8awHEfBxIB0xa3jpHnzAjyhBxIV/0VWPpxTJXId
n/rSOYRmab5AEEsfQlS5txh3tw49gj4LtBv8ARnw6wdma1Ucsqq42P003jVqNgA4C/FGG7wt/d+b
S6FyTEuV1VZQllSpKPcW7BJq1C4NTiWCqoJagBSzu5Ho3PiMrsqA1WHiT05/jSyhioiMCcGey9R6
5XEyRXWphGPvNUYNQVXH5Z3qhMXGojeej4YS8jAAJ5kgXScjjVHbZOZzfkFru3sxsKQ8Jk3f9X6i
z84WtE67cT3QL0MriHb4DddLGmdUEAObpqFs9JvB0s520+R+2WaoEyaT6oPXT/eN6N3fI6PCXZUA
uhO22p5SWDRHpZitM12wbpGrnP2wVrfkjG5k1ox76Qah1KQCNry6wBbpIE1K7pPEcoBPofCYEyxR
qTvg7VB+xA2o/ToDID5IgUgUchvZdHo7Rt58R8uYlCO7TJyuYmTtAndpKLUvsy7sO7W3nnGoQJpz
zKFKYXGykcvcWo65Ds1gxpZrbcPKrouZiVN+qVxN+eSWLcoDVo70aDVk+9mZOrmx4BplQxsSfgtu
k2CU1kPLdqgKL8s7QKuhXT2CI4r2eVfFCC9ZIv2GOdF4yOqucgKj8KaPYZcOZ8hO5UaOdGvj03JH
k48qam0Qqksla3ITkE1ut8ldDv0J4d6h9jslT3b//kUZbDHjX3IxwGOvw1WeqXPtijG/uJnd7Z0o
8Y4IpmQnr4qcu25unG9vr3fr0ejtmwDjQKTwjK/X02NZjaPdQ4iN4vaFlaw5QHrZ/GQNQ2NufM5b
+4ftw6Fj4oTg6tWB6XGbjvCwEogtYa8tNDEftVqvjyXKJEHvyPh/eDiqbCwxaWmya5eH/ysLy7RC
OOGMVULFSTnOYfF+8KTcJ3iifv731/j3SsuT/7USqBItmkmHLh1D5h2wMEHfi74bBrJbDdNbX4x6
Am+khRFpXZ95vcUGxtMoCae2Kv0SHN9D1nbYSkF/+/Q/PNWCGaUbCsHtOlmYIL7ixgs6KlWL7pI4
HPZd6RLfRnzYlI1S90a+t2C2DaYGfwTPrl6hoFWm0iVKL30c9cHoGtNdXLnzRipy6+0typqk5taN
wm9s7cTsgMMiVD0bn9I5FnvZWfOhmtutFs+tB6LAodygslpmg6/3xJB59JNqBnVtlCFLRDv5Anhn
C8F2I7diI5C8cg0w7b4eguDAbaeyxm4MxibCqGob+6Y7tWdrsON97NKeTeqhPZIQboWqW6+SDB0O
BzjANaE8tzNQBVxq6HKlCYQNdTrRhRJBJkV5eHsj3nyV3HCgRBjYrrgLrS1xmYrt7EJ6Dd156hDV
HJwtcOPN24ZsCsoXNTHzwavrFIHtWLbOUnKEXr9P23SmUarGHyZjTg8kl1nqI5DU7Q0x06kb+xbH
YqfcIKesUcPceQstBf4CF98qYw17BD0pfjLMxDs92qd6aEt66al5GFK0CACVuDm0YAWmvV8WXtMf
yzJH0lgILFuptvPcB0rQn8m5t5petzYbMYdfRs9kDdZuhigtQp0hQAFc+m60a4YYtqM850n5Ywyl
+t1Dre1lYOSwcXPc2gCEBooH6rQ1v1cPXVsxvCq7SHWwH5xuTL6gVbKlTXUrq+aWB7wDYQ0nj6vv
jxuFXogqzy9O4kQ/815GXz2lm3xNwnIHQiR9T4ote/dbx4hHWkR5FkDodZDtTDx03A49Jyu31Idc
m/LKDz2nM30gWfqPtw/SrQ+4SMBhDeLS7742XbSb1p3VnMX4MXBqjWSsjghGhOTHTWweEQWKH2Wt
jju60+1Gqb0E8KueyIJVpr6E5U7HR3sdD+Mqi1DlJB4yUDLf15ryS8jM+40XV0wN3A/Nxijzxp55
td7V12ziUB+8ZQTeZdqQ+YXeTT+8WU93b7/Sm8tAhoZIQkqzysEJ//AbY0NA4C+VB6WGsMwQdyOT
uRWaUGBAaYjyUjNXYul8TZW5JT5mQ6wPwwmlIVpJ+LXbOzvJbG2n2Hai+VbR27ofN11T+NjsJNku
x3Dsn8fRKFah3wrAl/KTg3J1U6uOaAh+5Ix1mb8YlsBG2O3tANRp+e+3Nd4meCAQk7EFuR4dqKHZ
GGmH0mTf5+XnrnTpWhUl9MBssv+HzGD5iChaLoOKFYB3YLhv9BmNOBehiQ+VI6ynOK3CnSMHZ6Ns
u9UOWpqChBqaEpz8q9QAH5BCsVtk1azW7OGeTHr/OxdV+aNR6+peplp40LK2hsWPidoeDuVw1o2i
13zM7IyN/Xsj/rCjsOsFeYYMhee9PpZT21SuopEk63YcfembSQussWwuWRZN+7ePyttLAZR6vVSJ
z/Ewe8Ck4ilMgrLv6x2qVfmjYlA4v73UjVAObwApQ/ow3oK/eb1Ua+AG3C4JeSw0MEsO/AQZp8nZ
k5041kijn6Z4CzuxjgQgl4ALsl8p4LjBX68p9aTu0qKhlS5DLNjCyPpI3ahuiQKv4yjLsBlpAC15
+XXJZsSRY80evcRhcKd9EiXGQzsqxS5UCvs+adstJYFb6+mL0RDvE7n46/GoLurSmDXaPklcaX5b
aeGDPsbiUTcGG/wSzjlvf7pbrxHKJ0ANhrJLD/j1ayxs6XVtDVG1DQfnQ69o4rFTtXpjlfVexCUK
5wlGkgYZzXUZlZjU8jaqCJeR1P8nornhQfSxfDBUsaEUt75zWYkCdKFvU91c1wHCZJ41xcDnoJRU
P2cP26TA6VTr6IaSoQDCpWfLYvaauDhGbhyDW++SNRfqBxUP5p6v3yU4DujGBqC6El+lcyuldp/I
agtJemuH/LWKfvXFzDCO80kv2JFWpz5H+iQOVTxNB1vrvykAn49vb5Bby2GwuLgXkBGuEJBpT2IO
TR6t46nqgmJUnNTHwSK6S+y+Pbb8PxsCZre+IHNRMl4NuNlqgm23hhaOsBIvjVZL344dIDaIKKD1
J8MPCthtmpJD+g1nd28rjv3x/HudNdFzAhfF/lmK/lV9B56/p6DKL2M6dWBDHDIov8MOXAsG5iMf
q1poRFEVJIoR9hche+Ue1D5OVrhBfiGfs7+jsSoa35V5mqNUFQ4b+3vNLICVyzCVE0tKuXgQvN5k
ri6skWEDBD+wIO8jUYrD2AzhR0SMhntMo+cTEC9crDM8RercVX1Em40gGlr3ISudeONg/9nT128M
QA+/iKKYaHz1cywVNFTSDbBtYfQXfm/nYROkwjAvYz66jd/HVpHscD/Mp4MyllW5cyUSoH6iGZkb
AGsyc98NG9sNAPNiPR1pXZw8p2nTOkE3pBiSOfkM9iqJXTr8smt0deMRllN5/QTcyeQghARgo8sB
+KubFNduXCaenV88ar+9SRPp0CMxBCfUbR70EHkfL0MpbqrGAhHWZkvM9sb5snDYRKB/AciuKhJc
eD0M0/Xi4g6N8jSqQ3fQrMw6NuXkBfSEtvQebyS3HGYD+UUKEzrp1xGSw6UUUYTDS5166nnCqC+o
LeOLKb2yDqxpnvFJqkoQCLC1h8e6tvLP8KDkv751ELqcskWlBwmM1b1aFjZG8Uwzz1jJfq0bM3+G
/24vY1fr1FRN/mTMDSgwdc4WPJZ1fjuorRIW5lMLRRhK7iISfz1c4cFsvEKkffYUuCAluLEnZkfD
A6MHech1PE5pnm6Rr/9Ej1c7DcXsBUDLBeVARbSuajLperObqql39kx0B+8N3Yak0o7CFHemJb3P
6E27qDxlfeLbjVs/D32l2j629Wm8E+h6PdHLU5VT6E1MDudQRB8KNu+jaiOMOpvtfEf2oG/VH6v9
yY9GlQC1ZTq7qG4t4fqv40GjWsqsVNzzUMdfUhzmjqYTiUML1z/oWrPeyFpvLEdebEM4Bfy+5vTg
CtiGi2PqGblG+T502jZgQowB+BQpP9y6+fivGwEyKuAEmmqLcuf1RnCdSB1MDGDPpVEYDLRE2N8b
g/5VyULzOUe18gQStNu4UlfZEJYcGM9i+krn1qRn+fqVyryqB2oj7wzYaDq7Zu0G5oS84Diibvj2
861SEpaiTQfLjmEiQKOr4Db0pYzCVrLlbIT8di7yctHJBAPy6+111p8NqgI0oYUMwgu9loQbLE4T
vSrnXI+Zu0vNTDk7PfCecE6SQ1fV2sY2WQVtBKr4bCgqMVOmnXq1Kzt9dOtcb92z1UfNO0+U3akG
UHGKrKq8aNIbfMUpy0dXInY+GflW+3wdP9DpoNhBjI6+9grcUpuZp86d5pxzQw2fkHbIvjG27FnV
KqwXlA25lD2njnZvv+X1xmFZ9Li4LEiQVsl633TIxsOxOMeOMh8F+OIAfVHvgJh4urFxbnxQCJok
YTSPGH1cb5woj5AdNAaFY69+AqCtn8dEdQ74cRe7oZLZ57ef7MZyi/sHej3AxTn5V2kEcoV5uQij
n1O7GXMfulf7bXRF8ijLHCX+cfpnPBToCJhzfETG+stE9/UZnFoIdHQCvLM7Fu4Hpa5UP0X08Suw
c6Y7WvP77ee7sWEWxcml9CessW9eL9dj+EetqnnncKnoRri2j5PotSdDcWq/8bT+PKtGf3h70VUm
vTwjQgVMeha29nWqCA0FeMrceOcuN73oGGF1VvlevsA+ZlBG4oyKo/JiZYX2vcybbsuqeB17WB54
xiLrtoShq2+KGGs/2jahvOGhD5NriFPIQ250rW6twl9Hn5V7nMO47Ky/7ic3NYw+7FzvXDe1+aVG
RPRSJtE/9x0tNgsDHwtQC9z+63ZqHrUy8hTIs05S0IZXWn3fV2Irm75xvl+tcvXG3MY0I/r8qKpN
XruvvQrccGioPl2HrWv9xmsDJ8ye5E7g61wH7Khk25sRkrpON9c7rZ/0s9G74UbAurkKnwaot07/
+5r7JePKGxUyeuaz+XzWpAArH83/bFzIx2Fa5TDHgVjBhfB6C2iRpuV1g9qjkRaf5y7MjnmjJUHt
2ONG1koFyt96ncORpy+YDMTviIvXkAE9r0ddJngmt6PrPDllHX0d0K940mY1Tv3eEEgMJUViSn8s
c1TWwIXo2edisKDUh0Nvg4SMY3C95picEPTAcsGkKfkUK1n6W+gRHBCONHDfhUkmHhIb+bBdnPbq
T7WM7d6HqqG/dzoHkGhBWw9ryXQwH2I3zyY/N+k/+4KUFhdnBYMPB9RtEnhdMuiHTOtq/SNJea76
Fho8wx79cYdEM8vVdFfW2AQGOL8y65qc0n62Z1Go1DyKk+2V0eRm83rN/WW6Qq1gL0TcN6KR5rM7
9dRGbTR7sx+P9Tw9kuRad1bbIBk5SFf9Xkov/R3HhvMOim8U7kYFwXnfxvrkP7PJivdZhubcsSD6
P6GRFJa70XbAX6q9IoxgwPblS6oU5Us79LkXjJaVu7tsqMIRC0wn/ihcmDW7Dvrd3gjdsT+FvbQf
6kGR3aXskybbKW1ofE07OBi06o0FsxMLZT/2hox8GyFG5SC0pL7P5dgmwSgU8ZKgWJWcCnS/pO+0
WuMdMMaOi8D1lBr8aILYA/wXid5Yr1v1EwZnWr0LZadXgZnltXmeW0Sd0HNKv5QIw9dYMMZQXJRk
7mvfajvX9m0RD8oORpnTB2nJf76rWNUTqsWK2NUhZOGdTdqm8pFshQ5ExwX8ODVgoJgVTcadkzuy
eVD0fGrftZGh/leUs2YEokZ1wR/qeq6f9VCIY2qX2GtE9KwUH6xL87PiOw/BOIswDeq2gDNiurJ8
NztydHwr9ermpOh6/Rslgiw+NyzJp9Ah0/hW4qbes51Wuvo0DDatGQqT9p5Yi4QCSLgKNJaTOd9x
R4kFJKkhT9+H8ErLDa2KdUhZpvwLCZGIvFbECF0wUSYqymcuduvbEIXdZ26V4V8DF7xDQFeYK5E6
r5E6VTwrDMGxS8MaSDymCEi9OInlbWSxq2dZViF2kckx4gHc/zpw5YNQQkexxWUg9IKUafoLaJ7s
9HYasFqF8EhrgVk7QCCmnlepjp3UmgodL7lMXTTeaUYb7i27aDZK6lt3l8tFTJVIarri9UzcWxJj
F3Rh+jHZwYeamdz36a4Jxy2XoVtL0TGgVbOIvDEgf/3acDVEejTJkIOfFQyUqNWAlSTiSN3YbrDc
byxFUgr9m97WjcmGqrflaKW1cg7TzgjSuskPVW1H90Y3eFtYo+VrX10t8JSwC+A2xuz0+mrpLBsj
OUDgmGKY/d6eVLG3Siv7ruRRdj9ihNhs5Pg3NgaXPzkaivPLTOoqKc2gCuvlUITn2WnlLseiYlcT
mLY6ljeXWaZCi4T/WryrA12d4RdLhkbuucvq3gu8Bvt2F3EQ3x5186c1NOJkT7mxy+2ovBvq6QeH
M9tFs12cxkrvg64ph41jcSMlp2+NQh3VBiCE68SRmRIeNnPknlu7wrsg8mKQ/bW67xy3fDEn2zqS
wW5ha27sJxYFE7745q6ZsSEhfM4AYp97usy7EO2QwzBHwAJ6xdkIlOvtRBN7GYSQxCzq5ctn+Ssx
nmYXWUGr0s9aFGW9H0cyTD43KtTpsYjb5Hs5hluaEOunYzsxlWdWwLiV3t7rJaMCLq5sB+2cyNHd
NQhn7kMdvHta1FsBGkD79XFhEYop/i0PucKPVOg5T27NTCk1B7feYxltH3Q1Cu2gixFt8CdZOb9F
gRv7QWRd6vqqmTvuwSjDKg2Q83c+6Yzzoh3NvyTcyTGCUwpWSHLPlk7pC0Nv613c42OOFW2pPyXQ
6yXGyiUZHvrApjgo7Wg9ew2Ow8esmLqXDMj2f1oq8s+WN0X60aM7753VCDuBe4OQZQY5w2guVE/q
v+yusdoDFhrjVwdxwOlUoQrk7EM6gd8K3H8SeMtZOx86I8sOszYOTAOb0nLOC2u8OmheOrk7e0AM
5E7pW1KVCLEdc2eZWeIFqjL2CFVgAxPu41ICFdbIDl9ySMMlNhl5nfo65AFrl7hKp/uN6TUf2hbC
M6mGC5wBcT9HC8qwp7mALrzhIP89NLFPWlWGvuLZk+6bWSS0bzIv7RIQfJtBVBFG+sNKmiQMyALE
z4hpmHkoEs/7qlQuHBYvKrK7VvPC5tiQ6ZRBZtptfOjh2/8QuRZmh96S3XtNVH2K8UFSSr+AlJb5
pdEb9+M8j/OdUXlx9OAJxR2CEDzXV2tMbPLY2EF/OvfEfBer05jtXORcumBQG8zLzT4sf3UY0uLn
VyIRuNOSUCjwtI3q3vUyMQQIzEymn8rI+G/O8vxFdJ1xh7lKOe71LJKt7zhpVJ9S0aonXDfVzu+9
HAzIWCi/dBvpQ1drrJdp9JSTGPTsR9+09demwJ4B7sN7tHPKPkzMUxYa3odJGFO6byPy0/0SDWEu
23la+PGcDv/x0euH1Ohn7RmVf9veu/rQZ++wv8LFdID92OxqXZk+DomEbZRnw3BU0ikx9maYd+gy
VIn3hMyTUsM/HxNmKPbc7XNXT+Nz0RthGZDyVC9ZBinaN5PG6g6tN6vi5Nih+V8pK6/eUTUqoNpi
Mp9d1s8wWKWwwkOtRlUR6J3ZJ7ui7SO2gKrIZvJHTbbvQ2j8i/l3adT3akTh4HdFazm7UQ0N4eM3
COlczkp3sods9k6MJhBulDjAPtVKbHIa7PH9XIbeQ1ua6ocpZrZ5qqIuS/x8sLNPzOCyia9pRs2+
7lw3OraO0b5Aa4HYVUFnHL5H+jxqu9yrNSoPMVn1MU4gBuRJ2wh/7uoyDmLNrcadWw35SSZa1ewI
wvr7Tout+dFTZPutKW3vh4MhgXKHHbza3cVxRHmhREl5N8Z27O6jLh2B+0gj03zIEN1TI4wMLiM0
cuU4KShqwS8OvU+4rsnxA3JSvEo9ZYdzPgnyTyUpRPcBMdCkfTfrRRsFfUZte+Gr6EDq5+5LiFKZ
dTSLufpYlU09797OBlfXHjnngiZiVAf8ZpUNujlS3TDMGPjXSSChOyLG2pv7LGng5s+tvR/Kf+bP
LEsSTUAaLzJd1+Qyp2Q2CIYBmH0+jocuwSejapt4R3+iOTuzk+wGM502SvVV1rEsCrpwEexksHed
JBZV+UeVGlKgbMPPvS7MdxR3WxpkqxvvzyqLPy9QDdp7VzfeoBkJ3sYRlAlZ5wHDUC2Agl+/781y
S/BryWpfpYd/lqLBumh+ofB0dZ9T7tAHR0f5wrUyJP7YV7idNALoIiILod9hDAS2qcwOwkiir//D
pvkzsmIuTvfjau0yoY3X9kCocM9ygrbqHPrrptxnToeogkyEEnARqC9vr3rj5YJdZELJuIR+yzVw
K89j9DbGRQWjStz7DJdsv3aU9AUB1K2G/q2lmJHwAfEj4mNedd6g/naFXF7uPJsiGCaktjUjL3Y9
nhT/2rCkDYwKKvoH5JzrkZPhhq0pM1wu9EJ7Ssh87xqEFzaS7lXyR3IEnGc5dB5Sn+uaD0xysQi3
obcGUStS02HvWsxikrowfY9SfqOWWL9AGszqIn3AJJ1u7FUtMaoxVvMdDP0oZUd0imrcIbw6BxFM
540XeOPZllqZl0dqu1ZTdoZQgRGLwV0e1fmpFoXYN1nXHetSrQLESTbntque39I8J3BRQVNsAld+
ndaCrrDsLhnFxeySbNrVaDsqWFUb2btcSefmP10T5EaxoY+MZUU8PRcS26chnjTNn6YU6RuLzXXq
ncWm+e0jso5yhHDIWpzNRRj5OiiEZpwPsYmXsJK5LU5WWviuDfv+/f+yCgh5PjCDt2s9H89oaIcI
l6Znr1c7BZ3tRzKW4dfbq6y3EAdjwW0tUmGMnq6CjNVBdOP2QOShjUNsE8PIR9M7/tj1stmA/d9a
CoNEAiktfWS7rpYKBYYFAurEJez09GGSmfUuzOdR+p2QY7JxNNbfaPFJpcfDhBkA6jXABBas4UUj
Sqe6LdRgNOLkYGjNFjXlxiNx/yyqZ9xE6A5fNUUmW8wlXfwUS13lRbRFvpNKrp/RIB03dsN6JaxJ
F0Qk41eUFq6b+kNfW31VoBhnWuV8H9bTr8yZcGxPjH92yl52HAzf5f5mfHU9nTfTcW6RKBVItUMi
Hgo6tHDZFF+Pqy1YzGqgvCzFw9CMA5G8wqN0YLpU5KC5XUv0GaO+cb55ME4PGSqbX8rStj/xyMO5
SiLItwowtI1qfU1EWX4AgEV6dQy08fB9HWSGwbHKsuIGmjqnlse8SGzPN2rVq/ZOFRahbzCnc941
2C3+53aVJnadx7QBb88QiYJMuGjadLHt+JGmWP/M6+bHMVsBr0MAWLtgIHblGa1Fo9KMUu1SzbZ5
pCGvHEscPjci2q38lPaIzlAWETY29Ov3gLLTRFrHh8B6F25vrmWPdmELfxyBgPhxyBSgbOctSMat
zw9gFOTJMi9dsYs73AKQW0c2H6N0a4/MApF8rO2jQT1+7JjKfULzeg7EGB+1eMu3aX2hkdJhMUKL
DJjxKog7xojpX0WeUytW+QnTNMWPkLL0w9wQwsc+R93oat56x6CZ4XYBP6H/t7yNv1pDGBeqodLB
b5CWFX4e4kgJsMwJfdGN+UNfpfPS96g2EvJ12OAp//+iJHSvF4WcT4hME1IspMqPFvrgd2O9MMnr
TWX0GxEXyAPwyCXwwiG+2kNggOvehdl7GaROM4Te7pMaiq1LZPkr1wn54qWxiHUuOprLZ/3rLRpx
D0865IEYkOnvcbrND+1gFQHaWabmlzK3j2k8flW0dmtucGO3olMEzoZbEojsqqCqQVLW0xRdaqEP
PyKUr2bWazTm+jp4XR/NMK9+VxWO89OYCrW5Q8I03QIG33jJOswUeuOL++xK3EIbjBrqdBFhAm5P
4Dbj6GAq5Rbv8cYqUFEWYBEBSFvlld1cSjJdev0pCgV33ihjK3DSyt3anTfXoY2IbpC3eAVcbRkQ
GbKz0baDLZ1o+Olm0VMGI3DjDNzYMgAecSWix28vM5nXW0Zzha2PuaKc9T4vAma0Hr7e2kzPqNYf
3SrVgxhN+ecI5Ni/Zzz/x9l59UqNpH38E1lyKodb2x3hwCEcYLmxYGCcc/anf38+7w3tttpidqTV
ameG6ipXeMI/kB0ar4wboBjrR1sVodxHiBtfo8BHqk5I/gFldsvrgjncuV02lpKSLIcd8RGsXdew
k0DrB5XLG89chAue68FUfkCOi3dG2bjDqGLwExnqlZx9u5RzVEWd1PnBtbAwlDwoVaD+Folho/Yz
prV1hLBSjpciINfZya02LrL/Z2PR5wIitcaepXlfF5YKSqMdqJbZYVJ70TSX3phL4eWvQ2LiYIvL
BV1Z8EOrK2ZQmigFx4aMfBnhd0r+kINRDKIj/kbqf5gWD8LSVAP2dVdPT/oEqXPfDFAzDDqcVdLQ
OE9wUGkrR/mw59C5tYg0XUinwCBDel820R+X51ALu5aiJromFY+7iT6TN1S+8KxI2mv0bO3HJSkF
q2cSsa5rNJaqtFaqzuTCuR88UV6cTpI2/Pv4S93DqrGAB8hMxAKohubRakKFXYvBIGq7kh2Vh1hL
6g8oRuG9Xg/aYYzbyqPXiw1pLBkHPxoEypzTXwNh+A2LMAJ6bsjvcDvfLmoYmV0s+0Tmg5xVl1Sr
lJM2oKZeBc20s1u2FpXTvWjxKTwAdztTimw5zhFTTdKwPVtjPJ3GxIp2WKWbqwoPGfQYvSzUW1Yz
oqBIBxQGwVUuFdULC9U8FnM2OyY0eLeTu9QbEBRzC0RonHrqsg+Vr/81eWlZVdgggO2RbbuDQkbT
1KeBXEZQaYviGFEAAXBZDA6gl3RnVbdOBXk8dyd8eIDXq/MeYoNddk2NofsYYBfWTaZTj2P9fWp2
EQ6bQ8HyBjJHbnUXvVSmFuoCjvkV0n18UFFF87QxggcdaX8NW0VdBZAlh4PiAdyUVf1kERfT7FTJ
4Nh39SeAM+YXhEkQS7CN0NhJTpcVWgVlC5yC4eiho6OxemElTrep50i6SGnbH2VZ7px5oWCrdSyd
5Ly0fj4+9xvLyHgM94pBuzv2stTFgSqjmdOVcxYiPqy2bzXSsWfgWv7O7th48hCPWYZagON3BN1e
Lwc4CwvlkTZ57AliPQ+FBDtHOCHJ+D/0JD4hcGt+ejzHjagFfgovAngYiKvr+pcsCq1EPJbIXS3m
Q62WEfebnL7X+kZG4zZuaEx18vs8zYa/j1ooZCLeCmFlqdSszsOYZRKnRCCB0A6jJ4Iw9DBHTA9j
tmsQvHXVsEfxQVzEGckeVldNY0woeaXYitPh1SvHjIzxUKrKeIxzw4C9r6nVsTMK86pKAK+8Yqw6
401la93Xv17tJTSk5EhB9f65KiURBakqYW/gd/VTKCWNS+2NXm/i/05U7HxlnGu8cYRl9njgjSud
gQ2IMYvu+d1Wxppem0qDrCnMVPsJqrj+1JZxdHg8ysaBofjNjY7GE0+HtWzyPx7+PEgr3iiqtyqN
mc+K3A1HNZgWLY1dkdPNCf0x1OouwCy0N0faj9d2LA3PVubUM+Vur3K0cToWa2KdjGzRF37lFP4x
IRCuYdksyXQyDNkPaLvBiwp951QSc1z0OI9iGIQip29rdPnL48XcuO1uxl6dD1Wb+lomtb3qSZYf
kOUyaT9RPOX2UJyItd3ZIvdc+oWvT3mG4swS2q8Ra0UVN1MjISoF8DMIAREE6SVuE+srxStcAIcO
OSunAfLjyZMfMHM71d6KoJifUA3M9kAgW3tpkSygNI8GMUIpt3sp1me+PpZ8V55+tPpNuqpPBliG
0tG1ofv892sNxR2OuyYADb3eH398ZwqBo2YDa0BXqPye02M7hjHCypAcIy9Vxr9GCrHSKJUs7wpX
/V3/0kbBCHTqRDU8sstrqOuNG5u65IWBIXZqj1s7mIyUqJEE27zz11bDyh9CDTtdrQZdAVzUDz8M
UoFmetgBeRnMgBZGHRn+6IE0Sv5+DxN9LEVXroX7mAc8wjQK5ASvcjQbQHWq3/KE1I1Qy+5DbMbp
zhbe2DMIsmDnwhvKHbR+UpRBs6YU5PG1r/v2GdUo/d8qGKr/lb3U7d2om2MtzFIKysY9xMwSdIM6
AyGd1hTj29w3xEUBinbpBPTKx7tzayi4HgTkggbA3UuZ+zK9B4VrNWz78N0sDfPRCLL+cyxV6unx
UBvXKjEuNzc8Firm63AuyQdDLnz6NOko4ucRYPAZwMd/+E6EpaycCnNq4zv5NJ0rS156TlX4v6lp
K7cFsPPUd422MyF14wDQ4OO5JZ2BErM+2hIScrGPysN1sGZTArxcmvUBU3TdPo5AbCJXq7O4c+Ga
gbNSc9P46ec6Ar9xrcnf2xlnZlKTYgKvKZTkc5ON/CthOxiYo0h9g45vGvC/WzEJ6JwDgbCZZRai
Vh3aYRjYT3Hv2qEtRR5uQ2z4oMi03xhaD/FRFj4GBFFrgdx5/BU3NgyNlSX2hwS1tN1u707QXJ09
ZhAZkFGtDjC6poON4OT7sBmeH4+0tboYRgIHREmDRGr5+39cnJKV+E2NnDn6KyrKxuAxT9ZoJCc8
Ggo82rLM1bpgxIsPC7zHI288j8CE+aj09RcO5GqOndnWfqYWeIr1cXaIWQ+nSpLhFLdB62S53O/M
dONkgHCl3a7zIt1jTuh1T5g2gYHuDD04FIU/fwNZb++E41tf7pUvvhTwN2ARahjOYBijqz/Dz4t7
dfgoDQiTIby7F/lvDUXzG/8iEKTk+etPR51QBIFMQaE2Cq+KgvoIRyR1Esj6O99qiftWiRtdxQUF
D8+Kx3xZ2z93yQTpXlZ93Fn0WBpORqtV31QJESvXLvzomI1x9gGaaRn8h3OwYAnQAyOAu+ttV4Ni
zkFsMW4IMBC+1Pi/zB/fdb5ZfXy8GzcXk1cHWBIRxF0dgb4sgFghoqspBTFKc4Huojaqu5NS7AXZ
Wxt/2YLUsqlY3D1y7fDa/pgitH+mzDXgyv5I/VR2hR1Mb82KAsrjqb2aIq2/Htr+BEbwqdkuq5OG
l5gBthMFIHMIxTeaDurXCuTsBxlU61dRZuHnMa0w54nMOuxRYvfVfwuwE58siDWyK3emNLnEO3h0
mn2VX9Ai6CbHavDLGzBAbY9dbPY/etFYJW3PaoTmNIoq82q1EG/0Odf3jPQ2OizUDpgIekb817o8
yVvR6yjGxNe8s3oa3VL2qyTv/VmYcd27+qxb1H9qdfRmOkQv2mA1886jtHWXIAO0lJ0W5uj6PDTC
Gs26MmH2z6L4qhkgy4okGHewNFunDtQTvW2+3KIAfXvqIAm1vViQHVI95QAVo+Y0RtmLbY/VGbBw
7drYJZ8fb5atc0DRdcGJ08G6S7RnMs/G1wFf9Kb0E8qR8lQmcXhW07bbKZhsHQNr4RMTglF8WucH
c0CBgoALdMwsS98tSVd+aE2aBOiazcXbocn3tMa2njobOM4r4BCG4Go5Qxu/DkMsjt1hXb7nSEyu
HeE1VUqW7sjl0H7RGmk6pCl79/Gi3n9IjWIWREsg/xugqEaDqFIU3NStPaQHHJgHQNPWeLCwlnXH
Dj/LKhPhzu65ny6DksdDh0TJ7Q6gN1dEMHGMZ6fkt/lZlfSfg5HobjoHKkZHqXjf+IXwVKwvd+pC
G2gJRuZkLmLV9CzWp8OahFZHA5YielEm32i4psIZonmGhYitwAFKMnznuE4QH2htaeDeEfYXv2mK
dxWeTqrTEMKqbtOn4d7Vey/QQ98LOsLChNA2IFnon6sqSSH5jIjNL2A5cnBMyKj7nlD6/DcGY4WA
XSDF75upzX9mwUxApLeq9r8E0Ojs0DnM0p1H7v4y4TehbwPZl6ySitrtMVeKsZDSjmBazrr2rPXI
mxo1nMTHe/D+YFNWAL2FPMGWOKOZx7S+C8It28/EtZcSK3TLNJJUp9PtbM9VZmvzkcKByKMYsahu
3c6pU7LI6iSu6CSMpDdZKmTHltPxQDIpnzJZm45dUOhvdOR9dkKVzXmSTIFPRrj0zjwH2gnMxw6o
FZgU6AA9yOm64hmTFDSXHi/p1iQXPW0oj6D77uotldbEGUxKYr0gzC4hBJDIzX1b0j0rlXLc4Cbf
+lL5TfkmnpFs3dk29/cnrRfCFVT9FjzOOn4O4sCIdb7gtdKmxp3SKPlgBmbozMUQn3Q1CXfePHPr
FqOrSnUbcZRFmef2mwJ5mqKqWDyqey1+itR2KOAAl3kL0aJG/h1bxqzm48KscOfCgpya0rH8YSZ2
Yx1MqxuLCxSNqf6IuBuMkVmzYM+GQzS867W5tb720SC1B2pmcfY0m2rBrdiBsvHI74R0ro1k9E84
D0eJ0/iTYnuhjv3dcazsRjtkPRhXpFz9vHEoVXQapIK+ehqMPm7xivINVL9UxX+TJT1Ug8Kaja90
o63AkcMqX+gyhf7kl10ou+Bi+xJSf1t8TM0IVdFhlLTigP5SFh3qGX6EY6Y1NbOAdxFHCz3tFxCS
hs5YT+NPYtJRAekGED2WW92kjeg2Gf1PAepW9QYxmnQ46z7lkEfWZLp5M2Mlq4q2hufWSPngzXLT
wsoY+8Rwyln0qpc2vmEd1S4KFSct5Wzk/IZ6eZVi3OCPHWL41Zk4TnvJ8lLunjLoHqVXjb38LNPh
j5zON/rQm9tB0T4+PgIbm5C0APXOpQzAnlj2zB+JwVjikaKWvKkJlmZORq/FnapBfxfzu38Zgdl/
fjzexh7EBEEsJU5bRY5hBY7KlGJupSqKr2nRqZKr228zFC1Tx5cD7Vefy83HrLfKnZd060pZpEkX
QTc61euN3yFgwfMMpmCKA82jdoX1IjHwqRradidS2Bxq8Wbh0kTXaX2oWzryVWSkYArsOTtyS9cu
ojL+mwaD9McrufHlEI8hCUGYYXkZllfpjy8nYOjPWdTTvEXJQnO62og/kmkZp3a02p+ikvdQ/Msf
eJuFoDZCOZhCJqWcu8iyNeceYFQF0zkzc+FIflBhWylxX+xcy1szg3tOIXwhcd6JYslGZ9ArwTx8
luPaHeg5e51StQ5lx54MZtpTS9v6ZvTf4LJQ5Ca2WN2Lo68jlm5hFaTJc3nCM6ryiqRvPnY0cA+P
P9rmUCh+kTrii0Fp6PajBbymvZyH8dWQu/5NgAb6VSm15jBNhv4fdiJZAEmOBhlWWTtG5BNQyjQe
WcU81w9Sk+hOFYT1IdShLPz9rJZKF/1XYykxrGbVGsaohSVq0VM2ojUoDWN8RivN90kyUXN/PNjG
DQLnFok9akCvqlu3SxjpyoSqxuLsp1mJq8221TnAljsHGYry1KKS/Y46xh744z5lpWcIE0kDPEvW
ur63yrRAVlUmHspGPfpJW6o6JLpSWU4tRvzD6V749GMMqFbQXG3jJZA6ezf4vSflgsniX0clma4F
+pS3UzflmneH9/MKy8ykJJVX0jvJHpBaLcMqfYvYjJV9DCAs14j7g853sfEpXzJZzogvIkRpdj7F
xkEFFb+YRC0FXprYt79nVDK1N6IClfCxQO0PhUmnjgvVEWGdHIzW3+NjbDTIFlsIaOVsMmov8moB
bF4mcHiETKEaq0472eO56mbLicvQ9BJRJWfDLMqjHszBIZnnmGJz519nC0PUx5tw4y7EuZ7iJ2D9
hQi3+iFKL+Qos3g24zTtzqYvog92pvvHx6NszpcyMs0j2uaoKa4OVk27E+VnDFJia8FbWJl9xLha
x+EdGZimt/KLaZfw98mD3FqgnxI0AHl0Cuynx79k494CgEVZjQ4IP2U9X/T6isJEq+E6TmPgIWfI
ZSKS2cVFfK/atTlpICssL12Qped7u6uyJvKjDJrdVfcrrXfkorEETFe1/kWMWL6HQRm/FFEnziKc
3g4o45Pq5eqlCZs9mf+Nq2ZpEzJt7mqA6+v9rRoEJ3PJrEUjwa0N0/4N3a3u2eii7kQyXn+h6jDu
3dwbwyJgALeM5whO57o8FrQtFToqqhclHzEkLGYrVFwNFdNjDV0pd2GyIx/UlBbyjY8/88bI8Ofo
Fi61Mf6sFUqjNIPG6NvEvuiiNY9qmecXezDHk6RD0Y3R+sFcJt/T5do4S0BmF9uVhRlyVw3U0Bsx
w5xBI3wcjmBk0oPRU+N4PLWNHYzbFy0ZqhPUHtcsKwDqFn1ClKNjoKueVMWBV+vasYFC/fd3Ay59
lKG5iyiOrcOJYJ5DoIpciCWoC2fUavW5DWJ1Z5QNRA2SwMxmASMy0DpDx4JVtJiqoPGKWdngDm0l
fYwVqyFiGoJIcuauNPQnGeT8wogqK4Rnw6YI3lYUduK/D2v4dNxQNmIRbNrVvkFb1jd9uQ2uPsni
sUC14GVITOGE5rwnLbgx74V1DCqZB2AJBJak/o+4l6g3BfMGytvIMVfNbX+eeOcU5WejZnPlxopd
tYeynP1P0aIN4eZx07+321r79XhDbf8QokUeJNgld31Nq+rDvuOGvqLR4GMmVUQurrda5FAo82Ew
NsqxCcvJVSN18rJoVB3V143fj3/F/bZmNVDqeGVsona0HK4/V6MqRInxtXTp5BJ9Z34PQlGWgeiw
yHZO0OaE2WjcELzAbDn1dqyyyPSwD4R0SRajMlcLqlhzokLDFTYFPXFGVkBtT0UoS7Fj+r0Ij5kI
6isayPAaH09745EA7Mh8KYxC/EMT9fa3MJydtEIE9M6aENh2URqfYnTe3mVB2f8TS1qEg9Osf5zS
erp0BTLXB8xBdc3J5xCNrse/5j44vP0x64VRZJLnGcaImsv5x1CYKHoNymS+reJycNNJsRAcgkJm
W8FziS7Y318FhEIAWzmB6CcibnS7GFVTal2P8t0VRW8UGHQi/Fdk9E/MGwj90qS030194R/R8lsE
7iT7ylpI+c4tcH+RL1BzoiFohebitXb7M2KdzRgYXXBNhNmeM2FMkjunUdPtjHMfdvJnk8YvuEVa
K+tvX7SmHUqDAptEHyFzmTG4TFF0x1kYoYMomvTh8efdOmOLnwilZVvnVV7VLEKU0mbdHrndslLy
mrEcT/Xcdw5SI/YO72JrqIWXB3iG6ZHf3y5hbvVBbg3cKbGQIiegqecF1oxAX444x070vjkWmEyQ
got/y6sY4x9XhxmLPMvzJLi2cdhABgYUKRp5BFsm9tptm0Mt9ACLjJQmyuqWyhMABGNooHebyuEH
xGT0l8wY+neYfdnfHn+srU244KHNBa9jUI6/XcHGl3BfN2LYW3o/HPTSl45mkmY7kbm1NczCjgFK
SjBBTeR2GC0LROEPk3+xo26Mjmaky+3TBCk9eG6F0n2N6iRV3Myc6T73ZdX+iGDuxCcU9fLEDQu7
EC4PxBSB4bPjz9k0NvEx6KkVO1U7yb/GmqfTKf2xaBAHqqME35c21U81kcXs9fNE5bIJjeDfSI/r
0uEtwoUm1KIxdos6NXuvbSQ4jrMpotBVKbb8m0O0JzUQYnzGnmj0HSpE6fi+8gu2s4weZusOtpqT
M8a1aZ4DS650tw9DI+dJTbUjmhtZhbRdZ9Re346jfSDnT3q8GMASPcnqbL3ESjJmb7HxbRGqRhHz
MOkxNosNHlnn1Mwz8CFmGcbnOTG070aKGYDj513gH5Kxz+aTmQ5Sc1DaAsXOUi5T6y3h/nQOArQ6
nUX75Z0mFWCip0HqvtRWmvmXUKvrX6S3dniQ5DJ5Uqu2QmVpyBDOgQ7ZdocWDDm6T36EOmSNpEHh
NHITfCJhQn8iDPCcdRoVqzcnz5UJ8aimpm4WSXrxg9p/FO88FBvnADTQ0jSVFUEFdBW7+BHtYBX9
m0usD+kb3nXcfNMAyMdMtTncOd/33Q1y4cUYhqca2Q17+TF/nG+/rgstyOvoahtBdKCfMDrohc9e
NsvtAYUBL89StATNcG/g+ywC5AwViKWWJiBQrt6BTi06rTat8KrLSfIlxnnh66AMMTrsqtVecBXm
LW7LwNiZ78YrjBuboEiz6LFD1bmdr6WFflclOlXesGjeWyzKGdX594NuzW9iW/+HtqZ0qseeQnzR
VTsX90bPlHIe5WWIQcAK0AW5Hd0Ws6JnbRddkRHNbfS1+vKELxN1qa6Fg9jUel9cUYdUGwdBkuw7
OKPuudNskknkWhNnVGrtFIXdcH58H25sOSoVS6PJ4v26A1CbWZDNUS2Dmipw0eTpJH+Mu9EbaYrt
7O6t746rIZcuWQDPymrDRcivqXNchygRRQaU0rlzUzv7LWtB4cSdbR/oGe915remxxWsKzBSFnjT
6sEM4ylLBwuiIsx99cgFolx8RMnexpKyJ/i9NRRyoiSRZOeLZsLtF05a4GcEWGxrhXaroPfj9bXS
Y4mdT6fHH20jwiEfppO8yJcu1i+3Q/mDbQFO0XnE4snXnCK1g7dDV/Qtbfe4PUVQw+Sd07MxJO3I
pR+5+FJSML4dMsClBcc9K8BlrAwPeAyIz/SfgqMdIoqWiFHaOTAbm2Vp8tK8gJB1X9oqYm2ggoFE
dmSrPNHd+Cmv0+I7uGzDnbkmHTFM03+4mQAns7ILWQqa6epmSoGDm8ZokztGVefWvWq8l6ac5Hls
Uhfd5dYdy/KvzRv5iopBrRoNK5TijdWgBhKGVm8Q042iQCgxoCRpuj4HwvwPn3CJRohRyUmBwd1+
QiVoCpTeZumiYUrt0NAIXS0uLG/RkTsVUSodHu/SjRiIojiUngVJTB14NZ6f+FlstqN0qZO6/G5a
eedaidjbKMufctt2WpjIVN7pplEVWx87Kern2Ews6ZI2uXoapi53izm33Kaoxd8fOzqE8HMMNiUp
/eqET+Nkd6nNULoaFE+DBOEj0+xvcVxZB7w991Sdto7cH8OtCaUxGGaD/jC5e2hHThgK5TRpeeuJ
MFUPoNP2yvVbKwkYjcdRUPw31zpjrRY2k+mP9mXS58FBmK64oluqu10vtTtY3a2hFvYxZOdFB39d
nJpKaBwKwpeXZkqWuRTlWS9HVrGDTf54F742slYbhB2yANDo797XYZqas5WYIZ5wuZqfDaTGu6Ph
+8FL2yMPGCYFXsdDUtvJARvr+Fetd/XgDJSeASp1EydS1yZrPre5hpp3SvJsfJIje24/o9urtwcd
HxnZRZrer7ysmGXxjGmaerLyRHyN9bYYXAE2502Y5sYns5jFV9RQid0NY061dxTlTP/IM1/8KlMt
Q1Szt9onn1wo+GkReE4OvA+cvaIRYJk7qkoYeSYYdtkZJN+ynVIHIu8g899aP5u5b+UDLNbge4RZ
yeSkYpD1i1Xn8uD6kdx/S9R46E4I4Ygv1ON4pMhQUMnXQsTrdEkJEqc3mwnswWTG/2aUzukcPf4Y
GzEnZQj+WvJXHpJlX/wRc86GERtRiaJzqCbGm3RIfG9SUFpfGkQkHyTNEiCR3ykU352zu7HjKLrC
HIJgj9TM+ppoFAIoGSde/DBEcRz4J7w0bKj3TGL8+HiSW4WwBUZAiIuSJuMtb9sfs2xLqQVnpkkX
CfO+80RuC0VMSibia3aglE6Sw+M1uHVo6O/1XPuB9k314fGPuJ8vZi7g02lP6DRl1oW/DCfETuRA
ErO2tF0DGK/r1+b8WWuTeeepvr/nF/GepcmHuDJkqdW1mGV6bgYGreqBxtCZ6FY6p0nV/ft4Qluj
WIgzWQyxUWURMxieMid8x9RReVtMg35BxVbdw3wp97cuckso8wA+MRaA7CrQaccKLSJwVqD1rO6D
AsTlR9KPs+EiI5f2LhBrSugoY7TvyWbbF9wF5tMUQYuNZsX4AXk1+iceahuwshx+nrAROA9s55fH
i/GK3ri91Ciz0nJChY/g9q6+SbkmVa18CK8IWDfXglrN5MhdmP3bS1ZwJq1AaFCFGvh2yoOevDeb
P2dzMhzKWDI90ZvysTc7430fGvPl8U/b2Hh0a5DmoF1Dj0OsdkPYzdGILwxC6lbTn3AYrM/Cx94m
N5TU+/uhYA0A+VXJlxEquz1nlmTRBkuRVWmlTvbktMNzIa/8Q6oluzJyG9sPODpMDJ4RsJzrBn9O
WAAijng0gPT9o6eEmjkFZcbk5Gvd8MNAf7F0JZApgWPXffMJ+EvfO6B92h8GZY32bRsgfTHqTa8D
CaPa442zrf4sgXjhvmxBlnGQYZ3HYxjILaU9qagSp+q15jPujdFXq86G0NFo854ndYxTLw58ZSm9
FON3WwDG9WTRdc/lgsX2NGNGVL2RFFRRs2xEp0wJRCkgT8naj5YeDOXftBC10/OG/DsORWg5LcL6
Bg2JKa5cFe8Qn2p0EX2qwtnew+9s7JAFUkmGTTWaltDy9/+4HiU6XkkToquSWVHvquOcH1Rg2x9G
rdiD7iybbXVMliY8rgh0HLAGWW3Gzk6F5tukf3Mef1c6LTzNkmhdK9NqT7Ua+dmGDeHhRi87Ud5O
O/vzPoeBD0jBgXYfYjw0MG8nqoA4sLqUwnCtJbKX1XbrQUOu3MC2MRaGFwKssdqT5tmaskaEv7i3
Iny4PhTBYGaJhDz4dZRj61DTf7m0RrNg6brB/5j7/gQoxc/8U1gW1BWqrgYi/Phcbt2hC2lpiZPp
N1ADvZ04UjnDZPuqj+p1m7Dv7DS70Aby7X8nnBuUf2wKTZ3T0/i4tKAmozPmTjyKM2106VDnuvo8
JLH1RZ1z8a8+FANyimZP8X4epD3kwtZy0YwAuk9taKMuU+mguMzav2TGbFUgJ8CTIVIdEQOWFK8M
p40i1YS7M4/1uTSCUH5Roka3dpZs43oBS81OBS4DrlpehQx5JJMZJTXhiWZP7qAa6bOet+VfUzJI
kNiOMAYWpuo6I2uTxGzQa5cuUxnJgyckO/w4BiiCusVU1OoRfe3y8+O9sPGcsvlNyEmQae6rIkFK
jJk0rX/RElw/vVoqjVOT9ZN9AKdjf7Jo7r88HnHjegGuyv5f0DfQolabr1F8oOdN4F9qLsSKoPrQ
atQLxjTJdmpnr/XY1fVCLI+iGDKmS7Np9QCJpPKTaGqlyzAa0pMe2qnpkIzOshuV4/iTDTdjHAAW
CQRymWfTJYmV6OdA7Sb3pLysf6DRr1UObDv7t2+gH+3okqE8iWQQz/iDjIPTKFWsuLMijwhfZpLc
HOteysV1UkuqZmZDBf230qDn4qrBMBID+GVg42Yw1h+7IcLLVJ1GH9hbopYvImooqpIkhRlmKqSS
h76veiAIftf+pN2CVJI6SvrnXplpLtWlnT9LdEovNvUsEpZW0u2PRCXyG8zLFMXTe90onri+x/YD
nSpQ1lYXZ7PnKym4716v5g86IbfkWrmdQMPNcqk+R0mOjr2VV0roSWqtY6+Gq+LJho6afiD0B9Cj
FhNaEbVlj8LFI8Bs3ahT5Q7367J7X8ltnVE9NWmehqn80sEl+dQh61Q7Uij1T1FalQGiM1zJ7jyC
biwy2/qkaSRUALd7850GFuyLpTSFBXAG0WkvKsxKP4Z0TcG5z/E4e/k8j5WT1T3NLswtg9ptWZfe
mQMcmZwq90PLs0LD4j7K/LTzsKOJOw82hJwiyDLbEEzGIoV3ogaS7JhJmf8PpgS+TEiqxl8eb/b7
JwbPTyjuFkw35FPXOXtft8Ki9ycuMsXkQyup0bcUdeajnPUoSo5iPGJPsBd3bSQ4i9Mou548Dk7x
+o0JW5IZIWrjMqEuhkqSXunoXOnFJOhJAvB3DK0Ofqe1htcZ1UmLT6KG9ZS+gbCUNDtLcH/eb3/M
crX+EU4gQ8THkUzY/UkWeDl2hIfCqNTDKO866m2sNhhn6NrUtWgxr4mWppFxsAZVvyjcnC7wfvna
iSLMcK+c7ePMQXlqNdTFHn/jjQmCKyWI4ZJZGibLFfvHBGHmtVGX9dql59o8+YZceUgbwM0Y9pTm
N0YiMQcqwH+Y5Vr+NWoNVMpjLGQ6sNte1Yr4YyuH8puqE+G3x5O6exdeVfUA6ogFxsb7sJrUIEVl
rwb2pVSljzPLelWG5rPdRGgIzlqw9yhsDafSWONBYIZ3bV8l1wtgSTEWp3jUHOaw1V2CCcW1Y19z
9Wzes9+8W8mls7ZkJsSdICLXIq84hYTCl2cwer6Zvfh964OvkrA4LfNZ2pOfuIthlsEo2CGJwGt0
V2jFIDAQKbKCF5FEkX/OwREJN83V7FCpRtO581Tht9fjzhFwS4bp+6ab8x2xuK0FJt57ZUEKHt7V
95xV2hHYmpoXi7b1UzDpZnrqQZtWxPZp/qbkCt2JLF61fW5eX6ZNOKOhsU/GeZeS6dzeGcAe+xIm
ltGcK6VJZ0+jhwYxGJpCD6gKz5BciQQcOLvLNU9pe/9Xkw/qpTU7yMuhlQQvZRQO4BvKJmmg1qft
Xs3rLrTjZ1KAoa0LQpZa/+r4StbM8yNhBFsBY/ysotr82+y1v1YgX0ZB+hCqGNBPou7b82SrsNXw
2cDvNa/G72U2GWCsJnr8AQpJL4/P7taMFpoYkD7KD3eHqdDswZ/pZ1xQOxkPxMTdm6iMVO/xKFtH
CKETG77NIjO0PkJEd1lGssKujofETfDCOVFfLR3fpqb6eKitA0RSDy4E2gov6SqOM4YGx0UA7JdG
yeXAMUWvfSt5tz90XeZ/TUElhNgdBTWhqz+C4DNom0w7GcDWAQKoh/LYQuNn0rcfUMHUCqOsybpM
4AMXO1DKBpDBmj6mkJtL8gUz0r15b3xISmmcWlICfVH8vh1zQtSc0Fw1LqQ0lpfnWXXWEP2/PF7d
V8jl6qCSYRGncDlxIa7banqtWFIsY/YWQLAqG6+Ym6E+EF/EnzIEBdpDTCJreUpTNS3WUQYSnnhu
pfUzCqZAaOZIFJWLA4okvtcYIz13PkYoDhDxIHBlZW6ndzayOOE73wyLb20hWunN3CGM5U62Gfzq
dT0jxpby+Yjcrt24ssAeTPclTLY6/Cswu2oULb2UQ+F/aXMz/mV1SfIJF2zN8lD2mayzquMT5A51
1X+XzQmMyagPwz9Dqxd76PaNTb8IIAP9WAQdqBncfhF56C0zGTAuM626Pily0BzzXpOORZvkx8ef
5S6YoR5Ca45XHlVDHsbVUHk6hbUhYcI9EWu7gEFsp9HD2IMUMp+EmpEyISN2eDzofeFyGZWKJb1O
+vF3KAxKuEkpkE28INEjHcnLc9IB+jefCkVRrhGhZODm9PSexr4S7+cmyZ4kChrvWyOJL0ZvwyFp
ddX4biPHG+7kcxvHQbDq6NVA4+fXra4BHi4xxyW1AFUyin98ScwfpmCs/su6k07AUVFJiNfBc6w1
ZhtVln2RCjTqYgSCCtdPQ71+a0Jo6C6x1BT/VHGCoPjjtd+45QhFlgeChGAhT9/urVpN67KOe/8C
MJlWj93a3jzavjsZcX4Y4kK+tmNqH1olGD9i1PvXKFi+POUHgks2uH633/DlnRKU9W2CS9FdytaO
XClOs3NadyVqVkr6traz7tB0g3osU6HudCm2Zg8gj36MTUgGIfJ29pNixKlSRUSAllV/WeQc3gut
kFl6E7U+pcm9SkkbhwRycEdT3kVHb9zvWELynC2iMPyC5eT/EcUz38ny89S/6At7F7m8Jn+Orf/j
7Mx640bSNf1XGnXPPtyXwem+IDNToiRL8irbN4S8cSeDZAS3Xz8P3TUzpcyEcuqgUQ0YshVkMJZv
eZeqMHZSrebjvJpaQ4bYdz+LdcpYeKX3pXMy+xZEx2Qgmrxa87Wkkfk1SWyClMbO08cZdrS4sEzO
HUEBnPON1/9bFOjlgy59icH1SOja5H33dTYLD7BAsZCHT1Y6Xbjkz2w5sG6Q2+k6bjns0Zbz0nnW
+pQ0wATVSqdUOr/cWVdfXl/5Z+ae/AmAADBdijXHc99kRqVrWssFVK7uNcpbxsdskfKgJ7amR7L7
2/QviL30wzZEB4q7J9F/acleTH0WxFPZJFcDQuLF3qtVX1/IDE/lLhgIjKllAt6iNfHbpvMvi2o1
keJICgKXxpC4ZlTG4vrUIJT1FU8trX0fJMv4bTBtxHG5COSzWeU2Di6BTe3Za3JxU3giH//+Anrx
UObLBYSvp4fTZedjltkvB7Tik7cmhsH7Tk/WC4HbaSVimwDQCtxkoKEILl6O1VmN17dC9+PZTtTV
lIF7yiHnhl4biOua0yaCaGGFbJkcZ9KZIpVqqvLCIj6zYzjYbKr8W1WEi+3lQ4iiW0tNDET4XLdv
bFeDj9a3yQ2qvZfc/M4NtbHN6FCiQ3wS5jdq7RenZmW1tkx/DXJUe6zK5SfPbT+8vmfO7EwWLlj9
jUDOiX0UHhgOlbQc7Fw8OIO9r5O0fbcOmXdBS+bMzmSMDRAJdvm0PLz6NC6dnqgXKar1k57J4nrC
r+kxZ6rTqAyU++311zpzDWwUpI3nz1VISfrlt5JFLb1Ub/y4HYAph97U5V+r2Svmz5lRA7my2yB7
XvtKvZsrKLrRiIbqpQ1ybtVupFgcfRACQJfv6CEQbfaGrpm8GOXP6Su9ueSqx5x4CP3RaoowIQXI
Qsh8zUpDou9vwQisN4uP1cmF/XOCxyDR2EpL3Mdbl+r4+F3WBO0rpTtxkFH+TJVvhYYzlfvCQOW4
FpV8u6hVixykhC5cx7/v26OkALYEe3bTN0Eh8GjTeFjueFPaubHvCW/d2/NgH4ISYE0o0r417xG5
FH1oIQZx3QZW8iGTXvKhCLz1fhnK5NIWPhMM41WzIZI5RDZy48tlkZBiZVWVOLFZ9wNGR3yfcIL4
sHORRTkYohd7v+7X59cX45k9hkSih5IgwOBTgjQHOiD5rnbjWrlfu7VrbuEiZBcqM2eODBSlwTzD
icZy6LgHSlpZQfDm1WSOxX2tzx264YtavuFX53b719/o7GCANOi+APDGaOVoHot0c9heqEcXdRs3
SLfcbAaxu2CY7L8frVOBBqdJS3vr9xx9sl6v3aRyZyemigM6oxbysOhOeWGHnF2nBK2wybkWESk8
ippnvbamZCmceLXnrtz7elOj/FNXxbukMwoZdatR3Km8LcoIR8jsXgmgTWEzTzgiN3qNIvPfn2Ho
3pvfKN3zk5Z24LXDUC0lK9Vss9uRwlIbTvDuyp0++ra6cLWdW6GwV4BXAHg7LS1Sq7Tn1R/cWKO9
F0l6SRE+wNWFlOjcqoF0C+AWYjFX6dGntHEZGpuWUWjjQ9aznCkq7W45gL5R/4Ppg6DOfbbhopC6
fLlAkTIUjmgYCj5AGVbBNMdBMQe7JO2NC0OdmzuWJifob9D0cdSZ5b22Cgiise5p9c3IeCAd50uW
bWcuE/RWtuIf/QEcGo9LBgGlEh8+OFsur4MfEivtJEpWKadwdRekjg2gqT+IkVw0juq1wqy7bcqd
ZU8UtV5fmqeXOU+ygfs2GVmi7aO5HVI65n5uOLEHiOrNWJaj4BB10xGTaK++MxdpXsofzg25wZ+2
nbDVl45WjgtiNU8JEWMTpto1vKVNEQbK1SHFAuxmttSlau7pUqU8ACydj/rbluHo6qaIPtaWn3sx
BIJxV9R9eqCe5OybHkTh69N5digKEgjHbcXj4+6yNesWCEnHjSvNrWFN63i2IVl66IZCv0AR3abp
5WXMW9HzIZr2iGGPhSSIwGg0Y6gWW6L39noyj4dFjs9GPtv7svAoiWZ+gnRWh0HDUlwG3W10uJPx
yf82fr/rguZ+uSv1wtIy4D9ePONMBAYi7d/jmGXc6mOCF3BnTFer1bcqLHFeykOryaZ7ZGsuYRXO
TThnHdUwICunaeIIVa5w7NSL9cGoDybkisi2luraMOnXv/5tz9TBNnAhX5e7ZeOobs/y18ytBWEM
59uNAV0joIoAmPm9KrKFpMXXPlQgGK40pw7e9/3sxvPcYHevoGnerZU+3fa+1V2pfCzeeaqcf73+
aLZnnn4NljcCMsgJIjx8vI/twufVwXzGSZkG4zPhl7DfTk5laJGlWV53sFcXBTMP0TLzDlaPBCm9
aMsSbgprxmHOMPAUYeN0yHXlJWhA960QWjOIO6e0nfKRiH/I913Nrw/Hfm7zcPTK7hdYNr/9uTSu
TA+dAYL1TupNYd51Ad3dD05ORhAqjN39G7MdU+BCi96uX7IqGJrIHWx04zQnWLDTAYRXPAP66abd
aC3KutI8qzaupW9IKwpE4toR+t4q+eVhs1WDOJgRY4voZKfFm2GceiRKoafPuxHNeK4ju1XPlZsV
5QFEPhiurEaYLko19EWixle13BHf0pMYkNddHrLCHCnca8FQhUNfdDdqyackzOEkzCEy/gjYIYdk
Pvp5SwelHzrEZ8pyMerItPKB2BN4tA/SaB6/9U47ulFuZirb6Z3iX/Z5kj0indepmzLvjOQ6TTrd
3ONiB257SINp+FQqqzbdnUdx3Htep95ID409eMleWAC797OfL1hDgKFdqyfgGb64m4vcaG6nwlna
Q1+REnyb2nrWI+Dt7hg1s2m3+7xRCES1yH72b/VKaBU6o+vyte+cxt7B9KjeS1TotW/4drf3aVta
+g5WfeNM8bAOhpChclPdflMteNVEnW3Ndxs3CjTFKJ1vnjKd5NFwB6rdKNx1T47bjeUOeWHAY4bM
QGHBrDb1EKU0VH/RHdFHDK8S8xO0/uynYamAiMuc57u6g6x55QqWzzsIuPUzLQ6vC6nWl1mIPIzx
eUlMbXiArDUbYW/g0n1Hn8e6d0Z3nVCLsosfCvlS8SlLq2q5ot483aEb1daPK1dCts9TxyzCYiyX
IZSOO99gkjMmh2ltx09IwZjBbjG16Z2ROM6trpfap2Dhf2gWLwt3cO7VkVqy5EtLWueEep+U426S
y4oiQmA0XhCq3MvWCJpJ+1zTy00j2xbWY0+RY7x1kd9D0HDhHUOrVtYSCavDeivjfPnoTY18loOv
zF1QF3QudPA66rZM+tq6KrXcUtf5qJqfUK3EtGswC/9WB6rswjJweisUpKOHVbr5c45syNfaw8c2
dPUKCa1Um4KP+ZDpBn2v0lBhOqr5rSY0YsGiEPkQBg7NuVB1bm4cbICdwQGZQzxfNNLw3bxRLUQ2
egY5Xl43scSjfLkurVokPKSdvylwfP0hJ9/odoYh5o8qXdxsh0OP/+iiH9eMO7efLe/tbCS1HVl5
opwD3XXoCr0tMkl2pgz9yRoQ1ouryk3b2x5GRKJFvSu9ZWdBmwbYlzkgrRqx4RF72yO/noYsSJDE
mBwiP2VZ2jvPFrV3S71Nfqwlfb5nfykhhyyDSrI3Rl8Y7qe5WMprglXg9HmbDSB1u2qe5O1cplby
4Jl53r8pHOG1EQqTwS2dclnsUy1Y3ohAn7+NxUoNDOIApgOF0dlvRVZK/XFFpingKEQbhpO0sr8b
tEDKCL5qMN9Y/mCPVzQih7uZQoAbVjhppWGL7gsqkkC55WNezCApk7HDEXGFJBImljGCPOuL5mnC
qxHCg63WCXo5tblHJYbqXkPXPbkeE1GOe0VFKWXR1YuD/FvevhNtY4A7Xpixzlm790NXttMnI1NJ
tU85Xh5WJQsPuoumf3WF3z0gqCtt5C0H3YDb3UpYrZSllhB169ULfSm9Rw9hNBu+D8pkd4ZAZeMt
DD75ee019oeV+v2b3mVtHzLuA8CifelHujt3RYQaeLdEroX71q5B1nB5wv6qXA6pBZzttl2NHB+Y
dM7bp0wbpHFlw1B/n6ml8Q58Wz+457JfVITb2fggkjadIzCB0/RGLB5QNFRhPLmz8n4tkYpAATCs
8mWoQ7vTsyry2mrsDlVpuulBNITTXHGGqvaWiSA+AYnRHpwad7MoT0fQX2NpOt+VPUsjbJRZIQBP
FhdSyGPxLtiGhd5Ste9mkC/fDE3lPz2vtx6rGu0Y6IxN8SMf+umHXnpusRNjOnjhBLNA301qsd9T
KS9AphqrDkmG9ffEhTzUu0C1y5fA6JL3ozsPt+3cLL9m353pGleL+jiSd3NONLOUIe6H3dNkrhWm
uZW29oeqNpqPnjWILyIx8vfUkjMMb8pK7FG+NDDEyEf/q1NSM8bgtsnLXYN0zy/Xpy9wk+jZ2MaG
atpsN42Z/tD6WtnF6Dvn96vyJzcqQZQnoRzxmYsQlMo+IrwtPJISVnVU6F4tYgn8s9jR93aXO9m6
zlMGJCjBHEJ5eoiI9/xr8unYoKSFcZQPmfBNjwCyHTq9g8pw5TrpnV01ogxhtWTotC+y3yXjwHnm
lN5KKVjKgU8GPPBtTb+FLqdM5zXSmiL/vopktfckFXgJ2dIevo5pa4inefbrT/QWJw0qUosoT+Nk
nLQ4K2lerBaRxT5OEy3nhhV8ncZFfLdxsbH3HEW1/mUZ5845JH1i4NWQLbq9l51o7k2v7r9YqO9x
yU+mfKO03vxMPUGukWMNag6tkfwlbE1+35Vol9zddcMM7CWU1Sr8Gw+utAU3bBj7sOyrHFkIZN8Q
NXfb5u20prND6buuVJQMehITSnqfXZK9MqLElnzwG4RsI3/phv6RENLkfqlyAWs3KIJ2t2ja+r3x
Rt0JW4XJyq4HokDu6LmLdTNL0y92cPUXYz9r1axfmaPTXw+G9Jyd1hZjdleZ3vquH9vOvsJDkjUO
7Gn+1FfgKSMlTU9FmR+UFV+kI+Eue6C5QJEczPKIF8Q9Rm7rcu2gHkrOnybrR5lmvCWVwOVd3eaT
EdnuhHbivFi1lsHJTVb3RyOHrn96Pew9LYWCNdnqY8h8bvqsR8nrOLIb7Kw04tqr7bjUCjXtpF4C
ZrQWUqAw1ZP0dkAS+q5QntFdSMDOpB7IRCGQRZQJQu04iYctrlfcaEYcVMEWpKX5I2zgOhRucUmb
5MxQgBep9aKQTjfsONfjQK4rTXIWI1w97VLiqMhLkuF6keJvK/7wQgjiU9SxDarLxxlsa+lpm02d
EzeD5ewTtNUP6VSnb1//cmdqAJugGoVbkyrVSWe3lbXSVTs5MRhibQ0hwohPM2fSeyuZeqieevr9
9QHPzSDAVtI3iOIQqo+y1dHu23qqAgCZxJV7Y5Tm3dR4KHlV5SVd0TOrchN0h8+BdQEuVkf11HmE
KIjtoM3R0xrdfkVTep+IJWmuZaINV6jx+fgcyanhbhRGdsmJ43Rqt/bEtiKpDKDdcPSmdTnkTdq2
AEJlah88PU9uzQpsrR2M+g4xveVCTZey95ncExNkqoEooQCaO9qGNWH+OvqmicRgpj0LBA4TvBt4
itBde6uK+l7pZSSbcRwjt/b1NSyHYbjrEksHl9XgArhfUmi3uJhgDs1zF/6zOeCBFBb0OIrQTvWx
2/U6dypXhdViRdTpwfNi9Sv6bJtE1a7yyhRDW9uUT3Y6avPT1HRmGQm7cT6PemlzUGl5CbB5FS7C
zQlBm46qeIEDew2jZu2lIG4aEZUhGRC5ti/NQCY3/JZkvRX2dtIT2Rv9LhN0ZkpEcCf/IQF3srwb
Os/P99pYC/9q7qrssRf6Yn/tDWu2MLIy0UknoDTSSFDwQxEm44JLd5UIYDLrENSSq1ZqWAKj3NTf
BMHQbvrSm1vWfVEbar4GamEi8JE3sx9CCtTcSNdlonZ2biGo6Re6ZlxRRp7L3ailjnvIg9lodgRB
jUKoxe3a6272CLlT0yzE/egaCHnAZuiKjx46c1roo7Ga38Jb7sTeE7ZAdAibcKy5LOgfH21S+Id1
BmMfFa60VCRUsa5RaqEgH7oD+AZqPov+ONf+WL0Bzu28X52gaKMsgLW6H7PUqPdGkLbYfSP8Dqic
5oB9LcZ2fZ7n1fiUoOzDVVwLkd5phjc0If0t7h67bmt0VfI676/A8XWPKtigWyiS1AFxkjlvfxEl
xr2JFQ4cT4rdWbgk2urTBUyFtpdjn8vIQzKKWoVyiiFqRDC81Sy/5mbgHpMHTXbMQVS2i/WhEW6l
0rAO3EmGslRVd18nedf/Kta+eXL13CV9cOzFv80NP72DL5g40bjaLXOdm6lzFTSaj/ikXrXDXT2Z
g3O9aC45Cyzt+lPQVJ0Lg8N02AL0/5/GSbk3QsxmcDUsRgGvuk6XG1k5fRuK3EnGq6kujHUnXb/6
rHIIf2gQjnYWVnNpvVeOCL6Q4RTv56Azb1N6kFqkMqeu7oQPQDbs20YLriHHqzeVvcC0nMrVK65R
yh+SaCjpERxkVRAz1OCQ2x12m0qE7FIdqaXO9O/LDDkj8MgNMmJDlzYicse6fbZtjPLYfVXw3U7r
bGLLrMLeE2fptCLTFGYKkgTGGplwYBwEE9vxndIbu7zTK9QZoDAuyZNd12uNAL+ffyY89KrIrZz1
Q0BF/Ne4dvq679Jq/lCus1BXGkxziSK5tf3OYs7LQ9mP7rt0lRtZQ/ckNaDGae7FWHUtPU/H+kH0
v2pvlilQ76cGUddwhN2s7ys/70oYPIvnXSW+yqn01LhSHFpgGj+1yhUL5BYwguFo1VaNn4CzvEPt
rmuijPKiGVo4GNRxIJr+Kh/qIIgkYtxtpC9BqkdE73VzO+dg1JDc0nM+lpJwjtdAWW2YaVayz0uR
BKGuuV15IJmzSOwwkuajas7BmjJFY8NI5ltljqqI6DnMNWRgQTfba+X0Ycx7n+5mYA4fir71zB2I
AteNDIfEi6ZThWkzflGf0yG1zSunS+ddUowC5TEaOFkk00GPy96ax33d95qKygVgUzybKUYExpgU
j6Tb7tfaVFl/4XY4baig5wetniI1KC4uiJc108qAYI4mixWvW/WELvCwM8c0uFSa3X7Ny2I0w4DV
4r6j7H6iAmN4DflIV9gxoFiFNoQzDA9BUzQ9W3lqftJQbx6WoXGuygxd0TBwC+Fu9FET1USr+PJ6
rHEaAICbRcdUR+2PqPT4nf0Vb2mP8keMu1F7FySkppppqhtKft5bqnsFEoqBCn27Lq9eH/n0Jt5G
3sj2wKZOm3Ky6gbTGwYrHnrTfzur2SC9WOqDrfzmfjIS7UK77OybbvbPILQQED2OquwMYcNJdFa8
RXlhG8h253dWfqiS9msS1O5nsqOaMmU/Hl5/0dNwDtV0YrkNYw7L5jj21ooRPqLlmrFbpSvqV47a
zWbpU9DSlwtDbdHL8dJCAp8mJ1i0zanw5QqmqlEWhZNacWcl666qh/SN5DB7QJe7OJQW3c7R9dzo
9fc7s202l0kCVUr6oPW3if9Lq2F0l6FVa6HH0u66OFDJd2fRLzkXnFktMFCYPhwYMV46buGKMWtz
tPX1eDak20W+mupvOOzKN8i8B91+8HPnApn1zGdjtcDa4T/gQ8dw1txVaJ+n1hovJSeo7mQ5CkpN
flCaX18Aq5y2xzbPZkAaASEwdd6jz4brojm2jjJibEHW/dq75rdNVewKOpt90yPGEJHa9egOKBJ8
lFMvnEhn5haFKBfhCwQfgFYcDZ9nZeVVdGriEQG4fT+C3i3dIiEiXYtITfb/YEMASdki8N9aG8fQ
nLqkCVZLfY1Hs9cjsZYtCpD5GDvOWF3Af53q4oEbYHFuqBsmmGP95eLsHXdqHOXqcZ207Gxd84bn
Tbm+C40p678HFTY5aGJZjQiLItCKiGxvlpBEe+Neya6E5ejpIw7Jc9D87bySRyOhRDNw664fT4Pd
ycFVxF6okubOu96ylm/GOBflbvKF/V0Y1Ewu7NQzxwMnPZAoNM8wNzluCnYVBD/XK+FjALSIR32Y
d8tq4cXoCHWz+R5GCsbq66fD6TaiqLnxx7YUz0Ek7+UHaINmNpx1tWInaeXemBraSRMdhgA9wL8/
FCMBKqbQgonx8QkPhNLNk4obxWichMbapKorhGLcZV8qNAIuTObpsceRB+uNRJ2DCUrayxdDUh0P
OM0343UESk/Z0H2zStu5cDScfjIAbMBPoZ+BsQLH9nKUAj/OrupSHUUjPX/TO8S4uVm7d84Ck3jU
dREtVmU8v/7Nzr0aXD/gg/h1ITN7NCgSkoln57oe4w1Y3w52V8ZtoC7pxZ17NXYn8ESKKxum6+Wr
+TBoTBvDyBj+kP9ggnCgvyaHx7JM7Q9dF+hJuGSAVC/EAeeG5ZADm8MK8XDzeDms5OjJ11zpsWEJ
/a2WF2jVVE5+GOl/2ZFRwkwgOijG7sK4Z4A08FGYUDYDumQsmpcDs5BMe4TCFFO59jb2S09Ttur9
9QkxfeA03dQ7yW4gBD2IfEYRzJB1vSubwbvk5HK6J3kSeDm05jcb+uP7RpNQT4y6IwJd1vKQUMuO
TX1w9kY3XIIPnRkKjRIKdFtkcHq1NZ6Ueb11ZuxO3Ce5L+9LQyJW0mjm/u8u2t9Xigv4Ct9ArpaX
0wvTbGgHPExik5ZAt9MSh1aY09bGhR15ujng227usRuehcPmaNmac1blNZ4usTMX7R0w/2a3jKZ+
4Sw7E60SDMCBhM8GePX4bShjNpojbD12Zy4CiDQwaw7zUhTmwS86MUaOVMW3heIZXeShKS9tzt9I
yqNQEledrTBocg6crBF4GbZK3cUgqqMCGQ4oJUNcKRtyfpqOlSCjXSY9BI1uvkO7gg45FFH7O/Jw
wefAFdZ3vZynzwmO6Ljy0Ga9Vx3V+mjONiXxicbl19KazPHZNNTwLujp3Ie6AkEbW2gbPFgkRM9l
5jtfhJln3Q6PdW2IvMFTX3unWG+toZQasnXQO3ZioVhzYbOeCYnA624X1qZhfOJ84xR+O5Tg/GIL
TwPKbDO65FpKy5dUO4Jipq5fX7zH2wQ2mL/1BnQ++ob82n7+lxh6qC2z8V14eWrMenpmNOltrULx
qc5EfGEok9/11y/7m1oLKhjsIAB1Dp2XY6ElVvvUI2fOoYJm35AYw32lebN5v5Zg6KOgn+UtYgv4
FGhpnn0BODmpG2hjCOlJut1mVExt334u7GTx7jvQv1EPDPl5TvCB/9E7VXCnT3LQ59DvMtelUDQ5
aBeOjlHu0Kxwsochmx0a5L1QbTRvdlpRWrlJCrPc07+sS7BiXIhgqDzMlY4oqim6ft5pg1sNkbYR
rUKsxWBT62vfpddq1ucnRzMzALK1ywvJ2vfTXVZMonmcpmk4OLMcl3s7qSlcDKi6Btf2FOTWY2em
BddpOpbImxCUiphqXp5etdRD3GsgOQtGfT4V3o+vf4HjG4gPwD1g0IbBmPaUGfnb5aYViyIkUuqT
pPmV73F7rLq7geuqO1BgND+jTY+0xoVlfXIHMfQGQt9Y7URI4MJefnt8Ukxb09wxtvw+LSM/Exgo
ZVObftXb0hujDLMQ7caViEnHhtSMT+xOxMzragUY/7dngUCNraXTxQHFum3Bvyx5TxUA4Cm0x8OQ
jLsW9YSwMAr3e2ADXnBFLSLbG9ILh/fvFzxa/HRyAMUBjwPWfQyaxSOAQp9oVTwBiRtJyd3gwaip
w6HvNqFnVtgzhd9sSVr9TT2ncCa6tJPuTivEADzHSItLioDHW99DSmi7T2hlEQTx/y/nIWvyIkeo
contpg0eUqUVsa9P1m7thvLC5z++uhiK2d4WABmAeQLlrSCMkuxOK90eVVzbsq5uBEi7q9c/7LlR
kIoB0Y40F8rfR/WAugzWRDNHPV4rVe+ytYRo3FeXqCVnlrJF3eq3DQ+Td4LPd9B3mvySIzrH+3wT
FdeRBPSHvdcpY2eWmys9zJo2724DrXPvjaaZLhzap/uYJ6BmRrUQaQyauy+/XDsNQHTsRY/VVCXX
gOvy6w7u7SH3Ei8urX6JWjddLwQGJxnt9hGps7CDETolfTyKc6wRbbtqQlcRB0ugOGbi4UirQWfO
DqqZ9XgUZWfTnqC8a5jLgAqfrXe3QOsyicAfbZjMSzUPSCQSKRee7YSJ//vZEFWAz8DdcnKNVWmA
TEcm17gyKvO2LSZ36xv53TdvxaAG/MpYzwjD0aPZDVt/AvhPsDaxPvZ2FoGuTpsIAChqUIuYmjyE
xlSb170kuog0iUtm6KLv1UeWJC+JkmxynyxrcOewF6jO7JTZDY8uSfUc6eA1vmAnPAgktbuRXgmV
/OeJ3f8w11nRh8kWvoS97Oom1FN9+oWDRU7tU3pFHjqS9kBYAal/tBGw/6IrKS55Vh0HeNtUQRFA
LIbPdKoDarsiyQM5rHHvGMm97jTeXV2kGGjYaxn8aADg/cK+WPUHr+3dD6/v0DOnIGVnajAoAVB6
PYmVIY+ZA/tnjcHp5u3eW0znV5kiSxHaZe3NG64qeegKVVTRwOHY7Lag4amSM7YNhi2pjr/+QFuu
/PJUtkzEKajNbgEQudnLnaTBIbADKfVY1G2bHzqEHEaUsLBiMyw0o0OZlfSCDMBd9W6xrRygLovo
QtZ75iBGep6Am8OLuvzx1TDbWpMmSz/Fou0L0Av6ste1MnlP4CcuHJFnTg7EPom/KOYTHB8zOu0h
SQju1zle6ck8dLKkq1x3IppSod80nPy7uiyq/0zyf32f/1f6s338z3wO//5v/vyd8KHP2WlHf/z3
w/izl6r/+Y83z2L4BwfCj2eZt81/b7/k//6jl7/i32/y76Bm2l/y+G+9+EeM9OeT7J7l84s/7BuZ
y+Wt+tkv734OqpK/B+CZt7/5//vDf/z8/Vs+LOLnv/743qpGbr8t5eH/+PNH8Y9//bG53f3XX3/9
nz+7f675Z/vv6vlH2x//g5/Pg/zXH4C8/wk+JoDGZqMdDqDE/OMf08/fPwrMfxKabwqf1LG2HcuP
mraX2b/+MP6JvS3LhqjChl0Q8Kkpd28/0Zx/6qwlqI/UbbZ0//8814tP9f8+3T8aVT+2NHIGfuvL
42Lbopz0VM/oF5F9nsQt2ox0eWmu2p5q6UF55QdLIvBc/2poUFczfN3mSlXPTfOp8u58b9wbLu0k
HNNxpqXTb15lZr/X5+VCLvEyTdqeCqjPRmbYagmwDI+u+qqdEx/4fLBXug9zi/QwmgYZ7IfMUnuY
jRd7OCfTQM4FiQszEeppfIqj+BVIXTGSr7moIVeDFnZu49T3mA7gUzniHGGFqWX3PYby1HkjkoEC
R66y0d7T/wDoaCTD2IQz4mP3oMLyPqxTBFjIO52BPpw+aG+NLpNPHU7x/R7lFh/kH/ICwMhn2/ws
5pXQMB2z9SkrpPMVZ585vUqCZRG70fen4n0zwJba16azAgch8kgO25u4+6FSg4HmLpiTK3fS+yoU
QZ/7N8Cr+ZpV0ZRI+a6mfJdsBQzEMqv1IGYDY/h89dMrzYUfuKs0hel7BVr/kNWp7oatsEBHtFUz
XeWd0znhrJriKXVqywK5kBlAdoqmwOGH/v2XjkQd3sFAlCBot4LvNcxqACICs3uXl/ameujMAfbB
QSJlFKREvSGUZbQmi7FtJMBrGD4RKd/63U+6OQvpFXbBTQkpS0R5TccmRHqkBcSZTsvDYPlK7JGc
ZHrtTRMxXLWqdUPkZ2q5TwFQJyEuik4WKU1z3FDXK+ejWjtiprn1wUHTzKY9XU2GvE4xkbw3iCgv
ieG8vHVYvbSsaFdZNOaIewmLj24dVeTVXC/WHnjKEINGD+7dqtNF2GqGraHcMYu4WDN1g7xWB5h8
5JQL/3L+/LnP/7qvT9czTRAsQVCFIpIlmnv5CIOZCr+iuLxvew8UcpVLnEA2gFJxs3oN0BKhTbUT
JrPeIaRJNXM4vP4AR+EkFgmAWChy/FZb5Axzjp4AYofWq7XU91M+WR9A7A+P+LFNu0XV/Z0C0g9k
MG0OAHiDaKWAd4e99gQ3p27oDGfk2aP0/lZlnUfaRO1Nngji9tbxO84MNVfki45ySWYk1ZvA7tUD
AL3+Qhb+Mk35cxSKkoQcOJC59vbzv+Sf6ZyaRaFycgVrbm6XvKn2VbJa+wvz+5J6tg0DAZ5VRm61
6VF7R0kCJRaUMxJeRrSl/xiMvvNO9dL+adjpDu9o+x7+xmdOZnsn7HRALKS8pI91tMZOnuDoRX2j
1dEdLY3dNBu/PLsRu3YAi1KQ+SNk6RF0JEuIYGtzofd2tL1Oxj1KbCE1tzYxtbEbsZW6WYWr3RSd
/bXLOrBLYNjEQRTp8gNCFk4xtd4uj69P/dHl9Ht8okokwNHTxKTpaOa1hpw9RYBlx6JOD4ldJxEm
JwqmwFDdeHTkv70+3lFU/Z9PvQXVAcy2zdTuKIrNW61OzNXVd2aAAbnmYwo+6ML8mFUuDh7eXMRO
VQZvsUsd71fDmX8ubu29d6qUhuPrj3K6tlEnA2i81ZmIaI41AVuds3kB7QmyZklC9pj5Dr5z+fb1
UV5Gsb/flx1KeXjLZciBtwXwlx00+a1htWI0dnSpig8IEK1xU87eBwdR9xA8KYXeNKuSC335/03c
eW3HjZ3b+lXOC8ADOdwiVBWjSIqkKN1gKCJnLKSnPx/kPhYLZFft9r44vmjb3bZWIa3w/3N+8+21
cU6gXUrWChVadl7HowrMLlgIeJ2NGqh9ihopWAZA76ev7fgwsF4bnTXuEF3jFU+ib3Y2VRUZM49T
9ilCxbupmJp9NTAjFkqafz491Nv3lBMPoo11HZLXasLxBRGvzRaLYpW/xMN4Uzpj9SxNJWbUWtKD
qo7OEdzfuzRcuHQV1wUQNMrxeNKEjKEcbBktYNXsjUHK2VSOqS84GZ8rt22ujWmZSU9dz3S/99X6
ZnWJLROFaRaZ+BS6YQkipTSFa9RG9U2bw2agQKJmrasQIIlRDRnfgT4UKsU5aur5urBqBHV91Ex3
Y4SMNMjqHpPflHBehTspqfU/e+j8WjbWnMfoRa7FWW2zIRBRr+OES9UgyYF8av1c+VmfTjtZQx98
+qGrm3Xh32PZlrYiLjkhbFUzyiIWUWazGghTyF9GSiKY2UOje2pL4bQemfK26sLhRX1Hm0MDVhPZ
+qVipePs4XOWCY6Etz4BEFmcr0XK4rLTs5BqeTFp+iMMB7l0zQo2k08KJ93wUJlz5eL0RWzepPUa
2DXp4NANbhdHgeM3KcuQ7yKJ0QJl1uxrNdfsy0Vt5ytryMTD6aE2c806FLMZW/vftS885MdDlU3c
Za3J8qz3sbIn7HC5N5awY1+ZtqR2lnL4aFCwODPDqesT/1OYoIDFsBrtLxZupIlsxI6HrYQt8yoW
WlCUSfeQNk1YehmyxJ3Shkh1+lYZYg+N23TRZ5Myoh5BTeqlYQz7J9O60jz0S6sAk8RWcpmY6VLt
hUiSvdEi6PSGzklKwMRqblxNERmle/I1mtQnhoO45kxJ7dE/fRs3k+fv60H+DjCC+RPZ3eYNL+1+
7EaZQ4raRv2NI2rHt6blnBBjnUG2d40YE4qU1EWZ0DZffVgXY1FPthJAu82vzUGYPyqSmaIg6Ynl
1MKi2WXGSHq60J1HwcJ0Zol4Z3xaKwYJOzoEJIprx0+tYNHtyKxh9ozK67bVrmpVp+zZ3GIh/VkI
XbilbT3rWv399N19O9txNMWWQM0bcDCGm+NxG5raSTnKRlBghg6ype0uCJId0SM3SdBLlnXmab69
TpvJCqYQXSQ6B1spA7wE0yHJRSXBVrTXTqXlH0GxlRdr5xKLYRJrgSOp0l7HZuyREUzExekL3m55
eJ84+fNt0LpkqwV18viKqZkiurcarjgew4+WVditN+O7pIHn9MQLVzSvKULQdMjditzd1JOrRDiu
qQ3lE4ZaSCynf9HbF5zSjcUrRxGAm/OG2hOzC5daTQ/4p4ZnN+UvfHHnpD+/L+vPCw7hUmEAtFt0
x+UVZr65bMuQ+g6FvhzIWRourhqZxnf6Q8rkw2C09F3B5H6XlIpBoluPwIYQYhoJ+1EuY/iDdf6Z
lliVu5aYljV3gcBPt5Kt7iomuaTbaWmCSkoxK/QhOq3OT12WLcUhymxq023qjOV+6fr55+k7t0VG
rBdlUqgCxIPWz0Eyd/wsnYgs5jLR1QCr2q6LkDSoqTm6iijM7wsxDAjAiV74ksyTRRrC0Ih9X4G2
cRUSmYIOc7qnJ6Vxr2PUfDr9047XGW43Rh30SIA7+HFArjfziSPxrOestXyYFo2PJ0mbXJUCzr0d
KcbzPxwLeRxNMHJS1pIb2sHjuyDE2HTw5CzfYmEmJiIqfNEvjTdZNLT/6VCcFYD6cQanG88fejyU
E+tY82dh+1ST4ARMoxVQtxn2tLasu9NDbY753ML1XEL9kmo/cg5rrZO+3qvnOKDlpWYszN23C7+K
+UgMnigU6zv4szYA+YFDc1jEThaOehnjxXedJsOeKNJ616DJOnM8fPNQ1907azoL63posjc7bLVv
S03p4DKnkj7vsHwalPNGwEntfA6Id26odR59dVCxyAlRy5yhkrhqg5miBlKSnHmyh4R9+kYf71PW
+0x5EpQwfKJVGvi7Q/ZqKOyshRMK2/QXIBJ3g9zOzxX9todlmu37oYsUP8tL7cx69/bTXUdlweXN
lWEfbxe8di5RNQxY5mfymT5mciq5zqSnF87SqQcycmwPZAAixXiuAhPWwjVTenUXm0n7Y1Ba1YDW
awwPKBDUf/6QOdWsWHqKxDoYpeM7v5RDCgK7t/zRnpxd3fSLP7Vi3AEakYPTd/6dh0whnhuvkQeE
anEzJ6NhqPSxMMEGLJV8IBrEvFEdNbslvCZ/Oj3U8SLz+yEz1FrtX5cZZs3NVSl1A1xlHarDKGTk
ckwPcT43PRzXbf4ahdoR26g1NGM7CpjPtta10PLjycrTnZoqxmeYBHh38BAs7qA64gMG7eXKhmJ0
5jXeLOz/Hhw+Dzdz5Y6iTDi+xA6SrR5HwvIXUxOX1NHFLqKv/MEswhpjQezsI/yrz1Q18l1hNfkF
G//ka2SNzTnd5PEm569fgkeE3rRFMW3blpNpytXOVFpUqef8plvC7HtnNtNtMdndQSvxUFiVWj9Z
oywe606cC55454Mm+YZvijn/94p/fCMyAAkIVSVwI4Y0XRGRpD1P4AJ2qegf2fiLnZGJc+El714y
qYMmatDf4vXjMU1IEJI9FZZPzs8CpVSlZMfZ96KObekby+t8tRAC/jx287RPC/Nc8sV7XxKVI6hg
nLbW1+94eJEpWepMjeWHMFN2sa0JLJNZeNNjDPpx+ktS1jXuaCeFEvb1WJupWa6rsbVRF/mDUbQu
J3CDtMlO2xMx2VzBaWkPVmbBJsiX4d6ANnAr4yj/XGqVeSOyOf4v5hDKInzbdAZIPt9sNGZ9jkSC
19qHFII9v2EexWL+i83Q9L8caTsxSlFZZhIjlRjyvZA625okotCsIX7nzD1e/6y39/jPVW32Gbms
hEOed5av1Ob4YTGLKAAXon6AxeLWZpMGdls5Xt5YIe3+RBtu2nHcQbo5dyx8971aDwyUJinrq+s/
f7U2El5p6iwHFsicufWXVZ+rjr22m5TEPnPN7w2FzJrJGR8AhdDNaxXjJIO2zvSlxZO+z9vegLc2
aX5Odedw+vYeH/r+PT/xvqwaZ8B9tC2Or8rJa1syJzanY0lzUY/N8osjt+IKAUABndrqz6Ac1pl3
+zRZe5gQ0Sjg89q8OdEsOB8Av/Lh1lmEZ2McrlT1HyZbrosbglQuiVISGNRt4QNGRaE2CqMsi9Jd
NuMi3QKYZN8vQz9pgSF6Tp9oN4WulbcaIsszW+P3Zt3Xw29e2YkQA6sd1knfoGyfd7ENJccs9vFo
yF7Gfhk7qZruTz/Jd+8sZgO6/DYl12092xgiuZL4DHiSeurnepnj/SrPyePefTUNneMWgTAqBd/j
90VK8qLWLS4tRdxKjjdwFTkSrmWF51Q1706ufFPUByiWU9vcDJW17E8yzjmgWDChe1JDGcRM+on8
ZEGSWQIJBOPZbtEB/4v6pTGs5SutdIQvNeXcM1uKd78T9ETrRXPV26+/1ltCaAEQ+OnAGVMm7eRG
J97+pku1xhdjLy7+i6f5arzNiUeO53Ki1c/Fx07tNQAmXJXxzryo770zVAYRUts4D1jwj59mWAwS
GBLm1i6XigcgXpEvjbH8X1zL61E2M2dfjoWSLDXfPC79PfmT1q6rl3O2kHWm2s4sbNRht1A84xi8
uZZuonhZSnzzhFS0l7MVJZKLRnz8PMx0z9xKSxqKd5yZXattFGWf4/8OTj+0dz6O1QtEbAlPjql7
s/XInZQc16K0/WmMxJUg7XkXwvWBg6joz6eHemeKcdhjUT2j1UOzbrPWm3LYyhOhDT7W8vLzkLcT
wXCG13VV/aVlCdvlVSjvTo/5ztvCmMbq+eOYxpn/+G0BWSYRz86YUQK0Ok5T5RLq7Lne1bujqLyO
NMiQsm1XJKJsYSe2ue2Lrix9W61+aY32l5rsSEz2Wrnw7u0DWc2/kE+wxh5fCjY7MZsKTyrRChR6
kmxngcaM93kBt/iB8nJ2P6bKOQH7u5e2agW5eQSiGpsbyE5cM+OBURtqEzeUW/WrLD7byF1Xl82H
AJ4VCSu1mZUZvZk6OhV/WAHgw8/GKdtnwmo/9QDgdnZcLNe11PeP6aIt+6aUW0+SR3Wf1ep80cHn
MVypac6VpN691RCI0J7J6xyzudUD6SIV0SUcN+PSmd0RvAoYBrXZ5/XcM3UX4w2iSOQ9p1/Wd6YD
7sKfYTdrcJzElsSmiTz3eewCtR7Cn4tUW0FGppZfRDBcXUtrHXe08cT0gD/PjP9OzQoLIuUhkinp
j/KlHr9iSTdFfV5Ftt+WU/bMAof9WWmNXnNzu7O+2oMx/lg6E2Fx1MvKY6WW+lcpp4uKBWQpqqBe
DHgXAgDfuaP5b3PnmzeEygYlHoUt0nYx680+1ibIRtA1NXQjGIwzEBi5dMtp2b5Nckl5mYS+T7s+
91I1hBNiiNlt8aI+LqOu/+za8LNl5SERRXjjGidKd3Jipx9ITwYBAwx5OFMieu/DoUNHW4Kpa1Uo
HN/LGXSVXYC69xG7aJ4ZWfGFHIbnUADvvamwpNHC8+agA988sSYuGxqeKU8M8TRsmFGaXMcKx52i
RRPUmVmNvKiS/mkcJrtVgOBYf1FQUUhkZ3x8dWUZpanlcIqwFWJ+YrQ9QWvF+S7t68g//VW8rcow
FFYtYGAmJ4ztkx/TWhIOcjdfHsvirhsFSKZ0HDCIxUhQigA0Lbz+Hv7gFysbYFSeHn7ry/t9qWiJ
eNu5UGQm61f76hA11mIuCjsK/Qx1uO6B6c1+ZpJgD4XWUL9Nc9WJXOytWITTcloCsx8/SgQ0xG6n
dXXi6mW8gGqXRWH7eruko6tKq+S7M5EUe6HRp9Febgb9awLUZvCmJQz7HSukemuTGZW6qkV2eRBZ
cvvA1ly9XwuTXzs4VosH8reqdkXZtQAdi2b6UMJirc7sEN6+yIjmKQah21qTGd70Amgyq2XKcSsz
kjHoKit9aKly/uO65WqMY9rhW2HR2u5DamEkGBkzam+toKlTEr9rLMPPTC2mMxKJ994nwIXMb+ba
lt2Wbm1Ehk4nGAnFan1hpZr6JItF22l1ayyuNInmF2D7YJQM7VxP4N1baVNSA/vAG/27qvzqVVL7
DFOEQdWYQ51CysNUdwHrarLX5Nl6CUlP2VtmXbuRbXW7IWEpbGlVXzGpKUFaoBlDHX9PuMx4f/od
f+fcsh5vOSWswi3+w2YX2HcGa1w+UICaO0Oj7dSpH03EoI/0gfTbyaijAmmEkn+fI43g7La30U4u
Nh+hhyE0arzCFPOZmJO3Uxu/CcM0R2EKVrSWj7+7JDRjx3Rmy+etrG7ztA9dIYblh6JXlT81C8kH
TRGdE9C83Q/zEiJNpadJA4yNz/GoLZ6XeiDiBQNGMXqRapQ7zlE/lEmxzxzPlPUCjpY0EFQ4w3gV
2BQjCt1cIEzRzoGDJvmNbOeXNmplt9am6IHpRlwndpLChY1H9Uved8VOQLHZVwS1Uwtu0gd1Kerv
dqPHP+pJle9MiYAGN4eZfmbyfbMlWX8jLwZqKL4VjHPHtyOMIimu0c/5jZFPd8Jope/AUMOvXWYu
q0c5ieU9yO7pl+Cnvczq0u1Pv5pvPpnND9hsxdqxtGNDLyVfiByxeew8LUN8rgr5ZkpYB+EAxsZa
IXZMWV/FV99lCvw07VlnfFD917TyLrNcK71J0q5bY7jqdePB6Noz+4N3nz4i2BWbQTNp22wYG1DX
ppRIPnSwuHTHiKxzolJbTrPNHjyi9HL6Rm7te8w3XKRNHi4ma4XT8+ZRGhICRkB4oW/JYsVkR4af
ds6Uu3Oqt7+moWi+4Yc00PZB0J8Jj7gxgemd/hFvvq71N7BhWOUaGKG2Z5iJ9ywGKSf5CSJZbLBR
QwdUNsjYEfXH00O9++K8Gmqz/6LHGaGX4cUpy0knFi9+WAolP5we5L2HiJMUEiqAl5UacvzizJY+
TJGUSr6q5nEYlEu92JiwbXkfFp38CUK29uv0iG9mRU6z3CXs3ataEjPD8YgSdmpEWI1DNSnsrhQ7
n28w6ef3+RRBEV4wkO3KxSjOTAPnRt1MVVnYR0M+t44/OA6EbPRFv9QmItWhcwYfw1t9Lc1deGa5
fPsEWV3QBK72IJKct+LAJlsWc4rV0NfTxLrS5dK8VpQovzh9Q99++4yCNOU38IXm+ObSRqYXe1GH
0M8dZXadeEB2H+t0bJMRVzwa2yLaFyDxRrdK8+TM+/P2xAXIxiZxGzodEhq2mMePEypxOeUVFJLZ
UdPbbj1meUPZN4+m1l0D9FSgIjb1xUxQ30eryZyvHNHknUkv/xKsc3xldM25E/97N4StHhYrzACr
VvL4J8GXTNpytV+krWMj9Kuyw2Rp5nPYEknp6YQ43GAUHAu/VJdzFAiEEfzp20URjwiRUTZK1jeK
0FEpZhwaQxTEWm9fRauozYumahEBQU+yzOmf3U9l1caHNFImAjSMfqo9ORlzmQ9PBVUQ2VILVdto
TGMPuBJLfwpf/hOrffyJBuxdFWrw9WqaP3oQdzHWyjjTCC12wqqhrVxJcxKESaW/xEI48X5NsUGY
UXXtHXmXmu6WkjLe68YgfxBamyVuKhct0ETKF5XrdBJhlE1nD6ZL2wy5tCg0NEk1lnzZLdpB+2HR
u/hVIr6/dpasc4LMatNPU29AIyzp8lJnnxb9o1bP1XOLBIbrqefm2QCKdRMOFmBT+Jql4zaawV9L
WGyzBxl/zSZD7/596SdIp4bZExSPC8hM8LlU+nRpyQNMkT5s55j8qLGeKIYn/cEp8sbwLEDmnIHN
WkBZNdQZFbvcNt/APkWRbzYLUA5O05DUS5EGfa0lmm/WdhXfS5BMvcJOM/sx08iZHeDMN23pUUuy
wfkatnSQm8hBg1GKFl5pvRStpT4p9Io4GFlcX9H4NnIBInrJewufkkijxZHYcvWoxJFtK3th9XlB
Y5D8TbckWy/GEQWrOVDizNE8OQSu5RumUFqorTGdEqmRra/9FGdfQIHqKVx6p8k9LSf1DA+NbbDr
FhkQ14LcGeZL6PidpxDc83MwNPm+piH9Mx4zqwfFTj6Tl0tR1Pk2BoblubOLaNyZUH+zQ2fqzQCf
U+5rd5poDPm1IpkAh4XNtq2Zu+EjCcSUcpScYpZfd7A4XDVrYIXmGjT6wMKhtlyyd7Z7OhF6HpPg
MqtkfcRaJJFKoqAG6pdJ+jU3vAOTMSiUV/SovaPS0lI0zaywc3F7x9IuzcOeVx1QyK0N+Ev3ciG3
qhdXRu62NT2cKjfJrqljaf5BO8BK/VmzoodGY+5xFchTdwNqRuJPyARoOAFo6K6IKspe5jJiezCQ
M/2B7aV930MB/ogooYZg2pB4gv+7VO7musHe3alTC1FJM8YBdjMEk91owWd1FcQEg9vJ0F1cnpwZ
B44xyZ9VPrYnKj3DGBgqFR1vicz2ImnhgbqpUemtz/5o+kbDefiqOR1/EN1AHIZEhy8aRrxh+Uhg
iPyRxqf6xaAuGK8ZLtXsEm/ZPpZ5Z0wBRdRBRxQcmqavimQNG6pnmLuUS5KfvRbOlzCnQNh3eRLf
hbo69ZeaUhSXa/Rrue9Y9W23MuKp9eVYGpENjk1KmzxCA97QJYyuyfGYHqRWsr4sQ2bcGZ3Vxwcz
jbEv5mFm+EVoq5lLHmR0o0vpMrlk11jfRwHkkPdvBNgAGURdXLSBaeHbM14lIrlic6EuHusVyF2t
E/5cavpPHMtLfjdIWpR4UZxK44FsDYVsC850mrvG8yYXcZuVnxvCdD4rYaQ9dxI4FVduWnh7FmTF
L3YaAQqe1bCmdFGD0fWKYgyp3SVZ2XtUGiPWuN5gT9Zq8X5MtfHRnDL10AHuxsTpaCR5LpeC+Ihv
E8EMpasQpvISG3IyE3KUtUzAhtF+AxpcP0Yo5RWvt83+BXaRqRzgkc7WOjEIgiREFj/JkWk+qanI
up1up1PnEzRRTJ+pmmkENU3ESgVzEqv3UxIO056PIuRXJ5osvpNWkateMSOodos06ayrJJql/iLU
IZ/t8pbKlKt0E81ueMZ95apzaEleLSFQAiWeZ5DHYlHlntxP8iWCe3I+TMrnEnXnTP5S69kiDrNe
FYo7rFx9SlycctzUHOTZt8BP5P4k6orwnETFRFESUWm6dt1bX4api551g6gvl2TdEJ7jIHCYzZMs
dX6WmsA0K3jBwL7BghgHjP8jxEkztT3cIJk4KLmpPavSIEIyI8y2uOisAfKyjNwJOLAmr4jgkRSo
nZDDAiq3OUn7OO7kXyphJ3KgT3ImrnOjGFvyvdlRe6LTx/AJcFNX3mkqfZA98RM9YcroZ/mnOEwJ
jiJFafbJBRpfBFis0p2NJHM8RWs65UB2E48KSrAofvRZOo5+bU9J6RZmV18pgmimiDzVJ7lxlhed
HagWMIPqgLi1MPlkai1+3nTEGXGb9TiXgkwvy/QbbKocGqSKmRpFgkNjVBY5tVoNVLibLbVwPMuC
FT9InVNQh6E04edZCpFoUePkC3q/6XYp0jF74NUeKz+OauWQKon0vdV1IS40EVZfZXolmYfPeCnd
HtQRc4fTO4t2mYicRQACNpkunFVGfTci8DECRJioCbAa9NDNZ3P+lBS98gycmVSkKMmYJyT2IV+J
LyGjJMlagkTgmUPb0Hv9MSLX6KUh1ocjuzZxHpC6QRtAK5P17qVtFn/SSgvKe5V15VOBjEj1m2pQ
fknN0P8ctWX+jFt65MNr9PTKClsS2mtg1IPrLDD5YUTL9RW0/KnclSGcqH1uJfmFYXTm7E5lqd9R
SMm/qFas3rYGuVn+PFdV/6S1aXLTlyTt+WBOm9uO/1Xo0pytzUAG3/Qt1hQyI5O0LAxvnge2c6ad
Dj9VBYaYTz6GeZ3Wcv1FVK2QwOcpWR8Mc4/92K4m46onDba/SJKl6fd6nUm2p+Slis5EoFf29CFm
/nSWxWh3+G70ez0up49hac/tnoxyG9r8oo+2b46UQdnGCbKa8RyxEcEBUjWspKjaYZ6R4+vPOMZC
z5SG+WvWExPI1qaATjZwX24kq0ISbVU4xjGa59XgNel0GartSLx98VMb4inx6kaXbnKNyDd/oW1j
jCbe5oRXiNWGGtKwj/squ8rturF3sjOmn0l/Fb03CClP/LKtxeLlvS692J3CR2j0cfe1necJxjsn
eCMAkmJfltUaPtBKMuZKBfncV5j8exIfYZ8P/F63KFR1n1at3H0rJiKrg6TI1cTT7SKkbzE5qyGV
A4LhFU0XEggDAOpSA/wl+ylc9SvI3PEt2jGiPuXe0h9y4vEoM0IZNw2dq4ZfwfZYbwgy8ke1zjEE
DhXLN3EGVY8GVhoJzpnI7g00IpOu7NSWw30qIRwIiG0mBYyZn5iANTc2aIqq6QlYSpofejGJX7bc
sCMqI7O4cXDaGG60xra4+ZyaMq4oWyo8jk2t5rXq0oZsiPBfrxHtVeUqjREJorWkDLaaycTpOjTv
cbcbRtkFUEeIcOCQpZ6rWv9uCxwfJPDB0IDhr2sRcatOLVrUnPkcSz6WlBiHEOeY2g3Jlr+aqSK5
oUkaDi/zcpCafDjYVj/eGYvd+FOehB8Ts5IupM5aDo6IrIdicQwK04RllO1guMYwaDDL8n4PLlj1
xpKkCogDiNeX0XbTrFvA9DdPp8+p79RvsJfiacZeI4Om2Jrnm2VYxrCXAVY6dMDATBY3urIoXl3r
xo3pAIaHEZ/essGOdW/CuXXbCTM+o4V6W8DBO8+BnvPZenO3hWJrcsZ2mHLH19W890Y5FQ/MNWzH
y7n55wfzo6E251CJ/IWmSql0dKUUHwjy6T5KUa5Q3ijafT5jlFjq5pFYr/TT6Tv9Tt0Bfw9WKtDM
Dt6i9Yj6qhpoFno70vd2OFe0apBnWRNIgDaC06O8eyeRM3PCRv0IH/V4lEUuMzuHgOxjECs+FYBT
SYvHwLan6nbWpPP+YBynqQBCBd62CR1WdL1NqN/o6VT5bUWTlJ3ngzNzbjp9WW/P77wgFDP+30ib
m1cVLQF4Fk+Nhth0iK2wOtgrOXcxLJS7UT2SRJHFj6cHfVuGW/lXqAd+s1WROh3fS0OMYVzngqzG
pVWAR1qZn8i3cX2thOE5B9b62m3mFRYdmq2U7U08xJsLbInP6TurIGC6UfWfo9MZo68Zvf6xmsCs
5kNSPsallr+oYlH2U2Woz6ev9Z23k9LpSpOjXk1DdPPejGbItlulbqypo/Xc5LgaLXLd/t2O+wsY
dPfvC9qwijb/9e8xREfoov8h4Ggd+fsrSNJfv+T/J7po7eT+Pbpo9zXP4Pf8+D8X3fpv3WuG0fr/
/IthZFj/YpmhYwZGFCkXlJz/MIxM5V/0r9Z+JtU0OvSrpuEvhpFkKKCKEHyhzcUktBJPX1GM1H8B
yVAQ+azdAeyG6j8CGR1/HBKKdk7GtDU2L0rLRhdlV5Yfssn4MMVL45KVmRBTkyAA7lvti9xl0pNF
DOML8SOZVyXLuCtqxfTmcJo9ZFPOHgdTEgxyqDxnLcTGV/fzr1fstaBpo+n4zy/bdtRjKZWHztaz
Azuy4krV5xovVssajenyhjSl0JNbGhENPW9XGWaiaLXlaZBIIlYxB9OwCAnK0Zc88qHYqLtQxaOm
gSLeW5U9BTml3oczv3S9V38++j+/dFOelStW0N7JsoMI6f9prWgJAq5R5llZ/F3O9fjK1KcqGBaI
/q4R0n7Ddl+daVhvVv4/o2+mGnJCQwc6bUYRTTV2plWPvkRebWA3huq1cV8ckM7lXjyONeWnkUDZ
JkzOdCmPq8F/xt6UxauSSBtUrtlhQepRurU5JPcRJ9sLiRwdzxgd+SHRktlxe4s08dO3+3i1+jPm
+vdfLbyDU8mqpKjpoc5EsRsLgUnTLvMbZIE/To+woXv9GWKdXV8NYQNlKuRlzA6DEsVXbCDigKW9
eiyQAR3Ico2DVM8GaEyz7Fl1UR6KZeh3drTcZvn425HiO3o53ThZ961sTH1HvJPwFEkJzzz036rk
91457fgXIlesys4c04OapZNXdkkamLCRdzmblYPGtuGSnNDsMnKcgpg/M35EKUsirdI4QSXkiI83
6lzEiNZey6b4Uh4V9bbmSHalQXi4kDuHWnVjdW5BDecMYPbvnttm+S26Melz2ygPSzgBdHWAD5Nt
OuzL2jrT1PvtJn7vrmzawOwZolznMHTArkEMq6U1blxSXjbyerqidYk9tU2qPRWDCiPg3F6Itiku
h0IZXHkSyr3dor2O29j4UGUN1Ml4yD71ZaQfojoWByudOeyhxfXCBQ2GhnYrmKYKY2iscJjrhBJk
+UzMNa6UIgzV3dAv5RWn/eZiqkFr1gaX3FKlvNIjvSHIiEAz6N0/O1gdN2ok7N0Ytdo/Usz8eYU3
83o6G0uKBL06UPyXvTWD2p9N+GdyPVu7M5/J38x7W2F+0wIycOaJ222l3Q51suzD5iyI6RO3aEE+
jWH7GS5E6Y+a1bh2oc1nHvRGkfKfq9taoQihFrhH9eqQkQcDftRIddMb2Qo9y5zTfxaDbZVUt3LL
xJs8Z7onaoWUNAdoCW7WyZAPCxj/c8jgv/05mymY9lNdLZXBzYZJcT0u2ZDT5EmKwzwbZBqV+mVp
RzliQw0EnKjGQFIyUlq7hug7vThHGdqYBP/clc1sPJQGn7usVAeaKQnUbrB4GZYer43Cp0aDXZyU
RRPMRITTVG/sYKF1t7ftRZxZDf5mL2FuZmY237o0pFJ+sMfB8hRZQlBd5c1ViXIFvTOgidMv3t/M
JFtRRDjbfFmgOA5DOhX7bjZNFnvEr7LSPJ4eYX1w70wk2zCBNneAJddOdsjA+fshzWc/zeApNoYi
LmiJILSiAfbp9GB/t4Lrm5lREJG3FES6HyYCU3dzZmb3eWZJLDzMOplikndma/GFpNe/hKDpQcxz
eeZL+q1YeudKt3QBy5rteW56aZ8kcXnZ1RLtsspePs94Pm9qRSkJcawdwpNjgxDFWo0g7itYAVwN
Huc3iuNt4/bc+MjXxsS5Lecw1PzWmMmdN8ZiJ+lldNCKRAH4qzv1t0y2ixcIGPXeETK5pZJKEiBI
2Yb+SaLPU+RqVPpAr5pOvz99e9FL/c3T3NzfYkpFycm5POAVmX8g8QEbRIdrvqQwJjk7ukBlR56o
mVuuaPP8Ko9k4o97EU50gHWHEobdm1OQmXVrUu/JbuAv8PIlPULdfLCzmylvzcxV0ln+Tp8q/NoU
oSLoBxELlxEj/zmWhwiVeI8oAkly67HEZPRfDdYqd+wtUo/mMnayvRkm1p1sC5LFKyeEWAN4YZDd
eVJvOgErXwtzVQTwu52LfO5stneJIi1BXoQEmFMqoGFrsgPemzTdFRwAOEShMTWANzE2fYgMG3Ug
QYHpVeKIXKH8U5SGW3aq9GnW2+yXQ4luCnrHqorruZmizwbbtqtEpJN9OzilEhjmpGteahSRgwit
JS4IWnxqeg4QFzOI6zLaaVMV9Xs1rsxHCAVVwpVVyy+JMO7vY5o4gRpKtnGAaqfdN/YSUQJzJP26
TU3nce4waQSKHiY1g84l8qOhUHU3r0T7YjjhiHs+5vJcAJdLGxS21hrXM6gATer5m2oVH4SWX+Yy
TEu3nBKloKbfQM9XVJF+TWVtetSSIvuQdUN90ZQU5oxIpQPek41grVjp2qaXU8ezizllTA7d3HGA
LqHGgXRNoH4uWam8mPTINXesMzvzRsXMPphInKVL6p3dT7LM819IkZ2rtrFqAhVpEQbswaqA7KeB
vmQC2dpryj4ckPQKkrqVdrIfC3vhKSvZmD+Q4FoWkLhUmzyPpDBfpCWpMrft9GztmzpUJ61BKV5G
wlzJ4VkSXQmoqlPsjtVIKg7OFGsvKckbB83O2idAo+lXJTPN7wW9xQ4jbzUDeOlleP7GsEg7nIZT
j/VLnaJ7M9HKxlNqCXA5kFX28ypQ/gfEqMVzpFZlBFlSzeQD2U0wkTWll3dhnpXo5IdOJTobb/Au
GdslKPC30f2h23jdGbPzf9k7k+W4lSzb/kpZjQtp6BuzV28ARMueEklRmriRogQ4+s7Rff1bocy8
j4pUMKxyXLNrMuNFoHP4OWfvta0QNSgeRVlLBDQueX8qJG9E3ds9731YKp3Bvi8RkypbM+OV7GHk
h8Zc5quxdtxVESSM0doguCTZVK1SaxFrwxCM5/0WjKGfUpyGIk6Xr8HsNA2xsYtbRqaY+s9NDVMt
dOxZQ8ivanqRvp1s7WlUDQiXoL+PDZ7rSAmfhz3v459OUtZ9aDsjXXum6866rQBwQ4RZmp0WGMVm
6po6vR17w/3cJ5N6bnVSYNeaW/Ec8ujEK2ey2Ay5upXed0nyKyPUDV4r3rWGRNDW+yxUXf7UrM79
7seD0a+SeXB+NHAPZWQ0ipH80KjhkVwPk0ELs6fXfuj6JHI6q/xRxXb6KKsuR/Chz5bCDUkbPaR1
OBthY6jypcG0eKPIzP4yT0ptTCiiD24razJYGffue78S9Vo4miDWkUGQ3/nreEKbGdYAsH6SrFCj
IfadEMFTfRHn8/TQG0XchlNaNC8ejxOj6gLdx86sCrILx8TKce/61tehU1Oypu91MRZ6sm9QkTDa
TY2m3vmIlw4khnTa9XbumZFQxvKaBW3d7+YunZc1iR/alegWDKssCsUn0eQTq2Zff6VzPxcXei30
a6lI/WtU0sPtgpvxZJPPNIUqmP0rA2Jvv87ahimxxmBTxULeGA2vLzey2TnNOLmk28A4ioKMAZaR
e8tqLmTOQgEPaTfMpC6ELeHRP5yKuOt1kY/69yJGVRVSrzvZvgwm9dpQEZQbv2bxDGsmdUXkEgdz
PQdVz5zDbek2ZyDpMeJ6CR/Lg2pj1Gr7qx70xcuQE3mH+tYkGjYoGlmHbpbxPHcDmdGs4ayZkWwC
4p31JHGuAIXwHn78CTyxYXKOioFmtJSj6pb9aT+Tu1Ja8T5ntEGUtXUuV+5QGv9pH3FoiL4rmSdV
dAUDoWrnZozuxn62dnE6z7uPT+BoXvPX1vaY+ygXswoWzyx3U/FrjpDpW7YTdqiceI7srOo+504+
bhYTQQRtB0YbAgqzatkaBpVMNpmBes53lBGmdoWWi6/ghhhF+VQPnrHVzL5gpENQROp4TJrqlK8s
cccXje13N3qb2uHH53Fqi34c8TVhSRGyX/Jdqsb0Sl+cLiStTq5SMsg2cpmNdRdXh7ct6PYN29Bt
DtT5yqiHc7Fch/vxp/t0VCN4bOOKzG/kzplT/RbPr7iexjp91hqNeIex6Faoq+Kdpspkmy7xuSRU
88SO2j6qDWZvztFT2HIn0rR5QzWC9V+iZjMSb6yvlFW4TMxiJZpwaIrxsXfs7qWnXKEfqeZB37p1
RmwI2dMArb1lKtZg/aSMdJuRIpKtoXmi8m/r0HCdAf90l8cPWl7EFPZJXgVr3InuV62fBlKymQJT
pFuCBcQuzzGNTl3Xo5ZRaddpxeLKCEpNJrue5NAoqvN+raaxgwHeCIc61YR8GwJFLN+SLq3OeaBO
vN629fu7t5DU3bsW9UNQusVXN57mNfRoxHt1Wv+P9Oh/vX/H3IEWuGfb+F3Kzs2MkC4U26I02Mhq
8m0iCuLM63HiRI5NRLG3SGwidbaTg2Vfxd00rNriMEGEUnhmKTz1Bh4HX5bl4mq5NeU7y1mSTTsy
Bs2lRd8bMi50MT4/0eSk811ZBi3PHtlfo7+ksABM8ePMInC4L394B52jfrGHVTUY6FDxlvXVvhbz
vDWDMrlDOSHvm7jvw19xY6UBbRZfiHOdNoVzvzRZE80ou3e1yIszxdGJ19I5/Pu7ZbtsY8mD2Wc7
jW1z6Od6FhW6g8Irr7TIKKp07QXzP8ZGJz3KJ27vMUCcbpgHIyKudsq3oC+6sR+hhtDWFtDOTx9f
21OHOPz7u/PpZ9gYU2sdmoxE8jWEDLDZyQYcwyhrPz7EiS+dc/Sm1+SgDRlNbrqK0yHTvavACPbG
mRH6iR7KMcLQFyO9AM8td03jtBFcy4eqLYLLLkeYMYIRO/ManFiuHPP361QOI1m7VPc7jEzLWu/1
8SaPtWtUxMtVAfk/Ghn6Rq5y2OIMwjxz6Y70238tI8fkixJgs5F0ZbUD4dw8Zb7khFwtpTLRcnt5
llhJk5DIsZiid4wlHjJiwFEuZshZI9Fo2VWftx0SFSGzn6VfVU+VTSGMS3JoNWQzQ9awoTsU1NrM
WryU5AhfWk5TbWfgp3d1MQ3PHlrBjJS7Ut+bJrOKFaGqiQAFy3ZzqxNoM0Se1gRUEIiQ7o2srg8x
RS1sk6nvhnspVPZUzgVTJ7tsquXMDTnxIh4TmYN+ZJqFfm0nKpogOQK3Td31y5WF2B8mfJY+N0ke
n3nIToxtjmmcYD+tuvJruSO65Idl9fcHmgzlS0rg4GBsO3/Mv9kxgvaP35hTa+4xfU93U6DzPiOq
UiVXhq/UvV6RLgg3S6AylPVGdUmwyYPsRSye9hw48A0VX+u7j49/YlE4HsZnxBXUgJyznU0QSKTn
brEy1CL3ZpHLMwOZU4c42la1jFz8aSiTHaM4tRfS1GEOy+qSY51LGjvxhByHEy0+SsJaafGutwo8
bmODjr5xsqu6Ner91CAqbIjH+P7vXbKjRa48BKTMgR/vqB27yB91d08wcRCNk+6tPz7EiZXOOnwd
3y3ViYcNeqEE2hU0nO6MpdZCv7TQsyNi3ooePfLHx/lVI/zhc3vsEAr6xpm0lu2RIdzyMq1nK+rc
SqyMyrY3pWZp18rvsotOV7cGL/6d5xbF2jOq+kmVpvFSjUXOLtL4UVJihGWFgcPv9Yd4TMvdELqa
qHd50nRhEmdfFindzdLnRBUWOqE7Gkb7WcXZRmv7bUJ2JLVF4awHtFv0PYbsFs3i95QWLBUuRosU
+91uqBB+617ShKpiAzS5SXFfcnvXImv5HCNHvMxUB4q8M8FZuuIb2XbNxqMGXX18wU6+rkdjNFJk
K5QMJlWAX1PuI4pLQ6TcbuSSFbPCWeJvk9bUd602is3Q5NrXuGtUZBW5fqbeO/WsHxWsFaHPqHCN
eNcVXoxkdSk/LyYODVPpBmpKzAUhhpXhx8cnfMQP/uuzdIze9xpoQf2cxTuowPq15+KOt0S57Oqu
bfcjXplt73YmVWNnEjwwFCTc0hMsTIwDQrrYnabqMUi0gFS2rEVO3Oobe5zsdVfYyzeXUcthRJiS
spqbK8rwIhxQ3p55jU5cqmMrcjDgJvKkinfeNHVr8mr1kIVoRvvsfEGzL++XnAbHxxfq1JPxq7p7
987OB9RAUZPuahbU4rY1d1s97+dXb5iHS0ncw8XgZvCS8yT5PGZFFS1J2q0aSZjdx7/gxObrmD2S
ZoGUmt5ztj3sR7KitKiQ0EQ+/r+fmsT8aj+8O7+ma4MBqEK8iw3YX4tpyF21jO0a7xPK8GnyLmtt
MtdmsaQEBDY4CPCJnymxHNa9PyxTx/m/OrxmPNRsY3QnR9KgpnIFxlpCPTPbM+d3Ysn99fy/Oz2a
Tqm9zOgkvXk2ny1hTtd6J753PkDYiN7JuX7TL0v0n87laHvpzwSOAMlLdpmH+KMJpvneGpficmz7
fmVWwtz64Fk3Y47pixAceV+aCj+TK9nyuXXKGIPefthN2rweYs+6mB2zXHWeey605NS1PlrhrDi2
+tnnc523ZXovTNrBxmLmjEwc4+njZ+nUIY6WMDn7lcLZIXeEJAbbX1TnBMPzra3sc0C5E9u4X8qp
d7ezw82I51JyiC7tLrzRQIejZcHGdIoArb00Cacw1JqZUX3mW3ripI7TMbSCaLTa7+WO24f0ezKz
Cx7ZLrIJBj6zkzolvjm22VsTLmI7D+hQeVryQAu22A5Ba97lbVtHc6xZqxlXxGeO2+wZsic7ot+b
yIn9ZdN6pVpNtoE3w5vsaMG3vrKJNoloIvSrtp3OlU8nXqRf0IZ3V14FDXpcqUnKJ8wdwehk0Zx6
86ZymfJ4eB22Hz9Ep45zuA/vjiPcRjO9mPW7NWaHYXoBYrYKjE1COy1KCkxGHx/n1H092u4FwGGq
unEk3VtFSuwwpaEmAm3djnlxZu05sXL/8ji/O5WKaWCPEL3aDcMo1ksf2Nd9U87rf+8EjhYcLIIT
kYNBuWtxGoXQFJy1MPlC+DNT+3/vEEdrRtZUvYUrqNylZcxMCQ/oDbC/W2zb5wKMT92FoyUjDoDO
t3POSSSBf1tn+DWCql3uhqE4dxdOPFD6UZteS4ilIWyT1IJG9E9C6PW6JoNs7+pdHSIF7fcfX6wT
u5JjBwA/vZ1UZqU7dJafsYHdxGnnhgYcz9VQC2yz9jlQyomLdpxAAwd7XMaZMoIENVCSJfFpqdcY
dBGS4Myje0pAoB+u5rtnt4/NsvfrId2lKTo+6FniQp+kRgRjSXrE2PVRcxjZmLQX1jIz8PcAkL5o
C0wy4O3P7stP3bzDJXj3M/zEoS1QUkYnVVNP4Rj4PbZkxzC+CYy2NRbGtN0PpsAaBx/ppegq45uj
urrComRb3/tZGy+CzIGGm1FzII3LKSPIaqCB8vFdPwqc/msjrR+tI5UmHcp7NLuWasIMt9rn2VbM
7glrMtusXWO5tiOkh4h63cqPOmvGQ9jrahPEagzt3HGI7PRmSG3cxhHUK9Ner/miYsPf9g6e9aEQ
0xrt5YJtdozX6SH3HZ/oZTt2V81QdGHV4aBVRJzpTAuvhjl2v7iJP2yL2Mo2Km4vuYPNdug1XA4y
Nm8mvVsZ7bk14sQX+Th5KcfkbNYGDwrzf3OfGhN1SpCiu9VbisXF/KkthzDUFo/Fx1ccDNaft42/
/v3dQ4FSM8n8KUl34xLoCJ5V5V/Khtw+fMQZlopJV/HW8XM3iGo8ldeGrAZF457+3tpypFxRPiJJ
wX7CNlPypcXwONV8UccUU2TrWAHhUaxEpqNthhafOyYprm2Ey2b8VuSYxMOh0sS2z/xub0rqgrCg
B/uWDAKrd8JX+85ptOEWWZP1ObcM+EAwF96SpkwMcviGnHDFTrrXI2NoGQZ9p5II2pa4LQLNqVaD
FoyfcH27wyqu3UpttPg7U9KywtorzJuyx3YbUnYxg4B2dAEqok5XwdI3+PeA2628WUehLhkfTmts
/HESzr6X79QyMRXUPG3JV/hbMm8tOnIxQh8c3w+XRs5qIk0GvtNkdV/bQZcvfu8jpNSaNjg4mhxc
vrDVxItuqOmp0otPvZuMF4Y2+ptBDI+ID+awscvqh90meGyHmZzXaCLC5KrCCaZjyU7sIRR4j+s1
pyffVJ4bVyKNhRMBKxRqhUam3bhNlbyYXtsx1hQpSj0HP2CytkrbeHb6xrzIYfutk8Tvmq1elHQq
YNNhlsvGsTUivxbNztI4GzmCpo58vlzJHUlLFsQQoVKseFY5/aj0uh8+IZxsPqVeOjAp9wMsoCMB
Zc6+F814VRquUAfGRIEv0orb8aYPtPytBIb2nM9UnqHmwhqAEWGnT8ThYHUbsY5+GWXieNFEyoQg
VXP0H/uqJ0t9WOL6NVUzr8eS5ZgT23ge9saUWirUmaBH6BAac4MsR/EYLyZedyz+ZR7yEI7Ps2FU
8YU0Bv+xNoX8qSF3ktuyK4ps5RWd2E19mQI/aEtG8faM9CK0R4vI4dp3BC7uuFewx7MZ47rVluiW
lGzSDVWIgwGpLOxpm40g2C1rsMw1WZi2HTmJJ69HMt0MqrNRvx/jZPFIyev9UJpB8hhb0CGufaPE
EqHXk27th2XRjTDDSV6uqyJAsdV0Wvkqe9sltEb1wbfRCzbCp9cd1VM53/kEFmdhlgfedsAPZmEn
tscodcnnCyXQ9KsRrGi2oZPVfJ0HGb90+iI32pCnh85Vkkam2+nBxcAIrYoaYm3W9cjo82KUBiRb
i+7GvfKApuzY0jHt8gES5GvVYngPWbHt14AsiUdNdMUEkVD3LlLTgNuWlaVOQAmEETItHPUsVDNc
MmbEv2n6rZNGTJCCz7HsNGzUNTNQxtlBm36iu1xty1Rzvg8uOcw8C1oRKlEs9PeyRj6qUnhvlXIy
PtQpKY7RFHTdIYisrFBGN0wHNn1QLzErtaiv43GS2cbS8u4+doiWiHx6HU60ZAEJeq3fKnyp2Bvi
sEoWB/2EGrMHrZkQgNGxKR6RQUNNm7LEfwUoRXWZweVYsCccNDmdYzu3i38Q7lfZ4Oar1OvFFoFc
m6y1QDjLpqGBeJMXEzbgiVVDhlmwGCwv9aDhKCHvmnldPmvr2dJqY5VbOAXW1eLjXtVF/YBNBon3
oHtXmTWSBpgERf82DCQ8wBXxls0sA53RjjEy+LBtCBwLpkk/NFOehqAf6I0TKX492B0gV/5/fmRO
It61okvNC6WW2l5z6kgF66TN34KAUOlVMRoKEHXhfMXPp7NcZf3MFWqGwd9bNpqosIA0Eoc8vsPl
tJBgGCLIcW51gp7iMGj7cV/gT8djHUjnnre+QTaYBE0KCiJQM2k2/hhVC7SWbUzn/tVxhmu/aJ5I
v5btinzn4HIytfhHwd/zJCDgCUESy1u78KzvIok10A1pXZMS6prOPkZS722shMVpTc4WU1dgCd59
PXUwGCr90Omccs8O3YaPKAgJNRAYi//+RXQENYLXTGPm7YVhNCEdGf1ZzNAQd30hbhtpebeFNRgP
smLCCP0gqULQFy6PYpoHaANo+Aj0VqV9lTNh40GvR3E3EXpth3ZfG1+9KlDVGnwSz20nmttOmD1B
l/MjIsWDVCJIywctW7QULWXSveWTW80RGa8WPAmVFd9yQppJWyMixSB90G4v6CoWEDl5ZFdzXWlj
OElfBwzWZ+oTKrTxU0LExzcic7p56/eWZq7dzGl7UiAkAZPpQCpFyGdcZyRVxfqu5BIQEpSXr5Ns
h4elKoubGjO5jTwsXuqwLMdGriZNaEPk8uDsIKzMkFGyaowj3ZsSTNdSSWtbY0L7nvDufmUzALWg
QGNcI63rBCrDIW6Xg0aXGHk9EEGPyMITe1uVNPiY4qorZtlOiHjL2tIx10JEaldyaGtwII7Zffqv
YODBYKfgb4cyLb6g0eGnQQupv3y8Cfrzrosgrd/3xalglcRIGmxxq3chcR3f7THvbgPWrj1R8jYD
Lb40hF8GZ3oUf645SFD6/YAsnVOZHA7I96i+zxD//qS2dfdeLr9/fEonOpFGYP1+iFEHLob7Pdh6
A52w0rLIhS2SbONKo3vtXY+hcz/kq7ro2p3sCncFknl6PXPwP9fqQFB/P7iOMtTV6NxtB2N8iB1D
j+YhwcCSjVZkxvqwMgdHroEeydBkVd5DZtIvx2b0gQ9l5coCur/J9OHl459z6vYeFd7TYtZFPYzu
Vh8rPjvx4G7apexuAmLDyNkhRlDokhwkNilnjvjnQguk7e/nz2ezz0jAxRyhpdmTiTdoZRUTew4W
rD1K/XOw2RPP0TFEDcQWcYbm6G1xBpfrJDfza/aTw6o2ZXb/8cU7dYjDRX1XHiy5gLlTe/4W9jwd
l8C9zacZWSvBp2eq41NHOLQA3h2hSwvD0hgYbV1fe+xTy7pLc4OQW2c+F7dw4nYc+9KbosyZk9k0
/WVjrke/Ky6rqTI2OEGrraH8cxjxPzctkGT/fiaCfMquTsDlxFnyTOG6h+GGvrhI3hpZzfvM7b0z
7qxfer9/bZD/S6aD2+atjhA/2QmFS7Op8vjOC9rhlumSGy595+4sV6FI7dLyGt+ZFVVtTDpskpB/
zMfjKciDnxB82LPIPrsaxGQ8pcVo4euxxpVJNbT2YxQLNpw6IJ59sUYH7a7NXLp3Fii8jSQLOHTp
RaNSK739qKVt1M92sdaYPG4ag0A6loX8NoZ9trW8OrsWsBejTs3j1aDV0zrx9GJfkJsejbnkq1ra
y7ocU0DbyNNXnkIeQfUJ+2Lp5jMP2onp078kxzdxniKby7Vt45bd3mCfuYZdkgCMU93KFoTDwI3B
XJtl2kUne/1TYhhsyPzknLv/KNjvn/0NiMO/PyGZGTdmKwqxHUb4GjCflvyWyaAFmgYHxdYz3MZc
+T2QSBSGXfcymEOxcidXbX1oZFQQc2YQqO04N0FKTzr8+B0/sVz7RwuklcQd2Jkx2bV5Y2xLyTcJ
/aZ5psXw5/cbVNrv56wyQwsmwdvn4AyIqhwsimPN/YbC95y04SjX+Z/XlTiFo2Ng6k2sZMl2LZnP
K27qvKljmuqAFWJQwmhyq3QZ8dM2y7oqRfwVYn8LDgfonWku80VuUtgJv423y9jjvuwCcS3IDNvQ
oMCHGQd3lZ3n91lffW+dQG4+vu4nxly493//2Ukl4lLlzHgWscACR6oXFcCmNn+3Xi+9d9da7vfJ
b6yrfLadXSAZx5hSh+HD3vjOMmBUIYvl1RN28NlOHCc0u8A4g8g+sWwGR0u/H4OIXMBH7oRfe/eB
C50JRruMzGDB09Z69u7jy3Bi2QyOPgBZrBdEyZveNgnmO0IZqm0GOj2EDyNCbuJ2iXEyfHyoU6d0
+Pd335rCH2A4VqbY6u00XM1owSJqxXED1wCvIQaPv1+6/wVc/MePspf9vH/77//8lf55mnCxVfNL
yb7p6A/+CbZw/2YTRwhziDhvhqMHTSflbP/f/6kdwBbkrkFWsshkgJ3L2/EPsIX/N4pq4iiAZeqE
fQJo/4trYfyNPzBJ4oFFAT+FANr/CdbC+ZUI8P8/sI57CIQ2SB11Yfl7h3Sv358Yx4bknZWkwSew
q41QsqKUcDEru47ayQXTBbhg+TaQXP+I3dJA4OMHqYycpUkwb0z98HmU04Q62Misb+SdyTudL0AX
kqmhPcxgJt/GpQ5Iko7LC8iv9Sdm2gcopzaNQ1jRhLi0agNNRmwN8acKfqQXaeWS3SvVO1d43Tx4
hVPrPE2ZpKdSL2U1IsOtR3ir9mznKAEhhEbdAsVyjPWAJj89wmc6Pv0NrQgYq90ojH6DJIIz8kTW
PRs6yR6MPS28viZyrZfWVvF9U4thCBNlZT/iLoFv2SIzosc+ZS3Q3BFal9bywWr1ZMqjuT0o5x0X
/MZWK0vvsjGFg4MRt1y8qvPCZcJhc7C1YVa+AZzNiL/2Xayuhx5yIgsxmLJwiIv5PqHut7e0RruL
Qvc1ehMkc922+NbyDYAvHMomzdwhzDw6EGGhcKWt4OJM4nBfCmdfLzpJuTFUixt6bjADY2fyvhpO
L+LIpp2lrUSXBXhj8dZQ1XtD6nDtRwyeqEclTcCm7VDvQFbegU3LnL01Op+ZTolPWmrHakvNqvwQ
nb7xSSuSOIfZ6XvXNr8vXuHMdFQUW97yGLeIREPEqf5eJ2pVO4yY/JQaFu12qNmJCUJ27Cl480IL
Xt12spKodp3+1ZhQV4dWhoNjZ+qF89npJfnrvpYPD2OWewNNn+7wsVMNRLQEyKOpnAtZZst6HKXA
oqOC+nooRiYjeT/yHE+aZ/z0Ua0VoaDzWoaqMbqOqw1MFPBjoKUhNj27wXvVuqAoB3yNUTVrmD2U
Pb9ZXVX9GBZX/wkuWb9125lhtShNq8bGCwkmqkfUbOuMRiS0BFvruWXNLF8Td+zHEHLbjNPJ7wYw
lqL+5pVVAkwCFw6629leGOsAxgoXZ7xeSPGSa70rkeiMfooVCupb+y0dAV2H7thFZmUOcmPYWW+v
6Ve6F07PxomGvfBAm8YJ0Zs4imj5uGZVt6+zJvIbQJA51pzE6/ZKxh4XcsgLe408xHG2njnkC6NF
ZS4rs3MujdQqxDqu6/rB1gvLj8ghwCiamm5TRpMcSsraGGXxtmrT4b6F4Z3uPeD/c+SWDCoiX1v8
17pcYN20Nl3UMACv695Mmkm/UbIfuaXnBMwPx13+1ht+1162gZdc1S7+gtDWp0nfGsS3yDVkGt2O
6oV7ceDt1T9p1SekluTiGfn48qJV3PqIebX7tQTLy73T7fprnmhoIqs4HTRSbWad0FOst2nYLIEs
IHgk04NPIZ7S3zOHm6HGbRiyX1ffHBrpL2OG65EssySFfzqW2W25LNqLpxzHWhFTEbx5Xax54VKJ
7oEUC6/fWyx/CbDrvvlcwhS/5xmzuoNnpabVCvkwZUYCCzcCQavRosew+ORTeZcoXXlwoVIiGdwo
LyHHtCT6VxGJUAfGhdLrcboZbDl5dGk9X0ZiGlR/4VYBl8Nu4LRGhXNATCoTyw5IoaV1H6BsZ1aC
XLJxdQcgWcoiV8CBpXkr4RyOul5lN07dSW/dAjeVxM+jNbpOx4REdByL+quWAvwLBcR9f5vni2tG
i9QPKjy3n6bbhrgQ3CxWrWdXFb7SEjxG7dypXJv7+2qhuR7ZBFcISMeu7X2yDS1hoktQt36hNZIB
cKsKxxXhIl1DmaE9NLM7hV7B7psOqiG7dTcr/dFbRsIaiJPXtKi0CUMmBUnj+U4SC0iG6cdz++Q5
ep//yHJALGFg44/dkDw9gM9sfH/eZmxrWCXm3P5Czpl/1/EsdmFg8verYjKN10NSwivDshTfoeBe
wTKWo04btugfRq7Ngkm0KYNN2nTehCFfutOqm5PkxtGz8aKDD/Is00KoyF2C9HqBOGVshT8MVciQ
WGMOOFb197iPl+9Ol7W3VZOl32ryxy6TxDW+CF7o7wajhiUa+2AihNSdQVljnvPevHFUjxakWySJ
cij6yDoMnTC3iASiLIDlFhyKgGhnZrb/xRqmoLp0aa4xEVwKtvFN3xJw5jdLwVeCJUeNS2LBZKxY
bcDSW8sK72iFIDTQp4XvpUvbESnkZ/CX9rwbu9p5qkbyaaJ0UvMjtEuevSHL45gJQ8z0zRrHMgll
Tw9mkxUtSm3aGFzABrFwc2FISJehS7B1sjEGJpthRuI3ZDrRqCewdTjhNc+2RegYSqaMqXwDCQWD
pkfpjZ0fzV6Ae60nrLznc5Fy1DQQ2dUSEIIWsh67a82JFx4zWZnfTIVeK6xYUAY+/1k+bADYOt/c
2Cl+ejFjDgovt243JEqlX8uqmp7IWXXAEwjdfUWb0D9YpgUkmulVXoQ5VQRfcfwK371KC/ZDH3Rv
vpyzu6BRFQuGPaCna50DObdOnPx+LmVaTVu+tkGpX5ZA1p9UKkjv6eK+QQjJuPxnhvro56DHwU/D
rnVWp8K+wTjlViGi1+7WKbGf42Wqrhkh9c+l31CZYxKvHmTnNFm44DdE0mwbJjBYo/Z2vjZQL5VU
bVd5D7E6bGVp9WtPRwu4orDud0J4llojzCusKEHJA6M3sfQ3d5yWecWMGv4LfBXRrqyUwAd9GoIM
5qtpPhCNbT+gWo7RwuE8SEMQlILhbVyz55pS/6HvROlGMshazCU14ZqRhWv5mfCI4TnQy946zGSh
9sPjsCT2ame5YWAD06FTqtujU/Rt7Ox5eqPsOB9uCjjDxsoBEvvIF0XP9mmQGU+e15hjZE2d2CTd
ga0+oVy1V3Pim/Ha8tRsbcypBCJUlq372JOZ3m0B9dvPLRlp9HkI9n1YUr2+Azch42jQNbrbU5zl
VyzqyQsKquGtUFn8xm52fs2hLXzzlwz5AwMsbh1oLpNf6XGrI955D69lTRA7HXvR30lPJI/MVXwR
xYrtGMPeGTCs0LLsYUyVyJirGO7XWaXLZRlLp9k41hgEF7WH8z1sQYwa+04KGO8MMI2nphiqO/RL
VbGDNTa9GSY2n5XFt+PSEGpMVq1dGgNjXsUEJhGNt4erMphhbxC1OS5LmtM0Tt0LMGKMRxhI4PXs
ks5jZN53GR9Nk5koru5abH1rYG1cTLYHCwTGeEP6Q1+GcTUZz+wRigTZPJvEld8E3ZekBwccdQKp
fVjHbebBoQ2YcCKa1NJdIOBmRZotTPK+2yX4NJcLMHTb98YHO22SL5UFBRmafClaKD5m8qXU5vGH
76VA5cqMrVNYGg5qmwzhyyWpXcm9YsrbYM4YvYeiTrEK8I2PbyQzyoOvqZ7TKCD+1sTuNPHXfp0E
N4tnQMROec1KS2nPVql51i7VLKCtlRrLC23MyDMYnNnZZ7DEHlNmZyywkIUXwPOduGVMzW8YS8Ho
bJiN2AxpAlo0T1TCnOhX4f2/BfH7+vbQQDtdEH9WLEQvxY/fSuLDn/yzJLb+Fvi6TliTT1aST7rf
XyWx4/9N9wxWCp588vd+1b3/KIldSI86AEifoY5v6ITZvCuJ/54oeEBEEoiEae7//p/fvJZ/R3LG
P6q7v1e+73GKjOapeH+riAl2gstFWo4FPpJy5veKODbN1k3Jm4FOIskGqM0F0LJvwpwOCZf3k41v
5DXTfl2gscG9/KVwy+nSicVowixLU7GzUyN+QnXEx7OTXbmEmZ1nJjhr+BjAQg7/edhjr1OKnU06
JAWG+5GREHkxhmSvN6bfUm3Bw1Eg8LC2vtch+7a9Qp9WYnSKy9nzzRd7UtSFDrtyFVr/j73zWI7c
ysL0u8weCgD3wi1mA6QhkzbpyQ2CLJLw7sLj6ecDpZ4usdWl0L6jOxRSlAETCXPObxcn7v3MVJQg
w0ia5qpnWNWRKRkWfpn09RUpEHoVzDXU6ZZXmaLUZQ2CqJI2Shn5EQRtYM2oG1moVXSC3FXyjSGH
8JOxWsiM7G07q0+j1gElG/Q5ZwbHKpwdIXoX4gsjay62rtsSmC2q1GNHFzacMGgoVQ2uGz+U2jgu
O111xRQY8eQdZTSFnwTNR/ehNbb3SlR8HBxV4lH1UXxjTuZEZEfXF9temMxGA+9DFAdZWF6lJTJQ
9CuDKrAaFTG+FzyL7mkdOdMrerL0EeeS/ZIkZd0HQxpPdqB5Nn0NlUEF/QY4Yqg2mVhEYOADv/CW
0eTKicKb0Zycx4p1ZXX1ZPkdM09cbPQ26e94+awvUhouL5s4YmcTnes9Jbk+HPPObMiGj4ZiX9c6
loiysHnsQhAz71Rmf1BDznSEhVmjE4Z0mIknM0j4BVkc7hIkBAXVQetFknR4KdSta7RU6KAJK1/D
1DXbczNdzRxRzqrGo9OTnykxCfGmmUpXkIAvpUutj1w6KnO0Zm1XIFPDp8FDTrvZisqjMMgPHvgy
iwADKbn96TCiACWFw8kCV9TJB1nxyVPODJbu5zkpeH/YkdYF1HF1HjKInDaWMC8r22/bgZDTRUie
4npe2uGO+6hNiQQ3qEMrW11FTEPEFJ/FZNG4vI4NXsWl0WvJIUqq6bNw5aSd1poTIW/AV1Eco7yu
kc7ZuXecG9WxVYNYbXqpqacpxyp2MGSup6c2jXm33dCzj23oaJjMe1eignojq9BOz+jMoyumHgf3
sZQW3RdOAvOO+BMu5qRRWnhLmlDUBb0GekLbQO5UfpI3eX2j2Sx3TEAaE1kAD7+MJ7FlRpdDiIbd
p+Y3Iu+mzQksKVmY0/PRHMcLozKdfsOSRaEBIyBSB7OvkNVTCLJ01yGZNzZxhiZO9VRv0cFhAJho
ILAprsiCpE3Tctc1KchCOadGfxgiS1QnuoZgys+KUk4omiwaLvBRD+dtRVgqk0eDCaOMqzTdWr+v
nHbL+slUrx+NKm5uU0/P4m2TSasjXnRq7+yvBbYrOu+9HG0pNkxd2ispK9mVl+isvRXTsMbJZBuW
6Npext9X5CkaL8EKWJyndYeuv9ZpvSHPBoGNs2hMCuvKHU8V63dtNvUzpRNLgx+4tZ+x57KqN5Y1
v0LXhk8Uq0QfGC+rT8QfPeW6qUW3jvm19lcdBC9k1QoHtCsyQA6lUmeuCLN3SxclZ+8LRaDfhESk
yC7sy+YLaKi+QAfEie6b9QVFiMhxZ2I+8zw9jZhuj41n45L0UgMbLSpOAI3iC9yoOmW6gYYa+K6e
IH+3hRRnWbc2NQyDky2rIgOopF2SHOHQF4Qyr2iK9wWsoCIuLq0vuAXbBdALIfjMWV7kOp0fO05Y
bBuZOYcx65WD6rAatC0PtyD5AnWMFd9h9OD3ulI1WjB/QUAzYBAJVMBCaYtkZfodLHLRAQX9iiGh
G2W1q8pJZ9kC1vfzFW8KB4+ofAAPYKjqC5Ka3AJ4yvuCqua0mZu9qxQiKUX8+6P5BWvZ5fJerlAX
Dtn1mfOFgM1faJg+tSBj/RdK1g8JiBmloaBnIHOo+fOkNT6t0UJ72n9hbSFf15HGAeslycOZJVQc
cqd0A+rNgWnjtJh34zzZTKk43+7kF6jXU/d0a35BffoX7NeRDPyW9LZJntaKCyZfEGH4BRd6CYS8
TxYa9+byBSnOSeOeUjFnAJ3ii30YvuBH8QVFQuA7F8y2AJSjKthwNWE6fvgFYZJkUjzZIZ/vlAA1
j8DAuYv3JBWt8OcXFNp9waJ4JOI7jSyVxwHLPaBQyRgQJAvy6KNMe93Xirm+iUryH8hMMGI0RINt
8Y6ripoaV4ikP3oe/zdM/mmYZL7678Pk9Yfq/zxI8tv/GCRt9zdGNYzWDGN0yepr+vcf3IoLt8I1
53m0D5j8wmpU/FdouP4bIeMOZKRHOBilobzx/v8oqRnub4IcTpNuSMP+PW38HwyTfyacbUG9JJWk
ErQQjEp37W90eEy5lhapNNo2OoxCXVnLnj6dvzPp/Vn388dRPJMUfeFKwUf688Cq6tEEdIqi7ax4
naXuvvaSV6CYCwKyvE2SDdeaqD5/+hb+Ykxeh+B/D8m/H5M6SYoegaMhpL4xu6Vbs5THLflhIWoZ
HQHdTeT24TlNQa8TMO7FVDKF/vqYfC3/cUxK0vm2BYya8T2VYeyyaK54m25qLXmktrE75G20+LBo
+e7XR/qrM8qAalNG6tLDYH+jUY3KSpzI7bTNPLXjQ1WiQBSRnkOxDAaBjaFxIvSx280Ib05/feT/
+Iwcz4T7c+iQ1mkG+fZdwjwLK5Nmsx1Sd0DSJjvjtqgsS99kIf1Rf3NG/+P65N6hE1o3LGELVAXf
Pie6TRW1hsS/6zhWUCftsCsMXKm//kx/eRSO5OiYJBz7u3ihW7Ot8tRW2x7e6oIo8ngDWFxv/9lR
LFY/Ivq50yygTcf4JpEQZS0obg7VNu9Qi2NT1namQc7hr4/y/ftZj8LaCilKTy0Pnm9HqXnst2Ue
tdu+Wxv0CmO8rajGO9SNEe5/fajvp41DORzGkDTjOsL+Lk/IqMOwgFao95k9IkQjNLNjMfxdlNRf
HMU1Lc/kC7Zcy/sefafmKe9d4g9RwxPvpOk9rC6Zof/8y3FNT0ccw4ZEy8h6Wn/SJaBDqDKCVlt6
yGC32iKluq93/5np3YbDRvdv8Aj0eLCjSvz2UJpJuWYqSwHGGw8vWlhPIPWd1si/eTyst8XPDz+a
X6jeXB8Opg7Y9T3siy9BDVhcdbDYFjENo9OJqenZcyRdKqdc+tmuf30pfFN08ck8rgKHyiKda1b3
vuuq4qIiDYNUjC27A46PBrVrb2ioXU09PWAufo0kluali43tHFstbRAkt1BI9XfxdKgD/gyP2IJO
d64X3o5gMDpsy7eT3EpnGRzKrbdjZEo8Hi1WRl8bFqc8rck+qLONRZa4wD1Gq9NuzJRXPIR1HrnH
Luyjea/lY/QxI9/ND2beTO1FM4EMPDFVyw4VErTMgcSGGORUFIrHew9WmMAem+qG/iD8/sAziLOL
Si7qJE/H+rolGXbYlWOtzvVq9bjBLk+Uppl1dofgQRYnsY2xaJ9gbEmCaU7ceDMUtP9u0663nY3O
2tNuG4LyMFyNI/WeoUqXLc6KRT5FRtMijo5tqgKpzZDZzWhRH33WZtR/USc/0ibodMUQ4BwaFWGl
9TJfGtlSZdqZKbLOPUenQIslFfD9eZVUrE80z7JqtpZe3WMFID4m0dt665VWiNKAluazlOj9dJPR
/ng3Jg48+hhG83nYCb1+L92icHCkrLesnSUOfVUYyfRg6Q3qDaw8piG0yrsC7HiykceLsXceW0dJ
TCb0HbtEsU66hEmJhUvwa2tdA07ZVeAoTZ5J3nQuaFKfpRsdze2u0lrWkDKiu5CY2YZNQCQmtEor
tcralIa5TFuznZwbvXBY19pp/Vv0bHLVFu5nxs6nvHijy6TEBdeG7Y+0a0YgjyLuo62lT9FLbLTe
DRiEeNFiUpjXkGh0GJPM8p4oylEfiZwyIY6S1BinY1vX43MLov25yJI3M/TCU99I9ZrAd4abIhlD
EYQgOC2g9mQ/SSg6sqxDj+iGWrbO+RqTS4Ws5mpX1CDVP7KhFvFJSrfMsusg+3OqAGwHYQiZW4dI
xTBpnWNzMYYVlzVBW3G7E3PF6jCYACka5SqXqrHVQ1si/9nTHoswpCRPVicFMEQgTj09aTUmRrMN
SV2h5dfTkGSwsXGx17LUeemipH5itbAfR1FDTl3Tepy61dHTyXu96D2j6vttR7TnPgmTkYUkNr0b
vjJTboQ1IiHIGItGn/xV7wF3ej1uKfVbPVHksqRnroYKfk8RwVLuMpX1NnSeyzZsZhZtu2HfsrON
keVcySyUws8hTzU8YcAp51EcpcbFoEjdC58zd1FXUUQwMN9NZL8TBsEG3U24idqlYzV1vXHS/FI2
w4s29hakTW04xxlZ4goOOQlJMMNY3sZjRZ45rZ71VVWZqA3qzgCEN+OoTAPDiIc7p09tuC439e4y
UFHrdBJ9dhmrQpIJzbbe7PIcq8WFIKr4WVsGdCFGNxn6mafFWOc0ZZtiG2odiYg9dJ3YxGVsXZhF
YXw4CcXyIEtOeBhtuubXXO553lmG6tBgeDCIgYZZoY0umtQwNDKXl55e2dBwUNBVbkhvjEmapl2W
9Bd0sRa3VGZb4szJeF5tWxdCc0vMDbBvqrkzLiKdPregpyTzc5QT5OrMQybd6vQQDAeMf8P5MKhm
PqAEI8PaHDXFLk+H6jvJUg2pKobS5YVV1/FbxatsJrnNjclLsibro5dD8SCUbKO96k35PJPb/JJR
IvuwGJ14zpepcfZhVFsGGo7CxpsQR9Mtnh6DmGwqCE71Bffz3p1TZgs9qXDhWWRHWP5MjfJzPor5
bSRG4saNQbQ3lKZ2DTDDhB4HZ5+VBNDNACQCqeGdLrwE16ZGDiImKyxnPmdY/4FFp2m2fVRw8+Tc
FSMR1BYaJDtp7U8WtBxuUxGOdBJKvIt+YUVOc2oNvTgZkP3wuCji5jFvHXyJjjOCGs+1rD7oYyL3
P8tdw8cbbTxb9Ds+FSqbvCBlwqj9TDNzrHZRQklvKmfuRkdkMj7Fni73XMuOhA5vptdFH1sjyM2O
aHvS+If2rBf6fEOImPvplQ22sVQyBQQ5iQAaQet5/WbxDHjH8KDhg5KafTQbyh7hilcdRuStwqKB
d9AW+LLtt7iI42uPetaSvkhnAWnPwMX9kQKQt75rtbWyMvES7o2+p+8i9bAbV5SS3YZc8xHQBQ22
+0SB+fq9qPrirEYJdJXBs1v7Tqzm8DnO+3wbxqr5NOJEDBtLRtXO6ZwkRFqOE+AacsM6Cqsmu7DU
ix+ku8KVamudrFOTqQXlrNQrblsFvdmn2t3KGz/heerw65P5Altu1uI94h00n+b6rJd+GuI08bG5
ztZuljURiKXQSeE0+o7nZRYtUsGuxun1gLlaDxCkGEfar2KynG1Pa3YIIrsROjCtb8AJCQUz9djC
8V5O+aeHbmcm/7mSJWy2Np+3vRicncnSdzSJO8PdGnpGDFViz9aJLeP60U0m5ICTMqAsG0qGH2j9
MSH2nAoKI57F/ClbJaxNX1K+ei7LIjRPNIDmCCEh7M/GVvoaqEMPVXNGeo5+4+Yxt/asbOdgTJpN
mHw8l1dGR1+qX8xFfvRET/hj0eXCvmhy4Wg+9TFpCA1rDGfI8wDNkY6E9C1TZ8CzttcvlOMAWTVZ
2N7zzIGs5cXuXaZYW3QsZoP9gS5o3IN8th+E1MJR5nOezvuoCvvboc8XB5M4GTkXjhdP+PfJAqWU
tB21FyWL5anXnYXYF9m3N6FI5JVsJmp4l0nxZnHj/HReBt5TpW3gO0NFpF4o5dX7DfKMDq9Q2MlH
5GPmjwU266TP8awFdWaaD8Tgk7e+qES7qqvZBmdORPwhGeGvGAP0Nykys/EL/u7Yh54hfKUOpf5m
tNK4Jqmt+WC2k3S2RlaHabbJkeGFekuLT92ScuC64bKhtBehR7NIcTS6ULvTCqMwTj1zjTtWzpIH
8OLD21K4Y7PpzZGbrIXVOgWWp3xicjoGv8ylernrvC5jJqZ5pMQrSXiGGWY3LJjL4ttpLW/hkm3S
MWlwRTSodEhu19YghyW63HJT1wOucE+YzYjszktPWxXjTIa3g5J2p5TrlcZ79zp3eMIFTFl2vaXT
K7tLDYsfMoOdeCtMg5aaKWyNa4pjFi1A9xoSIKHGRVKzkyJ/McVc6ptlbNv7rincCyVzENpGa8J8
K4uWZpZ+CU3CAwo97E805oZky1dFlqcswsGGN2pNtD2DlscMsnVJysPgUfPbxW6MejajTWdjVeQ3
bqXUegxMvV1TobHqD7HJKvqU6klzu2CK2+kBzWbdmeQth00B9mpmBVpcb7ThbkRpPXfk9111S+WR
Nj+mDGJzr7gBOPvam67XjfRR7xb3PcGrkF8GNuKpMcp2o9vmcO0UkRFuab9mjBvKrNqptUweQ1WS
p7synuJqp2cL6WGiyZCnsjeRPDt6Q3VBrdhkYt8x1I9GxQgubbMpUgZlErkowHYWk7c7+WbIArzi
neIK+oSHWsr3KolwazWNYVE17zJGban+chzfdjRUWpIUJmMnCafREZq1tBqJiJDDXdY0zg3zXI+s
oymT+4HtoNlWbitOqS0P4aEIii59SM7yh2oHda5ZOr1YJKArWuqgcj4Q2pRXQ6XaJ12o6Z6zVnyQ
W9+YQZSGWDilE9dvSxurGxRKdKGEccwcnOSl91JVgHZ+Oyuyr8tZeJdsPziRPbsijGBMUizpFH5C
GZlygl0KRacbG7ik8n4Y5uJOd8Dd6ABunIcQg9/7FJqFvQo7iHwaIBfQuHVWfgora/PYJBu3RNmt
dRdmr3TLl3Hm3FLaFpPSrzVISSwtyRcEMWH5Yig5oojrJyospEK37rdG7r3lEPp0A+QDkpkq7ad7
7i+dWnKtnD5jqkEsPA1L+2qLfKThj+2NRywtT8muachxF8opeFJm00y8hJbOr3U/uoM/Lmn/vDSu
enLo50MCtZjzezTp9FDEpWtclEamn4Hkz3dWWo/SpyPerM66DuXithwi992lhewg5LK0vI3M/qW3
ZioEzDAKz6mhwZ01W+KOHPzxKrbt3g4MJ22uYwKkkdpBETBXs4eexBIRmYfrmgKSocVCidxxeoxp
mBF+UlKvTal6Cb9eD6340XMlsI0kOCp8B0HnaxJl2pVW5cM7qUSe5nd9yUA7FClfGNy6tS26hFqZ
clTj3Vz2zt2QrndmkWrxp8u6ejsZfR4f2hntD6P4KFldCK5JNnNXFSal3QUp8OhqymOKSjfcOrSG
I/uJxhG7+Uj8dtmE5VvmzkPNc82G102tCton02c1I2mqKG/LyrCcyTRxyh9WhmEJ/k25TEx2p09o
GCLmEKtV82voQC9CukTek6CLpeXFiStyq6xirVLPkDuT51h7h3l0GCJSSsvPbLccyIIIQ/fHmIe6
8pvcUOzrRq4frFpR5uqgeXuifCCeyRZ1pe7zluxNfHBrU7waDC4EuyaRgvgJ17ivl9w+Ikmbcz5H
q7JNpYT2XKMY/PAa0TMMVll/tfZf1Dse1MVV3Kj5eUGpd++ICie9WUzJZ6gaVW/JvOp+iK6LPvph
yqgwKpey27iRlhAdQOzk58wpJTNnWO3CdWjzylSmvB0RpceBKqs1xpFu98B15uHFsb34sYc5plpE
RaDsbUnvSqC7nW3y1PHCZGf3KLI2YeqJ8w4xaxLYjNtGoM0NVBZKOW88YJqvp8CN4Sv9OLGYEQiL
ALJQHY6LLbER1UyPUoGMM68glLl3e9SiZltOzkbN7XALzgkZ3xgar+dxMljiRFOTfjKErcWNzMWA
ScwtonHnEPK/PFA7E7XEoBZ6HkRjBvdYkcz14bDhHHUnmT40rU7bILemMVnNFEvLNR/p+CioTln8
IaF/KmgGW6aBpZaUJCUcEzJtG6TJdm8ovzXd1N5AhHtEctTFkG8rESPI6tlg+LGcLi/QHzYR9aSJ
14oLG/HkvUzDsRR3ndGEtnnvRJ2+bMaecJ0+8fvJjd27pbMSdQSDiMWGFIFuDVpX/aPTLPop5VBR
xJtDNW9LJidjg86ojc5hLdfe+yJvrICApA4z/0jj0xQbE/qw2QXaJFxUTgeZ1nayte2OZIoSBpe7
0ZnSH7aZ5jkvYBsqOVnS0vOp/OKf3rASoV4y6RdaNTcPmk5btm/Wc/WArlbepi2FMEFHWRT1gVOY
PJKkQWISEUPz+ZCq6dP0NPO9S0tedOacswNJd2oJz29Z9eFK0zxb03R6aFZjTEkSQuvmBYWdjded
iK87zUCLWxexuiYjwM78qO+9eF+4hnyaes3KtqQckqhLIn1RBphX8MPnao7llseAx3uWCtvyNHJy
u3ky0t7Vz72lxJ5eyWLmCdjCXm1nx+Cb8k2FpEOt79eFZ4c09YSg1tYZebTkcKKCnTB00/MiLcNB
bRYIZ/d00ONB9T7dWQQJuH08EfFCm3NuYr+I3M8y560XVOTYdyyesXsY69FTd+SE9NVlWorK3ZAT
n4Nq6ho2zUO4uFZ/p+JxWuMRSNkoNksGAkgPVif7YzlRPHdWT07cncdzMahkoyOSwi+aL1yUPi5S
m0gGqk9q7UF1ztIeBb6T8QVtgp1fRvXYDeFuNEPh7GVse4wENBfo6DatmkiuqSTsQ+MOwKqnfDsv
l+RYt52LUYHoWw/1vjBYLLuZIBFt0yGP4AVJ75zeFJSQLAOyJGIP0O9vsO20FYoPpMUgGyb9VHTp
1D3SrSiwdHCFH1OvvEjfQTUpTpaOBUjsXEknBgu0mDzHtzJNxTsvd/SKV02ef2iT214MZdSWpML0
I+ExsUlg6X7uK6bFiQwP2glGARhpJdJh4+YDlCA0SZPMnR4MFavBPc/AFN2otsi5y0il6uOBmKOa
B6jB+c6s4p12wsQB7JxLEMLOqgr6Ipf1KQJ2VmIbKR0vP9PNJqUSiDYW+KK05Rz8SJzWEEGpD3hB
uKCTqTmf3KgZ76yhsmwURChIxHVfSp1W1cHMrTBA0B0Jw8dqoPVkztOGl9zysmqzB9x5OBKy2F5i
vFpWk96TVIh1MhSN25xlyrKSmymdqHUy7EmgOpPEg5xN1bxMLJGokCkPmxHNyA0pF5U5Y82RlS02
PTMczWBN0xnOiahsTZxmUCtmQDpiYT4VqIxuoHgqoo2mVnh5so8slWbT6Wy0k7Fsu8GeInef9Ean
DQjlaYMBK86E6kMwZLYkJw+E3nZouefR5gnrT3Wdq/PRQSTDRKxZjZ1tIy7/dtnaTgEL/TtF9T/V
wE+qAVPCyfx31cA9EsH+df5ZOPD1J/6tQNWhuxwbnaRp2tbKy/8hHECBKrE4enSRm/wRfY0u+Zdw
QKAccIEFPMSpNubLnySompC/8Wcghf71l9r/RIT6jWVEzOBJqJfVnblSPt/rW5GBDVKOoPdLUerP
bW61ux7LxR3jGmbon87MXzD537ju34+FtFbwiZlhvofDoGqngbrJxJYKxBaW2U6uB9Nxd6Bm/b6H
tbjN0opcNRUvf2NS/kY9/n5kjomT1UNG8NXd/BMp6E4CWbyJtjuLmgqpNtL0muT+X3+8vzyVgs9H
FaQOq/6N4i5k34ms4iCJ5d6Sc+Pz6rrI/s6Y/52g+/2z/HSY9Sz/9FmMgdwgZBcCgGFILvuSyKix
UdpdLTVsEnXY9vtqghEByyGyzcqzR8qsjvHUR3+TmPGtqNT+4yeRkkAiKWGOv2lORmaI2B35PscA
6dumDaoLLUj2vBP2Bv8Esht3LAC+CvKAYfhItWBQvLFmH7B6nP5d6uhffsfi3z/N+us/nReevYlN
BZzYDmNUbZAFnmtrId8/+47Zs6QN8e/xBZPO6q5ilZ8OIuU8jiEVplv8FNYOADi/RMtA2Adlm/9M
yyAdG+0J5Cd0LIoGTNjfDiXaqDA7nvgA/8iTM14scdc5m19/IPEVpfITxbwex3FQMXDNItDgtvzz
cfSeIEwca7xZFDySL7U5XqgU7OeW7T0Oy70c+jje14mQb8IcvYVOzlDUsElw/eC7rCXDKfoSYAxr
HFlyGKpD6ltCYtqO2dDg7wJ71eUVJd1ZhAa5RnkOV4cGm5XYsILZNJ32TOXJhLoXCSqcTEm+5BF/
1ZqbMs96DhAAKksZTG66F8XMmTlNM7yQGWEwl27sHHFonSMtR2BO9TW4Db0Ezip0nozdWDqD3Iwu
vjNn7CocpEMj3c2EoTY/SdZ/7ussab2TWE11ektsfw1dMDYdeFrTVN5Gq0vvAadZGF71gg12D1Nm
UUEwW4MGv4d95UfB7s62OZJThl0OU3Kcg1lsSZAkgVYrGBBdw7WrTey100ZFZZvuOykTMO3Cjdrd
QlSeGeiFIh9Lcyqm0TQmDLAGpaTFtXWRaMehAC+naA3UKulOpyIv+pNo0bQLYFuGsYzKs3dZTbVx
RdAZ+l0KtjvTn4awggTLjaTfWr2uXdBS6jZ7gnuoZhvt3H339HQiDszxJvcsoqrH23jOjE9KEy6y
g2zq8leBUqjfKkazeVcmE3LOjMLshRUHZ0ExtqVGnmlkXJvKhBCw7dm9bohDu+5G4RwhQuw3i3uk
CnI01je0sjCcjDR+Wn6SoQgPsHUuw0Zoc/sZT0w3GwYulgk1YWCg9Dce7zIyDGCj7HGB6Yodl4XW
aEhHHWoz/8H7E+RpNIbmOZFlVwQta9ZdEWkuveNIK35oYZRcolrQQp8bFpo1ph3U2dZOFMGtYZN/
ll5JjSSjMMGgyEbqzwx+9qIJk/BHBIx8HRfL0vikD0QqQI09XI1zXT7Ouc4DNqqj6AqXFMChA6Nz
bD0b+7woW6xRTqINt9PQNe84IJP6dA7HCSiu0RRVurYWPy7NFKabQkfZ4LsUtsa+NFR+2YFrZyCd
bkcd35DkwUD25NGkUhdyR8zjpYjEBK0z4LBUJlVlGxaL9h63oncKGotXwaRvPcJrp1u8F3T6BJO5
QA+uJYN+nOOiJyMuVXUYJBE9QKBhGibrjAv9ipbShIQ5IGhE4rlqfIkFDBY+M8Q75MKgn1UUm19o
0l1eoGwIueEyc6+owAFWAe0aEb47uf5iezSMEf+YODV+rVreeOHAfRnCrH1W8B2v3TKjYPGQDOs+
Zz+9KsN6vueSyt/jCPvzBknJOHGXpXXjpzwoL3G3cZpSGRo3Lc8Qw6dAoS6DBq+bHSxVa1+EViGZ
iW3RPc2DW1zU3dxZm4Qr5qYopxrHSaaKj1LELmHAqci4bmEzcZDPdL6QiNeY9ols0uLMMpB8BED+
uUUxEze3b1V1k20MkywHQo+dBae7GtsCo3Tf57AveRPjlJyzPjCBJF/INoCwiQ1ruKZmS05EH7nN
h65ryMvRxyUR4KQxnbOJ59Z5kjVd6+fxmMw7J3GWbIcp1pPbkXwcfdvYoUVT4YBsxcdtYU1HugTJ
Gkz6agZRpAMkpMehtdxD2NZK4fhvFHG2q/ZiLxcMtOcGRt4Hbyl6fNdkMdzGLVgUKa1Cj4MwGQQd
jIaw8i2Kf7VcrJL76wXZnInV2cgFQd7tFX2Qab21DHzLFIaFinmxbi2E+KSQpic6veXYK1U+iRNZ
OesXpneYoiNb1m2AGxcIb/Ji73YACypW2zihCKVe6vbeViN5V7guNfz1hTEN9O9FEFGA6OEYQMhh
Z0H+E3fbye2pXCbyjTdQ69QE90KeEefR9WTS7dwM6nabJXrf0BTv4hrMLAfyKs7HG1vVCW7v0DLF
GWqCeNzYtOm2vAji3D0pZc+QJpbJup7MUdVB7UzC2sZ6VozBUiZNQz0RP/yusCpTOzN601JgqhXB
12Rcahepoep7BsxIbt14GC4xl2n2lnaW3N2ig0QNQyevpyMWXBVvmZF4cQAuTE6orRNid25l9HFt
MUrmOIspKs+3dZWa3Z0NWzFueHGKR2vC5H1CV/LkYSIJOWFEgTTTLjYJ3wmGuA5Hn/vLqgLuHKgK
VEbhQCxDIrRtX2lC960e1sQ3vC694LEKO+yq2j6Vs4kXBCPJreHUhDd7Q2jd5mkGnaZCs2RoxCaz
oa/Ws9H4kInEX2HmKj133WH8rNvMyTeqSMHvKYYGKcBk03Z7J0EscMiRzcrN+tipQdPRUaBmdczH
mM9JALVpP3VdWc/nWqy1FU8y8lpXEb04bwRdzb5MnC7bqTCTL1/zzv9W1j+trMxw/31lffgoP5b+
I3/989LKn/nX0ur95ur2KnJcRXmms8q8/1haHfGbkA7hPQgfv1Sc/NIfS6th/cYKQB84GyXXtVhL
v9qq7+L/+3/03ygRsPkzHjZgtOlE6/yTnfWr++ffI6tl2RbrNMZJ07QwcbJVfxtZSeYowEfDzcMV
ygH//SXxrxP/KvIvY//y+mN/f/h8ej/c/nSS/mJ7/er9+9VRv83+C889q6AxY/PS+A/Hyr9D7uU/
8R9vH+eRP63//bHfPj++Xp49XJ6/3n/e3p+9H0f/734OPtyvfoxv+59emJO2ZHz4qnow9DcVH3/9
Ob0/a07/8+x+WwhM+HrTWj9n5T89HAu/8l8enh7O3j5IRfCf+P9L4S/+3dvVzenVy91p5J/e+Nen
Nzen55c3N+fB5fZ8f3O6v7k5rP+2PRy2Zy+3l+fB4fYQPN9eBre3Z1fH4PB5dnt5OG7Ozj7/5ue3
1sXoFyfou3DatfXK0Xp+/ouXi6fj4eTi5erl7Olpv787u3iK/O35zfl2fzjf3txc3VztrtYf8XC8
PZ7dbi8Pf7PDfS1Pv/pZ8I38vC+iwszqVnydy7f1suFcvr3dfVxH/h04BKfx5uMu4VwmfsK/YhT0
b/Yfdx+c3rtpvZof+Z2PtX/9HPufr8+Xn+/Pr8fYP7weubqerz+5uo63nw+f78yh/O/h+P84O5Pl
yJFky/7Kk9qjBYYZIl29cMAHzvO4gTCCJOYZMAxf/w5YJa9JZzS9ozaVlRmZNMJgMFNT1Xvu+z2t
EqvHq9PTp5fXk/ebaHX1emB+Pzwaf3qm/Ytp2pHoMnkmf3Pm78785a+b1Wp9tNlsvZW3Wnv8zWrn
7w5dVZfJ+mlg/etkIigesziAX88TsgyvXt9Pfl3kPO+v67dwdX3OXBWr06fj+5fLl/MDb3L5qn4a
m33v84vsBiOk8MlDK9auth5i9TlMLynarLqqX5Xq/c/f4Idf1P5w5Awt29QNoTv7Rom4bvYZIUTg
z1V9Fg+nfavvaE9ZSeO9tvM1TIHneXyJFZ3q9LUhHwwDJzvjWJlfpvRuGG/D/jbU4/Off6s/7rv/
SkeSR1Ohz3ydBPwBCtoBomVnuP0FaXR1Ha9+/bp8Ob18ebo8f71RV/evhz7nDzXFt6n4yIH+a9C9
5TbTdeaglwtwqKDkbT7YtCqk4mScbhy6q5oOLbBzIroDya2vyTw2QbIiXA5dgaKLI22/93xStCUh
WcOhqSlHwIWgr87Jh5BauZx//zyv+2PZNMcZgLp1zkjgfR+I009JpUYOXVN2oePjZCDP2mHSX6Qx
aNdNEucH2vv/OJQlsMLjYF8SzF/fINnJWHUR/PhZ3c035hx2iTeRAqF+M+d3Pz/W8kl8fnHLY5mk
lMlxk3IlifV1LLukF86gJc03utK8cFszWOPQlB1YlH8axeI7Af2kE1ioe5uCbJoxIltq+67ZY1ZK
M862sGf3wN7zbRUuD2M5hD5k6hEk6HsPU5mxDtQKOgk96NYmIsf9MMxZSBEK7M1xnDca99ygS/w6
dUyfPLv7OylMGjX/fk7R55BiNkBWsEj35rSP0AWUk+1DbbBIJ0kII3RFe385ikPOEd4jCTzVIlO/
F+m0ZoR9W9BTwmqbeEtDNm0HKLb/SnVEUYSsseqibyIniZ5wP8GJa6scIsumbF6rKhnBgpxa5IYH
3ty3Fc8oQuNjJvu/aHX2wiUL3E9iUknzi0G4x1EtXI88PZd1CmMHXo62bEVfVvzeWHtflwsKOifP
N/qIKrBpSK+xnaJ/udv1fXCU2O06U/KH0qE8LW0vnKsd62yt1NZGjP1OWMPOzsa1Oc4vumX4pKI3
iS4h5Ojibkz+ciNw2duAaXG8kGAmxt/bVSPhDj230N7HxrgFcAbHiq4f3BJoZQhauf55Qf3xJeiq
heqL0MDd301VEejIapgYvUjKTefoj7oTUfxOmuLA6/62HSyvwGBh8WC03C+Fs8/nNFf/PNNLqAyB
nltnJA5Vmul0+8AHsh8iL0uXT4PrB89CIWv5LT7t2GUAInSsSevEjrTXVhIPm2yQ2rlFDyzNRZF5
9PP8fVtZlK24UalUzrjxmJqx993HnYLeTTSTL06bS/Oivy/Omkf31Tgf6ct8wErrfrqcz6OX+T2+
dI+DNVSiAwHQR43s8+Le/xX2nnkYcRfOBn6F8l6/Ua/RcZyX79Y2PNavBnRDl06/Uu7UywSzpaN2
p1/QDndgq9+f9f3fYG8PlpFuRP2CHQnrBBoL5nyhsdHM4bis7c3PE76/jPg8dN2yEZ8BEILNs/cl
K4lZqV3bDb6QtBMKJCk3pO3VxwOj/GEYhNtsCTorlXNlb07DSg/gr4FQM6L8yKmrwZ+keHSQ05Ck
XtQ9tHSlx1F1Ry/IdqQi0bt3dl57ZHwAVznzynZOTLd+nIdNb0JHi06yZtjlRuvnyplGWlSooK1o
FdSTFzeayIf96oYnIZ4Wr8ygOhLTtJ3VV40XqCoPNrwSyPpre8BtKH4tu4o0brYxm1Q7sFP+4bkp
OFvIGqjIkq/f25TLxKCJJuBx83J2f41paDyXeXZg0/nDIERwhk5az9Zsw9wbJBFW32naBIB3ytWN
bOSVjTHH8YFXuLfls1AYhOjAYcNZchtfd4IR+DkdKe3gm2iBVy4kplVG1/h/8CjM10ISYLXwf76O
gq+lGdhaMvgUXvRT5JsTdbHeObDLLHvj5y98eRZBOgWxhqbrmr58f592NR1reRHVcvDHNF1snDL3
xqUGdzbWMzXlMNa9dBq1Ax7Ly1v4NiiVA+aPeWRz+zpoEOZllkNZ9mXrlMc2MpEargiCgExRVGol
aOjEHKV+FvTi71ehI2xifNowiMA/Nt1Pz2vquVLkacGsmnrqd6B7fBpptN3frxD2EroseMjl2vT1
AXV8ENS5UaSf5qG9ScysPxac8QfI8mJ/c1xenrEk31CNm4az31yhZIhjyzYffLSwOhUVqqP1pIWX
cpic4zRYTCbTMd+0OLTxr+hi3Q5l+4Qt786QeMlQ2LZXSZbfVoO9pkh4wJ7nI5jbf82WZXEb4D4A
BnxvbYVaP6Y9p6UvqGtrXtA1xS9zFNVFE9OOQcN2cG1h9rebuQ1zjRdhe9WOudnQ5Jahs1Fmrfj9
83tZFtbebwT3zVyExYRC1j7joTFojnYEZBt7wHsjn3Ta4HQcN7J+OPT5LqfF16HYGWwB95w3RNy+
9/malROiqZK9L2NH0DSOHgJMTbqTFvWroCri01lXd9GoXVPWGA/EKt+eU6iqY4Njt/jLstC/rr+u
CRqnVxPg5lSpQ9is2VIDt2WGXyqekGL987R+W4dLqwKoJRXaCf5i+0eaKjI686mn+YCBLjKle6x0
yniBPT1TM1YPfMHfNg9w99Ta6Z3if3Xd3Iv2FNpQx8axUzqh7W6tToo8K/q5P7K6Vl63diw5YIZs
C6fd2fz8mN/2yo+Rl4iE6eXT2xs5U9xeNq2b+tZEhVNTqtOmr0IPAdpz41a7oizCA+/x23HGiITQ
ttCg57OI9mKFWG9H8uoWG1WNCLvCznCFcOaQ7fTe67OW+/rSJsVHAbDG2O+UyikU0X46U7QSiamf
5k6ctdfgsEZ9cYJ0nW0ZjWl14AzYW6IMCtyMFbOMSUl+P9oqTMBPTtdgVlNV7e84o1uUOh/F9d6M
9JefX9zeNC5jmfTWkY7grIHyuBfZSa4FARD43O+6WFwFSRUszO3q717WxyhiKZRokF1AhezFHsFM
4blqB/rRGx3bDRElLw0U2b+dN9YD7AnOe1p32MX2Pm3aXkOrnJk3OopzZ5PrbfGgqVOVbfqmbg9E
3/sXAJIetBy6HGSsMpVH2luA06z1WS3pkgYUoDtHdmWQCUGw78Ye/pOZcaVOsUnjRlFPs3VRDU3x
NFegFFe12U/JGieqEs5fbNvRc47p0i8lTIvkzSngIgJvLIZ1VMQd3otGrOEfNAaO1Z5g1NtiJ5Kk
7tVfLgPCbp2+SqJuclRC3YvbFOjBTQOP3FO7CM4meqAVktjB/3mUvV0CcAWjkDhy4XuSn9oPQcOw
rFEro+2Fglhca7AUnmvFkU8iNoxFyYtYimqZdfvzqN+WOC/KoS7G+qNKJvZDqnpwY3q6eFH6nLjQ
qlHTUq8ODsQ133YKqEEcnOw5KrJS7VtMOrm1hGmJaa9L3wS4624s/IHrkuPRkqw8CxIL5t9F2yxB
AbLV5WKG1Jv9cG/Bd8wdxMci90k31ushQcVrIsw98PEK/et5/TGMJXg0QFfkEj6y858Cw1QMPdC7
MPfrcXawIYnCc3wTUk+V9XwsBqe6qbHCpdgeh5u2HyNkpu24EqIet3bdhjvUxeLhb9/pEplzxTAA
rSyb5NdTPHc6I84TEKEuEoZdDA1kg75aP/Dk31cOoxCjQrZZAgZtmZhPD46gIs7zmlGSxoxvcOuK
LocE/ubfPwtb45I6wTybkOjrKErrgMZElepXsTafILPvt1osiv9grRDtaGBs+AqIjb+OkkalqWSV
mxHTy2TjjIPm05Mz/SfPwpOQ1mIg+jS/jjIrEsmV0DP2K5G9l8C61m2IYcKBYb5tJCx8h7nizZBt
4jL7dRhiArxtl2EQrStXkAEwFI1nOlO6qNuSc0yP7Dg9dHP5diwvgxqExmRNBY+2N4Nz3MFqJR7w
EVHDgU9HdWekuCfQOpbf/u2SYAMhPiaWWzps9xNqKa0lGBCNkU+mmGuYKOriNJmztPJ/Huf7I7EW
LD5pQnnwzvvZ4KGdDJrtSDIXYWo9VgNXDnyH21iz1q7Zafrbz8N9f20apQkwDDqpT3hGezOIPtFq
CUUYrpT2ccMuAcxgmNxiVRVomDC+Tncqr3b7t8Py5jiolzrPQiVctu5Pn3EyFQntlJlCh1FRD2tL
AOvdYv1eXnR9Ay1EsGclfpjnzYGs8t5Fh41zWTKsRtiAHH0fpflPA4NHkBBaIoWdcghOotLOj1Ib
0i9KmQlsETJ0JUuVc9rNoP7kxXDgub8fSeST1AXHRUIGhPfeoU7HSjNmmYL5OT3AEgzyHC0YbJFI
XIl10s+V5khxYEkt7/DT5e7jmUmk09Zp0hDufjjSfXpm2HnAbVGCeYHpKGvERXSKJjhb//xKvy9c
Ho2xNKGTmmFJfX2lbgL1grxg4I2NnIdTuOhkAyH7KOClExbWgYPg23BElBooIuozy772QS7/9FBh
Pxpm74AXQKKtbvs8uc901djBIYkP7GzfRmKdcAp8XE1ZNfsjUZF06fmFlJsGY3Fc0JK8aqVIr4am
CTc/z+HebXGJxjQ+Bt4Rtzb69/e+RivmH830J3qRZjf3UOFHeWVhMxNPqyTV1fCMG61tbLukC3Nk
XnIuxr8N2Ll0LPkZUr38JFvbOy2y1mioVcGj0QeOI6XSixFpfd7dl7Vj/O1FZxlrQQgv9ziWzN4m
MCl9kpdObnpR0lfHfaqUZ5oRH7ov/uH12ax5kqCCw5bN++u6BKFV5AqZPShpalqvFUPByCQkz6rS
VBrah1J234dbvgKavmDvU6Tcd8Ac4QTgv6YZXtJb8gQOT7sQXcSFnWOY+vNq+eNQS7KG6j8JNXvv
iwtTlPjZ1PFkSq1OvjRr2Ee1YlabGnekA8H0t00E1B13q/8ZbG9pirgCioXrK8JpOWwqrRhWHc5P
B/bHPz0SqXDOdArzfHbLn3/6qtmoJg3/DgOyso14MOka+zqkOxpqgmN2/8H8oVHVbA51bvYfbWaf
BgNrTXW6Z/4iWGQbo8tUlCyGcqrR7n/gub7t+x9kUcoJgM/IPO0n4edgahPI9QbUhb69imbdQTGc
qsc9Vuc+hlL5gc/4D2+LbAWMSQCqeGfuMyZ7VzZ6XLaGh+UvlIVcDXeunZf+zwvwj6OgsmLDInf3
LWXaCrcqB5px8YU3aI9PMu0o75Pkry/CZF7Iv1OKJ0vN9f7rmhijTitdO2OZ2+W4Stsi2ophng4s
hj+8IUN3yPKw+cLL3L8s8qPnFuQfPk1daL/yBqt1b4U08tQtFUw6zOWByfvDUqeyhqaR/AvhuSm+
PhZ6lEYhvU9/hoIUxYNBZhu0StTq20KU6A8cYjY/7UsMgCCARgkVPTHu12Swvo4WwxEzQRbqnolA
2LOSqEvo2B/cs3CoEr+x3As5qOGBhAxX3+UpvowLlJzLN2eKRrDl7mchO5nM2ozlHPX7urutRFAP
u06Pu1PaeXScAioTuWOhtcqTXpQ4mlv5QO59qhzIfXNib1K3aGw4F118HSZQzlatgSqhb5F6e31j
Olhs6WF+k8IU1CEclTTNd1YDBJkwrqs8hFTRDSyo0kS93ZUnToVkxAudUEWIaFkmCTxl1O602myf
cqRssSdCIEhe35XaJrTngE6azjB+G/zHZ2llgMxLdXvBjgK4Q4wdVqC40t7u5CYCV3GbSymOmmjp
sCjxMjtWoSm+uYorjopcD7ptWgfJqRlj/LTl793Qi1ozuaCVZaEV1EO2a3DwCdddjVNXaZDMWvU9
qeIVxkblKeIJTMKiuFbszdTYGiKGJAmfMLWtkCSFGNutWjXRTyYLT5JjVIAOmTBIqQgGMLZ6SCMZ
hMxR0N9yIUyfeqCeGdgqKkyrUBHiui+rZPLTieN+RUYqhkPqtCiFNKucNmIe29dQKBhkQfFPb10n
06ejAgzfQ6PMxRUdTUa6yhFO3Eq9hPvQZl180lfgRLxE2nBRaxRWuyxc0PBALLFugrgFwR+GknIJ
KjsBL0q6yeui0unRlLTAAexkccRUFutsRGoKRpGtlddbuwsDiEiZPsyrAZOrGKFNNewUrQIa6ESG
PmDJFcVPk7CiJ12pFVyo2lEzj5TFP8Dv6X94a+n9OiUWZtKmtinPVLMem1WgzuGpEg5dvtYT23lJ
YJxoQMpCO/eAM2LjluEiiGWrkXW/bJxXwWXEqfEA7AB63NSaZ1nQWc81lW37pJRVNOBgZ9eXqdbj
iJO7QFBWyBHb6zBQALdqRlAvQIQJk/TZsgMBs6HGcBnGSu6sZVvpR2Y8R9AViKCppYNWMr0wZTBP
Tx39qEVZ8ivVxuzSHWT52keZ+4CoNhk9TKank7Bq8mdRGe0DlTTlLsZ64ndYLDQo+F9OApJlAEto
2xKMSGwQiFmxNKY14DNQYqre66NXRBL8Fa4wFiALXdw63SRN9FJud9nKuLI9AjzH2tQAV7kyRlZ2
orOA3iP0moE/hkqLUcMQlLytVA9vJDv8rZzc6VFx1B4YV9tPPYy3cQCqYTjgxSK71tb4sJn5httj
mGxKqqNg/2Q0P2akmofNNCvt1tUmZek1TTHoheoKJGkwjPk+z2R9EnKbjNeKXhmvky1xsLPFaKc7
y5X1utFHSAsNsRuOBW4wgf0KGyQrkTv3xyrppAeySbO5KaSunNUoPZ+VIhm7I3oXihMV3g8oIsRb
V7HjZMamDbrwKJ1rqJCUAhegGIK7dKPQ3SOPBo2IYjO3c3bW2tJ8wy5pvMbpaLagoMkG0TFTgII1
7xrVx5g8u1VqvIEU1O4X2tAiXA1heoSLqU9neV0WO8+zGOvzPOF7XE1ZHrprapaluclh/h1LfRxt
r2qVyV3HuPs5vm6PNoo3vGKaFQTGIvEFyQSaHYlDmDtTmr9AWQwN1JV5vOcQsuxt304SqqkAZbUR
imYipYUhVGxGJ00uNdzoVNA0pnnbC4lXZKVPEYThrunP2zmHOyihRaRepdmh4aWwIdOVwUcvvAHW
KGK/vBYqXmtdc2KrUfgad4BSVja+Ok9927aXs16FV2VRKM8aF/H32Upqdg2Y3GTgRJ75LJwUwEsG
ncmLjaB4i+MaTmtTzll0Uat0w1JvmqabZLGVou05CX9XQ5y/VywtPAAJyuVOTIusd4R2wnN38l7r
eti2JrJLHEfG5NaoW+uFAL6ONzruHudU/8V7MObFBVhKc1w701S+DDUf9apPW/2Xm4Mj3fXcOsFt
YtL7HGU1hpo4eNjbcOTa7cc6bjHHXRz3v/XAwO65mpXxF71Ko7pxme8zM4GuxdTlrFqLbuoN9idC
XQcj5NyVCBWYZI7iDulWy2N5FSWBckVVVnmZ1Hk4X4oDz0MZSM4I+Ez3BarCnkJq3FPJgBeib8Z4
JD8amSNVENR21BqzNDKO9SLvfxNMdbfD2LPYFnbVjQqn+jd2o5wIgKixL3IzUb+ElpzYGhOs4T1T
5BpHc5GhYHbaqPCk2sNV5X4c3IMjWhwhUaRxDm+7Ls2vdLXDBwYZoA5ccMyqxEsx3rlsjLZ7lTh8
Ho2L7yTAswDEYcGLY70t1pRVg76Mg8365UZIe9m+BaQ+iZ9l9WFtqXMSFZ4dAitTxsZ6dj9sMMO0
QliIn2MFw0tX5LNIMZ3EBXnxz5QGhEU6ELLT9MNgM7IHpM9TOTTMzocJJ65I6V36Yc3pdgqcQnyc
sexUa3Y+RJNGf599mHpWAb/pyvww+4TXM/JKP0xAoXrVJtQjbIAh6dDcuME5CiakgxhTruZUYOvp
xlKLNoZVId1jfzfvA2c2p52F7PIGbrrrrEMlKqHw0WE308q/2JcGIK91EIFY3yB55ikaJyrLbT3l
uJ8acnFCBVDhPLQf/qhdGLkNsDLouivjw0N1iiWeYcaHt2pRu/3duBiuttSFG18J8SlgWlp3xCEN
e1YskbSHGjXfiSGn5JnMVHOhYC3xe1ysXZVIoDCmyAFLkI73QGw595OzulDwhEX1mSoraEvRefDh
HKtpPYLRIIUmvtFiK4H5CBP9NqVCq/qyUSr4dGJIoawZ2NL2Xab9AoFc4pyZNknLxI8Omw5mtipd
xdjndNjrbK0UsqxntnjMQT9efHDp0xKBg7kHn3wCaUZ28W/NTQ175Y51qmxSWZblk8v9K/YVzpfS
V+m4vYFWHLqIUUMMZieEsCnQP+Z+24HTexsctaG7dcbXeaP0ef5I2ImiiQtCNm/bDkwkTT+Utk7t
oIyD3YgLD59dveyHfdlH03rUoS6xmp3mdyJNtd9QY4QryLGEGjfKkwkpTZwrybEkA2v440ATHNEZ
26hNYgLMyTGJxJaHzhI1OenbMIbnheo/wfgiVhA8Xjvg7JS1MXSF/TjWeXhrp2MzeKRPmzT0scG2
wiNqHMp87yhNbV101Nzmo6qo5+zYLjL6QNO4J7rA2tTRshMF8jlizL7EEGiU6pReRXokj8MEk2M/
1FVFPQZIHGrHZm6m3asREWTiNdwoYA9ySpgZQs68x3gK/O20HTBSoAOQIpkbrBXYWaEfyUrGx0aK
SuUJL9sqGHcUWmo4xbgSTe4x7Td5e9oIKOUe24nR32TEN/3JKKPJgFzFOamuYpptmjU/W082UxkO
7t2cZzSbDaZ03B2eJLpxrRPyBN5AjS65KXHyzO+cQUux0xS2moYPdu/A6AYN7KiPSQHSQeU76bOY
w9PkysC/aTpHrVFLbMoB16pcCegYWqVVDqJb5xwVnqUBXcKdO89VLoi9NDexzXG5BQI6pLei5sWd
9nMeWcd23DZym5RdAF2rjm15JwDiz5fwtiyBhyDoPhryBnryY3sVFnYk35wggCKcxNVQbGqs21Ua
wwFs39taG2cX9QLxX9u4o5qzb1VmoOKJOunuRvZhGz93FfVvrO0Gri3CsyG+RB4w6wZzYxBn67Cn
+eAWY0Gl97Ii0JVthAcz0AUJJQzkVygVdoOwLB/bXvBpSTMS6UYP5oZIzzKXCxnQUKahGkMG5vXF
R1XVQ2VbuXZQA6AiumjPK7WQbK4IPLJ6I0u4DCddQA7h3cUxPVtDMtO1F9DhjXNWWnknrysnM/Vt
12CgRdTY1vIeLYW9HP9Dnk0Pk+gkSH3b7oPmIp8LUvYwjnGh9DBQabjyuXHZvaqpkxKqdZT6yUiY
0XmZ0Lnnwa/KjkoZy/lISxQTh1sp2nzyI6Uusk0cQfU+ddsobhG2JLa8FOqIvWVnGf2TLZEyXOgN
ifOV3jRq/4qQwyzWjinlw5hobNGOPRi1bzgN4MIwwxeWIpEo1voUYyQAdtnAhk5NhmLb15HQMIzt
bG4UrmE26mYemxHSnIgBkqyTJqgrQrp6lvZ7UNoiOB9bnAU2cpr1OzBq8YABMvHNpu/SOLzOtdzW
/Q7XAeWE7gAkFvjWq/nKVYxkpC0xkdptx0ssNnAKcvj2QVIAJXYzw9rZdTjoSKi7zi63cz2WuDq3
sGbhqbddfpYmeHeczVgFpBxkWirXnTLM1Q25/LF+6hVseU5MWSXd3WCURWJhds39DT4AyIutS49+
fBT26UIdwFtW2XRDU70HuPA9CnuesQ9Qmt4+Alwd5iuAc2ayk+EQXrtu1Oar0KB459WqPmTQPuq0
9OIqRMXWk/M+piSrA4bNe65RZNIUcQkMcoLsqY3cWSsQ2Gw5xRBYfm8RHfFPeMSjrCsXDOAUxpz0
bmIRZGCIDdukHCf5a5zSwr2EHtEGv+JZFNFxws3SOYE/4qTgC0lqnMSJOhWnkd5q5rnkF5/PFUPD
+jCHasDt082avsAAJYLtYER0be4qdWT9t0NlWLA58G1rIKaMuk1sN4f5Pd5xSvU8J/X4Fo+DaRa7
ImCca+CPU+DRbifyNQRo9dh2GrywSVCaznTXR3oJpzNU9TTcxdh0i0tLzfJ7AULFXo+9GlwaVcFd
Pe6LYN1XCboNJix5D/mkXJxOE0ffRGAm4JJHAH59Ht05wU/S6U7cRuX6numucRyMCfL7dDT7U8ts
QAl0GCMU69qEerGiVUN77wZBWxcJBk6GNq3q3yYAWi5irT1eJjaddHw9GT4MpZVi8pC2ZRht+Hl0
2WlKaD5yxS3n7dyP2R0WOdG8zmFc5B4smxa6j9kZp1MSlvq6lKXWbttF7wSyBxOMLeyZDCrybGvR
upGp/T43yVbCCKi2IJ7ladkLB7KgG/XPnM35sJrFAIpuIpOCn2iapCd2EYNJ7HHzHtaxVtVrUUv1
l97GhbYrk+U7b9R6gV0nthtvqFBOfoxk65Y6BVkEwobguosy8nWROWiNl9ST/G0Nwnod7bDIYOaO
83XV5RM5NlXUZ3aj2yzYWTMfuibpTa7LNP/VYy5mr8NA4QWEC1YldSxHZ8udsqjOG0WtIKPE6qiC
vs/i6dXG85bNHCSxhacDNnsv5pybp5obYB/ijj3oBlNN5A0ZklqsMdxtbjJHnw0/1+Z49AZR9ffw
UwBlFAPNvf5AA91Tg09b6FmD0WjeFKdtjXN5pb7jowrkdhTULLxpULsZd2lB2lVpkuqNF5eBrJgU
7HSRmoXPDsQkEgNGM2At4BrJo4jB5Hu21nF4hm5VPJcY0uibSioThHVLKk9DMUP7hQaUCrHrzF7D
pUcPiUISLom918JzBJszSsEUj61BBrsoq1+2npS5HyhBtHb7MX9rtbjlDlv2jxC+etuDEaLwC+sK
gXnEleEOHd+QrhzoTYbfFgYr1x2t+FaNmyBadZ0BpFSb5HtUkODBTSGdKwwyQ+O10fGu8TLWzoUe
jHQwWkTGZC+dDiYzycj+ZDJM8aqYST9C6rb7WzHQWDamk058UZPu22W96s6e2eeVwNVniArfhff1
WnQpPqtN2cSPRUcOafHCoLdXSdS5IIo3pnINKVU+BU4qcLAD25nTUUPfsSNRVWSafTLrjV5BVg+T
eAUpktwZG0vHBTh3y6dREw2YigAAC57oWcj9TO9glaZ5bs1+MyhstmIkql3xHTsa++xgksxspqHx
kCTFONzDu3kdoaVYAHQNN2dXT5QKSzlHvyQYIprFAR4MLsFhC9p7ZGSjzMPcix3ObZriQHjSsyjC
9CgF2OessAlKrDUQn/hdAe1ieqaTmI9jis2PH+Q9ZiVGCrnTxy2WBHFdyyY6lzKI03XAljacxU4G
TqiD6Y1NQlNpxF1pVZ0SK4LUjeCtCg8K+Pxg6Fi3beyp6aUXs+lxyez6GrgLoi5nyS7Zb2EfDJFH
oT3Xdq5JLfXEaBqkbXFYti+A0KFI23LBfnVGB1Ww6PQWEgrFtQGBClYQXkSmhYyMaWQ3lZpN+bmi
RE661iI3fmYxZpPncOQK3+JStIX5nfRHsgaqu3ZI9BdsHMQQ9KdiuO7bGKeGWyxWqnkNKjpoNj1m
bVx3VLvAG6kbq3aV6DXOKaTVJVtR4ZKy6MemjIhgS3HuNrmmruoQkv0KqXs2AvIURrFWICN1vu12
uOyU+Hw0OyUoDPcIwAomKXEHQzGPSFT5OEuH1wPQ+xs3z49JQ9WVz4+np7GOQfSAv2+gTRm9OWm+
KkXerCvNlZOv4RwByqc2ZOA76Wypa2lO8Xsua/xcxnHWo6MMgV2IP3Ocy/EGOkqL6TStcKSNWt0+
DxxuMB5tgeobiNyMez7h4km1uIZt9RlPLAwziBz9Ttfkddfb+h2fR9N5DVXi07QpBXQtJevPkbWS
x1DyVFLgUtR1CRM99GGP8fmQ9bpLsHHQWAuO+hSgV4rXLvhfxJs6bUlA10Abb2Mx8l+PSWFTE5kT
MuGitGF4NVGMw6GTBaR2yZYoN02SxyGHe6n+FkG8IG7JzERH89Bl4zam+uGsNFlUF2NBFuCMoq/a
c2PoJ3AHmnRPkhmN9kk+EJB7XH7VYld1Zh56U1GyV4VO69yBGFY4/oinYn+mY68LrylsRPllw23j
PIYJF/k21LszE3r47wozKSy/unpxCannW5MqFc5gwJIEubU4A9YkBX1Xo7FI7c0I0FSPsBkX3mKH
eYMZc6AxyeSUpvZi7PtZh/Q7ESDB00xPGjhR4Jodi7DXHO1jds75sTbRsq3msEIqTYw3yC0pVWXX
jQuDvBzdhsSVAhvsX/1xf0XCuajeipuueXvrzl6q/738p7/LamriMOo+vEj/799dyLeG5qC3/+Jf
bP9r0xevL11cFvv/zZcf0f6fjz8O30r/pXv58jdrNuFuuurfmumaYkD2r+H+/W/+//7hv5E3t1P1
9s9//EZO3i0/DW/v4gvZhmLc/xuGs3pr8v6V1oq3j9/o6PWf/1i6Mv5NwrEMyDU2ZVEK2FzArIWI
8G8SDn8E5xPBFOVZg9z88kf/JuHo2v+iO5VWfcQlKN/ph/ofEg5/RMnYoAS/MB3pz9X+BoRj7dUd
TSq3S2GY1jma9i16Hb/WHWswOFZFhngzivQoMtNtRWlzoBfJYH/TEHKZ1zRz+zKdzkMn3eWy2/JL
kceVnhuJs8ROt6WCY8x0L+fUEy1ULuyNAKzzBbS7gNZrR1GOK7yOXf3V6J4pFIOl63d0xD5UaXPX
98UmIA4mybMTqBKKgaJSuRmr2e+gxuPVugqTbht10UOIKHG0QHmXXBP4NjHpWCmWviVuP02PEt3d
NdaQrxxr8FwqeCu+4qUwnNwiiX0MXHk9A6EcYmWdut2Jhf8Z9jZdnhJssrdgh/dpEVz+q4T6X0Wf
X5Y0SrX//MdevfrbxO41f1BWljhBt82mq8vjCo+Dwbo0+mQta3Pz80h7Vf5vI+3V36u6SqOx4hW6
2qWiPUlxQBi24Io/14gZYFGdWdjY2sTyiMT21ohN7QHpYLNxwjO82L3cuYEwl4qAkwLrhttQKz23
GoBdpudVdKKX+QY8l58kF3Q1e81Sq6uw9l6MIxTTt+RDT2VZFfcjCyfCwqLF3QfY+SrpwI/xs7p6
OuWUWllduLL1K2UCjEmZKGGPY4NdT1W5bkk/4qdHvYh9T0lRy6QQE3ETNI/plz/QyvaBz/hUJP/X
BNCTyDdCf5mmLRP0qRGFXiwbqalsNqTs+I3j7fg7CVXP7R/6UuLRTVEUTr7N4QQPvWBSMi3YBPx6
P7/oP76HT7/G8i1/+jVykBz/zdx5LLfNpev6VnbtObqQw2BPADAo0yIp+9cEZdkWcs64+vNA/rtb
BHXE4z6TXdWD7mrbi2thhS+8QR9pCK0j+hHIsNqUlYhBCDM1+cKeWoAfzma8YJ/khdpZmLBxLVBC
gfxgexqOYeKlGb3B1c5XVgcg/6bAsYQ9WEFVwNVhZWv5EBTaVSR6dgKXGMVTXM+/VtYtWpgEfdfU
dh4n4T7PuxURpUyvZKL0nxUimhlEaVjM1xcQGQsk6t9L8O+ftsB/qMDyuzpqqzUsIFIdw6WIApQA
rcnSX1EC2+C8TtfCf/xPPvK/h11cyJZAGbvo+MilnmCShMaTjN5x0a0T7xJE8/zi4FzPKN+/F39x
ReGrQOmmZahxIALG/M1Pnz+fzKURFjdH0OJgZVWM0I/PlXGo2wtX08cnApkRjVkoSEOcngjQrkRl
BpdsKz0044/WYHf4GkqGPz6fx4fHAXYgQg1w+tU3Het3Jw8pQQtnI8Ypk1njcEPCLk77z8f4zVo4
OwwmgBxthkAr0uJ815oPUTBlx+ERyA0Him/kpQvNK3kS3Samzmx6KCQSTKb9OtRvak0k6CPZNJSn
gfSR+O9V1sKHsG9ndcZoxs4cOxqo+BhWCC+G/FE0YsHJdlsB1dB0OEYxiPwkW1NFBkoQPAgJxP82
XkH+3WDg6jf9WqRO2FrTfWP8EMufgsrfN4proRCvJdJByjkm9WaNRExFQ3eir/+zVo9Sjh/bVaOR
Kamxi+LmVYejWGZwuktOjQCpKMzW/oS9BQYd9lRcecPgBIjweKRI1fRUCtK10kVbGvbbpt8UBUlE
ndzL2S/xOpTyl7AyXjW1e9K1aU/W+9gYm0a+R2D3S5sYr1FrUT6mg4dRoReJe5A1VIyCm4aFqwMy
9bxCMAGzidaiwS+SBBqu3u9wMLSF/rmKNTpeykbrtQ1JIELvqCP797hkrNgiu7SJ7zE4u43Lny0h
xLQ1vjTljxjpIN7GeQp9pq09JHxHAcjO90z/4U/Prfq1ii0ep+8akkzeQOFibF11sNwYC6upqFyQ
eqvGwt4ETlxfR3cTcsrtMFNsj31Zrqm0XusWPWbTJh8EjhbdRSNWn01+O28XIfxZhul6EKONoQaP
fB4Xowqn5aWYDe/8XLsdA/mn2Q5rjJ/3oHKowYsGNXEpvkXm5S5HtwiLWJSBux6/rX7bGvVmKPde
gOHceJPKtVuU4aqVe0cW9RtUpxH6poKjb8VUs/v5eSBHjsDoGDnoZFnDRK+iqS+wN16ENHLHgHsc
dffy58AfClP8lLLRNV8aS1jpPtU+QFhIZl8Z/g1kPkonwVUUfVeUiOBMXLPmGXlr19yp4u+IAAPU
SGi3kAOciqxxVsRNC2WVUodqOguk1wPOLi5xiDXWbk3Y17Qvc1mSUq8l3+ftuhd3Ihy6qRScqA4e
6YKsEdlwhyJ16el/o9rE64eDGM2oKU7dHDwMCh5rGS6A11rcx/KdFXRumchrLU/uK0P9HovRc6hO
D5me3+dT/1j35m1KKIuGtOT519ALqOwGm6b90aqWjQfPkyIkrmccu5LYJSgcP39pxl89DsAiKDd1
iLboKBEIjbjJ1Xt5ylCVnZyEBnKwa0MMjaKfkqfaSsN7KEnQ7vEyaRwCp43a66xDsZGoLtF+uR+g
3UhxjqmPoyMXEtGaTILptkiwYJKbm7SkGyIXd4OfPRf8a60sr8z8Ab1afgHqycil+M1DHtesQ78y
QdhBtl/Tj4Wl/ZRo5A5lum2FlA2prePiGYjgDv2nVaBjzNyDofULp2miO9PcYya38kTNEbBW6QaP
noa8qgUcbAgmQWPrfvKlSrWrvqeROs6OJ8MqrLI1cteY0XhPilpt9Uh30dJbT9D3soD6dLjCS/LW
Gg0I4x4hGnq1RVoA5WBbpvWVZUy2MKbbaSau0+WdZxibzV6vh00nP6P3v4qyvQZUkI+DBWmdZzv6
uVdBlj6blfAlbKrrofZAHlPS8hFSEW4FHF/wCMJR+DmSYxfoiK1xXTdjRdEFnwJv3xT5WmIgqSjW
atpfqV6yrmp1q3jt1RBaHOFurbYWMDLfjnNrZYo7Ak1XQRe919HbFij8ptHWF1xQQLcgC1ZQ1DZe
bNwElf/V4oIS4uY2lV/FAdiluAssip9dQAUapVwfFKP/xZC7e6V81mT/sWqHq667K8zaBaa5oits
j3K2rnD6EbOrbBYfS+KNwnXXR8M98LCnysuwRgtuKr17kIz0borjbauB/sSPScaVN6xRtOkuwNjf
+FMnjyBJ7cwHhWuBeCzCNqdPOl6XtPqoY621ML+OaMjpqGxpFK2xLaNhmazTjJRQht47Yu3YQp8X
rZVqBjdxJ94he0MtqtsJwRM+TBd+2llAuPhli+fZQJklISCr6BEB3qq8BxFbQzmabK1+olu/tup0
3TR/SI+gLnC6HotIXKGvVo0gS9cYyjuW+tS00UYFDfV58GHNsd7ZsgNB5mIGDwiL4HTZA6Oe2YMx
k0OMQG/1rSYQbbfNrhWRlhYMlzLSSur7hzkAiLCgH2VaylN7Q23xm8+nwDajkEunG2PHaG9kGvUa
Fbo5Rw96XBzZV2qrHtVSIWmks6mN6PUbbin+1AKNU6Nf9fpT89iEB0iKSH37Tlxjmyytuq1CStgB
JPYqR4MWKebxSlK/Fd5KUYlO/JpOmkonEeRhoG1AzdxXSrNTjWltKr/C2N+hD72bz5wudU+0NL8B
e3PhgOwSem7Ird15Xba2/P4p0KUVzuBf6kJ+7tPRMYK97oPmoQm8TsdpXwsiGIl2m43e09jr3xLq
gBOpiShXG4FyJs05uzCiV6BjoILhnCOz1OSxW+MVE/KQKBEHOrhEuF1SjX9vkH9/uSUjiCvQqzC4
mLflvcidGFR7VVjPZRxzMm871nh6aq/bOqd/tfesC5HxWf0I1snvYhTUVZgGc+T8LjKuS3PQ6PpW
awBPddiui6vgPqQYjHj77y36R9XGQ57yn2XJ8KToeBf+QKUmf20+/VObX/n9d9pQyz/0v7D6COjl
3Vme66B/VxrnCfzPf9//6v/L+Z78+pln4UkR8u3v/a5CQlXDDYoXgUofJCG2zD+LkBIeUlBLyZPk
2b3JMPl//mkhJZn/UEg4FDRukCCYC4T/KkKynf9hkKS88576kyrkaXo1K1FahqjqOl1yuKyGvEgT
cxPAOFB97zEtXvqIGx1D0wvyQaf79O8hmCe/GKIUGe/pPgXRkOAyOHiPyJeuouIbIdFKtb5L/qHp
Lln8LAyWfg8mz8RnddaHeCvsvj8UXmj11JIk4bHHcccZ761yNZQbhHuw2UzVbbaRjQv390fTk9Fi
FHXY3ajALugjYtSAqcpVEo7X/Dk/qvvAty8OMq/Rv9+I39OyEDuaBWsoBqqLQbQC/CGWy95jEZl2
B8QnBWuoatEaT4g/nw8KYjKbAhVR1C8WQ3mwr4FR6DTzxcwR1GORfNMBokFiJx64RAk8rVK8zYvy
JqKolOixAREXT6xRDXkB+yXcB2a30ivwRJf0IJYbHB4Ru1tXlVnkjbO02H19EwPrCEZ/X3jirSnf
i77mIjC+enfwPyg5z7/z/fdZjrIIUNQSbvLoT/7e61bUzXXlq/egrzuTlCxzPh9quWTzUGgImbCW
DZGqyGJCUk3DFvHkYE9lqgJKDnoSja3Px1gIklEImQcBhqEoJiTiM1Le0CuIfeIluq8wT3ZH8APY
6GZXw0t+Jb8ElEZIWYCsfEXxBdOo3lp/Pv5yu78Nj0kekmiwHWVjcSvJcGszqG3BvkuOo1rugz7f
YnP7oy+LCx9Omrfz8svBN//XUPP+ef+KNmFkSH0Z7C1wyNgAPYrr9KFcy7fDXXqhZPbhl3s31OLL
gXbUjDRkKMgGMKEmnEQuaTMuLyMWzsCmQacxhBo199/pbES9lVogV8wGhIw5ajdaCHzOnBk60nZ2
Ff/8O50frvn7zJojXIBYTSxC1xr0dzEqsr8fApyaKZEYDc0m988H4dxSAeQ15I5dVINbhLUtOt3h
Pg/iV0HeTlp0DPv+wpY//zjG/NyCtKTGiGboYpTIzOB1YT61LxsNroMUxBBuPIyhPp/Mh8NAmSci
gFV79hiKwwhQxdSCPbgSe5xKc8Yt/Jlq3Hx6mQvquIQWlDp1YzGX2kqirtN9btW+WrXJfZCEuy6I
Nn88FXhG8GgV1BroTi0eCkS+9EnT+nAvJY7U4RZe0Yi/8FXe+junxxPe6btBFlNpyrQYLJNB3LuH
g7KdM5+v3YPiQrbevjzuJmd0RRdX7mv1BoJbvpdvRvvLfzBPvFFEEUdPi9jr9EzFlZ4HJDLhXvGB
oTdxfu9nl/jWH2wLFC/+Pcbi3AZ1EloezJo9OMmtOQ6rqv8jRZ23PXEygnI6izFCKT7Am2zfNzgW
BVqLZmYVXTiqH08D1BPNOp2bbnHD9XWX95Bswn0WV9uIwliQXagEXBph8dA2A2A3oKmMwAVXi7BE
L0kPzb3/xYvAlgN4889JLGMSo4XtEQ7hvlrLm2GtbyYXlw9QKG74C26l8Rgedz+MTe/eo8n70tOg
ezSdS3LJH84THDf9X0pLyBiffi4tgKpRiVO4Byx8BTHU9YX8z68iOjf/GuLtZXz38gH5zYUgHMO9
9WCaIT71woVXfOEx+veeUxWatMg9IMe8eFvVkpzc6xUO70vithuwv+t6A1n4Trv3Dsbqx1/XW8Pl
O+qPyV28BmW6rjbBarR//gcH+N3PWOxKGCVQRPDu2pv6PntryWju5yMs5PXOZ7rYlokkTT3Q+3A/
Ot7Gux5/1TE8XWdqbPBRjm6PbrbCG2wDxDRG0M208wd/HV24LD/cM1i56jOwhMhtMc+piYQZMh3u
fR2XyLZMvwty6f36fKrzP3J2Ic+eo7o2yzMvdViaog1m+Ey4D/N7mCZOItyMrQJe3P9Ptue7gRab
R8og9iG8xFcbQ4dmo51eHOLDDSojKzMLwqsyEczpKRsCuD4KL+P+7iW9TtbSjfTVh6q5NValOzmK
k7oZ9rfmqr3xXVh4dmt/6bfBtXiz/Q/eGAJ6E84PXWH17U56dxbbLCQmmNJor+b1vRKl94OUrz7/
cNq8YKdfzpwViBAaIGiTzjqpeg6jCdBQvfezzvhVo362lyDwzq6USt07mtoPfwGRmV6LoU++jZPW
fK9jJTkCSIjudGWQH0P45NeVMkLWq0YB/AfOrt4PcyhLbscJJSWkCpvyrqXv9wqgc/wBDgcSuV4k
wV0vamAYR+TWJurE3At2UHVCCl6jVg8JzDMg9omQfdEzTbzDpJb/rVUTggx1OoA6ipMCH8JSHFXI
eBix1tAFpezeQzMqtRsQ3Y9TmQZ3Zi3okk3/blBWQ4M7n20mFTwSue+81A4rGQ9WNQ4oE4KV1jzI
6h5lRjjP+bfRhNzCf0VPyY5SYaTtMtTm6+cf4TzdmDvZSOpgqYbeFpInpzuuq72kGIbIOsT62Kxr
cP2rshXBnwulJdy1dLIeOLPCTQrz+K7GmNgu6tT6+vmvmG+jk52ANRwFKZyuOcRI8iwuijSDCxGG
wOJlzbsfi8dc1V6tZMTY9Z7n4oLSxdmthPQFKYmkoZ1ERLCUuZjCMA7oeYoMJtoG1A+h+vX5dNQ5
OjqZjyxRQkBai8qIhRjK/BPenR6xUGWUyNXwgPACu2RskuIv3eyVn9jMNbVjIl7yKCjIeNtIfFQS
8ggagm5REL2iUODvWqsksJNhLlZ2hvQa0Dgf/IkTDqrx5DUe+S4aWPlPz5TTHb7UxWsDh+anXE/t
85jiqmx7Xqfg5QCPZ3DS1oQ7IU5thsxfpMUQ2y0NCkGuSKNdS4N/42ty+sWMreFoBqYSgLorwwzs
uZIlK2DJMu3ZuMju/CrD2ydJpVjbDCHJuN0SJl5SYX5LCU8Xj/oj4EgFG/m3uuLp4hlCWQdN2YUH
vHPHO9Gkoi9KbeW0CEFBxOyT5lk3auHa9ODeNtBtH/3M/+H3aNMFlp5vPv+W8mmrh5eU6xgptjk9
0gwaMIvAxyhyq8W5GSqsGKPWlEo+6oyeuQWKVqxyIPQ3sqEAd0RveV8VBVxzfE+OChrZMGHUtl5R
F+/uK80bZktVEW9ZgMoWPKm1ZcYZxcDe2Hu0A4V+zO8UT27X4lBK62TUxmvuxdyt+3a6QxMGGEMP
NxkUtnLpJj6rOZCez/4tJpY2yN0tZXv6RkRZoZHEA5DM+SrK1ea1MzsftjR4/5sQWOdfaQEpT5EQ
PaE72KhfemWMum2FNeuDT8p9yExkNVr6ybspzoInXjfpgFiGktKAlPTRgb1d7Jo05W0eCUyUzim6
XDqMUV9+0UIExWwDtAmqaZUU0oj3PBHEgm/+khRj+AZxkNYzRZjwV5cH9I91M2hxYRXKMnkQoBmX
IBgEkBScAf9X4eXWVwH2+i6oW502Efy6huavEX+Tu7D8MQ4CHqf0YsWnkjrqvhfwJZDjtlXtTrcE
F9a9AZ3j8410VglmQyOnTyhvstIIry4uhdHQw9JDxufQYiVuAWmNcmiMlgcBvk7a7tCO8Ri6ZVCD
1plaqoROW9amupn6CiNgb/Tap89/0dlFKFtYZgD0ndHFCvfh6UGbYrXwWrWLwWJF1pbnSnPhJxu7
z0dZICbnA2TNYqMy/QNKGWc5mOhLoQDQJTt4cL8hibb6rRfhYFD44hYMHYxkQOyjr288OWx4tpvh
oU/pN4f17OlMx3BXcwbXn/+qD+Y+y20haQmues7nT+eOQVqgpUqfHbLeNNdVk2uraUqnC9/8PJ6j
awJYhpuM0grPziJVT2lc0kos8kOSVvVNoIvevSn4+tack3aQwPsmL9NbpO3wZ07w95qEENgKUglO
qw7xamybwS4VSEdDgoRQ74npFkNgxZ3S+NEEiGu3/ZBudUydty1iW9tO6IqbRitLB4VhzJIxT1gR
aYRO7SnJhej+LHyb58aLLVHGptiy9PVCmEkrjbrMD33p+y6KJIKDFTQFZogMFy7hszuYoVg8Snrs
Inoaizu4mdimKkzEg6k30Y3lQVUyCtGCp6lQ1E4yw0m7BJ0jybMgbozV1R9ulnl4C8MDGuJUyrRF
VK7rSY6tfFMcCEwFZ9AH714EmHChLfWGrz95+BiG9sYcmegSJdNFFFTgK10XVlMeINcFDkwSK7Tj
qZlWcakHs6JIA15LEx/91NN54aW7SoHf3kmqsJWTZLyG0Y/F/RBL10kzyACVQuM1FCwoVtCGwccO
FMeTNEVgHSYvsPrskqzoWRhHZs1Gp8Y3i4gh1nd6qGYDBSELu/IA0XFyJJrBNoUEHwEIDQQMEABZ
aC4s2lmf423I2WiGYU3DXHwa1AAD3u2pPMQYc9kIP3tbs5mUVS8NrJHQIp9UhKS7cSJd2P4fTRbG
BoKEBkKqPJqnk21gWcl+OVUHK04xq/YaAJn1NCUrtcoKNxbRRMhNsCp/vBVZW4p+NN+Y7TJcF6tU
FWtJqQ5Rjf79OISwM8A6XLi3zo826TTpJ2hahSh2KbAntb7aFGyugw+/2DWG4KVp5veojz338/mc
ryJCfnxDk0eIPHCpaYwOQlfogaYc0LsTSKQiD2ZlPW1GIdUdcOLIbAuKf2HTLHASPEkKW3SWJUdg
GCWw5UaVfbMV9T4XDhF67ytV0K7qLo3ACteu3vTXDTRyKWgPlVyuG89Ea6HTHhsP73EvDi7EXmcP
ET9lLoqjNExVCmnV021UKfAJERMWDkFDY0uKjNcByNOFVZ734unNAnUIpUTorsC86dadDoLablo3
QeQfKwPgqi7nuMzKfugqUKVXXeT5m8+/6nkMT6zzBgkgr4MyoiwGNEfVFEQNOcs61J/zUtn4XhWD
/w2+DN5eg+1bU3XKwCaHWSwheCSv47i8cFTOJw1/kQOK+DDek+oyqKUsRcoJhPugZJbmZPI4XY+E
J3QF8hGVD0O88Ep8GODNmpdkfADNgE6drnKa8XzxWpoHaImjhP+qLP+VgaXY1fIEULSipfOojhOm
FgnSZujLyHkfrIFFqT8b3v0/LqfyKqNwocyuvwAd9MVtnKJa1RlaYR10EIaIN8xa64n0+vmXXvhj
z0eJZjZGqZTf6ADzNp9OeqzEChtlNT2GUBXI2DuYVq4ZNVsYltA1tKRrrkQke1BCBvQFYLw0IECl
dZbTS4VzDCPa7F7EAoMG9BiCwXdNtbcSBzV/el2krg9igrAG2XL8bUJoNre1tqDGjQiQD/hP98wd
yVn2tQgqNAvojVSW28tD7Y7aEO8ikpIHoLLItjXJ2JIAC2F3Jbeg1uwk9gQknWRERqKwtv5CTlbp
beSJsVHKNVSfXCEuhUe1muRjbk0pNSYkswS7Djz4cK1XtCixi5FWr+soVEa7iC3rYZRLFP04g3Dt
gyJ/TERgbZ8v+Qf7zMDulM2ksNlY9MWSB0qn113ZFEcfl9p1aYkFqgWAh22Rk+iokZU6mpfkWyOK
rrVu7NY+Yk/HEgXHCydsPsWn14pJ+YUjTp/SnNmDp98+L4vUKKQiOopG4iNl6Rc2KI7q0mVylp3S
NiTzBlsGWIfvsThXolaLEqpj0bH3jWhbhqJ54xsogxgSLhqa6sVbzwzrFdYPwaPU4jzGRqvdzxf9
/DLBcwvlYR1oksSvWFxouZfoKojh8ChalXVHM3s49kMl3qe5dVDGAdm+Px6Pmjm69yYPFTmacrq0
hWzKcT4N4TGNJcEVAsC1kzy/RJo4rJHButSNOwdY8A6LkEsJdOkGkxqdDkiKLwx1yLcc8rTZjnWD
sGoNbY3zj2pEhpjpOPUcPivX7WE2csw9U3EFr5NtFdaHMxhhBpWgqa8C3w/ciKThQsPwPNSbfyH3
OJnUbEWwWJJMNYKWylh0NCU+gVZZwKkYHs2MQd028TQ4Q9eWxyy8WJb/YJ/TZcVsb06WQc4tN2Cp
lZEymdGRklWw7Qky11QWLzX8P3g08dkxqYOTARB3LbtTeiAOamfqgAkMyli62EhruqTjWqNUsPHb
cNbmMBQ7jvXqdtTa+FrzI8PNAlFxe5AbF3b8/MEXh5tqBeANyv9gbozFLVNKQ1kJWRYfw9R6QDPj
VTfzg+75sPYjQPHdy+cb/jzkJA5UoeBjE63pZ817k/KzEeZ5fOwnrbjR0Z55xJL0GyVM6cLEzpNJ
4I+krjOZmqx8aeWCHq2WprWcHbXJeo59sUGQ1Ujuox5pskqq+xVSFP1V2kg1hryhfiHe+2CeZAzU
AqDbIcehL/aS2Zp5GNPpPBqTIV5D18lWhaij7Jpql7CHqIiffUML8zxK6kBV6OUvfZn1Qs6jyfKq
Y8ERxSC6CxVXNEvwx3lUp6sC1g5g+kzpnxE2VERkGihJ2mUbQVXKk6i9MbwkSSFKd3LqFhPkJ1su
cm0vmaW/GyVh8le6MslrRc8TWhVhXx16WchXHSKAykpQs+ReD/kSrlzp4nep69XXCLWGbScVlXqt
+23wfYi9pkBBxyCnNVJ6EHZmIInEWSYicP3KDP+ycpRnN0YP9q8nK34x5RbNW+yv1N3QjuoL7itw
QEcO6CrVkf5CgNWAJFFkVj8HGuOjF/Dn7I4U/9HCzOSQkGa0KEF55bH2RWgjHEc3mHFs1yJqnY2t
MbXaLlUNgVVFK9B07frE2Ne5hkyQ1mrmOoAmhDYp2nfKHUKx2PpqlCC2Y8FnsOcWA5Ur+iZXRtvK
1z6VzkNeCt4rCXDcU8dvRUTqSqH7NkkQZRA2jGdJvhY+TxwbAzItkJiTlQhkBmEscYYWiO0UiJtY
KhBU9NH9ax0A3gQ0UzMGBJh5b2wsgWYTX4H2QCTF4/RQ+bHwV2k2YuNkqtS1AIhKgOk0mkbT7fNI
ptOiKaXm0m8LkDwuExXZRwFRFz3ziq+T5unyauxIMBHfSDx9J5Q5/ZICfXzZziyxRZnCKuLMrZVA
9yDF6gnmjF2VfeWmbnK3Re3YsDFJEZpVTi3KtJu+HG+8zLde0NozYOqq6d04+oHIP1Tl+koTfCx0
xD6dIABlsof8k6qFV6HVolHTpWp45I2Q0QZNYLQhY9cp9xbBZYYybU5uysbI/kqmNlo3OdVqcRjq
FVeAdo1+e3iYLKlxfCy+XHlCYdMZAiTaXLkf7jl8YvGgI2Wp2AadgMwNcyOunCmtwkeLlt5eFoOo
cTN98q+DCQsAoE7j94gSqu7IE3rC20hrJxxmBdSPbBRFpHUtZekvU0u9CNVd0T9UFhriCEr7wZeG
g/dXG3vGX0VrljuhGZNfbZskt5Wqh8CEfTW/GcRSthAVrf2XsqkRSEgCAaJTkYm7CVBzPvsMHdVe
jTdSgvixWylA+RzyrvTJyNX2ptTHYINiY9DayJ8F+KBMYpiiVlmMT/lINs8SIQvjVIGK9K8vZ/o1
Ws/0dAbimq9RXZSPeSyLz2VdWWjNTWH1WFYVJMGqJkhHx7PT7qwmRPAlMqdgXai6kK2iRl1VYxMf
YYR092j09IItZH5TPITSBG9MA1rGCHofPmeCqT/4U+a/ZCEcE9sQcPq8TuJw/tAo3Gem/s2jG44Y
myZIFCGEaXimi0rOPplDAS3Kx/YHypJuUcqS8hLFqbjTbX/Ix5+liaxDh+jf1qx7lmFEhCiuUdrs
u1C8jXtR/xlUZpYBG22Vr6Iy9Q98DnaeT9FNWw1CVyOWgq7ZE5q0fe1aYm6ZTpjo7WFCE4lmaY9a
mVMjtv0TsQzpoTWt5KcvWznCS3pR7C0/MQ6iV08v6NSodNxQ3HdQckk2o29AGVeVjBJtWUyvnYZU
WSrcd5F1ZYnpuI1Vr/6p07dw1RRpKRk0AHIXsV46bGw5h99nKneCT2YDftwrr9NYbUTSO7TS7MaU
0CpFGRLlPdlE21vuSm9HtNbvETEfn1KpHK+tjGgdbqsHNwyRKYsyUlCOvyLTmli+soVLP2jc+kUu
DwKC3Mi+IWSVhKhw52Up2sQvke+qE3uPOy6ElsU9GX3JzDi8Ffsol+Am65lph7jMfa0khHAulG/O
A0ELLRQeUcpub4yE01C1iRoB1a2xPHp6nV77NTy0HD02l0/n4TosWG7bd+O29dHD+zxIeavGnAZF
eGbTwaGmQR6gLiFK1aCj5zcm7TEmuY4cj2d3G6iZj2SPDMNUzA1Usj2vSRBlHkeetKKHmYuSLJ6g
SVbXD7UnxjjnRLC2eojS12JsTN956+qr0aiNbp31kq+itCtX+SZJtebB4po2XBakBVbQV+Ex8fEG
d2SZ+LOWjFmvxLOSYBOYgy6wv+skduSBKrLdeJL/pdUTvbuQ9p0D0lh1ytNkRAB6SUAXuYKqxpFs
tVJ1lOXCQ+1x1L/0jfo9xXvpHgN56NnYpDjIYoWbSOnhcKM37vSpkayIRzgHOrzUtmyUW7XveD6T
MdkWtWHZ8Ajke7gskOoBzm+6NpJXPT4OV83gF4/UbfxrlfryhXjwPCKbazWoJfJpYd0uPVyRCdSH
0dKqY4fLjB2PueWEAZqrbaprF1buPJF4P9RZkGvJuQhm06iOYxv4KyXsNdeaJuvCLv1gQigMwZiQ
qffRTph/xTv0wQCTecyQPj0iMPe976z2wTfN0lEEQXv9/Dx8MB8AQrAY6PEBVF62gApg8a2PeOqx
agbDHijv2lqsJhcKAB+MQgQ7J0QEs9R8F5lI6EVmqXd+cQwGnjiEpYmddIRW/mwuOmbFGtATKhTc
YJzw01UbRQGestKVTzEvhZO3KiLDDQCMz0d5S+Le3yCMwGKpCgUzOkr0DU6HmfJGa0bZ655y+9nF
LdCe7NzBDMB+DVY4y/z/DrdYO10vQm/QGU50EPB2CNUc/BZW3OWMFa2uUWlefz7DOYFZTpCCPqAJ
nX3BZXk6QQIBcDUqHEq9sB6a2c9XKaKXJG5/CXV+oeS63BnzYr4fSz4dy4uspJZVoXvq0ltV+xFG
h8/n8taT/2wyc4L17ijJUk8VcWD5biy7tC27cdtV5169qA5aF7bkPAbOhqvNldeBHbuifYGgsSwJ
kL3hAUSayD0rwktaYpWgguR6JivDMS4zUXI8JI4p840mcooFBPlrKS6AlBVZ1IirOEckFTDZaECS
HsREXZEzaA8JsovZhSR2wcyGX8Hv4n4hFqZRaZwhO8UqDDwhL8ejl4bDt1ZqWjvWSGUNIZiu2hJJ
b5ScvUcDQz66OFZzhUcPwk5C3T+MWaGvW6uqHlCR/NJLdXILUb5BcRvd8RDJ8cfPv+Fij7z9VAWr
UzpMEoyJpZLKRH5JVKcPR2sy0K9E2Bs4Hqnl56Msdj1HGbQ8jwhJPWw/3VrsxFrtUP/uWuM4Emt/
QSxedOICQcWYstvW0/vi98H+Iwbs/xu99VNVvv+FHNf54v2/K+ztKSSkefZfV3XyPftZv1fam//i
Pzmu4j/4DpTr6IDQSOeB/K2zR13tH1A+abnRGwFzOnPV/klx1aDFwl+jyIeRO6AiLuYaUnvwP/8t
SEjwIag11/9ohhIAKn/CcD3rPsLtMmnIzORWGtdwiE4vlSpLBm8kW9ulrSpfgwlL1zpS+oik6b6r
1V53LdVe60ZN7a0SY9JWcRMO6zjKFTvVWyohnKhLF8387Ly/6ObfBK/3rShlEA0tXj8j9YdGtbpo
hzGD8c1TcwnsrDYkByVPvF/9mNS9i1r9naYOtGU0zfC/0F4jbx+0HneCDKb+pkDo9hCNSVbZhRqW
vj0OEby8LMn6H++++e7373ovqPdmULr8uQQeEM5pU2scu9MlVBDy12N5DHeJ2Fjwbbq+OFRdXvK6
JYawM8egMBEiLKyrDHXTx2HUct9RfP1Fizsol4MkH7vCHA7ALycNkFtS/UqQn9sIvJVfRgwpXnmi
wx+aGkzHsY6LPcZNj2LQCU+fT2RxOc3cO3yrjXmPwiwES3A6DymAU4H4a7jT5T66Mn0VBySgq+vP
R1kGhIzCpsWNBRF/MCzL9q9INhOWzcCGwwHC7VRS1wKM9E0Voafx+VCLe3CeEHehos6FVdKzJSqi
i0OrMHUmJITta9Jp5KRo49QCZaPK0o6fD/bRvGiOiMhkQVcnBD1dvb6k8tkGargLCkO5FZOmWWVZ
ZN5JaT1cyDk/+FBc7Gge0qknFl3ynWXVCtMJBfNdlAXhup9ty6ax7C+8Ih+Ows0gz10mvtYi3Bgp
Q4WDLka7xE+jNX+iWg0mLg+fL9v5KABZ5wsI3AqdyDP0g4TL10A5ZkdWiTdDW7Zrz4wu9Q/OkOUk
U2wHGIX8M/Czl8XnZlDDMAtitgLqw24mp8EWnGVth4goGX7KApaUEY3RxE+Noo2t4PN6wVpzWSmY
fwK5MoQlMB7AHhavcqRlkaF32GH1gfyKyH61QawYBdHA7ylghOgddyjMNxg4XDhxHyyxqbDKFI5l
+gxn+Ick8bpENqNd9X84O48dt5F2DV8RAeawJZU62dQ4tD0bwpE5x+LVn4c9i2NRggj/MGZnT6lY
6QtvIEHa4fVGfES7dGMhrw8byAYiGjClZHmwKC73v93RLFXVOPHl2kEZeTC+qaJ4lbJiV4fTBmr+
1qfkwQSms1BrQTFcjjUkdiRavUr8Dr3pfTN0ACaXbnhtV9FOm5z6edZBJ2e5uQVeeYvQLi97wCTg
DLlNAOBdoXWGqLfxiWgz357+TdvhBdOK/YjEl53ID2jWfkyywlNDWgZFsIOivs/nD5FIvuG0RhEG
P7oUvcb+59+eIViskN4JJiiCOOuTag51pBrlHPkOjs+fHQzH/qGQsNn6XkKBy6lTY6FfROa8LPWa
SBBoHTj/PkqWFy3FnsxJvXE0u9PooH/eRpF1siYp+Wo2PTAmyKIntMtbirGbDN7r5f8PbkYflLsW
c/LL5R8VvbGDIUn8CHnAE4l/R1QiT/sslyMvkAsdjaY5Rh+4ibz7X/p6kzMyBGJmD1UInMHlyDna
GVBu2XhT5AjsydA1o+Iw7J3cMd5jXyZvVBuWmaw+OfE7r5e5fHZgU5fjqXQAcxqriR/jTfVxxhUF
fPYkVZ2bj5ohUU1HicCj/Jg/SFmMR0cQzhtTvkJ4vNFSoHDwWC/EqDcV3j/SzkqAJ9G7PPGBVzhP
Woc6kUnM4lZ9q3JnpcUDgnrdh4SmO1JxNOjtIRaegZb9Rly4qMGsvgYVYJByRFnL/XnFda8U0Q0i
7/w4polBvbyyOlhWIMj2GLtg75RIedZ7KOSHT2ja700xgFJAd7yksYiLUevVuTT46J1hc1IGAKLd
osepk+q6qVaU5ydzwNRTA6GUArV7brpC/VoiP7kLRejYcOyK7os16NM/edLbeE6ojfglT3P8mxp/
+nHsW4FHY1g1vyuahOZfX7DExCzG8ofDvuYlxQ5aNHmUtn4pATRoM0LNVkEQO6J17JJJah/u7/Xr
gIanH3UegC4L7f+N1fnHumvW0v6vp9bXmro6QcAxCGJRyU5K+e+Uom1mxVBcXFitw2lhfS+3udJX
tehkpfVjnuJHKdWCnZXI5l+/g0ssQw1SYQwi3OWd/GNCtehje3oT3ZI19spUvUp6OmwMcvOroRLn
kO8t9YjVKx/wXnXmUHZ+VsWAvwA64nrX0VIyMKO4v0DX7zosbH2B5Sxv7lVDXUh1hQdS1/l6qGZ7
nC++p5G29azfGmSpVhCog57k4r/8aDbdua6t4t7PVOhD+O7+GkS/VYi8TvhscPScaSB83HNrlaCO
J97pLNH7CQYSD6EhcKBw5OyBHDSECqHlHj6yfwsYY9NpS4aNYD0LBdDjcmamBd3GEhqDyuh7p7TX
sS/Iko1Te2M/EPgjncsxMmhPrbZ2XiiN4QDJ8tN4EB6IIQBUfABSVaPY3d8PN3J5ZKqgQYBLguHM
HryckZa39qDhDeYnpUDQVM6sPZa+yqHqreAlUDvnWdWjyZMSo0bmVq33Y1hrH+jYJntzsKZP6tht
4aRubB/qojSnCE3Aojqr7WMaQzrlUdH5Ba2FoxVav4B1bFHGrurYLCVJhM2jzCsFl2t5tv842bSw
w0xujM5PyyT8LIkmRYE01NHsT5vxGJV4EmHQXIx7fcBcCR/qUeQedjgGdjZobKLsNbRdexB28Qpw
D4nY2inzrTrljZ3AEw4ABmYA8lH26lPEeU1hoKh6v3MWl+8ZXxmatJKn2634H3bCxVirnWBZlZpT
Q+h9BU/xA3Ca8L0eSYjh4dH6ALIrOpSDYjxXhiO9t2TcvXNqFB4g1OSUKOHkWXNk7e/vzitGCYsE
volLntPwduNfLlIBNiQQijH6VSlVz0ne1q7WVBa2UhDRfphKDA8UOAPUUoy3sYZ29KLxKQNBU2yH
rsNyFZFEoLR2VCFsYUXonEahaFR3dPrO8nAOQ6u0Nvv2EGHLO7pGkSEeTZmk8s0SC+aN21dbTu5l
bMbbCJQZ1CsUGeZ1OR+7mKcwhI/px7XW7tOoSQ6D0BScIvB6AcRRUiBLfiUWFaigbYfHoHvEi7db
/LyTzGz2osjCw9xb7a6p7M7VwIPvyixTERpUh59jgZgnnUsk3ltmGhvGb6zXdN/Wh/BQxon6XART
8TAmo3O0cZXejVHbPkgqnl64N4vdgLz5Xz9tXJfIJsGbAxUHkfRywpVs9eTQ8ujLYHu8qHOaV9Ns
SpwWtOR8f7NcXxuoJvFNHQDzALrXre166gfdnK3RlxqhHRGA+VVjTnP6HwYBxam9/WetD6Sk1V3D
1TTBWjbHHXIfaFGg/bbxACx3z+U2odxFFZSrCbEuyrmXXw0ASgnWx5z8IWl/xZ39mFiog3a17A4d
oqP3p3R9xzAYERsZGrBgisSXgwWjbqR5GUy+KprMredBHPJUpgQq1dnGeb4C6RKpwYNbyp7LaDyl
l2NhZZIEwkiF34QGoO/Qjh/qOFUPKsLTu6GQ6kdHpO03JTbVzmP5zCd7tBH0N9qyRWN6zAF7xEmj
OVQ/wlw9dlY6/k40W242PsqNzUTnGVIpFCX++TqBGVvAzSCNJ18T4NXkHqyu2WA/dv/T38iTKAyQ
IGsQzghl1oXNOlclCzo6lOM5qWJ4ZimmwkoKAwt8EApdbmPJ6P6EJTg+vW2Vb1hdhuEBW7b2Q9CH
kDTu/6AbG4+inK0s9SYe33WV0AhDbN/iavbHOVa+zeAj2d5W4hdW0+6yCYDR/fFu1NjQ4/xjwNVO
x4FFqnNgRH6Hd9l7uCXZsdHV2AMWFT4KJLldMILBl0IW8ocuy7TDME1/p0q8ZBL8BmJsKjPcHlSj
LjdlBBa/TfJp9mtLrY8zhmsweyTAchpIlvvzvXHWiLKWuJU0Cbjmav/3M4ZzcT7OfmDiMDQ6qJVp
/TAe9LHdsvxYt17/mxZHzFzaIksx4HJaWYx4iTkaM1UnWzsOKmh3HWXSpzRtIP9Hg04FogCsF4t+
v2Bsd4PWxF5iSNXHoFG2pHSuqxKL8CoR19LHJBNdPQRSBVxNpP3sC24HVBsG4xMOzkhC2EX7iE1z
66pBJ/Z8vR8NMiYb0Ptb332RVDNQiOMRWgd7Sp8aXYLavK/O2ZcuRJl8ysvPrZZsOSW9xearq5vI
9f9HWn11kZR1oY6YxQIFzl5wUXCUg6JCid8B3uzez7qJA3gWZD1saK1V/CFsVEoRVY4qVmcjfq5R
hfsYdpluu0I21AGLDprLVO+d8iAVavPDjgd8JNA5UORnTqhqujATk+eiLtF2AS8Z1huXwvWtDVCK
D08yIpOXaMZq1xpWNBUKNEa/sdMavlclHRf7XD/SQ7gd9lgJB4QhRmquNqnl2aEj+CrSUh7cqraD
FGF4Yz5asYPVcIrjKC/ZKH1IpUH5fP90rS9tUFD2ogMBcgMYFE5Ylzs+jm1TzIgS+IEiGci9a/Nx
dNotHYTrUeAUKHS9VMYz2NCXo4xmnmpd1/S+bnbxqdFEcTBtMXy9P5f1TUztjAwTZJLOcUG6YzVK
4VRDNbbN6E9jJ55D8tmFGe18kuLCehB4M3y4P96V5AtcwoXC6RBvwAfm0ricVpUpnUbQJPtBrVk/
upTA3q0VC45anw9D6GWJRf0fELg9ePw/0KMIMw2njJjg/2erwRf2mjZsAncYovjVqvtW2enJAmEv
lVbJgIgv3mRLXpd7FniG90oe47hZ1Samlvzr0oVA2yWuiaDY96ZRwpe2r7AHGCVkBcrIkHsM63Ft
8oB2U12LlaYF4ITZsu4mbdzRBFXTdiY9MAb60lUzLWojwnYR5AXC06HMXu7g6VYvAHQXKie1nB/3
P+Ebi//Ps0+0oBs088hZFDrj6zuu7xU5LYq291FSiihsxup8ckZbfqfXP6RIkz4Z6Sy+znpiPtgF
/tCIi2bljp5FUgKFTZxHuZyrnwW20AtvHlz9LoeYlyFeU0qvYrCU1hUjpItoEdF/hhs6P8TB0sOe
O737HkXI5Bwtq3NOLC8rk49O5MuN2XyMMtx+vTCzTa+fmxTgVA89+qVPsF10gy7voN53qE9pppCp
RooUNw6sTMJ632uD/rnvQ0zKwzaRjnlqhLZbOVlR781EHV+iudaQri1F+xmDCgiTJRRdrIeJelJo
Vz0I/9HujTNdQAzH0ZmIHoXR6TXXfTDv57ErcIdwBI7iemc185M0Jpn6qA5690lNC4xdhr7tbS9s
8Kd4snGhAzo8D+eytGfLzUL5X3YYyFI5As7pFlkgy56wanxeyPZGG/hKWvZHQx3JV6s6LB8KFSpD
DFkXE9ERo2fEO6p0QrKiMBa5m+qYF7mITn1MIwBTl6D5rOqkMJi2RQJD0Fn7EpgKxrTczY19vL+B
1jfLsn+A4FABJF2Cgbu6v1qRx2pfqb0v92a3VwoqjhWdycNfj0LBjOYsbqGIh6zpQxWoXLUsCmJw
HWknTUsxT0mNrcTvKrJjMgwD3ZCiEqHOW3jyR30lKLu8R79AYE3QwtwxFxkIqo8eRLTxKKzpm1Eq
WMfD2tmX/SLw4aTtRrK2ZNOr87j4biztSxovlDwvrzQsYAIBTLynewpeqgDF0Sy4eKrEiNChUXKq
E+tgOeLX/Q981e9bps5NQO5AEE1kuRq37GC5SXZN16Dtww5dZ6l9zfkMnTtKjvO76Krht0MQknqJ
NZvvKlPBZJBal29Kkg7OOPusFGOBETOx4V4ogMtcewzjwe0w4N1okCy/5eob0ZXi3iIHBGRx+Y3a
YsB9CXUSfxoG2tqFKj8kaoIIRDfJpwk1D3Iv629FIN4+EDX75b2mJ7g26ADaO9k9uG6/xx7cG1F8
99D5kDeyq3XIyShUERHIQcrMUgmEL6dWKGVn1bI0+qMtxXDHZpyI7HhGIj8nnPraFTmskgJqxe8u
7uPaC+oAYcT7e+HG5+WM0UgHkQR/bV3/SIY+azIhkcmP9nxSJic+hkKNz0YxPDhZE3zMO0v9eH/M
q5ruMnECXUr8NCzAAq8qeTKQ+WBALdCPZQdHtM4lfntH4vhRpY0PTNHj7fs2ZPoO2yC/4lbPlMXx
Y0u79ko46b/fQbMdZvVbo/lyAbq66bhzQ7KdqZse7EjVnxykyiANwqoqNaF5kxph1Q4Fe09agBW2
ISwaRlLnjX3Q7vNCVbxFhH6/8YGWWGa16clx2XjL3UT6ufpAWWNgu5byw+yhn/D4in7bEtWWOonL
U6susohGhysM+mHfssS0D3OJoXZXELre/yE3dgenAIjHslDc5KuLwikDFGOXdDsce9WVp6J/Pw2R
vJONqfZCrZx2lSSqh/uDviEdVrNfIkpCZSr/yxG5XBbTyJJKqwTJEJCgY2AOwcGs0vY4zlLwAEas
cBU9/FArWY+yCGzAJsn4GPQJsJnr7DP5lXXsi0Khf5/Wz3piCFfCSPoJdJF0aPrZehhSs/shnHh8
0KJARX0Ecos6KPrjIOufxaxFey5kcgZWHn5QKT2pXYDB3TzinFYUOWVOeGwcJ5orHbKvU5vtlEJo
L3o8FBu4qHWczR6lG7a0kfgixlVu0+pWkAyZMvutaNq9jaSD61RNvotyZ/ISVegbb9Lyhq8/PmBe
Hb2fhRq/NhuoO3rzaR+w9dR+9FPTanZZGnX7JIIwc3+hb4QTBKJUmxfJKcrN2uU6S6HO+zunsp+C
QTuNc6QfB0fayg5vjUI9m94yaGrT1FdBC4bCSlIag+y3BsGsiuLfaZA5R/fnclXNWNbJpOm2IGLh
Cb9V0v4IJ4pZI2JvI8VHGAJqP0eFeE8jnj4PZpF+DadpeDWcKOoeA2b6TxlOCmRBZCnrg5TqMuSz
ssGX7f6vujV3SsGLfzV7CF3pyy9cIfgGhtSRfcgloEjSRsC8oVx5f5Qb8cTScySEoS7ncEusronS
sBMt5mn2U8zj9+XghGIXynlsuJmTpZ/hQkevFG/xYAzCsPaTQevJzlDPIvae2/hfmod6fDL6vPiO
7CByuLBaW9cyR8XxdF0K7Y1r7fqz8HsX6ZoliYV8v/q9yeBQThMGxQ1Z8KwGhr1TxNBtPK3XJ5d6
P7A8RSfZB4W62nik+PZs9qXqWyaXR69FEXmW1j3PbRadknHGPvv+OtwckJrw8pIDJFmfJ57ccBbt
rPpotkQ7Ow6QzFVi9OnIKr0pzpzd/fHewqDLu4IZ/jHgantRHVCKutdUv0CdJbTiZGdr82OsW88U
i+ODMpY2gnldsE+cMTjkbawfKdVgAt6X9T9UQopdWIzisWxrWOqQy2s6FQ9QgKXDtEUMu77W+Kn4
vALYo1wB2+PyJBQ45wBv4ae2Uh/veF5hWYOY9OKg27JSubkMfwy1utYcIh50RUzVd/S829EqoLaU
6WjQjiI6YM65FUbe2s2cbhQQQRrIFMYvpxbqIiEvy1Vfi/XwIYxlZoUW6MZuXs7Eeq052azAoupr
mqvdHFSinMZUZXMZyJxXQW35hZkmqOHEOMiT/O+BkW3JFl8nSLRjOD0o4BClglK7nBqMnMHJ7VTz
UZwzvbHLfsuVYX+kx20+t3JFTu4M87cglqyNG+LWGi6ThXH31rFbVRQ1UxWcsETzJ6OKT9zaYkfr
eX6n55iOOwIN2ftH6dZ4NhcSZ3cpQ68rg31lGL0aThpU9YzCqyHFL5bTVF4e6QI3wLzcyKpuHAe2
CzkHsiPAu9c4KKrdsZj6fPZJcgjiEqEe7V77lVRhujHSjd0JoBGIMiglxlvXCYN4mMYYXW8/0Wr5
WETWCwDYLRTdjemAAkZExWEQGlWr5Sq0CTk0myAJkn+NPmEa7eZF3Soom3BjPjdWii4MYGvSBrqS
azk5x8lR6K2kmZWy1ffdVGov6MXkhwxJgiNVwC0R0JvjLW7YSJtREbmaWhQgJgCJwU+SWT9YJGyv
ddb/K2lW+m5Op2ijEXGjLOIQxLAFkW1d7KZWR06UrVIZsSn7ZiXPx3Z0mrMW5bK36AUfOK3RIbRr
xa0yezgYXVM8tmMqbWQAN5aT3wB7R1viFvhEq2MP203kPOG+TS3/EA+o6Y1moh01Cqwb19qN7Unk
JpNsaEA5kMC6HApP9s40gdz6Q6wGT2LC4DhsGvn1/vG+6lAgDbi078gFoUDTxV4uuj+iw7JGB3BY
Ig5h2dUPTep5kDVJ3RtFAEFJzqInuQvHR9WadU/T8bE1x046aJWpHkuzzB8yLf4lVZpyGkVVHIp0
jHYbv3BJKVf3O/WOhYS1YBOuwmQb8TzRyrnsC6fHB9cao2djRH86buOvEzyuI0Cw+BGxmlc1LIpn
S1TGsZooARdVYrxKAsh419hAKAYA4vVo4JJdNA16xylVpY1A59b+YNUQsqfpQ+dwlR7bBeIElPhl
38LZ5ihVff7PYOlLeo7g3P3vcuMFQn1Npky38F+ueFDomARox4eKD/eF/jdth5epyYp3KEa14IEd
ZSFtybwQavfz/si3JsmLgPgfQgyApVdhxBirbZQMswK7o8M6IZ7/bY3ROGWJMuzvj3TV5V92J8/s
0hpABw4S5+XuRFp1Tll91Z/t6l1JE+CohHn3naeh+JBpmelSI2pdgxbMv8pUqp+MNhMnzYo37p4b
IQb3HKmujGkFl+tqxlMUx+XcDKofqs3oct29Qzva3PVUSnZzgrNeECof7k/97fpcbXu66jwZNlAW
nsJVKlBZgwT92NB8tFSahWwRZc/6BL/KpXGJyAS322Mem5Dd7DJFis2OG8PCZDsrYjo3IvWL2vhN
Z7GJdir9lL0jZOcViXPzu0SgKR0iK8TXwo4rgFC9lRa/k2ScRi+32yr1gqFF8KlZJG32toUal2vX
jvpF6XPxDnXF8TiLTjJfdKONHq2aIgUCDnqNmXaePwXpaNKMnZO6oz9hVGhplYGO27Y0Dk/wkgY6
VXOLNEYlR1m+E0o4Vy6yS7VAlkcx32sBXbMXxRIKEAYSpRIMtGTTvTJ6LA0yEUzSCcF69YiWcvEk
I1T2A8FXEy0Vwq33rWoCUpPrqjzO1AxLr+7s8lWTRlndFcFsz14fVcNrNce5i3NU8jMwmrJ66JAM
Wap9jYO5S1jRjemQ3zhaQRBuIctvberFAYgfReVkkQK43NQzPShHTVrNB5nz3por5bmNrfnTXEz9
b13IiNDCXtxZtPu+FnIgTSDhq/adgnvA6f4eu/HEkAiBMOP5RjhofbpQcZEkFVMkSqxF+EALEQqi
ZW8pwt4YZTnCKFIsNFrEyC6nW1itiuh7oPlZHduHQDXTPQ7C3/5yKqgXgltGlsVxQH+tU40JYdtJ
7jrTj7ux3te66eyQ4tp6k69uPkbBzg5UnmUgwbnu9PYK3rFyoFj+lJiZayVolixJzqm29K2r7+p6
p4/FyV+IyYTdRJCXX20cU13r8EbwSyvR3D6r/kllFNKytJAeu0ztdrITTQimllvIqhsDLwAYEgyu
Xripq4jVSOZZKUdN8k260WerqUYvq/N+H8/5T1tGbzpBmHwXj/3WbvyvDHBx5YF8JwkmV0SGEijC
6sqrAZ7OkhanZ7u1SFKp6kSHtpyzl76V4hlhSQTK6Ik3wwttwOSEtni1r+IZ3HEO01QPEQ9zzVxy
3uud4/zIy8T6HM99/X6Q01T3kHguy48UVuIZwVZRBAclHM32QPhT7utizgOSxwgTnEbDxNRq26l8
rE1VrV2MQPJ+x/VqvU8VC8EDpzfL2pOy1sq9Jo3wwpirsEJKa558x3CQwR3SLD6bkjOcMU3Rcfwu
h8JX6tx514RF9g2ppIyLu3XaEN4ceP8UJ4vXJBLK4ELKGH+ZzdzPrtm16i/FCibXEGO9qAA5T1Gp
6+0Lt2iiHFtEnV47Ywy1RQY2Dw+4YBp4mCXt9HPqDe1n3oTy7xLuL1lp0qqItAImdfZdGkN4joxI
fRAYcBg7qKbtrzTPHiRuJq7/cJG+1nCfnE9Smo7PInH0D50xS0wSLaxTPc5mGLkIN8773kkxFsvB
J6CPa4ho13Ra/3OIJqPx4nFA8mpQteEgp07R7qmZxydFytRwN5eo0aGERcveKqikB6VaYOQu/dtr
Wfqa62qeszalI73NKnmkBqD7FAqTV93GJ8aTgshIvH6I2i+d3tb13iHe8u1+Tg46JisPtZOmX7Om
18B+Vr32LjKgvbgRaSwqV2nRhhsB+1WQsOxeqhB0jVhj6gKrE9tSMiU0iM9yG4Xu5MjSXolbpPD0
qtujvWbsKtOeNgLO6+ouHRALEiI3rM7dt2b0ylKtF2Zvp2cpoRFnjHX1Gdqg8GpJqk6qGBOU4Irs
iHqI4eLjpJ40mrnznCpPVmvGf5uCQoYmZaEQQwcXGvhyf/6RTCQmy+ukQX7md0R7VQ+0XTKNutsO
UGFDETjH+7f+dU5ILI0lMCtPn5Jy/eqbI5zn6LhdlGf0gNFrRCnumKSQzdMyb9/Pgy2e5NSU+fq5
cozzTPyjiFT9ev9HXL1vyGHBdFpwGZSZSfUvJy3bUmTbRaKerTAon2yRDU+mmouNhb7KglCfIP0h
WljY23QnLkdRe7uJzS7S/VlLj5KOGVcQqcouK2GDYhX7zl6MHuzGGfajiLcwvdfvHoPz3FFShfOC
FvLl4FxoqgVWTfcNvQlfLD1Q3KwIcctBWOD+x7x+fUzKkAQLwKjeFvVyJCOahlluUqbZwhOJ6IaI
QiTHAmEO3ExKzPBUXISqwHT+ki++qHsQdlARWnjjZByXAxciAl0at7rfqE7jmZLVfgunWj/g4S4e
U3Mcd4UIyr01z9LWJl42yOWzRwF8wbpTCIa0ba1OTasKw86x4PGDXHwWaWd+tHozAVRqRKj8REeM
YsQDd060M/XSwY4veXDM7NhJ0fe///gUN0jsuL6sq46eWWF34vSG4SNE0r83ZvJptxoa9SRn0lc+
PixUSCU5EUA6f7o/9K3tTVlz4SRS3gFic/n5eTOx+I41A2jgPHsIvObPsTWFD7nIxvdlYz8lVQbl
OOFmDclS7g9+4xqhnLrIqXOyACaurSg03KidZCJ6HOISjZAirk5DKNr3xWjZ/1plqruR3iI8y8+q
zwB2sv1UGs37+7/iqp7GDvzzR6y2gRNY/TAXkUmTZJC9ydHDQziSYBsdihNw7eP9/fHenobLfYeC
O270i/gIwdgaSzLBJBh7lFH8Rs4lIGdJln7RzCT/ZvBQ/GNgclh7nWxnoddVnfaFeAJdZLoSCH/G
qog6j90whl5oSUV26Mc2L1wTvOoXAgrgcnEmzA4h3d6oXET20xPhqwGIgowIrkQXS1/apFHR1Kep
e8K0dGy9FHTrj6kh5rk/0xuPJFE0XWPYjgwNUPNyd9UlAolOY5s+cu2aW7aS9OAgbvouyYP+AF4Y
VpNAnRTAguHyYDzBROrdqouaQ4s611ZX8nqh+TVE9kudFo/0NYpgUewdxrI2fYByzbkonF8c8PFk
Rbn9NKrTVvPt+n1iOHY2FXyeZvKXy8nHYATr2JhMX1Fi7dko85GazRA9bHzj65sb+V1g1Whu0NWF
uX45jLHgs7m8LF+vJeM7YHgyexGdlVh13qslsqOh1ElfNCG1H4dMTC/alDx1iSP9hC5GSK1ifbUP
1QAnFFnNA3+RzN1hRpnGXqEMWzqiy1lab/3FanChwHLprKMmK5Nj9HeF6Y9WOAOGDNV9C1jRBUmn
Hu5/mBvfhYtlSUnfQEXrU5aa1WjGlWb56VjOxxAZseNoCecpnAINAc8U8n45OrtmsOWNA34dkOL/
weSIySBIXxXMi0zrMFmNwrMi5ukkBil86LOwfejbaPRCOckR7O23tBRv3KUUkYn/6C1zmQOSudwH
rYlRjjWZ0Xlso7Mq58Y+H+r6kbSv2sW1qrvTPM5obQbOWRuSrxraDhvzvl7c5RcYqs0zTsUOya6L
KFTWRl2d4d6eNSQCH2go9S4SxChthaZ2ur+410eZoYi9wS1ztVx5MqVybqEJa0fnBMO+ozVmzQnJ
KMVLMyn6NPbFVuf+ekkXsA08GJPX2QByfjm1CNxwJhryctlKUFnIJdRPkgds6QtXZCEaLIiTu/en
eI2hIKOh7gnRZwGqwEa8HLMH2UxrWonPajBNH4QBTcCtozzTX0IhIUaOVHP1Ef4k0N5U7SwehKHM
VDcCEwgdKESu2NXVYRxdTY+nczeb2q88GkN5Z4o2f59oiKJt/OQbLxs/mUAG8CCXEg2Uy5+MFDK9
MLQnz5FA+K+II57SNFe/zChpH+VCCncVesmnSmn4tXZQPaRajTtQq0kfSKntfZAm2sm0U/sUK721
Fz3CJwquL2erLeLHThNiD4Pbl8M2dYDxa+2j1drtyVTC6lHNLWWXFFieFeTBf51gEf7TR8QPBXSS
ub5kTScw4tJOk3NOoaBrKEINcayTguNZaVbqv/eX/sZBoncCDHgxCDV4sy4/Y4MNtNHZYXI2Mke4
wK6SnYoji+dQXz7+L0OB/EVFccmdV5sso7yeK7MdnwGw2egKl8lzKUe5F6Ztu/ENr99DviFfD81f
3nNegctZDYjvh83UJmdtrsMjjA5p1+n636qhLXWAP0dZAt4/UmFJyZvZSBgl0hrLw+sSvKDj/GPL
GLxCrZl397/fjYuIvBC4+AInW0Q6L4eTp3Gw7EFOzpYw9A91X83eIITlWZHkPPZjtFWsu3ERUV5f
9D9ReqUzt7pjo0a29WyAiayC/jtALO12JW5ux1ElLjQmEexEXJv/wySXRjPIeCZJieFykpbIQ1wX
guS8MGdOWS1FHkIa5j6K4h+llmylBdc5CWB0lpGCDjI4bITL4aLQkCK9G9NzokjYDGjFUzdJH/Ja
/60O2tmZkmc9N95NNebK9xfzxg6l30OOr8IAB52wykUjyiWGknHLBz3PVhxa2r7KxZb49VrJlVPN
67zIXZJpEya82R//sUW7ImiDSKZgha4JpA5YVd1rAZlGdseUu8udM9zxZKKzHa1oyqA91M4Qkwek
hmJV01CpG3X5Vz9BZ5sxCPKsYG6NvT0m86EbnLl30YBItwpeNzY6RA9OLZz4RclzdSfhGWLMAT4V
Z2vEe7HKuvoYm2l8TOfE9ASszY21uHEHEiUuLPxFuRlo+OUmgDKYCTtIqK81w9eYwvhD0g6/4MZs
KT/dWHRg53DTF0ARQy4T/2M16ilw8Fm28nMYxvCmy0T3OtX6W59O1hyxT3qKUOSo4xirAMLMhaIj
cJ2f0f6h3yZjLDHCX/NK00n3BVJOuwbp0v39/XwNMlhGBTihcnZB8q8/Yj41RJ99WKD522CmYFX5
wcmN+skGZXBsonI855MO4L5Ery3JHONbhXHbjlKAAaWKIu8QS+Ohr4PiXYNrxjt93qwk3lhmmyh5
aYVRvoU7ePn1x97Ow9AUxTnJ+vTJlmcK7TKuctVkdxu32I2FZpWpFNKxomK5BnZ0HbJOFtT8s5rU
k9cUEi7VWZsf7n/zKzotKw3PEhgCD8JbzHA5I0yqFPSX0vIMoUkHNa4Zj0Fj5F/meng70PRTaLw+
z0k4HAl/ygOq0vULmqTUPgyjPlRzB8VHqn41VRkfQFAV+ybIpsOAueyDOWRf1cSA6a1W848Qmp2X
SXDQ7s/h1pcCqECLFPEgApFVKiGNiy7kYJdE17LCBdxirNdFW0STN0jZZTJI+I67HFwrwlsgYZdf
KoQCCNLPqc5Fh6dKA7YhPlZ5heCb1Odatuu1Kv4epVCFd7XaaZ9nEVaWO+p68I3+hHIeJnX6FKhh
9aGYTfN7UIi2PThWk5xLQw1+QKnDZ9AkhG4gBHRK5aZ2kG8csVufaimFLzXoN7HEyznMTq3VcZlW
Z00vM09BUC1y5zZ3vt5fkWuCDLuK9uCiogxLkmTkcpzQMatp6pz4rAUB6grj53Kkp5Jinti3lPnb
vd4r+6S2ufyN1uun8aEd5RccgDYSrxtvM/VouqO0Wiiaysv3+OO21JAaYEGL5GyWFcSvspoeEgNj
eS1x2qMzj79FYR36oGs+aVORbcBBbnwFYlSyehuAIm4Y6+hHSWs5gZJXnBttsOCQKtNnLZrRn4A5
gu+FoqZupcmJZ8hl9DKiRbqvzME+QlpNPDNqjH2ha+WGSueN55zra+ENQpoCF7S2F4AvF6I3RIHS
0qbwW9NiAwVHUVK/CnPAaEqq1dJ2EZAP0a/T46ekbrSTrsGmc/tQkYN9zN/6nlkKydEUJ3BMunr6
PU4LgTUpApluHzbvW22Nt5jt8vCBQKc0QpebFgPSLZcLmQT5lMEuJTFs9eYfrY5MbE6WUmJIOwLx
KOQmyx2phxN4FjzqB1akOqJJHUveGFf26NVG0KeHuuj172UgKy8dkzuoxdRwznDzAaVj9glkQETr
cSnnLlzqfL0Kfl+o/8feeTTHjaVr+q901B418Gbi9l0ASEefSTlqg6AkCt57/Pp5wKq+xURqiNF+
ItpVU+IBDo75zGvih05QoegYhVA/SWHKz+AJmj2KrZ23idUhujfHEMesQin7YiPBi47dxorGWw0X
Dw0DPh2bqRFPYderrSxzOq8Q9K1SgtHd9GYd+k5bKUnhTmJpUHYDsnQQsD4Tr4QpqHcUSjC0Ir7I
jrpUqYCGq6n6YcIZLng6tMtIAJ0mMu5QNZoeih6kxqRN+vcclZjS9lSh+tA2covrixj0z2JlqLED
BBQbqgKT3e+e1+VPTTLp/YZgOts3JmosmCF5uOYM9IwTB/8Eb9bEHwTxKuxjvaUamxeVI3G+I9nr
GYBPyjTTjk2slTKVXn/8EUNCKp3RqmmjRsgo6XacoENpt3Vt/hzVgs7s+2eOdXG2zVttBrlRudWp
Yy1CPkXABwyizHTUyxgcEecBkpFlXogY4IRmAgN5Moj92snKdoKV9OLHCLTrtpOzKXSBi0jx9Wwh
Vdh1Xikv8jB4H7SuQWad/MV3Krw92R0oIrYOwZ78tegmD2Mkoemv4d2LEF75BKewJZ/b4I4tP+Fu
FKT4YlUwxVWl0t1olIZreWgmWLlBVTJ0Iiv2CHrvOczk6VMuJmycsisLxfUSMXmQUNiitdTgTb6B
wZt4Tp6HWbGJhyL9pqK2Kru5bOLrSCXL0GzVGnt4GolJVmd0hfIkNvF4UMvBr+24Lc1uZ0m50tuV
qlKtGJJGrhwwWf7WqEfAXLnSWdrWbItOsgVoEw3E9RGujRFk4ibLx9SFt4rvrlLiplb6WvDDK/w8
BDXpB4mTJpIeXEHwE4j9IyX4KU6N/xl9z+gRo+zBvC4rHQHBYqYrqIowijZdGmuDjxsgtT6JRzhu
Sjpdx5Cmsw0XpPqEqi3WaFiN+89e6UPC72UYtFVvBLDDBTDmjiCU3m0Qp3F+5zex3F9FnoY3kDkC
PttOVZ4/vr/G5ij+7BSi/TejTjg9ZoiPuIg0AoxmkrBt6mMfmYmjFYVxpcrVsRb9yu40dErRk/xW
D4r1uxw6SAswzGhe034hSF6k7WNEDBZNY3Us4kRx8hZB5dyXUWH01HLXdKuUs1+850xdp3rEJU4y
s3jPOsqkwVQ9xku86zahSNV6igniN71uq2zH2so3taz8dkI7px1YioJ60w16nYthZd2XzEnu6mMw
06JnmfhNoiPL//5HvIjh6XAYMx4V0BIVkGUcV08p21NMu6NUGscBg8kE9a6bXq3kldXyi4EIfWa5
FHDTrJv552+CD69BFceX2/aYI4vtkrRA1KS7sY3Lai2M/8VQoN3RE+cAxP522ajAI6VIiR+HY4bs
sMOZMG3gV5rXENnilbe6rNxTv3471iLVjRSMJ8N2GI59jLBRU9IT9CfUxBTMAG1A2OEORwvjk6Zx
IxdBVNn0APLN+9/w8qzHmwNhSRbpLC613BBGnAIiMY3hKCO45+q1bl1l47Qm1nUJweRVyWPnUJml
QkHh/AvqVRSXWiUMxwE/xZ2Q6t11JYw0RNR+vAYJYTql30cnMwFHlMySxADTWlcoNfN3yws8CBx3
NHJnzgaYwvMHGcYIddyy6cnHVfwO+1LbgPLI3dgKVl/6V2tphhOK7MX59ReHDQowIHeSajjWmrKL
E/9rb2KxWpalbXreTmkDN1b83TiUB6AO14CqPzSsPrswFOHWqEYRJrG+Esb/4pH4AAAdaYVS9lim
E2GrhObUWsMRkc5kh25kfx/1IBwrmVLS7x8Ps4QV6TD2sZT1Fq9vlUk3qlQ9jpXWgEyLI/Mx6jGV
TxVko95fxZcNCEpFOl1Q3DAgpQFmOf+sOhgojLtV6diD4CXtE41M3KqEXBkOlxY8v7CPCsGxhpRI
N50FDT+KgiTchPWAOm7ElMn2ZGj5Q8l92dtj66nXPmE0voM+sttu46XKBgSg/m2CJHqfhNy5TjX0
P4cpj79z2bTjddoL0wHuLzeyMYBLu528Pvvt8hgvytPNSeGr2uj8gd8cheCQOsUf9fGoKbkCVaSY
7IBC1ol2QrmSdf1qrdBZ/gtmRd1ysVWEru2EMRbGozV2o5vFXeIEaQrbfwxWFV3nCut5PMBrQaaa
W6dUy5a+cyjA5fKkM5bWhIaTN2UBoV9H7DxDy1wRglvYMYIbw6rf8z1ueuw/Vw6Gy5saBA5FbvQG
yC9BJZ1PbGIJ2kDMPR7rBMg/il8ioZmPzKkw8T+RiX9KxDyzCS/TtXt0TrkWLz9f0vTyYfzN3jTn
Q9Oxm7SgTaajRjpjq2mKPpXelyRFKgMP0u/vS/rFsJ0hp4P7XSrMlXpSdYYxikcLZo8RyuVHJVWa
w9BDQ39/W/7i2KdbO/OcCLrIOpVFHNKmdT0VSaIdJ8AgHzHP9O3IMtk6ZQmty+7Q7z3kAkgKO9MT
BEqtyRpk1y9iIEllbXx6/3Eu77oZEU/Rl+9LOXBJdczQsK1yaYYID9YTeDoVKV2zXDlhLz8mDCGA
ZVS45oLNciVnshWWpVxqx0oN4m3fVbwyJqQHqTHLTdw10koZ4hcvZVIS0eYoDC2/JdyBAjzqG36l
HsXZsL7PKH1VudVs35+6X7wVt+XsusYtPnffz5doW9QVFfJaP2aVll3F8GDwfFWCHdnDjHQQxd/F
ZnEczIVr8PDzh1oKa3t1mUyjOupHWimSkxLNblqxpzDtJ9a+Kcc1pvbl7of3AziL7gySl/z3+ful
Ga7MnRQYR8kCl+RBSIcK0wgHv6TMJk1V7UyZaewmIfjx/sS+fp/zzc9t/ApGRGhW5Qw8H1kPGhRE
KmYWd6z+p6oSSvtCUm20VvjIFNengqa/G9YmgHsxgY9TRNgVY2WxQR9hvJMCLXGsSPlWExzaiFBn
RxMV463XGKodGlq2srxfwVLL5wX2jMQFJxad8cU5WcfYew2tYhzLBBdqHaaQY7R19OTliLWJPZKR
lteHLknWeJPXWUFO7IcbqSkEtzb0wg4g4DtxD8zo/Ym83AcAQgBozPUKWjrK4rm8junQ/ME/4VFQ
OaPfyE6ESuXaLXF5UcE+50BCf4Ux8Hk5/1wAzHotont9EqhHHq2yFMi/hxY8iFQ0/XM+eOrRKCka
OBPdFHMb+SgKOWEoYSOuVFUf26Qv+X3CbQcJKwjNb9hQ4VtvYpS0zyLf2gUR/uZEiPCy7aEI/Z56
V11O7qhZzXEsNRzF9Iz02ha1qMIEVtPST4iLT9e6nlUpanyBBRECDDqAZVGdNkYQxfvIsrr0CRjU
hMpFW5axnRh6sqFUk3+2Wmj8XRXEJ27n9Ifhh2qzR4wq+1hWqhVtsiKUT95kGFuSmfRZLPOgQq3D
G1JX52VeABiIk80pND3JSoxlV92MyEwofVVdDUVbeZteKqUDCJboR1hIkcjFlsS+Y6ZqVSJcpxfX
dVtFP0tCUnTNZX/6XOayfh+VbRqjJB8rd6mM3ODOMPC9QQl86Hy7RWyPZo5XBMku6bPOSYJEZ12V
lFcBfg3NRk4K7UbwQW0DR1d7/EwiPZZW1sNFWZxaAvE9qwHUF2Uz5Xw54CbflkbShKeoQYTe0nvZ
VVKj+VKrAmouStdcVYagbPKSJteEitxKiHZ5bDH8a7WOvhadzEXkEE640qgeZkBZrHxJhwDeShDr
jtGHOqVXo32gXTLZfYeo6fu7bf7FZ6cA6qrESCDHSWGQX168tx7iU9OCGjjRzKluh9zo3CrQpauI
YthW8yL/lphfWNnil+GERmTO7c3WA5NAtno+20LCvmQ/yaemTfMbT6OW2qfC4Kb03A8lcdu1lsfe
tsCGjCYBVqxmHGc38HXLlevpNXBZvD+4CJRmAXqimrAsfTSVLPU8i3qaAh103dCamrCJZK2/H8xR
upOigGqvl4uFYuuq34Jc6rQnpcYMAfZo2SGjX+X1dUd21G+7LFPvKqtHzylLJ7F3CwIlpCYLfDWc
zvKybR/5NchgBHts5PZafwO6VI1cNVetQ0xmQ1g6obnvSlKGSbhMTTxzogqIPQDqEsFC32i4wd5f
ARcRAR+Bo5D/wCkM5ZxFdqA3UdVXxDknizotEDQrdWBNTtui6rMNRiCh+/54F0t9rqC91tForwKk
mJ/nTeLjI76NT2SknGq9im+xOFLgIXtm8rEU8w9xJcpPZd5rT3gh1itMhYubZR55NkOgT80NvWw+
VYpQ17IwKqe+GlQ7UYTEAXSzdn/9YnHT3aJEMoemc+V9MaGplQ69XJTKKRz9/Cq0EiwztTTap3Fi
cJVNPgKAcnQn8XG/amP8xWzU8IBU9ZrS20Xax+uCU4DgAQZHoUF7PtFJobZR6LfKCQLF+EHss3xv
FTT5gkbwP73/TX81s2+HWkRdxHapqnJynlKT4uRQCKlDhNRv3h/l4owGVATkBq4qvg5UKueneLNy
QkMSkVxq9VMwKtI2FsP0AARewaFzzPZtUUhXvqzgtIWF8+0YS9LKUXlZ5gPQRK0b/AHgf+ZzETKE
as+1r3vqqVAHcxOZ6S4MosRWm/IaZO5Tl4l39dQdcrW674xwbfR5Ds9PKpA7hO4k1ZpOW30xx11v
CGKTBdppmobpto0l5YisbnDbxc3kViFgUXi31UusiOnXKkk+Znk4K9lW0VrgOF8Jiwchzp1ZY3wG
iv6LK6O2WmMyqlQ4iRWJhC0ZPZ1sVFqa+4qfPegpJrF2mQ2F4pho3f3s/XbfcMjCK+3r0ZmaIpTc
crKib+8vj4uNp86VSaheXCsyuLPl96ljHzQ50LCj3I7+bhC1G9Mflb2h5kqOgU46XqHlWz/gue3t
yigVqEfE2XPtK+HadlhuPfhQkOsoAlCdI8pcAsQkA69vnWrzMSvkMnDrUSjijRwQxFtxGWcOrBl6
FRqCKNONVQigyou0RMnNV63mi8nf9dwBffYR9ForKe6kmMncAOvVcFNNSDTZolrrHJvgndEXzabs
xjOS3rCrPBb2VYKtewmr4IbOQl/BDA3rJ5O7tLUhxBS9jWh5901tJ/WzJRbhTZmL9BYUEifLyTP4
f05azbWzyI+HT6YyNgCVo/Qa/0ANla0ok22it0J2K1IZAS2TYhqcZkqyiDoL7V5bGtJwzZ7qAgg1
J1SEDHA2gbheygGJfpNJfVHGj74aV/JhmMDc2E3gI/UYdmYt25z38UsXy8kHT5BrKndT3DzKTavs
ib+Tb6EUqcCsKRZTNowsP3BQ5KWKIWG/83NlHc7nwNsNwrPiNAKSAMY7eKVlapFMWl6nEc8KTRdl
y9hMGqfrSmmXKmK7U+UgPwRSnu7kqIofx1nBEvBF50p9HDvUP9ekVaTlhsXMha4L0JOZYsL9t4i2
kNoNx6oU5EcBNxFU0/cUpzeS/jUwKWnU+nYWdcn151SK7rSJmcu7vTrEvxlg8xBwKnBcRS4H8sir
asebwxu9Fa3VPFl8TPJWd3R8OB1xGvVdR+R9ldZiaRdF0H/tEYlGynMl5rhAKhHgUv+0ZqIctzIn
6PnV0bSN5hl6ajxO8kOY3NbSfU5X1lRaF8FKdzZWU9HojaKT3lg4uX0ZYa4pauH42m1KRFqZGzWT
bEv+HGXRTkyrlZvt4mp5fT7Akn8/39ISbTD7QYilxHgEGrtLN+ah25j2sAns4/trc3mFzuMgV0Ej
g9VJPW8xD2pfDBgIMQ+xLTtoozid3btsoZX5vjiKl+MsgrxQ8Yqu13kf0ZHs2glcZCHdTWSDDflr
Xf2v78P/9l/yh7/2Vf3f/8U/f88LZFd8jPzO//G/b8PvRNn5z+a/5r/2P39s8afui5fssaleXprb
52L5J8/+Ir//7/Hd5+b57B82WRM247F9qcbTS82l9joITzr/yf/XH/7r5fW3fBiLl3//8T2HzTL/
Nj/Msz/+/tHhx7//mPss/+vtr//7Z3fPKX/tLq+a4KXK/nX7XIXP2fO/DnXynP2ol7/h5blu/v0H
TaI/CVogM4Enhd0xm0j1L3/9RP2T/ws88wzepAzEp8rm3/3vP2TxT6g59J7pfFHOpxX9x7+QhZp/
JKl/vnL2odTMiRx6LH/850nPPtk/n/CtNf0iCeX3kwnQEqY3MTPCl80siWuYeos2IOZQKS79nK9G
XKpOlIlIM2fZ5ARVvVbSXoSsjAnNZU494YMAjlk2tYraNDKFO+Vh6tpuG4rZ5AZlmh7efJO/3/Tt
my039jwMBXPaw3OjzuLf5wePVERJn8pS91BJQXYTROl+CqLBTSZVdiNh6Oyglv1bymiHITMfddqm
a3HjxeQCWaCOTa8UJOiccJ8/QY7e9DiBlHgwEbHdq0VsbXu0CakBdRSgag0xpBSJHy/wQwfvP/mA
bgUlrtxK9rFUaUgiVeN1GyjxrdRI/rXfFf43BYmTlZl69aF7c2uCIZmvTZkMn5tChwF3/pwiWsER
4N8MVcEs2OoZrlQaVPkdDnPafpKnDunTqUaNRCnvQmEIXHEqnqQA49JUnX40nBvfM0Cmd5FYlVcp
gNvbwIusfSIb7ZbwU9kVvhltuR+LvSq2D70+9l8kpUZMRIOjE9RSB41WzL7q0fD4u4uApc30v0an
BINL31DcHYSxU9TkQbNi9aoESoJzoRbeiD3lAKxERadVq/5O5e7fBNkobjOSxpUjeb7kz6cXlDZk
SsIRCAuUfc+nN69pMODQET/0WSNf08r5jAhPtlF6vd2Oxr01+ZKj6FWwtvwWdVZ0oCnDozgjgnul
1LTs1TSiVaOWnPoQRsfAmUzpcwL4yQlmnqsX1dY+bIJHw5u9Q6AsuZAFhJXIY+noyCPMKoCcMbBJ
0eVfuk9kkpVnkZ4hGQUDb4e9jOqW5WSc/CwE4EfkvJPGR9WPkMAaaRnjDlKHFSI3rTy5eVjm16C8
gy063eMxxscKvYOdnAmZmzTSFxSFnEa1K2Oyfq8fND81jXCSB1xSybSWMmZxoxYEBXCAK1yMYA/2
3aYZS28t8liklXOrBI1r5oe2AqL5Swa/POS5nxvmdB9G6WHwW2E3YAZ3ZaY1JvAaVJWmGp6VQv0W
tgbHlj7aaWsazvs7ZBmfzU/B0IB8+T4kbhcehzEOh10+yfeZ4ol3WtHdiNOQPHWNZT40XgHCo1Ri
6UZOI1XHTKP7BtBeD9y2MEwWThnnT5p2G9QWZJomFq12Y2pkCZlW1bZnRGq3D5pyvkvU6uvUgmV8
//GXTM/58WfnAwv2LhcZALHzzeXnNPSq2BLvg1S7qVCmf8Kdu99ExOSjUyFE7dtda0W3UVnnt1R6
DYR0hs47GB2SDlv6i+QvYyB91ZBVuqWI5TV2p4w+zXIEO1eedX6Ws4OAHpU2q3XQ+iAYX4JZZGuI
Uyw4mnslSsuTDChp15eeUcMYlLaC4KNY3mXGdTYWw8c0L5jAVMrHOcviqC2jDrUBFYFIu0ij5h6d
uxI798zq/n9YR9z4GtZxMv/fwzrwqvEvQzn+1l+hnICWzJ+vxmjI58DTpuv4n1hO4Iz7c+Y543HC
0qKH9U8wJ5h/Qv6aOaIzVweW3Pzh/47mBFn6kzrlzNQiR1QIEOXfCefOkwwQd3M8R7RBk56LhtV2
vhsM8BetXnlUeAV5sMPYrxw1yI1do9leBX+e1T/CEJKmaeWiPY/pXgeGkzdbgM/AP2nZVkhHIP41
LfSTknm5mxuBBRZoWotUzm9SRiFSnuVmCOmorbKLzl8PG5WoxbtKPCK5disY5QvWbwFmMsNV3P/w
8R+7olC5ckyfb9rLMRdhZA6WpRgiUTzWmJek2EfupDodt4XoP5jFWjZ6HjH+NRjmoK+qFJTRlhis
XEg9Dl4GC7JedK24VTclcGQXN6DpMaU1vH2zwn8VJJ/fQa8DIn+B6gCuSdiCL4NkOoBKRZ9bPlZ+
fJI9tb6pPLB0cXzwhf5DpY7CIZTbq1Lde+2d1kxrlOOFMffrA8xNZwBLZMVcu/P0vylO5FiTVFaT
y0eGUm5aVb4LrbzYlUJv7HvAxXah15YjdrmMtFLWPMZg5Fskfoos+hyG2UE4NEjwrbQrLr453HGM
7FFfAVxNQWkRuPvcklKRhMbDpLa+HdbgwZsES1qjMKa9OZRra+xyFmayOsURgg0A1cTg57NQdaBG
zXLSHzJUhZzRDB8rSbiW0gJOW4TsqNDI04ckGwYkCgQHKWH6k33oCAV+MTJ3rSum+aPfGmvRwcV5
wnNR8lMszOkBk2iL5xLlIcaFdzIecrHcdIl2UBvva4pwxIbAE4VuXbyBYxDtx0SqVoh0v5wT4Dh0
ZQGyAEhcbPYq8Y0adSHjwfDrm9SIfoKhUz7iPb7laYfPhtXeB42d7SatUjd0YvyDJXW73KDirMAj
v7EGT16J5H+1LgCXcfRz1P3C1lTmfPVLmc9UVPEDTkOIDfntSyyoT9mMLnl/cy4nHyokqwG2Oj5d
pGjGfFi82Rp96Hkq2ZN2Mq322SrlQ1UIW/D1H4ZB/hpMzcch7JCEnlYD0+VhDoiQnJlrDI0+rLSW
yKE+DAqoEZMEmOExBG0am76rportX/naXSfclM2ma7EKS93Eo3QXhq7SPb3/7gtmGLM7PwM6KIh4
cK2y9M5fHjiWok69LJ06gBy3huIEyjdV3rb6HdAU1sJPQ98O4V4XHD/DGNIJDt5kR2sOvheLcPkY
i+OJfjgaJVziJ/+nrm6r71K7l1CL7BzBuMJXzmvtCLOZZxrHhnSlCivrbRHdXs7CYgk0uZ964sjw
fYIH5t6X912ISKydGfe9sPc/qpIdVNCBPiaZG37JkgcM74K1EPs8j7x8iMUh0EZpRmYnSqdWTx2t
fOqgCiLtZ3fD90w8FiyQyhqdelTXUpPlbfg6+VBoufQB41C/Pl8DnUhJcgwT+aSmmzhwVNGZPIh/
jj7suunk+SNtGJzeWKD9LfKhdtV/nfK7TL0CEdAnHww/huu075THoHXTAiuVQwo9QL+V5f37q/U1
rvonsv97itgvgF6ppXBqnT9pogktDSBFOsXVdrB2U2ff6yjdDtBj3Kahru8OhevBVn8kiC+/dz/r
AwRLEj7ismRbZLuyvStxx7JoUFOuFbfap1mFM3Bawwa8Z7V7eVrLzZdX/zy7c0V67iNyVC2DqSKA
0Qu8Rj7F2a6P9+NzJd8gxyNkT4a6SbA98W1jH6o8/KaMgDm5k3+c+o+DsOkylxLPymn36ja+nMO3
z7P42oOUB1kutDzP6EQp8DPHuDO7Wz/eTOFWhyNGyyS+rf2DUrvBsE3LjwjeoI1pm+29/zXlIEqO
qXitiXsR8LFGl/pzCL8s38jllWFsukq9LtVdEe506gdfYvOYeHu9ssVTuiZsMm+I995kcXZZYtO0
QsPMIjOPP6tlbJN055nP7fhJUR7eX3qLej9LT+WABEc4ax9TrViWWFQkcS0rU6WT1TggILfpPt95
e+vW+mpcrWF2XksSZ2+2GGzxZnCWVSMAc3pqgdgo/AtBn02IdHpqbIz8SkttC2hrsFPj6w5is+eg
oIB41ins9/l4pUT3XXvXSBsRnusNaqtpbmtHfK3jzdDbten0CarRtvQYPsadU+Z2/UXd5pId67cR
irtFLthK/6FW9lN3G0SbSHXT8UbxXf5y+F3H8Fc4ydkKPOzyBnh9ZQvGFJVcwpFFGEK0iS1eNkqn
cQdgXiydVNtK35UvPfAwGXvsHfXxznDD4KaEyVqu7NJXDc+LGecS5im4EwmQz08WoU/AD+JVcbJ8
WNo23pnW5M4nsJbZHpfOZozuMm2XU/LA52kP+XH4QaGmN91GsrP8tqdI4G172sJy9EkoEIC2PY/C
wjHD4I+9luCghfqurT7K+zCmR7mpXsrCldMvVn7yBUfKtwG8XfPDJF2LxR4D8NzN+rWT/uIsmieZ
iIoMeFaUXOLp66K2jMlnkpNgV09OPLjys8jp+Un37aBwWum29LfycJWhd33XIiOlI9bvDPUWIK9Y
7ygDvr+rXnuil9P+zwMtLl6v6aS0HgbpZGLyhmy2/ClSb/rYDe4FENTJbdncd+F9p1+10bWkX9HC
aAVbftQqGz6oBH4Smi3np+/WHla0pC7uwEeBIX6PdVyQO+23+pPxvXDHU3DUnnXPNh5ZXd502Oq9
OyY2tPfqhPL8F0g1yicptn3dVn9ytZia3X9K74gBrHvrIZrgOoOQd2TBwTqaJKm4En68PxfqxTU8
fxzqt7PDLw2ni7KVqNOlEnrpJDxa99r36IelONq3VL5u1IMobXVh23Jc31RX2ksFiBUwwj3vnj4T
iFtfADPnz4LkpnfNCUmgT+mH8qD9rO5YciJSa19we264dL6Dv7zxrikAC8f6pj6sWTQtUAx/H5Nw
CmTiWt5GnIPtN8E0JLK8GSxegsmtOmp8Dhyn9E4o3KraFZo9q6XptvHSYAcKFnCXre3kV+TJcknN
SR4YKoT+KAOeP0FfW3D2sDY5BT8AbNQfA8FBAqh1LXXn9TZVmaTfJtaWQxP1GPEL7hjX9YfsxAdt
D2nh4hCc0BnvbpuPfWCbk2v8pqjvX3MEfGZuV5FwkUWdP6GVGlWhm8wRyJURgRd7+MD9rx03EYbN
D81Hay28pe51flGyst4OuDjcqiRtBX1eWRm+mJ6tv2SFW4j2WLnVaE+3SBtkRHWrco9rwy7WQgYK
yUznteB9nL43CKnetS/mB+kYPXfP1qdkJX6+SOPOX3LZghJAPv01mv/J0+CVO+az/EMLMEB1UHl8
f6/+epH98wmXJAx/anQw/KRu4+SIw0FpoZrd56gf4nxsD/mXwEjtQU1s4qk8ofe6VQWnMLchN7D3
oTX2GCxa077w7kQ0+bXqk5rdqiy3jsxLu/fKx3wVnfLLAObNIlhidoIIbxcl5KgtDVcJ3BH43D6v
3D608UEMv9Oeyla9iuc45WIvvpmmxaWeYX6HFwBjenwHyUYbUbC2Wf1IjClAlvsoGG52inybV0fi
uti9/5V+/crQePEvoe57AVITfPy+2ymFEvBTfPbHK+/JkjbZt+JaUm2huQ/Tldh6wTj5e2f/M+Cy
Ey37XVZbeSmfdGsjm+4QO5q1TccPIGtGrbQxmLDDZpfJ1wZxVizqWzlf2eu/ukQoJf3nlZc0tq6y
arCyvHL3ocps0iKsF4jTx/jD+3N7EXvP4QMvDNx4rmguNdEDv+pR8vPEx34gZ6xsIE5jue1SDx1w
0Dar4kJr482RzZt7BWhfBuSQ8eJxk5j7Nt003S4p3VF3JtHBK6hJXbk8JoYbkzx/7I41itObMF75
wmuPMR95bx6jp8Xo9R2PYUpXMMGxSE3rK8l/CjPckX7/lFlM8mL7IKc6mV7AaAI9/NApBzevt0Fn
i5rtJ7albjr9Pr1F6MYzN/5wEJ9g0ij+ra7QjXBjz+ZfvrgdQ1fIoWk6pURJkzK+U6wJGb8WCc82
+uJJ1fN50WJITQUaO49JiyaK4xc3gbKZul1EpfAuqA9+fg3uA5mCGuGhaofPNf7VMtYl30v1Ti2I
sSFIGHnqKgXFhOq2N6+m8i6uKIC5o4AmTcI5ehNMLT30XSsi7sjFpTsDAHe9bJ0Wp0thn0u5I5Ko
lsZj2v14f70vIIas9Nd4GS4qLoOUCq1F6QG9x6jFbU987LL7r4XVO2roDPqhMlxNeVLig0VqjzMl
QFF9JWpfIGwuh17GC2ZoiYHI0IG6Maxd1DMJTtu4VuDUbAXZkb21IS8ShcXbLiKGDNzA398zQWz1
gOZ8d9VZW1H/YQBxEG8Va2PUK8f166W5XEQyWKwZhwWofxm5BYKIhSOCOY9U4ZryoIq7EtiKQnFm
ixqJ1c5J6/gJn5/YcuXwKoq3RrDDCSzot7Jqdw235iFNdqj3UAWK0HISHM/YyLBP4Gqd+ifrVjQP
nvpd+Do++axFrHGYxSCxyY9V2e5OFZ1qD/CjY92aoU2ZsZYIWOdANczswATIDMBY/Wyiv+JfmZWD
p1C+ZvP8ytG4nAVsFugVgSZZooQSK8JUtRHEx9mLqLVhw/g33U/dyaat4d1bqiNmLqtAdbrgW4uT
WeiyfarPw9XgUCAwPwgnwE2JyQTcEuCpwUY090q9bREsfvI/xLcp+9IetE1oukm3C0A+1dvBRCLY
9lsnGD5awqZVf7bCFaAdJXf6dot6WWja8o5S0cRkfg50yvEvXnYwydGoCq9BoS8iORYfAp7/MwOL
Q7ax8D5qI9Z7LR+bgjRiFwp7/fBcpqYtrdl2yhcxymK0xSEbCOYoZDrzTZHlUH03+NRmuulL4keY
Hn7hmIEtvCQYE8h2k+1kguYrckzyqu/V1wizPQ6vb/EKa+uXDzUfNQAZRTDWiymYdYhCZEulR9CC
Sm13vkNesnKizWfyxUKbHXL49Qy0rLjgR5mgRDxIj0ZgV7ItWDapcfMj+ebLduQ5Te9OlZ0X6HTv
/c/vj70ALP11pNGE+5+xF/eFMihWoKaMHda2+sn4LL6YxbwEtc/d5x68SwQ/2DZIx5+o9tSS43/2
qKnsY+bat8UVHNKvLvW3DzN/jDeXum+JeR+iKfDYpM6UOvkx1RyxdhEAX2s1LdwmLt97cYtk1jQK
qD9LjzWEHjOmmMdudJEXM6Ub1Lx8dCWVrSDejmtezasjLy6ROB0DcfR4yarELc3GEQi6LtJhNRkK
2JzCLU0b0U5jNQtcW2aLqySNI1UB2yU96l/bT9UTa0x/nkx0A23hk/ASYNJbugls0LVi1y9v7Lef
dZF+ajAUTCNmrjXlpEiu2rl+uRPvCCCV+/FZfWmHXaHwpaeV5bTAef7nI8/tdtBmM0PifD1ZidEo
XS9K9EPgNrqK4gjjtvJ2sKLd8atudnYbfKjyL5kx2Wr0PfQfx49TcVUpT6Uk2an00Md0YOjF0grE
CCKVHV0ebQXrJkWu6bBs3t+Mv17+/zzu4qwJvELqGkZ+xEuuUp2Ce6Y+eNIn2o/tmlDLZUo2n7Zz
cQsMHFDNpV1UkwhJX6iF9Jg1m1KXbOD6jqTSKwBqcBMUgu2F2yK4Wi19vvKLL067NwMvVkMp5GbR
ajlvSdie2NyBtI3K2E3kDY40ogpN2007d/pMIySWt43g6K0bx24GfnWyRWXTSm7dAl51g/gwoulH
M7zZqf+Hu/PajRtb2/QVcYN5kadFsoIky5JlV9k+Iex2mzlnXv3/UL0Hv4ulEdFzOCdGGzCatfIX
3hDvNfPBFM+9/hJE+7g/9cOd0X2Yx4O/5bbw5rP4vyN4bez8cU1ZeaRITVaxrRb5ZyxY2R9UQ6f4
WzuCuSbeSdz3d8ZtSfJ1tcCMWDbLBq/leienyqwj4kpEFooTog9o1D40Skf+gQJzelI7t0FIsDtU
slPrRywb9iM5oKI5i7V4vU/zs5F9SNMPFN1wpTSij9D6LNXpJVdTd3V5qoYPgqxJFJda/hZ1H5re
m9OvqX6q85NqHVOMBpP5ocxSxLwrL4+pl6vUVJRPoY8c0svGYG/OAaVxDSgKyjqIMkAUuB7sFBnQ
0pC7fLHLDwWhnY50Z9dSZrYO2bm2T6J9jsuPnFaMbIPsJOL9nNKWfTaaXWnu/MTJS3RHXfvv1na0
38qEGpubqG5HrEYQRvDwKEkeGithTt523x7K1Kn26eSNWAmJ0/BVvZexiaTNBgjGRffz/eG9dnGv
DsBqeKsHQDLw5e0bhqePnt2RITpN5RQ/LEe6s099sg8qJw89XIeoIqNal8xeIO51g4LUXq/3lNRK
xqY7luEqqucHjj38Roa0Vr2OadJgyTmx4jTSoSwBG3sZHOujnr/U8k5PnaE5tmJnW44cusZjJhwl
dpia2nKNwMnmvZn8wEa0VT9QYm8it1NdOrYoRHRIZVa7aMQ9ZNd+H2FQfSd9rdV9WuKA6Tu6ta+N
S7klvXhbx1nmCjIJHkyoSlFGvt4KtRIpIG0CQiPdm9S9HCa7uX3Kg3LXAgnSD4XuNN1TUN3NS+w9
3pnt3xurxQduFuuPH7AKSuteHVqzIv6z4qNVfSnbR2RMhXo/+BtH/PaVXA11HYmVBtrZFsE2Mr8t
qeU0fVXMZxVKWLnrijvbPyb1vYjconCb4vj+KFeKMryUq4+vIi8509C2X/YkBs+0o83UtdkM4528
kCIemv5khHtj9Hz/LqoPkPeC+mDWDgomI8/iVunsNs9e/ZrVBTDXMOD8OFReMuwcxNGiO9F5+kvx
C9weyq1ls98Y/rKK763y6kiC6EHVV2X4ABzz6VfVnzILi1btImef8smtmucu+8qsE7r4Y3N6/+u3
iQ/IBHXRh0GFBsTsDfCrUdMxn/XkJQONTvBt5Tu9zdB2tedvvihSd4bDQ3LZfQ8qO7xPlvSrMbQB
cRyyoRw1l8NU+49DneVIEk+/LRUQtaJIf9et+Z2Ybzpo2fQX/jr9PIgPvFif56auN4Ktm+iSQWgk
i/C9kMy/cdh8NRbQIiV5qfMFVGFWIyK3yiak/KYeQjKq4IeHpji4W4C31xdCK0ZNigMRvlSW+W0s
stnTohaAb9HSYkp8xQOq/GBzqwFPo3Pa0VTX+q2x3l5Lr78C+CgkfTg21uo5Hmu0BwJ/Cl/MkVZm
0gSuVZmxk3eNedJhuFrAprCqgGJjOllxlCScfdUXUSlfuiGaN3bvchr+2LxIBACyhoy+kMCxp1xH
ctU4Vm2IB/oLfjmqW0XpSzg2Yie3we+hrjcpLquzsnwODUhUrxZgP2DRVRqRWLmB80LB2HvtwVQj
Za9oLepsrfrFh+WMFkR0bFWt9so8+1ElZFKaXEj3jTx/LfCOxqxSSDvdLCsvSLO/aIAGXWccK3Se
8VDXNSfiYlEMWGqhaWyJwq/IH8QUMnh08L/sHcJe3Lmut880FVDCQD58QmE62M0V5cNayZF59pOT
36YfDEkopzwYMUWUstC1gkzaBzU9JPjgeEybxXkqEEKKZPWklriwa9Y9jnqSG4sRJfmu83pD21pf
9XaBX2FW6ObQzzXQFLn+0cPkd74qAvllNJXHMMP6pULJZbCi5n6O/c8YrUjPajYHdN1HcUzDMvfy
RpUPsTU8GnHZ3o8jxULgpQ9TlE2nTlMwZzU+ROC6d5Msh08+43S6biYKMI3+MZS7Ad4b2vhFFm9Z
qKxvO5YA1UINccyFCgoLZ3XXtii925EhNy99bFeHGG2vfSA1EcFFLjyjjgBixV/RRe72akNs5AcA
aUSG9pNZELPVeTfeSdJANYrOco5Q+mMcUYILZnMf0eSGblo9t6pAoBODMTxuSmtXSLXvwj5Stwo3
q0AVqDRgUQhfnD+o7qCZrxdGHkYbDZvS/hSXdXEvRcMXlVAzM8WjwUbCr6VsHNR6j3hy09wbjeEx
CwG0IBCU3KVK4mHWg2V2GiOshVwvcCe8uzSe+9f35b+04ad/roIVT3n11/9PacuLvMD/nd+Co1X0
J0V5+df/h9cirP9w/CG0LDjb/7KThf4fNDsWcS70/KBRspr/ZSdLivofqHFQC4lBISuA278itBCi
8giAmFoyM0xe/gU/+aY8RJgLz4MHboFNLOzJ6z1VWWnUGuz884RDwR2khOZrH+rSz7ypjY+hls8f
EzObXJ987VFix58SJLycoVLTp6kd6Gb+MWX/3TtXrOL1g8vvMWAvK8hwayYklNVx5bENA3mQxFlX
Y+3U6kW7a9K4uNdngRinbbU7SSpyStOq5SFxGwBFLFUHoflsoxK7DjD4IQtVAIXHpetz48jqz6rm
53annP28Tr0wCBsX94zm+P54V6rA8DOW+x/VUcCt9D/0dT91Sk3Jb9XeP0u8Zo5uaIlrZfLszKEA
5eS31mE023suhtlRm3n4eyzr0EXfV5zMOInBk9XpPlOq7jBmATiofA5O1oAPS97b6qFtotT1s368
N1Np3Ccl5tWKHDZfsrZEZJhCmY36Q83TqKlb7Oz1xfs6soX4whPIzXUTOhlTq2Y9LeSzlOf3ZSdR
B6gfsSZ/qFAcrkV+hBG9MyfDLYvCqbDw0bAz0zs65WN1DAMicNnfcz/t1FxA5C72cSyOaAu/tAY5
qeQfJJXMQdpo9N4uO0ICCpIA1qJXyn9enweV+18b2tY6h/hpHCUrwRmlrLZaXm9+BQgQ5EmBi8Va
yTcb/cK0otw6T0ZnYGIC+nhqxLgRqd1gK1+xUET6hMmU+qGIXQ8mwMIpVFM1vEDwjZ47BVDGAbYV
0NEkSJvnutErea9ZcXSe6rLjSVCH+kNo4RrimFAhK6+t1WGGIlUFeB/PZlZ4mT3N8cbvfGM20DBB
jVZHXEMgVnf9M5O0TlECzPxzXJaSZ0sgutWp2ZKlfuuosQ8xG0OXmsBizcUaylpGgUPyz4v0+LEv
ovK+UmV81XKj5fk2CFOauEFCu2wOcz5aztRW6ouNqtE3Q40mVyISdQacVvdTkf+K4OQeBxKpp7g1
k50Z9hiEdKZGs7ABsTf3mGmVprKfuizHDwBSXYbl7p0aq8WGYcRNerAs86trMYq+AM7X85dnkaoC
d/HPMkJKd/XESFA2+AlSLzlYJhY0XZH2+w7ZKtgUSf0hF0W1K4pU/yQhF37XyeBQjSjZusuXp+OP
RAE1L04/glU0dYmA5XWfyRgDKmkxxiCBqgf3Y6QQFCKkfG/5EM+nmh4j11r9ocmazn3/Vl1FsP98
GcA2pUtKesY6w221uTMRMAsumZU9QJI3X4QUozjiw2aLzS2ZweVJWo+TDBQ9JCR4eJtXp8wYYCaA
8w8vdppQpCgEYNVBC9BWzBq3rEqKoFGlbTwc66Iwk7swsxdNiSV20JYp+KMoHMDLtuzCts4+jNXH
MCqFk2t67qh6XnyFHopDrZ5ftG6eD0Y/9BsndhnSashQCXUK+khrLgbi11+PlTlpWqyWzlPQG4gr
pN9DlMeddEq2ujk3pehloDC1cALA7WdxBLj+VIXyi5EakX2W+rpDSb5qzEOAusnPvurCY6UND2Kw
xFEZqp8WXbbFH/M416Ph2oH43ctZ5cJ/K560SP3ejf58lCr9G3GV2M+SivW8mvTggXMJy/fkd6Lb
0aOmQztT8sRwYrRdkEnw63uj0y6zPMleacctpTKaAEonifuowRNnsuryHgV231Nn09ORNK1Suz7h
xAzXpIiyH1Nh2GhjGu2pqIdgPzYIDdsozNEAmTUw5qjxv7//39iRqJlTwsRBZhEWXFURG2GMWl+O
4gx10d6rPUX0LPMTaqrZfDebYIP7LPt3MlhEMggY2sRMHHSqSxA7rxcqNgK51ErThoNRmA9jb2qu
InLpmHGXngpcenAOAfkOYlWAdBy6jQPxxpa0uGoIociMqEysTmFryJPWpgn7JNTkXZep7VOp4XOe
FcVGZHhTL+T/b2GUaRoLJIiHZLn4/jh7NT4Rpj2F9tmM5vzJ6uTO1SJNdhuzKXZo4Q37RNSDM1iT
5iQ94FCzHaYt3sRNoMyP0BDgIVQG9ifWpYUxa4ZBMgrpnBaZ7tatKB6yUqkOSZ2NKENo9Z06p9qD
ilfZkQKDve/CIjyiRhZuVOLeuGwXza1FcR05eSyLrmcjSnp9NIpSnMdGSQ86oenOjoviMZ6MT+0s
K96/3ttgvDV8StlliBytggXYujpqtJp1riMg/yV8+H1sFfKDpCG5lsaT+jjY5q/3v3kToDAsnSyM
xwzoAtTl6yEO6VDPujJY50YOTW+K8h/1mFgbj9ZNRZ6EHp4Yj8jiaLbIDFx/pRUk90k7RJdCoi5b
zBWyKIk2nYbBND/5om6OWDOMd0FW8Z7VTXQIFVW6KyO7fcwqmOw9ZYqtrX67y3hC0SyHHUieSpJ4
/ZuwOkNTp2gILbocKXX0Ph7ifphdJfHTY2tM8iHUtMnzoyqiFGgNd82gDAcKhNPGst80kBfyNkoq
rL1NPEGWeP1LikJJswBLtAviVqCY07A9QmTvP5K2+t+FofZeNIr8UFBMPBphltzlPcjjKg/bw/ub
4TasofLMdUd5jN9Ckn79Q+KRDvfoV9HFkOKqcKc2UT5XSkAq3KThWGDMkuUtTawgvLRWV2jO+5+/
gaAjx0JCipyxhabxkjtefx97lQop476/+Ek1O0Wpat6A0o1j6fT1iE6H4yD5/YXCLA3vZIb76NsV
uNXcusS+Pj50Y998R4W2/JjoavDSTTIt8Tat75qZtxAgc/aElH/j5mYo7TrTF7t+GutjhR68k2SG
cohtBAJytGjw5a17F1Edc+P9ur1SAApwoxCr04ijznw9RKVIw6lQ5AyRdRyfyjpVD1asmm5R2f2h
GdVxY05vzzeJNYEq4hdoJ+vrKr9Rp3NTAs2+GFkfUfObmwOGLvrGC3WbjkHvoaSwOBYumaVYHSaz
SvN0trXiMpmTtQsq407NbOgRxTx6WjxpSMeOHR3jXPqYGUNwqKLm1xCp8l8xJlwnq83SfY6B5BmN
d3/jty2n5zqgI0OHBsclTvZzE2UVWSq1mZonFzUKNDcPClTt60J7lks4be9v4NvzQ4+VOJk4ga9B
urte3FrrylEt1PwyT3n+NNRF+bObYgynsnI4hI0VPSuIm+4jZBG2btjb2wzEOoUJkOtQqhBeuP70
AN6hmdUmvUQoIrwEBheEJiDcyq054dc2FD9jHxQDkWPxq/V90xWWhKxLAzrn/Tm43eAwlF69TRe/
EoSXr39INRghqpxGfsHgKXGU3s92JgRLkds4UsrlFhbrthbDBYiBOJEZ2EJAf6tH01AxNsjVLL9E
2jxeWmOOoVXK7X2rNWjRWaJ/rhREdvuslr1QjamtjFm1k+NKfRBjOh9lH1UAOyQ7zsNMukP3ncgm
HjQ8EKPgA70vfDJN0zgYmTW5MZz6nT11471mltgKVihpvD99t/EttzhwIiSrl0L4OpMPilT24Q+G
l2Yc0s9NLCBU6YHl9lVtH3q1qd3ZiK2tiGuZpOszQtXAQC6DeeTPNSgmK7BGC/00vvBYJk9+qoi7
wu/pexjfLfNnLee1l0nxdB/PWf8Y52KL4XZ7S0Edo0iIsdZr7Xe1e5tWlQc7ztIL72Pr6hMCVkNY
9htze3sT8BU69FBi6V/d2CZMmSxmsxLJRZcbgCo4WdwncSkOiLltqfG8+SkiVzw5ADzTKLs+Bbgx
iHHo0vSSFkW2a4RfuVqs4dQKe+r9DfNGbIVwNoobBgLrCIu8Wg7/EbLbETw4FOmzyxAEYq9QG9hL
XdUcxaANOyuRzEPXdF8lAVdraqf2qUtGetrdEHq1iTS1ndvDRgp9u5qLo87iGwS3gKLXck3+8Ysi
jIhrPc74RdgEo5+sQWixpa1E/fakQFkXIJtQ62f4r3jcP74iFF+ZSmXILtA0oode9CZ0tDHfN0WY
HW29M1xpBCX//mzfrCvSqfQtbIRt4MWgTHw9NDyHtXQOremChtrfnVGH+75JVAQGmvbT+1+6TcX4
FBKkBM30WKHnr2ZRlgOrlZNivnRZGnmjafce1VTK30GV3wUoP+KNBqQv1MbuIe/oWXaDvqWEerOS
aMjwkHEo0fgDWrH6DeoSl1q+rl4GAecgFz2wJVQZN87lzUougKRlnIhMo/S+VpKlDFTlsqSVl16t
o5PUKMaDPE6DCxJi3gex5eM5VcYb5+b6nSLCpNHEvOJqsdSPUS+8XslE0Ye6s+zmS2CYD0oXPzfD
wkIJlXOUZ7/fX0v1eh7/+RgCawo63iwov/v6Y3hptZlSBt2XDMmhdCdaowTYUScHGAPCaQt7OqRW
awJY5n6wa0X/GCD35yVCMk48Mv39bIKMkGMf4+m8nRwl7PHTzjB2zCwImHU39Z8UkdoOuVN8sPLJ
OlQGlpJV02yZ3qzENhiLhRgdS4WTKOvGBXc9logjJ83+3J0nHCPuMpyYvIA98sFPq2xnVZHq4d+M
ggOWIV4RUCUB69IgPkNLRDdScUYyLPKwVyy93MKp3DJ5Q5MsT86ySPNDVw31I1vauktHw/LaZkhe
JAJYz6ogec6Y+e5iEUn39DB+j7E9Hiq8SC4qXukOtfH4LwsQPkj7sSoodInkTkd26t4K6HfPoaF4
OFyXIDoH4ZoKdcX3l/lmlZkZYCzL1lqi4DXbPW0HZaos0Z2HJg692Gy1HS7mm6He9R20LABRHpuW
fFqmkXPDyPTDzG51Xz5PvaUy/gl1sTHX3a4v+q/zlPS7bI6MfVVLxtHHMZwUCDNbacThBvvX9KHJ
8O2tOxPktiZK99/OAZbEdF3ZF5xbambXu8PypXrKzIEfZ+fQ3hT8E2l42RuHd8XJ/2cOFr1EkDo8
e/SZrj+Tx0j/Rp0hny2MKtyJOwwwfFdDp9LTj7SqGavih5anaW3pMC/Vd1mFcThLE2Q+Qy52M2qH
jl9aCrohRvJIm2HYmInrMvbyEymfLSUGpKopY7+Sov54n/Qw6uXIkpRzEhuGS2YGLDUa4CUoRg/A
JR+PfmWEh04KflkNx+T9dbjdJJQ22IlI0NGkoJZ9PUGlX4RSYQbqObXG+K4T4HCigBplhvrXxmLc
3KTUq4hZ0ZGhNooa/qpq4OOCWpdprp1JJrK93im+SxibO1qJSHZGWL4xsavG/uvMkkITxCGnZlPA
WX1Qo+s78tJrlOh9/duU6dpJrrXyo73AcAyqCFjUo8xDY187SdKsO2qd+fu5S5KnJKm3TOneGj41
BXA0aEMIHsrrmQ7lRIqYHO0cDeXkUgA3diMJ0E5LWt3NO5H/qxDkv6MnzbQFPUWSheUW+mNfqejS
B0kltDMXvH9PXMgeKkblURdytjXTy2n937zgn28tLTj5lddA6fn6W4bfWVnfsYe7phAfZwrDbj9I
z+YQmN6sDwKAUylfZBGLvZamyrGya9UhS50o1NSfVUCFbvxTOzTomXuSgcMpxPmtB+nN38gZQ4ce
uAewk+vfaKZZWGIgr5yHXtU/6Vo+fhiaIvWmsgv2Fr3efRYXwi36OX56/4wtM30zO+D3sKeyDfo4
q5WQyJhwJrEV7jpV3Q+JOuxra65P//orFDBkgkHENiksLCf9j/U2BHjWOZL0s9WGCsbkFFCbMN3k
RdyOhe27gDXoIy8Ox9dfEWMY22GQIh5GrdLTi/xzrfdbdeA3LiUsttC+JbRFKnsNeFQkDGCtYTLO
ihmap0CWgqPeFfm9iWnA87+ftcWRmmPJxYSc//V4pgRIkDbzKdyXfACUtCpzLes2Xvw39h4120UE
VVFoVq47FaReodnVo36OCHQOcyDEISti43mYhuR+KsoRpjGdaq225a2j+XqvrHafiQA4UTkFRZAd
q30fF5jA9SD+z0o32rAxfGnyvThrgx9pyq5HHD9HMUTCzOA+ivr4S91K1icqVxWGSpH1FyFx9aFM
TfuioHyQO3Ov+D+kvJGeA80oP7ZliluelIt9q8v01ONKRL6Tp/H8E9pdDMfMkJMfczvlimcChrQc
NTGpC9CtLR/sWQ32WtXHPAKDkpS7uLTqH0gPU4KUIsO6z3vL8FCtgpdqGaSjOH6Xi+s8pns7u26N
v/zIFz/tqq+1XTNrKAEFRjtpD2EYqY6WU8p0U6MrC08RjVnd1ykldCeyavmHrvXil6S3peGN8zgc
EUiXWidRiip1gzBpXia9jV40vSt1eniF/4ST3YewwBPTabUpl091q4u/FrVZyCFlM3gEjEN0iOeA
knGsNEmJCkER39tGMtg7347QYjFzpX1IKh/iREWxvHZGORffpoFtuetq1UJrO1IA/0wasbKf9s3s
NemIFl1VaOljRSR2wLePEKZq9BlXLmHUlzaxqEFVdMDD/VANPKfG6Oc/5gx0UEt7LDjlg8r8+dqk
/erHlmIXYR2Xb5ObjxUtvAhCSZfXTpcNCK8UdhwvgOACBooxh3J0VOXOf+mZfthHSd6fg14yf9sd
mgORFhcflxQFYjkv+qkP8vqX5i84fi0riwSJgl6Vd43pd1/UNB5zl7yk/VJW85AcWqXtvlqjZRxj
dTQUZBZr8SsJ0/lBGxvUb8tStMRmRdwvJpF5QtgeTSEKhiBxoH4ZVeqUeGqe9H4uaUcjn/ZUZ+1B
TKOuHqeYZHund76WgXCup689BknCkbNAuUsDrRjRqTHAsKtxgElHqvrVN5X9SI6stKhKZ4pROUKq
cRjPQML8xqiUepqCTGS7k+VZu1hos6LrMs82tLBIf2gDWU7cfopF4urmaH1U29J3cA8JvyoZrt27
0erNPS5XcedQvm6MUzHPxe/3b7Lr7Pj1DealBwpA90xeGgfXN5k091JPGRMYHW/Ll7GYgLfZ1Sih
Rs/mh0bkB16X69H+/c++EWIDkNao5dMho0O1zspT0ZRjiMvnGV0n40MV+dXFziVIer1R/65qwwcF
0sVeQCPPLYeucvtU949BpurPlhHliMVA9Z8qcj+OpHWXFFq08TKuZ4ZeIrc4DpjAT3l917kG3raq
VuRJe06MPnpMgib1rD4Wjj43cLmSRdiwxpD7/Xl566MYoSqUD6gjUt27Xg7E2gFhdVlPtCtiJ8an
1SkCdfbk0JvsvejzX+9/bx1eLoOkKkiPclkEYw016kt88Uap6s/+XB1qi8x+jFEt6AqlPgIF2hjd
q7/kn68Kn1sSt6UXSdmTwuL18Co9NyetN/rzMPfDXjfn1k1Bs34Mi6g/xrwMTgML2dPsqEafJvaP
ITkegmgahs9lXLktrWtHhKnt8cMhONJqdCTA714Yxc0H2xeTO3fTtPEavrEogBaW6OW1qbaGLehp
09ihEQ3nRJ1MJHt060kJVYXDnitHtep8Lxy0LWzfGyujLZEMVVdyLTDQ11NF5WVI2yofznZVV8fJ
kqRjD8JvB+p0cOO2zzYC/ze+t2AIsSdd0C9CXoKRPwLBPknbRgub8RwE5qcoVvGSTgLcvEv7LtCn
euNry69fbQR03CwKUEsWT4p3/bUMwfaBCtV4bmoJjjAG2Whx1FsZxhtjWuxWcVyiYrJ4H1x/pdeA
ZSdjNZ7zthqc3piyu3YwP/EctPek6FuH983PCdYKQU4FWNtqdxOuyRhsq+N5jusMnSOUngxA0Ces
Hn9ReCo2TtMbc0iRDDwNURqFvzV6sRj7YfDnfDoPlh7ugSgX+0IEypd/fUPwOuCTx0QqSwP9eg4R
+rB87Jams9waP4y0e7LV/u9gGv8WY59v5PorQCZEk0V3zNS4jugqYz6xykaC0BJjCWbknImpc9Uk
znawkGavjxv9MIkyPA5EXDvJ6qNT30foheba6IowD5wmjTSnlI3QzYkR3p+DdWZBwQ0eDAkq5Xn2
6uu19sfZsKNUqlFa7c5S0Pf70oo1F70Z6ygXPPnvf+qm/LB8C2mRBRUGAwcs/fV805Izosi3unNH
CL4Dqi19rnCtehhKs/S0pgCqoI0gQG0kTmRbme5GvSkP/lymp5ZI/PD/8nO4F6jU0waiB3r9c1LE
j+VCD3vqAVJ1mlWeXgAaC0FGH3fTTO2p6QsN6D1IPdUfUb7t5srtlLw5Rl0+bECmbkrdr7ODA92y
45fgYTU7ZV9kgWglysPgq+9lDFxdYySUtYEhuKaK+qgeZvlBnlILN5qofxwj3z5UFuIZ/jTAuoc4
KuY2O9h0cB1LStSPzZxanlEa0mPX5OndnKpw8aGmOQD/RqSuoTK3aTFsAISWH3p9AWK9S11BY7UN
Wj3a9bx2dtb3EiDQs5rO8LcKW3tMdFKsMGzlnRXavpPSQrjXY/38/oquJMGXM6YB8GXuoNUBxHkF
W/yxmeVeq3mhi/7M1YH2tzTNnwGlEh6PAkkfyF5uU8NiH4xqOjT4LBymzP4Wxb763M1leSmMWHgS
IaGjB3KEmpIh7exEMbx6oNVtaZIEFwHzWMnQG7erQ31vVr0PxwoN5tkOiy9W2llodmj0tcyo3ilh
3d0rIA53mghnr8Rm1mnrKX2SVLU5VFhcbMR1t9emDiBLpaFP/0vT1mCSJGyByw7RdDasCUUCrRhI
PCNjY31vr4zFNocC6UJUIMZaQVamupCHLDLnc2AUnYOFmcBu2M5PVTtIG1fGGwOCcK+/ui8vIfzq
lYNvSsbcyvK5A8eJSnGPSIKVbfHe3xoQOonqAtbmel48If+MDwKasmTiiXIG8ILwDayn3VzaT1am
dN77O/T2GQUfDfoWF0niEGLT6y8lmqjpf1RU33vlKCdK5ZhK9lxOxp1J8W9j8m7PIa1tBUAYMEwK
fDdXO5VdpfYb7ZyYidhJwSQ7eAbVH2SF+p7fxvJxKuTiksrzVo3ljWECxwNDDTySxvp6Qmep7sjh
Q+1sD4H43AT6DyWU5V9SZCO9K8SwcZO/sX4EJQCN6bRSuLdWwUmj51Zb4n19ljNZcXEwEIfIQiJc
lczuy/sLyI64ud30xY0dozp2BVWy1RIq5hjUU+yLM37C901V5pYX1W3w0BYUq+CD6OLzGLdN4uiJ
ZL0ULagRd1D6xHLmwczvbNUHU15MBKFdqxP0kgMZGvUBC4k1eyxyHK4jOf5GuTb4UgsIGsdGV2rF
1XTyVye2S2SJuwxRrKq2ejQo8hFVPMxW0UaPzHyIPV0irOARhXW/s+pOvxNDIj4Bf+TtUkt719Bp
PLdtBExxCgqqvYSqQNKlY9mI4pPws7aDnBAaUFWq/lM5pKh5BAMTv1OpSzWuOYfqV7NQtPEkxkn5
GurVp8EYk3pnqC0G8X0mpd9iPYm7gwXVoN0FPKUpapUTGPoy4rcFYyOdFho5yt1pG7lY/JAOd3L7
bMRA8am5TL161HnCPncE6r9oR0tPw5jNSGOJ0v8yTYltk7/LPZxvAFt3clUQToVhjwYn8H6Bim4N
Jr8G3G87ITUthScnbfVdVdjoTo+R0VFKSSi5Ook5jM9TJVOYM/D5Xmo4QXLfYXYInLFIvindJP3k
dqAABw2s5D5NzaOSzNz7amkOuJIXSTjubDXOvoMPohaz1D0Np5hm6VsOBPRzXelIlZlmpOa7dDGt
9xD9ar5Qvh1AvgOdepHlMbhvpSA91FPQvjSyNX9XhDTUhybMlZJJ0muKbvowmwcLqGeMrObUjp7Z
QMv8ks9R5X80BhujDso34aMU9+aWDN8bdwncGfAU9Gl5Zdf9DIXacwmDZj7nUeO0wiyP+FVZ+zbU
pP3EOdvRuEIqRo43jvbtA2BQvV9QtbCYZDL56wuziowiHUPJPiMxUB8nOTGJETe5Ebf31UJ3pfC6
dESBtq3OdKnPvtQXrXQmPGvvUB5oDupQSOjbLIYJhr4VCd9eWHyP+Bea55LAra1LhsIPBa700rm0
wC37BaI2faM9NpAM91v31c11xadod0F4spenYBn6HyGR4kMOHWshnaNGhPehrcyeQkXTlUVLa6fS
JDfAH/5TjA/0x1Zv899BGWSubQyaG5ultEVLu0ZbLhHa8nOwawEuR3913fmh09cRJqjSucZb023D
Knpqan+6gxOAYaXmV3uOfrib9cC4qxFocCx2t9PO0VZN4K2NBfCTV5gsk77NKohRcimJAjUILoMk
JW6nzxQq0TjYqAW8sdC8wSQ9IIBgQqxpYFSp62gQrXlWwxB+j5aGXjOp6sEskel6f6XfGBBCBngg
on6y0KVXoZJvmJNU+J19jtNOP6lBnrgl5m0bA1qBq14X0FzKKDiXYqxODed6PyHhnlg41ttwsfHm
kzsEIMYsa/ZcwZOn2jQuzDxUvTkYcEIvZgNBiEnaaB+ucP+vP2JBjGAqQLRLX2yVucVVnSRaUIcX
P+zB8jci9x/IchBbyCK9CAAvLM+kitcOXZGu/DJDpEVTT0jWF9WWoIi8P/XLJXSd8CxEF2gnEPRx
gFyH3chyyIEfFpAaBRI+DvyqoNqrc2ks9ih+hAVD2rXyXVMFdvCvP02TjrfcopRI5rOmxgeqNY45
9+YZs8wOu6oydoCq206TZN+SRvt7LHTJe3+0S1XkerQIDdiLPAAAYp6CVXoXS51szgs7vRon7e8U
KPDCbGiqc6inEggGHx0VWggYDDqmEamJU+SgxDZi29vdDn0Z7CLIVwCMADaut6FZdHYUtSr0YBl5
a72NG5zAYB+8P9Q3ijbXn1lViGYT4Emc8ZnKLulUmaLcCa6Oe/E/lJ3XbtxY2q5v5cc+54A5APs/
YUWVVKoqWU46Idy2THIx53D1+6F6BuNiCeJuoAG3u20tcnGFL7yhUJWzJSXxKert8nMSg4NVUZZZ
k7FYbhyFwWNemhD/mqE4DYWwF1KwGXZ12gGcpFyNNJ1V7qv5R2gqTxmbUEY1UzWzLX8sPupI4gDD
C/KH2BydTQQlaR2GSblK/SamoDv2L5Ja9HCRhVgrfucvJJ/vTRZl7+mcA+WJINFsYZSF441+208U
F63bRVBSNt4U50rxgBbS0NJySXELrO3uFQSxc8r1zlwTJ3Lm94ju6HYVu7Vjd//4YCR/e+sCcec6
HF7XSyXzfNWkw0QbqNU6l3Jpss6h4i3sirf6/mxbkDlOwQqJASCT2YUSJLAb+zCHRyAl4lkqRum3
Gqr5sAkLJZbByCMIFdBKXvuNNqaI6qbNTpMFXk15oAnHVfXKOTu0ey8SaBFrXeUhDimilxHh8npr
odr03uMiNMDEwG+hWm3MznEl8CwzjWzxVRsi+3Ecac9JQ+Q/crqjpDACkNEsqXrCgDU8GAMBQzC0
yUGX0eGNTL3aZoWc72QTDrPRlAJZzBDTwB6gwsJGf29VUXNG9YNuGnKMcwnswaLUFai9/SUfkCCW
4gQPqFgtEIqvpL/83mt/BX2pf8/8uEaiuyZ2NypsCChLlZNWBmRdI6OOQ73on0HVpz3IgQuQirYV
5S7rhnQ1ikbSRe98qSOolEbapWtfl3BLypxgYQ3PyBp/j0UQ91apRfZzHkiEEp7sTjN6X3LZTu4i
FT3iXK+6FTwKc1M0iBWLDL+FMhjGXeUbya6JPf8EbqCDsWzaO81CRbVXkOKSW1iCVRoEh4RqxFPR
ICcbE8F8bgu7Rpa2k0FEyPxk3xYbx2owe/ST+MvHB+vt8U2rTLNBdwF0pzs7O1fzNshk5FOirxHg
iX1nBfZBybIfHw8yLeHrHTkBvYg1LXDnQEtnS1zXPaWXOjn6GvSY/AV+YqypezbrUrGHpTD79lIE
/ENbhGXAIQAI9/qQUUWYDpLvRV9zJTDdopHVtSTS8qFMsnojszf2EjHVQ5aX5VrSevlgeX1LSbHB
TJLja+OPiXmCaqls7MSs1pYv/E2lOegE0x775MvjIod+Cvxns0O9H3gaNmtoBsxFTSjdxn6ejuIr
YaMJ4NkL428JOm6q63RtF01wk+IEtiL/ajRcxa7sRPFdW1Y9ABl9aCD36Pk277PgofMG79noLA/r
IEMkT5wjPRVQY4y+tIHnXLokj45SzznkjgNFi02q5sETvAoZ6n5UoEulNpr3IByvSPA+q9G88asq
/EF9MwkAX4Ysk5qiu8Icm2snCfuVxY842FGa1KTbbfKp1O0CEzvUacuVWfd4AziVCm+KzatIIB7w
f0+VuPkuFz4mU2GMJtfCOfXedBKCcf4DGp0C8esFUKG2FXMtiq9GqgS45SblOqcq9VcXZcGGsf8p
Cn8CzwGKRw2KyssEK78eT5rU2BRdEhB/THOtFQiy2igjrXS9dDbq0PcLifg7gT8tzakBCLOCE2iO
Xs96yRpzRdQod1QqhZvBdr4GjTU8t10bFBuLhv8RQj/E3ySOJSA/coh2T5vG3pL830wpdDoMHYrb
iJrQ1qfD4Mw2Nj8R9exCar9SWCnvUl3WnzO7c7Z5lx9MyEMH4g/jDG1AdjPb/1kEYLexzci3clOW
d6Ni+Bt5YKs5vdIRM2fVjrIo3obd+ELWs2QEdHMMAXDkegCNQG6mGHOzEBtgeR+LGg2EhOgRc68s
Gt0u+XdE/I8k1k75a/qpLl9f6+OP/P9Of/Vnhpd3iITNmx7Yf393DH+WWZX9rud/6uovIeH27/HX
P+ofV7/ZpFQEhkvzWg5PrxX1sP8Ijk1/8v/3f/7P69tPeR7y1//9Pz+zBgQuP41iZfqnaNrUmPtA
Yq18TX8G/3PmbEtfORXmf/M/cmua/i/yRShPcABQXpzMkP4WXZMokf+LJjNLGzyMgrwhe/s/qmvW
v2DWsdrZaugETkjZP1TXrH9N/XdArOx7fgWV+Z9JmJ7Gz9K/JfD81+zfv/9T5WwuRURRcBK1BJVv
giWELz7b0bXolToU3XDswsbbFnlU3dedaE52ixhrVHbtsenrbqMo9CiIbsZDk2aAheQoXncl6tjC
yPu1Fldk5XogbyU4am4zxsmhMGV8yIKweQ4TE53IdPxS9s3nYgh/dKJvnrkT9Z1sIFMqSZSf//gY
77zW7NwAwI84AiUQqvJT3ZA7//qg6kh6EYIAW4xMs30HWVt+ydvCpRMu7d4eVLY6zvswOOtmOBzy
Ilticr8VJ/971fEIPAHgXEK8KQ64oS+aoekIeiHycQza7Te7GNJzWvQi27fAClO77LdK76FG7cN9
/zap/sJ8sL36qzwq2UV0Kb4XmTlAiYNvNO6TCMy6S5MbI0U6hj8hWyQnoUXNodMqi7KxbIi7XoOw
IAWjuDONSn8oyyLDiCXjVnLrRvSVW6Bg5ypq7BDk1xLYq8hechuehc5v7w3tSUNFbkrWb7wHyiJo
BqUo+yMdbO0p9utiJH11pMbN9Kr4rYSBarptjAciPHiM//rO0w9gD0+BWjiu0o1VxY2diO/UdbV2
oXIxS2Gnp2M/sR1BgFOPIRK8XhgiCoUTd4p6FEh1/kjjACFhC/3cHd1ZHRelzhg2Uan5J+Hn/SEG
IVQgDiX1rgm+LltJth1nbtFF3j9Te+O5JlIkqwTXoUmMbVZIq8LKMaOy6o5lKF5qOg0sBszbPt4W
MzLY9PYT74PUa5IUp+jMGfdnXbb1DL80yBKPcorpall29Vvy4ILy+BQVRX0AtTW+gsWSNsEom1CT
AGpsk7xOnpM480OkSPHTYy4mOChmHu0aLkuEyawm7bR6bJ9rLS1oPDuWeDQrgV28MtQb4CT2JSFL
S9G3dX4MRkZFqg8GGeViJdQ/6b2dvFhJ+RIa7egDPUN8xPWqqcKCXWRHLxnhWVqH6rqysGYZI7P4
xcKL1rKugrT9eI7eWb9TYAPMCX4ugg9zwkY5dmomgh6HqSarv6nRoE/dWfSLeFhNAh0XVlvPbLd6
harayhob65MZFPiNVySNzrp7BkVdivjXwmNNC/P6OIE3y+qgkWvSNZ7TyKqqqqMud4ZjmuMsLqEK
eYwGM1kDqsQ1tEOoEXHY7m7M2u4LqFbKG8Kw9kMcJd8WnoTLZ/4kXBs0rqmoTx3lWSCEI4Mv0hyL
GImu0Lr2YsNfIx/FRwJURKu10syt8DOsRJVMHl6ox+Ptk1VMYDTJ82wik73kApM01x8/2XU0jCoX
SxtVBWA1GLMbMDCuV3etxTX5uNderCj9katMk20EEdB37OhIDu4+Hm0uojENRyGD8dhM/Ax5epw/
mhxSY5c+XfD2kqjFN24BeVeiWShK+J5pG61F4YQ4dTS/5EbP95r8rXD+slOtBmM9Rm5fVtTNJNtf
WL5TxP/nMuGh0COgHsThRlo4j1Kl3qAu0Znypeq14rvexwF8mjJdqAzc3K8q1CkHU8tJowNEwTzz
lCTViJrCVy6DXGm0kWJpUxVJcD96sr0eQJfh+au95BZSX5XjhC8i6dKl3OA6xJ0+Nx8avXVq4FDL
gFJdz//oEA1VaUO42EMsBUmfbztdrjaWyt4ILPuxdayjXZlib3kqTn9O62H2ET2iK0A47DlW4coa
fABP9/6tPExo+35YNesVTM+GOM5bU4/PQSNx/myiMho19uKLg0DcKqqxfAltQO6RjuAzYrXaqvas
aJMHtfEUgYxYAUgxHiriqM3CKp0ujusFwZOwFmwCSdqobzWeP1ap7qd9n8hafFESRLGQRsOgEX2s
tb1+bA2BM7IB48RI9H6Flou89I3mp9bbPPwx+myP6GraaKqQ40vfJaWr5ZW86WUNGEGSFp/RXoNm
keaKG2ZC2XhSV6xCLd3a9AaXFuzN2UDhh4VKq4qYWb0py/QQyPu0l4KLhWyt6xGsr/M+rfdeo2WX
VKQZdBPgE6nkpajZf4eX8L1KjW1fQpXoqtE6472oHc2xH7ddEJcLJ9ftfuLxlGk1k8ZzL7+tpz++
UiM5GgtChBfNb3AQR2Pr0mnj3uhN/14RHXdPKTePgoTu3mzxQ1FomC48w7QkrxYKj4CiiAZ4neSC
hOB6OyECKwKwW+FF1r3HYjDkJ90fsg3dOO+uqhUFK1cveLQLK19orL33aSaI6tTXA6P/Njd/vLvK
f/aT0WNgSPBbrWF5oJoVrhzJCrZm7McLa+GtRHrzptAkCUPQLwcSfv2mQwztSi+FuBhOXK1aT3R3
hYm9jF8k5l1YY/mYV7jKJA2q/p3Z16tytMNdJyPZ30iFdOjl7qUQotkOZZFuELXEfULxCwj/mb7u
cm94qYLEBEdZfzHLXNn6puYvVNLfnTOiWDpwUyPqJpALQ2Uswya8qE0TbqQI1m4Yi2+CNpGrJPoS
qGuakZsZg8DN9QpJGoLe9YzZvew10hiLSxFYz14Vtbs8sYOtPAZ/ZcJ5AGy5RNO9vV0R4pXRy5+a
fXBn38oxf6wKIwrHOJCd8CIMOMCxp36Ty8q768KAQmeFG05o1dsyyp4c+9ExssewC+uHrG52JZWR
jepWEjP/8Vl6O+nUvUhVJi8F/m1eU0l9q4WlzRmiVGjy6pn1RVXbywjPcz162RKif8bo4Q5hBuw3
wTui0KmQcz3pY5tHdTPU4SWVRiNelZ2gXyUZPmSush/LX3jFnCnXIR8aEnrFKm7LIV6SFc6Bwbhr
8TFAvdjYt/5gfLY9I/7BdBvDQrwxY6C8PSVaZbSeDJOinzPvR5APJEXYjeJC41s7tb0yfq7bLrgL
nLjBzwn8Dj5WcRbDrQNsJkj3UMAAVk9DTDGF9qkz2uZRceL4p+0XyLmBWsNetTIbfa1WqXZMa6N4
8E1puKSxoX77+Iu+aTxcL2wOPPo7FDMnTvwcqGLZXkYKkvqXOB1G1yvsYhMDIN5jk6hi2q5oazIM
dZVgvLv2o2gH5lm7H8DQfjM9xdkPnYptWxbtywJrKLURwVpW8ATJ5R4IgmW5qh11B3W62Hp4jVWl
YAXPeer0nrfWS9xSs9bQV2Tkr37aSQejfEImOfrkGU6+1nXg0kUsfeqjWn0M0rJHZB1kXocNzrZI
zRhZaAc7Dsp8YN5IjBbm5mbP0/2iRI9eOmovsjFFmn9sQOrpsm/1o3QeUEJx1aQCAghYbUHL6sbj
Y8INk2fRbAOeQ+A+S8gdNM0yBcn4S2UVw1o3cutOTbH+ibiL1mWj0KmM8AGsJGX8JChh4RkWNqcs
754DLx2PYGuzQ+zEmKTp+Q/VSj43EX1M7tlnc+i/e10SAAtJNnJVoAap1t7OU6k56S2fpChBJ/7j
SePYmlJ4KvIWgjXXkwbVDKBypUhnrYokdywxJ3DGQPz8eJR3wgXOIVyHaKFO2ljzw9GTcopfsok+
YsjG8lqLqNZHPg6bhJNe1ScB1GvbeWk+SfgfjdJIFu6fWSd32vZT24nes0nAohLiXr+oXKOl0Q9G
ci5a6znMd5bxKHkYpv4lsJoramtTWdE9sC+nw3hy6B+0wtl1fXPMg9++im+1cBYKKLP6/L+fCDQM
2AwiKSSQrp9oLKjQ+3KfnEe/1vaaR1FMGUIVg4bJ/o2uzb2dhfJzWxQJh06FtVZtjivZa7O1jOTK
RusRnUQBUfySqso7DImUuL5vNJtc8QUB16LM6rSBrs+e6TIhe0FhCCmO+ckJIlkvgIMm51bVjM3Q
0VgNHQCtH6+VmyyJD0WF+c2fA+b7XDgpxre7pkGSnO03EaKm81exApnZG2ANfDzU7f1Ir2YKr2E2
AdWar4mgxTw7QxjuDHDOX6tDDUDTSxI3RI1qFWny0hd/59X+Ox4KBbMLUtWFKFszjM4itu9ANnIG
aPV9FTkTy3GTa8ExtfNDrOHbm5guWOOiTXfdBFBui4O/5HEwrfjrz0l9f7pFqPKjxTzXkPOTui77
oYzPeURPMjcoduki2HVZG+xVONvYteMZQpiPnLfUL+Z57w2Pgg842amISDp8vfyNkqZXYfTiHOr6
uDOtsvzkDYV1tLTuEEj0xaA+acdOl5pJ06Zx9toA6SiV/IcUTbSRzms6HIaoVPa+TGki9dR+L+WD
f3RqET7Uivf88WK5TTegIsC0mwhqAHzn9awsNz1No7Z3rsYBNwAIFiuzFcY61U155cd4jVeWdMps
COwfD/zO4UntgsoNkkdT8WCuNYFsVcf68IIzdcVhC6nkqbX18XPbqr9k2x+/1go9XK2UNXDvEyMu
NpKFR7hduDzBtFImLAei9bOjCjwUELN2DM5OVT2leamey0rN3S5N04VZvql3Q7jmYiXI4W1JMefi
O4MQXYGhBkP12V5YeUcJO9KOjZRV91ZSPeapYz4GbbPO6Yg3OUi60omRgVAfGyzDFt77nW+O8sVk
w8LBB2NoVn5WO8scG20IzxoCgy5WOdWjbUbGRbXHbyGq0qWZJp9kFEJfPv7ktyctQQz1jynQg6ox
1/wBP1UUllqJs+JhGSghqryCdLmE27s9/viaU3mBshgivnMeWFYhhBBpaXAWZd/eOcLvVpQf881o
6p8qZVgANb+zhjjZgVbjxM5RO9eZ0Qsz6uo0E2epcJ7jtIy2eAIhU+do3UKh8zb5I0220XdHV1BB
02B2zJZq0fVVFItz2ym/MnQ9Noqnll98O/4ZD7X8CwDRkkrmey/HoH+D72mjzcKorAgTtRNSeFaE
Jj2YWvXFd0xpH5vy68cr451vNhmyAcig3D+JU16fmgGc37Hibj5BT4GIGtfm3gz710bt8vtBRhH3
4+HeyZammjlrgxCFGZ2Lbyl57FFrUpXTGKTWEaRrubWDcHyk6UXBw0C6HJG9fRBZ4wPNO/tQ0ML6
Bph4XYaFdVcGnrovfWOkxVJa/s+mrvtdk/e/taCPnkSB61oyRuEC7POd789RNS0yYhTITrOPoQaF
7Zl6pp1K9DTXeZuLi5TpD7VFsJmWUrXunWzJyeTdiUIujt45NUvqp7MPM3hhDu24UE9GlO4G2T/U
1XPU/NYk9ZWAal8HCIYMnqvj8iu3sCMF/ltWdtA9UGaJi8LEZ3uUUHypzRWIrL3omoUz5XZWOEyo
iEA5ZRuCB79eOYkHPFZwfZ7VTD43jfNUdbL2WKj2gy6XyVOXFsFCeHV7ik156gQ9IbmgpjoLufO8
GqWi8PwzhTQBXQkOGCJeze7jJXpbukaV+Y9h5mWHlIi/y0zLP5vAyct6HTnxoTUcXB5t5ZsZj99G
EHuJLz2Uev8XSPmlLs7iA8xm1hgQ/g5bxz+zOrZSp5kupiuyS1K4bXJ12zrgumLnW+IdPNPHBgqC
1sdTcHsoEJaw2lGn5uyiBnP9aTuviPRWyzh9MHVxO8FYQ/Nb8fVsnVRfPx5r7gpPIjUVeiYLDVS8
IMTPTte41jDhVWX/rBXiSVYIwuLc8N0hTdR2hWDKVh9E+ZvMBeMiitHfFbmw72vdTPd6xVEcKdiu
E+Y4D9Xgy79FnZs448YSXKzcLl7zyqPGDoP8C/UFeGMwpHeSFSGlr+t9ci85sLHXXoyupEX5eQM5
Bd/WPh6OAsr0VkWo+FG143zrtYn5FxqhyC7lg/cNyJv3YPORFo6a9749O8qeDmNmhers9dR7WtE4
UR6G5wYDSpSvxlebfvXBU6Wt1qrNwbBaCvBjSGXLgkZIP1v5jNfLQoX4Nk6hyUpaTYrtTB3F6Xr6
o/RRyzoF31IJzgbLcNWJ6LczFuGuLbvogSynWKOa9CuJa/n3x4vhnXEJIIAEwSUHIzlHrahGP/pp
1fpnPzcHhFN17ZI1tv8EoP0sE8Td9cA096morfuPB36n2kofj3IjeRshBa3d6zfOJAyDC3oKZ1ml
d4f3xe/aS8Q60dQ4B5QbhtyNnXdwcumLjIXLZVAHdadwGJ1EHQQbowqBB+X6SdjWZeHRNIa+zquo
K3K+UgqFd4BQ9fWjhVJaTjUi5yQc9UdOLWSVf1VBB3wzqdTT140+mXX0gCqX6XZqgnZm9FrBcT6C
K1+i3LxzAk8VF0qdUA4cWCDXj5KVlV+ahnBOIUorP5yMPi4a5dHCKrgNfmgccrUQSlL7Vua9oCwO
KfqOnn1KsubU4uSBh7JT7rq2NJeM0d65xCYkOUhBdJnAk09z/8dCV9NRC021804J5bZN5LRi6wNW
dQvLbNeFlrWrOFeXLAfeqR2xwZk9oLREyjBprkdNCzUE+Rg4JzmJQDlBMzVWVYZ1XaaH36OhtNyk
NYNd3Awcv7gFeOtu9C7aaAcIhRe4ENelBdmozqUDgtHQc3Nb/l01S8IO7x1GIPeozbAToVbM8eJj
h47TKCf2CSJyss/UwsQiHnGJulSbrxwgP1JFyx/6epAPPJV9ZxdyuRJN8HNhB9ym9gjFsDsn82CK
pfMg1YkkSanRqzs3Y5p/xRw6viOBFIRiZbceaPCuTZK1vWp6nyV96LBihpCOVcoql1B7S2CDqL0w
HjppQGp5jMNtnweZm6JTdR/HwZJ6ws3tOVFayayJ2jCFQgnt+usqALe1jMPkLBd9s5L7ksp/LT47
yLSt+tH5x0uY4ZCk55wmGCOwnh7njyUckSp4naf5pNCNAMU4Jttesou1Xabx1gygjnPpxgvn5c1B
MA06cd8Qd5oE12fvWLKE4SIxaEclZkVtOnbLOhkWrqEZ/4KSpoZIL1M4iRE5sjW31iNvNTNZzp1T
VIkdZRLK2ilAXuE2zZ0TWrh0a+vE33XNa9zeZ9JdH8mntv2sZhl9lvxe6qO17xY/+7Dbwd/eGvln
z0HlOWz5ddFT5p05YU8T9XJ4AUWfU0HL1JLHIsmkU03jYGMl7ZM1lmI35UHPwOiiPYbQ0noonScL
S81Dm0RToOLRu5IRYKTUL1v70LHNhez19rRB24LPxdciX8YmcBZgkZFHXY/owLmhm46nuRfufZKk
u7ItXUy0or2e0w0mZfAfbVmInaOwq/QuaHY1MCrfrW27QeWSSUOX+9WnG3kBDTYuhN03uwbaP9+Z
CiLtRQo20+z+sYx1Py9rJVDUp4HW/DZJ//LrSzVRtuKwW1Lxui0KkVMRaLBBaX7pFIhmg0Xo0ww+
eVwu2eapzPSTFfadW7xR+P3cOgRmpd5P8a6e2QKjdwUJnUT+S2tgREv0G7cfn3C32R7islx0Knkx
6HqO2usHssfGIQRRnXOjY0HRN9WIsZbsU6QEPPTUjF14LFvnO5ZG6q6z4VThG6ri42tofMOiT3aF
gdypZxTVM+Lczc8cnP7oyl6No7DW+J47OPZvQMvKEjP55rPx4JQQJ70R+vA3aaoe5eOI36J+Rn5t
M/ahtZLU7EKDjuuCBtDH0/TeYCA3qWURhEwDXs8SeCxfj0tDPydRNDyYBn6qXkq3scaVb4+i3pLN
+82O5uUovujIKbFLWSvX48F+oXnbNbwc3mVurjrx2mrlpVPu3VFYhQi3sBKB7V2PkiQQ7m28Tc6o
HParNi8A4DjaovjBtISuwkhOACqAXKNoyU1SYNfDAJcWMER665woavsgS3XzOYv8bt1UnfFka6lM
1TMhwxDWKLlVhX1oDeTS2nQSyJhNozSK4/q62Z4zgpPJnmDwflv1YH2zh8r71DUl4h5+Kk8SYwSs
qzigfEMWJ3ep2/alvVGtzH+0oiT6DN4bjE/YV1Xp9qT0+8Hv0QEBdAtqbsgwBCAqSe5EafeuL/H7
FUjO/IcTtPtcpoy7crxSLVejrwa5W5itIq1EG6trGiQeFyAQzCg32SGKVG+QWVG2nh6Dfc/9sPfd
1oq9Nfw0w1/YwzeLk5tK5QSbsLPciPPYmKxlDJrckc96mIawyGA81Xml81SIX2s0GhY2g3YTFYGr
VyfyG1AMyMjzO7hOjKit4348Ka18sK3vSqu91I39EAYxMOXS9cWhsF+yYHjq4shVwHkXIt5rPZIq
zoqC6UbV6r3aoSVlQTX5HeuvNIXpFav0hUM3L+JtTVc59KR1rF6Q7XUjEdznNJJSinaJ9Nluh3pF
O+bS4GyaKelGjqV13S30x2+Sgekt6f/heQIBCuj29bJtCN47ucvHE54hZPpqWT30fhH/Csf2+ePT
5d2RoEr83RihtXs9UudrQWsH+nhCk3X4SpP7npWd3o11HW8+Huk22+SlKCiT5EI+AZA/O8hABCqe
6RTjKTP6p7DSf1ZxfLFNgIBZi8wd+ncuFiy/w9LbBUblxiI+d1zKUdCtc5sCvrxkaHWLtZmeiEuR
OBJBQlKi65dHfjzEVDcYT0FloT/dqPpdpraBa9W657vA5fJNqfbmLokVG9/JhF6NeajwIDxpvZSu
LYVqSWvm9qOl5ZB/u7hcaLjfnJLoaygI/BJa84ycy9cPmMkkf1ZmKSdpdMSdYRdEgFF1XvgwNwUI
RiGunb4MfRLUyq9HaTunhoShyqeIvG+rqB2UzMGJjbuOWNStA8/+3mTOWcscdW/GUCK9UQYjB0Fl
N9lcB2z5xjrCv/zVBRMiKgwDPmWkoEIs6cnCMnpDoFwd6USbfCsuX85z4u3Z3oiEnit6IDUny+QW
bB0R7iwdK5VEGREAkPsqPjjocxxDLOZdiMvyjgw+OPdpGXzxfK08xxAdMbwqTU4psHRKn0a+W5YO
InplM6yCvHIg7jXJqqXB7mah5e/axpIsV0PoxG0znbKZHOPxq2cIIGrj1kmT6mekVjprBsHuu8Lw
fOQzh3qXOjGGOkoHHWiwwi1lBPWOdd5tglqU635QwwPNx9dkCJtdm2v1p3Do7K0UBhd7UBwWYq6E
L10vO0i9Z9mWhn6/8VrjkVv7oYLJv2ukZMk9ayYOSf6BrjBEaZrZU/JJhHa9HPKoDOVIq/uTmalc
b45R+xcEpN3O90aA/4W87qsBZWXhPdJ9t06hrg/3wAfDczkW9knLyTqbxAp3mLfhZK852X3dBFA6
Kr9/zMGX3A9eZL3qSqKtKfjLbiHl1R4p6HZhYd/eFTQSCP75B+QP5Y7rF0EjITKGIOhOpdEpiAuT
iLB8212ZKvIrq+tnUYde4tZDW2+jvlSWkArTvpmt1ElOEEWMST+DHP56/KSgx1HJSXtShbC+KFIF
7tnq7UPfEZESgAw7RYTF58bwq5dKIktp+nJdKV7n+o0drj/e5W8l5dnTQMwCcoV6wAS8nR12g6+p
bZPX1gkWn7hDTgGcqz0a1oPZD08jLtItT4dCWiRajVK7qH4kTdb8VJp4eKLhUD1rLc5WCcHhUZSy
c0GKJrsftNR6lKokOQW6E21hiGEvleNxQm9abOsR7yhE7EhtnCHheq0CuuqJXhp3alibL4NVBJ/S
PEcp7uOXvQlLJrQmKHSic2ppN63fTPMpeZZ2c9KUvNyKpBInMDdiBwJYWZUFiqAfj3dDH0JBjh4z
ZUjQ1OBu5hopHQD7XFFT+6R4UrW1ILu/kED4x9DJq1MTlfJalEqzZfW3O70fUZ+N9fZXE1jZD1B4
5YYTVV2pA6S5jx/s5gKhgEADnL40cKPbTGVoNaGnqG6d8oImZxtl5l2udkvKQNM1dLW06JpMyTa9
YtIU1BauF7qmpEJWw9E5OWp9bDMkt2q1O8BlVP76+HXeH4hMkQIiSIp5I1UkgRG3gemcMLxJj6aF
gRhSANUur9QlNbjb7JSXAsw3ddvfiuTT1P6RmyPjrA22GtsnqR2SX2kqtAs5qPzdRIDo5IgxeIiH
8JsmxcUaI7MpQEwc1BMGw3XGpHqRJEmAzM3N/ZAMCVeLJFAylNp9RxLeuholRZhAhvP68Qzd3OVv
BGFa2yr6AHQMZ089NLEtsra2T3KK00UvK7i/hxoyZz1KCw+RPThHyUiHz2MRBQs3801ZmaEnyDYL
gXoGW+F6wtrMCEj0IueEFKPYyN2ThRTuurORCqnNwI0Gb6n69N7LIsVJTYO66623QGn4oRYhfXli
d0ZrPBjMdZun/iOfFa0b2HnBg01vqXbNoF+qML0BIGaLnroUm56+Kc2beWrZl3jxRFlln+pwUD7h
vtq5WtDU67G0s2PUNso2rDxnO9hlnbu+bY9rAxnoVapV/jbsC8IGv2gfOqOkVVcM8ssoJpoMWrcF
gtBNQhqJYLVbjjAim6iWH0YDhTFDBO1aibm1Am+QyrURGJg8QeTc13VgvTES/A2LoIZuNMT4XpbD
Sar7lU8xp1pVQqpxds/LdINypo55iuOgDxCl4b6Uw/CAqUaONCXsYd327ry0yO+E39ZH4URIDxed
rrkUOEL8DPthZTay9vzx4n2zALieUzjxE1KIGAQ+ijGrCogywOijibRTJmmG24UtXMYiqY5hMmLT
YtQofNVM7T0x/eeijpWVqM1wnRsgb4gVP6HShYcBPDx4rA04AS/pqqPlYaCK4eMSWOH2LOJZwSiA
faSwpuizZ1Vas5GqMKb7FVfKD89ON9oIp9sfw6ePZ+X2MqMJgXigPLWH+NfZxd0jFQrup9ZOyngm
WAWk2lnWvlbz58FUFkKm2/uCASbgKHcmYLX5AWtliKxosaGdQMu1j0pVGyuM3KT1P34jLmc+EqV0
IDhzoI/Zq4jM6ZJ2KgaV+Ktt5A0GYX8FOiKzlgfy4OPh3nkpsOy09jnKQeDMHb8LJWkKW6dPOUod
fU6r8WipeV2z8J1uIYYUaXkv9OpsLieEq68PwCEru8YkPzjJvv9iNFgquoOnhG4l18KVzfw+HHqk
svu43Igq0S9qEH36+E3f4ozZBqIlAkyECB5ckzxblHFfj51SjNqpHqNooyVxtx/T0D7XhncBTjF8
h5HHlWCUWfxFyU00oana9w7M70YM2rFUg6+hMXRHGAzNfTF0/VaqZSSd7CjbOrlXnX0l891g1Ns7
L+4o3LXV/RDrbu2X8LQrNV/ZbXIvIqg5MYDtbGOBo3FLGMzr0g+Dg0iVbCn2mmp4s3fGMZ6mCfc0
2fI8SUaHCtttp9FPYdKY7mhZ/UOcEWJpUayefMsuvpaSc6YixYlHpwBYg2K13z+e+P/H2Xk0x6ms
YfgXUUUO28kzGomR5byhbB8baHIOv/4+aOUBlSjfquPjhWw3NB2+8IZFqkE0AH+PUIskGnbqbN6N
wKcojYmya0NOOjeG0VCXTvSHLLGbXZLWP2qjTg+glV2zGLTj+4O/cRJpBgbEXPfACOiZ36+7TEES
qrNyzY0D46q2tRpv0EF8bPQSSPL7Q72xlci8UbaD2YyuwLwYrVjhMEgis92sG8KfvpN+L9pAXlnF
b20kPiNxJBcshQlrOhH/Cr0kM5clSWMUbTAh2MQdXhUOtx8d0amFVImrhYYuFnupheW797uI4O28
/6LL0EKhKASfAs0wQk1jlrtFQtLsRkscF1Xxq6oPT+qQJM/mJBM7FFlydQRXYpK3KzHUG/MLiWGq
9xBPTwIx928+1hVSVwkBbpZEyiF3fGXv59JavP7mKNhVc9azWMEI34+SKEmLXYDnuBLE01scyldN
6ePn92fwjZwIehj7e6LnT/2S2RQaje9UTW/abh5rN7qE/kaBwHPRgjy/4k9QfNAyfXjUrfYzUtLy
M6rhxsGrrOoQ62l3jiy/vjRGvXLBLTeqSkkVJjBSGFgKzOG6hTLQMwKX5bb68F1qq/pBFNAHPSdr
MYqS62irmR30cMERdJE83V65i5britvVYXgMnPi+czZhacu+EilkFbpXD5cu7bJdVRchRqTPRbUr
pTTdUbRcgzZNH/T+iIQjQGA19VsQSZjfTHEQyvZQKJZrjdnXOGqBm6FnkXXiA63bH5rU/qPhCUUk
qvTkwjReUSKbbE/ul1jURoqPKdHoEps1x6E0wmOOcOME3ywfFdM/WHap4MuBNDxchWRvN4ay68Ax
bGncN2uVmDfeH3oKeQLnFpSzeVYkS3lHgsrx3OSpsZcFl9TGDpFRj+isPFQ4eLh1aiv/yY4voV/Q
bAc0mh0U6oYtBHLtsy4jsaN6Y7IvdDm45Rpa1uCToVq+v2eWGxO/Bvi9dN9wvUBa+X7WBBKqcqES
Uyp6aN5MJ32MmyZY2QJLhAtq2Czxie+NpiRX1v0ogI4bodAtc328X2O07KtgK8K6PyRD/RBg870z
6nHYp42sHhytealGTOIw/HP+vP+2yya9Q5aqycDt6B0RDs4yRkxTGsJYSXG7QYnOvhizc64bJECU
kES7caRc/+4hBroz0yY6xpU13EKtODfQB79Vfm4/OjkqmOR8JWnNkBbJ2VeT5OI0a1n18tQgtJDh
mE1mJ5TyZgemScO3koRiuqMqjb/9Cv2krFV2qadvBs06Bb34FCvV+D1D+mplSbwWT+73LmNTP2RL
TQ3nObJGakZNdE5vuo4jNtRErnWh5ZvIQVFLuozjrzL5r2j7X5mwNwDUzqnZXGwKEpt0JM6DzuLY
5148WnW1ae0HYSIqUAebymh/S45xfv+DLgMR1i5iC0Bo0eCibnK/sIIgAxvoB/pTYOt/0jbMnxKE
H3eO3gYrIy1zoil7gAE/hTvwLmcbRfZFJSV5pz3lyqAfCi3RDl1sZfsKwMWeOoW9Eg4sm1eMhbIV
2BuizMn45/7VDLmmIVLH2lPZeTZl/kQ/SnEIpzeMzV9q6uCqUqTBppvifSOy+Z8X7CmJ6B9jM5C+
I3BqHcq2CLeZMNeChoXoGLtoUvyjZD+BuOU5clXidM8GrTZd33sCFJCX+T4bgl+B/lVKlF2I7hIy
6g9tml4zI+636PHgaPGzNsZn068eKulk2kgefZRQ/5Tw4HXkp1J9DO1nswVxG8Qk4tqudOiNowLV
g8Ltq1OdHVvJWlvsb0R+vAlRtKWhNY1Yw3RA/hX5kdyPqcl/FNiCz0FpRDtpLMtNLZr82ffsaIdf
rve1MZUKQ0cIqNWqbcDyqiCTQCaLhsFrrjhbWYiAqY4vTNU1u1C55rH0nGjOvun0RwXV2jN+gp/e
3zSvucF8g7OqAD7Tb0FfYBbt+kptlkHvkw0bqB4b5R4z712AoHtUVfuo+WCD9tclIOlyeBiHdNsE
QCPN7JwU2WdfNrfF+KG3861sXALvmuk4c0i5O/T7OsLfpVZPsbaFS448Uf3h/Sd/4yJhruBNcYyg
RE+Cff+1Cjmz0iDSVJe0un8Kkiz6gCi3cK28UrbcZVzwVuvvDeTSj1WlG3svVMNdNQJEf/9JXn1O
Z3NIgYdtwAYl951faT2GanYbJDpyciO4A/1B2NI2T9RbFHZ7J/qgiOekETtbCk7FUJ/ZRCAFBuzO
iz01o5sTHNRAurX55166gJw0ys9COpb40LT2r1B+MpDVy29alH00/QID9RQdYfVzmJ5NWeKP+K4l
qn3nPXkt0mp16G/8ACBEHf3yVONYqOMznPqXOC0o4NX0QUbJ+pw2zuOkHEDqssbhn/QlZ+Ee1pMU
/dF0ocIC2fj+u0yGOYaSt7JbIs6kSxz7+LWY0Rep77YNoU9o3QbxkYJfRbMxlTda6LbKNej/YK/b
a8rWb12qaX2HHaIPax4mdYbpcmNr35HoMzdWGj+j5+CO6aGuP2VoC8nG6f0P+kbygLgEzAhSTI42
FFjvXwHdGETlymZ09cAYr4GkInlAtnhLci85hKMaH0WVdY9N5omjLJUeYPQowaO6q5qdZMjxg9XG
zTnw21U5/GWMBoCBSJKTFgkwc+4T1rWRho/RMLp9HV5EhVFyaHbGSbHxyhsRMqe4m9TfCUSHA0Fc
+6vGNOdgjELeOE72MfOS/ivSxiuHyFsHJ01fuLWgGGhczI2Au171dBFDaSMWUi6VruI1lwRnQZf+
uU2C8GiapbTXShWMGpXmixVoayqLy9uf0gdagxMTmakxZ7d/KznCyDTwHb4WnRRkAsAIwNh6GINg
LdBY0v6nMgtFPXIaG3LAnDFieKgJtrU3uJU9tBfktq6jXsQXA9raox8hkFd00GTKVA6++YBpa1BA
CQu2DcYHbuFkl4qYWzHXwubRaVXlhyP51gmlc/NZHkbrUQs9eYW5uWyrU0pgSYNd4phHT3g2PY0S
hXZROL3byMkFWkXvhjWN700gq9QDQ2MTc0JvzN7Snyt5CB7kkMY53uX9pW4j/4I+IuLVdjA8VWXS
u0oi7KfOsPZNbtXXMkIWmQzq6PsV+gVpEd2aGsl6E2GWlaP2rcgLPyFEm8AHgMSY3Vb4UuqA2Brt
CXPWHSIJ3g4Yj9uOWrN1cn1lsOVeI+oiT6aPBeQJE5D7UwDonh0YRaE99VKjbAtJm+zXy9/vnzXL
dQvrh3YxZwpZDxfa/SCRGEQOFDV2PT1I3cKuPgyhYzyOUf7Puf80EC3SybOSS3NWp4P57rW6WsWu
5UvpySna/8rYuYguFNtOia4psf+mjJJ/lnECrj7Zd0w+nwQ28wOrzbzIEXKSuaHl+J+10fimDsFH
PY8Aszh2c4qCzDu8P6XL7zYNCQ9AgzVDPjC7gDxY2VYy1pkr+bZ5RfZHvdbGGjhqGalNCEDyV7IN
+KKWev/d5E5rE1Q+iHWAfuxFPdjUXDOxt8xE3fSq2uPg0EYr23iZCZpUWVHIga5GMjgHPFp26nvh
aOVuOhjdkStY+lDlevNUCvuHU+pX2uMKNWhtuGYeJY6V/bDkBvAt/x5+ery/4uPQEtIooip3R7nE
/e7Zix8lUFld6+y1rtlRVPzoJe1JB+6eNT8zu6WYhnZQmb4UoqZR9qkgdo/q41hccQTeUFb/bufl
zUEne9soHwJnTa/xrZVAvoWaG017CFTTz/96YEdO09wewoKCMQrSteeoe9vJopV5eWsp0HEh/+EK
5HCd7SxZhiJtBHKODE7kn+MwYHKi9PNgJ+lmEE15s0Z9jbT4xphIF8Ee5zjHXW1+46rFYFYjdqzu
1N43Qb/qRvXBkJJdiC69KLxtibZz0/5EXOJJ5C+JY3/IWmnL5X1Ru+Sma8Ex7db2xPJ0BpcwoY1Y
mgD55pXdfsyGJo+U1BVZ96U2rYyKiGyeRz1BVaPIV9Pi5SSAwON0JhyiB8PBdv95c7XENk9KGjdu
9fRLFMf+oSzs8XM4qECu1BBueqyL7imqVO9c686HlA39KQ0LoiELncHSA2O2cUxf+5DUaXgWuTX+
SBwj+Pj+gfRGqjIB6Dl4iY8QT5rbeGWhARCszJE4J3g5VZbqXetOM6utbkZfe6e+eWl1KDNKfBtF
MtNPxYgndUa+sXIHLD8Qie1kMTOh3nVqkfcTJmzckOIK9KJcok6qSZ10aCqnOGa5QbdQydaU2pb1
ZsYj6JiOSnrU88YUiMNCZFCy3LD1I/S8inxv1LZ4TEr9UNu9cs06dAWasBe7lRmf4pn7lAwMCg1R
MHhTB0Wf7UnVGjUMxq3GjULZ2IdppR7bwZAuXgXDI8G/9znweyhDeY1EGpTebyE/BSOBh/Do5dWu
S5w1uZw3Viv5IUAoQFEsgte86a/DKNLKXk5o2rhJrZonIlnvYhhFuqNLl30DbOvs27j/9v48LA9A
7gowMVPh2UAya5bI1IPfFZguthTCSUltJbK2o4Lm2fujLGMYkEqvJBHkTuk/zgIlURiSKOOycBHL
qMAPJtXRVnL5eQyccKXf+tYLTfwh2LkABPjG9ys4r+NisG0vd/uQuMED00JNqBxX7tnXlsT98pmo
v8ArOFyZt7mCFXxQ0plU9p5ERRfaHOL0TAB1TRPD3KpVWOzzzPiZD3r/0KIj99upobRrFhl2XEYw
N+gi7DFwqvCFG3/0REaHTvXCDRR6DS2BGJXq3Ez2g9Tqv/71S7CuSEsgDIP9pGZ4Pz2lWVsDAArv
qQ0a6jQRvL3MTKtjV1K+fX+oN5I+gpApoJT59hz5s09RJUj6AocpXKgeP2qyvA9h2Xr7LvJ93Alt
ZxNzcp80WaJ5b4+TFmNdrSy8aYi/PxOWXlPoZVK1QxVbmb8u/jdWmRp1/US9Uzp0dujvQ2ewP7d2
HJ4wpAlPrVFVbhto16yN/TXxsUULAW/iyWqD2jiCOBPN5366wyG0wtzurKcGzeeHzlaLc1j4h96b
pN5ksU8FuzrQ9JHcPPoWNqZ3llrofzX5xodcatVtFBfBYQjUr72XdqcsXDXinp86iJmChqPtNlUz
uJSnDfXXqeP4PpyRQQ9vrVP8F3SdQc3FLs+yEWWuVgKY1cK0+bqyNKbg9+67MCiFVGJUAk5+mw3q
p2ixwykXt0TT/ZfOd+AXGQIFmZiWp93DvUZONThJmlpvsUhOr0ioJzgU4yS5CYx8LSGYX3vTHFDJ
oWYyRSdkW/dz0AAlAJJnh7dOcn4Ktf6aaMYxttmRaZG1K2tyerfFu/812GwLkjOHlOut8KY3of3g
ocMNUgCt3PenePlKEBenVi7BLUH54mZVWh/voza8qbWTfLRjjxyEr7wt+x7XZjLKld0+P+IpcygA
Fwlj2Gko88yOeJV6TuilvFXnGz9HQ4/ORlTnWyxP167JN0ea+jekqNxc8xMeG0/yt6YPb5iH2MYm
RbtrE/etNm5IHtfcNRcH/et7EfWC6p2uFHn2Xl0Ek5MjHvaAUm9zTRw0e+pehUgIdn0/bkev+ZBH
oI4oh8PEsfaGP5zkZDzkSfQ4jAP8CoriMQkMgc0GWZWDr/lX1GQuoR+tBP3zaGp61olwrk+APO7z
2bMio2d5wnTCW5APKgSQ1P4w1mq6z1t0KDI57HbZYHh7Pe/X8s63vgmNLgMpR7JZ+oD3Gwj7xLJM
O0YO8YjeYHKqPYSx5218WU//kXQ0vSSd4ek9QaJwxd8PJeGWbJQhMlxBaCXbDseGreR0q6Zwi006
HQlA8lhmRInztqYXRFItWl/ccniNNAsiwjCYhId/36RcDaRnLC0ETKZN/NfZayJyCEWxC2+e4z3F
vte6JTXZSyF1/VOIjtr5/xlu4umidIGxy+xCBriD6UnOHoXmgRCp+YcQs9g7kv1TjdV+//5gy3uF
GaQ+Tp8MH3Eisft3Q25VzQWenTe9x0ezF8HvQi6Q6mpEd4wT+ybU6h9jG4ImpBaYyNcKM6jX+xHb
ETO9Ru9og+smuOK4Lw9IfzabViu6ldN1UemYxoK4Q7GDA3aCWd+PFbUGhKpUNYBsaAe18g49VdBd
j3Hrzurqi9Rhb2oH9k8je1F99dSHj7F+y/pPQXKrSiCH+kUBw6wGlEPj8RBKvbotrfQTrgsedkP1
wY41lKSylcde5Jk8NvU9apWTTB8An+lu+mvBdXlo9g7ppRthlLMRidbt0Ckndg2EvYsKI/8iUAzc
mHVtPily215aBZUXYTlrbuzLA4MHoRGGQTczSCR6/yBGWZemiBDnxltNeZha86deCuG0At5eeenp
ne7vW2tyEACmwOFEGjKr9iHjbxROIvVuGvgoNqEaeOjlMv3y/nJf3rf3o8xeKPPz3Cw9f6CMaYNN
11QMHGzlGGk0tTw/P74/2mvHcP5Skw0b1HQLsYTX2PuvD6lICO/YZTW4fqocpMr7mNuqt40qSIUB
ngCXovsmCf/aKNdU3MzuIooPofg8CNfwrmr/y7ddQ9zUKN0kw7Yp2m1u3oDJuXH+o4p+VuUl6f7z
a387ygjwHFT1P3v8OTZI2eMx4OwpuWwa71uHvPjgXBwbPZca8e+vdX7ze/wFf3aOhklBCeP6JCQs
cZUXzXiWxo+yvCezlbrn2kEvTByN4o/TnjvlM7L5LeVIzDc2VvBHcraZkWxacTInnaGfqY83fbRJ
xS/66VEAhaX6YYW/0/RPAkPe9nTCjMtQXRT1S+482Q0IKHWXIiUsgd+24jO+J5v353+R2xAsgxqb
VIypy1M+mO1/xBDCPiCXAj3Y0KJsHOUzMvzGr9rp/YdCDXzk4RPlDF1Cv2bA+jbo7mKZ/f5TvIbJ
s1VAWjGhBYncUfieXfhJ1NuQubzOrcsc8wH5IvLTYNQ/sJCgUBTEv2kCxrsxNn4pttjKyg8xUOlL
Nw1AnAIrPe3ShuM1rr7a/X+j8ttRTrENn0N6avQfEsiKbMwfo+yhrw8is77omfpsJD+snu4xyhhb
ynYr9+EygAEiTG5Ks4Mrd0H1NeQgsDoz1lw1hH+tBR8lKqfbEJLOQU+N9AHN/o3mFMbKsIt2rvba
pgMPOpnDAXKYheRKkSJxZvSD2+h8JGFVxbEfEb+MDa8+6gJEHtrDrfI11LxjnaTxS9RoxmOYxfkt
ylr9sW4ab2sCjf3nC5uyDHaB9oRTBeIzO7qyKDKCWPiyWyFImyFefdDb1N5SM9sUExDt/eW0PCgn
8+ZJThW6/YQAvT+TsVP25SHMGA3J28OQNykE2H4NDLFojjLZ3NIc/ZOEJoLHs61jQc9VlVyF1p5I
Z48TuT4DZd7E8UubJKzBNqCVZmx9RfK3wgedOSo/8Qj/ZWa5tknL6gWt0WMZxdu2h3Ovjdaam/Xy
KJ+Yddzq1C1InObZYCj4cT0gb5DnRofElyZ9NBwp3HoYGr3QYtH+vD/vy7uQf5CpR8oUJDKw7vt5
R3ijMCmNy64qwcyunaA6tH7W7zVzLXZ+Y3/B0ueiMmgkTvSW+5HGRB8DyQe2YCF3tvNDYI3QfpuN
F4xXPzhSVPN+dUbz6f33W1ZB+OLEHKCIAFsDAJsm/K/LSksysEVBPLod7PDPCSDFB1pfGYL7yoAb
sWS6QVp0mN6Q4+uS9CurJbSrwiHf1poPlII879jCSD2bMOA3cly2eEZ10ff3H3MZsGKnOxEVqIVM
uP7ZZgtx9xBDZaLdoXkZxK5KeU6LynzK9THcdqEh9lrbrHU/3/j2FEFAIIO7JpuZIwVSpNxKr1P4
ImTMY6/YVLvxgwAK0K6ssgVGkH0H0xwEJNQb0qe5kOMgDcC0bAfMiirMndLK5i0ux09xHo0gLp1a
/z1UaHQ5efxMB2BjYpf5LXeM/qijq/it7KOPmt+Wh7bWtH+O0OClmORyPB7VijmFTI2TMqj6vHRp
bfhoI2FSn/d5snK8vbUMp07f690yfefZMoyLHOCMUZRuWI2giuJgeLAR8NsoUAcfa03SD6Iv9rJa
hwcCEXMXWh1S4GnpohWh7QFlpYeskb9BOxu38eTAgp1xv/aQ01Vzf6WjgEXuTreQmaAud79X7LoB
g202mVs3X0MEvy6qV5YXPTa6r2kKZCb1HUiQ3mBcR8x4bjXuK3s5yYOvjdxduuSfnSe1STIPbANV
BTpoZPf3z2PVKlLhRpm7AbS0T7rR5U+jLfBHD52vUiWsl3YAty+F9lUqg9i1zcD8oaIXigFh90WE
JT2TQo7//aqaBH2AJNIvIT+fX1VNjflNU9FRjf0g/xhWWXBo02jcv38iLC9E2iJcv+DR0X0A73n/
7g0Y7roAZu9adhJcmzFE9dcc7JXVPy27+RfH/xWgABUApENm504cg3KQi6yAiE8+BJmy2Be2Me5M
KQBk34t/bJBMH5SxqEUTOGIePnupzrDzsc/VzMVdrH6QG5kAsLNW+ojLY41zhiYvcctkxTLfamot
+2TeZo5Ih+9DLK+es16JfzkoML7/iRaycbwOZaephcWVPcme3X8jVRkDK5acyuUiQ8SjUbyTaomj
KarhmKEJ8V9eqqewrofvbT+EW2CuzbZRtQilaO2jsNI1fbIFXnZ6oKk4NYU3CEHZs/Amr8FgCHxl
3SroTo1ubGyRI9OF17A3mZ1H8jZLOu0lYCPvMkfey3Xn7Ea5ab5gvDgxP3Uno1mfdRsnQLfGQX33
yt+1N1FStzizI4jL3Wi03+1ENBukJfGdrx35XGVhuZXjuhw3gRYCn4sT7ef7kz2FB3crlW4O4ckE
56Znyse9n+u86UfUPgfZlSvgK3owhkgBZs6lUdAJSRI7PLegMT9mSh6eQ1kat+8Pv/zWtEeRS6NR
rk/Et3lRzo6D0hlFrLhxn0QfPds55WLsT16sHUBagnZvK++I3Nf3NBfR1shac2dh56CO2OUNY5eu
NAEXi5zHmRhLtNmxIli42PiKWdNcShSX5n18iVU/uA7Q/34UibeWby5Oomko+o2Q7lhfyN/cz7zX
BPVgOJlCdSEbb5JhVdtepUf+/gQvwkNGsbFppSYDUwImyf0oUAviAHl72Z3IwdtYrZOTlikdemND
77K1ypfCMNp9geD6yrW34AjQCKKoSwY71fAYevaCgMWL1nbqysXRGVu5JKq+SriE7PqkUx+KWhlO
VmB8SWWAiCLzwU5i9ecOTWC/DBaesjSTW6xDfO8lRmz8lLfY/WZl8R3M+o0sXd4okVNfBqdPXCmo
uMcpy/zR44lvgkCiesqRzTpoPbasXS4dchASuzg1pG+0TdTD0DprpiOLWJPXpQoLWZVfNEtmgXic
hU6L6TWdx6JEFpX61c4a8fsUg4JRgOY06FpZ0VrRaDra7/cvo04tGqCEuAIt3DSt0Y6SVq9cVP6O
oDqs6rNBBVDKWyDS+4bYutCjrZodk/IjujibrrvUkDGk9KsvwIYnz35V7aZjNtd1ap3PXodghJpP
+mcnSeBl5fzIO/UQ1WIXZ091IOGAcEC+OWjofijJKfc0rCwR2gnrra1He19l+gN0Dx/hnPuRsZXq
bBe03UFY4gAT72TF3R4e7g41vAR4QlAi+ZkGp15P95WId1OgGCOKGPPXPGMf9ada9wF8AlcBX2zv
NaM8pDZ+2PzudzIu0PZBj8OdJ51Bbx9jS9lG/k+Zp+n1Y6Oqx8objgk1EgSkyjYQXIxQ49/fY8v0
lwIH/TGLvHKqG89b0qlZyfSqStn1mnGTSyP+u5gMot3mXCVt8N2B2Tr2xGI71YxLuC/ViABlVFwG
0/ojaUV2jo3U2nm0KLb4Vft7CcbBript7ZH0bU1UeKF5AZoc2S9KXawZjv650YYT2Z4ixSolJqPO
TmkeFldUWhWKhp30oI++8hTIcbgJgHQrna3v5bL29lWsKQ9YX38D4uCmFi3ySUym2I6R6A6e5qQ3
LRnXbt7lGQnGgBY/ZV66DvQh708vc9RrrRrASuVUC3ZD0vuHQbWK5/e/31ujTKQFmjUEnrSu70dx
ctloIQY2UP1srMQyhHBNGYW290d546ojmgGxhjTSVBKbB4VlkwaerFXNDRsk60In7JuKF8KmTNTf
vQyfT9MTfB/bI3W5bVRWCNhYYsS824/CB+ZXWYlRl40DklMQArSUSZ/gZs+imiwpjdKXovxWOqm2
1bKoc+0U1e409I1DWAQ/8Chu9x0Av22aEXpJSC9vw6h+eX9elrM/wTiYD0SuoZ/Pp8UI/V7g+5Le
Rsf64egYNOe+nK1cg4tBdKDwuF8g40SPedEkSZ3Kx+xDSO6I6OYVPiLVv6rPVk7jRTA1jYKsIYsf
ghIJwP1CEiHLVFMGyZX0bNzXcZvvGzNrT04ODsK2A3Fows48S4NtHcEHSisR+qsWwt1lgGcZwNBJ
npzyDHXP+/E1dUw1YXTGk9GFiLFjz7pRetxqiizwd2SeOgwt6oQbJ6SCbw+op4XJf4PTapswim9a
hVRZpUbDFkGcL6JtARL5Uou9Ymmpt94R1smm7fwQVW23GXB837+/EBYXKNkfnC6EvfCcmXSA758+
65OkrmsjcqOkUHZUn1L4VIKCUVcfSyU8m2Ejr+3JxfWJ4Ax39aQlyyfjy92PWep9yTTS4klwUdrW
2JncOoF0iNVn+i8r1MJzn1GbVsbReMQPA59Lz8zP1RjaxwF5x+37M7CIPqlNsgl4GKJC+sezaoaD
xr6Xh2MO18LGbcUItS8FgsJ/pEHSV3b/ckPQOIMyDxOau2SRoQa9oXuRBFyhkNLoYLUTXAkZxZVR
FtEnswZKFxbK9FVpq9xPbwO/YaBWIFzPatKDCPBBjZAvOyBz7n8uki78EmVecChpe62MvDzdEATD
OBTXLXiOUxZ5P3TUd57emHXuNl1t7PpAbh5xYBD4D4pDpvfRwYfXuSnjIDtbeBy0iDVuRaq3P9//
pMsjYRI34sIFQEMRfo4W86xOp1dTJa5hgBNBUqQ+1oa1VcTQPediGDbIo+enTO+QWPYqdWUWlluK
pAqJfMCTryIfs5i0U3GJGOUucaHWBJsUwtRRb4x2xw78INrI3qeKWPNUW9bkAD9w/tgyWQ01lnlF
GjnUEZEvW33i4tL3BKj5nkgvT3Z1pPvffElOToE8QvDPkDzdUPYJNlnfIMfum9FjmkfqNqvHnOaj
Jn838oZNH+WR9qDFsvOv+21iViOJAbuahiuw8vs1Isa0tfO+l590Sf1El7yl4qSj3eO1K9fP4juA
zyAJAt5CmRZO97Qb/6qWSwl4iTxjoFFyrST5ZmE7mWZIT5Rl9NlLvLVe8vTv3V0E03h0HqYC1KS+
P1v8Y6mnJa1++Qnqab0JrD7cmn4cr7zV4riaRkEymlyH8jPV1/u3SqPYQyyuk58kKUEHG2+4s8qJ
vaHMPq5UuJbBE2PpUFleuWwcJLOjMe9DJUnGSn4KTPVFm4C1mLtEWx1E1G+96dtjW8mPXq6+hGa1
UcHZF5uo9J2jn9AtTXv7v/e39atK9XyGdXAOhBQ0Fwgd799da+wy7J1CfrL9fNilZuDtkQIRFyXT
mk0se85RyEF0Gj1Z/MlNnDE3cJKD7446aii314mzx1CrOpa+VW+wHk8PHq2Ko2nHxQmlyf96Mw5O
wCeloxwZv70oyndFqQ4cU5L2YHRR8hSOWfCjML3ha4l2+ynOVOOhCXXTLdJa2XKeY7+qt8WVi8z5
qKTNqrvOdHbfzwBNTMA5xBsw2PCPv58By8qEaNQcdqHSmDuzgzretcpzJNStk3XGjjHNXdWV6PZp
tr8tSqlYCRiWvXLKCng1EXWBDJrKrfeP4JmWUP0ULoiaShfNkK6N5lf7orT6hwStvksVxD+6sRUP
qYyGIAaTObwDoeG1ESXhNY6ZUM0flSPOtO0fs471nVeVGDTH0O9F7p9Kgpyj4MreF0Q/+07p5Wtl
J/mlCLV6K0tI72/HAUblOGjmY+qF+sbOEumqaEqB32LKWW+h2RSmt/dX3xtHLMIg1MknPR9E2+fn
SdFLuWiKCIbNoEkHHSV6z9QqhDZCpeC4DOvmmkhOuSuj8RR340tdxLtYw/pWbivjnAh6sASBtfdC
/9PZUdRwG7vTVk7X5aHHQ8IBIa0ixuAiuP86tg+OqrQrCay4XlyqIUAyMYa5JGwwKmEp+k3VavLK
jbc8+ajU0nSi5OVw8c2V9wRWRPnEx3AL3x9f0AwrH+VArLX4prV9t/Yn8pEGJnPSA0EAbXavot9c
8BIIKMisf3XQu33Wd9G+7kQBoHTVg2B5+lFUQKCLMIr6PpCG6a3/uj9sk5PWiAfFFVGOvndemdRE
mr76mnW6tC+8EmcCLXwaKkU9Cy0wtlGGbrwq9dVOFXH/AuxtLbRbfN3pkRDzIrbgYKOhcv9IaYUG
iDWgpIP83Fd+Jds4yZNfSQZMxdfl8NPgrQmxL77t65Ag2hHvIc951c/9axYwiO7NIfMUdwgNf1sj
e7oTfdb9awkYFSR6lpPIK00iiuL3LybLyFZHNERdvVT8gz3G9tcG6fZTImXay/v7eBEcEpkxDJ0o
JhCm2GyHiLwTyA4joyeXUfMURg+NU2IE6DhSvEVcSJO3tNj3KmrvF0jCK4MvETKYfL2KR1INot0y
x0SMEX5moVknbof83RHpRe8UGVZJQUJRIG5ibyXvu0L+KNtBvm+rWMGlIGv3CUXxTd4Z3tb3zWHl
SF+G7dNDATtmXiZK4ZyzbketxMUeJG6o6dWZora8y7LMOUZ+aWwimkbnVlY/BEa/jWSBalMYnTw1
XiurLrFgPAbVkUnehjSCROJ+EWhAKjH46WI3LZTHQQ79R7Q2tT1RNkAmpch2MZyOndPI0a5PMfeO
o3QluFruL6IKUgeSB6oJC5uMZPQjrpYWjnijv+i65J9rgWqWFOT1Di2vfawVa1v6jbcGpwVAGo6O
jEmOPgV8f22wGLnOukqy2B3ytESGNXe+l4GEG10dUbrsbBl4B5UDQcWMRVoV+6p3KBK8vymWu/z+
IWZxRUKNKCrLJnalKJQOhSmJfZwJ/9M/jwK5nx4PDVpI+HN4WFI7ihQlInDVLgBjJyvSrkshMb0/
yisb9f6ioAxDyxDaNiKA1FzvZzQcZL2ohzRwfafbcZlvkuhzrIU7uEr/4+68eiu31jT9Vwzf080c
Gn0OMCR3Uk6lKtUNoaqSmfNi/PXzUHZPa1OC9nguB8Y5QFkuLXJxhS+8YTsa3xz1JjHOhPaoD4Vn
JboLiNZ1ss6fJKyGuysrmNBjjvEplF0RP6tzeqUVZ4b+0oU6hvH3avQlGHGVSIFedoNnt0BN6mxP
ZL61i+ELRKgLO+wfq+Z7iUfapql+oHb8z78XBEDuQLANXARrVjKkny7sYjW8xlPl3M4lFa+I9mTE
s2Qs64m0AREiJbiQBNbxNhqzIxFKHV2nCNfvK2OyvACG3n5yym0kWeEGi47GG+zE8SywdPsiUxUX
3EV74ot+sDoX1hf4ZrCzJHOr26FF1MPp0Be5HvpEo7mB2aC8VEg/XzfvNz/cMtbNcgIgV7s+BavO
6cPYKsLrYm4eBnl27uvWEg8SBxUuKLFFisMCvvvHgxJOg1Ihrge8tQ7ooxYQVWQjLTTLbXaYMYo4
B1iO/0owbrNU6n0i0VNOp+9flJSYiSRVxU4bcvvx/mj1MaIrLApUVcAHGmZiPMr2LHy7GBWfZRSe
x3We7T5/0VcbjuPFxKiAkwCagJhDpeJ4VCenj1ZPTXEtnOu5DDwlwt/QyFAcy90ShsE8bDs42sXD
CAZXHh4yiWxO3wTDoQr2FbUqM70S3QHhFteyb/v4u147njlN+3TaKxruNNC/4Gbl5VYbIjfR7pX8
UouuLIcycGi0t+asbCcZzHqbofHYujHXqhPn20DkuxapzF4RvkAu02rT5xzg82bKwMzaDYDFSOAW
NDTD/vMpWTKltzNCSYIKHW6z1oK8ASB5PCPWzN6Wh3i4K7gc9rWML1qNGeReKmWN3hwaCsLqrU3e
6aeOyNeo7WhotG4BIxG0L34OlBKOh7adPJq5lLI7hDJVVyBAe99lxk2jivCAfwsttJC5Duw82GgJ
29vsBn2fCJDkuTkhl9XnKq68ZnxWAhrwijR3tjVHpoV56/2cY7s1Bo+fT9a7fh/SEmT+9iI7yCp6
Z/U4jmEa6Y0p3ZJ67xFRqc5K4FLXVZS1G6kymr3UtX5myJUvDQQw0yjbm0CXlJvEjp39KHA47iip
m5OK3XivaPeT3Te+KMP0JlcT9cRyfxfoLYgdCPmYk3CC0vxYbbJScurO6hvtNlBCEgVVb7cQCcpv
IMy/S0GHChkiBp6sBuVlONuGW5sOUAGntA5zXv2a29xxMQ9P/uENDGqPxt6SxS4EDgrFx989LWep
dMpRvQ3KMNokptT6XRgFJwpH6/P6dRQYMribQcGnSXs8ylhlUTHMi5PGFFdb3PfYdXUtDp+viFcR
lreLmBobuCuQ3dpr4rC+FvpcyRSRScZtojj11mz0yasQeoUOLT8jDHA2pFq6Se3swVwkOqa22xR9
Um2mEc1fxxbNpszHdO8UjnKG1srXBhMft4vuoyiOUEq2vySGPPq9VpRnlNlNDgcSIIRVak8NlWhT
6FZ94QS5sY+iqvCUWUq31GYNT5dzC+FOgegbNtVeUev6g52amaenVr1JZDs7cXG9281MBLNAQ4Gz
lTD0dS2+CSHjapgdgUvgLaHOxtgi9+5NXn+IN1T5z0evvIx8GH7X1XfxEt8HJ26wZcmsvsICrge3
s1QjSRKPPzY6y0KNGqHegvfcQ+LUG8s39Z1CtvD5937HFXt9TUAX6FHBQwfofTwSzot2zuZXb6sL
e2fu0qtxWx2ULURrN9worrzNPW1XPfYb69bYWWeyX+xCP3Kl7efPsb4+14+hHj/GaHZd3Mu1eotI
sGugBJcZ37Vq16gmoNITa3y9kwiVgbUsoReBCUoiq1fWtaWYEiG2NiqFcWnZ4WNbOM6J5PvjQYBO
U9XjXl7L3hJP1U2Q5WCnY8wUyziJN4BY4xOvstzvR+sEWRIQELT6F+U6bp/jaTOGCCXXuSquzS7E
vBmqNWrQZbgQ8wMfrYzvdAbymxrInCel86nF8/4dFyjhX8Ucqtprwh614QkaKqPXcmpCnpzKJcE6
5Vu5GgWs1wIywH536a5TwdOO3zHPKPzk6E5cU8DNO3cG5bvPyKdvP1+Br6oYb+byr3EogSMBQimM
PX88jtWgjAG0L0ebEfhRJuxuN5TVrVoYv+TZUBClNOPJjSa0oqDSBf40mP2lUcXVBi8lc49UYevX
SjS4cq/EHJHCR0EQPOegRVtdznbkfts8iX0Ze2XPCa0HxUovEzl1fKcW20mj0l46knEiqVnFQ3+9
Fa0h2lgLNnutoDBBHA9EwVvVTng76VR8G76VARfURcgndvUQmcpKke1/tqFfx9VpEnGKE1TRoT2e
zQkspIWMOTWZVjG+ZHkWn1UdWZ3Q89DNautrW51yhP5goQBKAaRMTY3XXYMWUp3LZKjj7FpYerQP
ptn2Mg121Os6+Y+f43+GL+XNXyui/fd/8eefZTXRv43E6o//vq5einvRvLyIy+fqv5a/+n/+038f
/5G/+fdv9p/F89EfNgX00em2e2mmu5cWX6HXMXmG5b/8v/3hby+vv+Vhql7+9fvPsivE8tuQHCt+
//tHh1//+n3x9fiPt7/+759dPef8tW3zUvyMfrsvOxG9NMVvz8Wv3/4XvhrNTxH//O2CP7brX/by
3Ip//W5Zf9A4ItolhGTmwTX9/tvwsvxEc/5YyoDLCbtwuV/7hEXZiOhfv5Pa/UG5gq3M3+PwffWU
aZex+Znu/AFsADoZzXy6cb//9zMffZb/+Uy/FV1+U8aFaHkYFtj/bOdFWoyLcyGmwePijFqDghIM
Y0Q5h5GnGVH7kGpWirGLYj73sh5sM60H3Yfv+ubNxP39EG8HfQXIHY1K74ZKF9c2w3OSrGJB6tRB
RpaReFna+XV3pRgXmfWjcS7m5E5PCq9vblv1rhbJJl8cd53MV5KHurjX49Tvh6fOGNzSkg9584Mm
zxanYjft9+h/ZdZ4yOk7mN0t/IVtH6B7qIdenFyozkOt0P9uU5dY2HUgGujt6E1dsesjxa1kwqNq
p2LhKyiJfv66KwAek7x63dX9ozWcfIhgJJ51b1/GV7Xbubk7+9K29JrraqPdZo9N5iqe6jonbr7j
c+39yKtka8AHWg6A8tAv6joXxOx10HwLlWRTF/Gf3Wgc9PbPEy+7fLvPvu1yGb+JCEvDBNijMSS4
mc223myFT2/WzbbGLtiXBwwet/efD/luDR9P75qNOJXlQCeBESPizux69vTtcCKt+HAIAveFckEN
YZ1SKV0/K0KlFjpaP2ebIMW4CWvk28rHPHn6/G1WqK6/v9mbsVarJTMaq+6Xumt4VdD7+WXv6i/N
fjwvd/CHrsKX8Ey91rmSzovbaBcKV3sYE3f4+vlTrArzr0+x+I5BZKI4ssRnx59Rz9quSZIs9VpE
fRUfvaUI1Um3nzaV6UahGyuuegoy+cHSORpztVpzpTFlHNgYk+ypx7G2EFgMhCPNpjKdtyfe8P1o
BJyUvQzqtERna2NqKlBSLiGJ61mlpHuhmo23oQNNOZ0i0y9KTduTuIltMVf5pY7Lpg8Cw37GCqrb
t7VW49nddtdk4uo11Kn0ZUpN/Z+tOo5HQhG6fxyWyPkiUnv8DRRDUjj/YlQ0jWjpZ8u0IJw4ONek
CTxfIAGDpk1y4sg4jg9QdFyMDsEJQyviH1Asx4PKSu5kipqbqMAbrZvbYbMl7on3n8/+cgq8OSWA
rvNOVFUpVCw347oakE3UU2O7nQBH48wBYN3sqICbhfHQyHDCxnKyzmlMAftPG9OKKbqap7LHVZeV
e28JlGlVE3sBOsa75fhNlQokpJrAmFfpjG0MJXOoBhI266g7uaael7i2V98jsym8uHaa8ySipJDG
yuQ5kgjO+o6y4OezsjpmKCfQfwehDYQNIBtl0uMnmktHFCG+I1uhmTPQtbk+T6q6PuiN/aLBZdwD
ZE1OXMavFLg3n2IZlHt4SY1gPfHPahpKrUyEVEQMOo35fZV38jbunPSLpSbpPtK0JseiYZp9HXsE
YmJc3EY3Bn0weTb0Rd1Fd/oUyXnVmVrqKkCUWYukhWDZlLXKaK/KUTnUc72NUElCu2dKzwOr1yhS
NsFWDuxf6UAhpUSSSQlxbxFObZ5IdN5PC5g2Wv02XFY8jSlUHn8LYw5qKGA1yoAskcijY6OwKrJe
LgFYldFdYSbqsJ0NeIX7qprBVkRN/Wwhg2zi1z3MnJJjHfz4fIGsGMBMzCshDw4IOl38s05l9XBo
pb5Weyy8NVQLqePOdwko7n0B6PDOMkRcu7LeV1TTw2n8iReAYfuZpU1oBjdNcmPnea64g2pJOOfV
8/wlVrUw9k885epoXa5JBBztRcaK+gFqBMdzh1idsAarMPecAcEFdoT5N2VIAxcdRaSe+knZphom
gbYVUsaAaXegG421ii0cD13XztOxxfJmYSAQVaUABUV3Ajq93vuvT0j9DgYHQTTg6VW6nE5aa3U0
DfZFMFkZ1gXooYg4wpy+qVQ3EFW1CZqsArMYaEj2QVfHmjffJKGteJEOlQ8wxHDiRlqdvK/PxBeG
c0iJHOmq1Yqrak0IsPDmXiSz8BAAMb1qVE4hgZcz5O1259ss0FQOd1JASqSruo4sjC7OBWL00BJf
5Ibmy6A1lPopMJyKe5dJPB4Kyi11R2iUaKy8U9hU2roeayMN9lOT/JycOEF5Q4noK+FyH2eF/kAZ
t37utLZ0TZE2GIM3jYecrO0NI9YiFrqmJ3b1ql656GbR84D6uIAwcOpZc6EHjUMMGlqwD4RIfo2Z
pt86nXGQw0zyEuw3dhzy5XkWCWdbSI36RaGQ4Q58j+04xMjRB1J33pr9QtbobbFpBlGcpZTMdwJ4
3F3NdbxR+rk5fL6h3n8znhogEMkeeZO87g9mXF82kqTBvuut+SKO0X8Zu1reZ4E8ndi7yyJbfTNK
IAg7LoaPYAKWRfomfDfS0DHH2HD2ZaV3D3aThMm2Bmz4baoCkaBwZeU7NVHSfTlRUds2RWKc0nxe
GRm8fiSSYmrrS5d5EWk9fobJ7NK0LdVgX7RD/bUcgvRWH+mjVdGopX4GyhwneQNrL0/A5PlVsJVg
pOmVvpltGXd0XOHFFwu/5HCTJ0ptuW2KxLtv13X5Z1JHI5qGWoaZfC967aLrm+Q5NxKj3Fs5PZxd
aRnwcxXki07kKe9uNRYft+wCkaPGuFCPjt9LIJGBRjLvFUAN3Obd0tQeArEH29dtjDwrtnllJZuW
9twGEnDmh6rV7f7xUiLhBqkHFwiYwnoDmPD9Z7tlAzij1W/jKpt3QZ+Z57mangIELuHpaiktCkAU
t5aDFjma49dN5N5EmlyW9lEWGH6n9ZFPqaFFxHK0/RE5EQQXsfAQpVV5n7/kB4t4QQQuBRRwk+CI
j0fOAENMSVpL+2Iq2r0kx88lVj0e1iHKRkmrwpfyQt7kNXQBvKrLE+feB7t1id4QqqBEik3JavnG
TZWl9pyEh6oMjYugm+SbYpBaV4IJcuJF1wEjK+poqOVR3uzWUUS5bCPGe2DP2vRx8UHpZDPbTkR1
fm8EnV8qWXriiPjw/WBaLAS9Vxur40Fzref66JDBF6Hdb0QrfbU4BfAFG6oTI334euA7F6EIhzRI
PR6pj1RV2KXC65GV+FBYXC63+Mma++BMywP93pDnExIy71+Osw/MEZ5GAA+1tZqLngzZFDKlhzRz
qq2VOc22lbtwO8i5889yIO6iZSj2IJYCUKfXjHBJo6+vCdbJOKfdM18r2wRKdw8jCLGNwdCKjd1g
ZJXbsAJLwOSf75H3c4u44+K0u6CpDYY/nttxzhIH4lV40CK7OEg2QKFM7cerxlqCx7gKfHmc81Nx
1/Jbj88E9gQSVUtkzxZ9V29M7ExRJjs81HmT7TvDDB8yVQUFNTc4P7n1POQHRZaMyK1LRRoPSOIp
Z9nkSDUlwCJ8KsfoVCFgRVxfrhtqr7iiEe6DvgPkczwTnNRjMaeOs69t5BoHvYWw0hCFmlGNej8H
idcWjeGr9HsPTptMZ2lEimaGEq6ullwDSciC2zxFFkJESgn9vO3O6mSYvuVWgoBeIbebfNTM8zhI
qhuM77uDVaTpISumEZJ1Ig5IuOc3yhhol2LSsjNZi0GTDH19Nk50bGNbWCfiifffnlMRDtCSWdEJ
MFYn1KDHZQMIA2xCF/mNejU3IDGMb0V9FfenOL0fjLXELIS1pAN0Ele3wAi9tckb2pNxbEWXded8
o+Mhn6OOjjxGlT2080lm4QcXLUgtoNOYRZmETOvCSYzuwRwCLcHxE/UQRQv3pohGPMSxx0ano92j
sot2ueOkvi006yIop+DEFL9PgXgELgDyNYhAxFLHi6qMsUOZVWCcqY2PtGI6z1JXh745zerGHNJT
Isfvjy1ELJhc2uFApUH1HA9XFFBBK5wxD3YxdWeKFNeX86j2F9k0iRMSxe8v16VpYNL9I4R2EJs7
Hgql8W4aoiI6jLZ5FpZBg9pebvm6Dmu/ZTYJ44PgHniR6df6kJxIktaFSXbrUp3i6AKKQ+pmrCYW
CpQm9bMUc7tCxyim2D7UoRZtSkdrPNb7vG+nXPrR9pmysbHbuC5K6SuSvJbj/tMDFBgL5zcZG7Rq
BP6O58HOEiMfcT84FGggmFk9+kouzU9dNmiXTaTJvZdMpxzQlo15fHwuY6LsYQJIpCqxfJs3933Q
JAOWMBbkWC2LuS2S6JLIdTixdt8vJgR/FVrJILRoEq6B9x1qRlJRowUzFIhKZGqt7rUGdX+4heJE
ifODxbTM4MIZwZCcE+L4hZxGG/TBypJDVrZI1QbGQyab6TlSMPJeIZvy9L7MLpJKRv26wMz780/4
fpPyooSIKhkhZc/XUvyb6ayUsksDu0oOkMOzzRjU5bYOjNodS+0w91Z7Yue8Bvjrz0dQuvCndMZc
n0u6EAN6D4hCJ7IW+YNpjRvWjeQ3RV+EbtDF7ZkcNsmWmyr1FFtE+0iI3q27BiNEuUPut4vjH3LX
TFCaSms/CSPwiWpxZIid6lBKhAtzVNs7ISfhDj7/eBnMEq5VlGCfjV7camYrvnw+hx8ctos8tAIR
nRMB6NlqH4SpErVd0SYHOp8JDhC4Xth4F7lRUIToDjfnddTKZ8MoOt8e+eEISvpEnPhaGllPLA4R
3Gnkjaiurc4kcPn5hDVEehAdIiMjBW6/UkfNdstWeQSMmlxLNcxkSnKlvgc4Iy4ALNjfFKWfdnJv
R3u1rJ+6IZ83bYSAU2uaAwxKw9jbkgYiUcdj2CLEPisUUk+ribvboLfRZ5ckvXD1fnhJxqexjRtX
s0KEVHTnFGzy/S1KExEEnbwcOYTeq/O9zqs4iXCBRmlXT7aiUorNXE8RDiSh5iNejS1JVUzPn3/a
j84B4DIcbVAeocsvP3+zPXQlkXqcN5JDbXaGK5djScl30HynMcoTicwHO5FK/MLPpeJrgV48HioO
205JRMMikkoFtSI5PO9CILOqNo47JEdOAdc+OEhRwmAHcvOiirdmqjtls4jrsGiVVjF9TW/QP0FX
8MS6XO6i1bJkCC4qNE2oJq/PF2nGe0gK5+QQgILZUymJPHC+g9dm5N5CLpwrSR1Knw0UnAi0P3y/
hRPHkjHp76/mU4RJXyWqnRxaxYYJr0jlI0adzQli4kdfjb7Uq+TscqCtYrsJ3VMKHRLn2egomzKU
g8tp6qW9ZEnprRm0p9SSPx4PyABpy5Lfr44aRE3yZuiYzz5ONqBzyq0KpMujSQYTU5xqR3709Yg0
aH4SVy1+fMdrMgUCGjoWo1mtkp8jGJD6MHfn/ZjOXqNMl2Y9fgulsNx8vus+fEk6YuxyelTvNCoc
ej9NUBjJIapU6KiJVW9DJevcMJikSyuWjdv/h/GghC3D4Vu1bsWJutCdvI9w+6gU8OlzVlwECZ9u
cChr9uVwioX/wZUPTG1BAS83L0Hy8bRqRVbacU0CRM1T8gacJvZjS+woYJscJFkvNw42ZdRbnWg/
yFJ0IuL44FAjKF+I+Uv5V1kH5ggLmdzBZnqoeDfuXGO8GpPm+4h4xP7zif14JJbOIjpCZL7aHRFd
bCeto+yg9EmwCWOn2TcxfXNKqOmJ7f7RJfzqB7BIe6DSu74fQBiOSksN+hDJIvqRanN9mKbaAhqf
4FdkdtUhHAv7cijnwCMiar8ZfXtK0OVdy2yB9BABoAK3FG4hKx9/2Qr6RREoU3IggQ882UREiGAd
HH/uzNvI6mGxWbmyZ+0jC11EpReaWsQyCKo96v797vPpR9rk3fEL4ZIeL4IIUOoAOx4/jy5BDFbr
WdrHSa0orrCi8s9c6Mq1VVrRvAPiNOl7UaX6r6zJgnpn6sFwMdaD8dSKaqTmbCr3ZjE2l2Js4H4o
3ah+TSSrPzOGXnuEBpzK7oRd2c1sj1hyy2k0Ra7ah/3BTp96UdxR2eiwl5g7e0uzM38J4mIYN5Do
jSfs2FubYyTxyR4Req/mO7VTsqtCQCoApC/d5bpe3UhalCRuMeRiclNDnjL03YhO/Tow08iNQ2xd
0c8uhN9jEJlc6FGI+cIgQaXZNrRqMzfAT2DXJXVF8GPAgHPTpLUZ1BDZzxLp3Mc8j7lx87EbftjV
lF3aKAh+1fFoiZDjiWhAm4MWuF1n0aZH1yxXfdx/zQu5UarLsVYRitOSMf+mtpyGTROO5o7GI8+G
rlmXupMetRt8Mpzneirbx3xG+NBXjBw/kbgV0r3gsZEuTsNc8ec4V55yuQjvu7GMkf4XZmq5tSzi
e8koK7QRrMke3bkDi5kpiXEx2NUL3raPoSVZxmbMCuVbLeJi3KsT/dcriu3DjxrQ+yaV4cu7FIoT
xQ8TS9sv821do4DbTu6AUuK5TXGn8PKOGMyLR91qNxrq1V/hp6Y/rEjtxcbkpnnSS2sIsUowpydH
EaZ1RvNbR8Wuj62rap6iZyONA+fQSJZykJpGKzDo6LsrjGpbZJjyochd/CybYFcYJb7vCwsAFeMS
sI9kdsGlM5rNfZAOiuE2QCCUzSgFs+3GXWFx1UlIC/pS7Mz3uR7TPu2C0oZlAFMHMeOoL77kWoXG
FdhPsdejsrwbALEeZsizPjKJ8iWWwdUdlrEUvIOupvlg9X1/WxVzTV+ndVLhZnOnPMgBp8m+ybrk
YpYb+QYl41x302CExm9KUjq6kznI0a6K5XDfmbU2eUE+dbavtOZlOZnjz6JG78kTuhX0bjjUovZL
Vc5QRTRy+Vc0BynopXmWbV9Fn/ebOlT9j7BNEwcYHmQ+t23k6kkz4vLF0TNxrxlz9zzLsTKymEfN
1xF250nCIblORDgZXjsZxg9DDI3sBWMtV7j32dLAMoyAAY5Gc490gh27dsDx5RXUHJ/bNppyKNdR
+Zwm6ZBsJMDp39QU1dmYCqTmanZc5V4YL78nSzKMEgAK6Qd5KJUfBlXTdBcMo31DzylU3SIt9cRL
yW18qBf6Y4wA21lRTwmyhrGCrYAUFj0m7qpefHcGiqyoRsT4WVTxFMYbTcUnJuL6KEFS1JPGAkk1
Y6NzK3+zpjyK3Mip2El6TLvK6+SoCbdd0U3TJoviDpOOac5ohyVmhhNb0d7AnZ0KVxut0OcYaH6W
7Zh/lbREP+SloyauHIHvXLwQ2oMzjNrjnBb9L0SwABzHcdiHnhKnQeu1qWLHWGNJEuCyKOuemkF2
Ug9Z2vZ7mKC96KrDbNdbNAwQnE868ThMmTl5cM1q3Q21DC8TnjvK/QjgqU5FWZ/qg9MlAh5BlF9l
Qx3krl03IwDPXBh3iTxrZN4VdBK3LprxJkIkCV3oauCDdizdbbdI50XNDNI8IPlBwCqcbpoEyjKY
gkQUKCj2Bks9ruIbDvCw92ZDQ5xRn6fweaDmNnssvZ6eSC/Siz5Jxx99UEQ/rEkZVPDo4E1cpBUc
9JLS2bmbWjxQ/LakmXS+6L89ZB3COu40hJTKB7OVlQ07b4SeN3Wpl+hWdpvLtfhpVMm5mOOvwOH1
bluhGwHjL4DBe0itppL9SkIUNQeBOvgBiLfBzfqxanzWQhndVJEOmYSeZbEv1bkPz1opsiyf7pV0
282amWziZG7u2riL7hy7x6eFyXzAjfMiN5yvpI5J4psdlw26+5wcaV90FyhazBgGs4Cfqq6vYpRU
WVtyFiLva4bIWXh5kQfzxk47Nd50aRw/JJkWPqVKHT3y6zE7oiTFd5rTKTibQ7RU3Vhis7jUdco/
Sz1QO1cRUv4lBxv5pWuzuuWlstF0lQnpEt+RpKW8URCLuFFrTJgEzppxZ0/IZGYIWV9kdaqztkcJ
y5iiE1KzsQenCXHICAIWU5QiT4nODf6WTolpG06c6QY+ZyUgwRBfzXnbW+5YRyLyOgBMJRyoAdUC
2R6dg2hL5anvQwwyw6G3XVOpcsUrQ2k4ZzHD3rS0yurxmhmqyjdLgVtGppUCwqcDWHgqzPIpr+v2
uiJA7DxVc0aMDiOqzp4Ko1x2hwrXwY1a98o3KTLsS7S5nb9Nn/6/RtNDangTry1o/SM4/XncxD+e
RfwWM//6V/4CzUuAhv5AJuNV+AOI/BvUPBn7H2TuC6GH/6dxQ4LxN2pe/wNMPH8Tkg8id6TepGz/
DZoHUE+iv/xrqNb0dAzzn+DmV7EuQ0ApRuMNfBMJPjzqVUHGiFOwT6HobwgD1U1YmimbbfrVZ/Hw
q65T66DU6NBhzAqCUdZbP1FaiHAdGFG17pQTKePa4nCBWy0dD24JykOLiPpxpKuMcZZHwZzeDFk1
u42kncECyh5HI1JdNl+zz5Wi8DtEtbaVM4tNFSmxHyvOXpqL71oymK5o7dyvc7t9GLWs2fWNXh+I
/GRi32C8KHrn2xhLp+oja2Gj1+cmuV4AAtQP8dE7fm6UQEVn9VJyI1ctDTF5VxSATDKllX3Z0dPb
sunDgz3b4kyovXNTYG69DdQ02w34upzDlGl+dnnfPlZZcGWMZ7mivLxZlDd/1WreUhXWzL/lCRcb
xkXwbMFkrav8VJ911AN5Qiif8p2Ot/OfmGRiV9WYxobuiHEOgR3nJrmmYtu1kl/PFkKbSuTSe838
qG0xz8314bYIy/YKIbhylzox17Y0IAIv58V2jPtsX9pYBNWiCy+cUZ7oEC1Qy9E5RY99NdD7n4oU
txS9oUUlkdazCgd/DfaMOwqyqYRPR6qZA/5ccqPp7tQZ+taGcY2fTITZmRHNd60hBcp5L+QfNXE4
fhtKJby4n7g+BIYuVlYlfii12PIK2GxuUHaNV8+V9DNPJBsRLNNhuUOkl0YDqVcr6l6KqSX8iIhl
HyrjXusdl4zAvqjrWOxmjKhktxYNDp0BPrqeVGWYVk0a7VW70rKvplXbnP5Sf6Uls/p1Tkb9gWsG
zdBSk4gc2yoqvge0e3xFFS98r1pxM0FWDq3Wdq4WI+WC6CyuvuliHDZB2AfdGdFZc2K9HNfdqDyj
eklDnyiH7U9LbnUsoN5Wt2Ebl/ezAuSyINTaCrvST+CE16fPu2FWpQVdI2Kyy6i8J9CodlIyR7ts
bhwyqRL3QZDkl5USfWcFRh7xYP5YBHLx4GjdQz5J3z7fIa9Y3DdLygI+Tel2AdOBVkdNZlV7161h
TLTJrO7mHHhNh5bOVTmT5Zl2aeNep+Qeh3izG0biNKMflD/R8JAuyL2y87SZZ7cA/nGm147pGURi
WMQNvR9PlrjOiOlaT6q1XyOabDtVH/Y53vb7sjHbcyVPlb2pC5D7ml3iIdsgfQZX6Wsk9+NlOE7V
dWOTLVoR6iBG1co3TjYod/wPOHOd1I+EW/aJgs+qN8nXp/lAbwY0BRg6yqKrqus4mRrQrjG4Q8TB
BSB3mTAPyJxjwgeydTDPzKr3QpFs46G8r8HYf/4p1sx/xuc7YBBJ/QWC/Tv2e6XGwhR6qt8FMxJs
RiBZzO5wZmYm0Ar0U6inBfF9LC06z7Fpu3o6okEDBsXn3yOnoqTZRZpOw4m+17tNsTwWjWJIuPQT
6fMdn/KxMFRAnqN2VyrTV1OoypURR/rh85dfroqjZbgMwkW8UAtU4ONc/W+bFVOUBkFMXHlH1qbt
THVwR7NsDl0jTmy+4/rs8pENNAygjtDdXyBQq4FUrORaHajo3ZzkoSeVZdS60EUjvwXQ8YhR1in3
y+UXHr8ZB/Xi1/EKRgdSd/xmkLD7LlM0cRfq7Ubup+uxVTyRm7966HANqFTaxbn/+Wx+sJSpItL4
IVQCsEMB83hQOq4pBfi+uhsdsp25uY8mINlNt8MS/odFHQX57k1Xa76cRH+qan6iePf+ndFNXTR3
6M0AxFpL7MdmrrckgOPdIKFl3RfmdJtSBqFkIYbrVqg/eCT1DCxNvz/x4qvFiowtbUxg4ciH05cG
vHz84nrRtaTbWnMN4n++kqvYyyWlPBss1Uhc+oXY3LXxvKmCstzOaR58pebWb40prfd1Z3fPXEfl
TRLUJ2U9juvmi6MGqvisPaIQBOUx2Th+sLSP2dlExNemmKfbzu6Ns7weVC/P2+B+HlrXHLMALZpU
22aVc261eHsii/yLGhaZlFXE+46gZRuVNO9mwHp+LrOOasPkeoDAsD0xj8sCebNqQXyrDpEoT6uh
MkS1/fhxJTUD2J8igFuUPYSuwpX67kIxLh1t8tWi3IZC3Q6ShKzVfOITrtYOABjsVXCVpnMJ2hu5
++ORg7AoEoDZ0/VUCNpCk7lXaeC42SCNbpUpxrakKr536lNE/9UJ9DouBB56fRYljXceaEpGw02P
ovlaG+LYb9sSdRgkfTwLxY8Ts7u8wtvJBZtFgAFZR0U3falwH78iABxFWAji3kyZLF1Zg3RRzBJE
PWC4Xol1TTTp49OJD3r8egtoAYL8/2bvTJbjNro2fSsdvW44MA9boAaOIlmiSJEbhCjJiRmJKTFc
/f+Abn+fquhQhZcd0d7aJgpAIvOc97yDs1LNOV7gMZ+sP1LB7ZREj+WgewFB7WXtg5N0SxlqVmuQ
87GUW+Cj8tJqBu+SFL7vsQ5UVXuVcaUvrRFOo6Z2cZn5eyyh03M2cifGBO8/jwrd1DlmYKXaH4jr
U5JVnF/zoaz6L7WBwFcMbYpsYw7geFsO1imkzOsAaF9RPY83sUi7T+kwIDtIi/HaI999u0x2hnG+
dLe+OxeRy/C0DZOqS15s1eF2vFSRn6WwtlNXfsK6Z7ltcxvLg8n+OviYPOXWMF1ZncrO7cbHm9Jf
NwfVCHIXHjostJNNKe0w6tCFWg6AkW4UWOlwbYFobeVCnlPYJDZWIKXRXWX+21AW5DrJCce+oXxg
EX0x57izoqRchu+/XxLHHxq/au1/EcOuXhAWy+LkQ7OcRuVDPOMt3ufWD8cfqgso7l7UlF21TUjE
fvEZze6MWD9X6Xx4HlwZwg5lVrBSSU/3Qt2b7NqpauOQxl6xAwEU0TQHxpmT/sOKZw8hZpFYQAM2
N65Cx19Z3At3NBq/PbDFqX1rOc9N13gbZPTn3DuOv+f1SWJcxMPENn4lO5/6TzDxXSkEdXtw4AN/
dXBK3zpVcG0ajJXGCfwwCYYq/P3bO6kW14u+u+eAlljMDjHPPb49v5GT4jQYDhAT6h1Zdea921R4
zdVa/zlj89km8zw+DeYacdYpAn+SNWYSZSSEiUlcMMzKIPt53bmd5vik+/uHrd8wjFzy19a3/wvv
ZBmnyuokhj7Q6ylAUtN4BTwfruPYWi5rhCjXcU6MMGca82pdVlccLRnQQU5kNGBFQhe2K2xH7J0l
M6+Krn+rhf/TrrQ86qv5nNn7e1D0fzfjv37uyu7AFAX3FVbk8c81K9RcmiXbQ2uOzm5pxglbOVcX
e69RO7+V8HiXodzbHmlfUOumg1I+NpqjuSSvbgI9i7/ZXRrE4N3EVic+0WX1b06DOZyzqn1LIeuf
ZpWWV6JFApk3Ir3GkXPeKrs3o1w6wU1i+tXWHlL5qa31Vz3Pmyc2BkgR2Ex4n4jJ5LhbxvZTMsbB
QfXS3yUZyurBcLor2dgNGH3lRulAOOWZNfZxiwAdg/pLLi7lP+aqx8/Gd6ehdFXSHKzYxXYBO18s
Rxr7ykEFeOWmtXPT6Yl/ocbh3qmX5Tku/eCFVJyvOXK7HTtvv81dRCKmg950DvL5E9kYyRWWz9Xb
73/qcVn//hYhVcKDp3mHP3tKdsoGjMWJ1pWHYrb7i2AuJMMOEwXgVDibfnHOJVN+/OSheDCL4+FQ
2UOHOH4yWV9AfndiJnKmqX9FJBLCYM2jNg2AYebevQwcWNm/v8ePGxptGPs04wqoQSS2Hl+z9HzA
mlY0B6Ic3bA1U3OT9HiX8Tmfo+T9w+OEoIohN0pmFsAHZE9TyrU7LuWXPvljWJB/qhm1RWmSV1fF
EJ8TpXy8XoCHb8BWDZbIOOLkhPRKl+DxYqkPfhdoj6OEtiLiZA5nXaqtoWXyDHX0w8JeeYaMMTHJ
RKtGZ3v8KLuu79tUpaAeI2bRC7LR0E8TRcRO54bSjeFqyrK+bHU1nOnyT/UKHHygDDZ8wPeWkG7l
+NK4gLkyc7nVNNDGl6lJpzdpyOWpr5xPZuNYe2BbHaG6bn7SmtTZ5Y50LgleHLfSIBVYq8x64zMY
+pqbGExMbmeFxApPOMTvXf7sZppeNYNDJ/a79qKyLS1q7KF9HgolngdvDosKrw0+5XRnNX3FYFPN
I7bz/XBdL/UZg7APK3a9Vw+wf6001qzT43uVbTyXo2IZCcwWGRfG6a5k+6TALeaL338cHz7Ik0ut
b/yXUwedVrUQlCYPvtSnSCu6r4zGU9qG4LlPmq9Et5+L5HoHPo5ODrok+DKAsXQNH1MubGVkNWm0
xYGlql9Ntq9hxIgTI3GrRCKNQ0pOl5dUyEzN+6ZdFGmjVv0JiXkStW2ZbIfS5xzU/EW/tIt5q5Wy
2Gta3+6CbEl3kliMQw0r9bqxpiqcnZUdrPU/17Zi6yq8PsOpXWQdLvWSXTf+smkmv77qy/PZY8fN
IJvrmhzB7r86DOCK/AHC0OaVrT/kB8Lytj274Q2TQYwCIRjsqlKbNsFkf06U1TMELxjz2dPT71/u
h+1h/QFkcyMb0DmJTvGEYlRg83mbH2BUJKDQmmv/LEd73FGs919mQl33v7/gCYDy1y37hDoxkGFQ
RCt8vJz0igEQlN3iYKWNe+WreGfR6TorVbEajfZCaLX9qVKt2JBO7oZpQySTk0znYLGPVR53juud
sSZNYS0cnGxUQwuFsTVFcWizOd0PQZDsc5swD/gQpNkO3U+THMILU0x4lhK+uuFMBk1XvKY4dx5U
3Prfkuzc6/j4WTPFo4VlWAXCAvHw+OEMHfnSOABXBwN/gmfUWcVmGd106+Sa8fD7F3EyG3t/EaDx
NIarBMlntz6+Ftp0sCz6hYMk7Cys/YSoP2JE9dWalxhSlZbiarDsamfgZ7Fpas3cwVIerhC5QOMw
ZBYR5WKBJFRZvjdwa1sZOzCiOhMUDpnupbcWe9GQQxeP46BOzhzaH3odJoyQCNfzmnArULnj328b
WiztBLzR9kuIG1OV7sA5/c3vH9OpI8L6ib4Ta1dnALakU2Ueu4Hjm6OqD0oTP1PlXYyp/1yv7B4H
91GkeliU10kaP1iIi0J8ZI099Mr5Sw7IExU6GpgzP2gtDY83R34QHN+VEA5V9HTPgPgkdJTu9UGr
aLlL9JjbfDazq1S6j9R/y20133VZp13jY/FoluNwoc41IifbFiAOy9QFylmxVxrAk6JCaMZgEmg6
PhjgBtuhX4aNnet/lg4q7dIjgVXAp91ZlRq2JVBWWaozyPlJJ8QPgBtj4V4Fps/w7jQIxMpEzjRP
bw+yV7hBLGOxrbvsqcr0b6KTWtRlib3J3AZo1jLUmULjZOH9dfGV+Y9FG9KcU8CHIGonc13ZHcSU
/jC12b4BDC8ff/+anQ/PeK1912fMTa7JUuu//+XYdZ1WLXJ0hwPQqr+37FHsFqbSIa8D77cZE2sq
Kbe+NkxR77DoSGBCjeNWS5L40ZVLfshrf/nmZnX+qfKzaW8Zefx1DqR4EZ2e7m0DY0kzmYZdZc3D
zu97hzBbc9mlJcklK2Bz0Y8+A3Lc1+N4BDcd8LWf1uhez0i+Krco95Cpgq0+J+0nN587esxR287Z
HFwvy4TD7dTgEim87FFNnhXqnVnsEhO+X9woO0yS+rVpdvV8rea02yvPbm7OiUPMk9KF7xaWPwR1
XhWoCKfN8TMslZF31mQthyZIv1uzP0ZmoOlXRRkQtlyvOa309D5kxNQc99hyyleRdC/5AF7cFnn6
Juuyv1WylQ9+QvarIKpqp8mkDlXmu9eygtznlPVISvYcRIFyKkirRN2FQz2btyS0m1CvRHGxNIu+
+/3y+LAGcfcFxwUIQEPJWOdkdVil5pWjn+gHeoc+7LJJe4AwGt///ir/9ADfw3YQntBdf7BecVN9
DKa4NQ5DMW3qKd2K2dtCOkUD3O58o/+c+O6FRsRwyraXj1WoqureKPeVeBLE41ZlGlrzrT+SQRBU
W9FfFG3/mKdj6I9pNHtDyMcWSmt8cjjxz2yU//DjQWUJdLGILuEzOg1eGmGk4QPU+4fBq8uNV+P8
3Po1pb1tTpCjLOKa22LGVdRQNcJqkzFh2IqsvrWbzobaBbKjZqQpMhuXqFHj1ZL43yF5yb0zOMFV
wzj7QekMGHxNL37kQZvsOIXgHEJ13jjCYcxpmuNFnQXFmbP7fZb2yxnAwl7rNXpIyNs+dvUnxYuR
2WORJIZ2mHJrJna47hkNi/tiUdP9sih522pJ8NS5c7+xxoGwBG92Po0NhNgaWptI7XTX6PrcICw3
hRWypWRMjyZ3AyG0OHOCntQ0/FZ0/BzU65QGOO/dRf6XjcxDkAdjcDAPtaYZAM01PGC5pFGumdqZ
VuUfLwVeyLyT8Fe+jePvXUBvLgQcj4NZZjH9V1OQBd6525zldfj9p3FaP/51W9wXzDb++aBimJze
GJdeWgeIF8MFkY7GppyFAjLSr+l/w6St08sCx4T9bARPfTCbF1BCGzzLxbIxDb4OPav/XTX//puQ
a/qgsnDE2BeO79+uA4Z3S2sd0mT8k1paVuZeufFDYY3embd60jj8dSkOYV4owBAjreNLwbmH6wcH
4TAZ5Rct0KHhVyn5d5ouQq8W6pyQY63mjlc8OxAyP3gEHrOd01m5sGtWPN7Kh2Cw6jdXCwIszvx8
U6W2KkIf1sPXCfuubpMmFXGDvvbDd5S/hNDelxwbpQwO6Sy2NlSuZ0334sslTbEqB/xk7FZn85kv
9OPJA/bBVIkp8TqkPsU+RzWV4IlL9nmxEmxVFnP8bhnSuoAjZDFsM4fLtkqdM1XRaW/FS+GUgy0G
3kpVz5z4+KUoqZbAUGXzuRuwPs9qRk9l5codwu/5ru1hgVTDZH1jW5abHNnb3QKPemvDfPvrdf0r
YuZt+r2tu/rP/tjT+Ngb+f85M2R4Yr9sFB/om0zGfh5RN9f//G/qJgRNNkAoKOt7Ar9njf9leKxx
Pv0BZrb2fDoqXWxP/sPd1Az/D+L1mHGtRthrfgW72n/Im8Efq1Cb0fxaBDMg8f4NefOkJVzZDPwy
dmkqC9oLQNjj9bM4hSeKQJNfdE2WeagSvU22k2VdFVDaZRgvXvOph+ZnhqU5I3sYlIsIpzWNPdS6
hTTsdCL5LyW062YkwU0h+inHHzN9Na5/mfyS6M3YcgjL7hbmUfK2LGX+F/74/1fe/6br++3K+zn+
r9ef3woMt48W4Pp//b0APZflQtvIvs1agXX09wIESPzDJ2bJAJOmWIYD+d/1ZwZ/cMbRsEEu5hB/
Z2/9vf4c8w/qEAbbAJE+jTgGwP/CdPuUvkdNi/KRyPOVX7IO307Wn6kj7lHki79gWO3vHCHm5xEU
CQk3PZ0GQ+qr2/WgcG5RqFtoTd4B4m/ybYT0l4ZOkA8vvzzB+7+Ol19Zrsf1BF/q6kMEZ4yuH4gI
CP34e0iXJDbGLrVfjFL517AXmivKxiKacvNc6Nx6a/8937gUqVHAMdh7MoLgemwbv7Z7NPQzISVT
9irjvV9C3fdDBNShPzQoxrZTW6OZOSf2/sdrrrUxF3aZF5+US70TzEQCc80u7MJ6j6wlyrbIY870
KifH0v+9t1+uc1IrOJ5ijiXm7BW3wE21E1di21x+00Ntc87g7J1J+OEx/nKptW/6pdhsmL2QK8el
vFDjptwIUkKob9Loe7O5GEMrdLfn3ty6ox+9OoBMOCCYRjJ1By46HbEUgFMYkGTmG87QeoeC0zcx
2GltZBOVa7p7T2+l2Hho+3AmkZqMGreuIW8R0xPAvkCvHbkTcvhIWjVJ4K1ZyThSTouZYuVJq4yC
TseETphjae7ibiyaKEs8ZN2Jlud3lldhNbOMtf/m96OoACmnyaHtMsoK6aDQmrCVjvsSl4p5jKer
KuynADb8hAf0HsoWs9OBD6gJCdfKl71GKo+5LSbP+C7rjpTVzOr6H12dujQOxWK128nP4hywNs4e
5aSTGzbgDUaKLfvLI1RPg3ThsUJBypQg9zHPcksZWqOTBvuUQXUQlTKWOeDFUDKLwmkkCP2g6/KN
0VdZd201MKqh0RjZTRcwlIt6zabPVmiIpmiphHTC0iX1OVw6mmwEWtwyx05ZXy9lbHYRwE2LQ+DQ
l4cZv4tzhkLrAvp1gfGy1x3SpuJlS4QofbzAggSnaadsl7fEWPp9a1TLjRpm7QxKfrrxuJB1YCMD
0nKlVQ9+fJXZ8vpc6rH+Jj30dpzDTJNopKKgbbrw93vch6/z/VrscUwjuTFc3I+vVcIEblNiTd90
uHw6F5PWECploNBoOoKitr3blJ/TKUkf3T6If8JwZwCLGU7+il2UYW9//3v+4dapmFfKAOUQh8vJ
z+nQyrIlz9x6JdwdDIJxFxu9vGhnbznTVBzvf2s9xSHIa8TTbp1sfxCi+3EmTObbL+yOBYPBTosG
UpmjeU4FXrukJGBugs5Kr4ObLtbLL//mTtfLrxdm+gOUA0HxNDxpmduhM4zSehEZws0xgFNVT0Cm
Tu4kZ7bg41X7finMrKkg4NHgo306V/BHcIyM8c9LgzTyfswXdA2qOTeBPekJ1xtiBssThc38jg0f
rySmBib8dOm+1E2SRanntrfEx8QoF9IZaoatPf/+AcK75S/+92vkvnhv760uFQjMp9PQTRgbhPvU
jvUN44v8rTTAxveY5GX0fX2rqht6Q0SJMSJiP6yqQeQ4oWaVGSFNkwEyhMRq9qXbIKOrDa9sd2r0
6jez0TQrxMY2wz3LMXCAGPBN4+zCI+ENyNPIN6PMGhWWeH7/cIqW+L3eJwvr1o615HLsbA5vYbBj
7qmjsh+LaOIBIaRo8MTyYAXuk5kJwXZWff8ar0HsF77DybDFNRgq5oKB9ZOMi6zZp0ECmui2Wvyp
des43+PSmvu7BU1l8FiCmd6aTWHXIe60HTEElTtmeThZ2ihp6gbjR4YEXlJOlJ66rCxV90hLpv5u
rDOJeV87OnI/6rOj74IBkGKDr5n1NNnS/1Ingv84G8yCUKYShh2WBLK4UMGiwWwuLGO6cDyRZtGM
hN2+rREgB6juhWtcJLXpLbeDH8MltSqqvHs05SK/KIxSd3dx6qg7lqJao9qx4Lxo7Da5msqUOYlF
QF2yTzurdPgGOogmvpEUemRJvY03ky5HZy9Fh0NdYAqQxdpE2X4fVOmAcjgj/XvvoYplRG1NyGUW
YQP4lbyXeYPOCM/bhLCuP7sVBwzphDh17cZot0GiC8JSsabiWNVhDqN29/UxNDWzB1Vz8qlArM0O
kMe2eFpc4R/yvCwxbqhMX4TOIKwsFHwaj4sjRnjumBFEldc6KJuC1Rq7DmAe1qNTYLQXe/azWrra
IdQzyDYzmtUy1JGUNxtvYoa2IfMZFBIxdJFgBShmkhzd2EMDlgSZ2ixeUYGdWkE57DO3TJ6GJmie
EYuI7/kcCOuqsbLmepzsPN7mBRLdrRpG7YeaVo16YyFp3uppHXxh8Jn8ORH7m23jxuIxBVNnsZ7f
sW1SApMniWDbCJ1pEF7o4YF7r3k2Mk+GkePOGFtv2Q6Mb/eYNSxPrt0znzb6NTrMNibIoFI3093Q
W2kczbaXYtOZuG63y1U3qcuCn/owxp15NQHjqUh6NWCwRiiCRLI+Gveywn57azlUQZ3buvbOqpHi
PxYJRNxXaik//ZFT+vif+kKQKDxU2hen6wwOLX3Ox5vKNLPsRg+6qb9OnRECB3kKWRFWc6BfC63F
a8CbzCnflYE3qu3Sx4wy8ekaH4Vb6Nk2gLZ6W466/yWIu+BFahn1C/zy/GvdBizT3MKyAT+YWDtg
yV1TvfR6cZfOhtFBo6t8sg9H5yd+VcGfVtYbz10ZZ1PoOK0wMUAgy4DHKt3sQox+QSChFmSHJS+c
Imxh/j0Y/EliPUQ1bYeqRnRmIeei2mIy22wd08PjIRhteeeItruFbVjlPMBmoDwsiuaHV6ajs818
p3jU9CGYQ6tT7pbtTD1Y7RC/NH5cMjOMW/PBIQnySTXl8DgvVj3BGhTqoOGB8Zr0o8OtJAEBX55b
J58VLwtTDUIc+SSxjMAlIzcW5HGeuvVJ/4vRUo4aEnCV86gGoHy068ruvquRjJIQPTY2dZAPvTeZ
zxXUsQayWqhwuCxCOLjdn56nxk3TI6Pe4IRR3DYuTEuAPRvwnUiM+xiNdgdMXxBCB5Zb3SdDYqJm
zjzeRIUs8sGq5wRndCtPp5BnidS+0pT4MTtFVrMjVl6AMnGgcha90JtoYA+7bxw2NtzmNP2rQNWR
oo5mkqGVuTvQ4el2gXvEVM6fPNEYw4VBIlkc4rcLyaeMhXnhwJ2YbwJ0H9SoppGNmzz3gvGKPcu0
NpXHmG7LALuYorjJ8M1H+I1bWDXV7rMLeuyEo4i1O/J3h3RbWuUgCdkrFvyF0qp4yXPT/oJ3S7JE
ncYsatcUBlkTTVoFL32c4oUSoAOZGHQGag4z3FNrKF0DBjL2pMHOqUVZ3zXw9oao6yYxRjh+oiRM
G9EXIY4gidogL+2njTBihgQM/boq9BbpGZE9ZMjj8inRx425GOMVKjZZbUdpZl9mRHP1trI87Udh
1BztnYYFS+QOpUlykxgH1hFjR6LZzd5oeX5uSmpV7Q5dlCxBWYcIO0snUu4wWFtMtvUbS/bNy1Rp
yxz6zlxejsOMi19sta25KxJP+pdWXSp2zSBL+lCfDBZ1BQbQh7bEsH43mZ4ryXtZOQATpI4szDQ3
iCNXze7B1nLxvawmep5YJv21mcn0UOVT+rji15JBSNzegGpIh8SrYS3ClhJufkZtNIV22zVYJSQ5
EyI8RuKHgRzxOwuGLUOtzvD+BK1Y9EizY+/VzLWu3ipYD9+UsPtlN5bz9DlzhPriT0pqjIjaecB7
rxFEOtruj4o6AsKEwI5p0zal8ZAnKAO6JV7+LEmo2PkaioJt4TaNxNhj1TGZoqeVE4k/PerlKIz9
IBq6LqcjIzvsxll2W2x1ivFSNNp8sZjKf53rjGbM1nOim9Mm1bfchaNH7CK0qeRLLvf2KO3vAjgw
RgdX0ezNxdi9ZQT83PVVjTpOUyk2tGOt4repQTwYCQcrkcj2KqwBqrlB+8qI84fmFf0PQjWKJKSB
yv+khJ2vRZHZ275+qOxCL6K6if1q19GDPHej1nLALl7m7HvTm9ABKi1nnl273q1TMsveOr5ImjBj
Z7oZfPDCUMPeBhFx73PPVu64b3WFEUyY+oN3kXdu3EATtXGtqdJJvOZ2lX4ZE9hLm9Kbu0MHkwA/
4lhnTsaJmbxiOZ+/ZIyGWJG5W36jWsq+l8ok44yOdMIOpR+yexwZGrltoI7mu3oB5+Txq+DZyPT+
3iqnCZtBz85sjHGsNV+tG28WM30KnKa+qyuRYuhBnhRB5f3S7ryaQzMkNcN+bYoqV1Ej6oCBoT4O
h7kie2EzUXbGGA5pjFGNeBVPC76TJDSMaQpI6wW/j0h+Tm9x/SCgu7SNsdw2E7xnNjW2qdRIYzdE
sF18gsTWNVd215jzFjB2AmqZZNZvWbVTf5FounlRztkQsRLj2wWrKKafmew/m9DcEWhPDrtgao9Y
qyVVuBhO9qpqNXBIG+VkY7qhJgRVhTs923ynmJ+YDcQffWIHNrM5uyFEQP+cL73hb4SbIcWSTpH2
YTMJHC7dqRfNVcZcfBe33YLSqi/K+M6s8/Kb1KEMhXwxOFQmQYGTpL7EPAL42c30VmAZAvBQjuZU
V2EwpBVG04ZVqq05eJlFxaBJdn81BM/ILep73w762xypQB/ZviKyMiC93XwVovM3NXRU96ayKy8a
Cr1JdvFkjuMjwltJ2GmN81CIxqW4w+ISgQEQRHax7isFNbHMeESQX6p9TA7YY6aaFVKBP1zvB7Nh
+9AxWeqiQrbOGMUJU8Kdrs3eWzXPxX0/WEh8IFXXl6Rj4X5j6YZOEPrUTVd6q/wvcewQ+D0jFZGb
YWG6dW3iM1XOWyEzGWcb6Q1N94BHYk4CmLTJIdfIjyZ6t6zXSfYo4+9pPpCQTmdu3ZWLnfcRbltZ
d2H2GLcWbW72lwzATS8Utg52UjWyYpZmz+aynbU2STbJ4kKLNPu5uwebUvrOi/X8uu1m42tZl8F3
XbIdMH2r9XLbQitpw0GnBolEhwAKcXtpGTsPvaAMuzRXtyJxOBbiLmXybrpLSpaoR9pgvFTjbqqw
g0Y+2coZXTT9cAifQrvre32Zds06DOEk8dUPP8NrhwKADgzIqNeGCyZ6uNQFhUtnI7u8CWFM8R7k
jJmQ0Q7Jt1jo8tKhiXN3jWqygy+GpQjzJWW77Glg7hulVg8pNVspUrTZ+xn0sS1h8VbZM61ffEcZ
s/p1mbK9IHzRxpWpFTbqedNjHxaW/hbUYr6YJexJ9C/m1plwJg5RKbkHFoX/hkvXzZImRLYe7IlV
FkIa8b/QxhY4Q42tGq85jIdvZmUORejMsboj2r4bQjdOiDArUPo/kVE+4x0J5TBNI1tpGE7FySjE
BinESrEw0vZGyTIVW0utNza5RZdclcNg3vkxcUzXs+OoNMIkVb1o4G2Qb1b6GI/BSa6E5rLI2IDq
H1gIsflLmeIFq6kxJdQVHB4qwyQCuDCJo9CPB8abib8A5TNNrBMGEGaukq7pntyacC7q4tSy98qs
q8fKAD7aJElWTlGSWTxVkXd4wQdNDTepwUOfHF3vugtEgf9N35YPS6oXn2lLy1fdHnUvjN1Ce670
iu+wF3n7RHeePGm1rF4dSNdvo16MTyruLexdaY9vSJaQ9b1C9ip4lC75VMCr5nCHJGl5tJUq32Y+
nJGYPtd5URBP+l0QJ27L6+/xLor9QHRvYuqq73PsBYQomGasX+uaaY1Rj3nKGNVBln/lR7TPOPK5
n7NJTgdHzGxEnpurm9zSaqp0bw76UCYuqL0Xz/VDCf2It1ImfrsxWyN1LxMvTfYlNjv0Nv2cY3k1
khsW2Mv8vVZ4GAs+/01M8uz1ANhMbVDBPx4ydpOw8lOambm3YKfM3eJ8aeUAnJrWItj1BgEQGPt4
SYCrselVG0m4M+u0nnWsBPJR0OQnVve1A6MB5h9Fbd+6aeIa+z43k/7G9oUnt7h+AX2NUzA9Ywc3
aF+wDCsrzEulV2y6mUCf68R00QE2/FCPtOhWHbyplVT9pTt2l6q0lPkslgTHY4zihBt6/li5hItU
+INUyrJ3mV7D1Ew0ZJrRnHQLgZhwhcdLJ7ZjQDfQ1RAYvf5i+4yC7gUP7cIRlWwvg/XzimbpY+60
tIN3raUjjjFJ21ZXTi0H40Kv6pGXIFKV75LGrYh7rqdYUin50otomjn8LDNDjFSbmZPujMWe+isB
QSzbjo1lVZQ0k15dCZKc89cFr+82ykp7djaaK9r0MvWbabjEkq9srgPM3PPPIBAVxmazAyzOA1lN
1rF4GHeFtr7xeCEzNmoyM7nvezSh0RQ0mhFNeqkepWlYX+mPpjZsnKV4Ssi+o8jTe2r9WNLiBBmF
T6RKIMJNjiTstpgwZuRvdk2595KpMDaBmJkaFFR9a2VR15/zpM+eFcsqiwbXy5h/5E7OpyDTurtA
Jk2fHbcjhZXRDHaz52ycv1SOAQJPtJF6yJgcViGz3+bZKGwMZOOCRXGN3GPtL628dK7NIpYWvoSV
89W322qMRuXUj2UxY4gOoI9h3/95T1HEbcp6GVy3/imDdC7CVE8t5pb/iRm+/wvl+3U49wHTRP6w
WvsAW+orjruikb+MeuAYNnO/zMFLWrjjdk0n2daFceYiHyDN94sA1DKzx4jnnR38y0XywgWhAVJ9
mQa4Jcq3yGp1WuwzTMwhsyGbzqDfJzSXFdAEaWL+ihzANF37ZOI4eWnfw42LX5agW8Ka+jzsx1S/
he5T7WJlPiV+Ou+0aTmnE/54oyY85tUYmfNp9aA9fprowu3U7XOc+Ly+2q+C5muNGiNqyyXeOPnQ
P/zLt8dZhzyUyT9zM/hDJzC/0xjGAKsgw/kPy9Ep971Iz7vmzONcf/URPnx0FeQ9x3fl1c44C8sC
0yi1+tqsOe/cpG8jG0HbGf/cD8uR+TkrhHIEAyyWywn3RsOFUOs8Ub32NRY+JVO6u9mphsffP7aP
N+TZENyYGBBEwITo5DWB//QxETXVq77yVhOaRNrD5G0Ah41+f6V/up9fr3TyeU1TA/lQr6pXzRf9
pQVot7EC+efvL/Jh1a2kA+IaGMIg1keGf/x+mhFRd6rG6rUYRb5r8RS8E8JsXuamsz6N/qJd/v56
p6w9vipky1jQ8J4Q3einTtld3sJAXZrulWBF7UVosiojjJ+cz2UL8bF3M3lRTeIxLvrpXu/EtNNa
CxozPmvuw+L2bujEY/N1snv9zCzqH14sTjCYtsGzYKt/n9L9stEYMyJWyQf36rBr7juDudOA19Tl
Is+p0//hxeLDwJdHzCut3alCr2VqwXE5Na84g5aE/Jr5BlQ/PjNW/Kf7wXCZLxx2Koj0+it+uZ+i
N6Qc7bJ/zYrABPwpfyyFVuKUS3d75p2uNIXjjxwhDGcBGk7iKvgAjy810bLhPtt1r4Wm4i02h+YF
4Hp1R7NhXGhNPF40xZLconNST0XbQh/pR3m7GJ3501FCnNkHTjMX1iVGW78yAtjM2dnWn/vLnU/I
lgbSZsbXxK4yIyKflaYlSDJ3X1Ac2CFC6dzcxmbjXaS48HYbt+tksMv4zu7Rmdhf3bhvzAj7SPy7
RhVMwzag5Y8ZWgQzoSqZ3Ua5WyFUnYtBXMjGKm81rxI/Cljhd74zymWz4Cb+RbOq2g+hJZt1NFuL
/aDY/u+0PDaWf7tXrKckqaDrO4COfLr3xWVeZ83i+i9pmRo3dTYZzxbIxO73L/rD2bg+WE5heDIG
u4V58mBxQB2CePSYmUlin12wyeh/ODuz3biVLIt+EQHOwyuZg2bJtixb+UKkJZvzHCSD/PpedDXQ
SkqthOulgO6qe0NkBmM4Z++1e06OO8HYm9i14p8MKo50ys5BWz6YzEiXcdUv0ciANFbLlFM16LFj
rT8g5mwOnG6b24HotZ3ZWN3m84f8YCi88oBsVIwcuK5X+6JjaIWbzaE45Ba8XSL67KBwyh9pQ9TJ
5yO9650iL1imqGZgn9I1dfXZ1AoSdQ1u/4F2znZWbHfLuVduM238badJepH1yZkv9d2zoWMkoAhP
Cx8pNPOVqiHpR3OuXEMcIjH9qKxc+8apWkWEH3ffPn+2j0biE3SXh0NG8Vey8+YbHFxdKfMmGg5u
T0EpTLJx10+mFri6E575wVaiNXrQPNVyDHU4hrJ+r6kMDjSdPqzd/mCGMG6wRYUPWmfJIC905Pbz
EG/rRlnuGuJZcq39qeR9f6EksbVRE2k/ff7ga7va379mwUOBv0EtijXudPWZ8qJWlaQeDikXS3/w
HPtCDt6wo2VKn1hq7tcwnULf01r7qzPU6pZrvvXUFoVKvcXbp3qnPn/+J330WyxCGUKZl9OlutoJ
QP2QzTwaw6Hv1eTGLDJ1G/dWc0VB+9wE+7sEnGwFiJ/Bn5rMaNSIUAtOnx6t8ziMeo9R27HB6dLZ
H+BJlwAEkAs50z0+XC5cbq/LJ9frqRUYueXtiW1BAZCLYrxTnFbOfqdPNBIc8j+B5Tpd+ceM/xYw
qSFcUcvjctvyon5BrSufNGBNT3kaq4+fv7bltbx7FFTCHFpxUHBmOX0UXQ7hnCeGPIxzWe5Bj+eb
1g3LM7uV9sGvs4h+VPRMiyV3vQrkdGa1qSinAxE+7VZpHPturud61xh18TXGVhU0hXD8GLj3nZMm
7cPcm7yxSYrt1LnRzhFFf43KjfigupAXn7+DZbKu3wHQKG4jOm0cPMOn70DT20wkczodpAYXnBNS
sY2b6LkBaPkQD+O5sJ2PXjnQHHy3JqEf3MVOh/NoZSw6gulAv4J+ZyjTbR3J+sy6+8FDoY+hwMVe
hjVt/cZbQ4RqotfzQbHVpeSK+62aIJ9W6qzcQuT6L56K0xFGFQyTUIH+SibfrIV6r6Aw8arpMNqq
cqXoFb16V8+2n/9UH7w7D4Kqy7aM3cpYW0KLOkoKJWqnQzPN/Dj5oPwqqko/c9D4axY6nRHwjT3E
qggyGGttWpaWPrqNl2qHEGDrVd9Y8tG1s5CSrkkbqaBqtxdtT1ZmY6M66MzwUFE19WE55DeJVTZU
uzgxTBTLbmHZGwH5nhz2Pe26z2h3Au4pz0zh9++FQ7DjIR4GTMYOsdpl7cKqyxDczKHOItADTQEX
vzf/MbyFlY5R+E8wzsiIscSeztxWcY0etoZ2SEsv3KeDWmymFrORJ0bjzAO9n76o5lhlTVyp2BXW
hYJUNeCN67V1cC0q/BMQ1GBwWvvWMxt5RT/e2Hw+sd4dU5izDKXafDAsBWu786TFPXom1TssUUR7
J7Ow++j4b6EEz8Ag9D6Z9mCO65+fD/vBRooDgtsEpSU2E8CWp69Ut3JK2a1QDuix9AtWBaHc1Y0t
w+uK2X2nDFlEqkNW919cdLKYAK3Y+hnqBaERM/akQ2fSDQ+00KP++vmf9n5KLX/ZUqgho5Sr1erH
jkfbI7HACg9wuPJvfNrx98JJsjOjfPDeAfZRzMCtTjH+77HnzbIRYocMFZEqhwz86VYl7XBjR1pD
UzBuyUO1k2RvjGV05gP/YFSmFr8k2zdiwrXwVWsMMIUN7RtuMMplBB7kd5al+nOai3iv9aW1zbw8
OwNTeT+lUUXaUBG5VcCkWptpu6mZvdybi2PL4ffSSyVi5rylQt9VBE2pU//0zz+gt/izMNSi9ueH
PJ1aja6oQ9rI8sgc44jIvnaboOk7s7W/nyYeG8xS63Dg/mGHPB2FdmOjt8Kuj7Y1v3oprHW1K85t
ZuvjA/d77Eo6HycFUqzqq0HoWuk1OirrWIfOLQuTfU2CEImYVmXt/+2lkVXEuoPOCpMK59q15b80
uFXWnFOPhXCba7xMZiCjKDxjoftrkXy7wSzDMPu46LHMUaFcHvjNtHc0BVFaz1yYk7FAkjl6+nhZ
60Oa3DSOYt1MdpTe0pvwBlR6BrDv2kU6s/GswWp9hQ4AUnwInnOpGYrPFac0kNvE3l56Wlrvy0Tt
hI9Pn04ugX7DF292vadWVeCiqyQ/61zX1fKcK2I9v/8+E/OarwU/9HuF95BVPXdrXt2obZUxr7bA
g5orMZv3aBPOxcOt591qtL9YuDdvEE2mF5Yeo/VCyzeGWHD/TpidWSjeTbzld1q2Ic4cJkvFauJx
1hBaYTrFsUkzBTiQ0Qeh17Q7iDa/P59470fi5LkIxBeTE3X5VdmBEM9onqcmPkYQ8/xRsbnQ1VzL
Z9wGZ/a6D4YCPIn/ithz6ijrva4oGySxuUyOpSr167wa6WARl3DF6m6fWd7fXVs5CGJiwLrCTr4A
YVcvcEy5dQ+lmR1LoVRYREyxqRD1oy4WhLFYZqJw9QH55JtTGf4ejFJujNYYb8jyIrg5pZt05mDx
ft6c/kHLf/9m3ihRZ2fwPLMjyh7agYQGX0Sk5fz79KRfu6xVFJ1BKKypAC2ojqGtjeyYtJG6ab1C
fXCNsfr1+aRZTgenywj5COayQS+HB+6+pw+D9xuR2iiqozoAzbJytb+hKiKv0cSDzSoM7piGF2/n
qUZJC3npTHdlvY3y44LjhvvGc7oLzfJ0eMcEWYgwsDrSe3NuUlxePstKvzesKdlEFgqoLOYE9fkz
f/ADngy6OjGFOgm7s3Cro8jAOhJE1eyhMZ8FUS8Tc/VqqaviOuS5WNPs1au1bIm0PqzqY5zV8U+y
fUO0ccRjWRN00DpHihVr5hJIFFf9PrIVO0htywOL6VH3nFn3qapZ3vbzZ3+/xBKojhte/49Fck3H
TjsEX70etkdoltZNTu7ak4skEPFirt32IrLOLH8fjLcA402siUww7Z39nsylJOXqeEQJOd+DZRkf
msaRfuSW6m1tJt7u8+dbWYPZb9l40R8vLJWFCOKslgujbirHQIp6DJ0WVHRaFJbuE1WHJEoQFPyi
ZKP75M2q8ioyOSBKmJsLQj5yfHhjWNy1ktm6adg3L8kJS+F62aOnEoRutiq4lIyAIzxIzq6ty7EC
c+Y6f8B5J+qZ1/bBFKUBRFGQFQCr5bpVYEpLyTXRdUcv7zVUMG53XWlheOZlvR+F+ylCuyWHh7ax
tSrd9MlImyOexdEqOrmNlES9qJqm/OdnYRQAAwuYnSKRu/rcgDPbwkTPd7TnLg80N8s26JyNf/2o
sQnDOOKAR89sMYifriQdS36SkPt1LLju7dSETG1Es8mZz+fdcmnwJbPnsWguN73FmPx27V/sHK0K
y/dIC0fptnFsYmQxIKWTSCLa29SQ6iUyvQXzRDccq6GXnzktv/ug+AtQgWKRWs5ITPDTv6CYJ+46
hjocRayY19MwTkig4bjohUTUsajbP/+gTldo9l16RKQxwM6gFr7Utk7H08q+7zK7mWlE1j8Qela1
b/ezRMptGRcWgF5A0VN1zqG1ykP9z7CsGZRisRW+r6ghhxF9bWnzQUxG9bVwKmHgbhlQ5mYLVzqY
HSe5cpxIQeNrxIN6aePE5hSXlvm/NVX+/ikWUGcc2rDoF3j/6RvQE8RlpUkdTMwuWShDOROxRzGs
ll7/T83Vv0PxrFzlsbSCOVx/kAKxbl62Nu4RXDT7CrcLaqA4vEBieu5yvloo/47FDYHZzI0SMJ21
OsYYoVLkrczVg1cnkRNY85SRPRiipuVoPiTbUY/axyFF67bhvOdZSI2HyAimLG9IpJtDc1OhcLtA
QYhnxYhq1bhWRNncl5YXKg9elEVXaJeUR0Wj8e+XzK5HF2DR98+n5+kH+Z+nYF3Big9gjWPianGZ
Ersl+Vdletpa52DhENq9qXUiaOQ4fZ3lqN7gm2l+Ea043E6pU565h52ehP93fAPBDYBG7uXqanIk
U6fktjHPh0Gzu02nIHFLODDh/mirM6v1h0OxuWkUL/nZ1uf7QZZCKKJRD2aCZbt3lfnSC3P0Zh3u
kM/f6vJR/9/R5T9P9fd7R9uzOMpWb5Xwx8koIXsfCqSlmwSl1e8uzPSgU9229DMKG6JRvKtYjdN/
KnH878iYiZd4FhZYfbXAVnXqDBWmkoPMm/YlZefY8r82l0pofDnnXXquK//RW6WyAcKOQxqDrn5A
VKCxlc8KnxwmS6JxM/eqAxy5iS2tPfN1ny7dy7Mt3l02dRdeA62f1VDJQMrxkDTGwSxYUoPMTNKd
4TXNT5znWKcAAsU/Pv8dV57p/wwJPoPiCqd8B8Tc6dqF0VSEQzKrBzdtB2c3uGbdbPFbxV9JBx8P
paxRVidZkn0ZTKO+Yc0tbxwrSoOGf+OZneT9pNLZrsgSoffFNW69Q6PnHDjvLbVfZBwJ9YiUg9k8
4bDU3SzBiZnmj0krEXeWtf7y+Ys4Pen8fQ9LyYy9c0FlvBM9zUo1R7YwjEPkgnzK5zAnnw5N8uej
vJ9LqHVo6lGM5DOFdXP6tiFwzAD2Iu+gKxAdVemB526HIzTwc3nh70dCfMOcZfXmOE8n8XQkXXaj
YK1Lj3R6tQ2YtWJntUq/cZXkXAr6Soq0vDuOvCph7ohFzMVaezpWTGe+6T2RHevIK58zSVsNuSaZ
iRFyY/L9qlsN39sWH6/5pIy2ybIvSPItSoSlWFsCp0d8nCjNuZPQB+/ARJVFXBRWbovm4OnfNStN
DW/ZyY+jS2iq1yU90Lgu2usJndHPf9j304evhyH4ftE8st6cDoW4WcaWFRXHkjDevTqX1baKTe3y
81HeH7UsRF8Lk5xgN7i6q49VhB2Eg7Krj4PMjZuWOg+9XXXEk2MlmA+k84zUQZxZ6j94NIcLGpc0
wzJBoKzOd7XQc4nzp+bcPOhkPpvl5VSm/36GWqBNC8eA75//XD2aE6uKlFPacAfIQxjyDaICBVBv
mYXpmQPy32br6eZF2qO9hECpHJJZ+05/LBsxV9/OPVVr1YkwWnnCfnEjJb42wkzeM9MbGu62JbBt
aRYUhRw1TuK7k+PYAahK+4JrsJ1h9sgVqCAkxdNyr2c8p5x+ceiUTq75ozF3j7qM22ynprZ2ZSWq
kQa2MgLU0/CvGH4vHWYlxWD1T4nJwvUlOQTfJSWH2m9Ye3CKLfchXzgGNg7Exz+rsOifi9rib0QS
0QctmdaPyGyH177PqNcaWVqSxavTerhEIKr8mtWiNv2irs2dqsJYDygnDPiUQWBBPFN5zAQdUOGj
Mx9nOH9Cv+4cTOt0DsL01RkaHVNOaciHcSypn1VhW8mN22nYMonZAOEq09ZSrgXOJDUoqkyNMQup
UbhJ8TMrgZ4J/SWiPvdVRLH8U1nYq+m/hDjspZM3R2t2IRi0QnV/lUafYzYnsu/WLl1JXL3ICuri
jkjLzZCnuF7L2Siw9cnZsomLJvmd5lk1im3hLpgPTH/u0yDb4lwl84NjMJOewAEWSv6T9ufpbMml
PjAtyvZo47qL/Rq1xTWsyt9QpeuH2luMzQThXCRajx5D7xT+FLN+bE2rJwukjTeNJrLd1FvVpcn6
fzl3sbvtSmoOkSrkFRdADJpw9C7BL5hnzhMffLqUlFXwiRaFJk6Gp396jPNQ6snUHsuxrbmQtQi/
7epcNu0HyyxFFSTXcK4QOKzRFUPejPYku/zY9FhdJ2/0NtM84A4gun37+QL40VDsoATHQfiiG706
/EWmMeJRN1jRvdm5KOzI3mi58C7BEE1nihIfrLXwu4i14OWpy/p3+u5CA8vgYOXFkdQc/K20N9g9
ora8HpS5if1WELQiajl9/fcn/HvbWgB23CjXw+YpTCInLI894SAb8JEVfY7QCObEjc8cRt6fNinq
ctxketCNRslx+oSaUaaetL3yWBkGfOMZe1Ucx9nFaPaKb4xtuvv80T64soP8WzBkCDgQB69zRJW6
z0czzykl0+XbNg0V8SwdCVLTB4pmoCx/KHkWb1sOBVdUvpOtSSf6zEb97jpIuYC0QaYp5EICC1bn
IqOfZEgdi581xbkk6GrdGpYI74gATO4hGoa7gj+RpIwp2zaTcS7p8d2s4trOG+B6xgSmIb06kphO
GgERKTSq6Vr3k0n8m+DVaoeXJ72skXRdeGN3LmHj/SOz1wH0ouXI+Zpq3unvXMIaTdkHdYDic3XV
YC5u/JrwaO4yVfeQ5SNu+q4vbp2m7bbu3J1Tu75bhXhmzg68eEZfFFqn4492HmMpMPSjGbZiM1mm
vEln69wp9K/a++2uzhkXqSCNLSYznoL1lzNSJEccVlhHKrGd5kdlwu6MRda7ruooB9DcTUq+MZHJ
/TQ7TG5AQiJYKirX8yqIq0zckdRkPwtPAWBQFS1upcKYKh1H0WANfjuO6lfII+51Xxn97VCG4VZg
NekCPceCWtExXdxE4R9nyqqXsJypXttdkW40ZpsRdM2UxhtoPdoFtuza9hH0YYmJjGF+VvRRj/GX
h3i/ybifXwygNUhmc31uAhsi2Hc3bDFKhLqXX4Cvci+1aejUvWYP8GxKNuTIVztvGnw1rDTLB+c/
NGiGcJ5vhRlbN0YSDaOPUrK+r6pCN/22LNU7pbf462UqjavIMosXmSUmGDImblCUMU7XuSoa4WO2
GQ7kMPd7zzFh+oUSBuu5pWFZa05/PLxCLLM6qlO2Wmf1WcoIi3EjpXmc2zCcoBoNRZBllWlzENPs
S04iCBi1sUoewi7zhkuso1hNG4VDXiDauEg2U6QnXwxFcZ5qnRqsP0rH/DqNyXCn8U76qxIc6JkF
FMPr+s828bBQ+LPIglbptaw2WLAB2pjVWF8NfNVYfnvcqW2ZtZ7vZG66SUvKI7hgF7yBbjReG/Sh
pj7Gc1odzVTm9LIGsHMb24lCc5+LursRUSd+EeelfPN6xWqvZKnDidCMvrX8xGvltVCkmIOyUhNn
P/QDIJM8dNMXHOE2YR8NlhC/XJyFgxj1X3aOpdZvAW6E/hw6MtzJfMwQwYwD3m+oNjDZKr3EEOZB
IyLabJ7TJNDyrn4B7UMafFYpxaM9DnLaI4M2te3ohfYUOEptpUy6MPO+geoqYSbnLhSuMBb5NwBj
0gqSdqzuuXJFtylC8N7Xump+9kI5XetuUoRBXHfRbZ8JaCXeBHjdV9ts/uIkfaZsoqxWLvrRruQW
EEt6G6m9DDexRyAgnATgIhst6z0ydHrtWyK6PNsmYnJ/5VE13xaYEvUdzCyl8wdq7MeyNdV7aYnp
mfokiIFBtVjxsmlwfptZj/mNBTj8UmaFO6D/qjLvWuRVdKg6aE1+qs9QgMBwcMbO4hHIidGmvm0K
gvyqovYCtWsrNHt5b71k49yEvPzKqrcYTBVARUmSPjZ5U6m3hYChsEk9Xab72iu8eTM2xBtu8rAY
ladJQVq8iVUtajZpI+R0mzczfvcZNcZR1lU93Xkkp6RfcKqH6cGuQ0tBQdb0hGBBS1C6r4Ya5i5c
gzSq0ot+Hgj+I89ksvPbMVZRRqDOVOwLh1axElRtVH1PMf51fk24B/kSUaZ2dM6pSvhVkfd7mvbw
NrgPkDSK07j+7dhC/HCHmX9EIyNgXMBO3WNowEKy66w1dnMYdjdEZMQqHt1U52pAE/WKy5yW+V3U
h7AOp4ETRtHoXno3hdKEdV132rivRNaArerT/mI0OjLox6wl0StU3LgI1F6ZsuvCVfPflBnsm8lM
CemNQ90CcjNq9i1VtPbFNDqzCWgI2Ncw1lKchjIEMSgxaG8AA8HZQqGSSOA+KoHO/dS7cr8oP/n/
IOqItxCJyR2ka1eqV72ZTsqWMo1+Q8Au4RuF0oBwNXs0oJea1hFUJQelvCxFUWc3gx17yX07Gg4O
AAoal1rfVVe4V8smCVJlzl9IsXDu3NC1ednGqNRYYIyo9bW6cG55TmPeKVPJehUOdnMHNlP504sa
XfaUkDjo67IIYS/kaXg7mqBIrmSlRQQzzql3ocWckQImfd4FqjAqfZOByNd3cpRJeWfWdp4EnRZ2
xU6rBsgIdCEhDaSVWziXTRz3xgXSNHhkoRphvp1HviFU/h3YhYo/3K9cWb84UBzQJ+p0/nY6P/RP
YnVKciKjfID9pifR10EVxULfV7Rn2sqhRRSbzKZtFofhpQAw4vhgZfKXQWuQ6OuE56rQ5VuWrZFw
sq3u8Xdsao/EQyvh7wN5pmWJHztN/GJ0CVFny/2xQbVd21+iDKjZFYjM6ppmAuyA1s1wJAHpGC12
S4UUgNycnWWh1PPvTsid2+/AVT3ObLN/mj5rhQ9cMEKADRfHA2I2JYewc8Gc4SL2avzusyRQttei
H4QrIivQB7ezWZ+EpgdGmHP/L3Nh3vYqCEu/befE3DSUKuoFDhZbXMgNW93Z/UQPTEBCTXyIV9we
QkhcERdVfX5E5OOhRA8b8TSZVf3H7UrjwFoOt6oyIvNHlk7Nr5poyBwCfZLyZskHq/ZTWztHfty5
DmrhSDa9Ks4elTrRig3ni56QaDcZXs08c7RNzENyiheatjWSFh6qmcSyJnsqcWKfQkE++GwtWrIp
h5ESqwZqIZjTvFK3Ai/h5Du9lwNHLegwE9pE1noVcScLmlYNv+uV3ZX0TpT0Ow5w6/tki6aiRtEl
+laALXqm6ha5G1162T0xmbwIy2u0m9ZQxA30Nv1bWpb20QkT/ikgI/2Na5ciCrRKSX6xcJhF0Hnw
BnzDoIKwd4i5v1OKEQpCOE0AnzhJUlwRbg3XEJ2zRwUDshCFjbByLkj01aeNGaope56hxgpELVu4
PjFr5i7La27pZcUi6091oT6bSe490RIuYhxYTW9xAEudC2HEFrtDrel/4rSz86BVs+SlSqQoYA2k
+bUp8rmHlVSp0E9kNeobIFbyue2GeOQcXTXprioBhQOKgEEF5KKH71VmifGFox1Qsdqzo5+zkuT9
VUY33PLNqol0f2q93PTrWRnqLSvNFAcccfiwunKGSqYacX9oSqV4aRJlji7Ag6l70r7gOmJYn66M
oUhsH+gghl29yMWTZUbiUEMwefBGLW4uerM3I7YfR380S7f+ijyqfiiLGLEt05cTYc61e1eGeqX6
WPuze9tVXuzGECVdiIIVdZRKT05Wngz82ql0ta3UPGLdokrz5CWV6BmsA8Tda04mBCfYJCe+guwr
oHBRNo32Ya+XJJKltWl8Z/U2UwheZAkEnM1sLp/CKB8catYkmyvTbO67KaPhMeb9yHJhJ8bvMhO5
fp9HRnibCHWkMWBKQHkEANnfWdXZZWSXmoAFRaZ9nVxycdAwptZ3Kh+qc524bkm0F+wSopN1VuNv
JUvtGIAnGafnkXN/7xsSmsa+7+AF7Sjmdj39FnqCezmbbPnjBGljhF8p9hw4+JoqqCbTFTF8angw
qUDNl1ms1dWvUiW7MVBJyul3vRvZx9ZV0sm35Rx/NcxGh2A0dlZ+0XMD/EHnFeqwROWuXJEIGD/F
uedQbfMcz1fjabA3piurg5doOZgzkGXjFsiFjoumcvknYi5CAf2itPgitSke7/Kwra0//H69+pyF
qJjgbCaqetWwzERb4bV6fhOzaEBuFrrxtWjasbhQrLRor4xcxtFurDNhPxEb3N9AMLcfE83sjR3N
f+0PUIip3dhFJLKNYCp2m2LEY7TreqPPNjKvzJomUt/MuNSM/trLu1bZhiPwtBRMp1hoLHW/USlJ
JRtsfKJC8V6ZVNU8pXketFmXSB7VQd7qWj47D5M5ZHJfzXorN07ijlHg8gWrG9pVMmXl0qc+MEQ2
/u7TyVECBGTVodBCpb6cipZTxJz06n2kauJmdLwYip5ZFC+GsCc2jKnJsp055Vl0A5ojuU1LSpob
LeQ6ByYALNPOGSiuBmFfYSCioqk+oNgdOa67Tvc0iHhsLrnLwPThsYvXuladu3oaFGWn4NGf/K4V
zhgMpZbogcVq9GBZZC3t4dkNzraLhG34U9Z2v7kuq48gfMSRdVqpdpWKs8IzxyJCYGTrl5mmkN06
5IPxQwmVueO9c6PYtTzaDXFYgmVjirOQrM/W6Xz+jd0XqaYNF4+iUeo9xBsCrdpGlTupcW3bGIQd
dL4MMzW8rjOtvikQaYArGKNcYPSfdX2rpXlxS6wUlU61sfVfMm7YwgcHUlEQDo22jToFOXsFrHtn
RrNq+qIfkvKZY1i6dWVXBfjJwA/XFk4OsEnQvwIvatjY9Gli403bOQq6oYAIH+tZt4kaAsSRS3hG
Ewzg1bhb2FmUEf9ZkKzjEh3Mhizbsd0Tu6XunRzoz01dsfJkSaupN9ms6Q+F1zdWYBJ5VPj90ubk
yqMq9ibv+vQgLVX+VDVSHqC7SoS8Vdt57abqFEdCZ1OsMLAGR3WAS839TW/zf/hVQluJL8scX7JO
N/947ux9naxRSy9zxYaSp8RpypWuCH+qTT/fF6liAjsVqnUcoFOaS8whidusucTutmmhiTuCTq32
Tq/l/GKFTdVetdMI9ZtERljNoHO5lLPr/BmN1h62A/FmaiCKBe2nu5P5LS9lavBUaLm3YzdNQM+t
iVBJHSqwd+OC2po3Q9+M42Ycx+Iu77HJYoYf2f00NEgySMq0Si5sp4x/KpzafzlhNIsA3qeKlR3C
FZ++odApTPUi/g0ntzAehaSHgOGoG2+Rz07DRejR2thTD5V/GqBvnE5Laf0Ci+bVmwoAtbWp7cgD
iL7AtlI/R/P6mENDi4OqpkPF0kXaAe+WaycPm7RH8oJJpVJSPSnpQWTy1YNFDsgrBee/7ZXevOfW
SB4tvQvLZPMxnUes8C6mBl2PYA1RIhUB3Uc4QBWGC+C5SpjegQZ1lEu4BwX4RSiV2lWrEWi0yY2B
qruhxP33ZFzgjaZdOPiRw6zYGSmN56UxQ6sFIyAGrMhK2sAyIedcKNpQGlt9pF+LhbmA3ghaL3no
6nZ5B62lPUmZ0EBhV+yPMh6nO5rI432SFlN4aQIoaDh11cod6JNoCkiBH56xAA10XCTpcmo2FXDY
EGajTpGG8TLESRdeefOM/HJyOvuiKZzmN0lA8At1/JuK389mXGy8sageYTC217FBdYpEcnBhft7k
7TfQvT3WWCEm6plkGnUXuZV21j3UDwfo51gVXMgRFVwMuuT0S0vXvMaBBhA1NIDuB0U7gXM0ezW9
nWbNPMrWcchAyTT2TwhVsRnoMVdJ35FWR0icPYjnea4AElSOU3CfjBP3WkIPCa91w6T40XOsIos2
trvHJTTi+wyr/cYz6jHedhUBAxsrdZz7MDbtuzSp59eiU4QZ8O9q/sR5Zr+ODWdn3+N9HWAadoBw
E0c/4iclEL4CIZT6YZUbP6nlRd+yAQAUV/REH/yB038Hg86rHxoQs9i6KoXFpUaa7rD0APfeCtWU
6mPB52RCOAZFSVWjD1lHanZlDgVdeWOjbYZnSDhAtzfsVvxsZZr8OVMcXypcJxUwxBc6BUpMAIhb
aN3y378RjdcZK10ZifKVFcnvoz9F4e6Av87uY1lxly1Zj8vLKv2VJV81oHVnRl/XaBHxnIy+KmRp
Ze0RO9eXr9ykbjl81i/VN/NW/LS/sDzWWpD0+9rZiP3nw64r0+tRVx2I0nDryFQYNTew28zWC1DM
K0VpSS0Gs2ttbSLe+m4400V/V7RbPevyV71505kNMisUI88K2s1xeL9P0HRyXrsADhuaZzoOyw/3
//+wlAlPh4OsqqpZyEPaUt/keRFM6h/FyaAwxme6Y58/GH3q05FGpR9DfRjKV6kM9/QRGMkIbJeg
3wq4ltjp3uPnv9/ns4bJezpgXYKA78ixea0zGuG8zTJ5+HyEdcPvdIa8kwRZZR0pcE/LV4pr/mJk
U15GeWaMdU/m7xhIctDLol5BInj6FHTkLTp9WvlaXnZ7c+Pslct/y9oAfrFMuTdDrF6UnDtLuFIv
XxGTb9viNdbOqdT+dnHeTbM3Q6y6PHgJNYBKPAWXX3ZZkq06P39qNu12vvK+RA9zEP83X++bEZfZ
8eY7srDNdtD+y9fY7fdmsm96Co97syr3eXRRKj+wb535lD6cb29GXHXP9HbqWidjRBs/Udjuou5c
1/fDj/XNCKtVmAIy5wHKl6+qou5Mxby0wUGH4VXWnRGhvGuGrqfEasUlentIHBLpX7FUXCILDSan
5USTb/r2FnJ3oGrdLi1/t9pZctSHywQyLeAzi4zYWs13qvVzTUe4fHW+oea4Kp6Sq4p8Bz/bm9+o
ymSb9BYK/rfpZvLPBSh9uOC/GXr1HdCZmexEd8vXwTv28jt3wGhsN67xqkZ3Sh7vTePwX6wfbwZc
fRWomwkFbp3yteCL88QT7v5AhTP++Sgf/5hvhll9CqS/gfWEY8YSou2+PjzA397ANjozzIfT/80o
q+mPUSM2euplr4VDlgQn2iTZff4g56bGavrrk6mgo+d11cBzxZbqkLaAKgJJrtY5k9WHy+6bp1l9
AIqZEbCkMVblBs7OOjgH2MnFmVemvRuFfEI6wsxzzSNmzF79Ms1cRaY+S+1Vt+X4gPILYu0AXH62
03kzxYvAthHRLR1Jg8ClMg84l2e/UiICNr00Ea6nXSH9wrPNTVspQ6AhkkMeWrvn/tBlJr5bvxcl
xoKeWiwNp6up09D9LZadzk0vIKBblW8fu+fou/eFQuplXN0R4XJu03j3clYnIf10zCItRKIZHBgK
N+VEf5jD+8n9g16Mvvm5cLF3KtHTrfxdziq6bQBDBeeg4pjcJVfZF/fSfkDr5lCAuCEtLII0/bs4
s8x+fn4AK3H6hKE2dBaSCo5E07fZ+1HXARCyz7+ZD9e0Nwf31Vc5Edde0HdlU0KJ5ivaFwUZnCIe
snZ4Nqmsl/3Ri18+H1N/N1s86GGWuYhYUFTgvj99LkPv6wUyGf4Pe2eyIzlyrelXadw9Bc5DA73x
MSIynJFDVU4bIqsyk7NxHp++Pys17g2nE06E1i0tBClVaW5Gs2PHzvmHvwAZA5ShEDGmewdTtGhP
BySOD21l8CVlgWlXdglKKdBW8Nfpjcb5oI2egfaxNYt33hTMf6WQSYDiDAYG3GTHbfkEMMjB1sf1
6LR0ShTucola2fX67EIZNxCTDnSYkf9M6v8bXv4XLmCvvu+N1er7H2X343/52F6ekXr/9ePK9VL+
o/92vUT/4F8mBBYNrRKQnQj7/Lfppan+CyiXJCDhUE2lnj2KkGMb/Z//UlTsMC1Loob5wrDsIE28
cl3V/iXRFogaSlEX6S/+FtdLeZj+J4S5DpBkQGsk6fyFXEZLOQ/knwHxosz33MBgQu7aaJXfQjP1
h1eL8/7ff+FrudzrA/fPMBYAKozlpL+ktcSK5MFcKCAU3GelLbM/DZVAbtZt4cO4FF9C2ERf0FXX
H9GfU79U2PW8CVQphydn8iCeoBGhoyeySCnQqK8bS1jhRaj45mmpmx/ycfh4f463S+nZqJ5RCABd
j6CVXINXuXWkOoAQtDC6oNkW7OlsYkFChXV/f5Tr6PjvqeDeCw8W0TeJ4r8eBauSMPCmOLqo9Ix3
CsVlXMVmOopurh7uD7U2IVB9qoRSOuj1LV7BaVexrVGzv2Cr0P3t0b44IRMB7vDtw0AV57YHlYNi
5eLjtIgnTvgpRJexz9sj5AIVE5203QD+LFgz/yyclOhEbBBNPmCEi/Ab901BUVCNLmjWlJcGWye6
t2p2KgL919CMCJw1qBAaXeeeBtjbh36cC959tvf2vQjbS0r7INsnQZXXH7DHkS9QgKRfogZBt8jN
LawWnGwjiZapx/W5ZpeDhYVsyZ3jLiUAKMZyvRh6dKlS9eeARsvOs8sPFvZVeAqM9tt3CjoD7BNC
FXi+paYMlWutjj07usQ0Lc8dpp07yMfVvy+bv8f/Hf4qVoLIytaHb6BCI2Prc5IXKwfxt+dpVycX
Yx4DNE2y6kD69WtQgVu8cUuaCBfAoQTeJs0gl+yYPK21jJZgfmnhMoAjZPNQSW+0jYhx85FMNgJv
bihqFqdsaYEbtDjHu05JxJhBw9lhnv60Q/xHcTRyP/Cs3WIA3hxoxnOBlUsNU/becrxJM5qhbqL4
gidieogSXPYUw82Pb108MOWwUBFiQ5USHs/1Bq9oAFcuqIDLqFvaI4ZuPb2E1NgY5fY8S+UQ9htY
NS5Jy15Ep0LiSWsnyIFsmmJXj6ZKI6Qaf8ai8E5RG+ovINo/GG7V/C77unihzCbAyhRbOMjbRbXA
yTq65MHJ6LUIX7GVTYUGy+9iRuaEuKTyM1DiLQzyyiDEYZ6+vP4h9SypYVmjF12FPd/FAzF1DEQN
eNKxq7ceY54wr0dZTAUPl6DJjCm6tHqKZZluIukwYCVwf3/cHGOuFHm4yDvQmyEVvt4f3gSnW9WK
/JIruolHz4DkYaR0R6p97kaZcH0oyuAAYCVCVf75qytZLdzBLRw1v0y5Zn8y4JQHO70a2s+p5I1s
3GMy/FyFXJNbjAgIhV8+XJc48blucORwyuKClNL7EejlYzWaOg4j015T+31WocXmimFLkuR2azCs
xTpCjSKKLEXF0UYf+zakKeVqIRyAPA52IDHSN380RkHjGVkqAiLb/Xol3UgkJdih4oKQiVvuex1D
l3cVyDOKYG0bh4/398jKWiIbyRGGpQgGfkkDxFBpbnjUlxdYV5qLTyQmFfi5dbTG3Nn1Q2d2f05K
Z1/GEh2SjQ95G5ZJRsi5VQPKHgj1xa4JsUIsjNGpLkUL2eCAB6cT4sxTJ9+iKDO+4wqKsvb9+d5s
VDIfE44p15oUUXQXy6uneDBVYd5cQrpzOxRAKf56CeCdQLM2yO03+4WhSEA0k2tNamosZoeoc+LY
ZdFeLF3Vf5tDrPml2oBefPOMyG8IWdLPAVnyxS0A9oYupMj6y9xp/TuEd/NT3jXhY4hkztf7Q918
LzIPXiekdJxx6edwvTcLL61NwHHdpXZBuGR8pKcBP7P97Crtg6m17kYGt/KxUD7k9UXCqqGAI1f4
VVQJIVZakdd0F0VnQsintwch3Uhw5XEe7k/t5hzIqUFNdUgOLOLmYii2Xj2qadddyIa0HxgPgbYM
+/x5xOfFFzNKT7vCw2TTofd9uT80aj7LgCYHR96M86fLe3yxU6xSMTNUnvSXqgfs/WF0RsU8Nu5g
uR8gDQMjkq9TuBbVrM3P2M3q5lNe0/kEgg3HLj8lVZn3ewxrmuGIt6Bqt3TeM7eAdxhQ4PBBIZGJ
GuagKo8IFtTGwaqTCJKHEQIXsro++KzYQiE/ngwze0hxbtcPgMSL5pxr0Lp2QVVWDTW/WBsPpjqA
pfa8IrG+18mcT/syyOcvmdDj9D0UW15jelw29juBGRg1wnDEtOmTFneAH1QwvdYJgd8u+YFp2NCe
jF43EZLt8CF9SROr+W01tdZLWzglekbYvjQfdeHhS9JlYVkdMN/N8YSssHB9MICAUI83u+ZrmM+O
cwAJ7YbProvSK3xRIweL3hhRvosy+nzPwMTKZ1Uds89t69TGMeFpgNf5ZMWPWkGI+jEaQCR9jCDL
+CUCxjYdYzG73xvy+S8KNobZefbSNjo19lCE5zkdgu5Lllap8gxNJHEeRxfyFKJ7EwqtH5JBsyrw
4gjyvcxYeg0nbCGcHzT8scuLcuGmj4UAEHkIxs6dHyqnpIeHQ3VB4Trp4cz0GB22j72ZxPlO1EPi
ngJdGT8pvUTplGqVfK0BWUcY5Dl4dTYgmt290Rm4C4Fsin+UkUrZsFItEe1bntCPCgZb8G2aBjB7
CXw12eVp0PwVDLr9sR1GXmSc3z5+VluzkNJ3pvcLOKk7710gsfE+bgnR5yAKpvww20ppXhTRW8Mp
nR0wlDuv4WAeIzJE5yUHK4OCCALozl+oQ4BmVFKnCxMAp1blHktnBpldKF7xF3AV5LUBimDGB/6l
O5kNBiEf0jrGuBdYs6p/H3kHRb9mHFf1ByW23OKcBSq+qED4S/SqQzvqTjNOyNbJsZJMfQx0Sgan
xgL/vne9FGvVHa+kdCbpAVz3hFhUYz+mLSaCBrqNbmeCh4YNchDUBMHPpaAkDs08VNO+SXH7e2dn
Dl5fPYYS3fdp0qrm5A2DEZ/iFOOrI7CBcnhqAOk1zW4yrFG8w5kBQ81KsSTWpwcw+a5uRJZeLMxu
tZ8YIuPVjXVvEpWXDk4zIM/G7cE/U6/UH1tkk+KzlQSl8sPuc2raJRpI/aHQ1SI7903sAekJM/sD
5ZsIdBBgdE2VHBraZLYXwUh2srKoz3MXtOVjnPIP76bEjbPjXLc4PZUthIcnj2TAPthwU/G945oK
jgPWfu/tUAw4eQ1UlV6aum5TJL9K3f2K5XCa9zvqPbX4PGu9HfyctVaEX7E31wfwCBnq2QehqnnU
PZZzauN0prij0fwos8pqP6ac9ulZKblWzqmTU3BoS6Ntg10SYdtVH+ZoKH72U1q1+KJFqCaKkzPG
Xa2yFwc8iHfQXtTcR03VmM9NZFjZF1nRTfcW0p1R3+yq2sX07t2Iu/U5m1ivx9rOJyI2Rbah+FTi
RKlgroZz9fshT7z5AfctM/tg2rXl7ZUq1pQnjhZyRHYW9vFDDb7L2tt15GLwOQWD+Buz63l8P9XC
kcT7GvA/HuKxGH5hYlv0v9N40vuPXlqErZ8k5sxLmUzGOJc1cLBfua7mE562pTXPf0xiDsA2qcgg
9k8VOu3131kxqvV7tchFfFDZBMmxgQvqPeVTZ3CwdDXDr9mA0JQNszGdtaTLc2yKNR2eHWmddQJy
Gxa/c6gcnbaPCM+JC4uATLbbm8NoPAehY/6tUfj2fgSc6/BoN+DyjraA2bIrMC8dELpP49Z4SCAV
T4cUNByo/TKy9Gw/YmwCks4d7a99BobimYDnBDs3SqL0oOhh6hfN6NVHEkkXeEDTe5/zKHeJ0eji
/fQ8xEhwzlbm8Z2XN2Dy8EXOQWONg2sdSR1y8yHSek/dtdYMYciLkDjetboawWARqvlbtHgf7Ybc
qrRdZ6RFdhyyJP7OLWDQEPYs5NZKpYueIoDMINMrg+q+PrlZfkJFTH0/gq3y9pCvTGbaFYr5B2pK
0d9VPqQzrU4C0XOleYLICYYxPbhD26l+awno9q6IRXNgXQr1MLmjWe6dJix/tkMTgOTKu7ncweGm
hjUqILPeizGf6weYsbEm9qNSpe0pQBB2OtfB7EXPtfRZDnegwAwIni1Qt2NUOLl9yHXZxHZHXmd7
tTYMWiK9XeNj0FaQKXZ5Nnrwz5JEA9LXYTANeCu3rA8VKCsMYZFK/lh6pGUEc6ByLxF+bCPKUlZj
fuyEG9bv6ypLOGIx4hKHxBimeEckaArfg2/DAa9BUx9Mq7IrOPqDFpwHbNr1J6eOeuVDDtwt2+WV
Wn7nIrGRe6cmCnhiaLxdEo4YWmekbt9poqv5U5XBxAZ7iBn6zy5Sq2cgZT0WmjE+2fOZ+GIl+7ZL
014a+8Zduw/mwBLnsdJbe1/0ERy/tCdr2fd9oeo7YjYcRoI5RuLgzILoQUGEJzoBUhnArmLaAOir
qVpbfUcZa5h2nkIZ41Q7bvJ76vUkfuT/Hn8Kzab93NTlWIN3G+X1E6GRk+5duF34EI4FsKM0ttg1
llnnykdhVJV3dHBCtD5VYdDDQmw0umT7xoaT924UWfnTkrnJI1AiRyCQGiUURcawtLDR5pgO56rQ
jOmiqWNYnMpZELMCKq3dWc97gN6YBUGWoLmY5od6gB726LVK9Dl28trcGUXhfIIcG7v4a1dVAdsm
8H7GsaYnwKb1gY/XBpSF63IOf9AhrsTDRBooTlkimTRG2Cb1218XJPqUSqUQp4F21nUKbgijhGNB
rBnclJ0SK1+rRDpIBFN4up8Gryb7qDVK6x804K1FVR+jn7A3Wqe7eGUOZNXAK6HBHAcTJG2rkrQ6
FE9sSXGnYrvEgqE9OfYTtIbLjBMT2Z+qflUDdX6KG1P492e1FOB1PBaOpg/tGBdbI16D1wvY6HY/
hMAtLy4eVTE+pm7iz4qdPkGHCi9wN3XxMEoE8C4FZQvLJcz1X7DNxUuFTvmHmgxqy15h5WHq8oRD
VhKVHAqUi59Uqnh7U8tA0W0AXj4Hg/lk9nGwUVlYGwX9BJCRtDRQXl98zzmelXZuGWXus2CnVN14
SqkkHu+v78qTlNYMfS46dNQSlqLucLfabtKt4aIPVEtiqhhntU5gIGhZ9bVrmuTNT1LSdADIiCvS
EKSkfP05h8mLgN+qM1xwS98nfCjuBaXag7QvD2+dGpvGpBCEvDvSakvVn6lxRDFnpnpJ1JqXZ940
ugZNkpbUQakGJ9hnyQgW6v6gt+9gKSdMLQgRIIAW+mJvhE4eVLoWehezG70JerLVxGeUCVHKmw03
KI9N34r+fYbXTnHJpMDWxg+4hl0QaqSOEp6Y3BxcHOjRXi9wF+lqpXWxcsEo2n0anFJ7mXKFh2ij
IYSRNDyQD0kTxObGuLfblQc4XQjU7CjwOUtlUMQ0AqorhTRKd9wjNHU4vwXXzv3lvR0FfQvZlJIe
gC6oguvZqXowjXbhBpcgbefTZCJt4MgM4/4oN/ENvRm4vRS6pFuIvdQSyXoKJKrXO5euyNASo3W1
J9WpgPBm+sb5u5nQYqhFSUhtsh76w+RcnKHTLpUq3BfKRFtYnNtRIPuxHWjw05OiLn+9bG5Y5pUp
Bu9SJgr8XASO4FF57UbEul02Cv5UItmCdLD1ZYG3h2Roalkd+iV0xf2EGARvQbNScJvHjObz/W+0
MiV8EqgL0iUCYLDc507v6OhnexLaF6r1i6Brj8FfZ5sb1+rNOLK2RMRCZBPlUTbf9dLNsw7hutG4
wEmoT5VpaN+FEc0b19ztqb0eZbEN7Cquwg7/wosBebQzxQgZI/YesGMN/kiSbOCWSYaNLuXNmDSk
Xq+g/PNX1cHZnnMvUvLIb2Ei73qhHLXml+IUHabc1nxC4WMLkr+2QWhBUZnHggeQiVzrVyOmI4IM
8gHhwzrKOiS8hvwJTLsePwzWtAVjuvlwlCNp+3N+qeximip/zKvBJn1IlDRUIz/OHUy5EMpyyPLH
LW/WlVUEMCOjBGJOUoDoepgmGmNXi/vIF0jF+0lRFjweNfGCOQYum3o7TTuzG7b0pldWUsJ0SL5A
2pIeLEal0JfWxdRFviMC8VhbIj4mMbSTqoDgcP+g3WQIch0xkSJF4KPdKPXSwdC0sp0jRCIaeGSK
ml4m9IrjHZbHCKzpRbwBq1v7cKQ92LvqiO0A9bleUSfE8cEq9Mgfc8P5GrqW9i31zOJ4f1qro9A2
RzUKVKXmLna/ikd5OUJ/9yGHVs2DYpV28OJNsxq9NYCwfrIGDwVAunEtZVx62+wh37WxX1lG9ajj
bno0pqQ+35/O2obgYsTniJcGPnCLRSvbJlJAC8Y+AKLwwQMTAis4ERcnQ0zw/lBrG0J6TRE+SDVo
BF1/nwxuIe+0IfYttf7YZh7vQJEixGF23+i1f70/2Oq82HdQHP6RX1rcXEkROTWwm9gXTWa+qOFQ
/T03Yw1CWd/qlqztCPI24j1qQaTD8qe8ChgiE1lhtBnPC80IqaLUfdB8Vjwn6v+4P6fVgXg+0YIl
bNAvuR4oM+NYGNCB/SAQLeVHXBg/G+gNtMe3jyOBG1zGPAjdJT4149lvCiVJfNQTuy/OZI+Yl8xl
9kbzNsIQmDXyMY4R/wEe8Ho+cwW1f+7YEMhUdIcw0hDqc9zo01tnQ6tbysCihyS/0mKUpo0myiVV
6rv1OD5nVa8+53aabaCvbvcb6SloJHS+cEDA0OZ6LrRvVK+meOI3YZZ8m+O+OlldARgpg1+9cZC2
xpJviVcbLnEzF3GAOfX7WJ8/AEdE1LxRhyP14nAjPNxuObTsKTyD/FBBGGiLoTr6FUEIkdRvcyP4
nCmBho147Lz1cQceXlYFeBZzId48fnK7NMw6zhO/T+PGOWr24HUfa4BQ/d5LZ9fYyDdXJ8WnAhVq
AWVYZrVqoIWO1RnEvGGgQE39Gs29bks4WkbOK7SEC0aIgMA5kmAhdbEjdPm+sDrCQoDKD7VJUAcV
2bPVP9SqWzx37pA8Q7dTfKSexgYyfO6+0SVcHjBMiMFDIR1NHuotvp7VJFVhTlXiOw1NPyqIcxDv
uyIpvmghKo+H+wdN/m03E8YqSr6yuE6WxDszNKHOKnXio87QnCjKUVSxET0wzTR5spOufReKRn+o
PSpM90de+aAuFF2ekNzH8l/XBwJZj9jL8ijxkynLDki7xMdu0KeNXbo2Csh1YFDAX+wbyIbljrRD
qjbxY+ByX2w1ge7M/xhvmfTd3pPoIVLnkMvIo3y5cQIq74E1so6KMcyf7NYsPyVose3tgByxpIPl
vT2eIMBI0ksnHIyquYiQuTMNc4gHh182YDUnV+lPWYNQfkt9ciMYyy+x3COg5nhT8tzDQG+RbggB
lS0xg9hPw6Y7cSZCYIeXstfVzwjd9Idk7rcKDCvRkpoK/+YOQMN+eT0P9BOzGNUi3+o185ST9z45
yqggxuM0G9Fy7QRQPZFqj0RdbEeu92EdtzzGRuIYgtfZJztCPLxqlfxpaIV66DUrsXZ1UHpPTer0
G3f26iwlqYiJUp1fykePNPZMLCwSf9Ts5rvhtQlg8wazMdqjQbtVjVvdojiGQvcgvhDhricaRXk1
uYzhux3CjEFplIdoRsJP9Jp4h6+F+e3+AV/dNq/GW2ybHGfCVKUN4+cD7OvEyX6FnZLu8jFJnmi9
589amuUbT+u1FcVhCOAZ+o/Sdvd6jobIosGDmO8jgTm9C5LIHXZ91IlvQQTxZiN2Lsh6JHSE6tej
LbYOXRD684me+FrdlOZhxKVzB3wheJ90yXgWiYhARdCXnFq3Q9PTMcQXGAdbmcWCsPv/fgZkiX9M
rxDpX7wPPTzWvSF2uImHgfKYQH3uZ5Ui8C4Vv2kg9kWI84GwgT3QhC+GD7WlB++7uAwf8tJIHsca
0+XIFla5EeLXdgBWXKBDyUJ0c6lE4LrNYAeJikqf1kXHtEiG5iS0lH4lddMuPQ/C+YvLvtx4U65u
AiRiwUHxjMBw7noTUAoNgq4DytNZjT8Xwvg8J4F6rDJb2Ygda7cLL2WyLInMBpR3PVLlKnXgtsQO
Y5SkpkAkB3vq1dP9g7QWoXiKAzz5JzVZwmzbAjXYppsSv6BQ76toX3xCCLd51tH3+Tg7rYfcvNk+
aMggb6DyVlcSRyK+ncsD3VuspFmnatkILfFTL7WOXgPnPNR740m672zsFflXLS8ZCti6YcNCw5Zg
sZRcYF1MGp7681j/yj22attU86+mMvRvVCqmcxS507fCLfJfoDaaDVjZ6hkySH9gHYEBtnS5lV+l
55kaVvxJkPo1b4KzoiDs/4S6KvY6+ljWn9Iybr84OfYtu2rQfo659W0SvXkq3c74hFcp+JXIGuZv
b//wEBgsz9bpC2E+c/2j0mmq6WSSIqmFQamn1rT5FJSYqOnD1FNYyMR3mtzNRwUFlo0FWdtzsEAw
ZVfxHkOR63rowUh7r1BpvzlFMDj7KEFveofKDpCrOlcHcVCAUI87TU2d4oDKk9dtHC05wM1+8PBZ
MyCDgV5ebD3FCCIeA03i63OqvVSAw/6EmpJctFEJD40aWWcv6o23sfb/HUqBf0N7oOAhz/T1tL0K
EwXVKhM/w4Yr3FmFiawr0BLlpaeu92gIbYvIvnbETCpfvKVI+7Hkuh4xnKIxBWCR+LWBW8R+yLvC
O2QjYlI7J87Qibm/pdaW1cRpCa4KlVkyj+vh+jlQczfzuLKi2mWcofqrSUOQh14URyckn7zfES+t
z/dHXUs9ALvzbJMtZFtf3FAQLTqk97gIOvR/290cZsgG6UCAzpJb152MTmv+vD/k2rryMkVHjUcR
FlaLdR3bpJgSyIN+NxrixYnCcTqUddhHoJfN9MN/MBhmI0B9aWDzbLte1Th053YSLY97q84+Wx3d
yFMxxtlfiEwgnX1/sNsuOWkHg2FzaUPaw+nperTRE03luaxmU/COUZJ02COJFx4BCM17W0OYODO1
D7GKB7OT6BEeCg7F6rBxip2Cj8h/ELjpmHBDgPuk2LDYUbLrgPFmngIF6tJvQd62flpEdNHId1zf
SMfqBVORwN6hbFg+Wy4ly41fcEu6kQtCrAIMzE1FDL9eEBw76spC6sKv08bce1qjjs9zb00oIMfz
CxrWSrwHOPe+1VrzWYkdDUlETYpQDogB3v84a3ETRAZVa55kdBTlSXh1j/RhElWo8qZ+YkbuiT5E
IXnUYfWuK93p1HWR97c55tmlLAp7a1/I774MmZJQatDIxK97mQc2dTeFGZrWvsjphu+IWubXFiHF
r0prJfXenhpUp/oucnfzULbIfYtqRO62goS7kbGsRRleU1QxIA+wURd7IhnyLE3nLvW1bgKgHNdU
w/co3IOImifqk6c2DYPfipKp80butzYyNGRsRrk2b8ugLfMSCvHMR4JQc3ZhKdTo2KEB9hElOxW3
DfCT+w4N763e7lq8gYwqGzTSbGPp22SOXjGZg8LNYRXZszZWw95URfWx12Nn492xNkfof2wx6X9x
48iFPDtqqwhP+rBjjVMwIq1KUct+BGegvGvy6HMienVjXden9z9jLtKzxnIBNpci9VUqY++GKfwI
tE28w3M4f7x/gtbuCqqWdNhwnAcDJH/JqxNUAFKuVMBvflBUuPcOejrN5wpvUKS9dRyFd0On1BvZ
zuqY0qCSAg4AkmUACTwDRstUpv4gQIftzHbGuIQTDtkmNbxj0Ttb1/5anCChlMmVy45Z1mhRdO6q
1NBTf4wt9RjgrhTvdRFUD7qe2u8GJ0YbsOGWPChevdUqWN0/ZFSUVWS2bcg/f7XCERqVYa+zf5Sw
firUwLeTERCZ3X1Q4qA5TPlWnWP1oYzUwH+PuAjQwsPIyh2T1Bc6DACT1OvQlFVwBMBSPzlNi9qu
I77laD2f9bafzzFaxxshae2phtIpDQugXEC2F7k0NVutASuc+nourHPsqeXOtYN+o9y4+llxLSfN
+Tf58nppM4wd5wqHRT8STnqyqO1j5WG7h1Dpo+ceiMypbycp7jHBHrh/blZP6KuhF1/VRjsLtUeN
Zga9LGXnYZbyZ+XGQH9VR9Ig7o+2upySsC4PDe3OxRcN46avzSbL/EnBDmKHpzmZVVkN+FzfH2ht
WuC2gat59FQxn7peUdR96QfE8mHmllqxS2xrbE+ktzkFhVqF1fMfDEc2LvlhNsXpRfQp9RLt+NBl
p9p0HHaxyKovwPib34oddNl/sCd528lGmuzUGIu0MRuTSBGzQqjrsvLQwDjaz8UYbezJ1RV0iW7s
etonS3413KamCL0481t6GngYYymgnw0RtZ+GxnGbje+1FkpJBSFRg5nEEW+RnCoNPT2vqzMfc5v0
U2villHjUvsVRQ/T3TeUEP6DKhMPNtl3B2jIW3WRbARCE4gizJlvOYpDjp+X595rgcZnkGv2RTSZ
76ugmR7evFE8aJE8ZijAu1wc1/uytXDJMATJljkbwbBzHSOjeQhcGunYRt94X6xluHAi/3mMY9IO
G/N6NCJ2YNfIWVOeEDDPert5inGXeqwmMZ3tELc0HDZypJwrlteq1eqgmI3zNdMasbGbVr6vR9uG
nWTB/ruxJbebQMmIoJmf9OZYPnZ1AMA9yFWoC3U8G3+0om6+31/qlfsKqRpZngdFyrZanMlaQLnq
54GcjjrrX1oRwrqrY/WYQ3J5AWIanKDwoCp7f9SVCEfZUlIcOZsoay6WvIlKD38llQ8s5kk51JGD
L3gzYCB7vD/QWu2JCAf9lSKPVGhZ5FaAnh2lEHXuj/Vkpket9mjA2XqR/Tm3Bc9lSEmJNL/eJ72V
HEkb8kNUhRByEey4BFlTPdhiVN7f/1Vr31l2zaQ3HjnmEuI51x7a0lOS+0A1tGNb9XGGJFVRnaEC
qo+A38tv9wdcSxJw9pLFP5OH9A34Ww+GtkeqO/PJgIJ9K1pvP5f69Mi+GCQvTMXpujM6SHyQNFRW
7A9VScXGtNf2GqGS1JN+DJfA4l6jvwSYweNYU1ad/8BZ4IerZNODYvbOp9KK7RPbbYuiL3fS4t3m
IddGnRxPVhjXiytuTDNTGeg6+y42YR+7ULXndyXl+xqxXiTy0bb5At8LO41WdLiMIoxkzJ/vL/7a
1yYdpJQNjpmm/iKGlgPUOGvkVKP+j2JuOQjTOlg8D385tejbd96M7eTGTbG21LjqIkaFTAXQ7cW2
r2sjslPTznx8zfs/dayaH3M1MS/O1JeHNlOVhwj48en+RFcHpVxPqZnGM9I714F0HK3JqNsw9x29
L45QUJWzOsXwGjK1etD0sf02pEiu3R90oVj3T1mRUianSIIwgagvk8+sDbJWsXIfdfDiC8XeGP6S
M3yu52I4qwZ+qm48IRptzTvFDMKDjRjQnpZO+YirdnR068I8FyX0443fJZd4ufMsXWp6kXJTwll8
ggCvFGI2fEHhwmjrldY7ACIakMsHE7BXNJirgQHPsY/RiDT1hiYoDl0gzoN9UU14D+HKvnGvru1E
niW8pEkh0DBZ/KQpmUo87Krcp83sDLuxB/rO6nSSRh2rNbdMPwltYyHWTqBsO8jXNP+5rFdoeOAE
tqfDm5xK7WTVlf7oAZl5BJdbnUZLSqS7ir3vcywfd7CPp60NsrYtLa5TmvOkEzdPsiweIiHoOvu2
iT7BYejo0yGxZ8Bqg141n7FRty5sLvx+SrwPBgrfNvTxHUGl3tdKWj0lTT39jkYwsGheu8XPoA3L
eKfqQ/bz/qaRe/V6z3Dq5AsHmg5d1uVtjKZMbSYBgDaEA4duD3lP+9PAcfZtPs7yzMAs4K93iIwU
OZcdiDQZkeCQvbW2omo38V8tLsGyK560zIFw/eZZwXUGzS63HYMttl01dx7sORvoYWbamGZERYUC
cRhXw5vTCtYNNAXu3jJ5XOI2jFLkpojpimNEX+2MoMgPkLm21MvkNbX4SPgLg+qha0hSsWwZKrrR
MFvKCzTAixj4l1u6B2AkcbcTODV/zhUhfaEawCo7LKLT/sf95bw9UNxmaELKpw3p8RK/4ZJXAA2L
Ux+klfPeg0g7H4Xeq+HXUqlLapGIJ/yNb0bM1dK2TXMclGJ6MzsG0Q1qkJIIoUnAovyRr+ocVURH
IlaG1HfiKTui/t8ONOHjIuXEaBOIp8rlsFSZ/u3+5G9DGBca4AMJ+eSMLFMnJ4zDglSFZ1096sEe
Ka05PI6Nm2N9mDP8IepNjLTvD3obQRgUSobJm4vPvkQ+CJQES33ki9dmNv+kHDjvnd7qzyae4888
zOOvlYdW8v1BV2YKVJcGHY0WqZ+0SBsUJbTLrqPoaZuDR52X9B0OYiYmDx6qF8PMzVR3f3/M2+es
LO9ycigNwi5YAmqTKIvyFG9Zf1YRlDh0eY8EflYZlbFzc6X74/5oazOkqSHRlAQ8c2k5W1ENKAI3
53FpDwZiB0LVcVIYlT/dpsUlSUlbZSNArMyPDqSUZLUIr4C7rndtAZTCLr0g8zW9Ve3HuVUrvJpo
v5Sf4ZfVb75uHR5UkJogBlJuXXb4ZzPprEk3hG9kc3FQ4XT5fV7DlqaUdTbpUvz55vUEm6zyngAq
R31abuNXZxKVrVS4bib8ILGzh7k1DCSR9emXwB1m3Le4hWyFwpWDAW4CELFEd2FevMj4EAPXknju
hA8MXFcO5Ri8BBAFdzkmbw9W33kYTGnaFjxv5ZakPEAApiLBVbbsxVCriADPzsInAOl/KvC3/8Ik
ZHq8v5qro6CchHYklK8bIR6tDs0ugUfmF2NRHCOj6feuMmyliStngLWDaMD6STjeYkci+CkqsxoL
oBm8h094AM7eboitRD/Nuhvpp0afsE27P7XbQcG/QlCHEszDBOT89UbBuBhzqsYTftTG1kcnms1P
eEyKX3MUWJ+yorO3ZKVv1xI+BS8+QKKStbQkVSRCSpiqRuF3tq0cu9LsTkHfKht9lLVpSYFdSEoG
2cYSbShC00wi22WU3IEor2fDzsox7nUaTHCaWTdO95dxdVYSxgEERCYci2+XTIHTuuic+LYyGJeo
haRpFNPGNXB7xPj7TXn78K4Ceq5ef6tWUeiy1WnlD5lInkQwZ8cg7Hvu2VwHbtvE49cgdANtY4vc
Rko5LKUTRIKhcC57rSW2dNloeKWPBFT/YoWJ9kRrHAsf2/bw/n3zQgIzgpdugIYBGLJYyLjjDaeH
UeXXdv93V+bdeQrfzqtFfJCdJ0+aB2F6uTsqlEomrx9qP+kqYewofVdfp4bK3/H+ZFZ2Iam1h0ol
uNNbAa8pEGaYUdDycb+Kd33phE+aq//Ws1L4o1JuQb1vhyMCU8PXgdkCJlsGkKkwkQ1K58GPivDb
WLnOXlGbD7bVu/s2m7YoS7e57z/x/p8cjLrwksSZt5VQUecZsetWbPBqARaxOHm26ZHr23sWfR55
KAdUeXUchDdsteFvDwPBEkoxvT0uVio614fBFUD7RVpNnHA0g4Vbf2m1+XMInmpfWcOLKNXq9Mav
yaUG1FHiXCgw8DC7HrGz8JI3Kk+5RJj3HerRPCp6jCSNcLnfZu2tGcM/ozkcO1AOrO/iPtXwh+8h
miuXONPVBx5oLVzp/8vZee3IbbRh+ooIMIdTssPMSNOtYDnohHCQmXMokle/T82/2FWTjSHaJ5YB
w6quYoUvvCHplycefLv2Q+6HnRE355yCMwHfWyKo02xarWgyDWqVN2ScSEcs9mGqFAXjtFB3/mnV
eLJ2zsbmxmQ03m2ZNDE5Yunb1aQJa4CikOyZEfdYcxqUz+Yw7wEO782J2ACNTA4Wh15u4p/ioEm0
ET4/TnIR0yIOmTtrB7fAiVPJS/FokMCEJC2M8y611NeXSh5baYm8LnZ21VS/gOTJj7OGY+D7m1B+
hJuMk1HQZpT5HIHPhlDHbR+OFmpyl4Hyyi+Yn2fIfiYpxcS+iMLyL1EmmZr7+NNo0YfBCKcKZ/tW
9/aUNO4tLHEszS6WD1mQ1cLGihpG2QSmnpJjWB1xBq66A6pD1viaevaeZcO9zQI8k3iWe5Syovw1
P31GrxutwbFGsvkSoLWuqhWGCVXZ9zuvz71Z8SJIAB2RGC2J23FEOxczOBsANbmTItg6JO4/CU52
2BUnivmfBgM7QgGO1G6Nnw77UIPRwWCAQEeqBng6HOE2t1+WAl+RnUd8u4JcIthOANc2UQrZIC7V
aCriiIL7ONfmMUFbChH8xXu0a/W2djzdFJXkm7CKUEQSeb0tFHqgRePB6LLaPkERyUj/hkibXHW7
SB8+dXwtnjv6ZFRAtHXgVdQoeFEfKy50KyQPSDilcuqLChXD9w/e5nFlajRakQUnaIBzLBf4py04
pmUYWy21yzbvxwbpNK1QfITnqvngjHUS+bhaU+d4f9DNI8egnDG+F4kq01ydMhsrRy1piugSVaZy
SaTHlYJKILo8bfG01N0fOtpzO1HmnYnSa9LlNUaletMmS2mRpAnI34uZTliAtrX5R+U14gsvR3pQ
QpRmdia5PXTsSGlDQcMVBPRarb52K2+aBA2KbKL2cfAqp/tbUaP5l1aZESt7f0W3s6MXQgfGBboH
/N1ZPXJNpZqxDW7uUkyKUgW63qr1QdSz0iAJ58S4XFtFs2fbsP2MkK1BxEiYN3nWWtwo9czctos+
v3iLhTXZgrG4n89m/0UnfJTu3BFyjkOi7bwV2zNvIrPBeafRR4S0Bj+hwzggkkjbwRMLmFQvBZ45
Oe3DYRHsTBhk5Fqys7pW47JL4HiLQwczc5Yf2IYm/+ZlOfzq4sQKGJUW+tf3v+Bqu9AjJqXDK1Gi
gJFGWZ/4BTRkp+jV9MqdGgaa7N+5CP1hf+XsCTOvFlAOxY7UaV8Be3Vg2NyeeRXwlFq79vxaIuj9
tU0qm4rqkuzEXfdGoRGD/Qq/mHLb6pD3uMBnZT9Pr6rZUS/h/TmmppHvbPy1oK+cjDzQVInBpkAG
Xb2hViimtoqt+VXyebLA0NJGP5Zeixht0nBWDt7YOVPgNM78b9TrdeUDdbE/RiSHxkWgLPuHFlXO
l0rtm+nYlYWBpbuRhygUJh3mW8xBVfwIRNjod9hTDc9CRfHyxaxSpX/tRk5IUImiyU90n01x1mej
ik9qHhb2VZmM2T54i1o/RxjlxscmFKR+/mw6UfQxtZ0ufs1qLNGPXj23IojUVmWlTJK3JxXYzfxc
ek3xLctiBzPztjamx/b429oB5Sfqp8LFkVp9okXXajQDXfW1GcruOcxr76gVeXpCplvaQzb6Y4Qg
OR5Fc+A9tGTI9ddVGa3IFFMphPZqiMYMNKO2jhLciI+wke7tC/bwTwHl/4bSCXd4tWkSr0MeOhOj
jaeU9qpmfY+PLaiHpYv2Xk+5QOtRAI3TbWQLIma1WkDTiXPkqybjFdcLBY3YdgpPwulwJ9cyJcAa
/t8+1ezqNI9Q6N6/L+4cLxZSBlgO4KVN299QxFgkUz69NlZZHEqljD6reu7s7JDVFc8yUtYEc0Xh
jmYIpcjbq4KDoNoTMg2vnil+sRM0HSdX9Zsy/hEhguHP4V5ms52WqXPyaBFKAAUt3NsBlXIQdlsq
2mtql/VTl5bfZrPeo8TdHeRNeYoiiQzrbgfxqm7oU7vRX6MeCP8QafGJ+2I5vP+Ftjc6tXHcVlGC
QkrLWOvl9XndGwq981dAEGF1Guuls3zA1dTH0dPeZRPe+VQU0SDFo3YGMHc9Kcfpm3AOR/N1ij3t
jwEh3WcDWvwLiIXotYGaf5qyOd15i+/METysNIumJcluXEXGiqV1M7qx5itJsfKP6bbht0Xgao7J
+dw8FoWzFwF1c9pMafRCp2rVLrLErCVt6pqvSBqhpahY2cGsY9hlKNIeQppyOydsFVP9bzzZgJNa
CtRF5C76KTTOCltEIQWZ1zTMxGEKrSJwpg5J42ocfJSOp8/v75ftB5QR8ZtFBK1HGo+34yVVAnEQ
rYxXYmFnDMLZqPtnBzfP9lnzOqf50MHTAayfF5m1E6tu7zELsWeeAYJIIOxr2GWvEuKJRbNek2au
gnBSw78AQgOWAid1ntpo/mLCZgwmbdyTPLqzyBJVCjSXCgAsUeN20ikd7Wh2EbWjnyoOdRr26BvP
oQ/a1PXLcrIf/qhUTbipLRoR8nVYbSII2U0NEZZqlxOVPhTy7JwtSRwYSZ6NfjPO47/vf9XtXcN4
aCySCAOgJRW4neDsLbGZJ73yyuqbft+X6IK4zV77YQ3xZLMyDBQqOTH6HhtBvWkxMyezlVdLsS6l
mS2Hbqz/FJb6r9UbET71/dckdruDo85XoVlPbjpNO5toVcP530+AusIhZbbce7czBTcO4JPI5jKY
9hAf7Cm0xdesIhlAydhz+9Sv0RUozrgTxOGPQdMQMXZUtH137t3tOSK7oxFDzkVaSxf99ncspt7E
WZJFF68JPX9uh1qjT9/Vf9o1BNw6hbloxlOzV2TZTl+a5JF8UakkKVrLeY6ON9EoLZJLZc/2E+SA
bj6adVGrfhfr9ozYsmr/aeizZfn1YvTfSq0xfzy612hlUFg1ZCOKx3p1GztOqzqJAJ4WowX32mVa
erTKRuzs6O2RpZYkS/8487Dh1hirdHLCLAcvfCkVXfVFKl7oHbm+Nyov4Aj2agXb88No1MeAQ+C5
QtR4+zW5rPomjfrigvtK+UdmlObR9VLx9P7KvWUjt5GcHIbFQ9ILOcp13T3GDcFcdKW6JKm72Lrf
sHqZ37YURs/DoCU/qtJUl4NXiho1bAVbB/ESoYghDm6Jtp5dq6MT2AUmO18RpfL+ieiSaL7mAT8O
0k5tqsOseZHxzI3jpDvcjXtLRLWZ15e2gWwd3C5RkQ5OVQ5ecUm1wQ5o/iuBUyE4//4SbZ96AE7S
fA/CEXjjTbFyQnZy9sLy4mBxhRWkax9EmNtBDQz69P5QmwlR1AO9JXWT2V4bRuYQLnZdOmF16TUv
CcQYK4GLbvlOM3VzTzAKZ4U9RQ5E/291X1VhOpRaLmoObJGcmtYglGhnW8FnHQVNHzD8eBps/UFd
WikQJfUsiJegazPN1YY2DJHbKJk0l97ul6BTBli3pjYdH15C8ivyYSxVqVquS5Z5MSXZjI3LReA9
HPRdH5F21snOVbvZE8xF3rJ0AnlP0Wm+3Xn4U1hJkwjmgiL90zLb6WtOaHOg8rPXdNwOhUDSW6wJ
Txfa22rZpgXp6dFb6ssiOvvcDaZzGCMb2qISP/yAEABBPYGeQfVOIuBuZ0UlJjMQm28ugzbpv/Ft
MlRQcKs7ps08JX4jhhDZm0V/NL6Vw2L5hAXgG5JwNUO1T0s9rtvmkuoGhLp+To+jCJc/wiwuTl6R
Kw+yldiJDAhogVCaXGtTPE/6RlYiyuaiunn95ILSPsdZ1h+HzHmw7fc2FIspsZ90jKka3i7pZGmD
mbcaQyVa/aSmCAt2iTkcM2pDH1KEJz8/uv3RVCEYonJHhofc9O14plOnnhIazQV4sn2sCqs8FZry
IMj0f7OiQsgRAPJPCeV2FKsZzCQfveaCYKJ6iFyt8HNhLydLn+uduHV7JTIhypC0yXA+hcx2O5Sj
ZbboF7e5LJYW/gnSSnzq+nnZueO3V+LtKKvPRMsrChWkly7QRKwgsZ1+CoxUb3H2Adf6j2KJvwd7
TL/9h4+FSYq8q/hk68SucUpLg9jdXpbIjV6ENAAxsOR5fAXZ7oBYyCPRWFg7/1pmHypxa7eXASFS
jnKKIVSczA/fiEQkEtospcegHa7e4hBvmKZ12ehdmGaBidjlxW2i6cXRBuPT+8t250bEfJoGmuQd
80Ss9jjAxQji2tJcotGLvubtoj7PWvwhmpNxJzq6OxI1BeCwEnu7LuUmlO2ssncaxJjV4eB2buJr
ceoGc0J/4f1J3dnnUoOfexe0jIRv3+5zwpjeGIu0vfRTpARFrZcnPTK+/IdBqETKagLd13UEW6j2
YHdx2V40mdn3xSL8ftb2DtMmTn7bCYS+ki1CEXJ1n7cjti/1MLLhOKnPTY3tTDNjwkSw1jxHRbln
WHzvK+kSKCOjWExP5eH+qV7hJFS1vGFmVkk4pcSB86CcSiXpr8NoVcPOnrj3oUAOgkaTIiIU7G5H
M6CahsW8tNC/jfqcRCp+tRbuZe9/qftz+n+jrLFhoQc1DY3V9tIlSXugzF8GTYq7VhVHP94f6d58
6CAQxBCYGWAAbucDB7FfKEy2l1ZJxudULGYQdVN4/A+jkCHykdh+G8hzpJcVQoRee6mRtju02vy3
VmBy9B8GkWI5dEOI2NeRetI2QolE1l1CPcaMVvTiHM/W40E6wTMvHx8HhOAG+4vyoOsNbtVdAEy4
3zVjtLxnE29H/fwfZgMBVnLceMvXSS1mer29hEWHUmy7LL6XTartt2XZ7Emn3t0BwGrfOGU0Q+Re
/On89J7VQ+hKWLZing+kBo6PxeLD+Sx3toQsALJHHIs373aUfLCmZDSRlsOtzziGdYf9nQMU4+FF
I0eTojpIUcFj0FejjGCjrdZGwC4ftSBNE+Vg1MPjNxzBCHgS6eYh/1yNEo2pjWWRBWsAZ6RPepKo
f8OEMz5HS589T1xCf74/KxlP3STplJWYD30+yl1U1VePq1uOlTO5gLEXp1aHpyruG+WriOdheQ3F
XDWv5RSG9ilxMHh+ohHdRw+H6FQOqQSjbUYKAnT6dllFwZJP5lhfsrajRBtHkfajznGxCWCHKb8j
MDTs3YDbV4SshxGlXjJ7Zh1QmF6K299scsyIYIagLBWzOIFjWM6480FbdvSi2CsHb8ckZWR38opQ
0NqgsdQBomgKTO4SzaqID56aN/Zv+WKM0TfFbBXjzzpLo50ixvamvx1T/qafTl/UiXGi5ttf+kHV
P2YUxw52XPS/zxkx6PvbaHvQ5XXCVU/HXbr5rr6i6y6dqaDxeIGxpRymFhR13kT1zgN5bxHZqpiO
UCuj5rOaUDJq/ah2zXCZjezXwuwGf0nTj8OiPw9ptRfc3ls96a5Fjxv6sb5O96tKWzJKusMFq8zu
BUGxv0A2z2d3wcv6/cXbjCRvL3Y0HATaWjwxt99JMaj81f3UX9yqVg4paqEQkozOT5a53Rlq8524
t3iRQUtLD/cN96KYmyqxsQa+hCWqX1nqDYe0r/cO2J0JEQUCAAdmJdHTqwu5a6ZRS/RyRPkkaXQ/
6pN/piws8Mi2cKx+ePGojtsAFjjLNDpXe8LEZLkRrj4CQrIrWOo1XFUc+TytDhq8d/emtrkv3xD1
oOPIRuT9sboviZustitMcdFdwTMwADUsA7T97fYJc0yLtvHcYetIq278tSHlG3YCke3SEohKNU7e
IYpdG+zojNcAn1i92HmeHEdKLUGnhcNZLNae3sImc6VCzMaEqMfZpu+6CrYBNy1xIwoDlC82yRpx
FtmJm56wgjMvet46f+VGmDza/aRhxt3MmySln0mdb8+CG00NndzWuQwu3IgzHaDIOqPJrmEbNirz
nvLS9jxQdUV+mb1Dt4we6O1wkxjGLOorF3LzqAZ9rNm+qu/ejtuPJi0aaMLDkePsrdMWxUDfzDPS
5ZLHUMsPrduzO52+c0u8axEO2znk8njdvOkIw9K3ohkHpUCSdW8nVWup9NuZjQvWh+YhroA82bPb
nnRrUnGxa/SgGxL6yRSBn7pG33sLNvsG0cE3/Wyagdwya3kbOwbDUQzOckHkrY1OrmgZojO6Pv9A
m6u1sEbGUxfjXNwxTu9fBpvTydCARsCmUHsmjTJuZ25qMQ7BYaWhUu7W9SkdjVg7eXUc60dO6jgd
eHYtN7DiKV+OtdKZD4rtSMQUSDpWH9y1tDBbJYyNTRRVaaN5SRfMUK3Mcz9pMbFULDrtK27Se02W
zacGdqZBjnKJeukTrm/afii8ZFlsC46U0j7pSpjZz1Zl5bQpeSOPWZngIysaB2iE2esYcZpkysbx
/VXfHCL5I6SJoWRrOYTGt6uugJIo5jyzKDAgvMOVlL8spaXv9BY2hwgKAPLR5CvUWHVgmbejFF29
uKOLOJqItepFzE52qKn7HwZr1/by7lCy3Qp0nkvWWx0gOiUkLZobXiyvN+dTj9lZEUQ44S6BOaAH
6z+6ftI0CMgwr9gbD/12Zo7ROMU09s5l8urItyOklpskqXeSvk3wJMXtSPZAllJF2Uhj17pHsylz
nctIne7quK3+twOQ5bkWeCF6Ral+f39W20VkU5Atg7tkIflwt7PKR8VY+sH1LvHsZtBQkEMIaOjm
n21k1x698XidKLrLbr3k8q+9SFrdynGd7sILXPoSlXVlbg9K3dZHtTMt3KsxKQcqqbiFftSU2M4R
vzeXnfW9M1+aT3Q8pey7bN7czjetLZd+CpumQvP9qdKG4ZAUlXscnWHeKcW/ccdvbniD6JeaNa8z
bWcw0bdj2UYu2RYiu7ah1vR+jIN7fU758MY1U5uhPdoJF+4Bd188U1oihf6ktm1rnutxnpUnbsSc
XMCKOpgYQtpVp0aczt/QeCnbk5ImIvT1srezD+1itCO4Tc/6t+0aq/Ira9RmAY28GEffbmpEqOPM
M4Zf2zkxGQVB9PaQDvnQH+Y8rRBomjlNpp9FLbRKWF5l+EtmmqF4UrPKjfyWC0XxhWZ355kCdRgg
K2Qa58zsp6tW9Lb4HHp2GD6nA3C5j5pQmvZVi5q2PXRejZ7GVCam8VzqVpViem32BQC63Cx+g982
L6fWbMMpmNNlKn4ZHMi55zZSo+iY6n23HFSLvMh3c3v6E32XMg1UgwNxTIoCgcA6hbh7dItocn3h
LkbzOev0EaP61raUJ1SFwzHgnInoxLqq5nHJkOv5PJS07jpfm2fhnVQMXdvfYvzf3dTPycYMJESa
pjevrSIajAZVbfyWjq1bfJ/0YSg+KUlLHTiqoyz8ZWrwcxoDvOLj8MU1knL4FE66On/xjKqbwaQk
WvS8iFar/Rp5qvoMwMki/iXytD8DnHWrp/fP8/aW/79GjARmVCfXflajk3DBVEZ9jRGFP3aYXvm1
HnXHR0eBaQ9bj1oAmgKEZrc7u7C6os6HXFxJxIfPdWGOxzTW97pM2xCF7hI5lwFFVmpCrEYJDbOb
R0Ve8HauH7Ayqn5pVdR3j+Wg4KtjdqVnUVROx98fnR21cdYOSS32hrEmzqEBkbQYHaVXpUnFFKSz
MP3YbexyJ0vY3vV0FpBrRaKeTh0t3ttVbKrMVAderavIeg7ZWOn5vzmE4F/Z/eCI2lyz6p0PJ//K
2yuJIZkR06N0CTr9dkgj1rEabYzsqmRLpZ/0rgnzYwklePyILsTiPrwbSXOQhGSTvOF1V69LUlGk
cVXEEQrkq4/5OGunsHiU8044R58flIwMKfkXbxVzlJOIFtiO4SUzzP5cg438Ug3L+KSieXfEDxo8
36MbhAH5YFIxRHYCVvGjbqZmiitMeIE2p5+9FP8K3KAetIyT04JOCUqD1+pNeuv2WxWUoErbTtKr
J0zzaiyxHThK5Ox8ou0mpBlE8R+iB0gGkp/bUQCrdxghFtmV/NT4Lppm+TU2cGUxarc4KWpd7qSO
7mYHUu6iI86+oJmLaPDteOWkLSi3jfW1Ern1QSPEHw8hfgi/0a2KX5ip+sqlMP7oJm3aqbTdG1q2
INgrErO+ruBkeVRM7Wg21xI27vhUlzmCugiSLBgWzYZTnWdES/oXoUGkOy90ynZYANu7mb4okkw4
QgE9gO55O/U80heqBra4mno5v6B1HfoFhZmdD3pvFMTtZXolB1lDWsOMIr5t5dP1Dd7ZFEryY6rr
ZU8fZHuTUHPgKiFk5AggV347mRLIGIygcbqmbfkhDhUnyPooxToHUs37p+3Npvj20pLQbjJyUhfQ
wetqzpKYjdEa6XzFc3IpQeJH8ZfGnoc+cPJFLw+jLhb3U91FrXok/rCaT1Nm95ovoKqIP6NCoX7W
iKWM/NQaFPdohY74aIlIsf7xYsxgHr5jUeaD1WNLAwV+7+rSU5w80oh65isBkKxE5urTpPXD1XWI
Zt5fmu3hRf+P+JKzxK6mEXH7ESJDHYcFWt2ViHZs/Q7e8FMZi/GfivbrL4ot2u70/oh3PjvHD8Q7
/GuJ2l6Vm4wwa0Vmpct1zIbxBbpiEczUFw/u4mg763hnI3tkkZKbj8wOCJrbyYVtpkRmnxVXdVa1
pz5a4gDCa7azhNsggwCDKxbleyqhpF63oziJaiwKZNrr0IzDk56a9a8wJq2jQl3Q91CzPOTDMO+0
U+5NDQi2lExHrmiTukpF+GjyegatIeLXSVkEOjXSvYNz52Nx41DRQjiFt34dyETtOKRKWpbXpKac
4NHIOINFKgOhGtknc17q7wNCAIUPaUycw1a8TKopvptplL/k+DR+oHveHqMKmJttFnvqFps1oFgp
xZUlZgQy3pu86899Dy+Z9dkZtOtYlBQJLLfzVcXRn9/fr9tRZAkdaCgYImqW6xNCVw6CWYRjfDyD
2V2STDu64O53tupaqZKjRwmdKFXykSQSdbWLUnLeKtP74ZLrxWz7nkng+gOJh6H7GC1Wo76WAynt
Ey3pGUre4rj1OVfcxX1pojLSg3BI0/6Ib/Qy+ZMtRsony1zsCbtttoNUVeIZZZdTdAT9ebvVbY0m
4dC2w0VX9MZPEwOcHaI+vqJn+s7W2y67pBlQYgP7T614XUsFRUACBo/7QielDUYnrs5GmnmHRz+u
PLKMIAeRYja3E8oRG8ZluRkvk9mBMfH0+Ez1tHg02pMMY4nLAWlMufDtefppo6pm1mlg6dXLotja
SzVmxUEdZmVnC22u8rdRYINQJ8Sdco1lbuC0gZNvGYUcxx9S66/BWJ6qBuMZO4z2DFu3W4EiFhuB
/oRs0q3LdJZIST5zQ6PW7YWJb2TQQayuiah058Zv73+lu2PJXrkBYQpbk9XZqMIOCidylxelTFEX
b2MzqBTeDc+m4Pv+UNttx7SkpQ6qZcBY19Rz/PLyAREG7SL6yA40NQoPydLsdYk3TwafCuwvBGIU
SLjEV6/ukuWi1xcWD0+56iCGcqY+MyhfewPqTmtU9Umzkz0S2N2pUblVZaK4TYYn2407SofaZZnn
7mSU1ATjbNgr0d0dhZACDgn4Zt752xOlDX3UxZWpXWLDLoKhK5sPxhDtGVvcHwUIDeLkkrSx6jza
/TRPDXhOfK16KwjTtHlWlG6PYXV3FHje3EIQKDboysyKkeicXfZd66Dfn3IvN72yBwW5uxngb0nq
Cxn1GoxYzFlpjyQbF1yklkAvkquthr/gkv5LWtWvYxk+ZtXJS8Pm+//jrcv4sZpa+OPwhdK6/15G
WJ0MXlQfrHLYQ4NvuhZyJHAC9LxJDDfWPB3yyYM5K9rFEJhxjrr7lETlkxMjBGI0y7dmqb6HQ/gZ
v4cHFSTe5shqwoSlfEBXU37Zn27cLm+tPk3YHwghhGd9GGcwxl75lJMyPhrPMkkJrwJcQ3pBAfx2
qKxnWywLmyQePD3AKNv1K8+gGin6vTzm3n7kwgUIzjNCRLK6B1UKzh3tWh1bTw9XQq9QXmxY1Of3
r8B7t61NZi1hcGTza2hSMpmDNbeNfmlDxz1iw/MjBB5xcKNsr8m+NlTjM4EIorBNXxdICU2L27WD
zNHV4VAtl9LIYvRLJ7BHc60HeeWUZ4GdxXVY4ul1GLXxVGt9eKLeWT+VfSQogzp7Skrb5QUkThyJ
HAfRGCSt219TlMZsmYu5XCYrmoMy9xDbXkrj4cCGRBQMlsTs0L9dmwDR+2kjZEb1S8myHqJ+/G5N
zZ48wXYqXIvsR0R3aCBsVDBp+WYUZYz5Eim1ctKiER80tzd3dsom4kC6BCwG7W5JOOdxvl2wMIwH
LfZi55I09sfZtV5HqJx+jHwX7ee9zbKZkkW3BVlqGJJggoBk3A7mTciJjmlnXZDUMg+iMLG9KYw9
yc17o0CrlBBDujt8o9tRAP6OqTeN1sVqrca39dE7mdmwx4++OwpFW3irwBFAeNyO4rotYBx4Ahdo
7gmkYcXA4T4Kv75/kO+MIrUp5COJLAANs9tRamAX5gJJ9BIZ1XLACF47jr0yHd4fZXNd0JKDC4NM
r8Rrb0Loafb6blJSF4Wsrv/a5HSNEiPr/0YXZdg5OveGQtsJgiafR0I0byfkJgg6t/yQSzGMpV8t
+nh2TJqMiZe2j3ahmRWAJumASkxE9ns7FGXTHCWpgk6jksUH/FfRHlHRJ++KZQ8WduczYXgkWaH0
19l2q6GSquoLpaOpGakYvg6hNrxqbj8/+urLCcEeghdAokOn9nZCbUy9LzESJuSZfyTYQj8bg4fs
gDs9Wj2Uwg0gk7CQI9ZE4OB2oLJHxyWJiuhqoDZ0dGv97wpRukczKgIK3j+eDylKtUn9hyZKqFto
1JxF+QUjxfibgqjdl/d39ubDcECoT2nkbg4dqnW3mc7OkIzZUl5HlSZO2yFi7OiK2NnUcApZkZvq
JEkNPQfSUEqTWzKZWhIW6vbgXkTbztWh1t3oU4Pl3hQMtP1MENt65VxZkCY/xHMmol+TuZrczw52
l/pLhH6W+C1P1Kw8zmWDTpxNJFwH9Ev1S91mY/ibJkS9+LHR08utNGW0fD0dbeO5thS39fE8gHXj
93Y34f2MfHJ5xsM16w6FN8+5X7lqpBx07H6mILMJ7k9hn3e2r+mpMI+VOgnjVHiib06e1oniHGH0
OL0Mo2s3Z88Ji1OCMpoz+3SKJv3LXFSL+B3cHr1iu5nclyiLzeYJPVkvfhZeVv2bc538IBY3tNMi
Ujf66JWxmZykVv7Q+5O5qMlB1EBzvkwTKcjnMDPj+DwLraXcpCRz+1EXroVzAwVmHG+1Mp98owu9
71UxcHaJtT0V9QLMLPykKouvdgyWNZhqU8/8Ct3j8iNRydSeGjNdvqh55/yRaSKv+LV5HR+mRTG/
uyZ1kKM7l4v+1R4Nq39K8PbVA1hsiu4jdNGg0+yEta0fbcAY9T9dMWSfAb1oGoomRJGnsrdw/S1a
zMCuqYZk28vc1kKcpw7nqFOWwnB/Ckl00bJA4238LBJt/EOhYA3sh2fdygMvVkLzB5XUSA3sZcrn
f/Gcc/QgxVWlD8qpqLsgt9PQ+bIQLXqnZjTrMSiLcRnPllZa6VNvOxPKAkU1C+WV1x1qptma0aeK
JUr+8hwRZkeVAmB8atzM+D22StMI4Cnm9dETWeF8VrM5h7g+hvGXSCheHtR2VysoSKlNcxidVKhs
jGHUD2KKY2xRoaGbH7JszLSXQoRzQs47e+mnHsL1/GS2Zbb4fAwFREHnNG5QoFUwB+AW0vjfZY56
N/Citvg7jLryix1hoOZbhI1dUEci/TLMxqT+ki+D8TqrU46JMztN85BWs9U0mEtLqQ44w1bLc9+r
RY8DA7Wez9Zi5umhj00luWpmrqTnlDQ5OgN4sePjolSufpzjfgBgIj/Db02tdfqJWoduBWqaivo0
VWmtnoG7DHqgZU7c+PTuvelMeyid/TjJl+/oEdqjdC/hPPlmE5r5IUEy5/uoYbx06IB31D76A5N+
cI1Gsw417vbWse071f6haU2hBrHR6hlQE0//1BhqYn/S1KqrMh9yWfd7xrnVAtvKIh0gXK71p6oz
1b/fvwo3L69NRUmq4kNVBiu6LlhoQhUiV6r2GlHCOvVenTxZiaL/2vZI+r4/1J1bVyKYwIWiGY9T
9irOw3nEivWua69W3dtP8SiKwBg14/D+KJvQVYZEsscFz5trd91JK3vaXhhgt9eGPOgFRHsL45As
B+j5CeHzf94fbTsnQEvUMFk54nEivts3sVG8UM1FOly9SszokdmVr0Zqc3x/lG0NWVZ30NiEbSgF
H9aoREhkzhDxqa6zUpTC15QS06CmjiDXhqmmD37mGm587LJiKP7RvFlqV2ZKCIwoE1X3scyzajrl
DWTZ18zJrcHHxTp8uHMB7IOuNGxSkmaJXr1dCwQXQhoxY3/NvNG1DoUQ6gdr8qYHDdfhbsFBpz/A
G05/mmL17Th6Z0xzDcMOeU5IpHUWj4UPNDT9RgfHPE7goE6RPZTRzsbatIhRHQXabwDUlCZKa55L
nsRT2AtyosYZw2fH+SvVBN5tUQf1OCuBSsS97evtoDzMjgKZCQkeVAES0aggreYbqYhVLbVtX8pa
m86mNKtD8enr+1tsOzviYUoCb8mRBT7zdlFbYzEKqZV2MdxQOdmKaXxI6YIerNo1T3mmf8gTJHO8
ThgPR5VE4iTl6H0SzxBh3g5sDA0PodF7F9GwfhFYtw8dVnQ7Uf/mVkCHjtIHuZI039t4LJL9NY2w
Fe/SDmH62cuc9KSZtfJbHwOAQp1h+fb+cm6vVQ4sZXSeE4mcWHM0tZpDFoeeuHL7qjz1bXpIiR/9
eJj2fGPvDEWCR3eJ6J97aN12jSLWLZ7U4VpY83hAly77hmqm8aGulGGnN3l3KCrMoBbpGEL1v/1W
StzMnojN4dom0eQEHDdKOlYUDQRYatvYp/cXcW3jyEtBHZ3mnDSKIfkw5e/5qdg313mv6rMjrj03
WnGFuqlgj7XkFoqQLtZuQTfwvz2XVuvofmWMavPNNfHsBd1Ypw7y31oSPeGITsdEaHGyV4vZhPf8
PEDb3EZcydJu9vbnuULpe3D549VRtCQwREqwRxvtY6J7tJysBnrmpOx1GO68OBQkYQFBOaewpssf
9dOaxAYqHzON1yvX1BD7ON5Yn0LWZGftt59avmvsKElj3Gbkc47uZlYs01UfaAkHhlItV2xYveQw
zIsZ7YQGd0b7H+vFkXDjTblwLpJFo3a2XCFIzk9JMgBiDZPkI1ygv97fU9tvJpmSlFlltowo1eqe
8yqMbYs5nK683MpntBoj65mauX4oC9coTsjBNHOQZ6KNg4cHptlOFZln/E3P9va75U4E5ASk6pXy
Q32gpK74saaIw6B61VVrmvxJyCD4/UE31x4S4IRDqFTygPBP+d9/2izOgih3NUbztcxn70syLtGH
UrE85PqS8WNXZCjKvz/gnQ9JcZKslisCn9e1eqpmDh3pVMmALP5r5KRomqAJ/i0M++T8/lDbg/B/
2DuP5bi5JVu/yokzx9/wpqO7BwDK0lSRFClREwQlUfDe4+nvB56/u1UoBuvyju9EIQbNLmxsk7ly
5VpcG+CUvEiwfmtZp9QzT1ImIx0PtWgGV3IUo0KYhpecEt6bQe4l+oVRMz2H2nJV8SVSmvGgesH4
ZGhh7fqSlmzENvLcFoXsC0SwdyYQ+0g0xGR2Ait1cR02k14jI5GJBymxdDxZi5aoFTO7qBouGee8
M4EMhczNrKc+MwpPFwdWPF0e1qV4UPzeWyFprm5VJfo0Igr6wW4DqqRmyFm5eCAlTZIgQ/D6oPWN
uot7a7wBALmk8/DOs6DxB97KQQwzaFnd7bO6pjxdSYfagC0RJ81AZ+mQuh8vuTcntBNAh4eZ0V0E
YDn4KR6eTllvhL5gGp546KgZKq5XKJDnctAKRATzQfwhDCaU9gZS8t1YBaW1hvpf+z5QSyFY27ES
5diRPWt4Go1hnF7kPkuMVSYareZgD9qbh0rOxMQRdSjT+9irqp+GF+rNPi/DznwEMCtEtMVCKpWK
FgTRegw64ZP28Fy6VC9mm2bYdEznkjnRoM6WdFkpHdQ0NG7JbdD1j4twZiVK0tePJ/Sd3TU3O7KF
yQuBwhaLY6hSDpFIlA5JLtK3LWmQZm1665QjQHFVr6okkvULoeD5UuFOpLAMhDR70C2rpGaDfNkw
ZPjGCLG8kc0QHtOk1heWyvzJT1cKaDZt1Ezj3K4rL54slqUuixFpOFh63v1ItLpbs3CV+2wCDBqH
Sv+q4uu9k0ZRvUBlPT9ByI8gkpJoo0PBOXK6RltPgTIUsEYR0Siuk2qUntoYwm4/gvx9/PremUqG
og4MkEr705LOyIXTCHXOUJ6S9DcKS2Ufyq2x+3iU8yubiGDmTRJwklwudauMBs1qbOCVA2hp5WZa
r63TITNvBrnyH+JQT35ZeMevPx70/NFQ5EZVDQ4rnZ+0MpzOIkrLSZVnsnKgCmM5ehWHT6YVaJ8O
qGcmFG8JSXjK6EuHtLGI1DHHOuqAqWN4jTMvW93s9Ru9NC5xf8+XBbALpFMOSYJq/n/6QOlgWIVA
EfRgicGParKandgW47oP6kv1vHdOSdToaAChPoVcIQfm6VCBDiqrlop2gL0eC3ga0+AXreII4aed
pOL36IZqX9B9hKmStNeDaardUi/zg2iVZrWSw6EYv4bhYKFU2qlzhWtQxWjrG114LMfYH92xEspf
eD774Z0BT8TfykhspCs9E8OAFiUTw2epTUPLhrNSerQ/JfV4KdSZJ+x0h7PB6cNDI441ANh0+pTo
s2deb+bKoarD33lTKo6htrvCowFIDuuXsQt2Y1zhaSZcCGHfWZozKZ9UlpBkJoSdDqwn9dQDFcsH
xcr160kVhJdEq6QLG+CNh7d4PirtXAJosjDOEq7rUGSpJrPSDrREmQ6guXabmHrr+lHT3ElGXR9E
VHw3o9bmzjD2xRHbgdDN9eaST9z5yp1ti7nTCSopR0rz+fBHEEsS14bIEJgHA9sJG7RScKqhzIG8
p3j12V0/d/7Nm5ELcFbbOh2q0XM/9ailHVTBDFcK5haUEqgnfDzKOw8EpZicEQALw44l93ac4qIQ
zEQjJAI4TrXQ33TyhCN2wNr5eKjza8iYq/gErjMud1aPRtwtttqi1g6Sbwju6LfNoy7FneNXJiig
ZAZ0BA7SGLmDkhQX2jnO1yljU8nj4Ga1AsueTmafiEUoyowdhaHlTjhIkOzIofvxE747mfgZ0HhL
3Q6t6tNRjC7BsabutEM4Fe3Gx7T3OiARW2NGfykXON/xPJAxE8FnqwaYY6dDlZUwYKkqaocRSiba
odwR91aY1l8Dlq0bK0r6K6mi9psH0ubbvq9blxRM33vY2aCXVUNt9Oy+UEM16Fg72qGg0+FhEILu
Bq1F/6ueapcQs3f2P1cuYn0sUJjYZ14leaUiVeHJ+gFBn87YelMnGHZc6hbdkUYUGU5uBf1TXodV
SvA6JN1GtOqwvNErCcepEkJWdiHje2/+CZi5xcjgZ3DodP7VeDRQAK30g+rXIzh7klKrHL8UdblS
c12za0/6UVv+WsqTTwv9wpWnDQraiAQMBTP/dOgJy5N+dqg5EDqbTheKHox0v9qEVdNeeMr33vGs
u8IdyvTTBXA6VE3hBJAyMA5dNsg2nCZMUxodjZLYU+8/3jvnNC0eC+EaFhQRCGjPYqymx5O99HuD
9dR0gktnXP8aJSUqjamQTne9VI+jbUxtchj7OBxcumy9eN3kTXtfR6k+bJRYDi4hJfOgpxfPnNIT
eIEiACEueVRd5jd1mQfmoRcr9Tbv0u5mgE325eNnf2cUchwEHNFDnS2iFm9UD/2CHpLWOhh9O8A5
yer8e6fp44UD+J23Ofcx0AhFls3LWtCO9Dww2klITW6UNIZ2NI73vSb1aynQ1QtPNAcci3njGJyn
jBgZIeXFPWlE6mS0nWgeErPpHjst8K6g11HzNBLRFlWvffr0DCJkAx2Y9hEoGeri5M2EvJTBtMyD
bniJXTQJjXpmc8kQ/b0JfCvmAaXP9/JiAtuuVnzLjK1DnGbtyjPb1pFyI0WQV7xkb/XOknjrWIMU
NEuLLTVXNc03fKNMrEM9lKPbN0XhoHh3SWbgvVFmtwV4fMwaWlin+zuoqmFoQX8OWoP3SYO4nhsB
82w//XKodyB3PXNkqUMszspBCjIql7F/5FbUNlnet7aoeJeaW955FshUrALWG+fHMjTT0RNGZgNJ
qKJXEqcNjXgXc0JewsTOohj26ZvIL2VjgrOlQaoZ9ZKRYql7VFOzndyRQ2t6lOI6AxdrBsHESgrv
M5d+7UJyyloW6e3VG5jdyWCq9R0q5vJwj2kmjAWAgSpxCM5x355lJoTI1jjmnkMR0RW7xMPWcrF7
svh/3GbCNvEAq25Ms89hQYhGRl0l1LT0sULI5NhwtoQY7uqNaFttjwwX6gpj8iPHsbO6yQ0kFWzJ
95P7aQg1vIKErikimzqUh/NSicDMVVF5EGkUXwhRWMDP07JjWYt+9jH+ovdhpDX5tpJzWVupKBv1
VwOaVoYtSiDFz30lhhOaVdKoXwlqKBmH0ErychdipODRhtKjLJXJo0Xpbqqn0cYNoytsAYnSuHJ9
+ILqD6nBi+f1kwuP0IiGQ0qkFBHphFikRZ1SwcQmPzvIctqsm5pmi9SHNf3JUQwIzG8wPkfruYpX
R6CBJsloHlrCDFdXUt9tUsTqPx7l7ESdR6F9iD68OQxaBny1IEgyjVfmwczb6KhjimSnna9eJcow
rLw+qb99PN7ZdpqV/TXqvMA3TOLysrDU0sr5rnSI2jBflzLCuEGlap9+qrmrkVAWdAMAXV8cQBqt
ISLyFvKh8o3KzY2oWNP3JlxpxSDsNLm8pNVwPotkqrMmBBxsiat93t1/5m+RKLR6VSsHXJ7UIy57
VmAHMMKffE8RfFtssY3+eB7nJzi5CQHdoEbP2gkz3XcJgY211RSx0hEoVmlquJpRlK9qPwbFRs84
5DelJgzaGmuHQb8A6LyJCi6GpvkH3izs6RnAX1yKEP1m5zvLOqT10I63xWAlP2Mji79VRh/7ayOW
2++YGlEvTOLBH9CRtNBwaS2vfS2atBZ2VoJBla3oiWC5rEkTSp8C3+Mx0M1a3pCWVpMbhqpBq2Y5
NMWzYqQ+cnVtNGpOEVdtuMrBlCq3DbW8ebA8Xf/tyZ3xlRZWpbPDER1EW4Qk+NLVFIjXH0/82228
eHzoitTV6Aoh6VvqLUuCNLY60iMHdAMKu6Sqd4isXlPtaLS0H0o3PmVm546o9/+s8q5+Viu9uHRb
LF/+DBMSOYIqQScnfjxdblUA1wp5B+sgRHG46ZtKqqhOy37sjE0cXwBbz24mk3gLdHAWoZ/7rRev
2+uVJqur2jpYPizDntTMpkf2uz6kqp0J5SbL5Dvf5Kr5eJ7PDgoTOAQuEHgoyb1+9oyVkYpaHEbH
Pszbb72QJzZqxvLTx6OchV7zKPRMSFCPOMiX8K5WTth6xVl0rDsh3hipJF5nwxSvgbgu5VdnZwSJ
OwMBFQAZAKctzwirr1Nk1gBeEgs3CX14HmLfcDxa8pu2Cy6cD+cPRpfrDG5xg8iILixG84NsyP2i
8I9V3xUOCAKV5qRQbqW0/bQlIfAH/GwAch4KVEk+XY3pMKCSh4fFMRpyijxlla67BNGYj9/U+Xrg
KRBRBJwAjSRrPB1FAKzL5azkjqq8xCHuCHZ55Fubj0d5Z9rmjInLgzo2cPUCeCwDIzfiPoiZtljx
3SK3iu/mRDuvHdVZILofj3Z2iFM04Q7kiQw0gqlonD6T5oW9nvbcu6LmT7aWoqxmlcLPquiuhKjL
N9AwL+kuvvOA3FFQtZGlme/GxZAtZ4U+xU18hOZe7DytofQ1NkLC7mq87vnj53vnnVlz9YSLeO5E
fCOP/3EtBsbgq6JfIBqV1/6NhTj1l0hN89XnR6H4KnP/ziouy1kEIwmERjDS4yRN0ORSQVihzpFf
eFfvPctcfkW3km0FJn36rgI/kjKEC9Kj3Jremv4U/cUPtOj7Z58FbRgVmtQsRA4UvBhFsIrYjzSP
GStUuMQI4tl+V14ywjw/0hlF46XQLIac5XLHToY4yXmdZcc8UaZNSlfXyhrjaY3gVLNTBXmwS/TD
r5oy1S/RYM6XvDLrEXAgkZHMDR2n0+j1UgHpOEiPuWR0/b1cpXp0S2+MPBwrUsnsyygX7Q+98LTo
00Lvb44MCioqVA1BuOaP9sdqrIuklqK+zo9JoPemkxcWRnSY7H5+i1E9pyhE0MIbRMDodJwkHD1j
Mv386HXotUCxTx0tRfzMSnTj04fiLLnA/cXNhW7rMgpUojSHtt3kx6yY2jXoiH7Moya/EPGd46Sz
sgMtUkjdEFfAszl9orCOlFYQkvzYRXG/1WM1XgeG4G3IxcKV3Be6m6bwUsHHTWfAeGrVmb16m3Hm
XTiez+9QuvbZ6tS15wrGcvWM6LOCUxr5scBqZ9OXmW6nfZCtFKHyXCmmjvbp7Yh2F68QNJpW7SW+
n/qqNhRVVBzLqstdyId3Gd4X/w8PRU7LfT0rgpzVYTM5URMzbYsjHTG+MylW5GSWR0up7BWrdBLr
7ccP9c4WpEsQXjH5AxzHZbJCTjFVY2UUR3aK4nA7KauQ6vbaSiA5mhPIAjxV/+XjQc+PT+QjCH/I
kSBfAOKdLiGObQ+RxVmcyJMtx0MMU3NkQkvzwht7Z4WAbIFg08SFQ9OSbiFBGx60USyPeZOJv0M9
y+/TWM+eagz+VnIRfpqaSqcYLU5cpRCa0M1bhCWmXPWa0pvFEbq6sp8ltddJP5iuqF/CIs9KA4zE
sQIcyelFwLqIw6uqhPfp82SgMMqq9pOyc0hD6E4q5RgdkzBJxUd9pHHb6oJmx6rNv338Dt9ZOIDJ
NHlBReMAXcJ6dSuX3TRF9ZEjLldWHNeVvFKkvk33Vi4V5Q5pA+E+y0Utv5DPv7UvnyRdM3WGAil3
xxwBLhXUgyCM4AS12jEp8dEwuJ+0AhFVxA8Kf4/+ZxnurAJi1HWAwHn1uzCGydiIfRrVD5kx0XZm
x7k+6b8lvc7LKxzarXHTDHJZzz09Yrb7eKKWi5DWAJYC72jmV8y50+lib3taD7pJSo6dkdVuN8V7
X/COmep/pXb8WZxoHgwCDiDOnKad6azKUt5KxhRlxyCvJRxfkw4PVvGz2QujIN3MITVTmUiVFo9U
J4XcpFlTHXEv1B1NE6wNS+1Rs4rcgSnRXLhylot9Hg7GHgk2iQU1unmG/7irCxXmpmmO9TEsBGPT
qFwxidVJKzqqOqc3h2RTj725qirdd+SxDC6cIsvTiuHpZyNGIjriGl+K3nRdKcVTXTTHoPM84FYa
HipP7NYfL5PzUdjHb0oPnIocyYuzQ6+R/1Umvz2iUmPelDSLpdshLftLAfJbWeTP3SPT6o5BBJ4X
c0lVX4YJep0ImdW2/RHcBhcdWYkGc1Nbk7hHb3bK1ok5Rc+qJpTSXVAhODG5tC8hHwszoEEryRTb
ugRakGnxTQo//BJ1ijht6GuLBsfseiRmxg61GVosrSiy21g3p43vpfqP2BDTL6EHaGCnVRDhtGz6
1rcRLVjafEThUdFrPfpkTMTDghqQ9kLYmn0HF9UUJabVbyiz4Zhbwne5U4NNkEf6hR1+1q40j2Jy
CiIhwFBs89MFqpS+bKZhMQKZdpK0qgatUe0S0tvoTkKG6pM1DMBVwtBYqPX6g58dE4Xdv4k036zX
+FxHCLJUoHz2gLaN4FJoUvpPZkaz9wIrmW1LYRcQZZHsFaXZg8ZNxbGzTGLtVDJuhbSlcP+2jv/t
5/Dv/mtOEgDZPqv/6z/4+mdejHQ+BM3iy/+6CUGz6vx38x/zr/3Pj53+0n8ditfsoaleX5ubl2L5
kye/yN//e3z3pXk5+WKVNWEz3rWv1Xj/WrdJ8zYIn3T+yf/bb/7j9e2vfBmL1//858+85ejir/l0
zf7z72/tfv3nP8E3/9jS89//+5u3Lym/d3xJXtqzn399qRt+VVH/gpBONecNXiLw+ec/+td/fUf6
C2T/LZHUABrmLrIsp9vwP/9p/jVTkUA54JYpoEVkR3Xezt+R/wKrBflAxk0lcOMH/vnfj33ygv73
hf0jQ405D7Om5u+yOv/3QCCthPsDEkUAPqPIZ3h1J6OGn+fGeA23o3HxYqjtQDUpoEgh8s/F2NiF
go11COHsj/n5+4P8OfC84k4H1hiaMBDu3OyIsTjyxMIfLVqSq2szmGK70yOdvgs520qD8DlpgvkZ
GYr4h0IDUsbcQac7tEtKHKL6rLrOPdp746bT14Omhxce6E3mZfFEqAnDRZ3ld4k650P+j5sq9Gu/
xbGhvTZpXbfFygzWtaglj3iDdvsmFPu1FieSvGqqAaBPjtBVHHQ1oAlatfqXEGWQVa/Wuu5Ocllt
hEn2GkeX8iK35cmQD6XS0gPcq2L5nIfxDeutbe2sGcdHqRvrr3FX9r+6MBCeDUFJbG0qLc0Oh6i7
7Sohp3G3ifvnOM7bF3kcor3gieYWE7Xelbuhhd/jiWVme0o6fLcmSfgchvv2CuZYgXicdBi12zmg
/GNuZKlOZdpvm+u4N9q11eep67XDJROk+ahdvAHqvOwLxMhmcsDiDeiRCFmmN+trbQqeutJV2ls8
YYqNonuX2MBvbJGzschBaVGdpZaXZnF161PmLLz6mhbwdTmKjuynbukp64iWmvanH60LWcOsjs5u
FIdGrVq3XUOsItpmgwxRBXr0EovRLizzV19QV0Fvgr8clHqwe/lWqy2EhEYn6BVXS59MrHraMrX7
iZhHuZaqYxfuxcYp6ntPjOxA/K6GX6NuX+dOkjkCAgGBIa78WF5hAeSYUbsWusiOpo0UFCy6r7V3
iPLxDq9fXCKvI1z1huhu1F+95mmcoqs+vOcsWifS3sOFtUDTyxidXl8rpr+Su57/vhhKckAVY5u1
91VUuR+fDW/AyNnkkt3PWCHZ/dLMB78XnN5qqb7Og1Da8OVaNzNxHcXZaxjnI/QgKbyWgyihNd/P
N/B5gi9SHN+GWSGuNS8Q3DTw9Ku8Sns79UQb2dlvFD/XnfrKHV05CQCJm3ZZdRfVYnj0kCjD5na6
GoQwWTWBojhSPYSO2Uu/kkJrdrGhdVdW3hk3ulqXc7FDcitafx6UWC928RD2vKVs3MhZEVyIL95S
hLO5AD6alccA8s0FTgaTWCyiVm+utdpUXFokwjVH0Lifiklz1Ezpflv9wKltJJ2NmqHyDWUBeZch
JGD7vaU7naeXdihFkqtBtXIEIkNbEjvLQT2hdTzOl+3g1fzlNk5Xqkq9/OOXuSiT/Wvv022LZR8C
i1xciwBJaAMtaPD4uU4RkHeixi+d2rf0TVOM6qo2+2yTmGN8RSw/2IXUfqVde7wArLxz2cAKmbXe
gZ/BVBcZc59BmYjluL0WTOhPniVEVwi/axtT8y6pm707FLfp3DZD2Lm8BTI1KMt6attrq6xQ0VBH
aZXKsfgcUNm5NLPzebZcGvRqkYvRMjrTa09P1VSBACjDeL2mYcG7Sc3UdAEClbu+a/orJkOx42Ay
HaOv4utAEotV0VaqDU4Iq7PN9bXcRPWtVDf5hULhW1Z0+sHodOEehPPLv2dtJzVejHLBjXItysIX
v/LkVQ3Samu6GMBiqQsTQQzMxgzfRA6jUb55Zai4MZ1TawS6012rZ9FWT/ppC9bY2xBQs68fL8rz
sAcs7y0/ILucBdxOZ071/AB6mlJc50MDLpRV+SqIh2SvT1W2McYg3kXoXVxLVDwvABhn7wy4BNk0
yErECLStLtLn0hel1giy7IoOFXNljHHh+tQRPpX6sOdA1mCQE/VAViIoWYQ8RWcVXTlE6lUqVsNa
TEOm3ciE9cezeHbfggCgwkR6TCjHQb3YVrov6lMydtNVOkobpaiqbTuJIA+SUaKK8rdE4f9PLkgu
eD//9t9R/FlycfNS1cFLkvxjVycv2a/6NM/gV//OMwzpL5p34EuT2CPON2cTf+cZuvjXTImfFwTt
BYAI/5NnSOpfOpV1IvC5pRABdXbC34mG+tecLoIPIwoOxIdi2WcSjdO1whaje0SijArUzFhgKqc7
rpfSJO3FML2vBrFypFKyJ9F86HpdsYOhNC8c+Kf7+1+jUVqfLb60uTl3cefokd8PiVCk95hix+v0
Tp78Q69E9M03N7kShDYwf7j946W8k9G8MyZnPo0HTDEpzbKbNY28QG7TIb7vRuMwhBb3ajNsijpc
iV1ubEI5vgqtSx2n70zrW7md7BHI+WxaO72z2lxKknt50qZt15i7ZrC+NoKJhoV+SYmeS+XkxmFe
EQgFtwfAn+eVC+70LRLhZ2aUiPo9jM5ujfCJErpm/EscbGnw0d3/FUJNz7Jvrf8gRTC7bs3moGRb
LQY1c0TflRtnkl6syZ4bioNfpv/LzB+HEtuho9jtmu63ou7MaIUfUxOsk+iLWh/04CqhJUdbhZ1j
BE6Vbsz6eWp8O/OJZStH/tJWuzpw1evoLg9Wo/JrzL+o3UOQIep8mIxn3OSmYmOaG0+7VwyEye5E
9d7UIruWfBBzGSbLXSMKGxTyWmMbbgZ5K/gYOEIpVO5Nb6dsjL1CQT5IbQTMrKfpRQ/cVGsc7ovw
Wf0a/5ALJxaOk/YzEdKbUC8c+mLL/NjTbaamr6b4PJoPmvlSUsgcO5K24k4uf0A8d+s8wpbotfO+
09RnZ5R423Wt7Lo8Q5Y8QV72mzfdeZmLXJnYQ95sO54YLGn8ZkSJLSlfhfCqGva6PtnJVNiWdCUW
iMTY9TEL6b2l6czJfd/xrTVrAXXcKr5SPdfon1vB0dUNimhhvoNd9fFGWER8/1ol3GyzR+wbqXAB
vJWRX/kpsed9H6alo+ueiknR6Ln0f87wqaeuzTpUrrO+hHIglF/yRr3U2Hu2L9gMc/0cpi7UrDNE
dTQa+E+jrt435kszNoHT9PXk6EVv2SAh8oVI7L3RoFDMrhywQakPnm4LTUDyPocbcp+01qMXFIFt
6C2E6i66HqqguTDa2UEDWeRNcpvYCoWeGU/6M5n2eqMTWmVIvgxEvDYQp6s2xqNReLumT690K3wc
q+wSmPpGb/7fmI6XyqiQHSi8gP/DQp0D3z9S+NHz8TqLjfhLNWrPjbENUrq0rYbsKjTjciURMNlV
oA8IM/VbqLus5SL4Eqbdnd5npl23prJLmzhfUbahLhHdf7zo3iq+J58PvAwbX3yk0NmfYZ7TzxfK
Gk0Hsm89ZMWN0W5424biNOZWk12LfC60VXE7xltpPezEflV4aLvZQbESXmMWoQUz0+7gsz0020hw
onV6U11J+3Kn7Q3gbbuFnFo61o3e8owOP1hVNr8n9W5JJ7eDEhaYCzrGa9GOQH9FW/glXNf7fKsV
tn5b//Afgr18VX1P9v462CBAsJIhLAu2bNhS5Hr32vPHs/F2EJ/PBvRZQjMY/ssL0C+o3Y1lbD2Y
j/3oKD9JuiJkY9gCFQCf4/02rvLHpLHlY3LFRGAW4IlugV6gZeMYWT3hySOUTvlQ3PRX0Wv+g+cw
ChsQ4ePP+eZZ89HnXABDGNz1gBqB9RDtimt1tKFjBLtqnV/lW2GbcYz+lpjbb/HttPbuum/SIbse
9+3KsD1sruQNxXHvJthZW2oO8r2yU2bX33WYb612lSeuULpJ4CJ4OMXXkeqYw2MTuJli96U9NLZW
O9xgnWnHoC+2sTWuvF1/lO6Ge/pnG8MuAFxKdwBGC9yy3SS6rUwHdbiatHXt3Vj5cUQNK39umvus
dJTKVr8lt56dr9Ut9oZ3xU1+QAEhf6huos2lyPsttF7OG6gwnUyAmnN/3Olqj+m1SHErMx/CJ3Ev
HaTddIiu69v01rK1rfBVfart9K4tWa12HNv+YGuoSNYOQsCCRA7u9N/TYQVWZOZOPeyq/lhVOHHQ
AoJCqMPvJdWmJT0J12TJQYk1mmv2Tti6Y0TS7HiF3Wa0ya6kwKmvoystdrPv3DsobQvBvizYdOvk
e/kg7Nud+TX6rn+VbrpbfLSOXDwKnht31ItSrAo5PB5a0dbUB6vbBZrLfijzraK6Qo6zIz7RrtWt
MPATGzsN7OhC06ZymoxxpnFmzCrMSHbgZABF53QWx4gYJyXmefBuvJvwqd0ru+DRcwo3uS4DRxxW
gmjn+TqoHXrSrNROb/Rdu06usqtwU7rWXb4bVvJaXYuZLX8FK09uLvkYUkHiM/z5psEtSOdIGGGb
WWj4LM7dQs3xCPDK8S4xN2G6yaV9ZNn4I+vsRz+ROf+v4sKza2uV+jvf3xfhLjHu9O4uynaitaeR
oi6eVevRbPY18l/+jTY6ouKO3jYKnfJnYa79zoYp1PweD4Hn0sKu3GWNXYm2LNnqr7i0rRd6Xn7L
+qrNH/3xm1kdpGHF94EWk9GOAkTiHbNdaYbT9yizrqvcDeWHKXfr0h37fR7dUj2oEtcLN0mwRqWq
MTJim8DBANm2FPQw9p34COUW78vbKb4pyk0QzYcs0V8YGfaU3TZq6LSG5crZo65gpuKyMTtY5Oa6
bDZAndE9QprtD8reiv4Qt1eRvM7ju07Y6OOPkVhRz2gegXquZ3ZpKKsYMakKke9E5RH5MGoOgwC4
po8cL7UFzkhFc1iiWRDDH0drB1tCzdVr38bO166M63S4N4Jj197UZrjuzKfQ+ILQi51GzNYlad1l
cEHHkQ56xVaHVUsKtdjqXirXSPMH4j2GoejcDtHO00dlVXpy7UylceHmOBsNqI7yEgwdFACpWC2C
CzGNVJ36QnUPNvOrrgjdlDiObBF1Yq5L+RJStNyB1EoAQaArzOnhzEA83YGURfQaoon/EOlpabdS
CeE/y35SRJjj/D2esKITGrus65RrH0FWCByuOvkVrrDGvsqVS8Yfy3LuzBUilyJRJbSiVr7k7Al9
pIYiEnP3OCp/rfpAWxM4gq7q177Swo31vU2jcKkKKcp6Aprxxp2m5ynZiHhnjGgEfHxBLmM9Pg5h
DRKMRF1Qw6xFZMnZNPhoFU732FJtVLTIMWprUPFFp5gyjTuluWfP/K4L9/IpiomYijZrrhM+QLGB
cb9knw6h0hj0AYn3bVjUKzGuRaeT/BqBYVbeZ59wrtETpdBuzMQvsVnBT9TAR9X4vsGVxM69VTNQ
hKSCE5BZfleUSHdjSV1/PCjB+fJYpZMAW6bZUI9zn6L46cIbKrlQqqKQ7+MYGRInjXaB+stKFCfO
b6cEm5Rta90a/gtaw7bSWRRPOBTEW1O80azYLvJnrfyiNvde8ZSJx2G4yoaHsXga6x9lwyoZHoLk
um9+hPqV2lwTLcfZFZpd5rjNyptx2kKDkFSKMwFJXG2Haup8o3enSTsn2hnlNpZzDj8yPPMwQRqY
tlVkD8WdEbLrj1l7o+nbVHwWSw5wVbgtp6063sTC75ycY0LUt5ZDG2FLg6tX/ab79611b+RPpUEm
tDX4IOZB8Ney8jPJn7RxlQ+3te/2+pY7rjPuEnFnaVcVHYbZb8uIiAeudQvTPh46dQXEwMLO7jBG
G+1JWFnCVzN6lKdbObgnwzZ01+OZQmZR2Mvqq9dutO5FynHGuAvLLwnpLQJPkbQJ+sLtxl3EXAlc
tJVrCNchdbEihcpjeq6i3WC/0P4McgGj5BdJYk6173gmoJ5sF/omkZygRugaFibJzraamxF3Bbw+
dUf+rBtfuvZLwI+Gse5UykM9OoP51FprSVnJyhaMIvRInOezui5WChWvS2I3Z7c2YdlMyEVAC/SV
/XS6vMow631MW9T7IPQTEnZchIrCbOwMT2J71ITKCaXiEgn4LJqG4IHFDrwADlKGXcYKweTP/d2i
cj/pv7IOps2E98dKLH3bzK/i8nct3MIHUylttf6d0ux9RIOzjeTdqOVTk645UOrhWTDXiXGTDjcI
64YyKuPanUkqoN2N0nfPd1TVLsATCBqrfZ9QZLQrfT/SN6NGVB+Y2XFf5uvOcru9bFxndqo8EtVN
R+hTunVnde1KDOy5rOmvO2Ut070pOLW5x+LBLsR9Ju6H+tXP1qq2apJV/svTNyJzJ+6tuy6+uZ0U
u+oPQfQtHzVbSyq7DBFGaFGGuSuM3DaqJ0PZ+50TVodEWRuDnYUXJLXQDDg7OiCt0y30VlAC8Vvk
LGaNGPGY/R/2zqM5bmz9z1/lltfGFHJYGqEjm2w2ySapDUqUROSc8en9QDN/W2zK6pqFq7zwLdXM
XEnFg3Dwnjf8giKfImXHbJdsob9JtyhTeqkzvPeo0x/m3q5fVANhHsefUMeAEqbbvX8vzruxqGzG
loozGocyvEnVt+X/BFiCRdmZcVTWu2luz6UrK6itOYieCw/TbTHvYuMQ5oe7gl5b4ohdTtasblXO
ZmX6MfYIwSkvnckjKPgXc41tJpUrWHBW+sWKvk7xwaLnA+AWe9foIQStPW6Et/IoNQfEUqRgH/Ru
rp/96anvescMkACfvgbqvVL2FEoHDOgF/a5UbIU8QJQyJxsICPXdNH01mXUVIgXTSYggXnc3vVtU
jt+eRIGeXeGgzJqbMpAoN9BsEGW1vg4VOwseG63w/O5NYnoaC4mt1Y/4VC2PbKIe7JKNyDFQH2SK
65gaPrJB+FXJaOuGO52lm04+VMpaHmxdvFWjU/11QKzwOMBcnjvbFA6prtpBdaf5t348uBF68fV3
hdgWHuRu3EQtovSDdpPXx0Y7S4G/SQLK8fKuar2vGjY+WvdWjNoNgnBbZEhtc6zsckQG2c2MH6Ie
MpQq7WYO0d9Y5zUirNXKaL/BdDQyn7i+wkZ3KYV8NJFm9PNrYmYy2YL6mJU7f9qOOD129PW67hgo
yOLob2X6XVMeZRsDe2FcawlTb3LmTbxYPnEWkOavCtN+4mWu8y9n+U0oVyGMDX8lim58Ep460ZW+
gzowKV6qFQAyq3CsBDjaIQnXnAf9fXs7zpTAK7QvgKI6cbpGtCle+ca6ECO7yLwq2U2pWz61yZ62
6gom0OyNoNJKWwm2ogttbD2ggIunkBc0h6jzQmOlbyy38YgP4WuC9N+XYG+titvkq3CsQjuT7P40
et122AAxae46eqn61qDvcgq/BLk9Cra4qR6imKubVM4yJ9qW+/hZtUXfme5r1VWfr/kuX8wml9QG
gdCFO7DQF6igL/pEBbl8lmCrcIprgOB9VIr2CICaAjG0dUVF81WyvFjMZT5Q+lpB2rkQlfe4EKg2
DkG3CO48NYJx04jJFajrp1yY/iGY5p/AbuBKl1pXDIyzSAAWc4rDtHMCTS6YifbXpEQ/ZZTcOp5i
YHB0FXjkJXBFaSO/MuNJPMUINdul1p3FUDxiNU2RP39txfk4xNaVmIk00WXMpFdJ03LxweTJM0P4
eB6CDRLkOJ6kUwaWdHZEw83EDY2oaCYSrKrcpf89KhBHNrl8GwvrkH06n1NiLF34cmv+kCL3jfBT
tkvLokv3hnQKYsS4wDtVlTP2t5FGzNhP4Y9OP87DDyl7MZq9mL713RGuYBGf8/59NlcMxfvYAQOC
vFYl2EwakthFkpKcU6ILbxvVij0Qh6t8cuoJ8KZXkEnFu6je5oY7gpfqnDRy+GIGmMuTzeQhTHcm
beUVcIyNvKehsSERuW88ikmHfqFL62otrSan8vpV4wW35r3/pXj3n5L38qXwNLfYM0fh7zE1WlWe
7vWvyXP2Jr1We2krf5nuBf6tHQccggAPiYxRcHR2+ZUHm1laJfOpFzZTvlWMm3G4z9emsimztz75
NmXIBu4BKwv9QYzv2mErNLmNNrQdlZtee4iZzxcvmZtXN3zgs7yKqp2U7C2aOME2jTa5srKSNagM
DmxMo8Fb88/+JD5Wr5g9ZK8Tbe4CITibYZ6gEgJtTEqM1+jtz7k6he7nzQPuhYH90gH5XI1MLchF
M+3mUyi5SrUZ9U0c36jqShpXvuWRVPL7qu7K0ZYRnC2WDhtb/WJVbq16ffmYG29dcUsv3pwPLYk1
/hXSuo/sMvTCeaVFdkD5FttB6TSn9FV4KTOnuG0ckms6BKmtP7S+N0hunHnynf8wveiACKdVUdja
vfrSn6X38JSfM3bDfXBTbrigXXUIVwk/wPqSDu4IJfvGv+tWhsc1bvNz+VU792vcxXJb0JzkgXD/
rtU2GCu6ynhIR5LblXbEBW7CO2OTlrb4FfaAsdG3JYZ50iPKTKtyF37JgXupduo12/adTiAHp2Q3
r9oh4dIOykHzLEfwsnWy1t1mFdzoNoeJI67g+CW28DWmQcMHFTvKF3ot4oN/4z+KA/0Ouj7id3kb
rGN6PDHwMbs6FLvhVtn0G/17Q7T2ipX8Jj/HezQ/tHvoF+pjBdLqhW8qL714dpPEG6adRg9V8uZ8
IzKz6r+Xxv3UbyflISzntTbeWOEqbhz+DD2Q5VDIbeMkvubPyUF/7Qa8X+3gkD1Vlc0vo/T4BbdL
FzZ6scIrRGrtRnfCxEEdb2C5YWMt1jl7sz8Ug0i37qWZdjADDOL7W78x1mbmtDNde28I18BN+nvQ
b9LT8F370R/klimGXfOTTDtjRpl4dJCEflPrTho4Pr59ybrR1nJ7m6RAL1eG6vKXi8TJVTv8EcJ/
x2YtdsbYNSdX7Fa+tvMtt473+P9o0spXtpK0MotdONwntFiDjd69qxH51IPCiLjfRNW6UQ+YgCnN
3UBpEntt6/KbnWGb5boo3HYg1NkgvhLs/NCWs3HGmCzGd0wir9T+n1sguBgukx4YaCrznkt2j6rV
GSStbD5lnYF7xsAX7kdjaic98w5Id7s2OUn1jS53x7zwwCbKrsD/HGj6tHiV5EqX9lNHisvh2MD+
bZEnYeD18eiolXpE0SeUTtKLlVuTJ2poFZUFY43RvHJOMer7FGoAzpAZWIttGq2Bi2abmPoKzj7l
fBrdbFPtutvxZjgDo1xZ3nDk04gqzJicLNx142OZONCeJFrET/JRfZxi2zzSJY/7I5piMR1zgXqE
SniFNmeTO3K0NkPb/DY/AQJ1tK8ZljCarbdOatgphlnmqmFvH2XDy9q7tHGG3jOy5YDqYm8s3Jqy
rLXFY/y+fOh302vXb5T4MVBvp95TCM/H6Vju5dd6E2yzm9abd8E6WlunZC147X46qm6yprf6zN+7
I7yf86/DTXkrrwbiknILKLCKbw22pO82safN+LvspmjdJoe5PY7JIVO5Dlc9jrFDx1etlnDoK4y/
PMG4lzhyJEc1eDfOcBSelth4EI9cfvAFi6zgSTwyXxNflHeBGJnu6RMbge2/zrPLHIaCiBijH5WT
7upu4Ui2tppvyG9Xqs1568qr+R0KimjZwlP+BikSUyiuN3ka+O5Mu/rBg15CzWbe6S/hqSns6LF4
pBQSduV9WvGB9vlyalrfreMgOKoE+szm95u3nqDFKCmhwLC798LLD9Vd9ELbZGfedjtro5/iHwHn
87Crb9JH7du0kw/JG2xhwq5xpCnMv4VxFz8pCmNlV+0ooe1W2mvK8qkCIEv7+8bfm83tYLnCKil2
ab+ZRsRv77v2GKmHQF1FIIN1V1DcUlpFJkGH8OCmwtpq1pbiCt1mjta4bMG4oYuhlo7+hYa13hC4
3axxtJjdYifPVm4vyALB1r2pPZbdQZY3U7eSp5OsHpLGCXWn4b7zG6E7pC0ie3B0tIMVnWHN+Y1t
XOnr/uabZVIBCGmRnIAQeTFYMTvMJPyxnU8z0ih3ghLl+z6TRtvvR9WrWm361zECCDaiXGAgF1ue
y+F0XOhTPAxCcsJfRXfayCRi1tWuEJPvkylcw3j+NDP+MJOhuUPOAcIObhhx4iJKWHGp4ChmJqe4
8UsXi/o3Tc67o4J7H+yob2Dg/GiiSgrbAj49iItwzEFm5xypSP86bQaxntNKtyZhDQEID1ALvLUV
NN/+nDpdvgaePN2gpbuOujPMwIsmZzVCGWjjLDqVs1Uw2unYprreuhQ7zjzI3fbPy/0kbfz6XJb1
IKcyk1xgEOibfAzVSWllc9mk0cmM5mGfVtPNGPvmKmnCBh2f+VulU1FNsRJ5kzkzaAlNY0VrOHcK
Na33fU3NyP3UthCr/gbBtY62Xmnc4DJ65Yz7CTr+cKVoeqClBeYNAg61ycWTaTKhQhpMmR/kLx3r
STbo6fRRuFPX2oO/NneZV9wzLw0fgl3xQ3km1DMUjb6kiSNk9GvtGhR2fFSLFdo3tGtSABDdbUbD
JVoJ0SpJXFISzXdlWj9SxPn/0Km3ar+xTlm8D6R97jsaZraoBqVOXNsYXCloNCG2OXua2aMYtcXB
q6tJIlaMPq2B/NqtskMu07y9F/zTQLofe1Hl0RMgEZn2/Kci2NFb4U33EAUqA/LOEiXoZPQKLRIn
Il0il+M8em6JfmCsDCeKnTB2a5JA5JSGK4/4J+jl8hHD+GCs81PjS72IAYkuGbRfU/FhLusbKEqJ
qxij5qQhB2UpjLLNV/u1zzk/y4TsKhPvVMl/j3FP3DIUOf55a1727HS8SHB6WixDUQaBV/BxZ1IK
hzqfbP4gy5HEFCe9U9WhX/vRNxzFyFqfpr7YxMNoXcFCXfaBf64Ls4rghJcZGjwf180V/PL0Jsof
ektYtRKgrnKMZzvSfTuTI5lmlt5cGah8+ui51UUSk4KJCcdPbOmvQB1BldpGUqrsIS7i3quN/QT/
hSKPbD7OktWfn+tvFls+JCTPmKUjWnnR50bVS4tKTeO5xtVLFOYk2Ir5o5C6pymNrmWml8kZP54m
AtAG0sHlWLnIBJVKEWluB8ODPye03PKGXFtmZPPnW/p5WHzcuAj60UdnNLTwji95ozGs0Uaq9P4B
2X2aWQXsmMdwkTK0xZnPn6TPMSl6o42ZHjUsUkQPYWkNQGv+1EXbIt/H4Umw7spxX2pe7K8LS3O0
dJVqnpzBp/W60R2qW6V+LBs3Rby9WY+Ca6mbJnHbCPrKvpWw6drm1j5QPTgS9byxfM/SGFG70jvl
JFNrTEXIHLHyjR6zR+lsjPhoeErklLfkXvx5ek56WyzsKvSkykE0Te6drnUKRobpLZT9NoJgfBsb
aOIvRTyMIVNwUHGvq1WleMjGxfs224j+OhnW/SFfXzNBvuxC8SoXvBzC0oQH8xNNQhWFDFtJsXsQ
k9mx9P6OGZ89W/Lo9G390mnFHQJM1yLSEnE+vlgEPJkzs42WzXrp9pEbIR4kkBAe4CzElIGjO2VG
6MGbBdvVN6oLwZ6WUD9ucqENvKoor42XP9/2ovelANGGj6waP4+lX0B0YjBjLKuN+UMqqOc0yiKn
VkPfiau88tpYlt24eMdbML1y55+/UkIweMzFQBDw9aWLYNMhzh/1Zf0woU24a821ABZPCzUnkwJh
/efP5xP6k54iOQB8AB0WwiLa9zHkCa3Y+UNdsNhgPlSitEG6NGYk8B4Ox0LIkeWUUB6bLUZIaVlc
SQR/szrI00VRCBQgpesl2bPgvA9z/HMfhFy0mFnMLhrLB6XTKleLosN0M1RxzBAwODOZe/nzrX9+
zOjiwXBEERC2NaH3453LalQGvZnXD03W7JFmXQjzFvGi0+3Raq7GqU+7mdVoiyGitKD6LxvZ1iDW
QPy05gFoRbuhkTW02xHun93J+llZpKqho00MmBPzynb6hAUFAs5d8opp5IJKUeSPNxpyN4ZQMgHL
sKSSk1p8DMFD591D1wr7vEYBtZcZSY+tIUCBRAsIhKgJi3irWwEQzDIVV+0sroxB1R8a5ux/fg2f
0nMuD2UUhdOewT5uDheHfVymAmDcQDxNFX67wTi9h33VrPSibGw5YbpPMmAAXWeUacH6oa6miK7C
5zaSGXapmbpqza7wMp10r1ROSNR0Xp2BeCvjK5f6accAV0WYAD0kPkwy9Ysr7XHI0cdcLx+sEvz2
3DAxscpKQhYn+YYBYXvlxX06QBdMNlqKbFAJCaZLd02r6RopD4ziAUsmBUg5uJXU79Ir36D2Kc4i
LwGEhr4NgwCQuBfJ9aDVStHIafRQAVaL7MySXxVpPDXhvA2rqLjRVdBqwTQzBFarcq9rXIclpMph
7PQ7XwysI0xtpBdn4D2joe16nF1vS4zf9wnayLY+v6hmxmi3jvU7KxTADc0dPtvyNxMgrxD6b1YQ
Clsug24pTWE5HW+tSqPbjVGbg0kQaAORRKVVhZ2Q+MXJynI3VlpewDyr69IQm/uO7qjfmv39bHgp
QkUnYAUTCsVHo8LUvo2upKefKyceGTBE+DEcTxxOFzifJsJnrmvS+GFus9gJcNFxerEqXCOVCkec
aflFcevvui45EswfIf8MditaP8RWPCAP5Smj2j/joeDMNX2AWrbqFUxp9UpqJF924iEWAUOSgdOQ
h6EFdvHhV3IedJaZRw/aIERrZeiVO6ktBC/oWxn1QLZT5xegCcrcZkAO9LTt8MQL2dBqWzg1jYBj
kL9mZZrtZoQoMwOZuUTt1njWNDeqEOxbX5I3fw4Hn85ctiBMAHQUFik9vrWPwUrp8loItaFfEF3W
WmFT3DBbswMR6LoJFd1OTSyT//2aBEjEMHHdAkR6seYgayB0zb4+yXH7bU6bH1mYPqd+ss1Mn0OQ
uZcghqs/ryldqrMtXtOoDbKByHGwWbo8ETDlqGUdO7hTHrlKDlf5wbAwPhnPeY7ZbGcH0ouWHeAh
tdUu08HsgM2MbJ4KNWqAxG7lRRFeHvB5pswR4WREZuMqVGrNBK7An+1gBoohvxkt8N83HaXXQtnX
NPzg/sj9XY8qbKpu4hzX8pM83vage8pk40/HNnWNycsTak0KoXOTVk5fPmXS21B5DeO7TttiJ2+F
78B+05DOoL726ahn6pNebMznXHeH/EVR9gNEm0WW2mmOmul1E5MwAD+MSXVP75yfkjPju1CeMLCw
s8rNR5jbB1W/M+onn/6d/qymqmcmd6iw2PUJr5u+WJUBDjt0Ym+n0p1MW3gl6jLwirStb6wgMvI5
odmc5JArOM4BQq6l8kpY/nwKWBSgqEPBCwV9eQmCTMUJU3kd2fZGUUBOjDQ3/eg2AFZbDH1yZWv+
renxIQ1mmyxfgsVpgJTIJfk10rJMjCp1OHXqapDvC93257um4eWJlaM1npbSKNBeDPOrVR58XmLh
P4TtS9jtGuVVUX9I6o9xoMVVHoPyRyocQh/xY09NnucOCWJmbXtfZAbzJJlP09ShEfwc9LLTdpaN
QvMqYkwmxE7rM9EAVNGDGRmSrd+dhvBQyOvAfOksIFLld7mp0cCjf8EbarrIkRAIaquS/fxs+bsp
rG0shajKNGfK6avTSRmbdtuHgqcMOIg4AwA6dehonQw05WgsJ+ho9sAjmKVZBXyGGFH8iZ6kqIIP
Rq0oC2xB+SFp3yOhtHPpaL2MFFM1vC8BIH9OtyB4qYps3XPpE/3smj+VoTANPub2+hlUjC1GeLU0
nCYJA+7+VfsCdWCgF1/b8bkHrJQ6snlfl6c4+a4yPE5Q9SzHrQkr2goereA+ql8L/SSCmAlfCrA7
+r7CgmaGUATQLYtPPhejWlurWHflK/ApYMyjmyqgJ9ix3RoPaxNcOp3oamvK9nwuOPMcP7Qty6HP
whyte5LfpYcxdJmASyrgruRGhqmgOgYXHHpdeS/cMxXs35Q98hz056N1kTtq7WFgTycKM9yGfg3o
NdktQPJxSIpuYr4N8lmwvCKA686PcXusXhMvUBz0uPRubcQb/HEsamN/FwFjHL5YDS3JrWxsq2kV
16thYeNNNYAQxCiW3x6nu7YGhA4/rhmfxXBiHvfaFa8jc1xQuEPoGufh+4wRUeR15hpyIQPaWn60
kh2awLm8C9qXwNym8xej/zqzM03IKybpxjKr7kIvIY6xT5iKWuui8xTTNcc9eHhCIb/y/qYWHhKQ
UcmWmmzEnjIFOHCTdV5c3uoARfLmLVnmyaOdNNtcule5eKH83kv3ffrgjw8xw8YGI4Nxb9ZbnRO9
SJ7y8JD7t4q0loN1mO3UYO3HN0m3i9Nd1S3lvTJvQEfm852U73XJzdVVpp2m4Rkin9I/dYhdbLvi
bjLXo7oqo8c6gRp4krpjx+Dff5b5POZxq1meZd4AZM+0DXI6CECEwKB2OgPJa2pi6nLaXwQSAxQc
NR4K5KR7n7LXAm/ddupPMwPACGxpGre2gSbNapLEhzhOh+1c6cOd2laq3WQBitpYYvlIWq5DkS5K
1cn0hZNxMYIAMVclpL9Gr7SOoWfgGDKfEYrdWf2jGeePrb/Mb+XCSw0R9MMCBMsBa7VZOK6rMaAD
0yP+0TccU6klJo4WPiMtINmlkVWgZZFIpATRq9aJUh2851yskx5o1pUz+FPqS04E43CpAzFuQgzy
Y7IhlFoTS6GQPsi+OBz1sHcrJXdl1e/tuZc4jHvILGbwNnYNGkFicM1QSfr0TriAhR+4cB+X6nu5
wF86DFon9casaekDxZt6E5RHugHTqmzV96gBOti2qAalNc3hehoHJ0/m75DGmTmVbPQ/P4vl7X/Y
HcuVoI4jM/5BLv5nf/iXKxnmNLRSFEke5lR8DbSZs3ui4ipIddc6EjcWcf3PK35OT5cldRx6gPBr
lH8XBXieKfgFyiqtz2ZoXbPIB6dNjG9KaZnHTA0gTnTyVq/zDDxs43u+Wt/Vo/yocBjuKnMC0adn
TwFKnhAHp5oUKO+dtk5sS/5hjBxasJ/HK0/pJ6rr42OCZbCofJH0g0m7TKmj2Y+SKaoSYHDsj17K
w3U/irIz+F3vSkPUemXaz7YcUC7poHVjKwuOLRCLgHFjl6f9Sg0saT2JYreWO9XWKlSAEuw7VoHf
6CstL6y1aSwcmCwGjNG0zbqRSn0zFaCukNP8NuVGczNJ2XqY5Gu65uqnPbDIwBMkoFlB47jUam+m
cvQLdU4eZEgVNtJMjxPmllfe+qcEX/m4yMVb9wMtkeXEB0jTiAw68MleRVJdgqPhH6oJ488IZERz
UlqxKbpfemO9VN1dPqblKjZwVsKFwpHwCBlN+EFDD+SLqZMjAmVwZ4TXSWI5GUa4Sxlqs2D3zU2p
BtASSsFYWS5vV7mWyn/+ipdmukwXCx82IIsXX3EZmTqqObNw0luATUg7z14l9jQHzGDYhiVFy2JN
1wU32ri0d4OghlZr6gC0BvPKBr1UXOVjWiYXOmDJZYTxSWq5tVR/okwSTl2VrrVW6ddVy1MUZnVb
aDIkBRlr1RlUnpqg5CtNyp0VtSQJ8CS8QCMJ0zImLbFxDcj42wvDbWzRFaOviUjFx1CXl0Mep3Ut
nCprmp02GE7KXG3JD1KX2Ab5N29f+853R593iDT8XqSP4BgTKKked0P05sKHIhtfrmzHTzUyz4vS
mC+Z90Yxf1H71R2KjlNQBg+pb+a3M/WsrnRrPzWH/Zz7W923ardMzMAZ1VF0VP6Wozelvtc0yYuF
/VjcKExJVRFDpqBpM3IF/T23wmlVTbmI+2jx92b7/7oq/41K+Jd390lX5eErmoj/2fxIf+Rf//t/
/kfz7UfeIPv4HzRW/vNYR037Nf/P96//cbo8/Pqr5srPH/u35oqg/oVSN7MvyikgShip8SX/Lboi
IK2CgArlP90ShMN/VXcUjL90FYsltFUgeCGlq5Mn/CO7IqjiX+hkaRSEGkMSdvV/CcMc/z42/hbc
/L2840U7HCyTqcnLFBDBdmRXAHN9/EbmMRujrAh3YhL26aoxMIdJ3Rw+aY76n9RnT0z2yuItSNQR
EmkoKDWpv9SRZsWyEYLT/+UB/3N9v6o+XqQnTHvgFfJdcNOQVJY+0sfrwW90SkwLfmmKJwTonaoj
d+/jMqsVR1emIvom9I2J+EehZT1whWbWrGYzNrMi0AIz8I8WvFGfZWrW2rqGWrlooOgMLCzKb+zZ
Fy1XTO8vri6wstQiAe3sgmEMaPky6yqS/9YI8f4l0RWA2IRMbED2LkAUgo6WmtUxztPRWmFxsECh
gsAUr6BpLrqDwBMWZQMQafSzxaVDsBwXv6RSMpPPXNCjXZ1raTF5s9ip442A2y3D4wqTYHzSal2e
KWQ7McmrM9FP7beJZEWG6Uh97OumowzCNIOytLC7By07NfFjJqXGMxlpOvZuUscReOy61zqwRb40
if+4w/xfiDOPRcavS1XYD2qy/0eV2eVy/pfo7P8b2rHoRv/ylXwKQ49Fvmjo/y1Du2jN/vz7/8QX
yVD+oi+82GQs0qIEjf8dXwzrL4CROKrDDMZd0SQv+kc9VpC0v5a/jTAlByT7RyY5/6/4Iqt/oQm2
KIeYdJ0wMvlXArIXaFENCM3iCE4/aRl7oUV0UQQaODNpYTRqT6NZWDe0eZutFWeCm8cwDzW21gb5
u/wRCVno00WCLJKay+MW17zaIafBvKvFOcsOpXq+UozxaH4pQLgy5g+I8MGfJ39By+gi9mVjKQZB
JLRPvhjWdPPp5FV6JR0Z7SerWlDTvw9SNtTvg+3HZPef9XgdjMQU1AQuS6+wB1EyT0H/hAJj56UD
zClk56VrIfRjifn3MmAgiE4oaUGYvXjgoV8mkp+H/VNpALPOBauAPBCaAmIY1nDCMxIJjdhEblHW
Fbc1mt4Rqro7/rJFfxPIl2f3v6sWLgJRHTxrwWCAkyWxv4iUURKrjW+ZBa3lYdo07RS8ThXsITQI
u2dBLWlfFL6PzlEhwuMBKPrn5S/OtWV9Gek5ZmaYw1NkihfrC6rWzFKxtLZbSJx+AZi2k0fzqIit
dFtoRu92WizvlaoZb+NRfemIb1dexKfXjdYa+d3inANrB7DNx6Cct4kwN2nQnmtZ9sGb08toa0O/
sspyIx8fNKvw/ZJ+Y9L+Sf5hHOOhksKxPVe6Um/lKAGhH+JyWsdI0V95qMuQ6eNaeJtC9uYrBvgN
oPLjHc1lP0gY6k3nSWo0Nxi7eIUsnARGw7R2vayFoV2UITDsVnjRB3h8KTiJTSTk0bMf+HLmYHt+
zWTwYxdhedGgfUBYGhzLVETaxWBMpXsTZ109nHVF+NIx+4cEkG/iUbtH4M0Oo/LaWP3zAydTAiZC
wUp8hCf18SHIJtaheplO52KMwerAIHcD9O6R/4qMK7v401LkGmRmJB34hjApvdhBbaVNDQd6f047
2IRZBGF0xrID0l0jX2mNfKyReYwsRZmMljiML3CrS6z8JYPIyyouQ3/ozp2QZ6vRsISd3+m149ea
diomXfQkozZwTM2u8ft/d5NUwKS/C3QLsM/HleO2C0s1qcczCtDqBiVeASGNIl2p2nTN6u5TwOcm
GfDBgSaNWzRdPi414nUXWbM8nn3VvzGa5AVH6NQejQiNwUZ5+/PX8mljLokiDDq+E45aHurHxYxS
RnG3x2g6GUvIqbAOcydBP31TTll5M0dCtu9ycMj/elXUzJcKk+hNeXHxHut5TujXhOJ5TjL/LRmQ
yohqJrGRLGyEbpHxnQTl/c9rLo/tQ1ggwaB5A1oWB0H6VBdfBFeh9r1Viec+gFltDX7izPyAzb9e
hUKIhAShY9BKP7ntv+7QfqDIav35rDeh5YVa09qmMvqrP69yQf/8+SHw3DSR4A0Ajczl42vz8avp
S63Xz3FpHjI4RmUApa4tsbKBuVx7koK4GcLd8SZMzyMWSLE4IeQ4wT4mfRjPf76c33wcS6ZAm2eR
GyGH+3g1lRKWuGll+tkEhdsAc56L0ZUx4vjzMr+96wXNSGGj4F91CUOdEgOVLYZgZ1Q1QEQMaAvu
o4P5MKieAtbBlrfVN2TOgu/wCPxrGNjf3eSvi198Kfi7pVZWN/o5tw5qd2MYt0F4hbjzeQlqaBpt
gJEQbgHp/vE59kqei6kQt8/IXqfrdMZ5MksMBLFTLfnX+5RNyodPXgkWnf/6uJQwZKoaJp11rgZ9
8BKZMhZMf3klXv8U8Pr40ck/zRKXnUEGr16ce5IR1xFdfutsmn2RgAgv2h8B/s++48dMLl2/YD5q
68VcocKQZuuybcP3Kk8Z0gXSGBtOUanqq9hlFh06Xw8TF9hB/j3TcsQp83YxSPTRqqYLZSZRuw61
1PChcCYpWk5KO+3VsuqPINeAppswBkDUYaQ4dEIhboKoYq806qL9p6Dd9m4W9BiuBLrPQYf7V0gy
IXwyQfhZdvwSDjQpqeh4D8Y5b9LCKzNfYUbRXPNF+ZTGMgMndlMnAKVbMJkfX2aOe1Mtm411nhYJ
9MSXUM3w28KQd7IV0Wmt1Km96QZI0bGfLCqHTZr9KwjYEpCYnP3sAnEZgNYuqpSZ4h2teSE4a4Ns
bUcGQ64sJslGGIrcS0Imj3+OBZ8fLOKNtDjQkof6QDvm4y3Tja8yqW6Ts1gHiWvMCCzpGYSFP6/y
+cGyCj8egy6giYjTflxFHiV/jOUmOYec1GBKlFLDGaFCZmHotWMe9PU+yOmGKhXwkikIyisB4bfr
L2UpqB9K4Ms5HBqVajpjRX3GXSC6Ldv+VahgT0QFSY6eYTc9jCNKFkohvABPujaIumgkLS+V2wfo
q9OXRk3rku4+poMphKEen1O4oQPishyv9d7AtM0blal8jMMAPYuJATBMqdzRqzndVJOkXtlbv3nX
i2czYE3AJQD0L9+CX6paKfAW4OrM6zFqwT92RbP+87v+7SpMeKRFWWFpNH5818McWFWFv8i5qNrM
a9Jx3JVifE0q7LerEG8tTm1r4XJ8XCUdMiPXzCQ56y10nWEISyiIRnMl7v6kRH2Mu0suJ5lQmf5u
BX5cpvN73G97MT5PQmIi8lk0B0Gr4VUHjeZ0Ed6yjF9k25pU67kYqvCQZlb2hHmv+A13c3SIfH/0
lByBTWPs3w2xA544DgaQFmHOp3cpEeS1Oip43mhtPXlp9D/ZO7PeuI21z3+X954Gl2KRvJmL3luy
Vsuy4htClm0uxeK+f/r50cc5UbdzrMkAA8wLvEESBHCk6iarnnqW/6LQNQohBYe9Bbjl92/mb04B
XwbY9/JtlnL99MvYY8SkIuzSRz0zu+k8zjqunGA4DAsYxGSLtREWXzS+3WU/vYWBO+v1/jgE0G2Q
LiNx5K2dl26FhgmGSzvKC1ntbnl24HeM0jrWJuQmVVrpfnJG7zBUnbmr3MG9Lvpwuh9DM9lFKoz/
L84CokzLvIgOtDh/FpLOTzDoPH0MMtM7YvtRwH0Q+RtnYXmiv2wfcoMf69BiO8uV+8Ab67afk8fZ
H9Q6VCOCh0Gkj4nW83Eu3PGN9f7mIS8yyzxiuAm0nM/TZmZjNdu1bh6Dof+j9NARKGLbXQ2WnI7z
6Mgnq+2feoHCV18M6dHqTPjwZt9cOnWhtr/fbr90ZZapOxkYaaa/gFmXruPrKjNONBCQKW8fI2Fb
FSoubXNBoaS3UdDEe3Z984kHh5tLJABblfECwq/MNzb9Lx3J5VNwlzP7oDtDvXu26yuD96wcr11a
Bj5aIVX7ifQ0Og4mUJ/BhMinc2gPotb5bsKT6UvbOdNDaNjf8gAjram9x64neKNh5i0J26udwV2w
9DLo4i/CYOQb5wldMfg56M/+yeO2fx91ZfokmwZQYQhzDd0fz0dprqkBaK+AA7pXkZ9VT7KaRItE
8Izi0JQ52XWVd+Hn2GoXbSQvc6+kFzvNqh9gr6AilEkwzFFvPWgxAmM0pri4afFoAL0JJuYJdeRu
XM3tkD9U+HSiUuy42W0zNNYd7TZQSgmY+Ae7KZ0RPmKFMFddRNXnKMniF/S2xEOmixSi+NwAlxsp
0wC7lTOYH9sNq/t+MPLPua6tx8kPUM11O9x7VsIJGZeA3YufbbOdQRbGKrgsRplfwRGJXnCsybmV
ELv54swotxdW7HyFNwCjOlXa/uL0foIakRzFFyuIqjsxm6hgYiAbMWIuTZLZmb2EeJwTv5SBp5Hy
GEjOHbdbEEVBUD8YTQHKT6dlMAMKmtGbK+Iy/cPMdfiv0uD/wYTjv5v9HTnEq1Dw6wij65+z7nSG
wQ/8e4YRvEOLjqKbDiYHfxlU/DSm8OQ7Eyd1zgTzDfqo5N9/jjBcRqSMurAepl3FBbZ0x/4cYVjm
O1wpljzA5sfIIP/JjPQHTuDVySRpwQuHyLnIXVA8irMioPFE2bql2wKxAzyogeJejg4gPld34pB0
jX/Mm1HvZVQXt3bvlBeiDMtdNsn5tnHG/rJTKoPWmu+jCNKNX1TqfRC01YNljfl7Lyfnk7gjHETd
zJeJNZtobLlNiMIwOo/o/tdvpDCntfBS4pPvIqdJY5z2PPfCaRA2Re2iuO+IDy4ooE2kc3+b+v4L
BgLG8dVLvv3XI3o9zV26E389uJ8rLRNJhgB03M7pJJ1ugnQoO/eDrSE3xvHoc+UgWJW7pQa4Gsur
slssBIPMmt8I8n/zJVmRumnxhbVR8Tz9krFfFqOvzfCDm6AQjbZvdJmFAsCbK6c3brVflmKT+ZQw
fEfco4DVny6Vsm/6oNfVgzHIdhdP8lnL2MTQ03LfeHPOko+fPFBmVZixsA0ZlAPeO7u5mM7LSMup
elCeudNRc6RvvPPn9n1emdtq1Dt8Wlauc8wjte7FJyL0nVXY6xROefiMMB29NUgWzSEe2otJ35o1
UNxeHLWgHZJ9cLv444gHvaMXUaHmEmGAy7oHTBajD9fZ1hs33vJhT7+MoOe8JJ6AESnEzhJ2f5xS
GduZwpltQELLBJY2hrm90hNUkEQYbzW5ftmNcA4XMWEaQExL2Bmn76kc0GtLaVM8MESX+zkcoc0a
I2IjOsyP5TgEd8rwQCjVb+6Q09KEc8DKywyUkwdaiib76cpemo4Q27g6O4+WUFTmaKjYoX7jtJ3j
nViGKg45YAZu0FlMb/kYr1oiVmkVqQFx/qELLcjqRqwOghnUXmkP5Sc/28A6aVZhBJQ4qkFoNWEs
V7XAsTfVNUVwlztbA5O6rnr+h3EAUbcAFzJsFxGwC370sl59sHKssq5Iw+hjEkbFOsza7sazILmE
JZh3CwLJtregRHvAI36/8Fm1xpNfCkJJtsc/TGucsz1mYUFtxtKtP7YCkD3AfmZUEJqH/K5qpk+1
0z+k2TStvSgwl/zpS4sHzeAgtaZFiOBXdxsPpE8gwp6Lttyrzv4WWU67olf7BZdwwINUzSU1+5uO
z2epMp98wQT57FgaXAxnziEdBpBUEdGT/Vi59lU4y/2QlZvCD66bAMeFXKzdNl8lhvhk/VTp+J8s
5b8Im6/2zy9Zyic8tJLmB7xr17Vdzi5/BbpYfvbfCYsEIrF0lKFu8XL+ctIyaJS8w0B7AWIsecSf
yYrlvFvyGubB0LsX0RtCwL+TFfFuoclipEVUl+CprH+SrZxFAapqqgGPWkLSw6Ozc17wRRioJoll
th/TLiUNrx2dXY954plrl+bhfqEFr9IxitR2nuz+CwArxO59swHT7Ej1Maza6jobHX0PxGfeN9SP
b9yXp3H/xwcEVQKaGeQbo5xzLZ4BFK1Z0zP+WKUoESGvcYEclg9gWVfijZB4Gnh/LsX4hMkGzX/e
12lEbHtvAP07tx8nY0IVcqijbWTG6Ru6nL8kiMvtj5zGMvviuP6iCT9AYjBqiAaPlNDd3pKwGTRk
9hFwwxriYgWTtivhY7Yhl102+ddzZVypOrus4xCFLyvKqbvVvEXF3/2gfZ64YQVqk06T2nnhvfIg
wSpAcIc0YpxdNnG4j7vKxfsiMN/qFywl+F+38vLIwMqSWRMtzUWJ4OyRTWSG9aSb+NHzjPirx51w
SyutWZNkUZcnZQCPyLoYBXLknZjKfZ/N62hS5ka3LoxblPuyRtdwvR9c0afbXkXJv17q/8Qn4lPw
u/j04VkXZzGJ///fMcl6BxgB72/yKV7j0gj6E2jq2e+wasAAlH43uchpXMJoktQV7ASYUrKHk7hE
COH+FDTpuEDRKP8HSNMfA6mTjUXaxRyF2TsfgpLsLCNHdYcLuB+dhzKpKuMPKLfBTTJGFOuajupR
ZT3YmDnMn/Ne4Wld6crd1VC4YeOHc/m1TELkOFvXXRV2jJ2yb1Z1tvYtfgJLH1stHhBmNeDtU+ZI
DXoBSqrDoOdVk0l5KyjsMVQynUatIzXZ3gYT2eJDOhuf675Bty+3h+KLSdt1WiTYmSNBLjfuGQrN
8TIH6/XKzvqp3HamG3/VsvRpoeWgLbE3qVGN1W1W3iYOeXTVDn21Hux+7N6Im78EM5qS6BXQy2MM
hGDQWS5T82IT2rTWQ2YmIRr+Xb3WWvSbV1vq9l8v5HXN9kt0ZhULZh+jw4Vt+qMEeZWrZTXZWVUm
tIhy0WzzuKh3o9NgEI1gxNbp9VtORX+zL/gqFKKLgwVdpAUg/Tpr7Wydzw5KFQ/SLCeGPkX/x+j4
hrMbwqCSqxJkVrayrTTY440a85otb9CrxinhCI8F8+myDfGuFrl40bnZfgvNIsAKD5kob916A5zz
aCrEB5FgTLi2SzF97LzJRTjAAU68TUrIPvk01M2WUSgkYe5nVWzm2ZrkSnXD3K7j0svlCtWH9Kax
GlRjhVNOyMjiMGUECAtspCgRVgy96l7G4fgZ8SgPGbCmc57dRNbfhVYpKbaAaLYSAEL0G6XuL29s
wSkgpicsRqHLUzx9gJg7A5oZ5fjQRvn3cC4uI4NnM9vBAfGCZPdje/xP8P0vBGGIkMw7ljoe5A7D
qlcn55dkERHnsvxWt/AB/mW7+jpZ/Nvf9WegNoN3iG4tSPefCP6/AjV/RAiGUMN8gDJ/AfP+zCDp
aDEp5FACfVnII0sN9TOB5I+ATgHKWxIQ8hz42v8gTlOSnWYA54/hfESBymDSJZ1Ij52+jEW68qxv
mvgnmPQbaPBa0zXkZXvYTNV6mj9WEe5WWygrqbv1kcUPL+gmx2hMcfrEtlAH70VxehDWl/dVdSvD
6znYQyUQ2cGbP+ENkHpfFxeAHNZN0r5U4s4S78PooQ+PMd0pb42ZgeU+J/EHX10b3bVXXlT2ZSNv
C/+9SG8ZVCj+fWmEl3Ny04x730dJMbxcXNzt5Lo2aG1D/pnba2/xs8SbQH3x8kOIRF7w6CY3Bf5+
db5Cfa9eMAsBWnuI+WZXGvG+/iitXR9eYkMg8wc61spZ2zgXpwe7PsbDs93jn1YgSRg267S719OH
2HmYzaOhPlnz514dvfgqbA66PUoC27DHRFoOO0kaB08qeC8tABXZY4CrmVq3I9jnm3HaywTk200c
vLeGbZpdNuVhjC+c4Wrqb5GFbUIoeRcz02qEEBDrpu500ltUdELn4CFHPD/hm3FAcnT5u9jN4lM8
3nXqoRxo5qeXGolA97oWH6rmQ5hdpfEBgekUezt/m6DIUa3UvGkZu8mL2jjgH2YjCGvt7HJfxTf/
PI78PYx/CUX/nwH0l4b0f7Zf3n9jDpGcJGbLD/zruAv5DqF+Jl0oXoF1IPX587RD4zGtpcb/E2XP
n/w87MKB4eNiC0Nd6NIZs/l1Pw+7sN6RrdHyBvxDFkAM+SeHnY9ycthpg5EP0guj47V0GiAmn14e
gGcDD0JLvZ39tlL7bErZUoNXysfEBcGzi7vQbNZV1DtyJ0U9frT7zH/mE4/H0C+Qxe0ZPeEhGHcC
ewyIN90Fffxl4yoneHLDDkXDttUBFV4SKHdPZ3JAmGHu+5vR9poK7xMbMRh6mf7nNpNQa5rAnND3
DarwKvcDUH710MaLw1ZhFGtAW4j8K3MY37et5YR4iXf2OvIgqdwMfZgekt4M3rcym64jsOXPwk2r
72SEi4NIbD7P8wTYBOCU+qMI8swhNmQDsuJZbF4nEM3/aKve+xjkekj2MXOpAi+AGF8/OUXIrYeD
8JrVkOkZ04tIN8+olVpf41xbqPzOif5kt+DCVuYUOUzt2lnjYGH1Vbjx4wZ3Qgum8JMby/kyR/dS
Hg1GoPvEym5sUWOQ0Q1BfWHHZAt73eTGdZ250DiDIk2/xqkyABgKMV3UsqRVZfatJzGlnJoMEw9m
nGvXbrE2EbXR9xughE2yasPcYbxmgCsmkDgOdOa8K6nh0Jy8Ksok6lHZ7OzPosktjK9lVt9xQUaL
6gGq/2lLy3xjKpG5q8pu/ZtaObgFZ5Efz+tKN6gMUgOa9tYwRP3JKdzgC1QOhYaEo5i8NXqwnntQ
BPU6iplqbtTScu5j6v5DiJwJwLAy1Tj82XkL37wSlb/ydDffysa2qCOHaSgPfirSZhV5CqUDY8jt
A/neYG+kOWD4XFiz/1HnQ6LBKKRetA6wulErv7WmBEJvnhj7bgywrhHC8KqLqimRGslcE1fWKi8q
9B0K5K7W5GOlfWgrPFFGEUCAp2Xt99s4iFuMi5IaDecgre0P/oB/TT62Mfnn7ANCGGN/ldi5M0FL
Y49BJJkaTCKa/uOo6hkrai/F/8AKOi0v5jhPu3VKx/Y5iyYTsjANnMvK78J6O0m/0GvbDxcirHQ9
vXV1iVAjg0j/ypsLqdZi8PxpZUO6QlQlMySGpF4zz4e0wnR3JZLadQ+Fj6AZQicw0EGiK/x7JmGN
n3Pcvv8oDRuvVtH6Gc+nEQ3cuGDq+e9smHbmVAdf6rnlN1UdEizxVNZXs5MzvEis1Dy0usdfc0gL
jq0jxwXaImNEEWmdT9/VaCV/eN2MyAlKTS0j2ZRM/hjjMeyuA5MIgYt7VX+3GFY76xSEodpYSB8t
YAOqkFXmGEUGaiZ0P3m6yNXaEWMKCiQQFQ9TiPqxyZPse8bo+LNu2gpn1roMv7VliekPJ3C4dnt7
TjdZCbpk3TUFHpEAShC4VUGddajkWPEnXwX2sB6cSlprb4zNaA0UsuvWKrGimdlTisZmM4sU6VnL
n01a5TmSnmrZPOvcTRvvAmPFyl6JNhbx2lE9UvelAELAJW7Mt8wxBqwg3Fjrjem32oRqV3bYNfgG
ff48bjzzKBt/SPcthiqYh2Y0xXbFXNjDbjIiQpNkfO8cpkAhrgS6gHDoRKLO0PWs6fMmotTYtpWD
UePok3r9LqzGDN3fXomnwq1xxfH9MXn02yL4WoRm95S3TE82g5k0/Z6yHm570bXtQzBOMsHWp1fy
0JWtnW+dCb23XWik3oCdiRWVRB7TSV/4OGN3TKROxh3+i+LzGAgMF/ji3X3sqSje6tLoh0NddLOz
j7LZau9FHbNDDGNy5W03kkAeeYzGcw5yU+2GocHQLVBZ9dVMhnbN8uEu1VJvKDXvRJWNBOGqS3Ft
KzzNztTtwY4Qa3NDFOPrOeG10n/j9bkBciUuRunS1fuE+u/9XORX6WCj3KLDo8ur9xET94vplnnk
NogmhFitYWXp7lpFKCRwjHXZ34jKfGlY23TRQXVS60LV3d7pYuRHwmEVSz5Ar4aN4yO1AoYAxho+
WgEySCUqIQlwxKZ2n3Bm/Do1+YeRxFAM5a637Gcruu3b6kqrCSOb6eA08bFpMS+Ogu1EFj2jt2Oh
Ljwm01ZX8VPd+8amdavq4NXDQ5eHGFGnyXhwJBY/eX5PwU1oq1x0+PyrPHbsdYbVvYkhkde9+DrB
kq8HdxuwWmYiH14jbDWE/kXgpJ/cyYl3bWYCc04Z/oSYL6CXMijsc2eVYe4xXSRzqS5E4xgXvu4e
YPnqlSuaDe4JxWFQB7vQnNSpPqoILa049w8Yt+8yv79vGDv0MrgIrJLYk2L7Nn6ZexORx8Gbjvz8
p7COPjWpYOCUiw+ZSi56L770lfNe9RPSs/6Mp7Y57ftqJDU1+bVlJO7ibHxxjTTf6j5ugvXgWj0D
TdBLOfr8ueag1u3WEPYOMh1HdL5McX7LcutysPAt1jlyLq646dBQXddEHMiux0Xlolz5fvVEMbDR
qfpWyAC1hOzQpfbBnPzHslkw2nOMNrv21SM02bUpy5vGTrZWAs5k9vUVsQiZ7FEn23hMi208g96K
c4R1C8YwrbUkMln7khT2fV1pQEUcxnU3mygJZruqqB56O30inK5BOsRHA0Bdv/Th27YgBiRYzIgK
RPmO1OdD5RWXVZU921n8aURi8KUuLOvBs3HBE3a3gmQe0F1GCsTwx6sGuNImDWIU0orxrkc1Z0Wb
QW2LrsJ+yDBscQk56sUXiJMUXm9dDZY1rdrxSZSokgep/MZym5TSKk5q/Iva3g1wDAlJ0bR1leJB
6cRhtfdJNzZ2aXydUZBCV2E7Z3N4YZd1+aERHqmJPdOMWdQSb0WKYnDu3KcmailZ0OEcZkvk4cxe
/NHV/fx+VtFGVaDIs6pbqXy6s8Ww0ymKU7lN9eXzDhlv3eq83Nf1dR310ZHB3nU+o7VptMc6ywOe
fPJlTuKrGW+DGbqJM0bXhnSP7SRvvTbFcJhLFnrnBsWXD7aLVVM84BQho20sPHzJENNcNMajFWRz
SsKqtTeiCO1Vq/Sh7XA2NtTVVEeXSuG3Yen7HOx746HYTkSNzODW5p5xqRWVZeGGHapDULHZgmof
TRtk/zF7/xwrDGLq5iNJxlOCL1IQv+QlJWt2l0zUsTXbufjQTc6FDHn9uGCSBBrrBNUOB2slJ5qH
2y56ZGC19qx6F9bIvQdfjaJ9PyFN3LVheAVo8tJs052RQW70p5AR/bfBcvARENa2ihUGFjHebNwx
JW73NiLmdXfApHWb0ind9MtSCI9/DjEqF5BcrH3oIA4LEHkTKRns+kHduEiKZIGk1AyJzPb8oqoJ
DWnlzhuaUd1qqklGzLn9mjcw8iG0btIZeviQC4Sl9PXgNvie1vlGZYSTJnnSA0RbvhrCgINC1cmt
nkmtkb0vnkd76VpJc4IrJZmlfPZaXtAxmk3vq4MjhTWEVUxZ0Lb+NjZMuwFg5ps5Ns5dPeHDo9Vn
VJ2QyE9l5qd4TOPMhYSDif1WIYcBPbnOgPORchc0ZZcgtj80et0nicDyWWrxUrupfraExi0FYElY
bqUXyhoVO63HdYhiEqlWnif1BgER6+DKHiOJYJTciC0qDyswP81l6Wvs6NEOcZCvrLpvPFvVH20Z
eslGJiGqW2Ppy7s00vp75loBLiomam9QnVEKM/1qiFbjGOWPZubF/XtjJL26kWHS3nrQ/mKg0734
UNqR5cOzDES2iUfcyfGOHMuvHC00S8c6q0GGIPEE3zVHCXQ1+nyxTem1QJcsroa7YbCbZm217XST
GSW+kKD96UGMrR4HLL9H00cdJQIEOYiUD6gRZ84uzFIKrkXfXhLLILPlRaES49MwF8Y1iclUXapJ
qq1uJu+rBaKQvm3Z0XpFFGn+8s87B/+R3f+6d/C//tuB6Bbo0H/uM9wj+XXaZqAN+GefwUBU7B2q
YsyQ/4LK/QTRBe8W5RHYcbQOmYQuQ6afjQbfesdwlLYiAz8TjSlBD+KvRgPUIovZEE0G+pVQpv5B
V5FZ0eux4tLSZBLNaAHIHoLGwG5P+wyhU8TmxH4i7JoiQpfKTOQ66tK6expFW2b0EdJStbuigpx1
a4IElfeh76fpgfIrmG5raywdaE5A/nwNREPp/gBqBbu2DPs33JHC2rxTRVA8wpzw8d/QAI2pI1Xi
botYhvJOxG4Y7iCwGjEakXnu14L03ijGZtco1J3RL0whLW+ryu7uaVCYVDq2Yd6i1928BGZrYJ9k
BCm33mhx21EkUyoUiRR7YKcYioWic5+szlk4FCmQ7o05MFgjSaGb6A4h17FKEmC6g2hJJfIux29B
Jl7c7NLEVfcGkGjMztK+zHam3VvyaALrzcRONhOPKjOCipuxDeqIOvbVNvqbkc/fvRtGvQt6iBeN
eu/pu6mMvLd5Zl4KvTdKa+DFdQ1meC6DS62sOtn8frkz8suyFxYCBTjKH3/DODxdL0ygSgirpbWc
Eh7Eyu4juPHIQYjhi2lrsoC5Tar4ssiLKXuZg8Z66MuheZqGhi0wJc34lhfJaReMT0SsXVhIQIX4
D+mcfaImMuY0inJy7yY1IXQLo7A3XTEbNgZKzjCjUDnE2JhmQUMeVOUjVlDai976GD+e9F8zUoGu
DDBWeDiIb0PK4GiePhkp8242spDGQYyuKsJeCTS+G5UrHMJU3A7mToRGiPUuIzV1OUbS+WZaWbWx
RsNmXKVKe352oh6+Glse/NCenkxc4QS8mNajEmkY+TFNylBt+0grfTeE8xS+uP3Y4PBi0kJy8/Xv
XzYB5BWcYPlGHHfalaBkaDTCLD39Rmbqx1MCehb5UUyXPs/QAvRWxg6K/79f6HQKtiwEZ5cnB4Pc
g4D5Y9O9mlu6uROyR0L6bLE3thI/QT+zroQecfHLETlC79XV1FS/X/X86LAqB8eBpY/iBpPZs+Gl
9gekrJn6YaC9WPnECqkzRxYh1n5Bffj9Wr98Q9QigRBxaBBwXOBsp48yghqY2SoDrRPKbCzRlUPY
+9BOee9fIGTv2pdtB2steCM6nAJCeLBAq4EUYveHYKRAcep0WWbzvqObSJL+RLNcj1ajbnWYkrzn
Qdg8WlPd7Fom4jTI/323/R8EpWVZKSHI0ZiGSnuOmZxtPUyFLVyWNee5YgY0jFed75fdKkGE4uX3
qy0H6+Tg0ZgFoEmnnmW59c6+JOQ0u59nL40wrVfdoa5Lbx92jrM3wiy4bZD3QO3fmfFnHMc3tpD9
g2t4ujjAC7r9FgCNxb/wbPEwVJWdVA77pwnHMo/WKqApe9/U1DzPGYPfJoBdzufe++6MtnasomUm
bvVGhlCWKmHnM09rWmlBXVDAV2+9Me1zRkYODphm3mX2TTUakrQ7A1Ge4i3WzcV8NxTNWOxDXrC+
K+acEkMO1kQ3H3+OarovW1OiKxlKQ97NYZ/M352kKt3hYDZSMa3rB89k/pf0Rv8N4uIc4bc39FSn
6eSn6koMiS2uExpA1R28GTmuIzsqMMEcMifyLpWJ0B4qltbg4+U8IFt13USF0NsRK+162kVzYs/d
urPyBCNRCh/ZHwMRaVFi/OkF2cd4zuhvx2M0WyP5bSyAtTnzOONubifZJurd3F0JVUaSct7rYsM/
llk24FsTmU58TeMlT/dUploc+B1RMO9iYyzCfq1YOf2S5XEbvreXRhzy4VZA6GhMafjFdeylfqqP
7FwPu99ydMdg0849finoDhsG5qqdZ4fuNqtsPTq32NpB0vmeOzIf6kNV6sxINoWDU6WNOI+oYm/d
OeFEHh9NPTa9UaIN/1tg6AAt5npQdFmlW3pUBkXslV8MtyztNU5KyKInDiSbdhtYg9F8I7/x2g3D
zjj9FgRZll8YTkhmQtskrWyKibyUWJRFc4xrgGWOcNNFmyq1EkPTFWs79fPsk7BnCqRaWsVwYXdS
B4chGjRtiwiK7DHOe8O4pkaLuIMMNAebD1TiU35LBlN+h0HjB/dRbQyYCXYlDO0nmgNRzM1ODwqf
XDVO5hW5YWIjrR4EzmU/Tk2xczp7op+vZOJe+C0mLDjcQt8ZP9KJHg9R4IVqVyI7w+eyVIYrWanT
wb2Ivbx+SEyNG3cBY4niOTOiTs5f/NyAW7wqeWU4w2d+IdR+sBonb983lR1bcl/mjF3oRw4qnqGv
RwgrzkaLAQvS3PPlIP3e2Y+NVtlxKLlXRhw426Tzows/Mlyv2nppINIHz3N090hvf566dVWnZnwE
KWPEbF3f0uNO2U5WomtsmkiOrlqXDjQTok6YF0Uf9VKveuTOZzrkY+YW2Nkie+U5q25oJRW4MPSA
Gv7EGB4KSWmsl543Hf7RUKZ968uJJ0sRWM3ii11HFr7osorLrQihfm10VCsY6solLTWHYUw/jzY0
hZ1LJ6q7Lm0GYu/nybemK6k7mtd0uQxAS8oeKuiWodmP76fCs+K9P3hWdGW5fpQ8elkSqe6qT3Xp
N1v4tUU7rdkcYjyWidmG/pesptf2kXJVYVw2g9waJy7joYUz749hEH9sepEkBymacuguNCBReeyV
p5xo5495W9s39ZQZ9J5M3XrFXUFbuzE2WeMQKWjzWCL7Y6J6bT91hvYxqZ4Ny3zUXmd2l56pi/Fo
1E4bXhlhTDt6HIR4mVpIcG9diEs4/itcU0cB4iXYUsWAkCJbPEvSwtyNleEj/l9NjFWYWjTHRhfV
ZvSgKpaj179xQfy63qJzAHF6cRxbiJynF3C66PZ0/RTsVDjEBxBZzaHwsO7yHYL0PDtvsUxO78Ll
+9lLYr6IMrPhUB05Xc8IZd+3gx/gaVz4a3bjuBvjfmaAFDbv/c63VoUO/Y0hnbc0Hc4qgx9LQ0iF
5GITPJlNn92EXUFekdkzZVoXN/GFIlSM62kEz2GacfXJlP10zKCDYUdY1+46SvWgd2mV4owmi9x6
A9f7S+5KUgluEpSyhKcPieD0QViRYyTMbcLvMRPdi7Sz7KO7aAX9PvU4fb3kVx6/2wUeAKHHY+h/
tkpodGgIj1n9XXHhlquhNMwGHWLyyn0u/Ah733oZ5/5+0fOCB7wQWAREAXnFSzV29o5lSMuooCf0
veKU9biE57na17aZjjsq9QE4ZqKwgEVjf6ZKDaf26IcI3Tz9/lP8+tWxQHGQOF28CFEtOvsUoyur
0HfiJfGJGYk6+3KM8FFa55nv1FcVVWKkV2hbOtUbR+p8i0t0ii0ZeEQuhDydcyEo3L0m20b/5OD0
CbL4YQwbdu/bnXWfEx3jfdHg2EfLtF+8YvEVOvz+e59WDcs2N3E+4y9o96A7pHO6sQw7kh2yE95u
Aol2yBy7uojsIb4OcxKlN97036xFewdU2dLNAS5y9owzu52dlGJ1R44dvMczBMErII63pUzH7T/9
WkCPl+3EXl5U/5fz9KoEyzqzHya3MuDNR16MYwIwkKgwGA6bmCe9oXm6fO7TKEyl58AronW1iF/a
p4tNmGNiKxlF+yat/WNaK6YCAqd5u+xwSfdzU65gQzlvhIS/WRUGGWUJGFzLpj45XTXyG5JfRxiY
NWbtXWHbw1FKlBHs0bQ/oLMKVs3o3fqNd3hGBmLDQDPx8FBg0IFqCvJ7p8v64BkcTKbw2vBmZe51
2g8k9iCYF2SslsyNIiOM1tbMQHabZaUu1s1kesMqMOs0essl7JctRYMEogOfiQEnt9LZloq6Pozo
B6s9A1tjWJcdoOHHvqvwRpuqpP2nj/xHoKLgFTDneNPLWX61q9IaNrvdNQyh/Lqvdwk0EQbe1rAW
k9Ib39PN104m/k812v8o1nkam3jk0CspQIlK3EXUZmfLir4qxrgKm/2gRrwqHHu4N/NmgEXSdcaK
Do58a8XTmPxjxUUalEYJxTbB8GxHm8oynI70bx8N1taudXSTM5nf53ZbfmJTP9kize91G43vI9K5
u9+f3fOIyGuk9cVxojFHcDrX/xtLYWaVDNv9VFB0qgyVAZUUzUMmsLwbcmACg1F6mzFV4xvv90yO
YfneNsQs6m60IpcCfNlur15wGOVGFPdjv++7aN4nfgsoY9TBSz33yMAmApuZoVVrJs3JNuu74SBB
T+0VMLmNl2DtbndgnrrQhqTy+2fyyz5nG6EgyqtEFZFQc7bPi1JyObT1tDeqEV07tyv3RjM/9xoH
gN+v9MvTZyUoNyih0MKHC3t2vt2k0sjuzNM+S7A9+d+cnWdv3Mafx18RAZZhe7pVu5Isudt5QiSx
zF6GM6yv/j70/3Dn5eq08CUIECBGZmc45Ve+ZaxsE8yQwvosc43v2kjUA17V3sbwY33LDfi1SXoQ
xijQMzjdvcvVr0VctWIOpyNVNWI8twf35BTx3yFr++PtWa5lqoE6Lh6GsPUXIiwMo9WXFgZCVjTg
rCMrAN6+wPDd1G19RPciP8nCU9vapk1lBzJ+N4aTddQq82B6tObHZp68w1zIr6K0m21MogbwzSrB
WeTJC9rXt26dyy9CtI0sDSEoxJfFlJly9OWy6LKUDBRkOzdFXuVcGKOY/zKMAgxiF0f5k9/46kNJ
D7AG6ES7+Y82BFc9egPChcG+PKcIm65WKh+CsS98dz4MdO1PldFU713Z/51bSX+kglBsVTKE58pI
9eHtb3T5wP33wD7BLjhy5H6uZNVA9uUeIKmDL6zqR2HkQ7lL/NYct6XjN8D7hNd/SWkafX573Mvr
dhl3SagWISCIy2yN5XL87RKw7LyO/XYyD10a2EdK7zYCwaN9LBLspUI1FKf/x3h8Yw42yRVVv8vx
mskZKfZQUHcjX937qPE8Ghm9nHbO/kms0bxxvb42PXupgofIs/N2rq4Sw2mAowXSBENbh0+V25K1
AUJz6dnXDWU3BBluxAyvjki5Fk8O1AG5xy4nWGsnTKE/m4dBwGkGm2AfJ8qGeyfqs005ivqGoNqy
I/83HvvPB+S7WQuMmGt8XSYuBLr8Y2OzoAIYW5zg+oTozLjrvSn4fwwFygU6J2+VA1D6cmqLIGIn
7Gg+wP2iKT5NBqQw5B72eTRGxh89Av+ZF7cjROwFqY0UyeVg2hriSQSpdciG0X1QbhI8eLLF/41q
3Ye39+T1Ei4MPI4ecS0Pob/ak+XgefOQuebBRiZqHyZhvjERzvmcK3nLyeD6mAOIXJQwURoiBVvH
GjoEZJpZnnnIsRbZu6ITuzbOEAbHbvYAxQ2E04DD6p/Pj4x6+XJ8IgTXL5ey85LB7ANtHtCD9EMA
yqL+NIrBKU7EReWth219g7MZ0XeCNLM0hbiQVkfODru8T/rUPqS+0cknq/bltEkrHaBHNLbKkbsi
sSMM2gReTp9g1o7Of5Ol/s8Y8pVV5h6nosl8FxXw1YSxHcJSocd61p4NRZMOIEnVYCokKQTgFQyE
W8xZ8UeJ0bJhEaj71XJzeLvgWF+usj8Xpe0ODCo9Hy8jwvdTzGt3P6U+sCBncndlN7V/fCQXpij8
VVx9F63z5Tb6/fqu/U4EFp7BaeZ9681iOFjTolFQBuo/xJE/WtMlUGL70i9BAvRyJEOlYwdqGHdi
h2DcroruRN5EjFjk87E3FvwUJms3mouvnEwkXgK0CwNkhcjeLwdNQRFk7qwcXqcp2WkPxHYn5/xO
LWDMtw/J9b3NJzNpKMAA4b1Y75nUoZBreJN1QBHO3iap4bwb/HR4iEYj+VDYYPveHu+VqbFDifsW
7hsaTKv1LL26N4aM8ewaeKw16/FZJOWPXI767u2RlkW6fCGI9YnsoBpDf4O+slpE2Qx53k3zATls
/c3sKsB7ZlFlN17262GoPFC1o5OGrQ1s48thQkyygZxhb6bMREx0TSgxbe3adr6+PZ3r+4W6Crga
giSKSLwNl+MEAOAN8K3WwSywEMNJMDzMlIF/mAlw7T5CKpr6Vn/IAO/eeJKut8gC2EEnwqbpTBFp
lSjOgaFR+53hpgmEcyrp/AzoDTwYvf0d4x5v9/Y8XxuNyiQNSkydkcBa3ScVeYOFXIwFDbiSZFx+
F+/htrRbpyj8s0wnX/3hiEt1XaDlT1GHCh0B4eXKRobEryGe9eJdgb1raL10tn8ePViDtKGHG6u5
PgCMxrNOYQzoC+CotQZqZZV9WJshUv5Gb54kMeHRKOuo2JTgCKs/jMp+DUakizcFxl9s0MupuaSq
daIZrOns5GjD5UH2opPnuY/HrdnU3o0zd1lTWCrLTI57eYGFUWVeCy4GoD5QKxV6P1raRRaqmd53
YRG5u6krs3vGU2jLtNHJVp77jX+Tf3i7LONDcgvYP4gKX21VlRM6oSuGDWdcjFvqqdlhor+Lt3o7
39g1V98RCAbU9QX7AR4DWMbl0o5hH4F/cJr9oLzpe58VTfLcyE5lZ1Qr8ue3D8Vrg2HdzYNHBYyT
uDr8Drg1x0oFYVJTZfdRkEOBremQ6lA1fz4vyo1LKcJlcwbrT4jSXCckFPP9bCWyBY4b9wDmo3px
yxlk9dcfT4yHmsPH28NowepuyTsvAg7G2YtpqR/IkoIvuQyznU5A8b891Do6oqjCawB4hn1Bsr2G
BGKFgPRm5ANAjbQ+e8oDKGuL/eKlgPask22bZr5lSfvLVPT3R4hBKVwS91JhY7us75Y0cGhQF7Xa
+01YPRsu2wS2R6vv5oH+Ljq71r1vd9EBHJwZbSnVTft0FKncJLNRvgdaTbOvqOEj/vFaIFO3qB8E
WLpxMaw3b67RNaCXbwtkVqpxDoutFFh5xeBz7jzkuQ4tnpLFnw7L/w5ZfMJjZ0nb1sJcOhOxA1IE
TbLenUD8AS0ULUwqMFvzydQtRQdL33ifr47OMuYCNuRLkAmY69s9Ho0xyethL6Yi/5k6XXhQxAun
ujHVjc0sWLWLj70MBYsexbGlgbqOOJwMhVF3Sof9IFwDGokxfC67cPrw9rd7bRTSes4nurLcP8uE
f4t903mWCAAh7KaEId5lfttsTTMabpyW15aNhI3oackOr9Q/EmfStt35w953ZH8e7VweoMgYBVrN
8laidnUyWbdfvpmcSjBJC2D49xk5ru4c2cTj3pa2swvdWW4kOJ33CSIsG9T6IAR0XfWn99xycy9A
umV6ZIhLvPX7MqKFbFlZx6DwqHcmOvTvuHmmvWWX8vD2F3tlfvRvuAXY9rR11yENfqS66gKquIM9
OT/wpsHKPEOTG3R+qj/VwhyPERnpP2+P+soX/IWABGq2VNaumo4JLmNOC60/dfufTldbGAdUAXU1
Md2oNr0+EoBIGKVUQ+zVERNlRUXbdThiqRnfzZ7BZRIqiD20zm/cIOsomEt0YaL/z1CrgMaPEiNC
GWLYB0HeoOWQVxipQ4XYermjQYJFybPRx9nWaOvhRmyzws0R3Cxjg00HFEmZnm1zuWPaLEj9ppuH
vcbjayEYDacQidXnwh9HUMVl3tebKlX4F3keTAYvmMJns4/GJxMZ5XveiOw0hVGzy1Eipwnc0Pwm
izWNG0v0yv1Al50njrcbaab1d4/IG0NBgXEP5+KnVRUTZDA/uHE9rKP0ZS14SUFtgNUkF19FP7NX
wLAO+eSq9/Nzw8V7CNrIeQj6xNlb42TdqDJcBZbLeAjPBL/yAmetNQmaqilKeLl7JWHjKU0z2+lE
eqDob+2CoFPQ+cZ4qwYQ/0Uz3pJRf+0EL/pxpMnsA8KCy0/fYRndRSkYNumNxaMlrd48Kg9CnF8j
x4R7d9E9aVe74vHtM/zqMpNTgppYOmVrsMZsFcPYm2w5tLa7HclscK+g/+y8soAYlAe3+gCv7HE0
bFGAXF5oRGHWxjy9Asw4e1a/b+AEYsCqvOyFIqf7CTrEqDd90YrDBPz2R58N/a5p0xiBElPIl3qy
chzkk0bDrUByc9+bY1pvgEbXuzgYg7/fXpjrK4fNQH6IjhPf40pTXdV9SRm6hzvVk482c95Ye7fF
gW+LLKIT3Qi/rz/DEkLQNqQGhIXIomj2+1vBYXO8BmTb3slht4JYmb9D0OCWiXTCbA3rxoX62niC
9iQmcxxhQvHL8aymmPFYRxegj/MeLhnOHMXnGkeoaqO6LASLxXeqbwz6ypKi10F+T+0ZxVpn9Qpr
QTe9M7NuD085P8501r6aMTjryI6zbPv257u+o9D6oqBAosg02WuXEwQ8NwU4uk6INHfqxe6FA1TY
H76+PcoK37Xc2JfDrNZRiaEdvHSe9tBM3Z3ydfLNas1MktXY9k/pKN94tJwaYZzJjs2XeC7G96ZI
q48yVdEt/4mr9SXIQdh7WWGK4BRCL+cM/w4EGyHCAf2eBPlCkoA6wbJoIr/cvz3xq/1DMR99LtJT
itFYv6yuqxirIuyBWvdQp333DJJM7OMSsJc5SUR3prwbb7yNrwy4SO3RcEVpz6f6fTm3ZMg7neDv
cwiUWz2YfPIvTgCfJwgT9zHpfGO88chdvQcEb4vdFUE2DQxW9nJA8rVCV1NmH7DnqJ/sNPY+mE7u
/IwFDJRNCRqUUpxJ0+Qcd6FZ3qnUuJVDXYUiy+iLcC7tp6Vtu9pcxHmhU+S9fYirRH6vaF2+w2Ci
+2YqXU/bfMxgj3ewW9vMljc29vVWYi1hhf5i2XF8VgGXnwydiLzJPtBIWfhMeFLvcW3oTnGJD8yN
zXT19jFPTFWxF6TaQRNstW8bB18HMTf2AcZ1tcM2F51Cs/xZolGD+FOX3RWD9ednhT4Bdy3KQ5xi
IJqXn9fFSGHgFUJJopkMuJ6GGnayUL77rY4jM7jxyr6ymQB/4vb3q196VW4fndBwxaCdAzlruhP2
NN7PMkD+2HKaj04ztAczzovHHtIaqgd2/fL2ab26DNkoIFChX9HJIGBbHZ44m6O5awrrMHt5iQ2m
H53mEK/Pt0dZgbpYRsIHNiufke4QMLbVpWCS55QoYqJtM5rRVzlWw0mlIvqmyiL2drqLSO7yRBXJ
vpjdsdnWyPX+Ra3ZFzd+ySvzRZ57kaLiIiRhWP0QFySCauiIHcY8dr9IMGanvlDyRuPm+kpa4EXc
DhBWiBPWb7bXjoGuSMoORZv+FDaUoo0Z8mXBiZcPUQAe/u31fWVWvJzkipQfiVTXx8TJvbgnMREH
AoV/EzT1dq4R3OrWLFvhosLAhyMcQNKUy484dHXtKYMXY9ZKHMTkxljq1Q1CkZW6C22dH9+ez9X6
UVyAjctcADYSCy7Xwm/5sa5asjo4iod0AKGNbhaAIA+5hGdL1e+jLO93b493NTXGY1NigOfwjNAa
Wo3n26n2Z22xPZPoswkabgfYHwl10bYIb7092NWdxmD4saJ3vhRTAV1fDmb4pahVllmHya6mj7D8
1eeymAEjO3NyJjGj/V7P842g55VBl4oxSo/Edibk18tBy85o4S8wQyCdzUPTh+a9V/vukevV23uh
mhBmgQ779kzXy7pAOYHVEAd5Plxla7VjFkKk6zZzeOeXtBoP/gQC8dA7kXrsDa8eP/z5aCQr9Ino
l/qQMC+nqLOwRA01Mu7o3Gb6cTJltNFCtsm7qexuVNuuZ0bL8ldOyICEU/blWL50ZVHTBjsN2lT/
DmMZ7bu5nfHW9SfzRgJwPRaC/iwhWDIySoxeLscqY7C2sT8k5yByF5W20dVbB3/PdqebAK7R26u4
Pnrg/+GVwr1gEdHm9Jf//tvRKyIaF06SRRDIQnFXhJN6NjEr3M1dGOxsrrIbyfUr45HA0JIllGBJ
1+YllTGZZSYS75SPBtwZa0zuerOOm42WbXjMVJreCt9eHxE0FIChBb69miE1NjHO3UyLSLpf0kBa
eINY6lzrcdi27tAf317Q9QPPglIBpnpDWxF/9LXXWq5jXrfJdE95a8y7cPYQ0HPNeu90ORJnpjHd
paWed4SKxTEKnfLw9vBXecgyPqRvllcQFgLxvPygJdKbPk3U4LSIinxPAglQvRrN7yZOKN+D3tB3
bh2iyum4VfBQCmSKqAeKM8J/5o2fsg5af/2SxUmcsifmc+vEy3VKSX9BIGs8tsEOU6rpXxXO/qHF
XOgps3TebRphxNhiNvnL26vwyhmifU2+RyGFJ+XKWJRQQKVugRAhfLazBgK1TzEx/+jXsv/37aFe
217Qall1HuNrClMZRrkN88A7NZVoDkOX1jsZoFRnDN0ABzO8pWiwvtmXVQWqwbpiKsUDvUz9twNr
BsjQQVFlO1sTqewAQwhJsKbfWspsdy2+mqjqGfGtu/16mgu+AW1OLqclGVlFyV3VmmYVjeLkp0ny
rbdalCPnDvqUoxAsB0R944m+niZIH9gPMFkWk9i11XA4p8Iz4sEhXBPjVkO43YUC8lsUVfgKyCgu
nlF4VLcIadcbh2EDInQU3dGPWw8bV5G53LqC6xAzJyuW7ilQ+MvFle29f3vjvDZDKo3oiRIa0JJY
vSkZ0oCq16U4TbI1f6ooaL/CQ0Jks8k8JHN4hebHqgSq/6crS+XFhpyzAHEWUPRybH/bQOkAM6kO
dHjykip5lBBU8y1oBPdBl5RSjTEct23gpX+YtYOE5yQufYlFj/WqCoMEYqnKrg9ONejA59jXSxm7
GbK/hZjrYFPSTb8x4tWnJJUjv6IRanP/cPFfznOMgyAKRts9ZT5kbC+qyuQunZCKSIrGrG8M9p9w
+PdweYGm/f45VwekrC27HpRqztzOwwe8piF1N63XQ10p5RCCywuRhRKRbjH7rMvG/McvE3WSXE76
ZOIeEN07ELLGzdjbw7wBzRZ66DzPmGUd6K3OdMOqrERZz9XtB7+y67+DxhXf48x30PIzJ/MTD/io
trYVT8YmcGFanNLYrbtn0ymjcj/3UQlJV3nD9DCURhs84+gRF3s/CRv3TlCtaXeTiCL7W1OMab8V
6D2K82zXfnFw+s6sdz0OGP0XBRTD+cgDZylkCVPIFGY7keFUeRF9riHb2Ue78u1sj7Rb/KWqLSPe
2WUKNxejcgQCmfA7mGlW80xZwT8Z2YjmJMTowt+nvZAfCwKwv3279D9qESFZSQxh3OFu4vy0M4WP
gdsrYwuNvUKMShgpZOgiowCjnYa7ojMXXV909eU+q620oyKjkudhLm3vHWlYisifVU5PPr2jD8jj
5d8rAsbvdCTRn/ZFG56zyNUIYUpzrLdxFQTlZ8uqkFEc8kF8gzvQIgBnWbPcx1OknWPQVeN9V47G
v60Uhb0fDEmPAN6qRpaxyrtFNSt4HJKyDTdOXxfNferTlynQOXD6R7/HPHiTqVJ7j0HU1NkWBqoR
wV9LbO8xyQaWdQYg/7GT0I+PZZ8njwtrHhZx0Az/ktG6D1Yl+m5fwd7+N/OtOkWswym+x0UWFMUG
sRtpvjeKJk8eXHoaxTP1O2H8kztyPqsyDsJ/gMKWGSRYWyKHiNxBvUX2YwzPRqNMmBnmgDrcNCE9
GetxzPahO1nyqaIXlm8gEaDhY3k1Lyy+tvXRTcAFPcVNGrjbXvYy3c4JVeUjhGo1blOY1ua/jYXZ
y6Pph1LtJYL/3k8VpjHi6nOfdU91qZ15Hzul+7MZkqE4cm+0D74aUrw3S60s9ymiXoCKJuxyDGSK
Id+JuYo6ZMVaOkEQeR3xoMGYqQ61R0sO405Mo/FSynB+LwI4n393vltPqDDiVvBP45iZ/m5PkfF3
M2hOj6Sw3yM0GME/22ZKz4hRyLSxq01ct12tt7WDyupHmWBdvUO5uC/u/amqY7C2nokkGbjU3Nzq
eVZLgyLPjY+cxr4F3Vj3Zxjn5vgJ9kuLcLy2Df9Qzb3fHnLaHQiC8oAnX/MMxtAmn0Kq/Wxm919a
AZG8K/TQPgx1gu5yK2L7I5IRs3M30ox6Bq9j+WBMFo25Op2Kl1amUuyCvpEIHlcB3DWQ0IX+OuYh
QsVI4Jd3fq6T8jBMbh1AYwRrc1fNSLYh4YjW56bJZz3dF50U6ocPR1T96A18IJ6RgEncYttbUY+C
sXbhhwgkGE9VrTt5rCYokpuaImq5wYbWzHaRRtGBCq0jiqd8GJHoVYBOoLRF4bgrUq7tjRqm1Nj0
KvMb5BiRvntGa0oEOyt1ra9tO1TPqWt4wSFug7Gmcl676baz84yDoebuY+WZ43v4/TWChTj5dPGj
QmMD8UNfV9mD5bSJ/cL2T4J7lJv9xyCuo2bj9XUanjJlx5+rZLaQDfVj/gAdRoW8hRcHfGu2ykFw
Ys6tkE2/6UG23JcGmr4Iceqi3CpltPm+iLox201aml/Ccjba3aCyvt/SvevQLPXT8gTZ13HQnS9q
uRGosPjbRpW2OMq5CcSDlLGHbewYPAmzG/udEgsBbyoWdyG/Zx3+aQf8rBBD6OJ+O/b1mG5tc8zT
beWNkbNpfaniQ+O2HQWarE2HbRxMvb2RyZC9GFAOfw5FHP4zYhT3yWsd0JpLjltvGiscf/Rdxu3j
5OF0n+k4+TB7teci3DBwcRRJEn4xjB78up3QxICW6c6njG2KvlhUR1/HuJCIOgdd+teY++ajj4JX
vDPmpntM7DyI0Xieun4fdMZ4CkNVfysMioWbYbIbHyFrQ3+J6WD8bA1b+VugelLuo7IRiKKMfvoj
xyExxX/Ar0Nn04uCSwhJcyM5Nr2AGtFYOjwiB1hQxWhR4t6OnclHmpXOnxYnznRLtIX45iTR65w6
tyuewiQfv2gnLt5naZTOByP0ZP0kMmmI93BeQ2SpCJojdRqzKv6pJ9FP+9bJZf6+GGf3ftKDPy8K
wNVfTaTH7zD23RxziDakVN0U7UNC9dFHP12Ld2pCU2UzdJ5ERwYqf3yU1uxhhmoZ9sYf6+pTgSjX
S+TXljyNs4+Ao5SKryIUGqNmhpshGqsJuG80K+tFYjUmU47QTh63QzT5DczuBc2E5NrwaEdQvXlw
RPnYu4P3eYgaE/ly6YZnL+eB2HlKIOjSRnJQJ4fsT+8znXXmHhFJqCVRhoHrtsiUfHBSGq5blEoS
tUvrApkpV6ELhY6bdodHt87Kp4HMV+4yuKLmzlQl7sz069MHYHvhCPGBGt6DQOfgR9ZGFk9ckKSU
8ahCZZuOUv6HoBR+T3KUFtme5L976YKy+a4dWYl9ac/6jqzWRLm1dFxkvBM3f1+mEZpIOHAV/cZC
vGjxvuFjHdOh7z7kwYyAOyGg9TTViMgg9UGaG+a2Pz9VhQgGpMEADGws8hbU6umP1Lw4VV1vAYjW
8FxzS/tcQ6H1r08fbtiOcDEftRG0fxuxOeQPjjmoF6ukprRBiFmVH02E92K+aRV8dVyFjLc1lP1L
ZlhjfupCaVV3ttVE8T1/wglRdFWJv1F20j2hYZ1n90jlDz/8PrbkNvGkq79Ytc6bfaxas0PSt3Ss
OxqIY4tG3DTVjyk6cvYxxbzgg5t0WcoEyQt3ykE7cJNGEdDWfLSbd1PXeM05aXOk7jVxsPOC0JJO
j8FsRzki1F4PflNF1Q699f6l5z1BihDRknozAGMQjy6gJ3MDrT3+hjbT0CIZKu1sx37uQ8RxoDDT
9TF7FGDqcsqOhhlM/qbtTJnedwsTYkOvMaruinxI9kbYudGx8JXzJU0kEEft5W2y1d1EXBaGMxLA
SNxhDTASRu5tu/IoPBGnoX5ojK5/V4YhcoGpMTiH2Ku7YNvMfvCcxZY1bStpWY9N6NTxWVmSLp8z
ob991+Vx8JKEOF9vQqPtvUM5VhluCgnivryvgd3u8qbjq4d1UukzVfwSGwFtVclXiaUnnvFRZx3N
as7MHYKt2MbC6V3mM80o042NBxMTGXERHWUTGeYmraM0O+VRbHMQBwu9PiqPiIlUSBlmIHOMpP7g
Cdcazgmb3kQGWEaf/DkxWqR3Y7pXyJvWP+pFF9EaXUJB1+e1OQ/2iHT5UHAAcqyN7s3C4wvlEaVW
WqlmV+xVGBvORsmRm8hFPit5KGSGKoCYENlqD9jZFQIlVjAcy6bOyq1VxPEenY3E/IiauG89h/OC
mwiGEswnqHDkEib0Xu7Rmh6D3Tir/Mmr7brFSsXWO4U+D47ifq05v6qZR/0J7FyodgGmUfPGn93y
c1Xmg/PJbKxo2E6IEHEAbDADhwE56gh5C5VYCFt5nYVWa93o8ckekMk/2e5UhhtVpyXkgjZpDrHu
24GeiW0CMIxcCx04UoiB8x4OkfqKAQCeDIMM+nhn9UWGP8zQ+OFeyc54n4d16fwVJPyfN01qtxFu
HHgWghexCuNZN8IiNODmanZB2zCsxJWrflRoYxKmIFj1Qdbz8ClowyK9d2UHGzswCv+I6SH3d0Bw
Om5zQ1f1gz3bdn4SojedjRUuKPraGqbuHVgaP9xmlW6GR6FKwhkKjZnxTGS9yAbEsvI/whgzvtP6
dKK/5kG277RvVRrGtTRvEQhfqyo4ixoqqS9kO2fVbXBzajGdjsUJqUSg94X+aFvS3qIQLA5mOf1U
vWEf3y5k/CqKrFNfpCoWEsWi5bMueQ54sEgDLZIT0gp+9uDU/ejsSgJ4f6eyEXXQGv0Xd2MlrbTP
GPOSTzVDb9/lrtHah073fb71iEk+I7+PAH/MFe5vqOemP+gy8BVwkUweMHTu2p0dp94nESIo9TAG
jfUvBbbqYE/JlDz6bs7H01OQGLuu78pf8FHtfGj8LLXv7XEoxwcgGrm3n0TRsxgqz7aFWVdPwdBz
KW6MNozHv/KmEXAu50D8xGo8EierTILPJmyD6aGWo/vV0/BuUR6rjZ9IlZEEoqhspActkLck+wqa
9J4zKjV5QxsonplBFwdRF22w0SNdraPsOAvn1HflfJqS1NQHykPz/eQNdgW3zEqsPU7b+ecpDHCt
boxoKnekhCNCeF3uZLwO+hboaKn5XHxB3wWhDc4XUAV0hnWblJqawhjHSc5GWIkPg3Lmh7xM7XIz
AFOhTB376E3V7TEZu09vb57rKg3QbDBVVKRgvIF3uqzSxGT2JuJ42TnU3hnFi+jFL6vw4FhD2tzo
ib1SwlyIGjbDQCSEHno5lBHBfXar3DuNKWqok+bsBbmatk1b+p+iqLjRx3mlEo8h9AKooyMMy3Ot
bOKJsKEXELknD1bYHVi37NmYB9xgC3QMv9htiP45G+XeTrtoBtrlEwN2fSPOJgCSl7eX+eoDI69J
G3KB4aPlSSfkcu6EhXaoKx8ZeTnjpQVF55CNQAzQqyokmXzd/qU6+58siSL/Rr3xtaGXVjW2iygh
uWuWsdWgjMh38U5OvMR1pC8HQoX2ENInIVTFueebzzLd+7nR3+hAvPYJaAMgMIOyDYCSNbbDETKI
S3/yTrREop0Nn8zfcDUAjG0Co0PtPcG8ZqC8Ym0snZJc52qkeU8zP3hXhG4x3uCSvrIFgfXxN+1u
+t3rxjNKWQ2CwD4137lXx2aosFyEa2eeu7HAigNFm7Hf//GXZ8gF8EEnn8L2qp2oQqtuoSS4J7cr
7V3aJfFxcA1jl6QiOdvWNB5Va4TkGqK80aB95SlCcRnqJWd7USNY7TllYUoP8N09LcL2hyKKs7+p
vPabKQmNExzTcROhQ1X++XaD7Ekbezl6Cz/rcqc7dhnFS/3spOYkMLDFDnEK6W1cugbbH/ATwTZ5
K7ohLw7JNONL9efLvXSe+Atu9JU2wWSMs/Y7g0nnqG9XQFPuFxedZ4nJUoW0RRv9GyM+c1cRxZc3
HuLr1iMg2kXCCYoTuI1f7/Rvlf1qpJRKgYPeakelYZNJLqUtibrEa0sNGGZnQVduR2TDnry09x4h
qN4S+rm6ztET4nZd2tbw4tD7uVz9uusx6EoC96RUbR/KScanOmkfcr+ab2Burs82hCIwpAtAHzYl
ROjLoZQ/NMqeuVc6arp4BVa2UfFCBhTOykQU8qEvixSjK7ON/UMoMSp9D55QY7SQZ8HD0Fv9rdbc
Su4HHCRNDot7lnlTEOLSv/xJIKVx0EJr4JQ00j3aLUH8RhD1H70inO/HIGqzc0I3+tkvpC7uO1Pl
6b2oPDHdl6gC7+Kqo2KRWyku2aVCLubtvXl1IGnysym5/rkPBUSNy58XBoonOOiyc9H01GO9rD/Q
FEViO/btlxnGXy8pYt0Y9Or6Z1DahijhgdIA1rfsmN825ayEov+Q52dcV/CoxMrLftf6ubxHG6+Y
YZylVkcNZcKwMTaz7BbF97Xhaf+AL0IIwIU7eTm8a0qbN1dkZ3PQHhd7YOHdQuON8lJhybtMyxjY
iBv1eyP2+o9vL/j14AtkcwnGIRMgBrXaonz5wZ7pRJ+iuFXn1G4svJZDctFYxcPZNLr61Hp6kFtp
dubPt8f+JVV2GdPRIeY64E6AEGiubwOHtGhqyik9mVM1fS4QSKmOpoVpGkLwtKvVQOPnYawkGBOV
4FP9ZbBdEAtN15cOhYSuKXdC1z2azXPVYdpjBWig3CvK+OYxL1vnzuvy8dvbP/rqfVxeC2QWlr4d
lOW1dgdmhga1P9EQMkUPcB6ib1OT6IPttj/6MRT1DfDL1W21DAc8yyF74Z81ttXqR9qz0mtORSzt
vaCw+lPbc36AsAhr5u2pXR8+xqKTxFaE8MqAlxvRrK06G2vZnGKRqg9gmNN5Yxp4YW20Nabpfgh6
81OaTv2NkOP6nmRFQRPReIU8w42/ygg7YH7cjL11akPUvc5UVe29dqr+MSX0+o6y7vDYTi4eqShP
l9EGJzv10i4yvluwDfEN+M/VisOKBR8G+Y6q/6JKfrkKIGwptGjpnKzam74qWqZPwomd8FSGoq9u
vMVXS46YBjEWFUBgd2CKVzMXgUT0vwaKQ3HLRiQfZrZ1l7LxAgwqgSws7NgchW5ZTMW7t7/21UYG
Ek9KRVwb4lzNL7icp9S1TDGT6k8zJB4bU4OxeXQqelO13T95jX8DVXy9rAwHZAF0OnjGqzg3NlA+
p6bWn1p8PnaNnrJnuAfZccTR80Z8db2oyIuCqyHZB/UCAfVyZq5oyzKdq/5kp2Z2xKMn2mc5eCJs
Tm3k1Sv7XWnFtyTLXhsUMA+Ue9bzGrAJFMTXWLAgk95VQ7BLKq/ot31h0umhcYnfcjxL+YI54nhL
TOvqCg+AUTLuEj8jdLMm4jVUa/wgD+cTELLoq5hj+z3lWttdxKZMdUZ5xpeoyJbYaaRhhCTP2/vo
euK/cFykxygZobC1er66smwNshNx6uM6lBtt+smmEEV91kNu73NVvkgr+jMRTMKYBeuIHOWCaHIJ
41bnJh1zI5t4S0816gLnwnJ7B51C22+3BvWl6O7tKV4dlUWjgqgR7O+CrLyqHoUJDQHLb+8b2QyL
xWFDBwuuI/1DZOVfqOyywn88JHygBaEHxxLjnmXVf4tJ0ioJNA6h+h6InkWncyjovRUZAQIWdmN8
bmL5pwoxlHCIVG0CIHR9eJRXF18W5lXERurucQ6NrSPGWro7NZqG4cvbc7uSAWAkAFNceLDqGHAd
5bW0/r0sM8f7TIILO/0XZ2fS3LbRreFfhCrMwxYkRYmSLNuSKNsblMcG0BgaaMy//j7wtzEplVi5
qSSLJJUmgO7TZ3iHzNB+tclo3Wa/hJ78x9DT0xxtFhpzcoMHafjVZP+W98xT8o9MacfsZ10Fox8j
ABhcUiR5/bERpCMFhd8Y0B05F5k1dDBMtujNW1XSnIxtC0tUGxzBp7Cfx2s8ti40YV4dX1QGQTnB
TeL1k/WexWFZpKHpTBHD22KagoMOFvdD13h/4GOne5H4Vv8pbxzzOh8wMX3/Q7yKyYh+rgh9alEU
GSBFn24yC6PGDrF35zaP7MHv49JxgCl7U+KXd6oY0wt59nooT9K9VV4TKDQ1CPor0EdPl1s6R4Yq
qepbJ6xb92gEtVlclUXnqQvn9fUrpbJGWBA9bxD0jH9OFworj7msb6jbgowGq89O1cMYL2YvX0oP
BZQbA+BV+6kMjHL4ifhf/fX993q+PvKaNJHoGUJk8UAvr1vsn8M7ZMJExyFI8Qgyyq8YxbibWXr2
Lrd7XO+Sts6/jyjo7VHtw/32/bXPw/HftdfuAvcf+nznMnZyagyd2Kxdc7vGWZs2B0YgTBQDtXzp
xrI6Tmk7vby/6PmZWRdlB1NUAidesZ+nD8xhz8MZZsltlnDssbno9Wd3bJqFfjKGsjnzdXEhQL4i
8LCmj6gjQkXoalPMn0VIII/w/cSC/gtKc7A00+RmbGT30QmybutPfnHdglja9DKprE3bAVgLesyl
3n/wN7702kv4q3EHSfhc9iYH19JoplW36Kg7LxFzugc8zcrbEK+FYeMl+XSIAmPcehHw1/eXPtNz
DUg02NpcgrSmV9tRLOJOdpkGwWMtTpff4m9dF9eSCfDENJRhFvKIQj1jwTowsp9bFH8WtSw3akYu
YCOFweC8G4efmWjt+aqfQVeB2ne2ExqI1wrA9i2jhPz7gCz8hY9G6cKP+jcG8KMhKHMo2JpkK+ch
p0dtePSx1jm0Y5R/wNGal7O6i/txGaWhHWdd5RxQDfHyDbCWYvqYYw32R/dOmMdVLqvgueVCears
Rv8G1jU+O1Mmimsjt320iH0ui7sI1GL2tS7HYrrCAjJL7koU56HmM2y+A29TimPauOnvKcOxchdU
/nh0um7A2Xm22+uZcS6obyWMP6lKJgshfCdJ51gbuWoeGFD0d7idtAvc49VYfKt13+unmRm9vJqa
RmGZBF/ZtPcQDFyLL2F65XeUyawdUdVIv6FWMusPNQKJDbsSKMxm1Wv82E/VUD/XnSd0bMxWLxDm
cbRnXrtOVf9OkZF8sNKl/1ZNlo9lprCHZ8H4KY2NJZv+dKOlDBCdrWxupO9QKUaEvCF23S67RdDL
c9H7xWa6Tjw6TRikpFe2k4bJIYraNribCiuRULejoXjCntfJH1qrM8drp/faD6O/cgMaPHy869Fb
OnxJaiY9m7ydAmOXtY0s79tCJjeuB/pndbVt+k+z30yQz3EExNAIuyyJLYvG0r4JJpXj4Ew/YJuZ
5fg8dklZPbiYgdeYeSyY15vh4N/OrtckG6/vaQpH2YIWs9J1F8/1NOAgJLIBq+4l/FYFvQzggDST
3OZMPPutKO3qq522rhnnY6dnZtfp9KM3aobvGdCx3+EIdffDIJ3WiLvCtj9H6DGKD5U9F/O9Ik5U
cT00ZYAR0QROpZw759bPS4wYYN+3epcxI/jm4731aUwX2cWJG8x6vwi8BDfM8FMnNnonugpGRIb3
Fuoc+Rbo/dyChNMST1r0wGLBTrM3aGiH5lXjLG15PZaNKXZkNr0Aldl0v4ZZND9NU3n5bmAmX3x0
g0TJuyVMXGuPyH1j3UdJgzVD0/vhcem9Rd1EA1AXOOZj/ynDnsm6o4tY/MR0vTfjZbGZnOzzQWn2
GgXhYygmNfzum0moW4UoGpjA3im/Ae8IxR9QD6n85I1lMP3xmPTJHZZBQbItF+Un+OM2qou9XlYA
FOhO7UcqD6rUyZk/9k6OTbPrNKJD32MS5S7HuKyMS84AYh9uozUm31MNTqAmSt5M7kCbHdSBaX3m
4BrOYzIVwDeCIc2yTeGM7k/GseNqKbUinmQGizFe+qLrngFC2S8hEsXTRz3CENV1YVpPGe7yYpNY
oeFvZ1DI/hd0UEZK6dkF0HWwxeL+snxeEj7nrtluArmUn5Yl8+G8iVRu+9T0nmnFTfLZpn4rnis3
mHRc0PnUN7XInPlqEEbRGpvQrUcLxgxYuGErxyWqvhOu9XfmhMu3Cr9p7NZLRmhDCvTmW6dlixFz
q8N9lCGrt5VO0gz7BGvdHmhCv8jt5IHAhrQw8B+6USfag6XpxcQJxvCfC4l6BPdp592N+C45V3rq
vWar2zKpbpt2ctAPH0S7DVE8sTZ5YGbOBtZk/zDphtZ2Y7ZL+dVgkrKKrpoctNwbmm7DeWjVHTPU
pN+ZTZDgRDj59N7sLk0P+GBxmzhcDN9hXytck0GldXFLpXdr9e7U7pZ6DLyrpFJYdlQWav27GgLv
F51hY7mhsalrxlZR/WVwZ9Vg+Du2X+ZIcWgT6tkXJxPR17wfXPc+sEW0RTPS6w9GmyT7qHYNczMI
3ZfXdIzqAiUTmrgHtdjoMYAwJbsplaGwqMldzwfy2an8s5VWs3uoVa5S9MyS/qbxlr7+tFokKTtu
AdhbW6CU2X3kyn4+9FzsB4Nuu7Wt2qTydysm/oh9l0q3pGpjGCcaey8icu18TUurEXsVgYbeU7Hl
wTYEnGJu0inT7oNvaUwg8GS2ClPG0YC/dISnr/HiZoVdfVS9DvShDVtgQrmyVfnQEHcMNA+U+J1o
z1psMN324O660nKnrTN2wI9noJDGFg5KE36JhB29NIaRLRtzLssgTlpEvrbAcP1yWwgA9DfA2cPx
OktdZ9oC08aedcx7ej8Pc9cl9Qfk3IfxltbXAoa6BJkBHKvOKt19HVEqyW7GyNZ3RRhJeVcO7XQo
zbQwPw/R5B6ol/A/zRrb6Lez3ymLbHpobhyrb9It9b1d3ih8i7CXq5wxggif+I+4yUTPbjli9NLW
c5C+JKSk48cVTPaVAFL/6JzUuF+yzCkO6WzZ7RePLse4S4uFYGQkRomWjWpc+QR6y2oOfZik+8Yk
1O7M3BPWd0oHY8eLa+q7lRVzY/SlNWzLAlHVFlShsj0wQLh/aTiQ2aL2U68WxUmeXNndLfYsgg9L
hy3cb7SRg99pUdf1FV0wt7s2l677NWsBHrhWygdlkLg5o2CLAXC9XXEUgJqoLPaLV7btDzqlo9r6
YeH+jmp+Cpr0U2pdgRG33O3kC8/6qVLfqu4ifKkTcPeAsouXBL5yfuMutpX+SXBQWN1qk+oFP7Iq
vBbZ0gpc2jHaRZbLDW9wQ/KOGEMsSJKUs0lPgA5weht48+Tt2qo1nOvZCBp3M2auXdx6kGu/Z0E2
dNvcM0zjNm38Qty6fVCITSQyN7hLhtDE8CGiCKurMjOfzcmM9jNjHZwK8dctr9A8qqsfgjghNlXd
uGCtgjlAqAtMiY9bAnOcq/Vz4kupE5zDddcZ+9oFJgfXgq7XByIUsgimEEg1DjiR3ZRIMksV19gr
+FtlGabaCzcsj4aTg8pUBkIOV2XlcOEjuJNfgaqxcY7PKuQ6g2Wa8ytyxAFAYtaxdwcLRc37Chvg
aGOMou13lihEv/W7znuZonEWG8WPrOPWaoJ8N9ZR8aPBI8W6KqIB4GKXFcFV6KYDaUxYJ2RoUQNq
1zGiZ1sgrPojyOvMkOTUZv8nqAOgYnWHnCZ00Iz+4ZDaYX6PfYNld7FfLvk98luFdzMHYbYtkhLv
Y2OZnDY2nMqfY2sMtIcCtXKSHSnwDPotkD42vL0RZN8ykRfkujhcPkhaqHrjAYvst1kVDuEH+jE6
fSiDKu8f58Go9qUXLaR0TLSiPdZ5QQV0shYz0LlGh8gVxCpCJQKBImEFH+HzSHXfZnRMPtNByo+K
Pkp1PUVtR7alPLvZjo6avxj1AMY9Vj4S1puBkbm6NrQ5BNs2KzxjBx8N9H7jAVMbKg9LjjH00gl+
LLCyKi6a1Bh/2lktxjhQtePu2NyA1EK7nGlM0sveEHBK/5uULjr4SZOPkkhFa2872YH2r5vMr25F
Z2ixaUZH32eOr/0PKIxlSRSbwIXVbZ1xOHe+AS4YjcTO6TfCyC3Q1oXrMKkYw6i6B2muWhqvyNjm
m5rkuLwbAxfeygQ6G5AFUOs146bJ/6kBKuSRPLqNEayY34bI7JflDIi61U+oGHtya9VhJXZZgO33
zpmq/sFfcmP+OS5GjTElTog3jSkxlLZKc4ruRVIso96gCZLYH1U06k+LKXqJNnAbtVALNP7RFUyi
2jTvltJKv/mGl7Y3CaqIxC06I/ZnI+zkEkO3IPeEiarFTmPym6I4EBZGEEd1A26gwEbSQfRA9Vjw
5MxEtp0uKrGtxFhc+4kX2PepOXg/AOIrxutdFKR7QxbDdeZEk4qxa8J4sgOGY96Ny2g4G7D+WbtF
gNsqr0pMKjnQwGyeWLrEg6uZl/qQNa0/7tlEjQd9KZ+w3NaRIx/mQi/G3tNWScdQpc3Gxkwm+jD0
GemSm6aVdSyXFTNazFUqD2nSzunzJHutdwBs1bUviszcWXKiwLNABbt4UQK+3Hp1bTJpZhRkJFns
NVFTE8maqNoM+PKUpCKdHH+EBglJXHShN+0EvpvmFnKZp2IP4tp8Qz5ioy26EqqXJvLb2KdLn4CA
ZZaIrY7TRWwFXdk7nUE88KQlw/sqEu6y4y3DT07NlkqjU4v/VPo22efKQxG3ei51A9vIh9vUdxO0
nwKLY4JVLXZjES7pkzvo5CoiyxfVth+j9hgk9pAf0BTNniw0m+ddMcON7WI0QAMvtlWf17spq1Dp
Hdq+La710PDP175weEujyShJdlpg/YBrey/dJPgq+5sy872vq4d0ESdo3Ic7sKFkzt5cqQl/y27p
PIpII7M2qSRG1HHmeIW8mzI/0PeGb9f3oT2V9rXQ6PpwkuF06hiEYTdipTqZfLdylpthaJMvfgj8
J/bhn22Xgqow9kGXNBs1TlVwECnIqp2chuHb3Lsdz+DYE37dEMV4+wCu/WOqhQIf648D8niNG+4M
Z1qqrdXV0e+WCCITUBB+1/7sZJ1/bUrTnY5lUUPJMxM4htWYOT/hgTTzfaBBs+5HqxLfUmcZ5oNZ
hiEGlUYtu086abtD6aJ8tk3H0hmvZWfbV5ZChgq0cNpkh7IORI3KlFzwnx0WBJm2wptrLjIn68FC
0A00widE1ob2MFJ/fcdZ1/qjMh8uSRG6rbt3er7txEVW7qLJM5dthSL+4McKf94mjdWCrW9Mfg4M
0tbw/GIB3PuTZU/SvAIQWiyHig5zdxUstcKgwx08zLSKpn6eywbQKNgKH93NspFEUtNb3Jcgz4tp
Nw+JpXYWwHNr2ziZvekZyJcvteQhrsrUNvxHG+yyfm6MDhXybClLdysWL0WhDjOhIHYzbwk3NhS0
5Vui/Wn6wCU8dlsid+ndDDSnqXw9E4RZIw18lsGoBzZ4HKT9D27Hz4crQhQT+D7SK95LWfk6znOw
3fECziR14wZT8+rDiPr7SJLoI2NMoYNVJomgO973stWf4IlofH/9yvb2K8/gMPoArmKrKKHtePli
NfsFz2ET1EdlqnvJ4fneZgSKrRMleYjb5JDPkAgaTAF2iZOW04fIb7rgyEVrBc8is0j3YwBF7Xcr
8XT+sYEsbN2Fmp7rpg3wSb6H+IRY/DjPpblzgib6QWTlHsPvJlVxQy+BIq2ZgWq3GlbMruix0LtC
vsp80asc/abtsQWgJOsG0K7zKH77Iu9M6jjf6LDLtjIknC90GV/3dB0Pv0ia2eDGXManp52+1kJv
0THM9tYq7GJ4yH1LECzDAkw/fEq1bwP6EZ9Ldq6+fr/J+HplUA7I+aMHFYBfOufU+06ucZOui1un
NqurtsHNmOtxdSENsrzb67ophkPutv4lX85XmADGbdCQ0VDj70DFrLPuZichFgmblUGFkMJRaRcG
fS9lMxMXwoSRFZQ/xCQhcCBRm8V+a+N7TJPllzWI8sLw+s1fwxAQ2BzISMa4Z5MSHUzeqmIsb8sQ
+AXX/bIcaBkWNV0QpZ4b8Mfd7SxbhlYwP77lQUpLAPgKNDoLFsb7H+VV05ngwZ9k5uRcnnWuSW5M
c5EicSTussErjnax5DfaQmiBKFZA/pFqura7AGJF7VySzXrV6HfASIHSZDJprjiys6Z7wwFFY22S
hwDZ1i9232IW6zowP1xnuIV8eUkZ8dWjsvFX7T6gwciRocpyuvPRXBdL5czyMKZNjT/O6D1go2zd
L/xGtsDaixq7Fw5jeumLnyMVgWIBCOVuxcRi1Uc/m+FMPoVx60bFAUsuJ9/JOWzzT47XzxMMzL8w
hl4EG+yVBsQl0qlKt8NMhnMVVKimzGYLPwhryjnatXKoIjzUJ3PZS6KTe+X5RZ7u+0LM7k0RWrLa
JvCM/uuAhMExHykgR2AsA7zk7wDlnylUNZUlsBOZP2uhl50Lm7WM3VQT5mFmcd8raL53dGUwdsiV
nHyYa7Qn4sHX/1Ez7+8vYX6+skfAu/BrTr/iWh2HuPjlzw4KgHKb9kmxH7Ml3Vtqab9Ew+zsMldf
wrn+DRH/zBpYFjgGTm6onXFaXtsf4HIwZFNQPMsqUw/IVEio+Gbp3LRjjTBuspLz4zQdGmTDuDP3
bQjqJQz6kk4ugq+7agZ7eGECci4pu/4oGub4ahBPkX45n8/lSWSNpiBmqBKP+xjWcL+FjNbDw9NI
wsRp0wfkhRB8xFZVc9vQOM5tiLxFbTxh3pD/aojzP0sIP1XspGAoN3aR9ntM2sYLCKHzOT2/NQAc
uL5AOmhoHZ6fdtiZemnS+ZFD0lQkhQhrxVEGDTMO2k6PMZPOGupVUliYB1IPGpsRSPofdzDKL3wb
Pd/Oqq6POJXa8wXk1Fkk+vvbEMwDJLr6wFjn+n2NBJrn9NH0SMqrb4FpR59t7WV45FWqvPF4o5fg
cW+u6Kx3MNHI54/TXVy5kR4qo58eiyyBpSX7NLmLqG+QGaCLlsVYWBX/URnqf0+JaM+KEgOMZq7x
8Z8zjIlWaQ8Iaj9m9EA/B4hof5GwuF6sWeZbDr375z9dLX/XA1DI92Z47r9SWMZcKuz4jtOju3jw
8CtdA8It5mdbBUazjRyDlC+J9EeKQXUBLX0W6v8uDdJhnQ6iKvbKv9if0L4gRZwfKyX1dR8a3ipN
5f1cnQmuZO+5N+Ygwueycrvn9x/6bCb5v5WRogKOAhEOfM/pS/ZLC6S7ZmWudfkJeQGMPtqZ3qoh
7EsWxm+sxWgeuhmGZC4Qy7MjJRSi+qU7L4+yt/QXawq721UMq0cjwnTtCyPiN3Ysi4GuZeyANtK5
2h2TvEECOp4fpcI5Pu5Ig62bsux7AMZmj1KHbFBUe/9lvrkmtIIItFTAX2enZOxwAZuoPR8JHj9R
1RrVJtRuZFzVsnVRSOq06i6kx2+9Uw8FMGDtDoJI/tk7tegcOVne8phZ1z5iIf5Qaekci3n+8f6z
rf+j0wuFU/HPQmenEQbmigle5kfC88rgRwg6alHuafsyeE6wMLmGVun9fH/RVy8UpAiZP6hJ+Bor
wu50d3pNsYRFFkxPXptReEfY+HGDy8hrrrIalA66QZA2L3zFv0yzfx8VJS2AdWvot1Y41DmwQTcK
tfUgUM8ggh2k75YeO7spwqo+zlRefqwbWdg3ws7t6yZl9HEVLo1l3lSwa6O9SB2Nq5L1EviqfRHp
Enx0m0pfwT1f7prR3jSdtymCAXovAjtpvyknfzb3c+NIg0reM1YpXQjCm94dkvRRuMl03SWiaTd+
qis/FipHjwX0jfPRESkjD2Rw2+OQoYYRc+mMX/IodZJfNDHE8r3KJ/WrHubwbrKhfmzGMU81TGk7
lBde2nmVQGlGoQKTCCgXERTw2OmnctUQJDNg7eeWUgHyjsghc9ndPCV7q4XUBazAY4CS07f4wTCP
tnfhjQFKOx5tqnauHHkh2zjfO26IJQGJj8VQB/x4cLZhTaVSHYRJ92xVY+QCrqhD9LYro6F+XRg4
lrodLxzGV1nXuiZQoLV+W7Ee5/g5QeO9Get6eB4rqx/jjEK73+RIZFS0i5bR3QWWHH5FuSrCTYOj
+72IxnFCMmNw++sJE/UWrFLJkO3CuziPEuvvQiKf+g1YN4Jb67//5yqdFOwKJxnVc9AN5b1Y+uQa
YJFY1guNlsJ/O7QsBkcVewToDRBWAvd0MXoEvk6QV3h2vdT5kSR9+BOznxEN7A5YLPOocCwv7L7z
4MSSwPhWKBA1IYIG9umS2ukAKARN/2yUjILbqGqOwPHMK62L8WdLRKxvC3Rlxgvg/XULnQQKAHZr
QczqGEFwAE6XLRExZN7mGk8Oaqd6b3d+8OD0of5qBTkCaiVBn3BVBfVtvuT1pY/6t/A+XZ6NDWqS
Dh6w6+Dvkfznq7YJYgd0z4Mn1JUYf3hTWExfl1xgtOm1ftA9Y/9R3Ybl6LHl6uQ5tBzDu57nFA0k
2+3k91I4WbQfXaLsnnGufgznHNUWaWtL7xZ3sCsI26NbbRm22HksmAv4FPl92F67STMZI7UD1LVp
n1IsALpO0PgxGBRaY7+dFP0NZA/M6DmcVyw6lrkttB5h5TvDHVK5lzU7AZB/3/S7USR2smdiZXT3
05RG4wNTheg3ZVyofmMSObuPs5aB+uQhfMC6QztDEI7NWor23k/M6JJj+Kvowf4Fp7WaEQHuI4E4
/bSZ2QdNuIjoCSUKdCkC5Gee2qkqb5WdKX8XtWyUC+fm1SbGMhXoMduJspWq4uwqBzBQI15BM3Sq
sga0Q566D92MzeiuFL5YlX2YjHy2hFUnV++f2DdX5qzS36DNZZ9zgBEFWehXD9Uzt97ISaEraXZ2
/xBUlvmhyucasYrkMopxDQT/7l8EyMnrPaRKgHuHr0yyAqm5iLn91pEIgsSttrwXRDCC6NAMeg6u
aMuNwyZsFrT9c8O8DRWd7k2PDEp6wDPSzw5RWNM7NYes+14ynb6UXJ2/Fxpef+nYBBfH4deene8k
zc3amWrjuZd+68YAatR3hCHbepfM7vR98ubksUEHwLhwj5yH67/rQrpfmQ1U7+f0lLQdAK9MlTga
XqLA49ToNbRD+CkbsEd+/9OfQ0kRveYZV1A6lxYEdHM9CP8EkXm0wBlYhvHcTkrfdrpT34fELHdG
ZlsbZTWZsyvDMvI2uhjM/IbawL/pvEBHF/L181i6/o6V/+zYUIK4s892v3SZ4OfRlDzPwxQ617gT
L18KXVbMUkdUb9wVDLSpRL/Yd2XGVXnh8J2fd+4qm+eHkgyKN8RR4fQ1LFYoVQAB9IiLhJnDp0D0
Z8Cm/SVndA1Bl0nchTf/+oHXFQncXMd0as7bicIm9uAyKo+IP/UHV3pqO5bj+AHzT6OPW4fbGdOV
uYYV6ev9+199fZqTk8fTgsC0cBaH+onE9OnTYvAbIHvRyWMjCnNv6tG8w7coARDQ5R44rXHYdbnj
PQSYGu3ojVcXPvbrDf6XJ+SSYlMMAsI/XV+mcxKC/5RHMczjrYFD9t4DuL6TvWtcuibfes/s7bU4
IgtE7eF0LR0wLkmsrDhOi6pwrvPKrzpwx9iAXbaHeLd8pfU67xBllpdq0NfxI4KWhPewuSp3wNU5
XbpvRoMxdCSPIS5ZV6hM5o9m2je7BnTMYdFR85IYzGPe/7Zv7GTat6BrAhx1Vtrk6aLTVDK20TTH
UdCCTQuCCTHgzEJrYZNluZxiIFbWJXrDG0+6FvYMydFzIMs863IaFhpTbVaXRzB//qHrl+6JnbWQ
zcrMp+Rx/C/dYoj/vo0Q04l4sXRrAu7p00fNuwi7DGepjiAtDgz6hLMZ6a7s7DFB7er91/rGkaE9
g2w1rbVVuOB8yy4cVjRmy2ONr+23MpmineWiZTPKXN2g423fKvpSXwWyN/cQuC991beXB3T0l61N
H/n0UXn5wmg6n6/aY+Z+O/VtWGE21tLFLfs6+NzM8OVTK2FamFKwbhuzy/0LMfKtj0xbA2FrE7od
0PvT39BlE93qRFbHBC7hkf9Cb2WAdGo3mSibRvks4smoL9muv3F+sez0SXIxnKH/ePaRVZlF7aiy
6rjMvrj2o8n0d8hd632ttC82U901G7OKYOw0FFjvf/S3zhKl08rJB41DJnj6xFSsueSwVsdgBq+1
GYHbgjTR0+8E6aliVy/o8l7Y068KaVpyzH0Cji5NCKrIs+dNByDmQebkL8qw557WcgtTNBu7dNd5
COKAWiwAEgrL+IC/UTvsSaC9Q9DCKgNlZObFhRrndYKw/h6Y2JSNiKLARj59B7aXzkPbpdnLnAgH
qGM9DskehWA6I5GrQGSm1EHTLpIqC3bm1OVq24qJX57RDQsvfJBXx4Aoiq76mqjY6zzl7OXMZpaE
g+0I8sS8+zmDaLhLRwVkts8ntFI6bTZ6XwGD8ja9b+f5TRWADXl/U7z5G+gG423FBe6cfyBnLoac
oX320mpv2Y7snWtDZcV3KYfvo7kEz5lTooBaJemyEY1ML8T3V6eQV8BEi2ubM8EE9Ow+q0c11h5K
hy+VKYId56XJmQ0nmAB2XfTVYmR/h4RadiElfdXagNTFLGnNGZCIZSx5FoDqZpCLzlvjiAaf3NYz
g55NpijjCjvKnkt3CpA5buYVENPduUAOrrtZTp+RIxgfRjbmhRHIWx+B8fjaqucXceOc7sqJggQm
TSBenAmpkDitIFVMc72YKI3kZuyUc3AnEtle13NYbzm3y4Vd8Cos8T7W2cQ6JqI+PC++LW+l4foL
ksB+Jp5A8UTHVZ3rrgjc4tk3XB81n6wpfk6LHI/vb8BXUYml8YnyOZaUQEw5T58d9O5SjB47wJp0
fY0akuZLNDSTmmw+eIMK9++v98aOoxxlZkVPNGTwvf6ef0oEZ8msAYRH9kKGNT72ZtFRitnmxs88
c7t4ifsxFeyG9xd94yHZ2y4QRKpDehvr+/9nURlKFK1HO3+JEP19gPlNWGksH2lz/dAuxiV21lvP
iL8RkgC8W66Z9d//s9xMaeDDKpMMq0WItqixbGy6DvBCU3Q2fQEi2LGL6EJw9fi/nuThMCW5y9dJ
O/5mr251Q42w0qdQvlROqRCsTZFW6xcT7oyk3/L+C33rCaNgTURBMFhkiKdP6PaakApr4DgEWRFP
NKsflTUjBb7kAZg7T1LUmumn9xd945TYNroazAZQI2AIfrrokvqGYw6lcTR6I1KxiHL54oxVsBWF
N2zJ1p1hU4H9vA1yP7hwQt+4SclF6cIiesQkiDd8ujgCD6ade35yFPUoq9iGctPCe2rtFJlnKwGB
6rfbtEB6HaXcpOo2qi5D2rDwr2PZFeP+/XexLnfysekQMpOnvuUjrBn66c9JSRxnBe7/iBi4eePP
HqjPTA9muC06gAcXPver87Ouxr6iAFn39bmPRGvbQureTI+hkUW7ZCjNfZPIQ1+hFoMY9xw9vv90
l9Y7u5kTu5m6CdrksRcy+70EOFvGQTOMJXq+/o+sEJ39/3hCNNOoJKnYyUzOPi9GRQrdHjc9Zo36
LoweblIXyCcNXI0HrLIv//0B19meBx6M9v75pI2hcJ7TbsyPZqezz6BBy0MZiPbKSJiab0gIw/zm
/RVfbxjKR4vGmL2yqREsOd0wmS9G2nAqP/pmj+VENFhgEk1aH4MqzUtv81V4gC0O7ofXCZfXMs97
gCGyjhY91/wY5sQ6A6h/cqiGoFPbqS3nZRsGiXNjpYCtr95/ytcbh4XXOTQ9CULFuQigNdvS076X
HdMJVNlmVlFhbA03k9YOTL5+hmYGv+/9NV+FpfVhGSdiPsgBAa57+mahMKAgmvTy2HVd/ZxkkGOA
DkfRB+xJw6dkKeZfidOWGBYUqbxkQfU6o6bLxcSWRiv8I3KHs+9ad1nmGtKRR5Kb5FvZhkhpl6kj
9kaZeD/QA8wQ12gmGzp3Su2uZ401faWb/xyP+Bn4rxL2/6fBc/oSkiTtS5hZ+ZHB1DLs2tyTYmfK
cWZIZwRP77/xV/na+szkq2sGic7Y+faCbD3rSBkStouJ9nBUTfpHO9O3xTB7vsoiWgYxkD31raoE
mHdYG/L4/i94Y59RO/9N2Fc90/MGY5mlSygXek4oEfT2J7WodC8Fo6ENzgjiylyKwvqvSerazuQK
YjDOuXo1drMYakyG48nj0vSt3jYion/th6p+NCCoXUOpjX5Ctun6fd47ouM2SNILOKY3jjXDbHqJ
QIVQkT1PUwtcJQwPa4QjMM3QiJUV4F7aGsNPk7ZytGMYMYYvcEzrC6f6VW+fRw+Jydy9AAmZopxu
LuieJHBtUhxLN8/1Lq8Ge74GP1le+KpvPB8jVyoT2hF0bs/3ld+DsC9LUR2jTDtfvC6ECQhHfaPh
Dj3xOsTDBAP5ws3zuhgCWcc+pvzDTofW09ll11gTBj5JXh59yKPiu0xcVeyRDu1pQBmOeCSVbN2t
ybXe/zB7F/0FC323Fmbu0N+gsN4tO6MZ80tF0RsXBoI5sCbWESxw3bMbEXlwS6AKVh4tp0nTnYJd
FDMWCYdb5L/b6UKG/sZqCAIjn8frhyRxPnStXaAOveKLwmjrm08Az1G1pOcZyF8ejL7sQsx+azmK
fzIZ0OCwIc9iNjOxtjZbEHVQ3AbY5A411oZ+l/5j4FP2f5ydV3PbRtfHPxFm0MstSIIUqWrZkuwb
jB076G1RF5/+/UHvjQlqxMmTiZ3Eznix/ew5//L988Pig+XL+LF2wfEg+rB2p9LaHvcYPCggYljG
vI9DnISOYVpm3z5v58NOGYuRGqoQRGmrhYR0Q5VyNFQvss7q75oHzQlZeqrklTZcOYE/uPMQUyB/
4xKIL7vyfEeiMIqGD/ITL7Y79xhIac1wgiKmHXCY5+3e2tpXFK7TIJ+N/oqs3AdHL/cM8rk8XKnv
rOtZJSB1IzZk+aI2BWYGpi1Y/1no7FsIrc99l/5Hf1VuGazOOX3e62cU51eh9iQBhxq5U704aqR/
8SI737a8wtAhy7O7OKybaEc9Cijn57P5UT/R8ANrwvOeE2k1xFrXdIk0mvoFRYVmg0NCsquNrNoa
sgWkj7r0lRv8oj3mEyy6TnkBnDb/cT6luYS91MhcezEpDZ8wB2gBt5hU3uH5QkxtYYpeqxdeLFha
WfY6KSiSNtQNz5tUTJc0Ow4ULxFKqkGcy/YhizucCIqpBUz9+XheRkpMJEUbUJFo0yMRuLpFcqOr
gHlr+kuqyfbZKZvx0R3hsQVFAQQJycDaag6DpsGWzZUcQ6zGuQEtcE0W6+KSWeqSHAVkwIgfCN3O
O21QdkQuQTNeMDdTD9BPp1dsjyAduEOJAaG1x6zsql3vBQJ5WcUMNok0/BwJHladL/OxklFm6i/4
SOWvaTwgGIhG7GMvWx1m1TQ1v9TJwJFO7ebXshbpdoocrMqwSNyEc4NWgRTx9OfzKblcclx9xDTA
nJZ80DrvVmVZq6q9ZbwoZZ78GtokD3G1GD0d/nEYFQeRCMAfn7d5ueZoE8079KRAl6FsdD78HY/1
tJps46UuXednij3ffYPaAvyxWN993tTFuc+Yk9GjDgzyEGGl5VP+SgNBVJyXC9R8GabR7DbIrZT5
VozKNfWxj1bUkrvlSCQ4NNfZ1MjtVbORkYUxWl7fUtY3f+AZLvw20trfFrYfud8bxrUr4KPJQ2oU
LBSABkBaq4G0FTlVGV/00vVqZvu9NcA9TFp0WaivO29T7yHt8/mAfjR3i5Ic0Rln/wUMV3QNZYxI
GC/QEMxbJXLMZp+PE/oY1eBe06G8nD0qJnSMKIHDidbOZ6/CV1cpstR4EYmhK/cOShnGrhOtav/z
ea8u7lJeTYAzmEFKNYh6rrYmzFQAM7OFYbGhIlBsdst73MtC9UvMWRaULgrn2xEH8T0Stk5+ZZFe
Lh5a51xEtH+JhNYewmQN6zLubeulTjT04ZUaua+xaQ5oCIltBAVT8T1bNsHnfb5cPOet6ueDm2dN
kue6QquqHJ5jFF9uKvhQ8DJ0698UnvSVy+2jMSaK5bglTPfQ6DtvT6ByMOJeaL+g2Z7vclePd6QS
E7+xo/YOYZJmk4YINmMB0/8PPaWvJAdQbOWyW5bZX4dAOkT46fSz/YJ+FQ6cuakmm7icW7GrPMTd
YhnhhvPfB3epbJGrI7y9SLEPk4PNosjtlybPzAMstHBn9lhZboEU2uBjM7v59XmLHy0iiowqESHV
PfbNeScVCUQxw6Lrpatt93UQk14EU4L9ziaNdMjTWlFR1O1alIav8YA+bppmQU1qrP/l9/8a34ke
NRYqVy+g8WPMkkKBd6GgeiiE1t7g0MTIg9G/5ji7nG5n+VcIDqRblmQTGsdYcJ83m0nplinGiq9I
eqgHC6mfCZhb9celpNb5eQ4TGKiws0WsJEKRzf6v6xkQIXnohc7nQu5c97ofOhXisVK/9kmkI8jU
dq9aovU7fi3c1Kh6f9OENE5OIeIrLV+M98J/cMDkUtpgwNfQBaOarBYhvuY1jdIShQbN3DXjUO2N
MUnQYKmjY1Lk4sql/cFog2wCG4QUI1DbdbmhqWsX0l0rXmMBZ0dUUXOLJKDYI//k7nBz0nYY29c7
bEGbL+bYKVf28GXoSPV8qQ4uVsrmMu3ns12XkeWVKJ292ihw9Cg+KN4fG1Tu/KAacjb3DsEStqm2
pbSELklZHhQ8z+2bDLfRK+f1xR3IpzDj8JgWCIG1Vjmtp8xkArL2FcYUxqfRbGA2KZOfqTZaVzJO
+sUVuLRFcQFYGXk9YIvn3Y5EilRZa4pXaJa1t4kIa5/l6PTaDtO79lbIXol2BLMhWktpXGLetOjO
NZj8kH6KE6iR5qSkLU6DOal7zj6oJTgnRTjXporzaMSWEgbIKtqISddpN2+8vpoTH33WHj0tmPvO
Jq6y+TlvoYz+xxOLrpFy4bYFY7R4ZJ93bc4RoOgwB3jVkU3dztViwGZ7Yptg3nbT9fU9cV19hQp7
cenRpgtzE9kZNhFnx3mbQCIBYjpR94rbqENfF0v1iVrSPCOHp7r1f88NLw0uSP2FswCmfHVIgS3y
RGgN3StaLeZr3VJ85PBXgshRlSMJQ8AuQ9+kOy2dy2ITu0aPugh2yf95qOkxZdClGOBRaT7v9oCE
RzWpdf8Kril+4Eu/93kS7QdzKnZqL/RD2OnXwFwX9z2C5RagDs5npK2tNc5nilK4Y5PZv+YNSt2b
ij0NhsRCYKaXqnkcncLdGzrOfj45p7fP+/tOczu/G5ZsD28t/sa+zFrPs163UM6H/JXsdPxtzNTi
4E6idzZNGZXQhZtWBtgIo4nVFfF4O2me+BF3iFcpAu2vm77Venhzg1L9HlF6f0jxqwp6ZFwOSBhH
vlE/xlWgKrp3SOH17ZMeqPeVCOLyvKUHPFgAj3PEc+idT1km1UHgqJK/WplMv3dws247pNx030Qm
Y6fkWr7VegoLcIJjv5kN/ebzIfxgp8B8oaZCSgIg+Zr14XVhW0VqVbzWrhE/Nqiq3ccKFqqYFaJh
FNXOlZyS/sF60dGBdZgwZIb19ZT1eZZjWK+VrxTRxW2rO9kBO4wBpct5HnCLM6sHz4vir43uFL0f
DlJVNiWyTU8ZtNX7HOGlZzmLqUcnzoRuPDvNC6n6eQv23tvmlt1tASwqT9Qws96v2rzPNpM1hweB
h9GzAUNs48gZPdLC4H5Lisa8zbKYl9Tnw6ovYe5qZS7lP56/sJGpka224qR4yLbWevHqgUPGrwaL
WSwEbFGVfme14w+wUh66+xmCOtTpjGiHiXZW3ywcfiPAtsXtNsVQJ7/auVbevDk2RQAxzbT8qSbn
sQBlZOLnbLMjcB10oxw9tu9qPS+Vzec9Wd/IwBxUyt9LhAv0mB+rG7lTas9BeUYLyIVHj5qOl42Z
GEgvUfzz01hRd1WBHOagmVWAG6x1FKV7Dea9uorfv2FJjAPlVEmFrtXX1XKMFMWutUApYmvXqMNw
C4hrcVQOs93n/V3dxO9NgRVFSt3CVARB9fMNWfeKHgroLoEeetndOMnoNKfGf4yl/78VCjuU+pEd
YnjPW1Emr3SxD9eCpkLtJk7CdJOlIg4UNTFPkV2Yp7C0kivB1UejSNHdWQp6wCPfg5C/Ani7R1rQ
cZnJiZne9HmZH5H0RqlKFtcodatj5b1/mISQ+FkSjzy3z/vnhtCA2t5g0YQ4wDZk/ZGOS/FArpuE
dIJuXQlbV7Hy/7cH0HR53JNxWuOAjHCeSSqrWiCqTH/QcVX0cY1CtS6bcGHjVvR7ZCX+l/EkQUKo
zL6w11TFQpc2D2hPC0ZXBczXZXii6oq3U9E6u9LUB+MJfG8BLwK+pwi+2oQoAE76gO96YOUIeyLX
jFYepkem9312OkSTLEdc4bZ/MKK0SHMYGwLXWONHCzudxyas9WCMomlLgDrvCbQcdPxwHsMb9Iek
fnn4fO99sECXYiDPSwAFEJNXl2HsNLPdM8uBMiH5aA9mGoyOG/uIGV+jUqyuoWXB0C/SFDjmcB/p
qw1Yq5OpZ14I7nDC5jcz6moLSJicP77jwPKKOUCVsN6FsC+vLNWPOsk5SrEP/AvVyFUnTeHKMukL
NYDfUGyFVDu/NSsTLTh3/h9WDTcsTA1SW2QoVuGRh22bbWSWGgC5UQO3meZNihHVgx5TcdCVbvwf
5o/8Kzc7ceDiDHG+6zM77KJecsBEy8KxZbFoTYfFITbl7/++UgASc7ZwJxDurqYvVXixqFlJp2JZ
6r9HCLv2E05oKprJyCW/fd7a5e4jm8X1wwUE0w5cz3m/eDXoKLlxUNekKlAP8rJdohNYtzLJjyra
r1fuoMslQjmYs0y1eYezDVbj2E02lDm9NINF2Plg5rYWxPrc/LCRk/3yedc+uN6XtkBOLkw+hCRW
J0uPsBnM8N4M7MmprW5jj06etz7i4KLZDxOwrMCCAFze20LPMowOcXoevtZuYU9EyW4YXQlIL88d
PJdwPYY3AIfTXWsH1MPcNZWS2YEb4fLa+FyIWfRrsk08LS2JTtbORSM2QmwbqNGVtj+YZzLeAC0X
dPKil3I+z9QWa20KByuIsgJhtLx09WOJZGogUQ3bOPZ0jX+zTORfUSKn0PsBC+reAo9MPf68wTyZ
RyIQnHn7tsqCXg7JG0D58ibsYnWXYotxVxghuo/hUF053tdlKpomCiAJzSOZE5AH1HnTsdNBkOgn
NdBjBAtx1GbuEZFHmrro65/zQGWyKHPPT9CXvlWnSX1qhrraVzjcfDWdZtoV3qxfWYyX4w9dBB7h
knfyHB6W5980zHFlIH5LVGRW8cnS2x4RK1Ge4qqa72vLvZKZ+Kg5gNGoVCz6OBfPZXgK3HK9qQd4
q/TPjb4wyVIXMTKfIjOCmjlaWvvPt9vlzqYcusgTIRlDKL32xmMyIRrJyAiMjKSSj27xvBgF2lUw
LM4gV66aNeCFSUZIi/OYlYUWGToP5wM6L4BBM+JCbVvEUk23nny77fUvU4eSpd2itGzNpH7IIxa/
ODzf0ORzULaIpp1V2dWVvps0dr7Y4fMBJ+bUJgK9yKQWmatNvYY3eR0V3T7vPJQ606iLqysvlstp
pR1WNckYnmAUAs47rbY6Knex1IMENayvheokJzvXilNRDYpv5e6vz6f0g24Zi9AUOAl+kDk9b67N
7DKKzckIsokxjhXXukfgX338vJUPFg694UYgA04dd50Fr92O6kap6gGq8ubXbooX9HM2jqe+JPnv
f97Y5Rm8FIupcsLxhse8BiHLJpMUWkI9gLId/4wVz/qJjkE03yQDHMUd18Sk7BNhZtfMxD/oJeCP
ha/H8QtjZXUZdZrTLcHa8iKa+xNCoEgPKKCUNq1U1G+fd/KDZbIATdiGcCMIdJdB+Os15GqoZ+Lk
gLYdmmnHmMMSAGVt+hRD413sZPEV0sCH7S1MOKaRzb++1FHiBBAAbCmwM9IR+InlR4dY5cZtMnOr
o9ew+x/6x7OdAJDb9IKJQUQrbNFJE033FOUDXWroGYWYhCzvMBna3bUbZZmcs/3Nfc3mJm5ZYB/u
muRlZDI23MY1g0bMjggQRnaelWRqGr8J39OuraP56VLd9RUUJ+Ktk7fefpbGuFNLTWyM+uqRc7Ge
FhkI4gnqkKTyQRqez/GMNTm6NrUVlLz+Tny13KEx2AS5I7MrZ+3F9NIUvQZbCB+eGsbq7opTMSco
zJgBKab6Pqp75DXmCfZf2ta7AdDRleV0cezQHlRDbi1QmrS62ipWEoYKZrRm0OkChGhbGGXtz1Lr
rtFHL8aQU4AnEixs7AttkO3nY5iZBYHhkKE9r6tp0E1mupeeADgi9NfPV+xFlyCOcO4wURRbwGGt
oqHJxVQvKlgEhjZGzywa62hlenyl1nLZCn80vJblgFHZzKtHEeYKell0oH+0SjGKXZKlcC58HFym
1r1yjl4OHcfiIoTFhbQkWVc30WzkZgfR1d2HIIIQgzbsQ1jKeqtlKp49nw/exfqjIkvaH+AjNnWg
YVbdyh1NWJXRuPsETYZNpooOp0fFuA2N7oSlZ3gFoHw5ijxhwcwtuXci1/WqILmaIa4BZ8205bQz
jHk+hag8Hj7v1Lsj2t9nCmgXYgXEBhb200LgPl98g+3Ivqg6DOYRkbZ9QxN5KXBZrnp7ix6THg3+
0FvOeMcOYUh1TZbh3jbwNDomyrsNsJfpHndI6+T+KMq82+QZWVtwWK0UASVj7UfTW8UfPE3E81jP
7gNYJuPRCjMzJx5GR7DGwgDDNlt/Hqe+U/2ox+56g06enpCDRjEunbq6p/Jmq3eTq04/41F3i22j
l/IEmRtJa0eXWFUVQvfmIykszr/MrOHVlI4MDd92hPoUjXpVbDw9V6p7tRq64TasHQNnmjyzf3tG
axYb5Krjr6HIx5+FPse5PzjkRm6jFkkf5PFnvDVDq4vuq3YYuwB1N2UIbKtJ5i1so6IKHDMqUIDP
1NTZ2aMeaY+uqNvfY18V5b4nBbQL51BDS9Wa5vG3ERUGbK+J3bgbTSMZ8fsRVlaYGwG1It/mZjoV
NbSk0SWIszvR+bjTjDb6qBageKyu3Qh3mq3uZX2Bth02RbtIRFb4xzCnPt0ReAhzk2D4U9x09YTK
txsXDZKcUCxEwxCaPckDwtGkCRBF9xCvVCFYh0rgtXE63VQlNMM/Rd0gKTeSSxo4jnopX4fQMTAj
QH1JeEBsht7cXlmRq0sO3z583pG/QDaBQbFWUUNXilmr4wGDhSit9inOK9tCq7QchWdzDnooZD4k
leSmVMpqJzo3vNL+epsT0BMALiAw6O1E9cuR81fUMuBOJD2JGFNoT/jVOu3PcOjLwEasNnD0qvt6
pbvr9nj7c3JxqSGH4eANueqvpYd428ROeoREXocBiMFCBPMkkI2qSsswtzMaUuMNJVzdunHaxsXT
qocYOGFd6VGth5+8d/CdmYMhbChfN41AAIqyi5R+hO159qNqY+x3YexO6l0FwC18pqaL+6NREtre
yylSj2NnGA0C9R4/K+yFp4IwfHjtIgegrN6MOu6JTkbWwjKyyfFFa+PGYxWjFj4UQ1W1WzD+ZeaP
TkQkRBWjFN/bIRdOkGQKIvA5boxfa33ssocs7M1bTalRVF8u3V8gl/A3Ek2alveeiDVjP3ZqrB0Q
Ecz+1cw0s0qk13ligY5GTexxdPT6SwsU6TszhRGFNszzXaq1yXDn4AO/G6mFJ89jW2TqiW+dkl+Z
lVvmSwR/db7tZtka+9BonGofYWRWupsy0/TsYGetfTNpbTs+JlNZIvuleFW+8bLJuPMqTSa/DYBd
e96zYb/NKMJ45s7Sk07x017H2GdjWxlURVtLhUAoLBGF/tZ0UTPVhzGJ4/rgItmY7JHtj7SvUx15
6Pkmo42gKmUl7JwwA2miR0NigPtsU0T73RHWaSdyZlq0rylJRWxPPS8WOxoj2iCu7g5vn69Enm6r
rUehhDLUkhZAdodE/2rpt3Ey6hx51TFKsbVqNw25HCeosGid/VjBTAZ/N7a9CFynsL/iDjb960Uc
C491GXK1ZxVmcX4rMHyhGkyi8jA7ZfJLdcv4Pqq4yHfFYIbDBugFli0JGyIyfKGrobLBB1zqPlQk
vXxgjY/ppgQ5KPxazlrHfKlV9Yjl3Vg/zc2sFIHlFmG1g6pjoX3UlIbA0QRnhuR2ECgJ+p1U56rf
qDE6j0E1mWN2h1sGbvVlU7jAtoACxu6rKVtz/g783LXedJFXv9w2Nhz0JTVcSlwcJCO/TwHFuFg3
aXp+78lwcP8kMvRqDiK7TeU9wiOVdpR9hhZZiZte4MU57okMk2EkoESMvP1Bac/ZyLyG3TUAPemO
6RxbdcF5hkyWL8OmSXBmGCq4MHEahUFKGvDe1CuvvQd9U4bfbbvASqI0VdncJL1TySCN2N13YR7V
I9i/isRSiDDGMcTIDVu/qEAM7mmEetz7ujrNTmBhueBnFpmYJzGO5UFiF42FkW326o0sFTc8KYT4
TxCiYjfzXTFhWANvS0g8dYTTpd8y+PZvM65yPX70gt1XbVqliQXGWkA8t6qRKHIb5nVmbZ1qkXym
sAFcbdPq3HV+aVSmW/muIbEK3FZDjfGuHVeJ+gCzO3T+cWZDmQ+pNKpi18WiHzF/0Lw0fyJwsV4m
VEKzrySe562CgZ57tFI3+kfASvtS99Gg3TD8qtw2zpS+deyf6IAMEJOMi4rTKNvQmvU9+h+pg9VI
ZVibeoqMt7A1EsuHvpLgoB0ZzT5py1n+LEFhaQ/YejryZ+21BtOESUd+P2VxTjW4CaevUe866UZX
u3FbJi112W7Iy0MEySDeyrGOWMdhElsZ+zVMdR9BghK7QEWGP0wFlvMD3IOZCU8BAgR2WxcHa1Sk
/tWZU5nctotf0dauBzxhQqMtUn0/5k7i3HiC1Y/6VdIZosH3QssKhAjHUn6d4Vz9MflNJQc9hS6V
byQaESC6M1mH5kfENXeIGi0O7Z00RWtu0rSe059YSmvm6xjibUJwbhftdIpdJTWP8Ry7TgAWwLgV
itOOB1lD67iLvQZT6PndgS1HzGSgKh1nkQ97EMkfver1/Df1s8E78WdZBKshJKid6jTOvrdllNfb
KIknY4dPItooFeKknm9kbVv/GLRmcQtobf0fFf8645+hrpN2GxdzFz1hnCle4ORY0i/tyZB7Oepm
tfHqODmBOsrknQA1NJGA4nbZ5Z2m3JDTUAj+hmEBKPSN56H6LdWyD9Smhh1AAr6I32A45dVdOhb9
t6ZExexfYjAD8fQmrOoj/jij5k9win9Hapxeq/hfXPngeDhoKX8vyuGwBc5DjNTs9UFpWvWoZFOe
77U5lNg7OZTmJgwYW03bdL1QlOdr5/v6eKdZciOENIjgwhdYPWgjCcYgnmrrmBEulk+umIUnNyRG
xD+GHsf2vSWGOfRh2cbKTulFMe3rGCu7BflmzY/e1LFlXDwt/7WknBG+q8qhA0FieWjnojzR/hrH
dshGvxtHFb5Wqbm3puc0+rYY+n7IriSX15C+JQVJmgfB6uU0hXG4ejebvMiyifr60cURs9v1RtXn
N3oPBAnjxjYjbK7a5GdeVu43s7SaYoeDa+08uqY0eAlMVD9ulTJK1OVpgwyYj3uIG37hkZXGsx9F
OjyWoiyMnaJwyL+2WZcezarWrOfSzMxX1+q0ztcSL+9vbEy33CsIu3ccxN8vM6puANnJ06PWC7Pe
Wj3WvQ7dJ5SFhuOIc2Ad5KWq3qHdA8yrE+VDKhej4s7sUxSmoimMt4rafkcvGE1ELCe6o+LK7wC0
zT8qhimNLws5fDP74bcbjrp95RV5ETjwqeA3dRB63NokNs8XtEnBVThoLB9HW8p6BELTpjjupDW1
aH9iQbUbN0nVe0cdpyoApWnl/7GwxGCh4bEUtkHRkBFYttxfUbvZx5RBQ1s9duQ8v1HE6nYQKQow
cilXDo6zxK6fb6d3ds35/KBZwTtnoT8BLVvnHuhqh4NFaR/BeaQq6AtcDbbuwOPi5NRG6t7rhFGL
W2niHhWdVIj0hdSdeaP1ThbqvtELz3nKhnYu/KzN8+FrmtpuGkSlBeFlGnv8nIhg83ubf6vvRU6N
6koflrfFWRdIbi3v/v9PeZMFOB813EaczDImF1V/d7ypCYiwLHW8W9FMzp8ees+G/wFLic9H7rJV
krDkhN8VLUF9r/atZ/RNqPekf+vcSa29SIWHWvfoDO5jlGNj8zXzjM69dbVEv1Znfl+J5z1mxlim
dIOnJWbp5z0G+KyQG6qLU5up3i0c77YKuszgosFQunlUmmbEC68xzNbX2trSH+Ksaa3AjGSIC5cI
1eHA5CX3Mk0HUfqyEVa+xy8tf5siPe+3Rlor6Yb3TflvSx+NoM7C2vvx+QAu98N5JxYxHuqWECOQ
h1gjqKK2jXtdLZWjY/eBhCDxc7Q6+Ye7xHrkLox2Uov7h6q1rD8SZN6V9J5xsdsR8sYZYXktcJ9Y
awq7PiR1OSPfdBpmo9G2sReNt3nX2GRrCD2K7ZRkGQZfUE2bZ4d0acPNb7WP+jBb0wbD6sL5jl82
vni6Q4AbIrSDT+0vt+iTO4xE3SrIZp6cm2qqnHbyY7Bpyi7njBbSN3tX7x5HHNpupb6AsifTBJY+
qDVkbL+Ma/O3aSkmL9FJ2lMQdZrd7RJIttGJipWnn3qpY+CLZHKtfK87nsqYrRqj7W4WjyMV0oUG
ONRX47BV959P2gUOgLQhllmWQaYXVUb+sVp64+yRGFPT02hH0+wbnuywcp7HezLo1Z48QHpC5nXw
VS36XU+udjTyvvv5+UesVw6XJGqQ4B5IZQJyWqfrvapOcOHth1MpqATd5CGxiM8e19IjNT1ymzjU
2erW1ARWRYpVqcnJxJnymrTJB59BRRyVLpODwL2Qg5/mecSpLO5OmSOFsUObctr0tapNG0vHUdmP
3aTbWVGm3A2odvoST60ri/g9rfL3HmIkHLAkpF2AIYJ5XM2G8GJSckncnMZwjlxsKr1u9tvBFe7N
3PVa4ifhNDS3PLHEL7PpXH1X2GZ1n3UoTM6IBzTOscmjaISh0ilt0IsEf2GhNTb2752qy+6ACVSf
BumQt7fIr5XTz5A59o7DWLmn0sTu3FecvD62XoT1EI+uprYDq8c3M1Syvtx9PvHrRDndpQq/dJTL
FZDn6mk/aroxRwqC64pr/zOprjJs0zh7jZuuNq9Uhy9q4ktb5A8AGDC/1P1WbaVphzcF77vTMCr/
TFrWmn6ILKC1GxqZ7Oue3KifCMOpAlF2xbcxjOMthPv+Oxm54QZM3NW9tw64OeghfVCpwjJu4Wav
bhxJQnMUMhUnBeRrsum6AavQMsPpXLVIYW70Npm9K7fcO9LgfIVRLWAQFrsDDo91uM1xYmNR2/Wn
ZIEOnGwrr43DUOntcBixoIRaWjXFkJxaFTj1s7SLHD8qE+/ITOZd/jbHJKjePBIdD0nsQU7BQ0yc
UiJZXfiZDor21kFlI9ynJO47f7YjJ9mWWZba3weryLmujDIZrXtBIm18ghHEfcuTtntTMBxV0qAp
Cr3aDAOnNDkbc3LvoQ3B//983V3klBh6IFbo2wBVWhCcq8VQjzhqldFQnWA0dvcyttQIyEkLNVOj
OIn/TJhp0VZYbTP7Zd/V/8yNO2FIkaajxCSG9XnUKTtuE7AeyaZO7fglr6NKHiaYpum2lrpxM1gh
LIMrH76sidX0obrECwNa3FKV08+P666k9h+PlTg5Dov3oa241O+SmMSwpkksCJtMs+7VWVjhXtFz
K35QBjNrN71hZ3BhyixxXq980dLi6osossIkwLoMH521qoEuYNNnACE4NY36NNl4Xof9ZDxqWvXQ
N278OI5e+Eh4r98Iy0L9Uq0no15ArNNrJIBLXhmiD3bVol20wE0WEPKaDDPFRTiOfW6cWnLIpHpm
G5tnzMj3ZkOpf1apQF9p8eIOBWi5IGYpk3KwLI6H55NS9UOuhYranYxxiMRmrJ1y2hgdRuVbJrPA
c1qYo95+0ZDF73YQGG2SRqSLgNtkuWFdmZHLAaD7fATSv7A7Lr5mdMwwUqEcnGCx2ckNPs+ixNjc
HOxfTjQm9bat8N+88tJZNsxfq4AIAawReOFlR+mU7FYlz0F3Jg5Lm+oAGujDRpP9/FWRmOcQUSSi
uTLiH7RGFcahes4Tm5hlieX/elflllZyNDgLJUCby92cz4t4te71R6PI038/X+Grkidd06BCgC2n
nMume79Y/mosk/Zg1Rkm5nM3C9KGlEWoSCrG2+fNXPaJpQP+hTcI6mpAqs/7VHvW5IQA63dJUc3j
3aC1dvw69tSzD9J0w/BK3mX9kF/KOzw6oKosr3i05JZ4+q9uQUDC3NBK7aeSfaThQD57bcbrsA9d
3nmcfON+VKIhuik0YjCMjZE3HrYehoi/EAom8qDIE2d+OLKyBjiKM/57W1Gi2bIZzDqyt3aaNnXq
u9CsdG3/+WCtxSL5emr5EImoiUFMpvK9+vqB9LVjzvZT69nFIxUpLyWPaHr4Rqbx3VzZxQ+lnyN/
xorXPtRllX8p6np8q009ba9EbcvM/LX2l2/hEwjlF+1pyuKrtQ/fzSqr0oy/lJHTan5kRvYmzift
xyhi5zme0Nol4rum9Lza5rS6sDn4ix1HYWRdFoEbTYwwDsOTO5bh77CPi6+h4s7zL6Vs2mqbD+Yo
r5C4Phh12sRuAZAyGwGsxvmolwXAGrLz6pNkbrybegKFfarNqnQXAeVcd0n8F5m9x32kqFpMp7FM
/q5w089b6Y2R2JGYVzEj/nwxrOL2ZSSAji1UNqA+ABNWQXM9m2GOluX0pGbzrnNyaW9YHDeo0ZrW
ZqrN8hhOJicRCfDSOGBmgE3351+wRtVy+i26NoBKIRC9P6POByZzuqSDiqw9lQ3sZF+vhwSTzlqZ
lTdjDNXHuSvHcpeIQQybNpZt/C0EC1IcS8gIanY04qzSfGDlVrGNXI6ja+Xr9/r0X2uUD+SgILO7
qAcsIpWr3S4qETqZ2tkgDrCKTo/wLTwsYooGbVHcMtVCQQUaL48b0uzwnn2tnx1tkwpcL55Ud/SG
QIADoOYEjsrkiiuNvHzWSyPC0BJn9Rv4veP4rwAQYqL5oJD5B7s3Fm1QpEiv+aLHWJN0X4lv0LTR
TNE9F1MRd1TxZZ0gqVrXittt9UjRDlohrTGYNOkVD6GHxWKgeFGaQWB2B/nkNsImGaJ0cbcTA7HQ
Ls0jSznixWOJTd/P41f4uNig5EMXIo8QFzLt7inQ6+ZTnekR9edcSUf7EV14nJdK2ZD7shGZ6g/6
lKh7Zc5U5Qtflb+Rc6KsPzKh+cbKx4QIWc1kceyb6R6cvlk8hhVmH9fSX+tdtswVMsM8g9E/IBu/
fqnUCgbWmtlpTyO8/9sSgRvyDTj2bsq01opNaaa5vs3yLBmDiDN8q09jQ1U9XipqqievQAFWeRW+
BlYcRRciOwuS8ZrS1VWjGWEF3Hzp5vBhbKf44JF53ox5S6KjDLN/XbMMD9oQVldOmw8bJi9JTowt
znlyvqeU0az1DKGkL5NnxgdKZQWWPoDq+OXiMXWl8tbyYih8YWfXDMrWEd3SaQ5XHkkA0hyX4vN5
23GdsxYmGX+pRyf2ti1e7h75YxCyG7g12cbuwtz4mgyas5nVOvkyoifwmntpceVguRwDwIV8jA6Y
keTaGq2/+JGItFL6L73DSjdDTX83oL8tBin2qtmgSqDa8SbvbOXl8yNtdakxAmRB3vFr5M7BN+vn
I/B/lJ3XcuPGFkW/CFVIjfAKMEmk8mjSC2qsGQNohEZOX38X9GSRU2LdB7tc47JJInSfPmfvtfPK
ZLBaKO3JM6IJzJwYkvlEdKW0N8gGZ2yg3WAEqlL+1cX0/Vd9XKz4rc7q26OSpyt0ts3oKZq8xm/z
53Ed1NCstup8Pb3MupHTllkVj8rL2esX4iWqgOzycnmZJsFxq5t9SyabVJvkeBq1gaECh6ExejJZ
7qZ/J2RMs/wzY1Mc72akKUwyZTEm+y42fRUSCBjlp6nqkzrwksycA6ci34xpYmMwpM7K5qjGWBWb
vOUt3HYDY5qCzOM5LHR9wuvIgB81WmrE1cZ0o6G5i7DwZju6tWrY0VLRJGHOdda3XyjM1KMD2+In
mOk0ehKqJtd5QuxRblFbLz5mCF22ewJx7DpcOqcji8/pdfdt6TAwhDF6pOhWcH5nceiakf/WSqTz
GHlxcSolg9f9TA4UYcemZpLnSDInQ/6mq1t3U9EsJcp5IIk6LFrTQRnA2Kp+QcQu28eSsJ/iOE5C
WiGsH49pqhJDZJRQdYqUaTCJJtnObSbvGX+IqwI3iZpvGaIGDqGtXKYfwinEz/U87yE569tHJDel
s+/ToZCMOZsEEsI4jA0SVn08gDLWxq+jPTeHLJ0kOirHarTTOFLiBV41zsnWkYx92abKARlH6But
LX83I1PVzZApEwFMPNd2/dMbY9d5XO1KyyNiZ824QRAo2iScfSLmCcSyrZAqzlrqQz2W+p1kBZb1
bhlX+mdT9GxvC8khLiElldX9aBxjVCcMoPmRDLfM+YPbzHssSX36aqp58gITAUO5iUtV+RuzQPQA
kcDMN0se+wf0SBySQr1gChn6SYJmAcOYd5vUaTTvxeipn8pXzINHb5HfOFbm/mbWVhmPk1tlHZpL
jNBhj2JPl9+V1Up/DwK3mkNGtGjqGkWiCaYVkURhM5MT2m8FjOv8ZramXL/BZz/8U+dFnG1gsapq
ZtEcvNeWg6d16uOidzGWJWRrqqQb3OJQ59KUIQvCcDTcwrVfutkg4VOf6dmlGxu6zvzAg5AXv2DZ
zdF9NJlqvNGEv4hAaJqs9m6vdQWSwzErjnQZOvEFA0o8nJZaF20wTIn5tixzxss1Vr5+HM3CExmz
2rROgigZinw7KbvaE3RlG1801DRLvHPSBL6Qj+bP3K1FDRVV4eqvQHk85oqGU4EUaSOhdtJD0VHc
F6oYK21LAkpjhYvM2qfBVjJ/NJd+FkGfFVp0Rft+uUhibGFmThFO/45u3sdFcg2zgcSZds+IXswN
AjhvK6tEP826Sl5V32e3FTOL/3dD5qVbz/WYV9fu6TnekOY06g28W89ZzqClgCLxxZOeevPdlia1
4n02jnSyo4cSrMQ1HeLlhiQELlZOHMwXV2zbx19ceHoLJ80STzzMi2EEvTf1VhE4vKB4PlPHBr46
F8M9qkG8XJuWNK/k8PnO9JfNWZBIjxYSPNPqBD3bnJ22WKQzpelzOemURk0eZw8tc6kbu6ijF2vQ
7YOw5vTgdIv7NPk4V7Qu1a6cQM+OX+yPvJSkFKyidfbmC9CDbKbcN1TxnIvCyOIwgyUa73m/Jm8b
I2PVb4TROO6VeuBvnwoWloqIJgFj5bOfnhf0bsn/rJ5dnfAHZbjJny4qlwPa+vxBb5mzXDlb/aUY
hT/rIfTGBcvh9pyuNlRYxmqrVM+tG6/UpXLKpi1yLztoaqVcKCWJ593P9fi1jOEuMlduEcVSzd01
+HgeP7/1l0+fA/UFhQXS8xVOu76P/+lZVAlyx8owquexUfnPtqvqUzHDzxwZpx8zBjhTWMSsCuOk
9Vfeur+86tQkuP5pK+D4uqiHXHbpfKrVs9W38n7oLX0zjaL/BTFQBDNEjm0hO/n8+e+9vN2CAohL
T5fLsGCWfvy9uVFrjZor+QxEKH6sUskuqI2qyIIprXaMilAYfv6J77/jrPaybMpe7LAsLxcv+Og0
VAutsp+ydEHeWmrKopvheMlwiNlZDczPIt8tUFSsXVfbpcb6HSV+943VQKtOlVev+3EXq/q2t3NL
3tOjYFOOInN54ZsjnmdxKZYk0NRs+b/JT+6R6GbzlBJbGoFEaQMiO6nlNp//sItHB7gAwggWafCd
8Mftj5cSi4lCxzDIl8Ilq3Ljt6BoNSSPe6Ma9AM8P9UGLi0iZIOlW1+5qmcdCh7WtafHqrUmha3H
io8fnslutIqpyl/IWB53UGl5ZKiU8NfmdVg2Q3YoSRh4sFAk3mqpNF4+/+3ns6/189dWGX9nNI7X
5uzzYcwZqJUb/Zm3ZbRCTea+ooQexJ/JH9In+lY2kCHdbfeydsovfZXkebCCqV8RGBRMDgvx9fOv
dPE6sXa57H10I1YDlX3+ZDNur7UcJ7HM0vzZwrZw0D1riZB12+IgsyE6DUtzjcFw8T5Bo+XVhcaJ
wdyk//nxPiwIySM64fZzHWmRd5wHqzhFdYGYXNV+dhgRqr59/jvPurpceQDe6+Vl9IgA6HzCmWjU
BP0Uz8/9pBVf2lpTz25qyH2SU11//lGXl5ReP9J78BZszMxPPv64mHj5AbRv/FIlVfNNjeaPMfWc
Y8nxvgh64jO2jlbJ//eQThWLQZVDKlZywDln97FhyIfKrY6e4fnHR85sXqgbtaLMi8S9A2L+WJeU
fYS4z8MVJ9zlpeWTMesz2KUhxtP98fcu5qQmoFLJi6I3c8BqhRbWGJr4IWrwqF3ZBxno8L/7sDCS
7cfjirqK8fH67H78OMXDzBkqdZ8pP+rmqSQgvqbaWrJixGVZ2O0f3cWw/2XBWZvgPDAK2o6U4DKA
LD6hdF432SRou87At2FW2m+vrrN016Zp8Th6fhHtLHQgTbBoMkXgS5cpua2JELTyAKR/5wVt3yUt
k/okqjedK4YUIhO2jJtxNFT/SDVu9G9G6vn5fSa8WueUldnG9NCtk++g0zC5HvqxLVNGMtCzSGos
XmuZJzkqOMJraJUP8bKNe71+M1gQSI1zZBOHs2ytIXBYpe/bpsfYQmFN5K6RlM0fr7XnIpj7turu
RNdqPyQa5/4eAWT7NWmU9t0r+/YtXwxLbnFeLY+OKCI7jIl17U661YtnEHXLG4JhDp9FUxpBNtBa
DjH5kNedmmbUB2DTk7vRMlN4CHo+y1tIiOq5j4y+uynLdhEbxWQirPwURVvM8KkM+q5Y9BCS8wj/
zpmW+ODOsx5qHq7Ur/VkaP6+j9vq31F6GW8F2XTtPvf0MXkpOblrfxpzqNUjAm65oaxU004QyK4f
I9osp1hauRbQ2O3+5S+k6xSZ45vvDKO1tbs+LQOaNsOrNs61+U01VXnbtOwLt5i0LG+bjlEvN3Ni
9D8s9nS1xcEFD4AGXjsgd0bbHVQorimc+XNnY/aNQCZsZko593MeL0xPdeZcjx6npWnn6WpuTja9
i/RVtLKoNxGnvSlsjdjKD9NErRYkCbFAobCVOAAhIyOHjiM0u1710t4LooX7u3qmdxI6S2cMZNzU
WXQLLGowh+1iRumShZy3/OpnYaLFCURNeEePgS3bzPHQ74fZS6wXONXIKUhca5CWUIqSJcX3tILE
9DmgQtZapk2qlPed5r3vvNUNCtkNcJHutY5tX4adKV15FCQXq83cGbN9Kjz8fzfo8NNffWxpDji/
VOMoP1j9oDZDNcq3mG3qW4xs72eRl0UTaDqBwYiwfHEv09i76xqMHts6GiP3O+1vVW1o3c1usJgV
DjWX5z8JUkxVKe6xXvxm8e/ap16M032vrZk+qIwZGvQsbsTKOR1TsVRZxvcc25v+mHWLE82BmzrO
sxfR9EdrVtBxagZfP3AYZBWhJ5CNdR8Asa3nbZuldfpgN9Y07fwuid1XNUy23wUkBiZjwFeddblx
CkZIoUg0aHDTMOYqiFqEUQeCO7WO9yYrpq3rtnwjtCGWuJNJ031vyrF/W0Vvv3ODhzscubXTCRZl
+7MEgZWeymiQ6maaywruw+yApUvl5N5kbSGKG32KNAB8igQu0Zdt8TtqvM6mJdCbTmj20nyrcbNG
h6zqfeCVBZX3ZqxmZB1GwlzwBhV2LmhujIX9hBq/ckIwrmP3FrUkRt8OXR0vL7IXuXEo6xlmFfMs
LdvX2VSIwOwqnBQ8j/gfPHaLA3irifEioUpAMhJyQ2SVplWoo5AfNkinrIm1wY2TjT54kQ18uJfx
retGpc0VNOUM9rQwIzp4EGs3XdTY9+4yubPcSCXSdEe56tAotPPqO07hdAx6EeEpDfADWAtILdsi
WVqaya6kgBCvnRX1/d0Q0U4LC8MrGzSVTq8CmzTwr2NUYwKL7Ka567mqvdjUM8r/o1UlxrIzB5oU
ga0ZEk6zENVWtiZjhMzGgxyicZfOs+8gj8gxRCQko0x1BnHKUJnWBiVWvy3/A7PeO3hg/2RzOv5Z
ZFW+WgZRJweQvJ19H3WzO2Gh0JcWWI7SaMa7ov1VDQhc77G+uAO1VJOb4WxVVnI7d7oGPifp8snd
YABT5l7DQOY9JdXU/KtGX2qBmyvtDyjGeMDE4Is1+Tpyr7FvzhXKlEQwpFFGUwCuDvbzoAS3qjoE
M0P94sVJMt2QdOLdJDV4gU0GlKTLA1G1zr9x5qcPNLs0DQsib6NR6g3jpx753xZTfybCPOVJ2ora
Lv4YbtPQBx6jqguFT6zsXhJscHLntLgWfH9ZZWHcWMtHih2kDucKvdhxUQkZSfNSgBir2K96fzvl
hkdAuT5oW9tJhg3xec21sJLLIwQFK2pymvIMGS+GQn6ja1y4rnqxcBWytfuNKvZd7yGiX6YuYcXt
utEMUxLav49ZX4/BuGTxdKUMuiygKZ3NVUOHx48JgfWxCKppxJJzYaiXBT/IPzWfi/opGbGnJUoL
sVXpN/9vUYuhmtM+nQvm3dTQHz/Qtkabqzlbz6gB4lObCPKKddsrHycxt88DokTMzaof/+/fycci
n3FotWH7Pc9QBRdcmG08Ws9j4lO6LUmyY0vx7rN8Ke4dR105oF0+VOwHGL/g6eIvvjh0I2+dS8ts
rWd0kO3PaZYi0GXchxPioTnsRdke6lrP/99uCjN8h5AOGmkr5uycSKcqZEtySPIX0XMcIe2zBhqi
iuEBfy4UWG2utKBjuoZvsPWu0Xoun2dUbICQ0GjRariQn6SFXtI5G7znfqxwUaFiRaJNNnHYWCJp
NxBS00ML198KK5xI38YxMq/1tv7yFVBBQoTgULjSNNaK/z/dJCQDzTT0WfnSEQ4czGMGYXE0SssN
4tqvGJETrxHro/u99DV/ACAghis0hcvXiaWQsR6cg5V7fn56opOrD1ntti8cc6w9Q8WxA9Rk2Lc2
6Pfn1mzK189fp4sP9FfNKSR/ooF92kpn7VvA4VJDzm2+GL2d3oH9nTdjaotbJjv1Le6Q4UrX5bJX
S+MQWbmgqbO2TM8blq6C6or/MnoRqmxqJkhOx0blIxwJek2L1W5UqfM6Lp77xXbIPw1Ma1QPGoLC
a+CUyybI+lX43SwivNdYFD7eblfgc6zlEL3YZT9Cx7HLe8+rK2gEJTYcIy/TnWmU2maM9ehHbkZ5
mBqN9TOZe+O58hZwEp/fi798oTVRYRWWcS+YNp+dKGeLMZDH+vbFgJBw0hmFwO0GNwhGG68UjKw2
3dQomWiPmQtR3bHBgSTzeRuEWen/dAMpdp9/pYs3AiySWNG07/eKCezHS5SRjVo3RpIzgdGbKSCG
wPtFhOj4004WcWKx+D6L1jpg19dvslSJ6solOX884RAimGX0vj4q+OfObpE/m5HI+7x50mrCym+x
tDT5o0uOUHvA5wWyFlQhjsDPf/T54suH8lZg2cP6yFzlHI8LMTwtZO55jxmAjd9dx6l53/Kn5t6E
sz9unalo+p01FnVzZdk/70my/oG1QjMGfpEO/fkCBJodyZpGIx8Zi/9P1BWgnNVC3oM0/dHfikVq
P3IQD3bYOu2c3Hz+uy9a+6tQE20DQBz+YRV3fLzbKPaaBod1/KTKevo1mRpW3HIpqtBq8+wHLqxu
79swtX0F5naC8/Fa9cMSeBTg13pXF+sE32VFXsLYRDe9tro/fhetjuwWrUP+ZBSkoq+wvC2nKHmI
gEodLSNuyD+CDx6BI2mLfeQt2dehWSLrcOWarJ/z3y4PH0+T1oewxLaEj+5sT5CpYfUjzeKnedDL
m2aei3u7mVzOgUiU3hpYdr9ce2pfLFIr/9CgjPEbiyuL9OVj4dDXQknMmklz7lzP5me4/GU+iKd+
YMQZOmUvFb4IW39t9M6eNwlZM31oY1NyAgLn+2upWpcvBJsh5k4wCtgBEPV+vBc9YFM51fr0BH6j
eMqMqdgtbu+HZlSqfW6N2g2X6FpdvV7YjxceBSVYSnRqAgvceX8+0oRFTnLcP7Xd0vuBE5UEkI+5
0G7o7FzL87pYZ/gYri3Fjw7f5CJZK0U10NSFYTx5eg7wH6AEvYqijf5NJz3axUSDXOnNni+s6++y
kXSgGCPlgzr+4yVtidsbJdbcJ3tZ/MM0LOWdk0zpfI/sYrjhOc6+MskWW3q4Lm/Ykife9vMn+28/
mVWdQge1OmabsxfMVrOhGr3WnxawV9GOntcw38c9wPOoTA3jJmeEl18Zj188yPxqBPxcPfgdJke+
j786RV9StNmsP4m4TyGzdEt7oLXS26HuDa51ootUfKcjGBWhraLk9+e/+C/XfN1LWNIprimsz36x
09W8M2VjPbGnqS7Abtd8q1aQb9YBGTqwe8l9mdClwjLghhEmtysL7MUjba3SOaZoPgUHAoH18vyn
vmTYQPaWZppPC/OfbmOnlWbfZAbUtsaP4vTKI/Z+FPrwBtGzNtb4E5OfvdrpPn5cm5SgpzBoPpUS
6t+mrgeBz6BT9nhCitCpfd9m0D6KKOks3JAOskwlskn7BzGJZdGxHgbr0JfozOLUT8HS+kOeWwGx
fYiXwtqu2uLYtbNeuVBCRbJjViZFqKTglFS5vRdUZptscXRDswkWB0VrTqZlgRqXnHla4mlVDbA3
Ji8Vm0msRX/n291DOkyyuzIauNDj8r4xbePQyFrCrO8cKNkOaaeYJjlP+TzRchrUkwRAZePrgcul
+ohyPklz99inldq2Uzfu7copf/VeMn8HHjPs0Y7q177Uxd6CT2ZVbqxPIwmR5zOvxDYHkUCteTJK
mt37VIsb/4RjquiNMPdKbc8Fr+gyQp7wt1VnFto+ZhVLn6VRXc13uFjk+TJQ8NADcyDwL6Js0b4l
zTKp5ck0yySHj5JEm3Se5iF0jUpssTmPgcwi68qB4G8fi9N5zQag5vHOaw5MUi68F2U8uYBWxI3m
NA5adZXQta7ratBOLbKoXVt33ZVB1V9eRvYzVoF1R+PEuf77/7yMU4OHE12f/oQYLfvXabxlkzSa
OSAe8vX6yq8893GuJyvUi3wg51sq+/PdjL5R6ZNroj9FeEZ+xGiE+rDnXFbS6MuTDUqBRR6R74+b
pK9cc1vHIwMLo5TNjYHG+OQ17jw8wsdxvg9mZplBrS2OG0xxo28ap5PzdqyYRrz0CLSTEDpN6m5g
GdWHFDfzEKisKv2NPaY55pFmWLXvxtylAaROv7hmfzqXDCBT5pFGnrrS0VDhn0cGmDKL69GqumM5
gqO8i6OWzvgySAD7GDPS6LHKbNqazMeLIozyxXmrcGiNJxjAyb2vka31u8vM+mvJd8sCvx+SXS9k
rt/qk59reyxHaKwVQu7xWFn58FOajcy36axpu2jOrPLKeeC8Ln7/PRSAprcGG+HqOntUMpmrxUSO
jlM0z9ovnV8bDzJ3auY0zJhkkEVySW9pIw8PDQlh5ZNF560PCCCXyVcc5OUVf8nZRsaeTY2ODeld
EsusdX2n/vPoUoL7Sc2s85RxlZsMD/CSLaGeGa21cVwmgXrAa6W+mqlTjptxxhMYSG0prCvb+QWm
gC/yfirD/MGphdXj4xdpReMvk3DkSRJbXPdhqcZ2/K4EGsyQKVMGuHB2G4YHacuMOijbwXE3S2l0
pxkNeXccvaYTCQpHsD8GO4qi/Aq03jcaI1RWoXt/7DSe4HOh4Tm5VTPngGdiVYYOeUDNlfLgbCUi
icj0cOwg7+bAwcZ5dlUTkHNjF0fmieZW337TlZHeMJUdjQ3N6Ur2Ic6ISOyWBu/G6+eVyTtI+T9b
9ftnr7k2iNh4c/gCHy+kPvjQJPvWPgKisyeE/chJI8BgKUZ4IIbFWHyRlZskfBcAYXjo2iwf0jCP
xqZtgzozuynUDRlBfu2c+DsGb/yrZD96YpeiAmYzF112LHodja4JtQ8dKgpxne5WXmhHFGP1D9Pr
1TOaTVAJWeF3zUmLUn2dN5lzQURqkzHVS7uiDZKe6OLQ8EvroZs8ANB5L+f4BIGoufUSwG9boJBx
F1oDklGGUzyF34u2n8tdkXvTHYBLTg1dRorjLjaManrF5JF+7QYUtZsOeN+b5qI8OanWTjCctMp7
89ICfklRNMPvImJ6EVDztBx10NgXe+Vz/to7rlYdcyXgdnaFyXk9wzd9gKiGM8Il+L2ApiaH1DtV
9OuxMbf0lndOLmb/SNNJq/dj7Ro3WeUTmpn09jBvr9xhbuDHG0y7i12VKdI7BOjsaF2MtD3NfklO
gG+qccNIpD/YOoOePSzx5dBlk/Ht80+8fDnRpvGBtJFXF+bF88wElKAvVqBTrVK7/+0Po/kT9ro3
7HPfjCtyhhaDraKOStMlcDZ2QwBKsBzx40rBANIp4YIl8IUX5uyGHt9mWWrM+yVWYtrYUpkOWC4/
/ToTaJvei9hT7qFHVGRdWe3O69j15UD2b8PbZEOknj1r+Rf6LMABa8nJbKpO3oydLCsD/gRg68Bv
K3mTmGOU3vp1r3wU4lIlJucHISfvpowSfQioADpzq7xOyRbApKl/E2ntPwh63QC/bTNH7DCaqEbv
gVDPX+oK3My28e1851us8LcgXbOXbEmNcs/rouNiF06zZJupzaY5IG8RXmNopJGJMaC18/fN1fU6
unS+BDf7+X09O0NxNTBf0K7lHMG4iWXz41LRGyRuxp3vH12E538qzxWITFOwd4YdPeoadyoYGJLQ
oElK/9qtsC4eY6I43h0wDGC4K2cf7rszufGF4x1HDmlswp0ccRS0jiz/cRMl41eOU7kLjcw3ftEu
EulrC0LA+Ud4Y0qEBASmIXQ00/gF+qXrmqA03PnBQqY/GLeGJPnulTYgUpUg9/Khn8JEVNpXXtAF
TpOIivg+qhM93QCh9Npxs+D32uGGyPyvsZH4D160WC1PNAtcQ8MAthH1nK/uAc6q7NBOTf3PZExI
J66ctN6v+ce3ex0M8arh9WOKcX5ZFiF5EytdHKe+KhR8A6iI/r0hauJhEQe1O4tT/V4Ussz2idCK
77bGOsnc2BP1UoGeQs7/p24SJ73VmaClQdlptPr8psYQIGmAlTsXZIK5MSraMDIsGqn3z1Pj1Z22
Vcw+qT5K/GfY9IqcjVZ4kpxu9P9xscGN5zs/RcGh/sWoJ0/deVkatxu3lS13UHiEzoWTTO2bxsIp
+sKgs7QeM6DPw6nDcIvEI5mWKhyNdBZbGxUGB4GiMg3EKN5S7ptSj8YXgJlcVtsd3KemgBtx77uZ
fC5RTiJNmJy5qaAkVHX0TUkGWWxWdBfmLRhHW353IgvQRcubo72iIKW915WTBOhc45uIbJQ5oML8
GWJhqVXNv2maeUANK45LXz9/td5PxOf30WU4gW2X1AjEzR/frTTXBeCU3jjm1TpTdbLG+0WpGudv
S2uW+ZvhyTIJOiNatnCh53Q7J6vFdXB5ATa9ayQxKZLR3Jp3FNmZ8dC8q7Jl01mvMRz+lUJXQMz7
qVIxuC9xkrHNCn2sLXb0JRm+V23uJm91MjRbssBF5G/9urX90O8kO78XL9OLT5sqxSeBjKBKKDuv
HFT+srrwncjtdlDUeyAMPl4BPERe7hX+fHTQQ7bYifz+0dJsq7/jnTP1o90MGAn8oU/bO9npSzpe
+QKXVZjl4qNkmE4zSFw4KBj8TIy7B+PYOzTb77JOj+8au+9ACOSRTjtBFmCx4Ckvze7zu79W8R9v
PsUX/gnKQEagaNs//vQkV7TkeyVPoCrHDHO/Vj5NZk5inS4q98pKeu62ZxmnuQ2wADObzfN23grr
hN5YHdb6oxEXQ8MxyIut+BDlGQxk1u9Sfe9rghDC0RqrLAQiRXI7ABbN2BV6Z3rtJu/ndjzWs5z2
HgFfdqAvsRyeyqrMzRse17HIAfyWXXzlMl3eIJ6KFTHPQJyAh3NMgG5knkzSQTviiPSMPTRDHR/m
QhDUs8LhwGYghq9Gz3p55YP/cn/wtnCpQPfx93PjARMiNWmdTE9eIvsJWSV9g1e9j+FzoxuaxHBt
HHz5LjCBB0ZEBYXjkmX94wOBwqivE5nKUyd9Ze8o10Z7M1A+R49U0l764OmRUSHgbJN/ehKE2qfP
H8j1XTt7IFeCGUKAFQhEC+/j53O6IuNdtP6x7kt5O0XrgZ9lVX/qGZ7cmXm0XEsrfW9DfPxIEitW
igI4JN7tc1ggM+K8KvTY5aRruMClJsYOT9j0mvao6aqpv+dxl5IuPTUoUhOwdMhrSpF4j0Y8Fz+c
2IgjUNUDUO0XHKnQXU19Lpxrg9K/lLYCgDp6IYbXEDLOO7m6NrqV7zTxiahh6sZg1oZseRvGrr/X
ZigoQVOkeGCydXSf5Un14EGEXBHMXWQ8JGXVlfEOH5HWnZwOi0DgmEWi3ftl7iA3mLHSHbTJEv9o
kaE16abnHpQkOBdDfKWzcPkuCRtVEB4EZm5gFM6WnLKvq6Vltn1Sk2HcEu+OSmjQCcQ+pEmOkDrQ
LHbFLU7NsrrmKn+nUJzda8E+x4l31RrgWvv4eCUqaTxDS93jKOX0XXhI/coAtT+KY7caY1aPpdM9
on+6KHI2+Hw98HM6TOYAkFDUhgMalfllBmrdsHv3ZfFrIWW7eZVMVpevZCn0iBy11Fc/6nq2DsLJ
hjgCupqsx/guBq219T3aNeG0FCXiYtet2207+tp0qg1MIG9NrVVp85CMSds220QbZBkHc5UpZk3j
4JTuabKY/34ZyDy4gRRX2bu2gJ4XsGivsmkiw9oAKmn5i9e05xSDPdEJYzrcP0dLJw16V3mtxer1
+Wt70Z3hvVn7/KuZAWH4+QLpSrdC2lfT43AWfQwzzySCozG14lscA+IMEUnBhNoZFTKm21S55S+p
DFvrrwwb/vJsoRxaR2gMeZh2nA0bMmDTay8gPnmslsVG81tOBl6y6GiqW3vcL63jbbJGgID+/Pf/
5YOxwPE8I/NAHHYulYKSyVEkJvQCbQGhy5wg610zJIqvoDVoCotCnjDFXDsXvROFzp5nim8maqwK
Nql263L6n66YmxRUsUO0HFdVt+uGjRycZjfDO80DlXvDH32qZBQMQOP928j2lrumK8tuG7WjraFn
twEqj6n0jlLO3nagynPXdp4R7RYfKDu+fr8A+a3D5fwWZRkgsLYt5vaOwtXwDhFtiPmY+LN0jsMs
hu5XPhM5cK+5sK+el9rOfg1TTbdEq0dwMCKCpj1umS+A19+0dhaVwwYy1TXk7fsm9fGqrFReClr2
MLzM7zHc/7kq69DAtUrdR0ytJAZopvjNxuqycn6ugdR85Y2lRADK4X/hXKB+ADofvGmDAXhpkUYz
oCj3ZSm130hoodV+/qj85dux/Fg0NB0GINgozhuIA3qDJPJwAef9gk8PoMWY3NhGyhnDXzLP3ceG
au/GpHeiV7OaCgpswkLSGiIRRsMvPv5fawPgKrV/DXPVpPb//TDT96XUwaaFT4z36OND1bl0dSe8
q6dBjPJW9yRWi6ahtxLf2B0Pyp6MZjJpbSTWZXOlRrzc/9fjpIMUz1yRF+dqkHEmCXyAYU8ORev9
Sw4NEk63SQ+IDnr0SU6V2ldKrMtON3GbtHIpwL01NOHcQmO6sjJlZBYnMeGxP/Z5lDoHPxq9fZOW
T7hKln8z2GkB4OD5i9OMSJrr0VdPOtDA6soCdq4Lfr/k9PAokvFZXnaXEat6BJm33UkugzanIQpo
fdjQZvMmyDFiMuxHAdfsoYeLq4Uw6kX+1C/1QK4OU0YcGcGI+TYhtkFHwPhSq3GwHbgHUae9trlm
R0+sQlpy04ILqw4r/zl5XBClOddKZufiTrIIoxWHIby6o6hgPz5FOZtmYdVpe4pLL5M/pWUl5TPC
YA/OPLPZWxthsgJXznoJThVMIYaGPB2/NvGY7VJHI7KDrcsANqLRCi+BONP8CVlT3R8R/vzyBbV9
+awzroNEkS/Rzygb3DiocdDnG1UV3mvqcrIJamNmuWfyGbl7o8xxLgDsqFM730DUt8dbobIUN2AS
TSuqQFIedJuO8KfiEPVR4UFGMEX80yFRadjYWqaLLUNdBQYnSjjaLmZLVo8QZV/cxyK3fGbNvv0z
GqWh3XaT6bTPWj45a13mYHPAD+QhaDXM9NCJJmX+mSHPuOl5LuvAGO2uCyqdyfPWWBin3DjATKND
MhkQA0VuUtbBNHUJZO8YrP1yMgbu7ynDVVwFBLfjVcidzEMr145ern1z4MIDCUisBk7y56vYxYYH
6Wk9wlE1I6gQ5+MYAXVckCUTnzSnNPp/EjHgeYtweN4Sl6T9j7LzWG5cucLwE6EKOWwBZmmkIUVN
uBvUaEIj5/z0/iBvhqCKrLFd1wu71OxGhxP+gEJaQNQxQzDu3Z5XCQoDc7XTMLAoK3NJXG6rJijo
g9jAoMdphlznhhTsarNXyz/4MIT1ISyVwtpV6HLn3shV8mb0mfl9SsoYmyZ5iJ3xuzDIoOgMRnQV
uV7CPGv3sYmbwUHoCra0boPU9VvAE3LPBnGJduR4AzampfYOY6dTuIAnqEM8aamaRY+ORPFjq0Sj
tdJGA4aGVvmPdGoQZcddGG9sP+mTbUoBJfD0SNFcamEWfhjoqN8pPlzff/wmojeI1Vw4CJotrnuE
MOSmStL0kT3fjPi96HoE3jivrMdaQDjy8GXhncY7RNvUoqzeMst3vkMMw4VT0vK+/XJ7a11fHERw
c4+ajt8srbJIEERjEcUAGn0kiJhk16G7uLaSWLEoNFv2XjYJn2+P+E5AvQgY3lUAZ9lssFC0LBZP
ckLEkMRtjulAbBcBKsElfkU4fsgxYED8FT0qlyEEzlxPqqDzxrZnHVY2ImvAKVIhld1nBSJG9kC0
LVBExRzAQbBZp17Ru3YupjS4cw6ujoFNl5lGJHxJGJnE3ZfHALVR2nRtbzxaA9JubZxbL3bSjJWr
QrR8gbsO6y0FXPycdYF1pwWqz3/8YrnsWX5hblAQXaE5slgurM1R74ZH/MiusbN4L9VK8aXR5Rw3
nd4WWJQ0lhbQ588KyCfq2gjryPDdYayws7Gg1UHjJBWF1ki7TXYDfEDegsYe809F0sfVcdb8Gbcw
GhO0NXDCUr0KWeRjX3YDdWY0w7XAsyWnnWK0duJwfJFlSbd/xkoV/9bjLMTlSQ272FNSbQw8lTb6
OYSsNbgj4nLW2tct+IfYDDXOQyYPuYq1V1c7UIhAnIegeXS1NKIV14ykrEZZzsR3tc2rxz4KgCi4
CcBErfUEVg/HQVMg+97Zjcu7leuBq0FBUQMSBNi8xctJ44+KbClnh6HqcgNEUcMxUCZL3gKJbk8Q
VbHVMmZfJbKuh9Fo0w30vnwnF7hVcV8321GvlIOuBPYpynoU102MxFx85O7lH1e/VJf515x7EKoR
yy4u4wB56Aj6eHWAN2/s7CQJf+XUuHcjjKV1ocr5cxL/oyYXd+CMXTFoKiK1yviLMakc5L1fS/0h
KdEsCIei83xZzTz4/f1OISZxQ83q7mz5+c75e8fboKJBR1OgpTrGo7MoSxVRAfvaLttdpk/p2bDQ
EXQDegaNW8sU8u/sgOUN+D4adxFO8BSDwcZfHm6rcSQsyuV2V2DMSPkrC2W3RbOqWI3KELBBHVSr
/jHon8ecCyNAGth1+IVcjinUri9LXGN2oO+Nr6gyVdOqsEWcPelA07C7kqrknDYEWncG/mhpeQ7J
0gCZzJiwy4HRXnDwulfaXd7U1crqjXzaQPgOaxcQhXXP4OJqaanB0k2dHRrm9vBSBKIyQSFlpLz7
VB+C1RCb0dpJkVbC+/utKojyb5/l94rDxcZhPOgWDAgSajZDvZxdmzo9jNHJ3FXIZif4LZWjaMEt
z3D7zzDJ9N6z2smcns1wLA5VLBXmY4JpSfG5TCvS7XJSxH+4pagh4lyShK5ao4EXieAASivVjIzv
tpLIP0putGGtjkg9rcw+j85ZBEttzYPnOLvQztQjEmJIXcYZggGPWeWY/c4JkzR4dcYJAa1N1vhw
tddsON3/GYrUUH4EdIO5PBDabqbeK+W2SX5WVJ8gu5fCgICcRkYZoFqZU8HLstBvPB1c7U8ZVdbg
QUa9Ldlg/WKJrzHZbruvAWStSrzSxB4Luq70NH00uM+5ZdXHnjB4ndkAt7yq1IBIqr3V5SV4B00h
/8kC2OPZKDKAylbXVWcrcuL89+2P9cHeoCroUDlyCC/lpYuspOhkQmgB7MdcKNNZDSIFEFkq/+6H
amqfkjFW7xz0q71PN3sWjaB8Q0BjLMXvnbAj2DOScB9XSvIEfFSpNgAV5f+ksAnz9e3pLUMGjFX+
373QUOombFic8DTPG8oHIwAf7Dk1SgpUDZHGH1a2j6kpOMxindVIW7mOlN7jtHwwUfBFs54nwiOk
2ItwxQh7208hQHPIBx/ghSofhFJon9gw3c/b01wGJ0xzJmbaYK6JT9CMvDxxCaZypGqVueMd6d1S
zSOsSHA0i+58uw/GsYE007EDyAnAdjElxamRds5DeydQS9C/dnLXG4e00uX23g159coiZYLUBhw9
zAq4ShY3ZBiqGFvgqb4DP+4/04LtT7KwkdFIs2LCtDahZeb0XXKnFbPYL+/wTbYmhSBEjsnjF8Mq
ZOxt1Q3asYgcsU5iHD1NrcTAtNK0YgdrPslcshnrj5QF+u72R1xG5O+DUxCdcaPQkjBivfyKOlKA
cV376lFxENOCCO7EfunV9tRV+xHtV+2l7qJ+O1iFhvWWZGSfHEi5CebChvwggske18JoeoMSOtaJ
n6K665/jOLPV1e0furgz3n+nQ/eIXBRUICWry9+pCEx8MHtXjtVoyV/UzI8iL66H1uOyTrJVZVfh
y+0Rrz8LxW06QPMjPYtULUakCicDeKjUIxZlk3hus7F+DVQpGVeD1SkNfDFZ+Y58cCD2mlXrX26P
Pr9Xf71nzBemKG1B/jnX15fFsrHptIJOgHpsZ/XzelCMn5ZvdJ6UITgnYeG5gq7qbOqEXn0tmdOd
fXG93JRzKS2TR88KVu+W2X9VdpmlDl580o6iwIamywssMY1UfXUQAla8wtab6c6tubi53ifMP9At
InlH+maxEdGEbB3M5vWjjz3P4MWW3r1KeUTpQQ9L9fPt1V2c9P8PRvMV0hWLTF53uZuw7pPVusiM
YzNSIX4arEb6gzwE6samJg+f8JULiMGaf+dooIttK/zHggFnL+fIkkZSyl470q2I3yQJMIRHKcc6
6EhU/mPO8D5HMLSzOpPizApUl3NUUZ/oG5BvRzpGRLfRIElHs/PlZ0Q1QegFsLtWed0Od9qO1+Q6
9uzM2p9h/iah9eL5U4PQrNTc14+FmByMEnRg1lXbWoVnhNqwyrK0/lWjKwPpXMKNdjLEGr6X+v32
F/74Z+DONSt+cZ8ri08s5WgfDZKlHztNUtA+0+KNicoz+mIikx6UJjAPZjQWP8cgtJ8AK/kQTcN7
BIRlzWf+CEAweB0VjqlJR/nyI+CN3uQlLykfoW7LvTIi8LNFNUOAvhEhCpodwKzPUzyYGTyXGG0W
p++n+UIJkh285HK889h8cLARh+O9pjeMkOiShq9XepbEVawfyzQGEFaFwQbRbXUdWU782PhFdefe
vj7WSMARBSFezqh0Yi4XIIhg8OC663+eSrgGuOykxVc5AdeeUaOo7twh15cmkQjnS0d6nrhk+ZI6
fhxIhVrER2Uosva5qaJJ2w513600Uwowv7TDzlplQVl+N/EN+ubIHcJWd1KR67uFthDZCJc3db4r
EnpDmVHKjTE/5m2dvvF7Wi/qe63y4jy1p63vC/Uh9nH2ub3hrz4s9zS7fZbOpGQE6/xyoRUepU70
qDqAnxiyDR1ZFy41uqBNUW8KWt53pnk9HuIRYGZnSDmw1mWFNUfEfwQa6h/zeAj8faO12VkvAJmh
iiTqZh3rw/RvPSsA7AzJgs41EG7QZWCdIfuPFJPtHGujKdp97hjhtkws3IILIxv6rTyZenxnWZeV
5PdBZ9Y0uSw764pcE5i0TJI8FadEUQXuPtiYVd8QZLKn81APerSqakLUg1o6yScKCFCJRweb2Vmj
Ox32ZVNW5brrzUC6c7Cu9jrSRXhAkESBlQVhsghPnGA0CvhkzjG1mvY1rjDKQtvJRl6IlF5/7sqY
bJXeZnLMujQj+bbCOxSzD3YAFHYAWzIEYpoTi1/QKWmZa+MoTh32WwdVhOp3P0dY024qEXuxkoh7
DdP5L14ERcwZ9YxZhxc4LKqhl3t88DEDQOfDOaKlPkkPuZak+6SwbU7zgNF3bE+FvgpCiD0eZQLa
TLeP2NVdpqMSgKIDuQ58Npq2l8MnSgeUHmGtUwDWJ9r0sZVs6yIWwdagfXTnfF3PFefbeZ4zfMeg
z345WKc1Yeb3ZXyKJKnZF0Cvz5NRav9B0vvmIBG3QVUTjDqaQ4jy3J7n9ds5f1OEQ4nDQA7py7G1
HPldC5HQU4QGzhckf/Utfl/yvuml6rsZGDnSdYAWGl8CndNn4Z8Bkao7h/2DgzdrAVMtgxM+62cu
AsLMxMoHEXbrqNX4ila0hZvmJRyEZDzTEEAaAMF0opcQCv1sFTtI/k6XsnhwlbKPMgyaAvWx6tVp
urPt33Poy12IoAfQAigQ79X5xTbImlzNOjt2iOJ42tfYbRvlCvE9q3OTSh4xNsd32Mc3Wsjtg23W
YenhnlOvA0BlYmfj04K0V9T7kYdQR4TYXD6kX/E1s7UDLB5Jpzo+oogb0RLYtJYz/KEQ3X1uUJSf
TjgDFr1Hc6os1gGEhbc7X36ury7nhkaMg6EqpUmsOC53XRTFk2I1HSfMtKVqHQrN8ky0eakkWQ0U
+VAg/a/oqDYgMPOQjCqcDauKHy25u+dGcfWO6uZcPgQwaOqoNSxr3i3PjmVClD4C4zJoEiea+CJM
pbLWtdyLzk1tG8iWMKvo5fYifDAwjxoVKthv5CLLgoOJLn7ucwUdHaNS8GiBvPGNVkDcbZEIx2ot
nrpzIAJpunPsrq8XIjKZXhMdX9zrl0UqLgKcc5NBnJrGUFL08JXSAyhdKjiyDtGdQvt1ZDo7bqDb
SpmDJE9eZnh2AUCpQ0v81CaJ+A0yp463TRdpzXMv9Y6xHpEGmk1gTICMKSjU/AUhNalYaUpcaqta
LqU75+qjW4d0ZX7O3oEMy8RBEqLRy84MTmGfWa8Fr/lTm8tQsRQNiVMkz0uX7uGwT1PdhyYjdQOo
u6DZ3v7676piiyPwrogxs2opkC2hwMBy0WpqhHPspTYr9nooTbaLJYOKKRBUxWmdhnmHkl4YV4gn
dpbxTRg1YoeFnkTtbsilzH/1tbHxXUlPcCQGZB2Aoi6tZxXbrM/wooLUTShjlZ4/DtnLiJ+C4eHI
bjRPKHKNodvqqfg0iSD5bbUEHhS7M+2xctB13YhYi8IXWw7bwAO5YSPTaCCdRQchRlIa6WPfPChK
layNFhDkJiikcPT8ErTF1sgbadsmNorpho/iPlxd2XdWiN7k4c9ICUpK5y0uO3E0apFXd+x7zEXq
GiNKQ6kDd8ZTgtpx+kh2iW+zz8DDu/GxgSjXr9pcCsqDrEyy9kMzEn081I2ujusBVy6MMwI7Bx8Y
ltMzhp/af4WTKTB24ih8vf3x3rO65cdD+5qXA/k2eAaLKLhr88RQS9M/Nno2/hqzvpy2gS2ZJrC0
NtS9HNcGOCMjFEE3re20fVN5ygQW6U6abOK6qTq36srmSUecVbidnbc/0aAsQy/287q4E1C891wW
P3cGAijk/OQL/OTL6zbMBpgcwpGOwZSl3QqeJhyjXPijzNhGEDx0apeUz6KpZXsrAayqsOXpyWTq
1O90t0AVlaSq6rWudKWhlfU1W7ultVRHwp16TXmbfJl9oCVy8UPpo/jFSuVIX6PwKQ8rpUF1bA39
OH02Crzc1xJAFwauU6hsCIaqJbu8i3X+C1mWfVKyXm4RdGO5boAw3Dv/c0SzXAw4v+SIAC3nt/9y
MWQKMrgbOf6RVrYm/+Chw2rEhdIYCFpUY6F/y2iOYRPcj5n8BPXXOTihLOUHaFByb3h+h1FqTtXn
Xg57HeiC28AhC4weVzOZwOUPMxtLz81Ry04xHfTqWauC6XsEWSV8Am1s7GDz1Hfe4esRqcZSdiOw
pwELJ+FyxGDQmiKPnfQEmUqVMfGh7zqmVle5oh5pMeX3cLUfDYgKENcd3Ulq0fP//le9D7wUxX6/
Lk6p2ds7XkAMWcaWNnMB3EnZyrVf1LvbZ/X6maWUDpSWd/yjynMipNSZlLY4oSNeG66OJXqdaJPi
tWkWeVqbIrZY0dy6M+x13kR8M7edqPqhX74MK1J4HrYRWtmpd0rfegqRX869yBnKX9gSQUOmBT85
SCfPnd8JZ2QTRJjaVu2dx/6DBefEk73RgkEbz1nsqc7qQrUigjkhA4Y1TQ3cjfsw+G7q8KzzMi/u
hNMfjAfNlVYNup703pa5SzOIXkLJqTrlmARt09z/z8kAd8FJqrc4FQan2x/3g8ecqdGKZdugNHhl
mZkhOtSPo1aefPwIlE00BjBpbNTIfYJkbdxUxBvBmhhHUR866sk8Sl2ehCfoUU18J1X+aO7Qerge
3wFPS7NTGRkUnCK66iR8v98KdSoetVjRJmic+TO+ueCBb8/+vbt9eZXNBD9iSE4xylpLRQ46Vjri
BS04zFDHHhOisPFGgWxwdlNhUUuPqraycWUQDC3jJATQEBrps4xMYOYS7/aNp0aljU62nEkamu6K
BRcdxUqsCPWYFLvUdKx1RSZnntxOwCNarpEAolerofWdx90mqGTohL2N5jQAzLw2PjuDdc/n/IMz
PCMnaLiDIOY4zSHtX9eGo0eSNphNciqrNjnLQWJuIDFDCIi0/lAUU7zn3dvfXtwPEkPaITOzhFDR
hOO2eDRTKNVZ5U/WSUfW88TnBM2gDtp/ZV+pW1Oqo690lJtN4LSstBBmcSgVRVI9HyRTinOhMv7z
2aJLpGLPw5s1a2fOq/TXKoxOE1o1EpAnESox9ssjzsQp1lsD6FJbfSxihOzuRA7XW3ouJ8OwoYEB
qvqKXxMWfRx1sXVKIK5ICKyj38oijK9hhFQHnM5quBNaXWcnjKjhjTgX/GZ93MtJ9limAHxjxNif
pu9B2OheMk2h6VZl1q1vf2IoFfy1iwOEcDP6RfP7x7XFPC9H8424JMgLHG5pa2p/BHqDvAf0e2DF
b5Rh6qHeCEitHZKVTaji1tfHaFKLoBX6Kyc7cb4hJyfVssuJKscHZEclXBT8Okp2Rm4m8m/OW22i
eRN19iqPAdP9aFQf30/Dn0CmRXj6VjtI7uIwyNgQghhtiLeQUx/28oDgwlk0mtCfZhnm2C0MmGss
hBK12g8KVLAhDoNajMT5HeW7ZAXAShoPuHOon1SR1kbrodgko76vG61KRjk66qtEjsZDUATDmRy3
mzBB1PHfNFLN3+CKgxc0rM42dqXIt75andY9zQF9vKvApmyMfgiaVRlR+V31nMcE5R+Qka6Q5CEY
vR7PQvkVzmcjuzEhp+8VfTUdbal0rHViON1boGNuubKNXH5Om15+UQZDGU3XyPTO30dRXviPZiBs
QLOhYhxT268z1AAT5auRxfUIGFzxP0f5AIcxhSZfrXKtUX8Tjxral4xjmD/kwsCrFSZd+TYFRfWj
aimfbVtZqR84zxIaMshGTG4c52N4rnIarhq+6t9whSyPoS7K0aOP5J/SmIIU4qpx7KUdZbpVXib1
A5KqeeSF5WCdTAT8v/ii786xFfs/u9hREpfqe5buO1WIbwXovN+UJhV/jYZ1KV6g00+al8bkAW6C
hoPm4djTJE+Z1vn9UyT3+RuqN2RRoxJR/i01J0D9P8F7BC0PFReukXphsQqdWm4Qms/qtwmuiP0Q
KEFU4ldnY0KEf5gTbEgShf7JnvzGOYJDwBBAklPzwVbH/pVyZx5toGNnD4RptuNVJoYdvAoBSixj
OJZHc8qaZg1DSTRuFJkFpvbE5tbJwnLMcmWEbf4zLCv/0RZqHz8xqWA1jZ3dricA9AdQzqnq6r3c
9i+jDVtuNU1Y1q8rPy5/Fz56mIR7cj95uW+1yWtL91DFLiFHAl/vasU649Ptv/U66e0LnNyhe7Dl
WCo9q2j9YBukuNZSkBm7auWX+Th5BUxPvYFYYDRsc7ptP6qGdohX0zxM1xEmkfPxEtgBh2GjDKuW
djvWekOgkIs5BSrY4QxQ9CK5RG3cVDvlW5fhefBdKUpdfRaoVrcvGsv/jQpO3r3pgYWbposLgZrv
A5H0j3KnVPl/ogeme6QVOyFU1VfYJuIyXls/21pE/Z86CHXzqUYDc9qkKByMbmHazSGXQ2dwZ+KG
xidCrdSIa+e50P3KeIhFJQ9wVzrIdmOF8bbXjz1Z08rHM+QJWJaRHvg/JusGm43B9FBXpDyZECvN
os/ECjvbJ+P8khpxgG2gXDT7ZCp7Ys2mGSc3Af0ou4ZIJ2s1TnppndDREznfN67tlZTKdec1Vdk/
V9M0KXvSH2lrdpHhbGGegklrhImDS9iOYbfJnAZ/RLVMRgSI0bQQe3MChXbu9MKpnpivn79G0DPJ
JpMKbTylVM3PMCOEstbTJv3dSFjI3HkqrwIGXm1gHDOogbY7TfDLe12jXFLgRT0CrFGNo4/4aAxL
xEcNroPUcNAn6FlbP/Hje4CGq+eLRhV4XzTDCLcB/M7/+19vNCA0YXckeCczyaRfcS7ODSWLcKVi
A1bfCf+uHmcDgXPSRLp/c/629EyUdTyYoKjYSFR0+SYvpvQtILUpXX80jJPaVOOdAPc62qYhYdBy
Z2aQ5gFRXM5uorKEZJiKpQwqz2vEQeWncMizX7BDlCelqoeDbNbaVpmMbvRQoPJLd+j0b7df7WVm
RZMbyAq1S251SuNXcGq6nCmsofRFHbVcdbWCLpjS5uGblCfRppIjUqkJ77oBs5QeBccqbf+5JQWb
AT8hatfwy5wrRl2aA/7ESSx5gZNb+hs5UoffUtLSpYgrHt4DPqTqnXzyupBqoC1IQMqMSWjJdy7X
Hh86tLW4JU61FuZuYmD3Elml+FTWJbGBUyjFU4+vuL0a66R+K3I/cyl3j6DKdIq9/xoXcr5muXVy
HYJRiHaXPwapNCqGajac7B65zDFSGg9dgwYBB6Oxjk4j3WOZf3Cu6AGS34EVAlWwxPmCmLampNXG
k1EksKDLwNilWtx/GZvcv0fNX14e8wajwU85ZFaShJt/OTkzsiVf2CJ/aY1KFStHaxz0I0sMOR0r
ah6Dtqo+04BMf9/e1zZ/9u9YlGF1dIJp58ODoiuyCO+DvkAPrlKLFxuqmP/sZxn7iYNYf520QGwL
0eVilWbkW580jIS+3h59ucDz6LMZBQcb+Bs93+WkDb8rkF98oQiESnya5dYR4bFub9YdNjW3B1ve
XHj2UeICOkpEjkS8tgjyrSmONBMC1IvaN/KAkROEfHCLuIzSR1PfdFEEwZ0hr9pptPJJyzEMhASL
UP6yBgrKskctwCnPqaQh+uzOklwaHkiZhRZRXKZiBzqyV77k8kCsTjw/OSsAM9pbLlRan5UtlNFD
LctCNyeQUeQSQ2RHG7C26qOh+SYPrCak2gtSBOLIsDtng/oVUvy5hu3zL1kSw9cRZPn3BO058+X2
gl5vWSaH2A2J04w7XvIZHIM/qdpZc25xe/wzYxUfK/KDc9wMoycNtfkQTn305fagV6BOBqSDNPPV
qfYgSTHv6L8eu7QVdjHZWX7GeRxxpLRC3cprrVA8CKO1jH2Aj/cKe8oUcvZYGdbBVgpsn2qp0rYo
bncFBOB2LLaks8POGYlyduooNcPp9u+cH/vLgzVro3JREd0ii7gs1ocGgJi4rNWXscoKlJKplTRb
DZLYnUvx+ggxjsOykoNTalxK4SpNLqg3a+pLV9bRuMkm65cB4iz0lE6myfHvk+IyZD6ksBze5XlN
40KvUVZ7kTIJ16pYZMHewi9rvPPufDSpv8dZZMhA2KOklzHXIBcobagq4BBc1FFGf0XXByDZ7Wl9
NBza1rIGpBBmzrI5h22TVQz2pL2EdL8J2YrwwTDC5KccxNm92uj1vqDwDbJ8vncZcgk/CKOssYJQ
JdPw4/57LxW+6XZUNV//dUpU9WcSznw+4SIsnpOylJF2pYd8FkOp4AfbNhPPJr02L4wq9e32YFeP
yCzDMmv90NiVCVEWN6uJJKli48B41vK4rVZBmjlvJH4oktutPj6CEgvPRhgVfybIWP2dA3B1C82D
A0CER0zXl/f68j4ALKBNMfWIM1kTnoEOXGoNfp/tuJEvEn/bFHG2V3xz2v/7pBEXIAIGDDdTXi/H
hQ8DIxGW6TloKp9WDp4/68xqxXnCQvmco+RLbaKVzdDVjdL858cMAANlFBBjSN2BuV2MbuFyJ2lF
CZsqoliq9THctSGTfuh1WezboL5Xk7s6IvN4hNZsWsC9qBxdzhZspx+kwArPSCvb0iHolbTYDK2f
gJ5BEsNZ3V7cq1OCoNgMvZp1q3DWWIp8qSYSnIReeIBWokmpnKT6L2cq7plwXalL04yf0XZzYAlH
UluGlLoeJLyz6Xi2Q8oj/2EKrqGzW9oCn7uqaz+ZCZW0ndqajr/WaFxRY+3Nsiy3meGMh8QKjcRN
zL6edn5oNMiwGgUSKHju1n1A1jtW06E0y6Q623ZQ7HJZrhTsxaQ29eJuwmUVdRuyerfJyOibLdx8
VASwpzOxvK+iH0FYo89we2WvPiQqqrwYFhH9DJJY9koqIjmrQXXgPJmSBRpjsL4pOE9uS7O9J8Nx
PRSUfsqp2BZB7kfG+3LP9JMqIOIF1Rll7eYcBLGjen1Yn/D2M9rN7WldR1rvAvWQknA+ITd6V5L4
KywAbxuSOqrVuZ2paFt/qJOd1euO5qFx0lR/HLmJ6hnfMhnbQGuLFxD/E3XzaaDYofh1ispDNk1B
tpJrSzqOclqqnlXWA6CBTujYDupi+hkJm05EbbbqH4NobUfvYCw2UjObdkZSUJfPJfya9A6e5ep+
ne0ukMGZCROEyUstFY54FYdm2p4Vq+7Q88MsBT37ov08qFX+dVStYq3jir2NqDrf2S5XQfP89WAR
cxKpkF9F6IqTlsLHjvFcBNTykBIsaJxjNau3XhXKZb1NAzHdM2C4utLn00jzEOIQBxSg1OXGaUuC
SgvG8lkplXbYIrWVgUkpItwWCNf6pwxzmU1Sx//8lDAu7UOEFYgGIOMsNmxVGSIMtao7qxqe4i5f
VT4E2rS34ed878iPsUU21XsVlatjMkeHsL9o18oWEdwi2OmCoYoaZI3OWUtNE0svYByu00lJuvF7
KynWt0/KVU5Pz9ICPII8Ho8H1/pilmCNQLVlY/A6glV/CEta0UrQR49U+j6FVb419VB5njVOnyjU
GbuWKT+VVV/f2VnzR/wrQOY6AHwJjB2UlkwvVV68KLIcRejB6/6hltVy4/ujsgKRm685xpU31qW1
6mwn27aa5HtR14R3lmGxsd+Hp5iAWB8QPCCPiwc08pO6z+kEHVQtzrZ5ppS7WEkHBrWDrxAXnDvj
LfY0pRtDp2pDODazo3l0Lvd0MfksujQlh9EpR/Mggl41TyWKA/Ke4MWqf6L6lqJIgLRMcef6+Gho
KnXsbd45MHiLlS6mEXxPI5JDIVL5KTfNNPQA+42vkmXCaKQN8gcN8nvC3ct99j7jmQo0439IOtXF
vk5920wre0wPoMVHzSVGybf2mEUnuPcZkimlWWx558NwZaDL+RSn3Ri5sCDNn2YF6P7fdv37r0EM
ErQxMDyul8X3BubQB/ZkJgfMteeu0ZD6665NtLMuUQFzfYj04Qa40vQFNXv0u/W+qCOMmsopetZo
0d0x0Vhc6f//Oex9Ug4UMKxl2mYWfdvJqZziwd3/Dil3rGfasAt2QcOfS6QOHSiEGORAbf4x25mH
JqxiEVCrpI2/jK2SoRZyBernIAVGuTMDJafH1VtvNPPF651VvzrkjMUDAiefrGqui1/uekUdshZj
yPxQozK31zD8NlY0tMLjGODEfUZZOv9O50CyX9rObF61WQrGlQEkbRF+yqDeFo0ivkkoFekPekKJ
bhXT7zfcEIXn373ZWa+tFsTKRlZ6eXy5/eON5QXFb6fCgLEclm5UXhevUFJOTRfGdXHoR2U816X4
Eo1V+4mqi3/nKvxwpJkdy78pjy6VY4zRLNE3FMWBlqa6mVCU39eglop1Wsw6Vren9cHO4wpiVlwE
hL7vjgp/BUpOXSeDrynFwamBn7mRlfbDPkLw8AkAvKJQN9DSF6AreuEiU2H3dzb+B3NFA3fm1lBQ
nrOXyx2hydGEJl1cHJoyjZ4BjZqf66mm9yX39yzormfKQAiHzSo36MssFTCkvOr0esy6g0CTYxU3
VvlA3cJArltNPkmSGXySm4l2oLhnirbIXkBfwS3gkNGRYYZEvpdzBDMgW9hSNQepssPHtLUk2nyU
JO8s5dW9Dg2Zqo/BwUJ8iYzpcpjGDs1QpW9+mKxEWQ+NhM63qKatLI1It1VVvRtE+fX27rk60Dov
ydwLIBqdO02LS92srdgqTAOVCVUOfegwSbnGd1Q/ywOG4xhu59bnvKiM0IULJnB4qZLm1+2f8MG0
4ZHTBXmvA4Iyu5x2nUtToGJos6fwZe1zgcyzq8xUiAit/NjLIRa5SYsIye1hrz/qzM4CBDMLJlGw
XlxlchZj7hAIcciVIQ5cpZPio9bUYnV7mOtnk71DCkM6Cnod87H5AP11PqWwaKlvduIQOFEkv1I/
thwPz/o8/1JNYFXdMURzPgS9qkh7NFKzBrKOyIVr20mWN7uiHULldPtHXX91en1sNO5y2snkApe/
qSpGp1OpnR6S1hxQDzFK8Lk6cHVumUxzfWeIf/uR369V0RZ7rTHuGSleLz4/gCwEcjzLcmUmKVHZ
UVsj6Q/YaWi/tFHSWnAK+vTPJwqLvRmwOZfMkAeag8a/1p5MvhpruC4HGrbD90RLvpBS0h/A5f3R
bsZ+1/Nu7m+vLdUi/upFJAxXgUyZmAQFD6osiy8eFg3cTVMdDiO79jPSYUXh8TFkjJDKvH0qJATA
zqHVaAZA7wGlv0LxSwyhFHNc+YYmVBfVQQUnkVAKDlmn4xmF5uhgeIgZRYR6aCBYq1QZfNnLAqRB
AXFhyuaGE9UtwrC6wfKcQtaLHEdS7g1pozw0ipz5D+k02B1y1ZOfPOMhExQvMZA7xy1NRCI9q2va
s8D0gD+VIX/9gqRVBQq9D0P9rJu51D5zoOwdUlqx8p9SVZbze+qUOqZrh8/Gug2hDj5SQHcUtxpM
fEk7pUwwZTIDYBRJ3tLZK6S8+dr4ovjiF0AnDqWRaz8QKKkxmE4BP0G0BoSUrbAiNQ2vKKd4Q9ms
TbbFgFb1V2JQ6Xem0FXZpYoE2GJeFpx57Eb+Wnfp8Ae3NOcRXCIYBfZeY6/s0ZqcbSe3GFcKQ+ke
nQEsK4ANv3rVozE+ow+JFgiysw6KjV1tdCvfqeJhm6Otd5bg3czy3innY0LAIVjXtZkFXycVp+ht
1OrR8BtiQFCuh0HuEk9EdqrvAeVGP5La6CXPrixN+mTi4fES9ZlWfg97p/vsA2L9H2dn1uO2sUXr
X0SALM6v1NCtVrfbbrct2S+ET07CeZ756+9XPrj3WpQgooMEBzlJkK0qVu3aw9pr+dvaMEsB6GoO
5tcSgs/K00VtD59FGSYKchR69BX9xzbZBBZs+DujonR+0Kp25IPFQJ+3TcTIpEfZMqv/YZMywr4y
D/NNFzswyA6Z7fz007Rb0yf/ndoszjdlPGrDxBvAIpbTtLCzjEwom4gc6YP6PXSYL0J5q5QV2qzR
zwLuIfpFcWa0L3pqj8JHqFWXB6zs1FcQXEG1qf22G706BTi5z1pWf4jDWY9iD30bNOcGVy/nNUcs
mxnLn82vpcUEblzqSl86A6kd208qbJDQIpGbImrKWIWIi8ci7LpvfmSPb8nkFI8xKgSfGkdUj8xD
a08t2heohiDG9rEuBVEFfzA/IB8ghjWXFPN9auSQTFn1U+dE5YZueIUMnTKYW2QW1xowS9CFNAbI
gYdO9vWYRpab84cnhK4N7S47b5643nwo3p9xgLmwcf+iotB/zsA6b2BBrx5t5offwrEK935K6eqj
kTHNM9riQDI5OnJm7fJnuCSOHcXU5mlqJuvBGOv+BUr9aJfqxQcrXSBncL6MBoLbIw6nkXFpSrR9
T8gxGNDviOpLmuSZ7fXBhGdAVLHSNn0Zluf7rv8qkmEAm7yCTWbklvrA8rkpKcUOlagky575BWWS
4sAEi/Iiimz+G033YOMm5Rpg/DrAYBKPwg8xOGgahiEXz03co27qtpNxDB1iNC8OB+vnTCO+epit
uP1L5FUT7M3IbOoNwe30nwFAdwhgq1Wiczz56sqbe1WIYfyR2RPAJcycgvhdnLQ5Zf4uCGzz2ASz
fphJWPZtaihbTXTKRoy9WLlG8tpeXGsLvn36pSY1Jwqb7mL5M0p6tVGHxrHukQnmPRj+ilNRa3vw
Q3qxU50m/hKgHxe/5Fmir4kzX31yaZ0Co2RR+N20ujxlxtRAxOv4xtE3ucQdSHuK//VwrE2zgR+p
cLLPoCUVdSXpu7HJsKSQlDi0bhlBWhxusxp1p+8ccSwmoslMc6L6O5CA6K80BGf/PabF/Hb/bF+F
jDQXaD5SsgY+js9abDP6mHmvuL52BF4qvjuQGOy1WRMPzWTrf6Gu6CJAnlv+Q5IY4sGg1FeucLXc
+M6UchlpkqQ05ICLeD0YGsq3wOyPdRQU52zs9K+wDypbho+UxyQb1QPqZdVLqRZt9VGvBWOABNQw
1Qp0ikrL5UcWXcuQF/HEMZlaqeALjP9d1Ii/e0AU1gD6164aa/BjMLsvx+mJ0S+tGbrOrDi++Mhl
jQ+NphS7pELqxguJcbc5fu1Rccv872pO1a9DE4vhMIox/vB2X/6KxZqNPmr8eVC1Y1X7wQkcOi6z
BBuA8IQ/zj80URobVMkDprzcPCge7582ucbLS43TBpgI1II/0T+63IMJ5SyAYew4LUl7UyWodW0y
oaiP0NnZa+2J65MF2oIWKDQJMglekk0i45apVmWJY6gOiX7sVAdoHCwahwG1xWjLlFX7l68ge/eS
+kW3pmF6fZWp2QH4FNAtMUewLC7ocTgVVmFbR2X2a2UTQAc9bacuml7t0o7ARwhzpX580yJQAo4s
dSNS08vNdcyhcwtqp0c9z8pd2udB40Foq30BamvtmKVdgx3e+Jrk95SYeJGp0S/Ht41O89UhHexj
paXuUWfWM9tlCpxkOzNvq5Wjc+Nr6jyDwFlpA6NhKv/5H5EOYp4m3Rcb3hrLcl+hUrK+xs48P4l+
rrxEzYfSa80kgg3et1dSv6t1EloxR2UR12jknMsCDqz6raizuTjGRWA0ezUZVSLjZC4Lhn6qfK3j
cvUdqXxzYnEIApIHplEvV6oagDNEpVasVJJoan50gEMpoQWkh+DIxvyjO8t4HG4QkerfeOGrGncd
28HcJDVgmljZo2Fnb0o3ahE20e2dViTaKQGl/E1Le/3LB90BlokkdPBpDGCC9rtcKc0zszfFVB/b
uBVfVGvWXxMlSzZxBUR7JZ64etGx5cjWqMw0OUULW2GGZ3cjoz52QEUOZtAmTzQSzY1Z9VAbauSC
HuNua1XcG9/S1RF8AwVLL48/LlcY0A7O8mAUR5QDzGDTDJHyXlem+xVlTvgNEE9ZedOunxlahvRi
6Z3gCsDeLVzsDJUYoyxae1R8g5k41Kjrvyw1RruPjD2nzOcxDxh/900z+8EEN/rblmr6oUtdKiro
7Hz0C9OYdhmwI0sBBrP8NUiPcrVCZzpCx2bvVYTfX5Vg+ouwbc3fXsfLDHvSoKGWjN9lsxfXpmiz
LqxtbT4G1BCyg5gtkvNe9asHMeRUdvORKvl21AN7VwGqqN/VmXAm8szCmCYvmOMy/nZ/8Vcui18E
6x34O/j2YVddZEWQMfRGGETzsRzbwNlEltakGz8iRTrOwBryTQguI9oEYR61DzmZt/N+/wdcn3kc
JV5LwlsJPZYx9MQ0TEDzbDwCTAi+jw78WBu6GGikz1UkjH2Uhs7w02wdfbWYIDjYf7z0PHqM6IHR
I1P73c2TxbQ/3DUOC+HrIICz0jWr+ZiCgwrtY9I1o4PqVw7rOvRUQxEkvxhRTbpdEMxF/KYFaeJ+
1eLa6VwItcw29uTSUC6+vzHLw8IngYeCqB32OUk0s6RqHqUJxsoGaA0m12iewWSROHpR2Db2o1Mo
wysw8Ayq0zEYIXzZzT4F3tSbK7sqDkobtp3X4jPmteu7ODLsFkeGAAmPQdDAKMXltvlz7ipa4WrP
CYW8yRsoYTePIQireltb9nBEeWl6gZnFrPcgwkW2VkyRl+TPz4Z9ipu/s3jCcYZJL+03dFc19kU8
V45ePmR8BovHQBkRn8vt4EGUPapi7pSC9PJSjZmCQ+3G6rR1W/gyNb0EHX7/S8k7svxBZCeSP5GY
hmt9+YMgClT8kFHe5xSJ68fWppiIZvMIPPi+nUUexMYDEqRTgjwmXuTq0U1bd7KatLSf7VQZjSej
s8fE680Ena00T+toB4EZArB5NINzm2bLjzbV2Nhr2mqLUON/P0P2Lqg4SOahhRNDqmSu9EJxnhPT
hHs7U/jRXo2yDiLPuRms9ZivjxurpnfBuA4tRjgLL3fXTU1AkaPlPHcA7GFin7TigHRveXAL+Muq
NBq3tqJZYK3Q8ln5srdsI/xEf5NiDixP8un8w0NEXZWVY586qMpQ1T7klK7oQ/ko4YQMyiiPMXmf
64VoA38F6mitUTovfKPcaXAGcDDQRiCoW7aNDbTS+omE9FlpMvPJCPocVGBo7mdFazb1NCmPTOat
hQM31uwimkf5hPYMMcHiemk4fDNRW/eZdDyutqket4VHI2naguaJj0EzNF8g3jK/6PWgrdEX31ox
2S5ESwiuUJlcGA+injlFik3PXNNyZ/du+jjFvv7CpNypycN+RwXd2d+/VkuNK2gXmEui80kQQerL
1778yorSBeM8T9OLmgR6vJ1io3H+o6Mr+l6YBnyzgdm7mRdpfW+95yqssOexLulQ0oeJPmdOan6F
CCRN3+a5N8ZNagaTaXvTaOfBCeYYvy4hQ4TBA669cnrwBWjUFcewvJGyM41HoOxIBVAKX1wuoO4d
BWF1TX8GQVjAqxhrEIO4tfvSIUelrBhbfiIKMbRaSG80MkZJAX5pTBXZzAywqR0DxY52Gug2mkjF
AEtsPz8M1Lffut5cK4NcuT4WJjnugLmgaQjM5dLoGM5paSih9dIh1xJ4otQa+53erdapGztGG+69
zXS1pSnljzS70iFsR3XTdLrev9w/LcvrwaJVhMRlX5UTwwW9/CWwS8xos7r6y9TabreFlGhGmKLQ
ht7aK8o0PJSVPTSPCKOo2U8Rle646n/le/Lne0PFD6ZpuqdkevD2LlMS0JUwHjaV+gw1CU1jPnIZ
PM5xY+he3FW2svWDOTnGKMVAuU0X4Fs95LhJb9KbwPw+FAMMapvEpaP3qfZxAfCFMS01bxoVKVfY
8MNoRFhEkum8ZhVd2g0Grea9DMLQ2qUavBlIJcAW8iXzByCw49gjXVoCrzzYfqcyjNzUXf8QmFnR
7wIjRBynFWrw2hDih3tYFFv+RurWmefAQNAgQO8ztVDRoIOtu6+7vPXIHxRjr2eIZvJzmvG9JONs
EWmnJ5VsFbOxy9zrdXNsdsYwpNqXFCnRQx24wfiq6Y2od0IPdWM7dFFn/4iHeX5nAIPOlBZmyRo3
/NWFYNZYan/JFIpqrL14JIoytkOoR8PnQItVbW+KHiaqSlc+Nf4ktiaT+QUyLatV0UXaxu3DV8kj
COc6Ld8lDZQ+BwMUCaX77OgV8+gMPh+avJD6jdNofYELMP1gBwWLBHxULqQDJtBZ6lHkbqwriYjd
5y43na1vU7bpWnMA5G6Xa0jWq+hX0v2g+4xH4+WUeOHLe5aMtMeaugxfwL3N2mMCKbblhTSTddQD
a3uiJqcWDlwOU1szKGqnMWh4CMm3keQDk7c4Xbn51xvOLwLpRBtZ7oG9eCYa36H9HQzBS+7U5n+m
QEu/kaLTam/CirGY1l5rL1y5dbkFuD1mb2gaWktYK9EefAhCD14KU2+PArN7WprRkzWM5kpQfWUK
djXGbaRarKz7Ll1KF/Y+eRYaZzWYxk+diMZPSlVDXVo1a1NLS1cOKyylOPoGpME045bRMjOiAZx7
rXVM3ahSdm1Tubu+9U3Lmyyut6eUrXsYYD7waiMcf7j5ZH++78KX8bpU4+CtZ8IHFIgcFr08WuNQ
d2VVp92LGtpWsU0b3U2fmbHJpl/3Df2etL3w1FhyeLCc/9UEl6MujNxaVTJoNelQ0eebZtbRSx5C
3d+Wma9/noqphypj0sqQJE5owSaA4F7Z8+5SA/eaCMaPd62zyvolE71GbpF2g7qpjUKYkLyY9Oi9
vLXc7y35eu6hpyw5PVzYA1bi4KujzzpcIFBIP8mxqOU6tLruKM0GDXOhXfvUNbb2yhiB9uTDYvBP
VytrGJ0b9njcOIzM0TAjv4zItL7Ras0KmxcYgYpNavjZL14qMXmJnn3OysJ6vP+hro4/lWgG8iUk
ybYovS0e9UaJzZ5wtIV1pIKSMbIgFxutZP5FKtq937d19VxIWzwXIPq423ROL08fOBg3dmCkfFGr
Wrxo6A3sXSRtj1pQiX3TmeM/ImTo9YNGaUdDtAXUB7eNzUUSNdgBE3tFpb4E9jxv3M5Eiwn+kwet
K8HXAfGxN31SJD/vW726aNIqURtULJSWaE5fLtWfCpGZbqu+lNoMolAxo+kHKMPwcN/M1dcDOUVM
xGkBT+jgoC/NlPTIDF0xtRe7dsbCE7kBnQePyxcx2Nruvq2rk4kteSCp8LMqaniXtgyV+DJSIu1l
jNA55A6IPWS085MZuYrp+VZefr9v8NbiZM1QABcEL7mMLko1og4W9+IlnBpX9Ti9s6fOAK2QzA1W
2fF/44MvPBYpPS8BTzwbJEeOL9c3OXmV2AjUfpr9wHCYXKM8vB3duKPdi1oT1aVKdz03NuvvRWkl
ZwBASUNlsrJM5hbV+EGh2qhuRDC2bzpIJaaqrWh8VasI5WTqbLbys6fSi7ShX5TpX80Iwctuqu20
/0ng5mf5Pu1Ku9r0aZd9HyCceqtHnRhRzSbw/146ReUJUKwyi/39fRbXG43GM8dCzpGw28vA3q/D
ETxDoL0gY6s2LjlE7aAzZpGuod2jhw6TvBBEvVJrQ5UCimrjc6yXotrGBrE/HdIm655q+KzEIYlG
h1JTbCLxmGVJk+7shvI1dHRCJN+LIcvCfFfTRR+es7QfmYeZAvRgQ89EJbZ7KxAiGX8QCWvR1m9Q
51jxdksUlQkWh5XKVZIuwiO8yKYqt+0gax2SE+zkNVSpItZBSIGS34hqgPDWdotpK2lUPoE0jEOv
KzX7kOmB/x6YxfSlGYzhF9kW4xaWj9LNNs5may9UJd1UYfbP/e+ycJe/fyuxFuEPNxz3LIu4f5Rg
eoil4BSuy5OVasp5KrL+kwJJz0YHNbUL/SZ5LE0/WzkMyw7F/6zisCi/2vTEl9d8FIk2lxC4n+gv
pYeRaP6x16PuGA8aOEM9n78nVG0fK4BAT2OQZptoKuIfH165fAGZtQEiRZq3eCjaMVOZ8uzqE7w0
neeoZrkdkVH+oXfl+EmHOXnL2+mvNGgX6a1cOJk9f1JjpBi/RHdoRkoGXunNqYfZbTfQcOcbF9Mh
DMW3cOrmg5kWipdnU7/yQll8xz8cD4YlIyAs4vg4GYYunmC3MNVOa4rhxOYOh7bRgwOuVtmNpfor
K51m5c24XqcsJcqWDyQpRKHSG/xxrADq40KhFT658FI92hZjOtXkjNvCDvVtoKfxlwYR3i+D263V
FJeZjVwpsyC4GWgneLGWtQymFrR0jNrpVPpu/9TNWUYB03DpKKbaN9VXk32JuBljQ1D7MQnqTNuG
Ca/HUfnwuODvX0JExxwvpSNaFJebEI5zlRVDO578cRJ/t0RHj6Zex6emqsyVz7sMhX+vWg59kyEz
Yk7cc2kr6SPFSs1mOrn96FJAiOa5gzw5AMObzLYTemkJJJMOXx5BeW2W83+6XtNomPd0Yw5h4Ybf
CAndbNP5cfWql5ZQt1E56spTkg3ZT9NMEeeNhZYbSANNbcDAvG9+u38jF0/E7zXA5QKcQFbhQfBf
rsFxporqhTme2FPakFMJQMYjyy8fDF+vV4Kn6wsBC4JscxBv0JQUy4/TV8XcIrl8su3Ifws1KOh2
cza33ba320jfVQLuoof7C5SX7PISkpPxLhBP/YZMLC6hGfQwsOmddsqQrNsIXem35LXBBMm+ClVf
HWoPeeXDwpqIOaCIk4wrqdmNRYMKodwudxjSzkX4kUqtrMaJxWkgE9rFiEc/Z9mkekOpWv9EEMq/
3V/w9etCL5akBpI1PujVuJTw0TQNGVU+Ka3j7yw7gXoPoztLq929EpTB1gl1bXvf6M1F/oYygFK0
6G5cHiPyGkeJwGucSl7fB2ju0kPWZe0nc26RvOQ4rdy962MLWkP2Vzm5sBpfPSTI96ZzNumngKbY
mRGpFgp8eDa+TGNvaivl4VtHiGYuoFCOrQRjLhY3z5BIJo1+svNaCxkhcanbDb1b1x5+n6J+0ZLz
BsYQVzstzezPWaTY4cqKrz7rb/Y65syJYWWYvjjHNFbLED1w6wRIhUlro56Vhwns6MYMCnXyYFgs
P3HlypUK0dWjglnHpijOvLcMHRaPSqaYzmAy0HLKZ4YiLJJ42rWmK7ZxrJgnu+77o90gBeJAHP/4
wTPlSqv0AYBkErsvEzxutKIwX26eyjyKf6aREj+5k29/MUqR74aozPf/wh5QI7oNtAMAPF1+Zmca
nYlH3DwZsZHjtm16VYBT4uiT0xfhQ12la8yE19+UzoyFJebUYL/X9UuLaPgyq8JdPSHQN3yTLI6v
eq9RdNdqulRh3n+rwcytcVzcsMqQuxzahEBA8opdWk2yeUjBLCunKbK/uWHgbwpN67aZrEZsqlb/
O1PbZg1XfXVhccEkmbTYLSIxKiGXRukppEaPhuaJ4Y3sV9lavIN6VX7re9v+dv87Xh9ZaYqCrqwv
4ggXvshJVIMUb1BOvhWpx3IIywd9DI1zrbvx18EwyMRaNISIURkF+hem6WMDyyPpYqjjcpVFX3ba
GIXBWZ+CZHpLkeN6c80smH+lTAxVm4Ccfg9rBPM5+cCY0or5Ky8sS/a/Qa44K/naXJqfqlgOAdfh
2YjL4h8nn7qncbSrL0zoqtDsM0f1UbcvDQKuZeJR1uuXBG7G6CIYU4rwDKFrFsLUFH4bGC360ZSw
uSkqCgn39/fGKYKZgUq1hHYyeiKP9h8hbtrWejYHunuaSuQRiJsIJjZKl5gllIq4oJX9vGXOpPxC
j05WO5dV1d7ym2DSbZ8+rZ7szIpmq6cKX30U9ZBWH99L0Id4H2i2YTdffjzEzKYGgm06sZpeaY9I
vhj7tpWEwKaqCHNrNWV1+PB2YpLEiFBMgnbF5XaWiVUSwEZQI5sdA/962Ctf67QYR+BS1X/v27px
NiU5KEgxev/s5+JWhnTndRsuh3OduOWWjmfyCiwO4aGpjfcAwv/+F+bYR2q8cCiCe75cmgIzgTnh
ts9VN8e118St8STiut0HGuLVDO0xsPNvLFIKoqisUdRaXD7oEztowNPwnIoiaTeQjkb9UxPnttjW
cx4n29lM0M+5b/TGCZVSZDLdYXd5LS+X2UPePSf0R09KnCrqSwVDSb4Zymhq94wpm2tP8o2nA+f2
GyIFC8wVkAJ8ahNmbhae/aig5UkzR8n3yBMpD3M8VuVL2fQvSZ4XK0Mw16sU3AqeZe4+jbPly6xl
dUT2nEVnpxYwhQPINTdFPfJSa9PaNbxpC98N6Jga5VWdXhRaMidDFZ1h7xMHENX6Hux89wLzRrFy
42+bYvhCxRgsCgtvVrcoP+llzbIsminbsVDFzu8S64urQlf/4ZPCHuKq/68x+Wr+4TrVoYTzXXXC
cwlZb+UVdj+1XiCsWHl04nyt+3B9ULBGq1OXeApGthfWakXrXEVnaaXbG9MGVsp0Y8N6m3uM2Baf
ZphPjjnu4v2j1+E35hMvI9FFV0OAEMKGsr8cnSkvR49a2rln4JeMLYXKqm7Oja9HwYNMizF/qjvL
x6G0mDYcQhGdO5b1zS3hS099W3JGFOma2MZNW0QyABRB4NB4uPx4lZjGrB7m8DyhIf2M9LLyksJI
CwF5s5bJ3TIFVMkmzeBNZ2mXpqDfSSmNKuF5DhFX8qqmgSDe7IYm2PAw2OHKsbx+FiThEsMiKjE3
pFaLgxJzLjthJfG5hiziszUU34bQUhhM6bT3aOi6t/sHRP7nLqoB8nH9w9xidZNVhCbEC+E5H2bg
TsAfMx6fYXB/Oo1VvboBA0/vzVAyeJbwg3b3ra8sdpnRKFFH6Q76+bPVRz31ANF7PtHTZwVJho2v
GWs6irfs4TZ54bn5FG/lP//jzue+z8Qm79/ZrZ3hmLix8jVw7H7nJpP5q6ZPsQZxuGmQGSOmB2V3
ZzmtWLSiyHk+onM/uf5XdRT5S2GhON7ChX8AGd59bKwKlj4m1xmio0kGXQrl+8sFukanVz34wbNB
QVn3Gobm1ZduCqthlyNkMD+6XaXaaICMc7yhmdiucNrfWi9EQUxdSuQ7KNZL+71it/C/SQ9eGgOd
1pL4abKrU5arxX/ZjbU2x63LCT2WBFAjEkkuemkvTZVIDxs/Oqdl3b+lQ0etQwfCeLCCOV9Ts75p
zCWCYk5FpqeLiI2mbs+kmBqeC8Vvute67auDKMqp/DSCoFwp0l+XkMFfM67FTCCPhpSPv1xaVuna
AA43Pmc00Xwa5HWGlMkYmSCn3Ln1IGtJfzogjzYilKJhEPMglyi05HkkETvcv6g3ni85Q8asHKDw
azqsPM/Tvk9LLo5WWOYrmu0jHcHQd/eDz8mG3qQLo0dKa2C27lv+fUUWHkoOWkscngAfvAQJ+W0W
6WnXJuc4R5VmW/nt9M2w/HpjNYmLQCx+n/+VpJSAKYryhM5hTuzQmu6nae76l1aUa1MF8kMvfxJQ
Xy4uEYRsMFx+Gr3MbCnUEJ/zzMymDbJD8HSiixc83F/7jdtkUkWnxUPuTalgYScYoXMwgUWehVGO
JOiqEj/Mc5NC3jIx8t1Vjf3lvsUbzwFekcSDrhCMyssyokh43k0zzM5pkPnHaaKvC1k4qoieL+b/
RpWrvDW+1jB15tgrmoc3FisRjzhn7rJEFFxuamKFCBbPRnbW+/xcNWoLfaQVVdsgVXL4v6xV33zj
K9IbpQwtybro8S0gBb2KuGMH+vgs4qwbdkXF1KsHY4jVrhzhGyuDP42SgIZvlnRIlysbUy0ASllm
5zIxVOQXgE5ujTqSmEyzKraF1ayRE9xyHlAcU2IC8CIFEBZRRBfrZg0jWXauI1/sa5vm9dTM4m+q
i8ETeqDRI8W3dkPb2zA3si8HVnSO97GmTN/un6gbnsOhxk/8RFYNumHhoftKBPPEtz2HtXAVSqUx
6kSQCgJzaOwzkgkQQOuJurtvdbnlYHeZj8Rzkuv+JpO93PKiABNKtXQ6oZfUPEz8O4c46vCd5dD/
bScueqYfNwjtBT02fBSB0OKqznXPW8RK6avpznGMg/ZQDHM9ol/Td8/a6EYfjOzlCsnkZf9E5oFL
uhFQdEGmxEKc9Cyt88cQxoi/4TxSmm2TzGudveXLJ43R1yP6owANMFdu9x9xU0plsHbA/Z78OUlj
1CacrHlTXDsIt3qVp/OKF7r19ZC2oHXJY8NBXGxmJ5xWRyNmPpVT3WovaG5l6TNsHvr3OQ6mXTVN
9UrcJP+Lf3p0uUCeWmo+0H3xsi8sVn2ouWPezieGD2cvtOhq1KqZH4eeDHFTzGTwKnNWP6jazA9d
JIWn7p+f5TX5/QNoGVMMlsX9JfC0Msuy7MtYOzGpYmae6IT+Bm9a+jhLnkWvV7r4c2+46df7Zpc+
8H9myUuZfaE+urydwdyZPbzT2kmtKi33UJ11hQfTrrG9b+fGF5X89TILJZ65quVNGeMWURmpp9ke
jObBbJu633ajMUcPUSzU914MVrX/FzZlFVZeDxUSj8tDq7SZE6huIU4+tOPGQxEUnZKhGRfZzUEz
wr72KMsVyo/7Vq9gJWwp+wniACJk9nTJvqzP/UDla9BPcTMXn0PVyLYqbFQ5uJlq4C9D4OwGI4b9
ZIS7ehwYShS1tRI93riwNMd/l/vlXNHyOMV6o3VJ1RnUhe203jSO5R/UkIaWZ6bW2qD4MmiQKwYr
7tAIBPQLq//lRs/GOFYoF+inxJ9mF+VrpdqWzBq3blJDNGi61G4a3S6ekdhbKzLeOMA4CK4M8A6g
5EuWo6jM3JJGtXHqJ73LtowLIOnstsEa7dqNA8zbzUwkdQ2+7TIaz1NRkb3oBmAhs3afoiyGNLwJ
feM8THP8g/5YtabOe3Nb5TggrWs8/RL8XycKvfDIZ2nDEEwPTVACGW2ZATI8H0HH53Z2U/TER8M/
p8O8BmG54REh4JIAaipxtBcWQQvTUjldh5H3BQbTXyWwrfphzDOR7KMwGp5GZcinQ9O7w5vZBiQD
sQlL0MdfcehNyTioOuITlwkXcz5lD4xVOzH6ESfHSWEmyIO6rnRfM7gJtOdcOBA73r/ANxdOrQ4i
CUjgGDq7PM1RwHAPPKriVNahSD4p/phtG9WJ1Z2e9oO9gfN7lgFwXphbk39ZDrWE2vn+j7h13Gh8
/L8fIS5/hCLgXpu1UpwqVWtfQVRlPzLKIzsrN5sNSZ++sugbzw9egvhFMkxIIepLe5UNaV8wuOIk
FJAYvMppD0neJN4hUXfjXdkizAcmPQo+2sWXvoP3hPCYoj0zCYuov53S1tH6RD+FRd38CqF29l/C
TFWUfQRqFErzKXZ+Cjlx9vEN5pknmdeB/hEiXi5YGRqA9aWhn6gxNzsGe929DxYz9YQ1R7vZHOeH
+wZv7bDNMZYpPXOu6mKHe1oQQEEa4+QUWvOcuEP/UthFzIxNlTjZXsnzkNEA6lb1xyMLsGjQSGFc
1rrlUfsjdkML1sntutBPylBo+8jvcm8YkvrFVQdmmMvIL+oNQ0xhuvLk31wwis8gB6h/cYkv7WbG
2GtGUOsnq9CbT+PUjW991tPwEajNhB5d2RGaW5iE14ZPbr194GBkCon7AlF6aRihE7UoK00/IZw7
99ty6s1xnwblgDawCgB2xUndXKfkuQDsR4qz/LBmmwYDcB/jZCE8eEpKZf7MnKnje7mYSy5rHeq7
IpRM+fcP1C0XwavHyDIeUqLHLpc5iyQsAGoap7Lt5gclbuNgY7hNZyEj6uYwTKQUczb3bd5aK0QO
BFO856A4pe/84yyluTGNZp0ZJzUyPrVlIE5t1ekPJJSm7G4DINeV6cd9m7deeHJZyk+w7BGdL2wq
gNF01GX1E8pYcYCWd5ju0ceMjf19O7eODZkqMBBSRjnTcLk2GAx9o+xtQE2VYv+thIVIN/PQAxU1
JrUdV6zJX71IOGSCAzaM2gMAwMXtQH096jSrsU6M2fpHUXZFti3G4qWq67NSxumDhld0niAqFl7m
++WK+RsfEk/EHABPHHXwJS8zAKLWVuzCOiF8O1oPSu9bAayNxnCq83GuH+ElYczOyKIpXbF8Y+Gc
WYMNlmISJMyX2+zHg20xbY9lE20niCL1rR+LqPXa0v+HKANhzAAxuwDOiaLIvbGIDPXjnkmy51LG
BAFJOrI4UTFM/YWRqfapYFr1oc+0GWzGSHMjdM0ZctsRciX6qGsUEtb1J6dVJWkyCS1o7izMag6d
PrhI7VM16Gq0q0w96T2tcv9R4qATXmkN+r/Yawnfko4fVYXlxN+kzyqfObJPnTIEXbdJxzj8T9nF
WbhV+85X9no+NcqDa8yF7XW1Ld5r/s4apcWtdVPKlkhBiUxcPgSjEJM6Qe50iuusRuVosDylGlGO
NmNErFOqjR9/8aAu/P8GF8GTWSAGnk6+dVI7pYh3LaCRt2h01f7RB26C2B8gMk+LA6XafdiFkMLT
KQRmCLx2qWBUC+R/0rziC+chotQKI25H2k15vDGCtlsBIt7wi6Bn6SkD+JTjLIuLpIsRdm3DN09B
Uhu+p1CrNbzc6ddEr+R/Z+GpmE1FKInypcSPLDwVVM2Q1DRESgkkYzM0ETA1fgnHMoGoYdSn+vTx
PZTgDYZWpNzA8rQYasqE0Kybp2KCN/cpCh272filReczrnJnpV91I8eSxRamIXjRQFAtNtE2gljF
1ZsnC+1zdYOcT7KrlDJ9q7MwO5luhwY8784bLIjjihe6aRq4PUNmlHyuKG6sPKVAMFjGaeS5Bcqu
q83BSIw8PggQR/WTgBCMAfhwiv6r8P8/yCcB3plgBToJPirvEGJCl34YRYy+SdrWPukhJNph38c/
1b4yNlNl1yuA7+vHBjQV0iEcH54bQsJLUwIJkQGRIAoxalAPG6Voyv/CnWNN+zTVzW7nqBGT3WqV
0469f5iuXY+g+MMOMzbIY7v8vI4ydu1AInHKcyuQFHZBtoUKzRBfpZjF42y2Yf/PfZPX1wWTsCex
vZJfZVm71HQUsAazB6RbZd1zoBhRtqlIYjeqEoVr7eVrHwAEW5VdDCJ7+guLJ0V1Z4b408g6ib6I
/tLsSWv2QepWa3RQt/YRUg64WiRgjUD38guOotWsANL5k+nMdb5HFTeat/FkK+aDpRf2NrH8cY2y
5capkdrZNDNBcdE3kPfnj1jT6WyrMZPaPdFy1at9UxV0peIqtiRUp/GPpdM7fzOlXK3VKq8jFNJg
6i3kw1L8ZsnJxSZONHUBjfpFYbobmNeDfUR7M9qjG6//yhpn3k6DhoyZooadsYUrNlkrQtzY8D9/
w7I3VYkG+u4giM65qSavQdNG8S4ps6LYOh2M68Y0t/6HXaHM/gG3y8q7FBhb7PfgtF0PV9qZJ2cO
j4gY9fqmitxE9yynz2EOjMvai6es/e7Hbbfi9q+9obQOMYgB+QQVCLkhf3ztaCJzRsgsOAvf1N4n
CgH+RsrtvNetAehmzOPPhKgFogHIdX74xnJbiZAo/5NKWQv3pFeNlaaGpZxGyjFHQ2E6PEts5WsL
IOjhvqlbn1VKehEhwE5wRXGTMiY652MSnOGSqT1YWv4Paee1GzfShukrIsAcTtlJwVJLtsZq+4Sw
xx5mFnO6+n1Ke7BudqMJ/4sBPAceTHUVK3zhDeGLlwTTtpuzL/roWW+3h7tyhGzZUpAiIjB+3UUm
DBBGxSUrVd6zIkqKDfpE47TLWfx4Zzaw0kO/ngCjhc5orzRzr1xMkmPPsEg/khsvQrCmC9GUtIPo
1AXlZO/TfgidQ4v/5f+woFR/EdQkC6a8In/HH9umN8pE4LMen7Syzw88MiMamnC1Mnfum0NsKdTY
b6/ptU/Ik0IzjPaqlOc5H7HO+9hLRiM+tbAWh30MQqA4eDhHR3fQCJz6PkfL+PX2mNe+I/xFAnga
uqQti8ORpwH6+SZQYb1FXGKYsSPPFew5LNF6r3Zn1bvGzO2VpZUTOY/7gHtI7W+wPAy+rBspM/wS
HWvTUwQNdsQdV4h7PTby16aGs3h7glfHwieaPB+EHYX280VNqM8pwIqAzWdD9aKmarkJUL7xtqIb
1GJlYtf2JmEXXw/SB7D5xakoHNQdHQSQTqne5j9ULRXhoc3iqtj+/aTQtSFGZ/WgHywesCaa68ZI
c+89i51+j3+ZE2yMtg2Ne2uaG+ft70dja9ArkP0JSubnS2hYiDxoiuq99+6gIi3aJFHhm61axLsm
MaJft0e7toYks3TYmRqIEPn3f5y7MSidKCPSeLfo7z+jIgUGCFRUne5uj3PtWeAh/kBccW0uRUIk
f8tNuyx4p+1h5Xde6MRPdErcp1kDx4pgm1v0QKEQRvwRkuHVK8NfCwWojpC2UrVFlH6xqKrauzBj
KuU9nT2X3qGB8R5yAOJRND3M9NGr9ixxfMCcJW12edEU/9ye/7WTL6UB2adSJeWiZhBGaRkk3OBR
VwZPAcS2p5Sc5VNhzRndB4zvmjo3Vk7jlRYmmHJwkkhgwPVACOn865qFFqoiiL13LZzq9EmIOvAb
R4+MA7YzJu6HRZCHro8YnK4/0jDLnwMraMxTgWjF79sLsHQ7Ik+hRAasmPyBdJAK4PlvCSm79qUn
gvc8w+zFr1nuO1jzZYB8hNY+qL2Hua2WttvMmqyDAig435CWaruAttm0yZwq3VZWsUa8ufYMYC3F
acOTDnDW4hIJG92aaQIGcKpEbm6xD66G+zJVYzjeU9jdKZm+Jv99dUiOuGnLnUBP8HwlUBPuQl2Y
zvvYzsjAKUbVPvHzBndnmKNBaBbl1teV1b9yzsHtfGDvwK+SS52PWSLpUeRDZ7/bc+lq75HqNdOe
naFoe+rLdeNDstANXyRKXm+iqA/RLTXUb+k8Bq+Bp6InnIqouPeqYCxOhtJhP3P7F165IPhZktlG
Di/3yvkPjB3hBYYVBvRxyqTyvSnvvM1EHv3e9rqS4AipW/nOMjLXerHKxvjLLB4yJsV3GTryPRDK
XR5QFHeaIS2RYZzSqPpiJnal+qmianeVBwJ1n1WkvHeBI1WW4WzY8/729OUF9McjLYen/Y0+LyIf
KNUsAc0YW7khIVbwhIqUwMdO74Jh00tbEBq4uLXcHm2x2IzGDSQ74BIZKHuT54tdaY408hH6Uyni
YjN1WbRzzCjfe4Aq7iw3Ffceh3QLi2nNG3x5JcmhZa2CSAR6Hd95Adazu6kJu2jWn+w2TB7rsYop
k0T2pk08w/FBVuTbsmz1p7ZSjTt7clsf64pmrWiyOIL8Clkm4h/ALPCLlpdREamJ2SW9+SnAnePY
dEhIYORe74JUTBsdx7E1pvXi/oe3SdFUYj8lMkmHE3C+4r1HriumlkcvT+ffVZ18G6QFcDqSHuVZ
a26SOXHvbn/liz0FzAFqPi1DcKdQRhZjxq2rhGCqk6dBKPFj2I32T6+zv8eel6+UMC+WUwIq5MQg
M7G0y/LFZASmWg9q+jSnIsHFWQvKamsUw2SjkhN23yFptmt44muzMySPg2BTviny7/+IXLqyb2q6
L+lTlrTF/Rx2Cv5BA6AvvN/Ct79fScnTotsL2wCY3vlYfeQ2TZTY6dMYoFnlhpr2wwA38dMo4n4t
Uro2L+g3KAVTM+HbLc6mYPQ8NLWUs1kiXVRb9FVctbsH0pmsJHfXPhuhM4J33D4SfXg+LaBTXMlB
nnHplHLbd+pTPCTJwUpwatklodaumUNfHgNuG24cxqSYpy09iA0jIfBr+GgxVdOvVpy4X93AbQKM
9pKW0y9m5AaAOq1Jql1eO+xQjiAAfKrRAGHkUvyxW7A8p0TpOnxBr49+FFZq7vqsASaMFV+7L6fJ
+W4rnhZv8sScv1P6H7/q2Gfvbu+jRRjKLcCvAANDx4wCDcCu81/RZZbVT3PMgnfq+KKy8lZU/UrD
sVfva1fUPpnMbGxxzwk3qKyuqUVffG9AbFTJZREO7/WLtsbswGp2s2E6mm0m+kfkWc12B7gsqSz0
ZtUs5MbvrcBdedqXElYy16VViJQdo4IP+QA5/7H4bRtXZg1o4uikceXaflEp6RfDqBAs2lR12Yue
mCfC7KWlZvdZkyZvjyKwoEnYSm5rmylwk1+4VIrW73sxeJYPDNIZHpzcyqZPThDrpk/5ovt5+2st
Q1Z+90e+AvMVYAmwpUVBaXBKNKb7qnuOsR/dimnq8FyIeuETChnuRjSYLjqNEjxGnqZ8iVPhHRJP
L9vNgNuKulFNEb21QRuu7KIPRvFZsMAmhkmBcDECC5LAfb6NqHZ7gVD6/rmPpw7TzyLLok3WKvYx
LOO23fVmW/+DClrUTL474hnalrbZENvWbrIBdVWOr6kFZ3KjxrqXHLUxUbSVG/Nip8siIBwToE9g
xiG3nv/EWHSmUNskfVansXQ3kaGjlNlZyXPe4EK9FcnQmHsv6Fy84N2gbg42Al5rAJKL28YmxsF/
EikKMPRkuec/wrXEgHBA3T7bOQiZDkrjTyup1GbnegW1SZH228J05vfb2+Zy6tSxkBGl7wUk4MIK
orW6uu4Vu30GCNXtxyro7+0pGW2/xQHAifWNsPJkq0yl+1raTr9yp18ZnY4FVBYwqwQ3S0KlCOxh
7FSvew49Fc3bdlC7veVYg36gwqWGP2COty/kaSWdqj4bpZIVorwrda6Li+YDyglaVQIEnIuWmAip
ifMCtM+6Ygd7V4kI6DV3+uU2WrCpdKX+dnvJr4wnrbEAA6DQA/pscSBqh7orxajk2JBZh/44gXDb
eEVavmh5Jn7byPSkh9tDXl4OvNA0ojiDRJDMchF/TG4ikKLvimNImOv6kwimEGBS0isGmmtdgBe3
bUQ1x67MTXWXj4rd7Ql961L4HTCrr5YOTfKTkXZGjCOrWUXquHJRyJ9wfk9A/SGUkPrvqDxchGVi
iDy9GuKj3kx5/jw2Uwiaqe6CrykiYmsw7cudh5QQq8zDwv6j+rc4bRpCk+NQlUfPKSZsqpUh4k/a
2rCqvlSt+w11ZMNHisF+mKpYXRMM+DCwX8yWTg+ZG8cOhtmyR1gneZ3ABo2OAoPYY9qPhrGBBC7i
l9EOKtCIozl1XyPwFcXW6dKkfI761Mz8isv9W1OnU4C0nOV+5UKrw003B16Ivxrp2D5TczKQZpos
YLpuSeeqHBM8eS1H6OPBTXVB9d8qiEJnmvx+owrDfC7Y50/IcyavuQdr3O/iuHiFLqp7h8oaunrr
jPE8bpsKWYFdIIwsD2nJN1huQlOmj90EypdExHryGoVO+9NDsyN6wwQO6nIYeuycGb0H7pEq1d8y
xQm+2i5olQd7Hqdk52ROkP0GKtKUjyl1dOOfIlYhYnlGVhtbKzLDYAuNqK8e8tbMBhqBMvEBelCV
exjZ1vgAvKc2HyuYBt9GoynjjTU6c3OvYCNs3PdJMtVHthBAxLGfqd8NwstA3Chh48DeVMtI2d8+
b1d2F+kqmiz0uMF6XoTFKnaZUZHER6tth4epFuObjv3fp4CyIqfPbKrfSlpZEyqoWpyzzbK1wuzl
L4DCAuyFFI5fAG7ufH9TzO443UQxiJx2n2sli96iKG+3taNC62wyfNtiRTWfzbgM9iBl19BOl+Nz
ioE4oDrALvKWHOusdmaU0/WAGh0oxH0iPCBlHiJW2UZ3U0lR8urZNk+J21VPHQJJ2dajxZmuvOwf
Bejzc0bCxR3L75A0gWVLM7PsaRaeHh/jYp4dH1PTWP3i1kbzaRj6xvU1Pc8/8S47pwLv2AdEM7IT
dNvQ/Tzz+NvvWVKWyZsW0F/5ZmUosT8mWaNYa9YXl2+CS7ImZaKJOukHLq6jpkInBbGE6qhhy/Qw
6QlM0yjnafIVylsKAmeq+Pf2Hl2y9RC3celA0iGgwgyjazlmnGNq5Hl9ceybWRt2ijoUb7HbFPVO
9JJRm0UWruR+qjVx8s8ceUa+0QtleBq0pMIxUzHC1Pp2+zd9PPhnn0uGiawBVWDJmF/Weqy5QFRh
yLWXWtSZ91wGUde+TCTx+qdQTZph2zeRZ/tAQr3odbJGS3ly0nLCj0oVvYT3JlH2hgCeGDZq22NW
oldKm+76eirSrzhmDOWhzafBexvLbgp3AmX25xpZpvEzCqT5uC8DI1RXgpwPPcXFpKjio9zGu8Yf
ywffqLrU7QrTeMFbfb5Xp3D+1+1EYXxx9CA8GG3lJe9xVXEuvWiIvQcPRYDs3my79t2wK5FtI1wQ
P9kmfKL3OouqT85AueKAm12nfNKKtM//8aw4nj7nDtXHTV04+XsW6HG/UqJZkqIlDAtGBAeK0hAP
9JKkENlDkTh51h3VBrU5yJuGQMRVFSL83A+NE/v5rHjRXR5bA/7uWVf5LYi4L3NohsYupaPAfz3a
bbmSsl3cNR/5OVV62gZAopft2DhK+q7I+/FY5MLR7lCrC5/nuBIPAVSHTVpk+TfQvDHEV6cf3+bB
jVdCl4vTyw9gbPDQlGUvL5k+SIQ+ON54NDv8HH3sW8xfuV3H1mbQQA+obTSsTPmyREATTBbLAMiB
mkCQ5/x+NyKavyZuSkcVovpPdegfpjlM9tLMxE9Iyz1/dFOkzjQnEC8Nie4TpZM1VO1lrix/Bc1+
WSqkV+SZ579iHPXKaElKjpCh0Lntqspst0ox6g8KNKFw0yuFNt6rPVrWAh2o4tEY3SSe/b7KjVFK
e8ABHJXZSJ4su+3NLQQJuNeal1FCH6wG3pY1aWtOsZcXH7+aOircVDJmLsBFMKxBwgB0MlFKbUo8
RjO9/8n7kc870enzc9DO/zr8yBS0au3slEZBiCsZildF2OhQ377wLncOYGA0h4i6QaihjHq+gCZE
4a5M5QKWprOPEveXiV7Fm4r78HOaNaX3t7V0cPSgTWDvwoikabao6cyxJFe17nTkOq+xA2jml7Jx
zYMb6+GXqJstfx49zofT1dbp9lQv8lsJp+eAEhJQvoOxdz5VSvY1ZezePs5N337tg7SJEScPNWcX
0EJ+MZrsv1h43dfbo15ZYFSfoQlKUTepHXo+Ks6fo1c2lnN04S/1Pmi4dN879vwtb5vkqavi/26P
d5HFUD4gopf8OSnlv8StNk5fN4MSWcd5BpuRV/r41rV1t5GG9it3wOW1dz7UYmqzndaKKxLraBc5
hnxuVGMWo4LO2EZVNOwR5YsPqZdnu9EYkyPc/DUG5mVwBaOIMiF1e/ByBDCLkkUoUJNOaLgdR0QN
03szL8vmrg7qOfU7r6rvUFwGCWMnbv5v0Q4Ctgaomvk+ayvzuadz9NOY++S1wsiq2+DaGu+LNJrW
uieX+86QgDpUzEmAsbuRO+SPep7Sa+VIEKofS2VA2Fwdu61q18MbEiLoienKnB0CGqvib7sM2F9J
2Tsp4kQ9btlDsT1jrBMi9CN2yeomcJ1y00Sm8yqotN5RaAjvb2+8D9L0WZSBBAAKsYC88HXnf7KY
p9fEo1lCJTlO3KvaISWsMPwgzWzNL1WwJw9RqyLx7Kr2eK91AzjYNmw8hRcZVsamh1GvbJLYCvpD
CijmSBY1Dp+MuVNwwppM9Xepx+50cNqives0dQoAcIkq9St3dES+CXQ12QrdyLwdEJ7BOnSthnmX
Hqe9Rh3JdFNfz4tJ0kqcOdw2umKlr1ZnmQc4/h1CUKoyfKEgWBffgZPqX01jVrgZJCvI7+NyuI/a
fgoeavBfpxytlde4a7rg00CaLPwal3GkpIuhtX7fXtXL44wOAAgoyoM0HsDTnG8eq2lEJ2rNObb0
y6JtkFuBsiugf9P17Lpgjen0oWG8/Ij0GiiDUIWWBk3n4wHTUcDvq9ZR67CE3RjCJPpLaU34tWqp
B6dymvmgTXGX+6T/vdgZPdf1PXg05S6KHb39Pgig44ifzbANZO9324GT0fzYw+kOSY5Uo6zX5MRt
txfq2i8nuJVoCXzdeFgWK5WXUHjCIW2PQQjozqlyPdrqc2MeHSqm1ltodsoGTLai/5enXbpLaV+5
L1rVFpVvFyhh72JAH4e6pFgAwrUTfeqroBm6H4onxKbR3SL7woqH81p7+fIaleRqrCER7cAveKmG
HqZxZ1eYghw5Esh/xSLy1cIxHhohSr/2FG9bjNV3r0c9nzfkr1utZKVsLgeQM7S6i9sJ3ya3SIeu
PU68nK+aF0TfBahUhJVj8zBPXf21bvp+jb8ut9FimwEwAkIARJMgaPkWK22mzCj+imMzYoKxRX4t
2Dqla9yVYxNsR7du2nuux/wuDwXmaLe3yuWTTApBS4DHkYKzuxxcmMKKXSurjzn89ju1gmy1Ud2A
uJUy5KkI1fTH7QGvvACwX3mkLDRBQcAutiaKV8LOp6Q/igoo1XYMxKhJXfQQmf9o2ER9GZIq5Ok/
t4e9ssjUPSSBELcPKG/yZ/3x8LTwQGc36oajS6KUnfgBOH46DsaB2yFsyuZXTd3FeipmqxBfnGBq
V+6uq+NDn9GZIA2OZZjb1UpBGCa6o4u/QwoQBL/mzphAw05eHWTsOBvWtTKhkXEQiqWudX6uLbuE
qPCFaWXy+p7P3xgwz8y0tD8meJ5UoAKT2N2bbh+8GgWSe+h+KlS/RyVeKWxc2V8yyKSKwGUEe2Dx
uWl0eX05ecx7Bh2lDzEkwwjDk596EHObDhjLrOzoK5cfNB4gBbJnyjO8FDQp7NSo2L3DcXSdeHwo
RqP4jzs+M7apY6fNIxr86a9UthAPWuYF/w610yvbuhr7YKMrvW0+GoOeKgelqBVsVkM7LamPOXbu
I3faARQ13QQR8j62d7f36EdUcH4TSAIShSAq4SSwyzrdoCe6EFMxHxMtHl51+IfGtkTri16+EZSf
xjBNXqKQ8vRmRtk52ik2Ae527vu2fmyiKBY0QxFn8wWOKkDe8Eat/MmjJ7xBaar07kroA41PebY0
HgtN6Omp7Ox02IhsdP5T51Z7h/XO+YupQ3sHQwwIhA5ziNn07YlebgoYKwh2SJNJiVlaJFpj5mil
4SioGhhqclfzKP0Tkn0+5bBAt5yKfiUcu5Jk0s7AMQzZfsk3tRfpTqvh3e2pdX/U3CrNZn/WKR/6
rdDaoNlEXTw8cnQib2chcJts9cLCDdWKK+Md6dsuftXs2f75t0sgvZm4/qj1SaTl4jwqOSL6Y2PO
R92LNMPvMFDFK8uLH3rS4T2iyBgA3h7x8gZgRCmlRGILdGNZ+KrH0psHZZiPrVkn/mBm+kM4Km+B
W3IfCbVT/y24eA63B7380tRFpGgKjymV5yXHWbh97taQL49Cx2uqKFLTT0d4NW6m3g2jU7/dHu4y
QjwfbnHbYAiDf2AwqMd+Qnodlkv7HV3kU55M+sp7chmoSDAqZRbyWJL4ZSyauuaoZXWpHst8avZO
PwTOnlKTlf1sGumkkuoN2gYg2ZBlFHPqppt4TEfvL5mZJDXUDbDhkMoDUDSXGXUX554zRYF1dLSp
nn1a8zqwv1DdNTizrZyiK99SBt7c5CDxuGHl4v/xhJqRW4kCAYlj02fzAQTFhOiileHjWzf2PSlO
ru1vf85rI/JeOuAA2EDE/OcjRkFt4q88aketUiBgOml08EZzzDZh3oXbeWjWgpMr+0dWoqTUGYgf
Gv/nA9ZhozWgs/Rj0c/jvDNzq3df1Mz0sMbR9cBcSUvlPXd+3xP1SZaZlFsBZLtYUazgdK+vPe0o
Yi6YXEFn5YDLYq2vFL0vgw8JHqSZQdwhE5oFGkWJyhmMUKofh1Z0G60x6ftk1rDPsZTekESp96gP
JVt8WSkb//Un5ISQP0nHIaS2F5+wDw1jrKjEHtOsSh8ixIzujQCgSQc1couW0CpKVM5luabwH+C1
ErOwWRefMK6oJeJuqOPNXJibMUrGg0AS41ORhdEnLUi8jYe78Ss2I/oTivjeJq67aYf+1qpTwpUL
VwrpUJQBywLNRF4hf5wXcuqqMHCSO/ICZ1/mWkt/FQT7dybX7uAXWm7OW03RXWXlnF7bxBSjkVqU
ZbaLsmI3lFMstdyONHmNgze4fewr8gayjcBZecaujmVBjKCGSVl2mSJTbzJTGJLq0RJV/71KlPoL
fojgn3vNClcesKtjSdgEqa004V5EDQKNhEgfmVdp5OOvPgix2iWF7c0fonMxqr+9ca99PanUiVud
Kilsi32kJaY31xROj8jTeHeI0iPalhTN3mvU+Ru9fRiJ9Rz/c3vQa1MEEAL852MLL+tUojS7rqtn
7Rgj2P6KH4T6kOsVvoP0WWiY/g+DyaYFygHUR5f7s23ccgroaxxFOiflo4rs485wFUR9YyWzVpbz
ylVOIQY4HNY+wKou8szB7ZAcSrjKbSvxtinSSyp5tad/r6pB2XaIf/+lrpR8G6mty2uP8INPuLh6
5iiPTKFkxtFR3GoLTcAo4A27yVbqPvhabTh7trS2wqG98glBjVGo4oGkk7Dsf01O3Q3dbHL/xKX+
jWc7035QOmnueORM82/RUuCIcPSj4wMuFmSD/DF/XDEuyYA3Tzbl1LjO7oei/1028CvajII4+zM1
1sx8rpwKBpSq+xwJAtjFqXDcohxjSlhH2yjV7t9eqr/dUXK0ugN7OqDarWNrum0RlJ9X9DmvDU3s
4eD9C56flT2fa5xZCWIXiXFUHKV8AayVpwfHmHL3AEYt/U5CNMBvzYf/Je6x0apBGZEaCQX2xSLb
YdoWEXf4cVbsdFs3Tt7ttHgOnubQrY5ql4l6+9cnk2gZrW00K6WYyGKqIU5KqtEY+pEqsfIS47bj
bCvRJ+k+tec8XVnYK9mR7cgjKcEZADOWfa9RKyFtwRN+mWuSPzfycnvr5C1VgkKZHwjQ4n2vpWiG
tXn7oBhOGD9HpRI+UD7RPt+e+SU2DnMqAi/Sdkk7gHtw/pVdIwtTeMnZSxzafGvRt4bpx8UYfxb1
PD7yqrT3TTKVKNrbA/xwa0SlrhzrX8AkKVHj+CI20NvXpNgvIyhKytQxpFgSZ27ZSdJqsG+O1dYv
AdSP1I+DkrACbNYnAD+Uf/VB+ZICpfLjCX/5lXfv4248D2nYfCSvkuHDqVsa2gBaSyNcs1o2ffkb
eWYA95FlfUJhxjlEWpp/Luqi37V6bPp2F9YPg5X0KxfN5eFzdSjktJgkp/tC/ZdKOJbHhTu+ENAk
3WaMgbyNVENeUYVIPN/VYSA2laqvObRcPhvsR2qxoJfoaEE2ON8OBaqDfeKVw8sUGP3v2fXaeyhA
jfIPaH2eYMsMnfCvXyoApRSrCMrxT7goUJpTjk1RG7nHPNQOUZ3qut+0iYBAlruf87kKftze8pcP
hkwjMQtDq4434ON0/nGHR3M8tOgqO5gJtOJ33/cW5VA7eB/wIP9ye6jL04WrL3ge4ifpzspWPl9O
Mw95bIu0fsbbar7vzLG47yrhpDtvyIMHMwuGYx916i5qU6PeVMhN/mMZbSRQKdfiU2RM4t841US7
ssMv8iAIFkBNDZq0QFrAqZ3/LL0OqhaES/2cd3r1GxLvCLWJ1oW4uz3/i90k7ZnII9ExkSL2Sypx
68WFqQXd9AyJwx0OZhFxYsyWFN1qwuJ3ONv2/v9vxMWCB4ndmhOirc8dxIxmo7hmdheEbfMpBv5y
iGP9cHu85WaSNhE0fMATgCFnFy/eqspuFDhMcf5UFmZ6z7NsPAkjOGpR+tdMwI+hEPxFIoU/qFqe
f7SsyqciLPP8KXYCWlomFsMg+jJxAjOLxbnb2j805NumTaohmXJ7msvrSI5NpwSaO/VsoJ3a+dhd
Y4360LnZ0zjSgoqzyob1l7t+aHdaiSaVa/wu0H7+dnvUxfaR3FLAizJYlh1dbqPzUcd5St1GycLT
NDbWExKL3dau3WJjJmjEcNqmNaKafOz+uPj/74BgGHhEaJkDSTwf0Gm0VtVHNXjvcIjIf5pF2Z9A
0wV31VSp3lOCTVz+GZdBy37RkKfyNtUcrkkYLJb64zfItgHxpZQruaim0yvrg3lW3uNkDqJtVXgq
qU8FAP3XkOLuAqTLrgKgQWFd7m6v9/Lh+79js9AcWLrotMjO56/RxtZ7VO5Pydj3O7cLk02pBtZe
RIHi3TlW6vxXES0+N2ZRH9SijZLdbNfKys+4ugJ//IrFRu+bZmj6BsfDyRDNcJcZ5Qh6Njbm+tWO
4/H3MJsJahxJba55V8r5Lb8/jTLOlmzOXbCusiDHRys1lHcIZTiFl5NpvDYl6QtxBjaBt1d7EeJ8
LDawPbY3PAhYV3IZ/niHrNhSqzocohNA5Vr9rOqFrvijhr3slpAnfDSb1k1/EyQPh6IsmrWb69rh
sglypFIsSp9Lfp8zo3Qv6io8BTXmh16ZJ8e5KKpvqQcHgLCusFeC7GuHC9oHzw7NSJOTfT5fQ5m8
cBBOiD/G4A7bmebBDsRcYmxb7lD6vabijNs+cadk0woIXRvK10q1Enxf+8T4CNETlAgl3r7zXzFX
ZaeJuQxPDiKnd4PhBVtjaqxtZQMKv/2Brw8lAVEk9eRR8u//+MCKlTH+bIUnbRzSr7UuhXF0D3aR
1vbOWqJ4bTAeW4J5yHtUOBc3tKFxR9othrr4do5PVDbNDL/7qsTNXYst/e+S7o+9i1E7kG2CB/Kl
xSoSPAxz41bBe1TVGiia1Iim/aA04byD6js4+9sreW2vgoInwf8gqC210PSmHUMhRZWsCjnLwdHT
bVqW7ssUDaEfBtOazu+1xZTZkDT6QKBwySakmhdmvVoq7yaBoV96Dlp5WR8Wb54ZZWvGMVfOhUuK
70k5A6a37EyZNVqdCsaI7yBTog3znB80wGz33VzeNVPvvRVG7OyNVBlS3xVYi6+cyyuTJTblIpIJ
F/9afMuSlhsArSY8tdqU3DXd1D52EVAPeE7EFbc/5DL1lRuHwSi+088AJrh0lrIoApHUdgovrKiL
ZydUnF9RWdTxlv++2uVDUsebOVUpoXbzrIpN5UoQXwH2p99WTfnX9nTyB4FChfwm+3TAUc4PaRCO
+ZhlGlur1IYDzA2KVnmENms5tt2DxhqswU+ufW++NfVUCAbOxXrnaazUTWTlJ1Pv/wudfM63VHU9
Y9Nw9905sxIfAyhBuyAw3LvaWBv+2ueWKnuyWEcN4iNl+eNWCvXc1LI4wILJSozvmTugnR3N5o+C
i//X7a99dSjKuTD/VSl3Kf/+j6FsJ+waw6uTUxdHSrBRkewpfFRZh9If1axaySOvvKfkGPS4NR5v
GmeL1NXUx2RsoUCcsrkz6s+itHL1xU7scviHwrHjbWav7/N/A01rDrVFzef19myvXFIu7zgPqqzt
0vk+n20JsDoIMzc5laE5AbpA1/g/klvzzTEaq9/n9hitAaivLrAEysnmC1XzRbyK4B0fOFWSk1nY
07ixR8vJiNhoFx6DZNS+357gtdFkVc6mriwB74vRgnasjTGuUpzCxiCnF1CFs3PMczfXf8bDYP79
G4PKD7m6Cj5Myr2cr2fW5eCTVCc5CRN7Mn/gliy2bSPmu8oR0RqK5frk/t9o8uv+sVcDHZ62FsbJ
yWiR/XidqrkOHoFkW7/cNlrTVrg2GKAsaTGHmgPhwflgFgB7s1fwEi7KNGg/j0mWuJu5w4z2VYcw
bq3cutdOhoQpQzXmzrnAnFFZFMpUT/FJV4w+962SxEkvQEf5uUHV7xAOricMIKp98wst4KH9H04G
vUi2jMT4IYF7Pt0SmIAISyc9NU3t/GicyTloyZDuhNIYrzHg17Vn5ur6omopBfxwCFiqZbSm3cU6
oOzToNXqvPVStAl8Ha2kYZOr1WrP9epwNBPQOJE+p8s3pC+jvi2RoT7ZkQGTtqm1Od00qpNvWneo
V2yG5GItchRaHbLUAIOXKtYi0JuCtinaLMlOXje41aM6xbPxOEAdWYler1xnHkw0WqnQnfh4i+vU
cLywrysjPwX5aGd7LTatZPTjoZ72VqXM84NwMnNNUeXqoOjAovKoI+KwDLwGI3KqXhpPdmNQoHY2
AhLylW4cmm0rUsPea2jhrllLXvl8OLfSUkX1jC7AMjEJ0S209EpNT4pVR6jSaFRczZqcOyhjCLgF
3J7bF+nVWfJWfWgrEX0slnbS6zGcG5GerGoavnnFeDeFulFucNDIW2rqQ7uW7Mm3Z7lp6M9RTeGL
ggxavE0aYPdkQgDnNOei+GzO3LbUlGe721gVt+wTLXpQ86raOfnfv8qICSPAijY7T+OyiTzDeHPx
UshO1NLzam+VCNU4aZMbT9mMa/wmGnUj7vywDFR3Uyt57369vdjXvi6ACJk+eFKSX/79Hxc7GnE9
cil2ftLzVPxye095snvDDjYQ4MfD34+F9BAJg4xAQGCej+UpqPTGQY2XZlhZn2KtKP4hNQoCP1Hb
H7eHunYNSMkMeoO0Vwgnz4dSzJZQBJ37UxGE2rjNp9YJd3DG1pwEri0fiDKgWwTHBlfO+TiitvXB
bJ3iFEau9ZNmuYuJZFcgC1LgfXt7TlfHkih0aiLU/czFO4G4lo0Rt5ef3MbK7lD3ES84OTuOzw5b
Y+9dHYvbEww4HZ6LfDnskNiDlpqdqhS3q/s0HZpDW3BFHDTI62+3J3bt+OnEacTCHttwWbpFayDC
8BM30rRPbIw+VMt3YaUc0wFRE78bx9+1aYz3twe9OkNwMGA6iffR3Tr/crAdZtFlbPw6bcxPWZt1
vyar7qet1YJ33t4e7NqVRnEYISzyNGg/y08nUWKays5PsiJzDnVh5JMfazWQEXXWQ+y+Czj5+9uD
XpshSTqNMpRlJe3kfIYeEstKbOK46qq1iP3RAz4rjMl9LENnDU9xdSzJF0e0gpqAuRiL8p+tB3OQ
nzxroO9twz3bCWvARUozorUO5P/h7Mx2IzeaKP1EBLgvt7VKotTd6s1l3xBt/20m9319+vlSM8Co
WEQRsmHYgA10VDIzI2M5cc7a13xjGWRpkpxmYSwynci1Uxv6Rirv2QliozQDalzXRy2rhftETvzB
xp9MzBmDB636/0wuTosLgLtEgi2/ZA3sJ89RavR/IVBVV3u3UruvQ0WX6v7urS5S8kzhlGkPLREq
cdX2zZC2xcVWkeFisn38FCiRFu969NsfJy3Ov/0HgyRKODFJymQuul7W3Myl5mXFRTgiOw9s5862
I3XfZXXj8zzNG+5sdYHv7C12cbDCLDXDvLgMFc8eK2QTKT2av4m981+pVrobtU15yZavPGV7qo1A
cYBULnz11HBcwqYuLo6a1dmhtkedubvCrTZCw7W7QIQgOcah8eHf1/euHDuvCyngoC/cVX+mmqE8
NGFWvLaT9zHA5tuplHBfAgg0dXjvri3NrZyiyfvigg5grB9TgCG/qlRshoBrWyX5CSWVH+peN23v
MI9j5GqKS+zU4WtWVMG3eG66B6b4vuZVbWwERVvmFhs1ABsGoxoXl9qVgnt9lnu7IteUgvq/HpYH
22n+Q8rJpBWYBnn62btFaELc7M2dbuaXmrTUPDixY5zsIKurb1atJ1s8cmsnkZoErGyMxkuxlet9
EyiIJaEYCrjoLedLrHQRhHlVaW08cSuJLaE5wSUdSTzJMs8bxj4JmsnKLx2M94Hv6kLtzmlpV+eS
zOW5tRCt2NeBKFQGjcotzua1XXxvffHmqU4jwxWX0Gg21NewSMLmlGVa4e0S6BDUg1ciuHTfha19
V/lBJbpVNgcXLiyvbQiOYi2/jF0WD2dd0YbqlPfqFlRx3Q6ZH7OBsKEuG4FVm1HQJ1W4QD6rlP94
kTaUXzzKPx+kfnm74JL5BaJjSby61LGNnXEq5qjjJlRRppxFVj+ZIzROae58EkURbCkHru6Z5MkA
VQPX19Kh1OUcKGSBxcUcg77apUNQHKYwnR/qqu3svbC8LWzZ6hkFbcHgAiBF2nXXVyGvjKSsGqW4
KMpQP7nF3OxzgGH/zrQFz9zW5hV1sPRx1Hn57h+WtajTemd5ceXrNh+MIU3Ky9zE7lEZh+khVZps
lzS5OM/oU/7hlYFy+A9GwZxKnD217aWfgbSnDEXaFBc41uA5UurA3ZUDA9AxocxBxY13e3cwt56k
1QProCSOkApQG2uR4JbJUNIpD3E4Lr2Ts9IljnuUILuNp2/1m76zs9hNb1apSMQ2QctQHZmcjf5B
LVCTrFY05Y8RlOQvSdi2z/c/6tqDCws575NN+Alm8PoMRbChARmU+cOcKeM5hstOPVXGWBrPsLFa
04ZbXTVnQMMpK/ekLIvAhayh6cbaSy5wrOjK34hWdcmL2lml3e9ktzj+8/7y1jYPxjCV/gsjIOCy
rpfXmiNvr2hzppRqCnWalhIQVrVnbwnCrt1++gNyBIyiKwyE14ZsrbIKxKrTi5MU0d9toYfzQ8GI
Yn4qmcpi7M8yuof7a1s1KTM/ir10vc3F2mZ9MtTJa7MLClyZ+OxZgOn/7RmEa57CFt2IfQpLW70R
XyxxZ29ulRWCxWAI91Y0lB565aiRo6D/N4fWr2YGJnwimsq035rZF/MhM9NUP3c9dKqf0yHVHNhG
69aw4NgzB9HtnIJhsXNdNSJ6ngj2ftz/KmsnjLwUtLfUH6YIfr0RTWuHXQW58MUsw/lbzsxkv5vi
dHoMM8/7dt/W2pWlLwR2iV2gXrI4zWS/bR4ZSnrpmPWsD6oQ5fBNb8042KlU4vdeEv/lunNmb9hd
O9WA37hCLPAWYAFlQ0sUwqXt6y71fjIk3SrRXlPHegtmuHbGZAgEVbEcZV2WuPKxbpW4nLJLA7NW
cNCjYPoXXWUV2uAg/8tqtOl8/5OuLU1yylDTgIDppuDtpAVw5SniUCtZO76Kdq7Tc124+bC/b2jt
nMjLY9gSkXuDGeEFs+YkJyttk9QQu16ro+7BVaeuOTViGtyNF3P1Q0JLyVUFpQJo8/pYZmWP/LsN
pC5vx/EcQQXmuzMqbLuojRxnH4txDP7Lp0QHXDbfKWUtdYbqBGCZqiv5RYuROjvORUA3xATj/vv+
l1xdGuJdMqDjTC5ra0lWwj3ckvzaShvR/ukEYqsR5KvDXm9HYR9iAHxbWnkywlgmpPJjShJ/OYay
uHpZYhTJBF3bZXRQC7HUOO92gT03B2d2p2Tf0/97Bm4XPGRxUn6hrlr+fX/Va3efNIRiLMkqmepi
QxFRwrvTMbioiMdHu6BVtZJh3zZkdKoEbqU2dgUxZ+TYP+8bXvvcQJpZOAhg3Nwi9oontKFjkv+L
WyjqkWAd3mu7bz37QDO4+dGAYJs3goTVtRJwIS0pmXeWMbtalkbvtEp2aXNniE+Jx3jsk6KUXf1L
iWcBpWLdIii1g8Iu2Qpy123jCSSWDY+w+M5VWlqDBJ9eZoOKQGjFmeMjQCLROW6a/zm6ojF2vQGS
bqMbtuYgaCrQ82fQ/HZIRbWnxp6Uhop7DKUlot9JM/qujeP7yqBOLLZK1GsAFhBdDHEBfOLaLoe4
ygY6ZzeJqbvXg/bTGsWjOehU3dVuDJ+FUyd/1XEvnmLVqX/qSY44i6Vn37Rusl7vn7DbT877SfWM
j07nnwfm2ldp0Vg4M6DBixI01Sk1FMd32ywWjCHBn7krwZQwIuCNzZf7dm9PNnbfSKN5bhiPWAQ0
PeiLqHdccTGcvjzrqRnERy6u1e7TqJvlVpfJRjy6gkuVNhmaoTEoh1QWfkSdR4isIIok024TZ9c7
c/qgUxQdfniKUdc7Wku28zRGXpOepiD5H2lC44U7PR7LrTHFW5fGTyEBQMibpsHNAKbjMFxvdU50
iSsym5lJmd/lEM3RU1aBVT4Goz22ZwV1ejIEJXP3VpuYzvn+FqwcQn4E1AqMh1CyvaVspzSQWxkN
fScmgoWku2j/yY3O2pVJYx+dCNkCxDQBrXGIp0tkD/zHNITKnCyl2eQQuo0GJK+nZHmBFxPQsLyj
7zpspT63EJaO4jKPrg0Bhllq2YlaHjSG99e9akji7WnsUxZf3r1iUsEtaaG4VIK5XoiMk2g4pU5a
b+FqNgwtn41ar22riisMGV71EFGkgKcZ4p5yYyPX7hKoHZjyJLYeh3L95dxaVZPEHaNLk8Aht6PS
papnE+6v4VTZTPrDgqhWWyKvMlm8fpQ5NQyhMrHDUB/MnddGK1q1Sh7q0SWEb0T4zCyPf3taGn4a
i3xMz6AqxLgzhrk/51NlJxt7uHp2WQgBgZyitJckt3pkdZpRVYg59l3x0zHE8NyLNrROY0h9aJc2
AkbusIjt+RhTrTV32tgPds6og6v9zku1rQ73T9XtE8L3ICIyZOeRv6WjfXd8W1ONg8Ar40s8WPnP
VJ1rei1I0B3tjHt039bawYLkHZZUiky4tMVVEU2pNdocJ5eWGaTxBfYXHSryuh69reLPuiUphiHF
SG+BlhEck61oWFVo2tOhBDnb/ovwRLnVVVn7fMTK1O+AFvDPRW0iTvWmcpQEcI+eflJHUfyp9O0/
0zw54cbRWVuSpEUmhuUiUAm53qg0gOguQ9b5ws8Y0iMssB085vQFmg3k2ZqPh0QQ0RceHGAhi+cm
s8HB53C+XyIhnOmrVwxp9Au+qijeocFYRp8SV/QBQ4hq1Z17pQ0/t4MdbJH2rD3w73/F4oFXjR7p
h6yKL23bqA+9m0JAmBE4H9qhNp+s1NJ9kBVdv5FyrZmVzkEKGoErXAI2Ypq4VleK+OKIIU8OYRia
j/DzqN/BWSE+N3fwVzwzLTtv0cavHSQo28EcSYKem55B1A2Iwld6fInAx/uAKYlfdAdhKslnb29B
yletUUd/K0EAx11ErJ6YmIsfxvgCL1l6rKbR++ZF5UQJb4y+3b/0a8cJ7w5mS+Lz6S9dn9uizyvT
KpOYQS0BcSRCBGW7Y+o0jvdhE1r6vnEMQLhlkqTRLmTuda9qwnS/3v8VawuGlUQmJKQk4Pavf0Wt
dd3cM4F3cQNYl/bqGGnla5FFg7Mz+gKN2/vm1p42KKHpXb/Nri9fGZ2ZtHZIeUJLCj2/e0v9OXSo
LMSQMv4A0x1vmFtf3f83J33HOyceVuakzVmGmq1tJPURrTrHey3nGXgFyW209YqtXZK3kpJEjcuY
59pc1rSuXmtFeLERz0mfM10NGqgl0dGJznXsKX85QTVYR6HUdnm6/2FXV0qJAkAH78dN6YxncBoZ
iwKub9nDV0SWpGKLUqYHN4dT8r6t1U1kDJqBQzmdcFOYnQawtzW2RKUNe8TULL8qO3UHTF8chDM6
H25gy3ELFew2w8DQqSw8vGJGE2xySniZTTMfDyKzQ++gzF244eDXviHBO+V0ChO8JwsH7wwteHul
iy9NW0Wf47rOZNFFSbJq3+p6p28sa+0zUnoBWQgCF8DW4up5WZ8FXUW4PtJ/QgRqNq1fylQYR9cd
4p/zaGy+HasLfAM0ujzJRObX59NIKIbagEQueRb2p7QXXrlXkqKFfhQ2oMP9U7JqjMay7KrxYC4H
2ZApCAuIHcVF6EadHeFVLKadDqdJCzEebFX3ra1+TCBUCMNJ3aQlWtNukKmvI0dcBloUL0g2lC8a
iM0DKJzY2kdqRKz4cYuUH0E2SY57st7rj6kxnTPFHfkNlL85JD/tv1YdJK951Q1HbejFxudcW+A7
c8uXqbZtpSugjr4UiGId8nkkjYMT40h+HP07U034/V+WJ2fhLCDaNw3KbmSwHyEktg+6xv8BhHux
Jht5vbyzp11QWv1/cNW0B6kaEyxKscvrz1nZQVRpNBYuvZ1r075Uqul7k7SBdybSNx7vL24t2eEK
WHIKHyaRZeVAh4pqGKhYXFKtUo86Nb+HEpi9bwvVU3au0RQQd6vebkYC6Nd902v7SPGTQWJm7Ilb
F8cG8btURV0suUyt8WeqjGq8s8Mm8U1tRDM1VNM/7ttbe5OodfJh8TDUWhf2kiRrrFwZGc9w7Oo3
pdU2P2RFkh97uzAeCGe9By+o9fl43+za7afkxV+SyvdmZhp2FibbnA4gZTfqj+NAIWpf2wwx5XGp
ZBt3Y9UYaYaUZGbofskX1zpF1ISqSEGp9c2FCWhuiOX03bF2zG48/YeVgUUlEwA0A4T4+qCmapS3
sZUiiRMyKgGxavbqKikNo8YS/yWgeMPfAZkB3b+ccMzGMJt7GMsuo9JV84ODStAvuxT5F0iNrF07
oZKw0/tQ35p4XhxSCWXkBlJV44yS6iyBTwmhqVcqgnpRO6u+Xrh/aGYjkK6Yn4esTDYi4cUR/b/W
HF54SdAGRHrxECaxAg7EarMXWx1QmQ3hX9Z3E3o7wbHUwnrfMDr1NFe20W2cm1vDzLqxhZRKOfgM
FV1vZSWCNErMMXuJAzE9hXHxo+MzN4y8BNpDlIwEAWU6fqz1y2qpE9LVBsQBtgU6pmujGROkgZWH
+UvouhPQv9TwmlMamSNe3QoMtP6Gpth4q9YWClwOZirYNgDiLhbaV2GgxxzcF3yvdjLSxntQDUS2
QoTWvjSTne6hmt8yuriVbwuFKobZblIcgreF0VD0E0M8Zf5STUZz7KNZM49h2M0vMeiPralqk6/2
rnxF1ZX2hmHS0eWiIG2wuJVNFQVASyzvGGrgWyRNesBwbqaOW/n38mpgyAM3TaGfyhCP62JVlaEF
aZ813lEEELYEk2l+RXm830lJr8+t2xYb7+KqPaI1SdtskSUu7A2xrilD6XjHuCidU5NzMnPysiMg
nnHPQPeGueWmvS1Pvvoy06dCtDidGv7MFYruHVO3rP6KlLY6lq0dnSkbb83cr2wZaDXWhfYJQduy
nKo1FsORtYk4QlZYhyLU232utx+cNOFg0CilySiLiuAOlx1OqxriwMhH7zgiV74LzcI+mgIBBV3L
s5OtQOZVMLV+hoNHP95/KG7Xh2X5TkAdwdu75NxEmzDTA7v3jn1seCdbGzoU+8KtqaEtK4uDr4ce
mImu9Y74Mc2n32afhI2uwP213J5CuRZ5/sj4gBTIY/MukU4GzShzo/aOEMFKacXBpGLBcL9rtd0x
ahtvd9/e2qokxoiqhGynLZllmHCrahOBvGMzO/EpmslmKe7pp/tW1lYl8b0W7SOkBpZW1EAt6zYL
3WM9u/ZDwmCd2NV67tBvNyYia7AoH10Xgj9A6sGiaVLbbok6UZ056MZWS05z7xYvrT1VL8xAx4f7
67q5xEQKSF/ARoOr4sgvditMNLs1EqSvqlmv9qrNGzrWeXwE/7PFS3Ojfyb1vXC3vGbwhUCMtjh/
il0qSqOjINSEVfwjpUt6trxOmfeZpjt/mVnXfsH/R0ejcYWA69sKPrd2Y/8Os6ZDewjmVXPjrC4f
O/mLmI4AycU3hsJ9sfpyThEXCIbk5Ikme8yMJn8aiZkOtD9gkLdn7WmC4nsjmV/75O+NyqP2/oJE
YVGX8MOcILOtT61WB4dAAd7fxyh0f3x3qdyTUUMhIsnLr01ZNV9XEZgyRRHBQYPMKSrc7ZRTDY7z
LfaftYVZPHhS8YXm5pJqsguSTjG6FKGPJmK8mkzBtalEuo19AjRfbbEg3lxJNk+mZZKYnn7Ikh69
R2BkarM8OTGcHH1SIQpjUggOlhj2hVMWOx+EEmnysADqYWWwLvLESkf0bt/AJAS9qfMKTGalw046
jEd4NfJDFRKV3d+3RdIpTTFIwGALIZgELy1uii5MPcy9PjiauRO6P3pmZ7MHKxFF/WimtHX3KUIj
eoc0uoXMT18NKI/d/wUre0mCJOGinB8ai4tAW9VaI3TiTjnqwWD9L6jtWDuMmVF+CayoKDac0MpO
UkhjmSrgVABoi4ReDWemg1qVSCIpRgAueYTATutI9HvcDYMHV1k9lxsQx9tvzMUgDySAAWjM0Nn1
duZpAkeQK/v9Q+bs9WxuD+Wgd6eZ0ZgvnNnu0Ia1gEqkDDeWu7QsiVLebonsGjJRv4jT2sBGFwqc
i58h5TCfpYbEX5FnNJ+Y2WK6DpXLxtvbelb7cSLgTPzYzsr2txyPpq3H5CJYiOt117ETOgHCoL6a
uW69R3Ky+gcNE+PY01bd8K/yz3ofar/ZAgSMJjvNC2RGr21BuNZQVBC9Hza9Lo51D3UITMJT9Zga
kd4evCqJ46+uHQ6PbZyHzjMhgxee7y946eT5EaCZwKzhAElVl3GqIZQ0Sbx48JlyKB4CTw9fvXhy
v8Zl470CDGlPVqZ7X+8bXR5pLDH1Tv4mD5ecmrleecuvmZ0SKJGowGv+ZlabYs7JY9SpPSqxNre/
ctyI+Fi5nYrYtVX5q965KDcRhg5R8+APdTwnP7XZSa3DANjR+sO0me3dk1YP3++vdOkppE0gJPAW
yC4xieq1TVUprF5v0snPlWZ2j3AN9f0BJbRE27lRM2zpJ6x8WKArRHtvsmJk+9fm+pKaZj54k4/i
mn3urTb8kZi82/2ki3LfTXG0FSLdnh8g0LQSYBG0icaWzljRVK9yRTT72oyn2FlaC1qralrtUQ1V
xX7oeQ4+tVADbPQYlkAHuZsEZKAtSXrASS17/Ugm1FYQTYPfhpryw62DrttFWeRoh3rOv+hu5TBe
BjDwS9AEdnyqTaH9CBQYXB4BDrZbApS3XovIDc+hwaxOGXQ5QuD1ZlvkvRj9Ku7CPxkODp+SQv3d
DYXyjUvlfIb0OP7Kc7VVYbp1IjJklB1HeFykIMz1js9xlzWVUg1+MObjSY+M8BCCY/4JYkx7zoWI
Xwd62y9mMDefFc2G3+v+AV9dOPBaqO5wZXBLXNsPekDDlsM2UNfqv0Ex79Uw5/ZwWcBvYc97EUbp
z8qo0t9gCYuf942vHD7adLQMiNDBuS/prgRsmV0wsvhUzMoR/ZnkpfZGnZnvqW8Pg9U2yP6p9UZq
v2qVJE6S9UjE++KNGOEogu7BGXxRiOg4mc7kO+gRHHQ1KWuK3m1+xmduKX4tUXrywEPXLamtTflE
3RSgNVVYLbqJwBKg7J/kCBwoqqiAqlN4X7JgjI59MYYnK7E+KzLy0xCeO/+HDw52gCeLPJbE6Hq3
aYXhNaG+9xUR9L88GK6EUAWVd1p8XwMRVV9bRXin+0Zl6Hj9TrJwQNUyD5HCOwujULC0s9a6Iw9+
bZ8ViDjKHeSYwf/um1nbVsJK2rDQEPB5F9vKXLrknU4h5W7GGu/lTBDCqYpa7kc9csK90STa5wlF
4XIjDlh5I2Q50ZX+DMLg5RU2p3QMkijjFDtleQqyNvgyVPX3vMnyjZO7dlmxY8OlQ7kWVOH19pEi
qp3e9KNfIqDyvamm6YdeJO6DEqb6cHKcqfsc6rVH7sXI8IbDXlklbz0ja/DS4SqXuxjMKFpSs518
HUb2HRdo8PU+LuonY9a0LTXxFa9IdRaHwGQDNStn8dQbInXnMGomX6t7nRykNA7CbPVHUmwgRVH2
P111jX/tMf5uGnH5z4cP0lsRHF5xaOhgIL3+yjZJ/NxrzuybfTAFJ2JK5sl2UVkF4X6cOk88533U
qQcHYOsWn8jKDsOsCxCGTpVUx1pEVp0RM4yYjDzHiNQoO4TjxPxszlMEetmltlDHyEyrraJWuzjq
86150xvVXpwUbpFBTLJqNE2XH74zk2BIa4Vd9tweS7lnKYfQYFL4JdejOd8PypQWYl8BFMz3EJyF
6mM+a3F5oABh69DOxqI6mpJ8/i81T6PKT6K0OHT64Kj9xtO14lcgIwamgFI3gM1lBDFL7sPI0Edf
rYfp4pqBuXfUKv5gf1v6bfqxzA0Z3DviwMVx6JFmszSRTT6lhdg5arOaHU2DGX9mNbI4P49Wp25k
byvHn4EQKRZPM4/EXJ6Sd5EuFMNlHOvT7HuUhZBhrPv+0xw76qccWuvPbauFOWIIjlE9JsIefkW1
iozI/Uuwct3pWEIcAiiDCsSyj2Ayc6+0VqzyE3qmidSki74HSABWMPf1afrBqpH8xnhO4l4wWGjj
LZ6ImBFA0L6Z6qd2Mb2URodK9CSJKR/zMMu2wFcrLwX5mmQpebO2VA5DkyFKA4jVfNcIh3PsmuPX
CE7hn6rRqQ+jO/a7zkumjexlbU8hBiTEBjVIa3bh0ngxx0LLhOrHSGbsm9ozn5pyEjut1LMj0DcI
AwEevypuVH4OjCrceITX1gzFjpS+eiteL8yLwREAeTXNpwjp/JN1s/NMZ0g8paWmFXsibFEc7ElK
bdw/R/LPXTz+FF8p+CBdICcMF7fHVXQRJnWv+XZpDEEEj8Ocdp9qXmrYAAJXac29XjpR8O99s2t+
FE4rXg8cAy/lwuxoqHmkK1xMoSTGAQ4a45s7qfVeU5jlgl48PtYj3UUjHdONkZu1OI/WG5eWBiMF
+2UX11LpdsRDM/s95ato38mr01AXqDXne+olXbyLe0bD/2zhWBLP9M4BNCbMt8M2GGgf1h+Td5hG
IC0fJKpgIFpUn8zc5AL15eyLvEY9M0GEjMEjsZvUcjhMQ93uBrWvz/BTeo9dDC1KUJjqrjHEFm5n
LeEDlidpDmU9GgDbtVODej+MXYtfkit99Wvq7PLXmIzKvmnC6CGaRuPgKHYB6qSrqaLP0VQ8eS1l
FG0IuZH3j8fKbQC1R6INqADCxSXmVPACxu6gs0cwgz1YVOaOeJt5OMAAWX7SE5UZ+TwX1cYlXDmV
QFDwcm8YvluItrCLnO765E+e0qiMFBdTv0+o7ITHwnZzC07vBj1DNxjLQ2xqVA031r3i1alB0uOh
GQ3JzzLbNxQqdx2UiL6YVPNUBnO1q13mR93M0T4eq0rhEtrd0KOhB7m4gWYx1j2tP94wpHz9qYkZ
PONGlrsBh/eiNyiZ7popTjIIHgyjOt/f4NVbCKaAa0gQR1tr8YQqeWE2iqqxw1of7Xtzsj5pWpIU
Oxch+adRKaoDgwjlZyszSbFHaus7qyqYDLv/O9Y+uBRWJd8D0wXC6vrQp2pRaVYjD72pIbKXT9Eh
LCcdOfpI2VjySjhEKYdiiqQBJyrSr00ZCNF0TEWpPsmW/lrZaXPUI017vb+glWfsysrCn4RVDSyj
xUprp9of7ZgGl9zR3ZNWu3Azap37zcmD9BGMVX0w0OT447755cVlCpgjyh/4RuKEo75eJJFgZI3u
PPlJHXgvrpNWl6Qa4z/UKYtiXhLdy3ewKpsb8cly1ehbofdDZ4S0AvGLZfMno+dT67Bv+sAoZ3Dp
IHW8nRFV0znJ2rI7THZUUmgtq29V6/b1IU2ofm0MxyyPkvwNMvxk4IJs+sZnedrQeFOiOf7kxj1j
DvRMzYNWx6A80qRxPgi5Ivakm+lCGgRqgEr+MtdMPQijmeFz/JCI/0eWxdU+a4LMt2dveJ0QdmWQ
zt0ie19GC29GqfLyrdlme+mXQ7eLSzPPXT8Bf7T3SncC3dW2zrfCTOpP8HI6zfGjB4rRZ1h/QVSz
vQT71weqKhu2TpSuPwWMXKtd272KUa19q1Oa6FArTfENNv983ngJbs8xZt+GNSm5IQ66MJt0VmGZ
qXD9MNatR83oENEmBvVeO9HphyyfnP0UOOOWO1r6CL6vBFvJtrBUJ1iCaAojteGO9zhDpd1BOuMI
zztktolWzv3PunJYMUR7AGg8KgHLPNasu6ANofv2M4cCDOTp3akKLP0xY+x4wyWsmgIcgVNArOOG
9KkpKjPyhtj1rbkTL01t6cynVeV+0MNi47CsmeI9IzGme+gyZnl9WBqGvBzmHj2/7KzqRVPT4QQM
yvpj6J0thbeVm8BaZP9X4iNo8FybIin0oLrPPL9Twv5zPTtcP0i4/SEIxZemHL3H+xu2djLgAAE5
TnVZokCu7Y1aAcebU2t+HCUtwP85+SfQRb/xAdeOPTBKmr4UoCQe9toKczvATIjqfNcpUBSfsqYB
aeK01mPJMG9wNqwgP/dG5G7BM+TOvE9D5MGXVHwSb/JWprs27AQN6NAuMfxSb7V5h37i9GQidfbQ
WIoW7AEg6ufMVqfnDqVuZR9Y2SaGdRn8vf0EZIuYG4PJ5yYTKnLOjhfauj90lcmkmOkUhzot0lOd
jT2sT3ZaEiXEUYocfEp/6f7+rn15R1IfUiAFBL0cDh5wB5VphobviAaZwLGsH/qcCxIpov42RYq7
axAC3kj+1g6V9Kxy0UzjL+8L2BuFcpbQfAPa+ENE2+7vqC2qP+8v7SbW48si+UVp2ZKoWYK+681V
88IVwOZ1P8+9+CmnSXO02wZBNaXVj/TYHaBtSvmpChFhT9tpLg5N5G0RKa98YMQQTT4xZwx2KOk7
3tVsdAvasjnzNH+0zN4Mj8hnN+YeApNM22ejMSbtsad/Fep7Jt64I/v7H2HldKEQTl2Y5rdl34xc
RUbf9Xajmn43hOFLlLna97BonZOArqrdT/OY/TacXDm4brdVlV5xVdQUZHEfryg34nrlvCdFMyWV
6UcRAwMP0NV11r5hxuZiNKNVimPVDqoebriSFV8MHQx7DjYGs+4C/ROElacO8BT5IzRdx8Cam6/M
ObgMQhv2w/1vu+I8yGPIZeTgpyy+Xy8QOoWwHMpS9xUjzotTW+uDfejrsDQtALbQU+4FCYX1eTCV
PPpWIQT9mA+lV378NsEfwubyqdno5XdGSKImOvJ0pJG91Nu1kZkeXac0542jtLKfEGawk6ieQjS/
vE7uNOhuY0aG30Ze+G9BQarezVbVHMPGHXad6LcGileujgT3U/KkHccCFgdoduFHKvTc8PtBnX+l
Q0IbsJlfo750z6CLh+c59rKNctzaIrkvKs+4NLzEO5l63yEKLAw/bdDTdofeBG8EJlazOvNIYrwF
Al+1R4OXE0QCTv3j+gzBqkb02kOVGsVmdHACc2QYq873EHGmZwKY7vH+mV3xBxQ3GBfGHJVkT/6e
d+4o4SWIu7m0/TTodWhtqBl7459CTG53RHRaG8OHoPFo9kI+L5TxNMCcuQXyXHHMVP3BV3lM1Uoi
M7nx734EZCRFKdrU9t3KdMtyr2WaKH8MWecQYtRRpT5bcdz3+rH14jz+DnAEJr99oxdTt0uDMdkK
f28/CmkTEmAkN1R+b+gtRw+VjamobD+nwp4ew6LpnpLY6vehYSavCSxMr26TeD9dI/8Pzz+2gXfT
UKIiAmD++luM3cyIEIfLH9K5H/e8JbA+hl2ROHtFLcr+eXDbqN9TftPCXQPW/ff9A3HrLznskOHw
MtH3hsXr2v6st4UWKYHpI21emLs5z4Zzn812vKtUI91wVbceUxqTXJMAYcFTyB/zfuNjnZfQzC3f
yaPp6MYiPyWVcB6MoflGABL89FBX+pwbIj/PXR/nGx5s1TzfmHKnKUtQi28ddVFpIa5k+tibnkGk
0UnLrODrIDS4Hqag/CQ64LCHwUnLcWc2ZMAb4dbq14akWH4FPPWyN+XBHOY4s8NzbGXZ90lNvzb6
UDxG47h10dcsMVxK5AN0heh9cdHruYgrW7imr1TiASWH4J8wMtWT2Y/igxU98CESMQEBJeIj7OzC
hfHcVjl8QhZQFa8pv8C6BJPWCdRANn7JRIdW4wF5Yu8CnlMN/RkO3p8fP8JSo4fHD0nGG2mwyEji
1Kpsy0/mwfDrtBm/qqLqdqJC1+m+qdvIVTb8QHTTM5Gyc/L/vzvAyZQYXdF7lq+EcKDtmfMGuh3a
Rv7HfTu3zwLEl1R0qIvzqt+86TNCFaVZVo5PvixOmju+wsnci10SqMauCOatQtbaaaF2BukA7o8K
z+JihiVvYdVhLzD7adw1jUE21A55/mD3eblxYOQ1u066WBxDwbIIwCO07JwqVelUpDmOX7ip/ZNh
9aH2PVRVsv9N7mjWv/QB3vJdHbSFufH6rX1WHAwEjLKRTqn/evvcthssNQlsv1Zpme9cS3H3ZWFZ
eyVL42SnFcnfH99HQiX8K61S7oh8ed6dl9qodLcIXduHqKhsH9zUSOud2abh577OvOHIuNRWrWzt
6wKs4fgQdgNnWmxlX/Wu0U+KTcRfVl+qPu8fhFPZn62ySx/mKFSbfepG+VZdcO0NxZ8RDxtEFTeC
MfjNBCpETpBTm+W+BRVJwlon6XMclfFBs9ppOg5w0XwbO/WDwg8821REwEai2kHoxmN6/ZX1AoWu
SESunwdKtxdzqhyjTESnoVLRz0ObcOMYrdwWxidcWAkkK+5N4N/patFoKvYo6lqPAPTcZ1iZsr8G
w9U2qrsrJ5bTIxkC5Ze9qe46I0msWU1U5uzSOKJRBy1iwEjInGo900XO1mDRqj0qj4RncI3Rkrr+
lHGfBrYTUIDM275iLlnxPs12Vv49q1PzKUv6LVj42qeklgwzmcFEDqNu1/Yip0eWW5lsAJZ5fmjG
ltc4Bvg5GpOyBe+/aTUS3km6QxnbM04H5/W1sTjPyib1Qs+HxNw6tVmkfM/cGPHVvJpOsVXXe1Mx
ErysM/UHDd7PcOcElvYHRVljAzZ1e134KbLjJ5mZaL8sHIMdEWPTB/F4rqC3ZfhI/JFPltYf56hN
H21tMn6aZhUW/4ew62iyUwezv4gqctgKuKGzu+122xuqnYQAoQBC4dfPubN8i5mN61XZz33NRfrC
SSd4Jqyf//el9F+f41ubC1EXWPgIiADHNPtPFUt1TVPEzjb3S0hjSGzXdSO2arbPLWbHQlzOj2ve
cNNHg4gMKUSFJMGi2fOl8/lRf1+R9fNcRfX/d45xTf3n/YPDGpphjCa3swXM6r/zEFVSzkJH8KRM
UhCERDHPWYv12L6340x5Rko+xEt3eF990QUGfbJr74AeGsTiwVXK6rUrosZ8Q7BwkfVmBA+gbTKD
uSpbRKG7MoEN1AA/j6IPsKbKWudyBPLCjsp10J348H7DeS6JXKKotcUwZb6FK2nq9naaGhjXtDxP
l8S0DiZS1BAbeDKF9tgONjxNIV7n70C79PFJ41Sx01qiR7hAvzKNG5FTWQzvkUn1npKBZ5WDPcwS
eYoUnlpr+/cQt4d8Kf1hoxK+q9zar3muKXt0SH82pxHxz/EPrBaEf5ZMrOyayTxqPgo7VvVliD1A
RLKhBCQHadQxbGcBbSDCp9JAG34n9XLApHqiJb2WscyRH3PUQ/JS1AqM11maQ7Yjo64MpIAuS8Ix
MMYTCvMc/hoW+8WQJA+TvHqdQrvV+Fqz80at4g++lkf+PFIY+t8jUzln5zTflho20Snctwikzvyi
ZBMv1xWKU/cN1AzH2zVZ9NCnjS9zmPlpP19YjVVvnyEAwxO4PRTFKdLbUPeIVkh4C/iHKiS00HT7
Yk2Shj8wEEqzx8gWiG+GDHhBulZTeK6fIgdpHTlq4JEvpizH8KeI9MxONSJLxsfdIDfh5OYo3r9U
dF3CeS7hz9xByn9TUyUcIoJ7sNsO6q6gv4am1cvi6g8kMgr3F7C2S+C4XmIyvFtKOAD/RkDCKmRn
d+tZ0VvorfNWKITDbiTJgloWUo8rHTkBOyszaeuAsd0ckgU0W99SA1s7JDQP0S4em8XLoUNu2M52
smSCRhOciuBs9RDKFfBaJNxuLylEQ/hjYWFCshaIUDmyxyHslX5kESRoCDQtfbYkHVNrEi4OeBYi
mDX4oNETzW6Ae5vtc0nHVlpequ9euGS5m1yZD6c1W0D464OJJnopHMwwVI9eWsPdBGvWerck8cqO
FhrhAGZdxzUOKSfrNsjybm0qiIkDQBJxhQH+1rwkkmVT2SYGAbpPx0Dp9ocOYWYtvD2mLenHkptt
axGNDdJP3qhyhtvyEOFiaqzFI26BS4wwXE7ECLyuM0VI1r6Yggv9GoGRSpyJmuozghvRjZ+YiEd9
+EmQIZn3htzkRvx93iJn+l1K+N40mHOx4OZazu/YydQR7NOHXZ6CAriXtlk6lulTBYgzdMOx5emD
KUpVXH1dYZTqFgECyTn1A1c/Bw6Q4G7lZR3e7HIoN7aR30xCJhtm+kcybUDriZOBNehnJxWHuE2j
uNzOkN+vYD1FlUB6TQghHnBX1YbKyxSrylwhDZuWRxdvqX/ZCr9tFmxXOjT3TtMiEC6mKv8zixTR
4SSe7DERljXRjY56VPHwZ8h55D8zKaR+h/Onk3catobzK2UUfi6Q4lB4bWHrlGPvDvsvopqQNy+D
jk18N0JRGe6nqNzS9DoKXw2SbALgQZfSHQ4bJ16U4EvAvJiXP8dMRfQ3M4cuwBACdNmPqZnMeZYy
VqfUHCm9w5er5W8Jqwn9iKzdyMekzOcYZwEeSKP9Zeg6hxOkYfW0kMQUx3GhFoYUKDP1nvzGfj+m
lMDsMfav0aDxh7KaDfNFpx7+djO2dfRZbsocT8moouMay427d7wgVdlm1inTljrf5PkoE6cuY3rE
48Xv8va6r9odv7yoqinc650CeiqPJZmu+y4scmw9kwcuKRkBEEqpZsnnAQLDdp1qtZqT2+PBfa4S
BaWtQUaCt2op6psFZkb1zajaynrb3kMjctj8DiqHciOmYx7/hCxUFnfr6L3fT4uD2dQHPKBg/2Br
FIXkhLLDzbmRZSM3hG2B0tmPEFzsVSvDNIl2GqyVF9RApb7CGENsH2DKxV70pYGr8U/n8fqgWLht
rTDkgL8kn1PE2fvrXIOC9lSVI3abkN/DQhy4r1ubFlaipbjy2LDoip9dlW/Besu+jRSn+hpjQnUX
GaUMFPOiEJ6RJW/Yw7GXw47JdKuXz6KMSntvgIPcDHP32RfvQADm5cMv0pYp0mRxZi68AFVBoGjO
W3KeVeGNJR477fJsQPnZX7FjzkWHjl1gN6llIUtJQFPDtNIoEAVfPPbaa79ONYgHhBdc1MgdFQxh
SRJd9KOakAvez0cdZTsBY5myjkNyHbVrVJebIbtDG0oMjEXEZfRGo1go0HdbfLcpLDg4y8sLRZJI
ILcklOa+WWMx9jNcx8YfRSkaf5eVTue2dxmv7B2I73Xzw2xHxF7p0aQG5qeb0dlF62poiNt2KIrI
okqZqi7GOUV0O3IivpkYjOEHE/IhOh9hZWzswRhmlYRPZMnC57xZufzbtIrxCQU23c0LYmFUeBfT
mM9TKzExh9bnHMlvrct3fKfIMGvcc9ibzJ+QQwJ06VcWhUPlLeqkG94G2BacEIOidtDLNjeeV+gS
0yfK/CjugZ1B4NpB8zHApye5PZEFDMo/uJVW1++CLx18DSDK9GmAb/QawqJeJhXhq/IWyYUt6DVx
QSLZFP+WcWZvldbjgcqNOKQ7Y44N/Rl15n52fvit2AYUPkJqnur9WEWyRRZx8aOY6po9SbnW83nZ
ar2ezTqjAY/hgQGdMzx8ThB2ItbPyCHFPhQBrA0+q0nWJ6uHosJPA9357MU2JEQe+/GH1QbeznVN
2U+dDfRdZz4GrZFWR3Ji3CxvWUaH4tktwU49SCAGrjrzHovmDLFLPp+Mr5R5cDPX9JJEBsxNxVBG
7/iy2jeXZYN7UaqOmh/DOieMQDNcvuZYIEevEbwk7W/FEY6RiOTIWrR9w4sPBb5Olx1Fch/H3PyZ
IYCb2yWX+du2i+wFAcghJ82aNuoeHoJz529CoGssYjhzyMrtU8eTvUQnDGdMtHYIiHStpz4RZ9y2
tLjIdHM5QmGz7U0CBWAoCnhMf7XIlW6rBO6yXV0OhnYil+PbcOCFbJMq4m9MKPlnrut9OKeNEf5n
4FW2/PEBLp+tr+YSb/Mok9h1sP9EYs9ogVz+RINpmi/RrIR931M4zIG5Sx2/BNjmwCqTRxN/QJ8k
scneZjQzGsVcoV8fVPUF5Y3FdxbgZN41tc8NgZ1vHZ8YXtfASUan6t8A7haGswbj4ZmCuyLPakK3
3FovhhmcgCM3L6kGhPhgEmntRx4BtiJSGLv2iJ+gzWUWAA3QRAVKz5MpaVZ0iqclXp8ic1W/52OF
4CyPgJ4mwTX4cBwmZuckp1HJ0N41pSDmKOLXZV7c3yle+dEV+CRf5yxq9h4lLE9JWR+Hfw6DTxpM
UTnaBKSuB9+wLsDcQLbFotTczf6Avz3gZT52k0qQOx3VtJIXAX158wPlkxf9hCoVnQGmuTCQEMc6
6qyAIAxYdc3X85zV2/A06jmj3+dKV2tvZbxl58nmsWj9WBT6BNcaZh83rw0QJblu4hNbE7P0UTWj
xNEM19kPNQWRXm8cQAaRgnXNhWY2E9+z/CjPSG/WoP7wzBtO+OzmsW9syewLJovKdugZ6wlUTZWE
ayohHMW0CMvkebiPRT1RHOtsqu5wg4DqSgpd67KdZmVOFFT+oyttwyWeaLoD+04dHzrk6diqhdRu
VOcAodZO8prO/LvQcXaceJzJ0FXGGd/NtRiQdoPYmfjqkBxX9umi4d85yRlyxGwuqP8arK5ipNot
wrergBN4jCOEFoteMFd5t38N2KKCSAGGdmNB7d2SnRsSTSVd2H0xuCpRL9GRodTaFmmJSYrFfAk8
Yjnq+K7alyTvBqW22mEkHmmFBhay8wcVjgR+XLiK4P6XO/mX7XOmIBhMvX8sOezonzA7r/mvEd8o
7wy8/vG+HcmOGY7m+FFbs4JmmjhTvvkB7NNuMgZDkIP91kcNkjzOno6yD59nzF0TNSwAa9LRZteE
ml3fyRRx9O1Y+3klLN6aNzgeFt8Q++1/FuhlY+LUAVPJ1XhZQ5uS+KXHKc50O5ee1p/IjIunNjLA
XKBIXQK8xOWcXbOw5F845i0sSrakUVe/RogIU8malQTGIb7upBbbTpiLYDc61I3jXeS8q1shxfFs
5gQ0oWR0YDYs05Du97PIPe4DSMTIhP3k1Pkk0yMRt2Dfi2MzzdpRyPwDG4+GnQSr96ylXK6qVbDW
kf0UJDhcWT1WOUJr53Ela81Ljzg/jjIXOHSy27bGJcnTvf7XHBv9sY6wEydVPpb/Yt3QX2WoAm/t
BCuqrNEywW8N/rGIbsyEeCmOCj1HM0W9bHK6kFTS4sMCEP43uoMf7YiUDt+WzcF/zkhxx+jEcA10
II0LTD9yWodrmGKD7FcBBnGaLawA4xMblW7PGbp9ZMPnCcngtfCrcJFVZAbI7IiCw8XXUmM4ISx1
5dS7eakiMOSqZW4t1KPQ3Fozyy6K9i3CXVqZL6vlumkHbDEeogPmd+TgJtl6lXsKZ3Q0mRHJNn8z
+s79YFqRas4ID2ZNWobhZGyt0E1F4K84Pq8u9pqUMCIM5wMzyHM5jzfK+VC44wRxPWKr0RfsD0i7
gvrW5SZ8QAiMuc8OKmA7oBwMrilsQr6adBKitVU+/8Z4JqASjrTXF3c7ew8HEjaSNlGMIQ7taKAk
bvyWvNRZmGGPEDfHS5Tns+mY9whYX0GXerBwo3mEbGKRbYMLEqaFdJP/0m0q435APJSEtVIkzjvH
Hd2BLTVtbQXvfxRLB3dVslCMxSRyDZDT0KzwVN1Knf6LGGKW22SDjUqLt2zR7QGP19ccnyzpwfWi
Y7/H3oVuZB6WejOWFhWZmeFf5Zo6S2onUR3GDQ19R0uW/OZZ7I7OiCSZugmLR3wWOpUozSBSvZjM
IS1rLaPxU6T7OkPWO8cRwUALtnthFtuho9zpKWA4eQTVCltQ2NsWGOgcFA89zKvKAy6tMyQjdbWX
363AkL3X1FHMveX+Dpx8LUhWhCzF7RwyB6+8GPxKO4EaOLgNVmXNtuMLnrYaDU4dRswESTaZAc/4
1sGlSBAYO7GXf6roJlHlqWdtOlcKCR0e5yZO3udxq2+TbfFLsin56ebado32sNWJh3V6MgeWLbhN
hvqrol6zk85KFNwRjB9FFHg32IGIkH3ArDRZIKUoJMZy7A4uOGZrhotSJZxsdnMZmTKVV92aBk/x
d1vew5xJQuWfwamOgLg02i4JVCx4OigTZHNJMkAHx3NoeldfogetkDhxI9SXlgxqPqBDpcmhSCWn
lMJAUHDeJWsdP5Vs22MU5xjmkKBMN2lLy6n5k2eCQcuGi++DpWPBSDlU8Fys9CG+oP/ZYVedId2T
+BKZxCRFN2C/gLw4gCDg8bEUTq7CZiVb4CK6+whNj5TKthVbXP5cDmD04okk6Qnqfmy4Eh4XQ1ew
lf1Cx5BCeaNM9MeKbS56t+jybUVR5q0wo8R8Hdfjv3jaxd5j/eR/8lQY0XGDqY3sI5RpbUD2yfYG
4jLlz2O1u+1JxJm6q46SvbFJ14aIMZkeDYr0ego1aL53y67wIVdTJQLoghlkT1c+IGbT7lM7ObkU
aO4zII85+vjLjGVi1cJwHTo8CMLLgeDdCqLlWEiMJ9DZFnHKsXfyJ+wPMbQIBK8S5HgG1HVxDGOb
wy56b2kBDW+P5kJP9wv2zKyPgag0X+MjDNhrlnbBoAgbZm8jVvcKfpeY+eXO5z418fSlZFEeX1Oc
GNtCGLua30sUgxktFp2bh0RhxX8dDDQIl4EFhIQ26AVkh8hb/SazMGHtApcmkCzWVGErjCl5b5Xf
KszoMs0fPdD0hLgVHg/gWpdFeqZuQxaEP8yIP7JXOb2iF3FxW/MoOBJncMhoAZgCa0pWhCddpIND
XFuzAjqdfczxu4uxh0TakPX8MYrCundHnuMEp4i4ii/xBBIg07Kcz7BCnybAIOActZA8xk2Lifxg
BAD7uJ25MivGr0bb4qMqpuo4VRv2Qe2ym4kTrEP3/bdkrgCgEGH2bCdaV7xb6wIemiTUK6vxAsQi
ua2D/7dpMuFrwEwzf6lDat9BX2OylbLEj1p3xGA8jhO26+eVmuhtx4Y3JUpzzYBAHaIS7RGiBGIs
MZT/8lSiwK1wf+FEsQYj8Iqka5x7UHui3mIqcm1It/Qqm12p8wraxTsF55K3B4WcW6WFCKehMPpd
z828E483beoWzHsc3iMAdHpUeqwMM7GNVZ9XvHrmyHvBAR7tHp/mcsFth+te9lXDorkFtOBfUxXV
HzGN6umupsEkL6lSHP1Niuathzp50wRVRWWPt62tQgCgD+FagZD1yqDZ2Dq7jaCMzhyH8pSEA3bj
ONLGts2I2fcKEcrwouKdqt7IInlFzW1oN/B4/disKRQJN9uWe4YE0Lxfc4XRp7FZ9rpgW8qIRELw
r7lCYgbya3AJQEBtJNYRjOI3qRzTrDVlrq7IWwympTk3//DdR3+NaVZJZvQD/+B3ieFmFVNYSKxz
ByxCUXbzjQKGcGqmhU79Ph8N7afVirpdqm35LbIgt17C8QT1N/jjSexF9iu/DT5kCxgfzhgGOAVQ
vIi7tcas3fl6TIfOysP8YFyUnyXwwH9DwsQnbSI4Ag5DpBMShzx1PYoLuqpp41iGbRyGLA8zEpd6
RARuopuxD8C/GVMdkcXsn5dj07zdJ198wXdbeRzmfH3PVSVmOJ6MN2fb8SjeOYadpK1lMDna17Iy
LT4bFyc6rwf2hluN8jXApGMlIg+j6w1u6MfbqfwGA6xBtzXUZrwfAGWEU4lFz5ty1c0lobDfNFKE
XMdmHtTFp868gceyjl2u9/CiNlS4vl6FCfcMS2HfY8zC18Vg4NC0/IgABaXIx6N47Ec+tSWcEHS7
DyqzrcSKZO01snx20hgwyUjhlhGjGgyK8ZzHtWRt2PPwxM2N7sXR+zp8qVOjsCrYWNVVWtXdtBww
3SlhwHjCLiGlpzze3O8ENb3sqef0esAmbO5WB3AEwNwGTxw7jNh+TLkYTyZf8QRX+NYKIhQb34wo
sVPHu7t+iMQ59Eq2tHPLYfIoyW7E+hIUU6qDp/f0DVB7zFqg3OHvcGAw6uiy6KKVM6vfnFCqOqug
hp+NiJY7G+ndPNAyH6+sGLcS7X1iv02F3dN2ArPCAVraV99BV4T07Z2N03UOqmpO9QCD5rYAchRh
stvHO+xa7E4KQLd3KgdHnKQ6aNse8Tbeg4U063Yp00F2MwrNHaZhBceBSmd7xzdkvrTag3DSKi3H
29atETE0BNhrYoV6CEC5M72FhKhAv20walJ9AdwJ/Rg6sambabS/oZ8WBzky5FkSO84pBN+QnP/L
hhoS4TkV4RH/8DA+FkU02jvmD4z6KS/oZw0fpojoA0vo9hbL+4jA6gl3NyKzf0hfY4NeM4fgs0kt
5iNoHw3E81oNrcFuwp8oxHPvsYPGMwYq92MYy+hbTuPhE7kBW42+Z8au2ocGQl2sX2cChbCI73RG
BWIok7G4z9CTHm2W+/Vb0HT453ADe4Ihen7OoSPNCPb+whAHo9WkpXES/ZhcBI/zucEI2IJGHaY+
Qjoa8L1MuJTwYa2XlpvoRtCbU6yfZtnA4+go8SJ29oCKsM/3wNDqeVmUpDQS7jyioRXrICE3W1dn
NcBEjMY4H27SFshIVKycQPKkjs7qArNArEef3RVGRUl7mA0bIpkf60uFFC0obt2ObC/YiPE/k2tW
cJIG7j6qQ1p68kUTHR32Rcdwjahe06cI5NHlREsse1GuWfUAY2ybYoXD2Udi4GGIxjcVHNsCzInI
V1D+OCX5kkDaVcaolPJIcDYq5RX6Tu/Y90zi9TtV47grIsI6/q1VHWAmnuwMfy2txryLAJfi/+ep
rS8ME019MsWIDZpLWHZu8nEZz9ECcOGs5SqPpx1q0oqkq8USELjHgTlZo5PtoRxSdYtudmKY33BH
n8D7GuxlSHaj0IekydfJVWM4Y3eNRnbjo527Ct417plBEIyTs3CsbW8v+iuUThrO9YvVCYoEEsUX
HHjEvmET2ARrCS1LK89s39Kej7naT0IahIp7U8uZYIPQxJcyX4rvuFPxciIkYsbbt1jqSVaaIkKB
R1MCWbr293LWOzaUNto9ibCxYmQHyoc9PZ3cBBfBvW5aG5dMtek0on9sMCwvZFgbmO4JbKa/pzit
Q+d0iuQJ4QyivPDq4VdFk/mOT1vzFkSE4wzKG7aPxxpuAq7cTZ8eEA66mhW0hX6kPk0uU6J9QFdX
DJ8Zb2BKm7nFhC6uovGugvvO930cwWJOao05AeySZumn0u4SbT0oF+C5xTDgno+DRS2QheId4tzp
aGFfMIfOmDT/WBV1MLdRWf0Ig0Y07nFi9QPwC0HPAA0TfldXxTA/Rtxv9CtUZiq6gGyCkp+E/ADw
LxP/o2FGARPjsFy4LxSb9u94I7aU6GKHccaEzgG7+SG1E5LuywOAX8azqWejrHDdV+yoT9QOALmi
Intt9DCmvXNrhD89lyyGNTQVaNBjqFEfbwQ7/2SxgOHvOIYjn8nQ2NQ/Lmsy8TeLmv8+0JT7N9gH
4pHDEqvmfQavh1+5zjZ+wsdCRCciCobseduh6Psxu2RXjwNo3eZs03Hr6wPd/UWsHCVRBlilkFzn
5U8nsh020hyH7iLguJ5dYivX+C0HfSF03vN867e61LiU4RvjcQ3u4UvMOPcIDDyAG5GQ6LE4r1hc
JUStAHQevMTmgeRoWXdELzn8OmPzHTCUw/apuKZA1KuPpQIhBYql5nAv0u34Qp2q0x370qkQb9M2
RrwNR6ame0SfNdlJInGheQlHeUSnvRSH7OGiyMX9WCPKjmQpINRLEdb4ANScsb0Va27Fw8gWqF5v
D8ner00oyq8WVvXuKcEbRtHLAMwr3kKxITyjB/VRq6nPGQZjNJPIWXqcnfS/V89Rtw6UnYuu0+Hd
Yu8E6dHhgIUBea8roozWRzfMVP8yB2C/HtjY/DOAIDT2yFNbmu4o/Qq98T4uT0dRen6lkTEt1kFH
q+LxCwZqjTttfka9eR/KemibUutfizX6ihut+EB0b46JEhmcPwM0d9FTYnMMuxsUADgx9SeiWuV7
ZYvvM1w6YD22yG/0qBnBK6JIxg0uri6fxXpmmi7vye7y8hTLZceqYHQ/q9w1DWrVMpg/S5bMT2WM
lHSwN0RpSK5UiO5Mw2rRgpeDXeikNYxr9qNo/gazA6qAmpxdqCoaJBo6LK6GgVa/VZbT/ITq3+Sv
ovIyPY3o1lzHJzrDejGeS1IcrEwvyAYLZ4Dm2T32Xdjr5YK/pqCinrDfqFcSsfH4nadwN99AjcB9
k097r2s5HSe7it2dMtak4Xni8A0aC1iE9ED81z4uRliyQT5WdDWmEgA51VR8TuuINUBtbtcLpX74
BRhbftaTfwbRvFm7uUJQBDG6WVE8U8jryBatYJhFKq16TXcsRzfkjpsu2P04I9841225x3xHRCxq
FBmRmRp3eHUaQXC76gWNJEaL3YUjxrHNMSwgcMJ8OQa7XTcGhS+Gpmb+iQaBP4HpGmMEK3Vx0Xgn
M0xjJgM3U9K5Pi0LG//BravEqhvT3I8MfkoJxrPa/xYUaoXWDpL9rUZ8KUURxv0L9KYVAX1uHgG+
mfVpKly1nJCkpbMP5ev1r5VuxrI53rGZrvbRf4dzLsV4EG4LoCKJo4eZN7r58GAAZU9Tth4fY9Bm
xaaRu+gyLGaZQMzRjcW1AvYKCUVkq46rCKe/3lPghRps4nM2hGo4qbhi+lFFiy0B943F37EW8R9Q
YulGoMaP41ePrgjynYzZ6c0vMaSTvD7qv4hDxMkZ3DT36+q28VzYCsirRhP2AErVfAeOVQK/Ewo2
R47vKgKO4bZ+L2YhX/EKYgCU3M3JKd7jzbasnJTuLZpf1UGUJPa/uxzNAS5OimIT4f5PLgl0TFhp
KizZugxoyfHgtVMJfpxqQB9HgaZnNtWIasfUso/o0ddiO41JQW0LgtDarO0CCsjcDVWCTIWlcWjh
dSjxqcoB099SgXZ2Mo3PMWtj5pA3UfW2dWGcZdQmUyK/lwtINMSy3MBfRIWpJoehA8gNTYbtaAaj
iwbNTY5iUEdjtRENrj/IYLac2R3VSeOIk7L4G+3Huj356EBzlwe4RIKKghygGbakvxENtot2y7Xb
kT5GQZ+xNUirnV/3JSKDn6S5W0Lw6ek2GWD5FeMtKi027gRVNx/63aN6kcZVCJ6jMqgesAOYH80+
NaAc5YahcYywSLllLIHxMoFdhEHaK0AZEgGo+q4UYygvFTR/e7cXmvrrQud87Bn+McXpcHl9APQp
1pGU61Q8jm5avsjR6e8YaAYM3FG8vtIhKa6oNXvcNcEoTKJhva3qzRJdNQ+UEyitxdQPTK+vHjDu
r8n55imXmbToYzT7t6OlxMIZCKxoqQGgj0V3ONJL5TP0XqC3PU+xP/7GEZsP4kCeywhXDb+fxLRf
FRaNcGAB1nXrTBOENPMl/YuhnYN4mKX8q6j4PHVaJYDe5o0uCQGLK67apN7dj2Xk7op6H+4R8BkD
28xHunS4nb7QEOO/AJ1YSKqjpO6WevGwYbYjHnw1xKCzlYmwBQH84Zt+r3N9l06Lfc/hEl+0YhiE
65n1y50DMifu4Di65HDkjkwBUaOaXlJq5+P+QFziP7aCRkmgyoc3bQoALEO4caLffSrK0waVD9gE
KZw1Tys66pvRFZswmkRqq7AymYeF7KFBM546Jr8V9cT/4j4EAWSmy/gS1/HY30p96GqT1cPfGpTA
U10PAFqnpFjAFlGDfh/gggEwFo1xDbf9oVi6ma+4C1DJYVKYjiAQ4dAsOQqa86gRLtfWILYB6liQ
Mag9HeDsPzTBob5gW71sLdyOA+tB8QBsHIljX17n6X84Oq/lxnEgin4RqhjA9Kos2ZazZzwvLHsC
MwiQYPz6PdrnrfXYEgl09z33tqs+ZcOEYjtJt/HPlVPb+j5qswZVyxu0XnZF7uWIaPCVe7QfWx97
/k6QUxsEzYZpk1Lo9zzG+6DLC72rQyPRF/ySpmFeScE+GtoIdbXJ4EznlGERIinLU41Zypceubza
2zwr69c6rfAzlfy61A4NfyLLiRBAWELqyJMtUlvxRZB2eWEXTWu3wVpJ5osCSuG+z2iVdtx/mXtc
iZ2j2w4mAbLQKI95Xyhq51QB3dP7LyTWbK1HXM7GlrUadnVk7Z+5qrKUXzpmIShjfnDdgebnO4za
3NshEQf5NqmF72xrJ42+gmAmjGFGuN7NmcFs31ZJfohYRH5fy6n7zacq/jp60XpvaEKdk6+iCOkM
hBJ1Ks0oQqPS6wYIw7Ltv0Gs6dgByL0H9rqvbz2vU7stUjHeLdTi895VpfNNrvl0v5C3lR8n4cQv
E2YTufHqeuhO4bBSzQaNrbwtL0pZY9olrXDrNyPBWBaKlEmWSVsKhZaYJhqENPpYg4WxjfVGPzlJ
ner0qa9lVpwXgI5wG8lxakitivyB9YFF4B0KoR0ugIFtojuzkquLal4nznEJQzS+zq3760pckNlW
btq3PKHQ+cEmdaIJuaBLkvEo03lOT5PXQTzZkgXUgY4pSKoyLv0zTRBWtoG3PdhyVk4CIzvjv8Na
l/6V3FAAEdfThbtz+pXhKsPYIdpkwexoanE15z/yoojFr5UGKju2DMXqLU9oO7qsXtNqOnNBBuMO
RpV53gx6FO1YOguRLcmmig5DxMxzO01BOJ0m8n6abVh5K1c2lFzGM625Ttqwcb4SoNa/ZWC9ml8h
7YOjSxMS3f5P7uZy4XV8RUsth20n0pj/02Sc1IA2zkuRhROAMhaociMF2soc9c3PMoUteyA2N8sP
/qTmH1Vlu2I7FWXoHyS9GTINO4mH4zB0M0dAElXuuRfc18eqIHH3nh12WhzovyI2yyJnRUdqLKaY
JUM854SHRYidmcbuzrcDSx1UyjkQxxUfrxDmz1iH4XCMC5tKKpCiWjlwhOzuw5kvb9uYYny2DTQn
c6Gg8zdJd8PsBbKuOgTpWmaPa+3bZBcOvhwOIXdE9M+LdPSBJTadDzMaZnQpk7j/9nmvmX80HhM5
HbIca+MwsCUnr8mgVdZONVuKp+7B1U55V7q9PFRinB4SnbuEC3AlXFs2GbyDSLLmfq2xNAAFxr3/
AOCLTCY633/WkVyzbWfILr2whFW+BZ1JHhtplmqH1t+ws3EM1CsmQL+5y8A/RmbLuYM+FqfiNCSG
sUo4t56zj5Ac6Wlk+bEMmV3fm7INq9PKX3zFEloR5BYCxBxF5el7/ECgLmbEIXHjRErDtY1Tl0s9
zMIdlOeUbeRkJbXuGtAYR36P3VxIojkgE2WDkpSklikaUahbQlGzfyREJssxwnO07Mpk7X5DxcIC
58y2LdKGXA8TXuy9W+TphThcq/ejPxfvSx/yrN3UzJdlyejbEVVv+HiWW2drx6L4nAVj303IPQzo
mv6qmz66R6ien0FRlj94oiJ8Boy5mdAAuZJekldNez8WEu5FTaPcD0VQfgzaZQwzcRPuHKDbZaNR
dl7gZIbf8wg5SWNQRk9+eFuUrXIiym4zfX03ZHN86fM2eWuRjK9shqn/9slAN9Xn0l5KUwVPhTeO
j23nDj8d7ScUHck4PRp+OQb9Oqh/lIaifrXBMG+s7uTfZuVNBdsi663KguauMatD3YUNbycTZ34w
jYOUyF3SBBFbZbu1Cdff7sDgXY83ON8GzU8b0/0sZU1dUyN5eVnobE0s5/1tcLwvhtAcqlnp4+pG
6q+ea/9s0yA894Oj3nu3d+8y2QtkVElLFCid75IWqS/ovQcAymFPHz09g57+ydWY8Xnwy6iSZCJR
u1QWJDNBsjTpeqrz5Av/HREf5U1/0uboRNo+wsGF77cX+lh5SHpi5teeVlmclJ/ZY6zi+0wzAPfk
IjdE+SIwB6b+BORNrmi/hySpn1Ude8ib3LXbNpGHclz6u4ysB+UMvyAU/jbDBIqglrsWRHHDf2Xt
qB/O973u27e0IzhzW2hInOm90IL2irTPYWtjPbY7SLnwPb7twNoHUe9vFb3mQ5CHEYy4tt2fMFy9
8FC5dfSw9rU5T33YZ4x+OwMJH7fAI8V4xbfO083MANo7VkN/WNuxHfZ5WS2E2Wg32oZxFfy03iqe
VwygH12MKSRvs+6xFSr7M8GLU1qR4vAVNtL5MdBQ/BKdkG9KNO4janb75PR1czGZmPqdk1f+IeOu
uHfbsdknDKLvUPWpkofFa/61YJaANu2cb2Kpw/0AOYT+7iXXxQY30mi0e+as9S+3go3a1IlbXmr0
4mMMI41gRtr6R6iW+Mty61885NJ/SQNxFF1ddBIDyz8ws6bOMQdIifmB1Er1nrmWKj425o5RGbb1
Jlv1q5da5yvAebKnDEC8HQ3zumT1PkUnQUXXytsPfSffY96VUzWNBXLGyCCzqF4z7u0nN/L5UaKL
vO8iuZku5iCD9wuWC2dujXroqR7UPSncA+Ja9JFka3NPicwKX86u6MmtZP2DyzlCuku9iyMI/QSC
WNKWnXSFc5ynuL5zFGQ24JBQyCtuM3/7UuTPc4gvpy5KcY1UNb+sZefNG7833mHUXvFLjKn/WUyd
mTFcdMuZYk2MWEdk+kp2QPM5E+cDNOzK4m+Xpz4/P0sLRiNm9H4xELAvGJI0tMoS8szNbc3PKRHI
nyDAWSJAjZ0lZ7eRgllkgoGJY4TQmiXOsA2ME+9b1uKP0aop9lNr/AdgSn1nwSPvPACOjY3U+jiT
G5ZvwfNcsQsmBQgZ5xx1NX3knlFh+5ToakHRZ4L4nmZ98VwheoOWOmJm3Jy12a9hSdWA3wqEyK6i
/ZMPfbbrQePiTWiDhKYhKNhK4Zb5YiAGZfCQUEZetbDYkkL8X7/RVSAQfRmv761K8PQnOLwwjoU3
J9YlE8L7prxq2LAFLWrPq5bpTVhZvdycKEpc+exbp/AudGNMitZEiOFv25jJ2TBjcz783PQh2DiO
9s90BIY/VSabmt/jIKPhaPEfVr+qemkcGr447fb0LWuwjQdRvUFCBjVwSqXcZg9nwhJm09d6pZlS
oUsS0ao7bDnzqqqg5Y+bKu+C3aNazvQaFpDvtpUTzw/DBhKUDLYsjdOWpbHxS2eW2r6LMIe326Lg
F+uhiEwaPVn2n3sPWQMcvQ+CLD7jiVn/EI9dNNt8aYb8lNMLtE+qoWg4wAXNs3PIO7eJ12srQhPp
Q0+fUWbHPmJWV2xiM+oRM16il+LVGLjckXvPrvGnQnoI90FRtPZt8Jsb7lH7ellwLQRwy/3R76A6
Clx0K5tE2wXtYQ8oG4Mx2DU1uIYFKIVzX7dQjGyeQ5Khu22d0us1jDfiktnOoHZztvOnMHevCqUp
PnlNb1M+T8Qc85tDzmOYOq3GHe3ZS1nZ8aPp11EcQdEKO2ziEZbXp4BPB9ZmOXEfLz2ryOiZnUMU
F1P2NoiIizkeiJ28gsV0AzON3ncqloNiIXgP3XpQ5xGnXYQoQt19kSADCS3tPE1bmXkp+ec1YOa+
gPqr7nMZ2XTH3130DiqaF88/+UZyMPxwmr8GDLfO29JxUv7qI6eZ6Q/YnU3fk/VZ43wSkO2RPLNS
uVbP4WDd7qpRdL0zVurWO5Kg0UHKyw5xhieh0hij5roprqFG0wOK7B1/L5FuomPdpsr+C0NV9Sg1
EMivuBpS9aP1BxcdevI8JiT+bKhXx0K7xXVucMEyOGfHjLctMCKlx3UOZ1Q2mjSuDt8RlsK3gT7d
ZTFxR3cO5Ea64veI/eIgPL/wf+a2iMQDiufC19v1ol+uKRJX/IazBYOBo/KWvNu1TcqnGnQ4goNU
fnrCTRmlG9Lll/XcLBj0Hvuk6FPU/sinv1gF/2i+4dOKs5OIh2VetgWzMqkOTHPb4pm0nqB8ZJsH
B/IaOyAVKtQBMyA2mHXdo8hHRiGbTJgqS7YW3SIIjvyBSXRynaiCVMaZPNRnrOwD6nHUIaVvwqnN
MoKd6KCDn04dD+6XLMMUk8hk8azscRbrFMkTM9QtOijtkuHYZhRBe81v6Lm72vbSHv2FHZv+mbM9
psoeio5ZkfK07//SjuARifpKeIKN0BG990bg3TIj2Vkp9Ss+m2C+T0cmtxtOOtHuUr7OaID+uw1D
tr5QGh6DkXzqfpRO65unAGKofEzdGF3cMKTo/sF8NtlFxvwY3Eo56PbGZ4aSXbQNp/EIwzilXyRy
T92/zrRBf1YeA9s9lG+e8sxmizkO0TA19yQtiIRpe5nokzWzGu+EStN050YAodtkkr78hetUlnti
9KfpqYRnEoeeiSCeVoUNe7NEMSMy3Mgo2LmiKWcamJl1LzJPhzykHqk7O6fKJ2/nljXP/iFm4p39
oGa0RqF/i9l3LkFiimE6cL14CAhdERXijkW3Y8wpwCoIhO2KlHWuj1DBt1P0zFNNb6eG7k7KMdGI
rr0t5c5EUiyWaYld3FcxIz+gMtGUv4YrPhHgW9cfH0S1qOgY1GhC79PcsLENYwP//SYPwxXMHb6v
uwlMaLxhyUu5ZUmgMZ+4jcvpnLWuH3DK4WptSaYLSswNibblfuFDGZZTGpBj+9qaFnnB81tZ3rWp
duCE/cxBAdjHTIXNo43Ksvyl3TLjVaXX99Z610ZYZdMDBVDj2cNQuq3WZ4XNqOmONR/Joj9Cy7z+
08G74i0MaXntn9o46Ovw3Ut9/M2bnOUM4c4thrigo8pMHV+UztS/kZMk2Yp6LJNDkNkRAzNsvrMe
09mvpnsiyrHCrnRU41OElxRnK7k0z9E0ujREftXM26km1oc3o/e9/rsled3FrRggMoSHomWHyOOQ
tF3VbJmIivI+CiohP6O1ZRcoS44GdVA6YKHDRnMU5w52dSx4ZxPKJL1votBlJlGzUk9eBN7reu9z
XnLQwjUmdwsCQHsGXRgQsI2n2gfj6aq6RNyziDkTYke7ASOYEh6mdXIPoWIye6r9mU2L+GP8Lvvh
iyprT8woE+GdRnfRvvvesSF++Z1Hfpv/UBVJXj48Kg5au0F3XHtoJnZXqc3YVyF0UGlhhGY2NOT7
YGS+4NFGTr299H7CoGo/sc1J3yvrYrghI6mK+m1PRmrxrGKEarWp47kFOkYSrDeL6IrkqyM0sM8Y
zou8yAkPJDP7ILtSTt6ewP7QHx/jYFDrGYe1Vt/4IxA8+Ct88aw1U897NwamzndaZPRrzTQP6QvG
bcvCgYmpRbrBKwzg3Hrsxr7j+fIrJKM1CzLMoqmYjx0V7J9gDY29SJsSRiHGcEAxiUyiX1cnT7qf
uQArkJxrVaIvCEJWMJJEIGs73B8ypc+p+JzyXR5PyJ0UPCbczllcVUeadY0Nog6a+ndNkFj+FBJ6
0fyDmjT5P3+67fRktTzx5BDuwGwLdVrhGIxbJsDDiYfQ3wkvawLGscWYfeBxqMvzAKbaPobwCPlz
7eK7OqyljNR5WkpLIbSSAFWf/aINaJkjXIVYPOM1cJCQQe2+RmW5k4jasxQ+49TrZjzU2ooS77hN
lvGYB46btbtyRCs4YeNElE9vW9vunKEK1d40nft3UXVdPYPpB/0Io8q7d2nguS6lx6CUUh078M92
SOL0N5T6MIlNPUBU7wxUWBTvwlRH+tuZq3RdTkuWRcNHoMizUJvcI9hpk5FaQsYLmg6D/HjMqoAo
3yCm35q9OYx2psnG8aCRXs1n0zFsxx3puPMPkItRYbbg/nHffBAbbiYhi7bbKQl+dtXeEqN6La6T
HR3CwaBhpJ4EsyS3Sg9c/hysI8Nz1KrYCCTG0aJ+HmqvvIFjSKQ+groze2fXm7vymFIvDac2otwv
qQDLSnyujDogW4vCSX7IoSXAYct4MrXzZohkWf+hxM8Ad4mfpWsJ0GPT+8W3kSGlg2HrCxLQ4G9L
2G0KLjRU9ZQBYC0fGQwYmRWC63rXxiKUv7lfjHOc8JgRtZoWDLTHnECAYuObIDWHIik8c8V2KYp9
bBct/6SRE439VjqNnA4l6V0lJQn88swvmIXdF8MrlgZLkq/KrSskE6ENzju8uEtQe3DeWSHIExhi
FA3hjJZguV6NmiXUqeqDW82c6XcRjTPQfTAUZXOwnY3yfzblOIMYzeZ6esN+HS9HznhyzWmA5ozA
cepD9+Yhw9gILEhf4rnaV9/LqtLJ2el6pJYYupEXJFTjEr2Rez+V98A2uLrL8cYHdNFQNKeiHRwY
FHZtkNZg+8pf3qRNRnmTKkJ9h62YlkpE5VLO1JD4uH6RLdJ1RxPgQzvZZK5by5OsxfxKxAQK3kEv
PYOZJRhxGR0VVU++Y6uq5y4HMUEYH6s4o+Hlq56CYxMMITQlIJPn4yvr5xRAvl0yjHZT6tXBPZ/7
ulyHOff1QdpxTL7xpHJi7ZzYWnajZIW3vGm2335Cg8lPLd2ZW0wDFxX35RAwDNyDmZLMEHiDm9+5
nhIYwHjOyw5+xDKD2rG4qF7vbd55/Q+qz9788Cbs2OwM5qqa7mtHYAClEIu63TJgHq/PPO+qj3cL
VRWu2jHiAhX0UaON35wKr0V8NKIaMujRtFxZTFUrMsNjncz9wVT9Yl89v7HTBFw65UoiPmjoTXb2
wBr1px6XWGmJLVqH9tGNeLMVY/5+5RHWXZnPrzD4In9aaZ+XXxWEivgKSJqbv6uMhY3nloO1WCFN
HTf54mNtl+PShfBQmCfnMts5jbYzuJ2JaakdFiCsv8kvw+pEsTZKjzc1SmDEEcPyQvibwFoGADyH
ZhRmQwaGFAnqI5Q2tzcXbmjuVyKM+27PuDFqFXxDP4b+TpIb0ZQnOfq6fGe3QgtZDu0QzH+SNeuW
34wEHPsb4S70XgYcrNG/fKgm768zm36sNoiisvYeakjqqd+njhrV0ThFz/vdT8kYxVxS2WSDnTu3
JEpsI9Np3C21Y4v6WDPvJ5bBw9N+Qm0v5HEeMxU/txm5KHdEnBr7UikdB9fOiFS9dEis5U/TgnYd
8mlN9NVBjQs3vpAlO3jo74uvgOF/eg7Ap7lHuEXd3cgS7WLr5JLVjC4SkHxfmf+HL85CzUr6ia9u
PwGN+34el9jvbgjlwsKujisEwbP1R9ncpZmz1j+CoA6SFzxt+PdpkytP7VzNiXxK0jJ0T4YJl9xH
LSfQneW5MEfCn3xIH+0QIhzn7KfYLTOe88tSGGe6hQys9CABsQwzh9JipP8El7PKU+gS+VTwofjD
YI9dnMDNIHtPK06eYImKy8gDFoY7TARRc0aWMt5KDrVksjNkayH2DeJNYLlzocnMju0dOfhXG8Si
+yYvpqmH7YR5knT+xYhZ3unJVbPYrehY/3dqM3ZkeN8SHyZu4DUolw20pi/+Tj7liGa3ZJjORzDK
qbgGBusNa65XPz9kdZ8FJysZXeXEUNBbXPp5xeSFT70dbnhqiBH7gW/NWWiK3UaDBEyZ8c44sZU8
qFU0luKjWQkBaHGwxQ/UYMp9GnHNLd0eOz7hEh4n6/BgSxOqQ27mIdCQJIkTflGq5+SK4QKmJeub
UNFnwsigV0NdiU8aiGDmiQZemrdSgrb3O9DLjPTuAiPHWN4nc14oenNVWf9TMKuSz6biwDrnMxLH
nYIFxiTInTWSVFK57q5XYZwzSywzVV4GlNKSzKKVw4xgFsOMm7gYkx9W/sfkeczDpTv2RF71bx0A
ye18a/0o/GgWuve/BCfE+n0IVY2ZK/XmCPudQkL9wFDjkGQSwtJ+jG3idwdD+9x+ggwsKRweaSXF
70k7o34GfBQUclgUeY2hL7zxWSwkGaOjufm6A7esm+e4GW4Ii2tcyv8uHnBMjmE9iWiTtCY14X3e
1sD1XQbWcVhtOQ7HhZiXYi8JvQjIaOjgL+6rLMIFnMh5bl5bKXXyqKsV9XGyA3/rFFO9uTuWug3T
zynn49XUPgFn77EpGTNdambj1T7gs0+SbTVniTxmUdx99rcwADyeyQJKMvru9BUPljTHC7M+BCd6
OVJdqKdZIngfaZyAv9JYFszm6fE0Nb+H7lB+rKQTTFRswLMVhX0I0Qm3lmIkhJXQ4rMm29S+IU1Z
9Y5mjD66aYc+nx4gEab19g8zQm2nBOeJpywT7cJN1NI9unmXVdF+SVqXIXRqfVaFgLPiaRmV4+Np
N55drtybLaKUsPg7wC3bqh9zxPZc0hOUVdA38MM+GEHJXKu4pok0Yosh1HZf89Kv+gS33RbbrAgJ
QIgpdyCNimwiEJTdM0MQxBuGAjVCi0niuXuQuV8n77NuE6heqWNHbji+ckP/4ZHVs2E0Ngd4YWLD
rxzjMt0VeODi91XhtMdqWaQca/vCLdmk1AWtxU7emkhgMAsyV6271knrWF4z16PyOFfSsLs5NK23
6CcYnCEPXmisfHZXs5U1km9l4vjTee5qAqiZ2DKEzpoliZgzlYV/ICTP8Z7rRhX2OViYgL9bshPc
n06MCHpICSqp7/ASk+c6OmMbp5swD9KQaIVIx9dpsFVzqYq+xSKaFZKtLsd8kRPLFDuf5P0SRHfJ
IW3b28ZStHGvbGjtA1WX9lebDJoPI3fdyxQnonjEEadpBbuWUmanMIWooxg1AvEGOBGT347QJUAA
lLucnIIGCiPH5FF1EW0rtoK0W/cowMxQYxh++jBRhLLbk+k0Jo9MdpvixGmDIsW8T3jxZ6upen8u
nfGYGvLpwf1jRGQihgvYle+DWCiXN9jYQbuIY2S4jCQUOfzKtF7lecR8Kncl95Qpt0WmmGdGLGHy
XuoUUsluI1Vm66clCoNgOHZEtfAKQN8pj5Yv1TDuEwNjChiYl663JywIaq5xxrh/WlGlmP8DrSQg
aGIg9zJaMmBzkinq4uQV1jb5wy32ptvX3bpAMvW0YeqxYijgFOfhVpcVFBKYAtVuGG0LowS7GQ5x
dmFIRe931VOCXQHiPrDDPzph3JJbVJ8beaXCsp5fu8klEuzARnZX3dH1L87ftTeJ8Vnl1+WeOHhy
rgYWBg0tn+i6okHs8Oumy3Otc6d5IeAlDqdztPpS1xdcJ7a8YtApDy3Nd/WXKToTJmQrIDyLDZUw
Ec8d3twpHGhftZ1+zxjEuC+zdXphLhFHR6dtiz95Bo+6Wedg8COmrk4vms3K8eUfxJCsPyQvxZ90
JLKJDULEi21oKf27Ss7d9I/y3n3KpCoQNIc8cXfBgF0JA5TxHueeGdWhFmlenUXsqUNTL7mPU3Pu
n0f3hnUALo/RL5eRakvSyESkDOQQYOWEYbl87UgcVNecW7j6HvF1Oi5deZKPDJ283p/eOWej2N84
YRsuH924UGFsaJXc+tAymrthqd6wXnuNPxHH4tqNW7dzexofOd46AtkGbG/GDwRNmxvgJW/GYw53
DTZ/6LniicaIsj565uJxvus6hwDH9ONfpiDK2yO0M435SDSYxzPa0tFuh8rDAZ/jAUsZ9hRI636z
rN4OzU79HT1FBn4EJvUGuOMDOhCD6v3sm5g1G3ULd3YKBm2qSxkr3yX9PGm8ver7crgvIBnNc8BK
NP8HAK6VP7JGDt5jGjPMuBPsOO3uCqADUmLqsPG6H4wwZXAmH6u+6N7MjNtDlSSwN8S8HpM0J0iX
P1ZU57JOUwuUmrWh/w2ppzpn25UEw51hcqLykPsr3q3QdRJx7Yt6ZNjdLHQ8GyTfeP3Iq6CZHgCJ
CIWY/k+LJ2c7f5KgoiRO1DZZL0kjQvspuC1jS7nIUJOpisr5N9h/4w4gb+RtjSAoSHVICqPJeAJ5
V54rh1nrSu1gi0IxhE2aaN7zxc1Jg0UCagJ5r62bpNoGcq3Av4hjY0IKppuq8YfPwFRCn8WM792q
F/KOMip07jJYvOFOYIeScKJVWw0/ZBAYcXESKH3G78HsQcEl/didPGb4wZdIDHFwLFAIprOtKlyn
OmmrR6DTWVFx+VG1d4OOgoG6ZuJUiac1JOOFEJkK5j1MOKcKl59MVwOgXDaz1Pu4VnN4qJlSy1eP
EERMhCUGV72DE7FfNM3ztIvpwjGUltPyOouyZILqTT5hSxmo5NUz09reTBrhE6vIx3FfN1k27Xsk
yPJpSqfE3znc6Pl1qZebGWEqfxX4da4ZaCKOPBf8eR/WwfJiShjre18QyHU3c0SiaVWdd6nxMlEi
U3QwKl8jLFPPDOlwc5LY5PhH4+GcBjxnYv7U+VV6rjnysCYNUPKP3D1Fv4k5yOLTDX+RG+ImtMuT
EGMck0MYYnCKisk+As9W/u+JfIkM56hk3Y+AbF06TF2j6YGOiUrLDUHFsgYu6bYJPXbATExT9bKg
pC+7ZdqzvZcFBZlDu8/JOElCabdl59iRJAshEurr1v3HeVoDJxlMdI26ZAUwqzxiJMuHncs0bN33
85JJxppe8x3Pi6f77Ryb9pNMT4zERTQ08W3XoRUJDykTDNxiGF01YKPOxwtLGGu+9NQjOuW4BioK
SXJvc9Ge1tmpl2dCPHBT0Vv3y/uSgxiTTKNKuTy2beX/M77f/sUT6gTHJIizq59SYu7LYqCqchQ9
Cq0yLSF4eM+GZVxhhf0ZgLGOh4xi6xxlBQnSNhU1ARRr4fO7kapwm1k3oa0OKQzLC1h8iXkLF/E9
EYIt7nGYbffA3+G/YPVSX67rVcWp5MtpDnXXBcwUSGhcNhFFirjww+dDKaK1eNXB/L+li3Lskjos
hN0ReQARRNPKi8tcKUSsmPLffh2ObxEn3G/hyXi5L4yNuqttHfPOX9TLz6yp+uE7yBkBMdS2lTq5
xdi157zuEEZNq7N0j4hMPkqW9PgS3AUzPKpIW+01aRMg6HnRDM8eSPtyEoymiTJx6yq759FS36xD
rsPD2hXpy8Ao0N9pSXW9bwCjRp4CrJeMC4I83hGHClqdsWEEmqXrHUd9LZUNsi0PN1VRQWto9h7r
GKrvStWESjHYSvsag7QKvNLbOQKZcBMncJU4zkw9hieiiTMCOOKSshA3geZFWvZsGmv1FiXGNLt5
ZEb+SxRSz2fPEBny5DhZutxSoliwCsqt64jQBuNSYK4GoHVTOj0K3CbBd1fuh6oQEGjEwgXXzOnt
X+Z1IvgzkGz6s+vdonxFBoYEiVCbr+iDBMfG6+Sd0cq45TPjLOLElDP+w+ipviSCxC5cGTLXexlF
0TOMuC0PYT8RzoL/0yV7mXjghgABlklv644YO4JaMFPD0eLXePRxuTIGTE1B+EC1Clx8gdXedkTq
N+94R7tjytB7ocSqiNcgpFA715TcnPLcJgGAcepna3AxCa8/MrwbP2bOqNqtndFXLkwMx5qKShPT
N7YumKPmotlh87SaMIJlunrQmeO2JQLMBZuKo9eJdkwfOh6Yf4Iw1VsSQbvQo8KmOoekSpv0mPex
c250beQ9I0v8lX11i32htcrfKkY+ZP7RLXhbQljj44LAyHg/qF0c4IIVhg9GRebRYUFyvWUdmPoz
8eCgyY4sEQ+Z4rE4An1dsLSkQbjduIVyQyYiwCC7SkUVe4zHpI9OVAIIo+NUOSBnyEfstprW7oXT
AJh3LfJ+3pFltMJaIjz7yXGxZr2qKNBPNp1kfQxvgniIaBMdw1n3JLYmeAOKu5aVXdI/KL6o6oQM
ktEk02u5eyP6IOousWbs4n64WgTW7DEX5qAAOE2aX9MQuuV91WPfPVK1NZYFrGH6Z0Fhu0sHN9ZH
O5Wk3fkYD37mcOEIpfTMHyG5HrR+lE/syAi5J8RpJlTYfo01VpojleaqdlkZcBQylscSnlWhxytG
7SzvMnIMnf3KoGv5IgoFTf97Ma3CSu2kTV4TOKhT5z+OzmvJbRwKol/EKhIMIF+VR6PJ2S+sscdm
TiBBEPz6Pdq3Lde6diUx4N7uPk0tKrHcOMMjMcS3Ln9TNq8obz1vGjnwyMAfwhO8ePK0bZAzvbzw
MrxEXZ4u1uJjzrLmvR6T9dSNns4+a3dNwSoKAEnzoVC2VSQtcOrutIkAUozC8/yN8OfkHsKuRk0a
cIkcsOGiGTmOA1Yo9rjfcGEr2pRInFaEpXl9rdjrl0l/FuBrFyhB3VLtfIBhyR7dH2qvMgJ8DlfI
2SWOqU4z3ZX3sS3kspONnSmUyWddeM9UkczVzzIMAwpCGvdAfIDNeP4HJioqEPaC0ai7EUqCmpra
LvkaUF6SPSs5tuBF3Qt96puJmHicZvpMEC2M/8QW7MMnz3ibX4BOqN2S4BtHTdHLTcFXyWKkieFF
Y88ofkQVUTzNWzS06A+DeWCGX9rXGubcv1GT/yOX3NfgB0S48pgc27FqdkNh8BSTELLZJcAKyjqn
NCA/RINJ50YAlYd7UjS2PpoqWcKD7VRtXwpBYShCahL35wGuaY5LSKTDMVZNSNK2Z627KVcsteyC
4b9WrCRRNE69yRf8WDFwiQwrfXnAr8O0Kc1SP0VI4v2umETVH5ZcaIAodcW7M4sTo++WvuzPPdc6
WTO5Osemv5bp6XZwn9KhdOJ96Yf6sg6rhw985c6+rXGWkpjuBn1T+kTxd5nQFQEAW2ALTVMPCXRD
91eP0XCS42UhhM4EtTrq0mYDGbp25sD2qhzejEcxM8hspA3L8FczkbjaVCz8f3jFZo/xSAL/SHSs
fHKME8BBuIpF7J3VonA0ocE7GzgeaFPGW8JfMromVrhWmNxJGUJbGUia7qw35I8KQAF/f56zj5Ey
ObMjV+HVv9iza3+DMXC9h2o0ZVu2RxK/KZs7uFx1iIU8kSLA1DsRMTp4BLL7bWxn51c0OtOCtcJj
hNMlSDdi99Pvxc4Etq64BgxJER1uNMjN97DsmZU9WgLflk5OQEA8H6sVFGPzK2KzWjzUpZtpIssO
cEMemY2aHjulBKF3ckflMXcjzrHamYkjUOzVoiOsVI2oZSRGsCSApInbNcVRdX6v7wZOuvo0VCb7
PZc8hNmsustrZmfj77VdwTkVqHfDjoUQZxpo2u6wrWmEOQEOn9nW56V+TbIijA6Nb4w+mNIMf/KE
g/Z1KJ6e29IJAVRrzHkQdyIfsg42WkOWeA0+akz+9b6qrF9tlrzkIg5qXvwbJnnzmWS9bHd12/rl
DujDjNbVi/jYrl1BILAvLk1m67cJ5AQmybatfmE0zOrbHhbuuyfg6NyCL/Kf0PnrdxA7K2qeyMZz
HM+ahDlGHMxvqzWEKdNl9et77GnxXxTVTN4EYN/MGZNdN9wnUdje6LHHUwowInkjeA1Ufa6JVWO8
Knt7HzQZEfuiQoLL57n094gKeo+v0JIPG3TNSocSqP6K7Uox9wIySv5G89xYcwiY5+dD2YcoD6mA
x33oKSxIt0AoknOVYmTZkVOszKma/egGQOJ0BGE4ET4weYJz23A4uSdb2bj7orMOqe6eLgvCcJjS
BXbbY+HnNOdMWO2Y/FZb8eyppBsdAJOtb15aCucu7xCrrgh0RSYRUgA3cAou20zFF/qryyVr+zmR
93VUps4z0hTqUbyEajq70eCPN8uQ1epQYAR3NqWTJL+WIQVFUXPiA767COJY0bhk7ol0JNNv0iKI
vA5VHCK6O4sMPwmblzFvjxHDhFtBbd6NWnpph4XcliyIfCvRDVfZts2uTyFrAx3PJv3liYRxY5OO
+fQ20wnG7teb1E5Pjiye66tZeDO1iTM8VIoOqeNUU1Z4QyTUscepdCWYsHnAuLMOFfPsOLK72K74
7Bgc6btSFz3HbftnhHjwYCam7kuqQMZiQcWnzyImABO+mcYyai9s+AGLwbmbB1wTLg9/Y0lA7rp1
LZ+qQNZ/Uj7jy1gy7JDx54tkaTnPr+BBJ8XCsV7Rf6UFug/zHHmgD/GD+30rWYVnfdXuCrnG/Smy
eLZ4rFWJd1YykedltP57GBfNPfXFgHU8LG3vuSsgcgVSQCplibm8WI5P8F8ImI93mCbRzLMFAyeh
dO11Oy93Wvm9GtoyzrQPxvmxGJnJmTLZDe96+HWEiB2oiGBReNyUE9GMrQhgu24kOJw3tFt+4NK2
Kc+FfF6mA6fLOt5V4ewDNu6c8nMMI/MGxpwdYg/y7R2vRFpdqLZzxq8ok5TluXOuDuwsavceAHN4
1/rIDSiVRfnHull7yVWtyr+j8F1FRwtraQ76MbRTSh4QrTgPA6+cZzuhcJlgHT4N0TiiLA2/2wnr
fvk2UZpQvU3TOtzFqL/NdxwG4fCIH8r8m6D2ldvaW71fnKb69gyjWjV4IUz1uw+d6rEZ3QqDXiQg
y9nKTTCue5M1dyJ0yRIx0bA5mRJXqackDxEbJb/2xc5l8Uf7qev8donKEliUysoDl0XKLMP4Ve88
IckFIREGp2VkFXAD7WYOntDhpPvcrJxEePg2Xbjc1m4u4idJbt7f4ehfqrPXNdPP7CVuf9Qmqbtb
CiNrpJwiRJ5sDb6zzRAPy8zyzo7uzoiI7dJmCp11eKn7oEke8d+Khf9k6/7tqiIJziKMhftJnlU/
d1OdmvNYNLMkEuF5I7xXvLmPzCZ1+tqTT0i3M771Za/Awz4v2AE7JAc93iQlO/eXDkAvXRu+Do9V
O8ID53wPcYl4Qokz4gubWhTexZB3i80c4/ekVYzShVOV4LwkeVcm1WF0Y0xhCfLMNoATvQc6TiWn
LgLHf1SGlsFLasWE9Wqo9LJFBWOt2JhkecptRqkXR/dp3lq/CL+qRXldtu0yrzGbpk8b/Nkh3Ds8
KkNO0odDAUhElfp/g46VwZ2L8+oD4l7pHlOECQlFSEzPoeEltYvyTqyUi/Tl9BMCR0PqS9jMwKbl
y943/M6Ya8bCY7Wyjl24K0pk5ks+sNgTYaODTzkN2v8dc/q8GSlIYA1IS031xw+sP2456HTEDLgj
sEOkU3Jm1eAx1q9NfykmKid3xOJSOKsdU9U2d9GzNlDz1FcbeDl6fafCkCSxHH4nVQskQq2BKlCk
Jsz/4HzXHyf1mSDAQgc/a0Na4y4z2iJyxVWKBtAx0gyjFoxqjMLdhkYPjmuQeHENzKp2mFrbGTod
GE7JtVQH9fhA1woLG4TbTG7DylhIpiM9jwrzuYKUVNEzwpjVXaGDmKFO2CFSlmIax4RXwN9Deuqj
cUt3bTuwwfHEGyf2CBK/30IWqyrILH4e6o3gtfTPs5jKoeOq7g+FARmlFYwUPIpT9nQbd06nR1Kf
mrc3L8gccGRsXg02kz8g36E1JMVsLKODCx+M3DNO59CGy8njcLxs2MOQ9hzgNj2N2FfxCtYwVDYD
jiF/BxNSf+XVClO0YnNF1UrQROVdsUrQGZKkArbecO4+1xHB/WovksClTPNcr1YfuWIA8sA8cJ4G
PDMpB7ZyOPtJ4hKrDB0BLbjSwT8/cVlrOL5fHwpbOb+x1+PyClVSPuil5yGXgvLq2f7W6h2nBYBY
WdJFxi5UjNuqv+6MPcIO17gI/NBd4i/ivRe5+zI2c9fuEaTxX1e6EfwS87z8sChp3kKCgCFILqSa
jWh8TQMPmxOyE5D3GjBwUUhMtVm/umqof6+RyKGJItJQltcEpNrSaUrZ3FVRxAad3erG8+PmOTcS
F1JtMNzy0eboj4WpeuJHi+w2h+IxkIMrCufg5lFPP7i9mm2bKu8fh6YXGQHPgoUDVrcp3/o2AcRL
Y+xabz3Gs1fdRsMjr84aQGHIE508Y0uxfYTr+r1xDZ75Je/WD91EmAC5M5t8K+cofii8mYMCk7Ym
GCkcW2+0JzCJQtrs4O2khOwOKcmXeEunc+MxIZRswPH+9+/zKNZvGAKlJLCJezpDMAQuH875v+t8
DLJ+dZcXKasQnBtmK45xfN+c2TJ2n7al5iPotEPOzZJTdmnUeBiEXGDtwuuNN1e75ZHamTYhY6sI
t5dsQ4ptyf18A98uHs62Rg7e5HAtyMvmMf5WQ+7ly4jKYIIHAfs0VwJdqW7T+E9NmBaGSUTw9yD7
KH73bMPivOYM+8yOk3/EyXotsClGbkxn0r3cr52E9TFC3Vv3Ik7rpyLz8u9eX8mDJO6cQ8trJ9+q
fuTqgoaT3kdeQ56Y0wNiIV8Eb2ObJhymZZYs3XYprqNI07ackmoRddm+m/2RpV9ZDJgp6A57w12K
2k4Q5hrFtom6mT2sIbsJo8FfZ3WyvzQBKYGSH4ubNGrWj5nnoN4mYy0/l8VROaJTUbwRDjafdROK
mBhYoB9iYEnutvMN7L3Z5a21KRhlX5LRS1ngRhp2EBI2Q79fYllnEYENkVxVFZ5LOXYfiWWrdU75
8v5gI4QjAkyOEX+tcnmW2FiLQ91BR8AEMOl9q1P5EIXW0fsxbPKLaBYeyf6SljmsjrB/mMc2/mML
bpcDgYzE2dChJJo98EgExhmZgj006i91BBFz6NoviE46XIy/C0MFZBUxyvvxcunh6AuWcDwVekyf
qsYHizFj8M93C+zibtt1k4FKpQo3qDfGF4KLxTXBmcSZ852wfko4gy/VPd8luvVIJeQN0hefgBRQ
pg8tbU7MWOPS33Yl++5dnPiWP2HV/+KniGnDBonH48wIqJ+wO0Fq8iksgBrv4udOCkihh7n1UeKO
kod4BNZPFIidiXqsFdbYDY1K3L3tOgCdQGXO4tssLOLfrlCYvv1ODf/MjPOAipDOTBR/ToA9/6we
ZJRg03i9iu+vdADcaFxWHaY3VtQ+Tn4cHa04Gtje+rMmA6AII9OwsEAmwrlEv0xanPBW9+wSMDHM
E02wLkfdTxladvQHyxQZnsClImmiqMEfRsnmlTPk8XJCbyZ01c3KnkqKETgbyiqnvCshkx3m/vBd
qEjF+zj3aiDLQ5T/7nkwfUswwuj2U5fkTNg5a7ulnUisKvaTP0nSR2u6bfJBTt15Vb4f37AI7snb
Jthq+fpVqHRwmXkRNX+p57FMtdMo2msllLqOMmDcGkaKPtHJL+lhGNuxlM1CQmZIMkfRt/nFb7Ad
b6+HOYj99UIczRICINFZq7HcrgU7B13nHpl/PzXfaNIB1gOvb5eLBXCegI4XdMvz5XaNwTYEs3Ue
nkNSFkNEskfS9VFwdCfInLGjudGrUm+VW/L3qKOw/UOxsBDZyNqJv5MUqhWnMjIGmxbPdfVosmqk
kaVKq9+SlWty0nKK3xwVG4vfMCJO4zed/jfYgIxYAz2SH8YBzUtLNFP9Hk5frI7JOHSv2BZVuNEc
e8FWtLKhKydTi3ybaDh8NbC7MRP4yWhP3uLDtc4o1bHHhGB1vw+71m12k5z8ezQfPfEoYO8ab8hr
VcOt8VQx/c6QWd2/Dn51wVtirOHtEPw+Gn+JHjPDxvWjLwyyc+m7vbnpqrghEA46rau3LLOK+luj
d07jrs3JG3OmsBlx3I1H6s+5MNxwc+GSlj+znkAA8lGc+lK0q58AZhlD5OS0HMLbMcaCSalSkZab
KQh7qqWgOo3iIU6vx8CeAoAVIGce4YTzq6rEAmKM3SK75cC5sIY0y75361RB7RaVbx54tOTN3xCh
W50CFrcUf2i2+hsoQln7Qr69s89eGdlni4WVVdUyx9zgXQS9kGu1MFDh11K8rGzfc17jyZy/wXZO
lo98LOfu4nqTEHc5VeA87soyAKZAXiC91Xj5qDdqiMPtZUQ8ifRx9b8AVaoHNgklxKO+rNSup8qb
o2qIwrJh156OD7FW1p6GulO3vN551ZC3M/MPKzHqjUL8R5gObIrBTLdCvWW2bOWdqcIk3Lma/+OP
Wpdd8Emq1JNPErYr3zaWZNaukLIwD9GMpR94iHccrXvYdHu0otQ9GK2zI6fxQm5rIxDaufx0t2lw
8o7feMJZhMI5wvOYWsPyDmgPEMmsXubhjbQUIIwsVqm+RxLown2n2bF/6ZV7pOY3g+N7wNNQF0/w
xlBIgkjX75gmh2gzDdY85KOBcNSu84pFFJ6rPPl12C+3iLqDeO/Gfp13Tqiogdyge5PpNqnrlf8Q
Cxb/RpG5mB5HCvD6986PuEzYpbD2CHFkc9H/GHRd/ESywY6xeqOEJqrx2lOTabDrMJS01CsAow+I
ziAf9bdMpIxdDU6f4Il2ChW/+cC6SL5ixUi/YhHl7jNswxn8F1PuGSiNkvcaB8p4qZFrj+w+2hYX
PuaFG6IlQHxWj63kb2CcIWoOxmfh3BSzE5WvHBgxygPmr5U7b5uSIMtrLFUbvBIC88EJsocjwocR
0tmOACwIDBJJdmGdwxB4LfBCREeO++4Ja0QdvyL+0cnl4assdn1kxaNpityeQuAHF2My7zVNKgKI
DmmBfaXb4hy2Lrs3NIsMvErRcFhKJi797eLP9WUZromSSKOdPTUOWvp5In9Dqpe4CFmD2ULnwVY4
OTcrnsicFKMLm/DBHzOaI/11NPYeGQmrJg3fhf+r8lBtv7inynCP0RPLB5NKyCtc13g4f9Ecj/FS
slKgy62Wam4orbdsLDjkSlIRGxnwbj4LllzDXduh3pMMS6e7IXESHIEuED5JIi0hnqqQ70kggJXO
E/TgCbPUne8nwysmp/abGVam3wkf81vLkY1mJUSFklKs7T9ybipmX1YLNKRlWfL8Zumy/AkX9prt
JvAH41aDeYVegnxwx7ZXIczxKxX1dhDl9XEUkubaDk4jdmEZDM1zavvROwRrw5w6LXhXwaeY1dL/
5cqHMG7C+FAlLYuCMM5RItp5AeeRNkOyCxCVuOqKwnS7mfex8x6y0o0+p8l5y0jcEKbonGMgeVUE
Ld/whmIIEd/R8LLOrG78jte6ImAkOLImvVPed8GyEjKeqgJ5Ug0oarGVy2US1FRzTANlTglH0uh+
Jb4Qd3dd7ao3O6j+inNbPfexZFvs3CkQ6cEj5PwqOGrudnWMLXfceyc4Xm0mD94c0Llkro7lFCZf
eR7LvzEWYg4EazL/VE3UUPYw6h4kAUD3FzVFDeWbdO+02HHa5Z25Fk+HLWbvErRYpWj4MjmHkYGo
1illg0nymrqS/MbrQ+BCOCSIka4F7QvHggjGt8S4YF+ujAP7kGA6BXU6IOruG1tkxTbCWVgea3co
qPpshj91Ursdc7bTY5x0EuOfMg5r3T7E5H8ZEmT9HZt117BU7IUBsUraG59zVT/MdghRkCCluO8Q
caDSQatmBJxlI9bLspbAej0/6fWpicZ+OFiXpTvmnEHUW1pfPedUkd1mQPdLGF0iwuG5pZrRZSMo
STntUmSwp5BzJERR2MfjiHlVF1yH1mntR/B/20w5LAVRW0Ht2x0W++WGk1CQ3wnR9Z9Mps14FF4U
AkUYNYD2TOTjjphWTyoHgtrBj1pzcCQlIRu6dO1yaMZEFTdNgecdEoqXsPHkpmHLFxm5HFP0pebe
44Sw3oZhNIf7KZXi2vNRzGV3EmEePKZ6DvqvsKBGmvIQO+ojaq58TykRg8ZWo3eSyo6BsgGWp66g
EM5kGJeEgHEgOVEF0RBx3E7yLOqfAuvVN0FUFw6YW39cDx7Lsf4xmtfxb4LvFQnD2thrbscuszst
rixstkvrbnZY1t+yrUXecDoCDo8zeH6KbwhcPNYi7ouDx4Hj2mTSlcHngGme8PlSON+e75JvQ+kJ
mj1uPO0X2xn4RH1CflifV5ENyXIUxJECDthE9AU/h/FR5v3VcW6xNOEPaZqUo2YWOeiwMPWIfaqq
PPA4cR5xMPbetpuIWie0+1VRs4+jQM7bNkdSwF2tfCZT3epfdoyr23DBqLVN2L0nx0j70QA9CbZP
xFFScsLd2iZSvMGJA8gbhmlvwdsf8SIwLbhiJJEV7MCKnhnlCd7XNloq5yPHg3irdC2XbQQvxx5o
EqQIdXDwDXCi5CQM2GidPlZCQc0BKx6I5EmDKMI/3D3xgHNfqAhJ1yc1SA54aJtdy1lpIXNW91cG
cxg2DiCEevqkuA5Th4ePCEdsm76lOOF+ISaKkt9wYYGBOUr4p66JmwdvCLrvrr3SQ9YBZvKQJNa/
lM7Iy39axQJXqezc26b3rP7duEXSP7kEGA8cmHtmehtG7avXN2F2lgjd9dllUXYMCl9hqVha4T71
yId4PrxIfAfe9UopYmHo/evCDg6KHxPztMAPzT6imiTlZKI9lt+el/W7tc+gfFMUSXkQGoKfv9hl
ToNdgx1C7hZ+hWp/ZakGPOKp8jwwQdmWN/2kymdl3dk9BpoCzg0cDJYs6GqANGbhEtRhZ66d9IiY
HCEcjlkqw2M69/oqhoz++hzkavmh6SL6O3AkukCFzDEoCNqrj6OS8/qGmZzTRugt6Y/SfTbdKc9J
H3ngQMjCuDyBFfNBt278iVP+zf8dIZ+usbwg8cCrVPyZZEb3szsQKNlDKufJ2fR563w7I8leIVQV
P1R5Eb4T9ujcL8TVNn42Lc9JrJS8Cl2KlNc+3Hqhu05f/jK7DqrR1fqwy/MhTnGDEF3eGCYAHPJN
3qubAjCvfMWjE4DGQhR1vsY1CG5BXVkFQLD0iEsllYZCrkMffrrLH4BTDQnrQLFqz8aTmdkFHHku
WP3G7I6fqP4i0llRujH2cqbuoRvv9AjSE8ZtP8+3k5dTKrfJ/SbjhuYnb78z9kLRZ9CPo2BwaCsq
uli54lVnJuJn0fy+nPBAagU8exp6uONmci6E/8DGTARZfsE6SGKeAW463ygVL+2plvh1D4HkgXvO
OeGFJ9cP07uaSXJ9DPoV08co1yWjMCQX2Q1TMG7sjYtQmZ6Haxf3I56CdT26Rdi7D9oHQt4AS8MK
4DVwrVQ9aE6pLZ+W/GOViPCp9St1voZk1313FQiAZfiPESCrv8KyS9vNuKRwC9MrviMB6J2JBUeI
cF2cZeNrNZtx/jM5zdhOGL+UtM9dnNfOXpnleqELETE6cJJ6zURFM/TGcCF9o8g54uvqcPD30BBT
/9EzhU5ukp5h7a5pZHReqbYIL7gr2QrG3OLTB0tMXR+T2neWbT4mEzQYq8Yd6JR62o8sLXibxtcY
7LaOgmj5tmk6wifm8l2mdZvI1bw5gLz9hxCsF/Iz/dKs+3e9dQjBX2e2O1ztarhnlxiNh46hAhdG
XjO4Y2islu/JtprFourNn9L0qX0M52UgvD3NCcU5PG+JtoUmnJ/YpHge/rurv4pXTn4PA1M2bOBY
qCHmU6q1FaE17ROFnWN9zGcExa2hQ+TsNlNE34WZeIpWRdl3O/B98uEayWVcop8x2ESL1ziPLZ1k
dhP6I1Ur0wB/8eAa4uAQwCiE35nQyV7oABHeGYev5GPobG4OCozA6zIA2N9CUJf0pyxzjvy2zDKT
h6bwnDNNSnhWRAmVZ48Uymmqn2Jv2JZUe5LCKbE2UdBRll5joQhnrtqtYHSig8/W7beblDZFjkjG
e9ZBV3MmNNpdRhp75dtY4PUR/OAEYnINHoyFRdMeWMAgsUMZv5LPBD2SWznBGveHflE00fi92bHU
7R6zkjz2dkhHJgUc7opehGtDsPUAzm3jyZldVL0p/CP7RndvE8lv8YDk64rtEGUe1k+AhXf4Dqtb
BW1x3a4lwTJa0prSnCnaK/96oIGyQwb67NaXqsjgHvjD8taWg4O9eUqc25JWpehSuP6anIsi7GqA
WcHyNxG9Lj54lM1PTVLI7oxWS1Z2IxHInsrEW66kYtewSYxnPKQ+pZYUmS89w4VBMmUR5XHM8fRE
gpYe62mfdnn3SQhxrR/4Ndv2TIaOojZbgEO7QUMkVMBl7tufkiMP7wwdjc2WXJ+gqUCwwt7xokGf
d/rUUNPdUknEgTqtQ9pHKnztPfn7eONpslUx4FwXk23RnWtg0iB82Iad5EAFBSxBllk7jReKBnQE
0+cVZ6A8oRJGy1s9SUIoI+SGkwpUlW2xsl87KCnC6Z6nDP9OlJjGeYkXopU83hD7HlkfBE9Ox17g
MeMboi49T1nxBARYj9IpMan2KF7fXUPl8KY3SuMtkMFydGxT3KHbi+BY8gQ5G3cxOdYQYJz3SRBq
mlN4AJc+2dcwbh8IzrrHiFYbkJVdq8aDzTH0vyBXZq8Uqbb9qa1i52iaiTYSd4jVuYrZNz4tyJ3l
NzF5DecujtbiR5UOhahwQbnwEUj94WPGsnGWzuDSmbmQWp8HJ2suZiWVu1lU5cM5lgTrtzGp5/5s
NXRsVLAkrA9SOwukHUt9A39iIOt4fM6dQ8cDW4kZNY1elTB7mEHgLWdIPgDZc2if/4AfarxM6HrP
/P45ny+WhdxXPigC/ARTrT/qOu3IU0s0Q0FHMRtI9JZ2z+tQBceJtw7JHIqdvI2yNSBSohb60rRo
VY+uIgXF7oL8MI2oRbc3Qwl3EAFk5fgLxpdWSzOm6z41BnRuyEpGXgJopo/5TIfdts/z6mNq4tI/
xNTOF7Srr+GDbb0p3ZNTGkLSilcI94qU84SJBoGDna6PHaL0kl+EkADeABKZhvuOpbjc4Kvpf8Gk
y9k8pVfSYclRDmFsJkHjRHVJYV/JiLcJLZiEp8S4eAmFW/ZPHacy98SgID7CUXvIw2VsTvSPtuvj
4uLOwoOGF5s09ere4jqieGxRfZw857KJ1X4VpWItPIl/bEQN4x1X3g9HanPGKIoD2eVZDBplVu6/
q/mZBkpqFf3zEPX6KYZnFG4dx2D/wZ1GbtRS/HWlYw90FOmq/vHGAgf7lpNdfADZEqSvOh7zswfi
sv5LfsmHP0f8VeDkK8YBIKFhM09ht7+481HDn1jeA4ZZ9yf1/KE4xfidWAoSYAaZ77Wvcxrin1mD
IiP/mw10ge6Qy+bpFiBGDFmeONF+hcZPVKEN7MsICISTVpLb5IsuQAlhRwAGhGzS5veULFhuaetj
PsodKQqwlUtBE2OBl/Q2jYvy3ygjPGYR+LOJpUxceoQUrl2bhNc5FMlZZS+LWueLsYjF245S2nTr
To2lMpGg2YPgXTO+hm2cdptxmNri2M5OABIiWbJ7JDU+uFCacr3W68RtMsEE3Kh0JTNgcLDynMLs
8psTts74Dwfs3TdK04F4kjW0j5MeneHYBaT0j9QUXE+GDkL7zdAM1WlROPy3tpYrob7MU7eAZZff
uHuamgIJTlr3ttBBusvHLoZdrPG/74AhhsRRI2AHmOypcDi5KrYZdQRBSjef11TpP9ZFPDJghehk
x8TsfOOLZnrMOxeUYxoEunmvbLoiM4VE11+Y60GnOpKRcYtDAu+YKKU4UaGn7SFau6g/mzoPuwtH
vYV/UTjhPxh7E8SqUchjmsQxBYdRg/82I04/3NAnSGrOwhpLWaXzhb3HU+G/gl2PUYgjclVwaTIB
b6PEKLiSwlAnthv99JnFvZTRrc8x2X6166Kcm4UqzrsxaogisWkM3iNMLNG2GAOqtmAYrJQwGKcb
sQBGeY8pkC5MQABuoqIj908eHE1Swe4rMe28jop6shMI9BwenSq1uFYbBBBh3ZGFHkIdQ7uYK0ZD
L9GVQ9hh0dfYkBvvAzXYB1BCIsAdm4zXuYs49V6UfjofYBzQE4MDHy53N7ux2lAuC5OUF66+UGd5
BVrhzmU2sYsDpMkv1x0ygla7xFj1MRs6nTjDYEjbs8EifRBLod9g6U70TjIGfGnVISb3mIl5rENa
czHyU1u1SRlnEiqWx+kZpBXdFMykDrE1V/RnNZpIXVyG4SttcZLm6LntcM9tmq+3tpqDX6VTMbXT
0jGul6q07vdIMVG/Tddevo2mapnKyfLTTMqTNN+Sn24sAj/jwB6GY/TGcJzRo1D6zkDDiJvcL5U7
xXdjbXhBg83w3nIzJPdsqquCd15esydvjbm0oqMcCm7KfFAraLS7yhTFw+KZONsOnaJrzyl1m595
8VQPDWMrVZCeTOK7hTUrUW1/8v+V0DeOnrQVfn0Ykge2IE50hoi58LAQaf7Iy8w1G4TsyNubtcCD
mXfA5gROGC6nYXA+ifOLP3E9UK9JUnk4UgdU/+2F0/1uJ8rTMCGlLOKZZMuyhTqbeY8h/ZUQhgLh
YMWEr8cwLCxbiu3oTfjQU29E1k39iebWju3tZabMTWy5qaFATf2KnW8juXjtLlttqLd9ALVn5xmn
OnQs8vxt0xd+8ISKXun9QpXTVYKfVbpfV1DfuFWdpr/j0EDr32am0fCFC6al+ZDtJVOUn07vUdVx
FHNLaqWIfCe4Rr2Zm2LfxpjSd9APSIqPpHz/BmKO3yqOtbQzL3n/G7okbhGxGKvvetOJ4cNH8dtL
VeuQlaGDcALDffqg0gNAU4SX8cHtc1zrdDXj2AGt9dHQBZVsiV5Ajih42ocoVfN0Dpt4cXeV8BFI
KnqcH23Asvs0ltMy3ZixiJ9BGrA3CNhaJPyvaxqHC75z+pbA6WwoqGDKb5OUDkUSoXl8iodQYuUR
pC5vqArHjAyETFD1R4Xku88M4fzGY5zC5TJK3S2hybInf5Z4qtnbfWL0wfAThsQq92ye/uPozJYj
xbUo+kVECBACXnMePFTZLpftF8Iuu5lnhARff1fet46Ori47E6Qz7L12xpI9rWQz/g3aJF7PdGt6
hi/axqDVo2QVp4FPmvk3aYDiRk0KqieSOJbHRYe0KRmGszMet7Q+dCRmtg+suqIrJN6Ah05h2gG5
0MKdXsmtqa41aDb3mAz/57PbKAJP2gLDn8jI2sdrIodjLsF6fKDS9x6NpSjcuURi6K03QO6i+lqA
bWwRgGSElVjThdWw6SAOlEd8gjNGyMBxPS4v6VbkEPjr79nzQ6a/pRl/1/DbmBhPAR6u10CQC/BZ
g6hQ1xjOLDCxOEy12/2KMommesff1iwO13XpMrpg5umzDOVCNDCQooro4xXOAA92PjPbdxHXPINU
MO3BWBP9prCU7X5abXPtxkrMu8CVeNfblYLkjbYoS49sDWZG4aU3XmIfat6OYsOP99Wkxj/NomkP
ukwYqENLHpzakJnz3hs89Y1JWHM4aq6PTdc03t9i9qIr6MniLWoJudgQ0aLJyxtU/9kOgo66b4lb
IAoXxcwmYEFGh+NOwS/EnAlpeWE7RvtpGJsW02Nbnn1ENvq0tK2VR8YzJAdRQrK4tSVK6yOJDe37
Soan8ybEQta6AxWvop9J5hPppfZXjMkXgYXTl+2n4yDT3cZgD6hhVYuUkBA+h9FHNtT+ByzbtTxP
BArcjwBW7MZLluk/qBaF2q3Sxy67KhzdJ3IojNozPWvry2zWm3UBABOyVVLgYtZ7GNnRugXjv9BN
g6+s67F6R85UrdjriH/O5gavBC7VKjtnjev8xt0+YEqLkFzckc+QiCv1eYIUevF6ExxbQrTSMyG9
1a7WCXKNLeSjpD7FMUCSq/EXMDTwCBCySQbaWzqaOruyuV1+JzkP6Qk758LdrDISP4eAKxRJHxyd
A5U98rg1NH3wjC2O2M461Zm/x36EjQChqjGgMSRJTJDV6Fzykfk5RHRfZ/k+nCpFegacosXeWgj8
JWBKhvUtnrUJzo6oxvxfWZZYFJ168AhfAcePlm9D/bhS2fPn4Owd2LCWg7srMHT4e2KiyN9TraSh
rWnnVkAQ2ANJjuJ/vMNYhWQfQMS0p9qPfzQy0gn5cc8iqJW0C5uAtp85zlClf1O/YaT5qFjDJM/k
xeGzBNIYY9zkJUEIc12qsfN/qELW4jBzQf20ZOG8dxMh2uc46qFZGRY0K8IGj60JT2ATX7BXDBdS
CdLk0vWj+zzFqua1ZFvhHir8VOZCdoT9j1Rm8a9hClTdXpgq2mO+USxBp6hbd4OA0I2W0BkfwLUZ
5483Y4VKlpwpA/PG0qdRTnMkW0zHSv1SA5gR90nKLPu7K4kLOC5IEvlMwVjJNx5AzBfbEdJTcsr4
8r2vQU3CPS85aj7mW511qlMY+qLEvOrJ/2iiewT8lq/oklhFkuzOceWEPlIyhft2goICPOLdIywh
GQdxhoCFodhBypuc3IWH8pLgdsXS4SEe5UTyoNEngZBdSJIrcuutShjl6p1nocWCToFzwibOdwKu
Me1zCYkkc9R9B5jZuXLnZes+jYGv78FuKPXkuj17Z+wuc34QMz/xA+poxFlmDIazchzln9cwqJjJ
SYVVa4bU5dPLOEF/SPuweuA5TUg4m5nSAz0uAdCEU632OXQsyUfKMtleRIYIjxlxEIV/ajwOgOKq
IfRZELf6TeSd99mjnYlfRtyJgPFZEF5iM2rSdlURPnHOOyScLYZRK2yC5m7uJEGc/Vqj1YdgE59G
llTk2ruTf9Vgg+2REpNmu3OiiOkivpZ6F0RWBgckBmH11y9YfZwzQ0n+EmcgTDZ6SjN1T9QEImi4
0ipHXVDUKntmJBvQvJcMCtRx6qF4M9qtb2CKOIDPCjo9ZHezW1OHnnUT9qSaPiOwkvXDCqcqPzBJ
S76aFkgpnkXkaId6IiNzW7uGhRQtEjl+Nuzsm7PO9i0LjXJOXdCF8p6ZGl4+pJTlbgBS8t3oTiJn
VIUPz3V0XWdT4+02aAsVg6YVrUK5WWaBZ77Q2pp9TfBNTK6V7JrT5JBjuQ+GiExXAYTFObdqHvSF
m8mdT5FP9/WEk2a+eQtrWt0phcmexyzrNytOA0LJpCBuJxJJ8EHxwIkyNlRiR29hYLFJEDQgra2I
MzrWsSRmHoMnqFNvCswvtNdR9SdkbHeLENbelV9g8TkZkYvsyiSGsOn7MHrjqluq9xij+gJhoMtn
50mNDTKXXANZweWLXuMVYK8CJYhzB8W9QR6g9oMuxvyakOmMCNeRWXldOiOb91WR2/fJDzUkn13g
9aH72YzsTk+40dP40Pqj/zBF9C9YvrPU2c4lUIsL980KfZISkL/TVY3zVMCqYjyzdv06PZtWtCXq
bw1x4KLhk6mDDhiBXdhM6OUz88r57UYyBTVj1pm5Y5KIHZiGTDKyces0O+OiDh0IwF2ICnRKZ3F1
BqGirSV9sLtT1UyyYswIjgFyLtPGEH7G2QnGAvJctnXLIXq4bV1QLRV5DVlSA/TaIOwNr4WXpGSI
Q7RB9k56OD0xYigAr7fupZ3XsDjaqC7knvQbXh41AnmBnMiD8MycOYIttMSc7eBLHLO1KZo1tK6x
5BZrpzT5h4Vljn93AzfvXWlXxeej+LPxY6H0Mr6QhTcUvxX6nJs6R7sJVQM5ObiXWWaeG7hXoPgg
8+GtL5ZcQbTClHwIbezRLkCu75D15UlybFUGrH/jWj4nLBQ5FNV1V1t/8AgID2Xzl0bX/hbKb1xA
tDk+BAZk6iJYJDk08Y5EGB+W3jPp2ytZXaYC3LHHulhHO49jFUdN3rVHrfo+/CPjnK6SZeR6wIaN
y6GH+TMh+2ZTw/bJsMXPQy/8w/GKGhznsOJ9GkJNHCKkrY9xDr3vDJwcuiKOSjikMeMiZBZC/M0Y
vBJJiWKQaHLRBR82L0mtphQhGZ4uk6DJpCOIB7YJ1+UvVEAkeflu4z/2iwpIVIM2Tr3YjiHn2KZP
IPhgOx/gPXhlnIv9gqzpFnqiAnFcAbS+sGhmj9KgqS6PipEGMrD0/5HIQPtwhejBExdpvbiAPq8I
ERhqKhkWhBMJpdNg5QcqFGglbMzwGC4Rc3lIq31QXeN6CA4+QwpiXfpK2R2lo8fJShYdynJVWJZu
WiP04vzp4LLjjmD4zPWcbKFqpD/5JHoCF9sZtHS8+t86J4UvrZL8ix4IrAUaxG/osWQ7uHjEz37N
qGxDAHnhfHEOI+VPRh7CPUUi0Z+V44ZIyirog3dtK+HRSV/3zSm3qGIRwQEqf8hotz9qZlXFLhzC
4kV08tFqG1ePQ2G9uzDUpd0uQ+CTEbOEYBzjxRH+qVdWgvpgHchMHOxDzhGBVvOZPn1SB3arK2kG
q6bMqaqloBKtR+orKH+rabBf1vSPUIoQAEKwb8rfYefN+b321vKfu7bS3dc11gbNb+bQ9mzp39ev
ckFDeKxXv7Nb1KlEb6eanvDiMvobt03oFt3GKVWL5KGpxd9hLs3f3u3D/lBHxo33Q+E6/rVN4+SN
Z2Luj3BMg/TvXAHk3obOyIA8DBd1Xy/0FLsIvR8x0bZLiXnqE2/hhk28lzgyhNN18bTOr0NvQHCa
OBB3LQkn9Q5QCcmgDL58u2tdmb02i8B55ZdgMrAasV+MdzZGb7cVdhzre7wlLRVt06DaWdxFXMUS
EFbd4TwFjhGlWqB2K2pqvxeB8088zViw8isBaV3zwdh8ggs9ZFilFp5Em1RPdL7pG/g9hmtYsZhp
6TBJ5TZIhYMXMa1R+9a7kZgBRHatgiO3HbLWme7WJtTddqHvyZ/noB84xGwYxLsYiRlGwpkxH1gz
PCkWmfHQJ5XkUNcCb9zoaH7Gm8YEUwoDVlBQPOCzO6bHph1xv3ZV3cUw02Ezdawx+rRgdlZ0+Hf6
zjCcbHKlEfoaJ3KRh2PDo6moRt9txTEj0MSs97iOMxayvYPdfvjldXnvHui8uvZ1acRKcpfvd1N8
KPNkxEeuMjzKo8Lj/FR3UvPBQpYDOoHIWOO2ZJkdL5dhRcZ4sMTl1Pd91Ch1V+QT5+PVTWVLsgpK
7WgGZ8c5J+EedIE+spbX+os9lA3eEjakxeuQ1WiZiUCBlbB1R0Jtd8XQrc2dYFiPmqxmggsmLEom
cFF9iDt+ZoReHd2GP/6cVfidQKyxqkCo2+nAuRSaOfVxFXWW/+ortJobGv6e/6g2JgNil5IXgOZ9
Hu4m11b2vUhbjwA2Z5HENIiq2cadHK9k0cj1WcCZ8y/dXAGHctxlDs+aRthuckpQ4kPJo2DG0KiF
clf2YJiOhvXBP/ofgzegDF1EZhSRKKm4pBsoQCnYIDop6KGXgZWq3iba91b6Y5DaOxfCJyQEJUyz
m1o0xLvYc3T1JAoy/4ZNrwjPvR8WLi7kXhPApnvWD0o/FZ4/NvcUUsv4Ghi6X2abZZruAsfiGvQR
4sIuUe30bwr8NXvANe/dNa4eXpB5i/rk9x50MIUZRDAwaImzWXwqwarxmAW1biPYBOX9dFdYDQe5
MolFa9LPNyJYCyjqvSlQx2IDKqOvkvfL7AGLqopIFkrOzZQBEkOKKmII6HwxMjz6fYyqOwfFq05L
vI6s20jMrLYotghDBdWMGymmDCRANgTax6rdmO7eth5tetMDkyZq16IdLAldic/lJHX05jK2/dui
/EXzggjnPquKfH1w5lnUHyBGhvwXiQecBGz4zYocfKji8FnTp/U7WAvmsx0dSvY2oDI5oYdP3tAG
d2doZaju0cUJXnraqbu57lExTrdCjVhHJk4vLBz68ApQF1+BQHzpbk1vXXvS6Aq8fV+7k/qV8fBi
CKsgfDw4mkyHneXa+4oG5PRHTwU6wwHJcHEzuJEqdm7TVfGFJ5p0Cgh/t3wG072zGamGXaDoBSCJ
jMvF8n2LrQkYLN/16ApQbcCena5D16WrPgV6devvNYgW58LfENbPudvbXyS/WnHneCL4S2Uo64r0
ZluA24TOgLZk2xVj5P61tbRLeeS7KFMW0dgHAyaLRJx+dJmvk0Plh8VrziqVmLWSlw/b3g2g/szC
Ms5Yf8fN9Ccp0nTAYu8NmChB4VXuIaBCq+5ZPyfJBy/v6gPDZaGPdqHPUrGjw7z59qfaEJeMv2kI
azAAXlF8TiXAzttZSQdUBJ53Y52UQejtvKhisKerZERDqfNc9s+Gf6zOZcApzBnK5Fm+tOtkL1lc
gGDouVtItylaLMqdghkPJDi4PWploT5pw+T4t8ZYeuEJM6jo5whnltcpGkES1SWU3xQI8Rc+rECe
wqggoz6DbN/9rdicdCRO8a1j5l9chGY9iMGDh0r8b0Bc/ANSBqICYV2N5kDSmDchskg6yygkrCdG
VJF8BRGpiGyrZsf/g0ZftkeD8Mg9lzcCEOUUGUZPKsDPo800V6cK+Hm2LwK3w/eJOO5qsi6NiVLC
ZbH3XZx/lC5OchadxWM0rkX5xUs+fBhs7tBklfDf2B+RS7dARYyPmfIIbWaL1r01YeISYTuP6eva
1/oXmCkm1y1uB+RtBEvj8Gjl3HxRlcXmp3R87pcuIBZzl+ohtxfMJfVTE+vovwz8iCGT3TMRYtgI
MlaRTU25RRpu19fQSu88ko/mbx2freV2YiLbscLhKjqyUE2QAjcaSkreBPK5jYalxG0FkWpwq1vF
1Lm1z+LiFqmO5rywjAuJGT1H04yspu7muj7kk1XDzlCZEQUJkZ1EYYTG5P3ajrVxFqctEpkhZ3YJ
nhIxI7WZO5BQor2DJqbc2ZdBENx7paPRfKx+8cj1wiZ+jj0PlvwQBizuW6v6cJs7nE4HUlRsdExs
eGODA9cupr9JeaMNVUOUDuh2BEbMMTXjZ+nmYNciAEIYfklDmPEfjMxNPb9+aRDm8J5TyMmNwagC
NRZ7tDc+GR0jB9igtV+9+xkr8X9rDip8OxjplNt6YZYDEYEsnBqqW/rsej7OKp755ZXNHhU0DEC6
ceYQI3zS3G2R8IbG+RmLPr/Kuo3LS7umXXZyVNrcNyXB2Zj++nn2NjZffbK7JVOd3Yyh7N3ikEsv
uYLI90rlUFy1GJriZqGN23tDcoT4twQeyVP4dBOQO443vPHYwOVOMSn0W+bHAXgjVaSvvou55tjX
HkrLM2Dv2r7PeAOQr9ogro6aydkThMDoe0bGhw5/rl35bpJJ23tifojyRB8LsBkWf0sI2IQJfxNl
Xsem0W3+4bKI7onKRcDg4/J4Do1H/jCaCSkeI4ehV392V7Gy3wTAoh8aN5jIjRFD7f4KVpv7x4Db
KEYK7shy6A56LivTI0InNUEDD0NASAXfBJFYrjGVXwiSzA3lvIEIXTo0K6zwWRf2IvrGFRVJfgjy
n0/oceaQuGOkuZs6Hxk/4Gc04HDEuGCXzt0RkH2zKChSkm4Jx12N24XK097FHcncB2lEdIEskXzN
IUjNna5cv3ujjpwLMu05Kz49IBmvYEw0sSBp8xMOszk20vqvWDLCn4wbmagLl44AjzjJXASdP8Ro
C8zO62HhYUyx7X/01/NysqIA19cRAPKKJptDH0Mdt3GfCDYhYe8xpcmMCpIrmOD1A1XK+okt0/8A
a8wv40WsdZjgYak7hEiIblE6mO5ywlzW06opGbb4SbAuxZSCb0REuyuffBzbE0kc+uYUpDl/ZG5c
qF+opxqBzIWKq78Pck+td9AKnWWHWzDET06ECuw/98bdGhq6JN7tEDDggK6q/uo7ZcZzB6AJtkHo
F9U1gWflAGQmFuUpEPypYpOgymQYjNae4xNkhHsPwLXEVjgP4dPaTaRsINPPSbDW+Np4G0hEzrlC
//idcL4xwrv+KYRPJn7bbEq4vVETEJqCL63dDX5dFw83dfsf3hLyZMaiWrZgcAqPVexSnjy3L0FW
lwnxXP/wsiD+nBJPnjSxKCxIC2nvVFyM8lwQygmTjZofmj2WI9JV8pi1ffvqVEVNI5bTNZNliyF+
7881YTtSz94Edy0z3YcdvCHc+b07rUcWt+VyiZhrsXuHuNx8oyOO+SAK3u/2vVaABI/4CnxzuIUD
La9B6czTtihv7E/gFqSJsNbqk/jJL3jPqVylwjOGvR/IEjFq26HsSKvdFGhVNqJ1yM5NU8qpi4rr
sQfEi+Y8Odyuc2AwFUlanpxu6lbf9V4a1mUZW9BlbLY+QevediWgc36uqOSzAxwt8dSmoDc34vYt
M9isp/yIvaeMGXG0nKhVOhmURKYWd0JE9YnYSbIqaJHW/gS4B6FAQWn/XiwhZoaYk/Y0o3Ll90V+
9gsgjUq+YI/leGdS1VPyJAN5gKyXlnv2FyRXJFngwL6cA0hdEUfuH+MtiO60dNmXWuUPkBonZ9kL
z+/9X9kyr9w2OPkRA6Gffpkyb8GJuOb9/Sy4nmOvM/Ehky6TKRayzYrSt5Lk3aL5GJ7oJwZMvPiI
fqK69/srGQOGrAKb6zve+zpElyu6F4QZBH+j56B/GZzSJAAJF53tdRsEjwV7whV+JobRfOjXr5b3
PaW70nCNGcsHLq5NFn2AUGDaJlATcL4SVRCe8NywAwckA3Ovp/1DcuXHXnH0OXWa80gXNu8HSMuN
PrA8yb0936uL2T0zEbulSvvrvme+E4+7oWXToo6oOibOR5GDpHSfvLKgy+uHwHGOU+svwzHwRj4F
L2eXwKOYog8pnEX80TIwFc2WgxKhE8ycdiLPk/DHwndJSIEitQOhWQ84r4GDjcbK2JFXjMlq9YRw
cVkeig57Fc8yGNtWzx2XKUkJ9yxDNQNRzel2BJAQfLLk8BDC0ldPx74BOX9GMonCKi8hKmwDnBov
NyNYxv3s9Ngkmnm8LxwKXLIdF3Y7jvUmZsPpRNU4VR5iP0IOUpxC6Bmmi3G4MHaYYDg6yVtr0osi
/xZY/Rilj0zVYQAZfDpmH0ZytX/mYiIzhbIhA0+Xkkr5FpWiuo9TOAYkMuOcwbCNFHzy5ZZhKcd5
4vTRl0RQAhGvR8O7G5mXM2JoMv17TUcSTpg8RBeSN0hf7MokvbqlE8WvvdD6VJEBUm5UNCONIAls
QU3GWP6mDTDDKkVzhNnpmTu2r1n4BPwIgi9T+uihdgVBVS3etJ+VlMtph4DSyK242RROqs4sTKMg
pgt3kK4adFW+PHXZAsVVB6QNUAA1UXSgftHmsSMVaV/RoIf7FBCHfzdG8dDvB4JM5GbW4AgOZeFR
cc3kqRVnCxbtp08tCjvsiIA2yQX8b1jJjztlKgTrDbGFRJUTy6d8PfezAUiYFxTsvMmSYHUwWUN6
nNjcsNINe67ohw49SejzbYzdfCrLcfwYCzsFKJrIe76lfINz4N4e9Jh3d3hn+2g+KdL4xkspvMpF
x8N1+ub2He6D2sAcQpLV13w1xrNsNns8i1uE7gAcB9qYzz7syhnFwdIvM8JM8C7viajaIzixWrxK
xODlE/yOZHiwgLBWzn1qC2NhLqpbUGqeYLPzWD0zW1whLaBXwzO86Rm0Fc+qDlEfhORqRyzuMyri
gtodn1KZjuoBzwQ5QGwAboyWlXChZdt6I1uGspzHm2+lLsm0y0sGim4cqN9LTu7AKcwizqyNqpid
k2Q3EXWDSpfjn814tbCaTfayihraKJ5KmRQHLyPkEj6LBjf8VNbCjW8AFme0TzESfWQWfdDV06Yk
wnJJDzQYlex369LGH4FTldmud511/NOR3FbuKhTJD1jO7HPuJIXZ4Hdl0GPp4qPtCLn4vmEg+VQP
FMrsJkdz8SMflWaAcf8pddKcbsYQ0n4gNLM4h4iml2MHqVa+O3TrBRktqH+K7ewUKXi/Na/gUo7z
uL6v0iDE3fJyV4B0hWc61LNwyL6mXNe3/KvYqP7BZ7zFfcgAFA17FJRVwroUSekybeqkQ88iwhwe
m8wYET/oEHnJNYIix0awTtBH7rjrAnkgo9uJSLMgnrx94ABMJKLONGD/iJEesNZ24FiS5IuHKWQZ
wFTQQHf0b632Nh4LR8jt6Njy6l/ko0LjtORcRodP1hYAtZLoRiSJ1AGZc+f01lvudZMG3TfDQMv0
JnGFwrzeerl7bMAfodKrMLRjkIf8vEbTHvl9mX62bhR7e2kzm149UCuaZEvXZsn6ZrmuvjPUcJYy
ahTVb8Jd8CPsOhQilmJ3rNyHIo9v3ima39ehxqf3xN7Rl2+dPzlAPDw5u/ldK9Yh2FsLzmWPXLjU
P5IeQiYsVTPYGMPM5Rs8sLcNarSMbQLHlkrHzx4j4tFdFE15MWC2q5Z5eMDNOZd7zsGqeQQQJdES
grhL7/IA6cavwaXB/krsCPdp747SJiyPkXVmeOVZ0qh/AeWEd5P+JtWbz82Gx0MzxbrEAuby24I1
Dwl8PXYiZ+/WsisyhtVet/Mwbcd7inzYN/wfwQ1/xlavKn2R2BtYKrJiycNjy2p5/hpl5A44c7PO
OZh2UO4x6idq5hUsYAaJKCRjYzeiCIsJv4oSIzBN15RYW88hQ4U9dxa2d6jA45RwtXyVLFxQtczp
eXSHQMDt6pVZvlpig8PjLBUrUoi8OJPfy4K6GeGll6W7WbbdgrjSxPWdLXuvJTc9o4OeExggX64J
4NgYRlETwgcugeQR5ge3A549l1VWnAmou003Yz8dc1CW4dwBdQHMHHXecS3WwT7AoA0lEzcIOQh+
hI3/WEYe1X6s4yU8ajw246FDm13YbR1MNYn3kG7EM9lBJGsynPKGs/C7kVzhXJYVZx6WHh+ASZvM
DJ5BTTohyeGW3gwzxerlgAQRA6HJj6lvoOHCYzhAFeyb8lQDeZAtBgwOQ9LT5tDlrSU6qBCbhd14
915O06ReVI9QlrylQRFLZEJSL7dtYTJ/xEpOR8v+mElY3O3CAmsJ/5JtxVejl7LZ4rYbzcamiZDv
ZZQNRXblvQl9bNEluvwWLwHI/A1xIZzSjIQFGX6pGBKoZQpE3CYqegUFc5DkNbAOswCe4BXhLaBj
7vhlBi7uN8vsw79jX1GKH9WgrEeKax3wxYilZUSYRMk0FGoxaeZKIJsH2xjKk9+l2kdiuLBSuNSK
SevJyCi/uR2Fz6lOVAiZV5hn0OBNzPy3AVKOj4o6bv5G38DYjwgjL9KkofRQUiSElpErzxjnaSIE
g65KGh566fZKKfzf7NXvQ9Dj8lfkQ9DRMHUBOuEEbTP9pCm/+vjCNHsEFLfF9ZmD32mw+1b5Qwgx
yBQPwAlbEx1aIGt9v8f369UgFhsRimgLNh+f9EL2gUG9HhXrfCibIqzeE+qA+Rrx5E1H0wxkU9Rp
nBvW6M0Yn2brTubYCZcEPmeU4IoYW2B0Ne6ykK50o4yeGfdPMzLgDB3nMNYeeDATRSSqp9C+9rVW
9lzRW6EG5UOqdzV6NRbJqBUYmBVV/oRStmfOH8wlyUY9bcN2wQfR7ZqGmn/nmHiiNGJ+QbeWNaTT
oZz2NqO/TNmJgU2wnEI2f2LHSku8eDxA8UkQqvzFKc+QsS6UvGv9iRBbb1j/9pXw9F7UZWOwhY+4
tyRmEWZKQYKKALcBc9HOZvOZiKjkZ2x94pS7IInGH+QhQfBJa+N2fCUo4LYKGUtwIly5N79RzxF7
o60PXaEtxjo8MNeDgVz2o7NtiVZj3efPzswyjxNp3HV4+gxGkzWSX2Vk2ivakAKgXrnSRblU7RRE
VWAxeaQeZrYIJCmG8b7Mr+M4tPEV6MLc4mau0LGlhNh7e1ZTlGphmhJZEhY5D1botAXqzdYGK4ci
5EakvFH25kxtvp5qkI0jz7bbJFdOAWRS0xxN/zK2ji+iEpaVL44zlPJuSz3cSOQfzKaoExiK07Bt
ojJqg43FLgdUYlG8Aw7IU+KVYhV/uEACgl+LTyGyp7pRCFBoULIL6TLh/IhUvMjPYxxM4hraagn2
JENkf8ZZRhHqX3rAe/jl/WsRIa78VE3KVK4JwGntkoC9wKErXecjjYLqZ8JR3vBtuOMf7awLlioy
/+qtQen1BSwGiz85vKwQuuSWvzkr0T9hSa6980py278qVV0LygnCOHq+bs1JDEyNx5qvMNcR+ubP
NKMBg0Yax+tvcrOyxxbi03JM6jrot2x4b+E1rQjbfUiaMyEzQ9icUBlncud2bdwzA0Xk+Hvy2DUd
poFYqsd1YrL/zLaKFA4+n6zluCUeacPCIDjSIkHLy8byFYSC/1/Q5sUJSTWYe4xb+YvsddpfCuWD
viBnBy66ihzxsKQzzl+iReunWci5PdRqcSMSlmJJlB6o234jVT4+940tGU5zGB0KxM3NMcrb9DGS
rLZPs8+0i9idKsaWOhMVuXfGXgGPklkiNn7IAPoxa2qjQI1riblhnCIGMmnhbJWbY0EgA0CGZ2Ys
9hw6Lk5vbUJJm9CkmHvIgO4f4PISt+OoEMepi3iIkFqsMcRQxMo5NkNCKkaJUqBk+iwHonqGnD00
waLOrzayQAnh2hT+BlFaiioTp9PttMbUdugVr/FnkmJk24WJEzyhOwJarxuT/u5rUXxLpxB3DWNy
BnH/h3Q5cYBsv1zX24GI9x5RYr1MMNinglEaON7mLgBTgT5sGsVNJ22TmAwkcGblDVo4XWENhMjN
xpXbRpW1+ee61MAhSQZQNsI2P89EEdzmTLj/kALOkmwuZ62nnVBdv1zRtqfdHeI0LBG2yN6p+hZF
iFeXvmi8HsHFBBmJVzgbyr+NM3VfBeHx3wWUTfdyS3J+cQYkl1u2jM2l51fKdxlWcsY1LnkbL607
xq8p5+hTYMuuQv/F4SvQ4A/ipQap251J45kP7P34lKMkJIjQ7wKzDRGfjxQ3gGMt8Ofki7GVj5wD
Sll1FEHheyfRR/m/VYj1O2K5ROKiXotjDMEWV55TiehEqbewpoz57UmoFilWVV6dmCZXmHBXI/4g
2isNxrsJkKBkO86TwtykDSB3ypKZGQlM68XoOYS/hdD+HqnVlJ75Bn2gzS7a510jgpJFRxfT0Vmn
TIB0T9XoXic8jPlG+xZfFTdv87AMuZmxJxgXKpHnNjt/ha5zt65D/6qjUr/hcwSnEztRWe7DlDpy
qyf31iHmaffRMwyCeZIzZHtvnHn8HlaB8T6eDGFIiEUKFV0rr1HzF847xrPAh9VXahZeSu3J3m5Y
7okfYk+XHzatjb7r1wQ55kY1SfrPRcJTwqlbR/8U5SR9b1qAO5ymqOG9AzLyqLnXfRQ0h5G2zt/6
YR8Mz7JOWIQTaxcfkAdqMj6Icr29tMP0YlIoLHvWqDeUICIKApKo20lQg/9Ct1s0mY/jCKHb1kwS
w0SaZd67Yh0c3I2kgdmXBvc0UBs/q4ntRbSE2dmZwfr4ieOeIx1XxLmUA2WxmpKguSIrIyMU4ET7
r3BWptE5hf1z1MryDSdZ+pXAwTP7ZuHuRs0R05lOc4izPZfDY9JRJW7TbIaa3k5D+g5aG/sR2CbF
aq5NeoZBKUs8RI8BYB90jXoXhD5ZWARVVfW2lLj8CbgPb6GE0pFPiH9YOKqcIGZLPHf0q3aV/w0w
YAZ0Lgf/s8rQk5ywW9AR+y1iH8K+lnCviDNqHn1sIyX3dy7KB1dg1Hsw+RDcKKjwDzBRRbjLd1UQ
rWeo6xZEYW1BJoo67vxdbl38Lp0pR0k132vQmOgLp1M/txawGTQN9+jGKAT5qWrCiyZQJLsMW7HY
4O6I9G8z0PJsogGr6qUdg+LUaLqE69JnPYDwgQnAZqUBCvaZo4vwwNm9nGkpJGJgolyV82AkNozw
JBKanj0GU3/+y1g0E491xx7hP2w1+LT3OuyAjR5mxNR5es/yjxDpI4sGf5z2RYinlP7Dm4OCz7lM
nx0rghwY0/9IO5MdyXFsTb9KodZXaJESJarRtxc2+hDu4UOEm3lsBI9J8zzr6ftTAo0OtzKYI7Nr
kYuKzKCJosjD//yD53f1p7xT1lc2cdfdqjCMm/XkpsFrg2Ki+TlP6KvtLVhuK9bOgHabwG7byt6q
MHVuuxb5APISqAQZIVBwjDfJZHfVHUS8qdl1w1RAKIQSY4wbRSXms9qlgQqy8oHunujxoohQeOVW
q2RKpYdHgyvrg4PPa7FHhVsW9xPKUAPZpI/f8xoLrjx8IPkrkiDfM6ANrJsJ8jCNU1wd0JeTiIPr
mJOuE8Oeh9uBjTG6mtmg4XkRGxigQYZkdA1/pOUyabv9EjTgeGwaSN7S9azM8Ws4e7WN2rfJ6h20
IpFtBYzEJxUgMtu4GflBwClG+jUmIUDe+aVD8QogAd0UZL+2v4LKdb88PmBqZa16IgFHh2MZ7Y9j
0g0kuHbNqlm2f7eosr1Tqt69KgXQMl0tLGyuaO7I4CfxXpAhsSu0nV1RhhC9XQS+4RUJOpNF49yu
zfxWhV3b/eSAl9EdphDMV4xgbzHRKexnudTrTzAhAv8Zl6mlozjNNuYE6cSy3i2K8XA3zFh9ccYF
Wl7ZKoB0SRXbHdwpnKJ9ECD6X1XNiKiMGzmUde7yJsBKKLi8OJSMONM4qc7WsabmXecwlMST4lJP
byEjSj3+HGoEqpwAWEglM87OFEW4PmLeoLXSGBOV0wNVjyQXQOMKdYe5o/rVYNAxfQLG0M2XXpiE
voGJVxCIXMO9zhJMkh6HiNL3WKKYcK6sAHAIClU+ID0P5341BcroDmGodHFTDBBq1yCrpUm8VVV7
n61ibMwtQKXJ2UA8ZfFbClqCO+hrCo/TMA+BQC18PJ/ht/fpdR8OQGbgMR7UpwBqp/1oQUB97dCD
WXc1qcXtTvgUGHgoSOQ+U8Lr2vUkty9uEfU4VGvEfSEJ2nUN6eQHCAm6b1IC7E+QAUeBWTxRBtBS
Db8Mv5SZnt6oK6b+sfIIcCaiaBBqDwNOIhkySltnK7jmeXkXBHkT35LW4Mb3ZUHzZ+NhYEjLGq1H
DriDabeFYBMZIAb80sJdFQBc48MEH6usPKICUKs1nwqYL239OGbKj790SR/B7+e1sGlNMc14jhnP
Nx4iR7h1/YWbxkD0aCCCjA6UMbcEUVS23zqHEoHKiIlFh2adP9GWd2i1NzU/Y49r9BVCqE5d9VqJ
6MCRJ4wHEPPBf7KDuGquKGNIFhxG10IzbgmOlEw1dv4wws0Ot0vPR1yZCs3b1olgbnGnpp1Nr8kk
g8S3kZv7maI4pcxpiJnF6cKoIR3ZO7DpgQpbEmakb8oAwc3WUVGT/cCQAF+LMXSjY2UPwfVoI2MB
UJLkYkEa6b9KB6QD0lw1jNeij9GE2cHg/PDJW2/WNcA06UOJwSHqer28BwoniiSJWaub5QRzFtTV
OXgSayEAb3yiaAAW2NJAE8J8M29EfTX3Zre4VVUIqkwPuictmykpMRXQWJHWuZ5vfBcpE5jXiGdk
1WuzwiBwII+nARcK1kkLQaVO9fjNyKP0cQq9MEQ4FSoYm1CxcW7GE+8wlpyPSCLr4KsZ4vkCOj8Y
dwYiB5RKDR/UGkIe1TykNbtfInijF/jW7e9oKGEjGVDw6SiXkeI/wSEDQN2IsCynAPyJ8BoJsoJN
7NNDRuu3UX6HFBL6N9TkfJj1IXGSuNhU0O2P8Ppp7kXOOJAzi87wFU6NJDCILJVrRxFft+0Bxl/a
eenxNDKb7msW6R2ehgCbaVLo7oCtaPo2z7JZLNUG31iHbmc9YhU0PA3Sb1/JrMx/y8ZOvvvkzd5I
OXSYOJYQ81cjhzkyN6hFb4CjMK/qqarLbY0Pg7H1sjQ+el2OBZ6A//waoVN7NuDGh9CboZ9sBiSL
91lIYNbKqwv4V5i41T+ahGqFPrtMHpHSWi+eacnfSRT9ldbUde561lkNO7tzKhPnS5EQDQj7mO5d
kIuNIyT74gj1NNnQRc5uNcxMnI+IOa5WMBjxVB6wK83Z9Cr0i5NdkV6EPJJGRuyzr5GKQuMo0w4i
IWnH7LdzPCGjqELIayvdmNwIuO0ZKYo+u/hd22XjrEnTrH9RZxXRVg65G1HA5Lh2xrl0b1tIhyZK
KptOuC5KnrUi3CbiWuF66Y1jpS3CIvarjrAoiKvahKMCXzH2+z2bQfZr6Cv7uzGw3y6G4Jlx05VO
9cOlxefB4ctykl89APltYOB8te1mu7pvLaGfOXMC54okPuIbJnizmGHkzNOqY1/l9mZEbn1dA4Fi
79cH6XNdNYRSSs5rEn0LmrZbQcvlt910xpcBRvDVXJXyM57Ki7sOtkwNPbMkhHDC0b4evFhm+8gP
EKFNYapv63T2vua4YHTrDh8H2I1FgWwkkhQpsECQ93p0BB8MSDPV9ZBp+dT3bfhY+YKzMLAJ0MJ0
IBjvRdPnGHNAJbdWIeZkt4j65u9mT3W+Di2yrlfOyC2cDqtAUWv34/gymBM+mVxG6XvSs65hZ1s5
mHDoZdcKslO/7mrVPtJWq77EwVTcxTnxWCs4MwBnqnGbxxTXR2CawB1/iySGO0InzNlbSZsWu9Yk
n3xnGCTQr+GdE2Cpq3H+hnyqetZ1H0AiMRdtcNuLPNtRN5Fozndf9GvToJza5iqah/UQaeytINOZ
KzC+5CFOzPA7sicXjGgoVLRBwxg/eVxsXapGP3vrLMP94cVtH29YCWRklVzJnjzcfvgZAh3PliZC
destMoX1HGQGSNtcJl9rb4KnkhmD+hSUIpc7j8qpWrlNzAYa1ABJxAaxr648zMmO9Ti6iI8d3j9V
g8/S4ECDIMTegDd7V0bigSxE9ikMucRbQJ+IRVV09r6Z2vSoOpkeMW7JX9vWglgpzMn+RMMh/uLn
Dl7QbQ5cf91ncbZPR9z+NiN97VdoONyQfLeCyj/MkKCoHWLKXlcWOG9K2ObhFS4PNMcb5K39tZ1z
fdY+hG/snSb6XDUfI/ZMZUk5QLANJCvhmrgZc3ckTzKZ3R9kudcDNmaqPmbcNp8txyB0GQGIRg5U
WY8TaqFxa6DE+paGYf950Ij0KK+lomjrM3teiFigYFjKpV8NE6bXCumoCScyCLxhA9rTxFsTEhBE
zgYceNV03mK/TrcFNKdwxYvm+6Wh7uQJ1uMDl91VUAdduwYc6kv64jABthAn8Hsm1zg5KIK/zNWc
DMSaJ3WjsZXrQ5IhqsbnChZgG2bvMrbKe+3OwS3EmHLc4H8fB69xE1q/I6hOzgoOVwO8nraIMLKw
eIuwarg1o2Ex/x8E7sTcOgJNsMqUH/D9FdNnwNoa9w8YW3fhOMrsWsQjTiaYdmRYFckKZ8+Yi0tx
ldfxQrzEgwLfp6o2g62B9XJ/i1UlzUS7huEJWCHUfV9lxq8OMvZeLT8dv9ZgQDpHoukPZ8oE7Pdu
IbBbvVoor0mNJ6EXl9VzMmbud69uBk5R9kB0qniBbCdT2rgqAYV+sjsbm00uaFj1aEzT0j2ph/jG
cU5Ww6qWMhuJPsBADnooMkJ8dKp0T2JxgUKoCvzwSpUFTiN6oHrfhviPKTZ1Nfy2SDAKtoKrUEsX
uzEWUULZXCPlFEdVtUDGRs+RtzZwd6Hb4WABhAwmn2xITjH5cjLBKXRleg36I4xzy68troIYjtE5
/0RPmDaWafbc7Uwx5IeUcNwYd/3Cf4Goj6zTDwZrX7Y0Lnk56MkFuYRLZuaoF311zt1NltlrnWZ5
eEsBYX/m/Vewwss4/I4Eufia6Qz4ufTtILsJcNgAmDdMEIKIVlKzq3tdPPsk5FA+J4G6s1E5Yb8z
OsNrELSc0vQ47HoTChm4294hx35lyqyE1wNivRnodOlVH6OQhKjf1J8tLr5o85VRfedLJw/Dcfzi
94jqhzxZKBYQVe0uftMeCmqr4ya5y80QHyiUee2jR9wQUGNc5NcQ2Mse/MkldmwpOgE73FEeUkzm
6YfQK160zMTQYFep8+s0CBf4v0ngC3aIhMkroP/KaVSFsG0ta2SVEjCT348Ybv8I8Cki7Gauomod
tknw0kAnHflw8/ZeF9lo0MTgY13JpEO9klp1S8KB5/9igQPn4DScA67H5jM7Y/YczHmdb1TbTN8E
0otHGg6tWgOvV1h944d178/tsmLIrDu47jRck1Rrm+u58czFj8rHPEMEfRJgTDLORwHV+Q41IMIK
s8NIg+kzgd1c1Zfw9AmbHnAVDfF4ZDK47U+jwLvLpLFK0ZIYqtiknmHdCVYjWS1Rpm9J/0aqxOuU
xcaqLVqH02hRjLUETJprY6glPWyqE6RAYvaGbZ0YTr2FpM3ssw25L6kdgdmGkHvAParSumL982hl
JqqDIzXXt2zswTFaCM+PU7ZIpShu9SbHXj9egB5ksRUlLbqh1OZa1iEauKpR3RDYEvX9V0IN82cu
3v33MYwTZEUNMTkGUEO5zsEss1VIpLi5DuZM7GVL2CH16iLera08eYGyXr80OO/FHI6LkiEyJjrW
Hmbe+DHEBHpZfeT+ZlPR7gbtSay3Q9oObyGuWIe5pP+6cixQ3C1xcZFzVWmEZfuAmvVzozuuXrDD
Y7hfQxq9WDbqBaw4Caa/CRsjf4JXGMLVQSCPTsvPx9ewpNZahzlI5QavRnHNzsWFvoGEkm4M6ALD
FVKC4B4xF10tC+QDV8aIY4dkskzFa7SGjocGPwo4A2h1Y5IeFMP3LKXjs0MZ1WwF0QF0CSvINsCd
dW1s6OL34RP4ckC5VRbGZkQJad63YyzGjZen8MwmTZv2uiVh9At63uYKw0CT9uAM3ZF2LS1WWtgy
7rZxN/tYL7AkrA1OPNZrZ7T4RtYkULbXoUbMvluWi2J6+Yq2dLPx3OACilslvMGaTC7DdaqdgeyZ
CxRx4BNegqSOj0VFeZVqG28IbRNuAEmJ3Fc6q42JBaJXDHsthqpbU3xydCBTrp5cssqCXSWc8VsT
jYvjSy0RDNNytWEwQPcgtqvtijewVhvbAokMZWVAN/4aY2iDS4wgQ29V5ZAvN3aS4MVjmhHkkBpH
bWzqokK8tSUm02u2cPl5xm8ImowayI7q4WwRxNrabN7aW2xlmzAZ5msxxlGzyzMnPehpCtWqxGUL
Agb1QnrVNqVHijRKPn9PVhfXENBDrEprrja/4y5GAylb2FzXmeE2uBVSyoA92oPtXwVAJUjbR/Kv
8RtK7+aptw2Ol6DPvzgu8ScbZBO+dx+zP3/rwiGkV1RUWmyq3B+4vpLn+x1gAK+RbmxKQCV6edYj
3jBlvUFvGT9ESW0N0Br4ww2C5ZnvAikJmduaImdjKSM8znYG6zuIrOAh7XOr3ZLuZO971yRTaVRJ
d0e9N0Z7yZUyWtkcRCZff4ebTmMk4gcGT/Gb6PB6Wdelkddf8GnXj5nZ0VkcZlmbe9XBDIW3XHO5
o4cQ4d+NAxUYj6ziN2Sn+S/E5aJYp6aPZoPoSTFvDdsJDRRdqDvY1iMDTIV7Ck57FHchqZf9hgOz
ppLB2evYJxqjvrprnTfbmXWNNsYSEDGDcEmndrr+yu+UDRGSCLt8p6l4f1kAkMEmhkdOgYms5QG5
EAeuKmjbIcJqf2kgmhpIQrqYKaGK8/e9ieoeWwqVvcAYonVXNq29BVCBEQKix0UuxWnhC3hb+akC
lENjldb58CXD0NBdQcih2wI3h1RlaMwSWDJ248Wun+jRIFPRVWOqzGUVZxOm98Ct3c8ZZlW8bWoo
FhsBX+OYsLv/zNmOnicsaKN1rpx5q7ly4o9fBOrF6uL81mxIMtnYhUUX3VLFt8y1oNHgIVU+YGwW
fp4tbSM06NLpNyjt+MtEzvJKOVneaPDWeFNi8Ydrld1m2xS30ZeQF/xEkwqmUNIB7UdhgXF95eU2
nPJsQdq8smtGmjgZsVOIeZJ7vjA8jah1+6HE8p1o5+4nxRcYKh9lGaePkGZCB46qLnoJFMH2vBHh
1LGJmFL13rOHFi3ftWHvuCsppiFBblObrt+vMk0fulvPYpzaT1EiC/rLEK2ab+QAME1uQo8ZgLuJ
TOs6wKe/o3VTTBXMI2Bl+uz5LEG81sLI6ABHrM8lRqO1on1LXOBIr3sy+VIqEXiJzakHF/Z6semw
SH2vsA9pE88aHyS0GbQUih2sevClK2ne4C3gkL8WO2kXvEhHmJled7xzFKBVrDD+xyMLG8vnmFBo
TPKH0u1uia7z7J3dTbHaOwQa5j/QtEoXvwhZNgMejGXhbDF2wCTxxvJwZqX+D0SH6XyYCgcVL6Dn
2N6FunOb/Ep7ZC45t+j1aUBso1BHTMholTjubJsEdYS9xYpwxEYlJLduZYLvm8vtgRs+mr6RUs0z
5ocUn/5sD+Wb1h0WnmySmd1y4HNCNe5NTH6gsR5FXpA6AdmJwFWEVosX2IBRe0z6+IxhDsnA6zBE
so7lgmT7Qf0THmIPh7FVXMNLpbKIcoGG1lEW93NqvY1NZOm9glpP3n0NVSRt2J9W6K+NbzWA22/H
tusXsNy6WcdYDVBQZQS1rNvIVwea2iT4dIUUcPAUoeebqEBAszEDnVrrvnfq3wtlmAyAwY4X25Na
ocOHyk7WeWJhOYoBuc11bJx+awehNUHY2UhHCFo/lQ+ShmSLDsu8glIoFRBEWd+VnaGmFW7f3nc3
HaYdTu+g80RqtDCPuhYUzbUtWHFD10avIxT9bwFBedF2zK0c3InLGolj9MXUFb+D3rs2bHO+QjBF
lY9BMEVZOVZYuAez6mz+aeg7Oysx/uZe50ICmlsUh6NDtbrGAdSvtzgeERBfKFJFoj73jiDr0FeQ
wmbOjUMLH0plk0CA9NrMeDIdG3xGWXH1OwSEndbZrFR3q+NaPlPzwdwKPArj1WySHLodbDgvK6Uw
VrJN04qvyT5BT1LmNFTWiB9hH0VSk+Fu2YZb3bTLEtnEyGaMvTmMc4SDlIC86/uxG6wJMIux/BCz
/upwo6WZCo9Ckp3XS4RgcD/JEqkS0tSHCX7YSBuLGk4C+pQlAnC2B/LPuARD8MaNICc4pAtr7Vw1
dd7exH4TOJuol0O/1soHjMB+hX8bXx21ivPC/w6TqDl4sEIpUhFZ/FKisn5iENazTJyJlV3KFrP4
Ed/aVdRiXrpB2mYfPBP0d5eDUj9CGANf4tmSqw6O/SMWS+N3lVvlnXQItN1F9HD8LVE1trdtCGHj
xLQWayOrpm+9sSXC47WqeMHkMzh1uiZVA1QNL1fPXOG0hWeB7v2JZmkc/8zTnGzWvMmNe0ydUrzf
XLO+yZMcf2XX0dU+iwhwvPaQ3N+abZ0c3ZANmYxQjAQ3+B3AQYTdDH9JtI7trvw5yg5wPAQ6P8y4
vodRMv0YcDDmfg3bpFmpKYiiFcAwdx+uw5jOMh2c/A2Y6FcnlMOrnNviwVe8KPDFHCAiN/CtJ0LM
wi53Gsy3OFM5bfouekrEgrBGmTX1mKxr1ptN5hzyuxHUhtseIgKKVwQBbjDEb2aBaatIoh7NgoGR
A7qnOTp4k3CdTQiX0NuVNKjLFQUBnQJMlRUiPcFhjcH5EGIUQcAWyl/kcyS3ucMPLn8TMcnV2N7y
HrmVx8KPllsXaNyqYyvizl5KpRdPBfdVefYiS54z3Gi4e+XQ4cij+MwVayw26AlUdwUyWVfrzhHq
ARuf8Q39Yv0Wc2P5QS836LjwzeMxRVv8RP+zPWLbXT+PeJTjMhQK7HWE5fDEmEAyEf+F8g32JZX+
tsKftLyqTDfEWKP2ejK4upJG0E0Er594Kgcdgdz++1//43//rx/j/wx+FQ9FOtFm/1feZQ9FlLfN
f//b/ve/6Cos/+/1z//+t2sp07SV7cGqdAE84aDy5z/enqI84F8W/xWaUdjUDY3m0sraux4r/NIP
+4fLgzjvB1FcEEzP9rSQtvIsx3HfDwJm6NIndZMjkan1q11ofe9yXuznyBrwmxXEW33wWMvf+Mdj
/ceI+v2Is46Uxp4iOTaFOT2w/5ERalTBY+1re21NM4oBnGjC/eXnXP7W/xjVsciKsWh6CetkVMCC
XncYpR49120fUxU7z5aVG8aWNLIIDdkETVCnjrmnWkW7fXnws5PsWnhBS5d1YJ+8SWgsQB7wV49x
U0+fFkWbfqSQ8z/hFevn12VdD4inLo95dpq15AKFt71ructv+mP1iIxkYac10yOpXYizZxDHnzRx
o9d+Rgo3hWLY5YMgcOfysGfmWZgMSda16XkEwr8ftofaVqoqSo5ONT5lPlB2rxN4QdSYcAZGbsGH
RCzEJwi8qbe+PPjJF7MsLQbXtFE10kBhifeDT3KisZk3yTGVFaVvgabmBtJ32l1dHufM3ArTdlCj
uJIHdbz34zg1F1yG4SENUnUMI+Qk4QgEyhn69mXAU3KfE/LwenlUxd96soQFJFPKQ8e1bbQf70fV
9LdHP3fjI4t8MTpFBjoRVlDGEB2LtgzvLg93djL5XFiyNmoQd/k5fywgZBVEAhklO0Md0G8VsTqE
Vojb1uVhznwbwvRMB267ZvtRpwtGzM2Ih0Z69IsRhSkJPjUR7nTrXA44GFtVKP3d5SHPvT5hsjzR
B8DxVcuf//FkxsLnreE9HaPBltHToBPqR4ORpm0wlHbxTVeB2eMZynX85vLQ5yaVXCc+EDZ1F67G
+6GDBu97rLh52nKiMxBj9Fthrhv0/2CF/jnOyQrVfTJrESk0KVD8kJRXwTMku2pL4hrihjDC0bcI
ou//4OGA16SDqbPkzHr/cKLUM/i0lR5dr2j7z0lSyf7RgTy1+SfjWJ4DR1YzjyeTiObPzUakxseR
Cx9W4405B09FDePyg4Vy9m05gn6KtrBmO30g2ADQmLo8O0J5VvuEOJVgi4UqgY+XH+jsgvSkSevV
FK6WJ28rTZUPwBfmRwfd1ldKllBsLdPycP6LG5c7pbIaAW8vpj6+PPK5rw/5zv8d2TLfvzL2MBQg
sPCO2JWbn4Wb4ubI1iOQuWBF/L1pQdYuj3juWaUpsQuCLy/5DN6PiIVWTGplkx/jDhqxT5Fz19Zj
9mhipYxVZEH7FJAq+WDUc3unZElCN3Ac9Mcno0aVPZdDk+dHQlw8OP7mXH7H9bA8uiRF/Lj8hOfm
9M+xTpYnzeRiRFbH24ys9sUz2sXGqyILeUSy/NijcH/6/xvwZPl4kPdNq4/zY6bTmocznCjfomYq
n0Uj7dcqR0P7D9YNuxe2x0AkXGVP5jMktVKWhOsdiyG19zTrVHunY6L01nOqFX5tbuxUt5cf89zX
KLWwOXalUPbpVwIZHcFt3aVH2s9Nta594my3I+3yD6bz7Ar9f+OcfhMqjysR6zTFCTV8o/c7IawI
rcdIJ0p/IXR2iK4JDXY/KtjOLtE/hj3ZPVvcRcLebdJjjzuWAK/JfJhQFW3GfeiPdvTB3nZuOI4/
rT1XSF7lyaIJW0w85ijKoAua/i5BmXVNZRhgaZ1FXy6/uHMTagm+duVoxyRy5P0nz3FYBghrKX+l
Pf5Y1A43uQXZYZXqYM/9+IqbfffBSzz3EbK9KFPxPwkb4/2YTkbLQIUcgAP9J3eN3VJ5ja7KvSUd
LACyzKv60+WnFMteeVqfWRbqSFgz0pNavh9ywiCxdQybY0m34ZsL06Hu+2ujL6CBwN1aACmksiBQ
I31KQ5ftTg1LlOfln3H2vTrQxHDp9Fytlj//o7iZvbZWmaXjoxFgxLHCsKO7xc8H8Tc3DlDey6Od
fbWaYlgJmoi82/ejqdggAnEK46MPGfoaGXIJnR9Z85OTgTmWaaUPo2faH+yw53YCCw/TpX6zLSTd
70e1MWlb8N+lEg5N5AtT32wasMtxc/npzs0lhQwVsEaDpcTJwk3RlcNs6ZOjTfzQbTf6Zbcbk7kS
cCEq/4Pt7fxgiq9RS7mUw+8fqi8GAja8KT7in2q/YTxt3JhF4GAOa3bby8917uOwLccEWaDn4Nkn
Q7XWBKvLsHhrwtSk1tNqWo9hNT2QMAKBH0li9cEbO7dOANBsha+CNi3z5HOsssLMXATBx66tsYcO
i3H4PjUOwE5nIV8mMrAe6z0IEC7Ql5/13LTyOaDlt7l6m+ZJhaMbv+JAFBT79AhIFo1KsZ1zZQ0b
jb/EB4OJs6MpCSpCrDQr9OQ5ORH9fIJrdoRQW69LYPkvUri4iriVtTeQb23YBDo05s40PNvYNuM7
GTr6oUGWeEunUuGxRKgbzTTQ5ZfEqJzry9Mhll9wuktRZy6wD5ASJfT7ZUbWa5ESsZoeUexDDccv
4ioz6vlXgiQexpxIoAkr67H3SMjEb1S0hKJw75O7kPyNy7/l3GfM9dlz+bgcELmTV9MOgynwTI+P
aUFwJBaGJlYoxWA24T846/4c6PStxHJskrLgKpuZzbe5xBdmI3shxHVXwHX/4Otadp/TGXZZui40
CakQ8r+fYbNRsEJ1BQpBJ6pYQ801YDvVjkujCYc54ECCRKGFR/dYHzXry3N6bnAMi5Yjb7neyuVD
/GP7dywQEpKt9MHFrQqudowi/oE8Cdt4xsx3ivcVPdb4DpfXpP0SutDo9pd/wJkvgPKe9Q/2hB5H
nDx9Vw5h3fC7DkriiYXPbdo5V3ar8hdIW6H19x+X7R86AScdsMjpfTrtcZQAQvNQ/3T1MzabmL2J
Ck+TnUJjEG3cvMFTJw+G+pNRww/8B+efdKkxKDToCQPJv59uOSJZTCrbOwh4/XrByNlaaRlU3uMk
SMnxbXjTT4pcwfyDs+ncVoP/jbQdF94QbbWTD3nho1UxvZaD0zt09vpOCraYYPYeygxa8w6UOsif
0CvBctTeYByonhFpmET1bQ3fwybcavth/BTgEUS2STl11t00op44Xl4Q53+oXnZfvnN2u5MladGc
RNUq/YOHx1OxB6EjDdtU/fSAg4iJocpEG070mp6dbse5u/bNhWwSRtFIr77slb8PKo4rYrO9xN2z
GvRepGb8Qf12buGCBnmcvpKvV53MZ40UcvBLUx8GA52ojQrsU0ToxQ8sW7r575dNklKYN/LXHnyK
rSV4cAYm2d0Hq8d0mcbbTJeyrAZxa/R5UOFl2gyhvS474UWfL7+O5TFOdqfl61R8mZbNRfjkMYmH
GCUViHeAQY+PQ9eScDGkghu/ncO6+dzUqviNv0D6rSlF+jTidB5fXf4JZ4oBwCHFXCPnwULhZDtO
aX8iSfe9A3w6usK41KBmLgv7a+fPCHFkH+tvOIUn6vryuGfKHqpiTLSUZfHRnBarZHV3iAqFf0CN
M8Bu4czNF9M63LaDOYn22BNH+QfPumx3p9ONt7EQHAWazsNJqTXbCf4ype8fEoyco5uyp6sXJ4X0
yBhEgIuOsqvpaKHaxvMt7F8vP/G5NU2AH00AD5RaqJPRcWPLBao04xBnhpw2aPpSKLxSV1Z81dtt
PX1w9InlLzx5XIyDmGXHctgQ9cm3PvSsHuLdfaDiRjRwF7R7PftJIV6CeDSf+qqYnuN2WgICogoe
3yjjK23kGC5mxBczNXlhbg3tmx+A2efKHioeIGZTWNZ/HspkoxBzVVrGQeHy8RLUc3+XMDc0czGM
jDd902eYArYOFoh5iqyVRrv3kIY4RmGmtEzX5RdzZilyEJvucnkRoDMn54bvAlORfWkcUp+WAZdC
Fdu/5jSCnQcqVW8o3Ef5wfI/sxS5hQsLVxtaUAhS359VmeuYZD4G3qGrXOumIKieMF1itfXGc6oE
YhzhWs0e8CPwoZpGqf9y+ZnPlHs8LjgqyLcpbHtZrH+UJiIlKw8KiHswhiQj/9QrUTlPPQyty+Oc
m1u6FgpzLDrxljzZXgRcwQoxhndIowymVj4J85Mb9iSBNJixEjZQ9P3j5SHP7GgWewroDeOCfZ88
2ih6rwjJUDjA3mpu48Eawn0byQQCHhGHa+haNLWLYGDXuTzw2Wf9q3eClwC7y/LO/5hT1UGa8YbB
OzTYWt9kpV9BxJJ4JLum637tRYDZwT8YEeid7cwSwtEnq6inYT7houEfcFv2bgxCGF8R7qLZAbTF
/ZiYVbG7POKZTYyTiiv40vfi0Dh5n3VXQBP2W++QsJnuAmyubxMZfUnqsft6eaRzK5RKkp2LT1Kq
vyqZP2YTRkDVUsHpw1Tb+HXVLUbYAU5X9j94awhjYRWbdCr/Y5fEOBScPTP0wa6adm/DLsfuuXPi
J8vAGXaXF4b4dvnJzs0hHwQ0jL+asqdHrjOKLkKvwDpZvPiQF9FDXBM1itdJ1RNh9QGWcW5ZKuEx
jeCLCxL1flmOYRjFxHkD/kCjg75ZzOiACYBbxSgtNthZB+4Hy/Lcq+NYd6CBUGpSVbwfMcYlGvvt
yDtoVuRW0alZOE94YP6DV/fnOPL9OFZfjVbaz94BE6nhKfVI2tsVFroXnIEW2wYt2+zn3353S8tF
e4rJFBRu74cUk+5JO7H0wZDyzfYT7zBb86FOKufx8kDnEExG0i5XUY5vjPnfj5TlI+4huIMfPE2C
ZdbW5h2hU7wrZdT5Hk8WUmaVh763MCJ9UAN0ftmU6a/LP+PM4rGBBChZFJWoe4rYtNzniJgaWTwt
LvhW7IivAyGSa8bL7gWxqx889plvg5syaClwjYmI8GRHK0IskDrfMw4Y+VOFzzp4TPxQ4KIjEQVd
frYzy3QpPpXiFk4coHkylpdUfpZL2z8Yc46BO6ljE0G90QKbXh7ozCQqUvAEaBtVJ2DE+1eJdyCZ
Z7EwDrZuIP1iZA+VtM6U0VyR5pc3X0UM6/uDu8WZCoN9Y/nmLSgD9PfeD4rGyA/qdg7oCpGL9Rzm
gd4KORKRogaM8jekpcjwrgyDiFjssfpo4Zwr8hjfhfpBZxgG8sn6JejTqavRD47obES/kywkD0lC
vyQgQDF8FCqQ12ATERTQnAyiZEzzV7TXuFmjRidZ4u+/A34K3WOPatG0Tz5cB4qIzF0jOKJ2Qago
sK2ls5pjepFA2Y/VLL5cHlCee+sczVSPYECoJ5Y//+MAg3VXYmLl8gK0gQEx4Ig6ZtyEqqtpEKGL
1yFJlsEDzFGLCPOyjO1jn/b9TFobwU47E8vP+CogwgUjBD2L6B5jVbxvB1pi9c5zbDyjRGYHBArM
lADDYeQYvYt1Y4jPullUXhwvZgJjNB1gw/ql7W5LeB3BJ3zI2vr75ac9t1051NDKoeSC0uWc7MWT
UWBS28XBcagplkMyDZ+cwLHjrU1klL11EnyyUAn4x8nSuyCExbhTBVSZv19XQ5OxTGAMjD4oG95P
eoD7VzPYnXEgld13EwiplTd+zsSUfxn73H3MhJtdj6njfurJidpenoRzmxd3LWwesTVk4Z8s+aqB
bB95zAEu+M2LH+FdRKJd3qwSINcPxlr+rpPLHbQqlzrTBW7jJvX+QfHAwMRATf4BDw3uqxhN+DVO
HBg34T893BHWiMpfoY5u8EYfzGGFG74df/BRnSm1aTeze7KLSnoDJ6CxJZuuntrlholHGwG2JH0F
z34emk8cKOmw6dDk302tGrPff3+mqS2WbhATALb5/ukDN0Oc5Lb+wcfkbus06IdJtUWKZ4Zq3l8e
6y9u539MtQcxii4CtOtTlKaqFOxqREOH1IyO8I+jzz62M9dRmfmfTAMOKb5D8fhgxHYR7Ajw+D+c
nddy3Dqwrp+IVczhlpOUbctBI9+wJHuZmQQDmJ7+fPQ5Z28NxZopuWqt8oUuMCCARqP7DzpMSgtm
GF6NwLchi9aDuFAfW3vbWy5lG/pgdIzfIbUK/GI1DMsoJthufCdxqfusC88+uKOGQWOgFF8dfCpw
FrERuMkt44ed4cza1MpEKEBizI+HsPQu3HNr24FFsSll0HQluz1dFelRxZCdGzwJPUcn3Ab3rV6V
uNerPu4SQvNV5CCRFiISnF+i9YE9iy4BibW5RJSEjldpAt/ppzhzYTE6zSA/qdFsVRfSU9hMChCw
HQbcuFmfH3gtxrvA8iyMdS0ALfMPexvjo94KkUn0nowUgUsXdSZflWyQItGuUZnvLyz76nAIr5IX
zipGyzeROpWQvduIbe/V+Xd7oCrri0TRN4ODkMsNN3HcPZyf4VqcIZCSydNZBk22OOKITfTCSyRr
2uFg7ceBjVksAhnpg6A/CLGwMnM4canMvtdmU+zNqHW/nv8Ja2GV2SIfTO6EgPmcx735yCW8tKYe
bO8pxvniqiNpa1F0dX7LJOrK7fmx1rKm+dogYaFoYS1rQXFKed8emK6FPMwVbEboSVzKw+9cBVuj
Yf+tfLGnFmluVwA9vRBqVmZKdRIACCVKm0tkcYAaDbRCjSj6Uzsz0wZdONXB6tuXTqmq+MJMV8ei
8uCBEKQgqi6+ap5OKHPhWnCc8jq+TpHiQfASp8+9ZZl9dSEyrGzcueVABkILjtLr/Pc3Syg7dcBV
J46PXeUmX2Y8mj8GeXbfQczDV6y81FRf2bV/u6pALyD3vIN/QMdLoINW8VEaqQHPOokHBLHrts7u
7HD8K+Y32q9qPpk3kBCi6HZQJX665/fS2heeKzNzAQOJ+nfQSGzLUyxAABEoc58dJFz5rQf9eTQb
1bgQGf42txaXlP12sMXWaTuYSXLQ4yOift6vGICyesgTTR7qEdV+Um7EJ3yucvRLLN7iX9uyQ7je
H+CWQfSAFkQp2rDsF1cpJ30DQ3isL+yB1c/BYnA9gODwbON0DxipCcY/4heOqjmg8lRHrnnIjRbZ
ciriiDid//qrWw7gu0rkoidpLIbDns8CdecxXA0ze5/puF/tBxSxEa0E9RPdmbZ8PT/k+iJ4Ntrg
Dt0UUv/TKQZRFIZAUsJjoXvArHzIavYjnjwjsgaoY5dXnYqK0HWLytFdkXs2zjyekzqRL9GOvVbJ
GaYN/pAgk7DNEr9dafbaBdDz2ipQk5kvLCp4VA1Pf2LB/HF+BbgeofuQoAhmYiaB6cGVUqMNdGEN
Vgebm8HAPGdY0uJ7oDjt5I2txEcNe9DwUzMpbbufcFttDxOKcn/Of/45Yi2PwNxNMOZMFLzZ4jKu
Omt08DlIjnlVRNnWagAvPiJWN10K02sZIV1J8nzekhogmsVIQNQtVF1yhEYrBQnQlLr3C5oR0Nd0
fJerDfAnRCd0ELRUnpPhOjASsQPcWuIHaVVX6Nl3+/NzX9vtFghsbiyqRjy7T5c1a4WMjF5Nju7P
JK67G6tQqgctiOIAfwqzuRTPV597FEut/zeetah1N2YTGshkxEfTTLTuGrsvme+lMUA6V+3otqLa
EnzGXiPc2HaLPREvEIjweVSV0T9EWRsgKjV/YG+s/+nM57uEzAV9NL3Iq9HHRTfZTkVn/Lbopm4+
/pWp25o2dVSVHGyxn6e29yZ4qgk8Hgv3gWZwcmwqJRg/X+0q/BJIidQLOcFKRkIhlVvEoHg0h5bT
+Q14gOlamcfHnLdlce8FQ9oeNBQX75FpDdN9XPXheJACzU3cWoYC6ft/mLQNZguwKJ3LJTIIvojU
x5SgNtlAJzCLUaCnqhG/dRd34Wz3Si8muDDoWuQAoKq5FECpfhrz398kDIpiy0DlOB+NUul+9GLE
FDrzuJjyLj+en9/aUNReSOwscj5t2YmuSaPBETbRMUJ/LLmxkf3b4Vlh7POilOrV+cHWymJAY3gw
wD/j+f73YL2ZWD8ICfmKWmCuU/2gglNyORSGOt1EbYZ8A/0IGn/oECnqgc4Zpg+QfwWwQAvactIw
iwuZw1rkYEcbsJCB5GFecvqlY0MWThmMIfqCinMTTuRFsjKdeCdG1Ea2tGHyz+e/wbxjl3GaAgnn
h1yXoRdPCtHW6KjXdXjM9bS2kHrukUUfUdYr74RihZtKcbtsi/hDX12IFesj0xv8vyP/Ldm9+fhq
kKo4k7psZdeVxo7GrtU9wpz2QLAPinOfezk4LY8UqNj9w5xdxyLRBiIFsOX0K5vYzChcJ+FxhMf0
BcBhcOM2yH2+dPzJ74D9uDfOpFb/fXzYvxDPOSXRHWexuBrARUqQbQQ4V2v3HfJjfkzgvoqQ3fjR
iX5oUXJI0ukfZuvSIeRAQcrTl68oxHUtOYQUW0usBr4GWOZ8bbD0u6lUhNj2aY7hkh9mCgZ956e7
VhYhWnCvz0EalNN81t8sMPJJFvdtrDxJVevHWxel82tUJdDSCdV2toeEfZ+5ce3cgrDFM9lxtkrF
ZthotZxQJFCF/r0FWR3+Q9ZFD4dOOPtep0J6+rsMZJNmeFh4bIcIIh0XK0TxIgySY1fji3AheK4d
aUpyhgOcZ44zi9FsVGPYx2Z4DDP06TZl5wzdtqqhDzmdJrcZGk//suAmO5sXOrxve07N3nx3CkwQ
l9QsPs62O4/DhOOtG4vhj56nHbrBvOC3qoLi3vnlXp2nSRUUdOUcwRe7GymHGJnsKDomUzwd6eVI
9XPvVcb0GIBrqrcmKraXWu7zDloGLzJaai8UCbgOF98WjSM0i60uPqJq0jzXSTMLXE6u2DhG7soL
C7kWr3gtM5RJtsl9cfpZSz0v4hruIBzaqEFOBMeWL7wUsJYoB6PO9pmTojhSxyXqWR//tDMWmKoL
5QHKjKcjG1PS8kjj/o1QGHrp0si9QxKrQ79dj35WIw2EC2u59l0psHIpzkBVlvN0wEDJdPQbjOiI
HwPAax27G/UmbSzR7lCqSeILGKSVrIpmJpL9PAyp2C+7U4iWiVkTiOcyT/PmrsEZSxAOwhGFtXxq
xgcpUzxJnGyWV4pxYBX78x94Zb4OmMOZYUhLinb46XwN9KHLCbeuI6Jn+lbogvdCa7m/R2COX88P
tXJMeA+xhWZYN3SYxd2DSxJyS2aeHAezwJR2mkxN3CjUf3AzdAfwn71XjP9w1VJNsL2ZRUkpeHk2
bYl3SdGYMU+kTtt6Xh15qDJqzh8k5qzbOsyyQ6ABdL2wjeZAsziePH94m9GfJ3dcslEclH46BbfX
J5C1mJ+BB667L5hz9OmFiL5yNKEV2GA4bN5AMEVP12+0A90O6wGws4mn/CbLHKwuUkq3wdZFWjv7
0pSG3Wzo1QPv//h6ci5nbhNlBs1dBFsz0vGUGTPgFWFf3tkQG/ZdIlq8BEx922rKeCEKrX1T8CMz
7YYHJofmdKoQtaoMZy5ABh2qwtealYKSdUTWXwCqrJVPUEgAXEFbx+Apu3jKITdWKB7ye08AEvvr
BEV2FPuU/np0RmWD5k/6Tc9RYDqEdYlmcq/8pryDvk1otzYSfZaNkNjktBW2sUZ3YV+txQuIjgYY
CFLsd4X+Kp+QtJeN+wRcyFNvKjxJwyvdaXv5LcEMQvErxZSPgCiM6mBqZRxef3zNyRuowMG04t/F
mjtdZ6H0B1zWqXLsZqJm3I5g9vbjYFsbfF3+gRnszIR8ODrgFN0loB1z9cjA0Sx4aqCXv6rC0Eu8
v2zcH7axmJQYbU4qxrfDhA33l/NTXdtu4BW41uebB9zg6XYLUKimG5ArT4EDJGtjKJXsUNh3ml//
MA53HMy1GQGyxOMGuCTliI/Su5ni4SoVtZNtTIpyl9Afa5Ge3iqqDdSmHG1ZFCzREEZkAzwikoft
BgWu/NZQEYCEERh/Pz+l9aEoPpJo8sRc9oeKvFXQemYoQ0nTqy5XX9Og7r+Lhrv0H0YC0wAEioSW
0svpIulIZGHuGwdPeRy127QoscQVnXrHHg4uXNVrk6LKRvVhXqp3SgZVanVTTov3SYuRIx/zJsdN
PsYl1w+F11+4K9fCOlkIcFXepvBj5x/zJpFFErsxkD5WnuwoxNQqVnts5h3RTXgvYLd+7dHim248
YyovLN0c25YXlzfHc08lfTaXVRYjowZrgQg+8jipXzgf4mvmqK9C6t6dlkQBmvD2LMcfi+quTdv6
QjqyMm9XJR9B9YNawLsetxJAiG3DjgdK7hVflSYfxs3YeeJWt7rsp1158dfaQ3HyQlhdSU14rnGx
zB1jrtJFKSBFEXEM3TQ6Zo5bPOcSCx23b6zAt5XUfCRrSC4El9UB2bJzCOdNvNy3LfLonbAS8lrc
eX4gux18Hprwq5bLVOMiycILE3wfzMBAUZicoe6MuMR5V7OWb4kW19NIGecRoUfuK5Iw4+X8cXy3
fHBHWDkwGDwdaV3O036zbY1EzQsFk9xjAz7hq1dobut3gyMi3xmNFo07w40R5rQ+LJaxGHeRGiDT
kQwa9hVHCN5cCoFjfUE5sTzkFHVwdYpVtOXH4KN34TwoFRxN8wgHQOhPJ5sNbMwIJ5Vjx2puefqZ
27RG3RcTLf0RXc3yo7GO8XheAmuCMDvH8NPxNEiQVEfRp7AhsXcQJYSh+jjOCuVTDMgn++hRnIeb
S4MUx1xu3kW6jj9HqTt9WqHV7qJHE/XlFnOh4opaWX0ohWlv8Ax2LpyL9xuI48/rnfgM3hN0zukc
x6EUuWkN5XEuoFwPunebBjFix3ZPhTuvEsVPor6+AFF8F9kNBuUVbfPsI9pai13bB2UdIRZbHjV8
o5xtRI3qMRsTddxW7cVX0OpgAHZZSqgeNNhPZ4ic/IjcRyaOFfnOD1mW4osjQKKgNK4OH82Y54m9
GWuRrXWxW/f6WIhjNuIcs0MuHeVfgIbIo54/9+/C2TzQDLkjUeMDLl+R+iQSWlE90ilCuF/6FAFY
DK/TTeCEOrqjrryQoq9tE2joLlU9HgMAoE8/4sBtUANXLI4tj6Prls1xjdr82PtYmlq3TtkoX6q4
3Z2f5Lvcm0m+HXSxTTQrxrvTSMpjXpfTHTtDwWM2HnAKd3GY+SGrLHyNcOb0OxyiLgTWtV2D5hB4
QoB9hu0sn+kItg0INpQACYoG7FTmdtuhQ7R7Szt7eDo/0XeXxTxR0m3k/2apjKWoWOBmDuj1tjzi
BFB9SXGHRoC9LIpwe36c1Q8KBR8qvgMNa3nYdcVwlKmRxXEaaUl6OW5WoTf9V6vB61A66ogsrBXR
ShNFdiF0v8ty/s7w/49MD+10/1RTp4c4+hVHBO3dH8KleGZPgF11GeLeITvv22SIAdc8XMCCGSit
fDs/9bUDo0F74h3F7kXJ8fQHmBLFd4EB4xEgxK2uC/NBx+0alwV8E7tBL36eH27lvICtQT2SmErT
cFlmEh5Bm7OP1FFptr5QhxxvTpeiJMEj/YYyqXvX4wOxPz/qyiQh1vECYGz4s8uyYYqcSeFJtzgC
1XduY7UMDrDrihtYj7gspmiCVB9Nc4AscRGDrAZp4XCHnH7WSvR1M2eOx0K06W6Iar26qpHbbT98
FZ+Os4g/JSItA1qyxRHd6wAnIIjmh052Ot4hLcWP859xZbPy2GbdWAzQvMtcUeYxCUFc5sfGEJUG
qduT15qsm18zivpYpQncZJwKeIz59Wwu85jgWukdzv+I1bW04EGRfXA7Lwuxtay0mOIva4mWO6Wl
dDqEbeBekZAgDNqCmT8/3krAA3vmaqDfGPNdsiM1BbpzZxRHkeI+orREOb+h83o1TV5RXNg2q5MD
x4ukoQqDbZnJ6RjBBFYQlgSiWOJ3VU6P9NHV67qJtAcMN8MLx3F1crywZgwaJ2SpCqQ5Ifa2E5Mr
066+G6SpNL6QfVRslXjwjAvHcO3wIz5JeZDWD33lefZvknJb6E6dNXF55HRgxptg+jIFjvpFc6X8
zKU+7QKjcf58fP2Q/QMBg5gHxZtF9hjaapFiDM8JMTX33hMa1tmI9f8snPySZMja6sGngDxPj0kl
0JzOTyvRwu5HTIXaFkn1u9xIYuWmxEBsvCdHHoKfqlToLl7YM6tfFdoqmC6Kkfx/OipuA5SrYe4c
E6Gq30CPucahVYf0Vat091sVpPelGqFKff6zrlyZGgLAxPG/tZVluddpTWCSRpMf1aCJv3sYoPqt
1IW7dftYwwS1sLzIj0ZXL68iPLOjC3ne6qRhgqETMCs7LdkV9HrKQFNQ7coypNeDACekzqsC11fa
WtvJaEJfO+sQ1D4/67UVtiDN/OVFEnsWYR3lgjbC0Jdg0Nc5KCZ32nBHiqukmjXdwcj8wzRnMgMQ
LsId79jTtYXNZhTYIaLWp+nZM04Z1baGoPx5Utvu2mpBkW5SPRQXIM5ra8senuUf6FPQlTkd1VXU
wACdilaYHiClPSIMRBoUPmkqPo5DL5WdNMz2V9pG6dfz33dtWUmjXap1Nv+oi72MHQ3WlA0qZVXX
OveopGMlh+9B7gshxq1e52LrWeKSONrKvUZ0mfEAjErTVjudb92pKHjEIfMl2buyDLt/7DEG3hYj
bMpt3Ai8X1KMmTES8wLrMao75/X8vOd9c1LsmuVlgQUAz2RD0/E7/QVT2mlqUPELCn1yk5u4y6NP
9E/cYX9+nJV4zzjzO4WuhfYObKMnkVlXDlpDFZ4o+K9lo5TX9VSnJSZxWCFc/cNwsBcpJ8/6BksQ
HjUYnXK8nRzRvWAnlXC39Ds7MIMJnlmZoej38ajEvv3fARfBfuonm/cy8t2SSIvHkKPgrKp4zZOo
eQTiHofD3BAXr2nVTxdAPCuhgaGB0tBGnSk4i6Pq1KWepg7CSkaIQ5FvS/zs9xiFyB+V13u/U0Tt
L2yalcPCiDOQGik9YPKLEZEpH1oT79RjXdXRJ9WIHHBaA4arWEPVfwql8/AOs7HUOb+oa6fl7bCL
byw7LAU1U0mPXli/lKJ0bguzTbGvKbvqRQT1LVCiT1iZyRvsWctqd3701c9MORpYBUpmJEqnJ6Up
Rj3QW1Z46kR4BG94W+Xh+NKq5ghX3ek/nl/zXAC4wxON/5Y7GM3uVEn6NDvasn1t6hI7KiPUjkqn
WZe0pleiLsg+CvqojaHNtXykaFIGhadGiMBn6k1QifzGqINB+o0SykPcxi1exFEwmyJ/HAM9h583
Qy+W1KvcNEaAOTtqdQKFxak8Z+cppvXUkgZe+KJru5Z7EjQ4MA4i3uIKBYNO7z81k2OZyw4flklv
uxu9yjpcBBXH26aKjmdaV2EzdXV+66wFPwpdtPHgQIAdXWydQoZemykgvUG0jreDBfXLhQzwy5SN
vJAnrA5FDsgr8C/oazFUgCy41CIlOQI7rq/damquuxK2ZYac+OM/zIo2KlOCAsUNdnoglHK00hE7
0CM+vMnBxY/QH1JpPsQOF8k/DIV98yySSBF/SVhwJjauNpsj1FOFP2OXjubejkzMqKLMKYcLcWbt
PKD68j+jLTZKO6YD+o9oI+p44mESJ4B23WtBb27iDJOACqOlwEdD2DkIqykupEDv8dwcCeCBKImg
bMB+WXzWCQd1NewYPZckhPiv9xkynrreo6UAJcsBVz3od5ThrK85xuG4goDsv8kwGL/E21jbSyiT
EfLgEvOGWeQGeiVHfCCT/Jj3Tb/votS5pTFf72wLI2r/4ysMhh2NGBjDnJRFIMDDGoaVpmRcKXg+
xLlMtI2IG4DUVUvr+fxga98YHI45i1Ei+EkD43TrZlYjlLEokyN903YE9Kul/W5UJ7nrshrvX8PW
ZL9psJwdbzTM3R48/NzEFtRX9eX8T1kJSrwPib04YGCbsAQIhl4SDU2GulxcZs5dEfeGt3GU3reC
X0Gezmue65f298pNRvMbx0LEY2Ys2+Jb0wmzsXEF4FWBOn21gOZpewd7Xue5T+oKUYDYLdKP3550
+UDIIFU9Z/iLlKHVS2RXpyE+urJIboJpKLG29vrhCkqn+hB2qvJhLW4QPvPT1GK4WSZnEQmRc1Dx
DQXXqYyK40PQda/x/sw+QxN1N3YS9pcGXEmlwcywkKQIyGYsm1NG35aq0zFgoiX2Rrb6UO5SrdfU
C59ybcsgTc0DmEc3F9pi8zZaaA+h5vIpOyX9oicNduN5afbhbU+LMzxUwqW2GKAvMXx0ZE4MrakZ
v0aZCFTD6bGJY9ASugatp+g9HtYddfMI/SZDZEB50xAtEtzD643lFc7vDx6Ted9wrfFEQ90RR5PT
kVEfUtEa9uQx1GiPbxwcuSSdaTuCPh3bg7HRiqndj512KVS8i4EMPFeNAKUAUaS6cjpwUrhuXA55
jyJ+W9+XZXcTSoSIcZ/P+4+WxOakcpbkpcmh0WxcbFiMpXC39iLnmJrN+IRF5fAY42O18brxkizQ
+1kxFC1hIg4AB07J6ayqureGTkuco6T12e9KBTzAzois4TYvcJ47v3bvws08LapgZM3gbsBNnQ4m
EoOMKjGzZxdG+C5swumP2dvjU9So5fd5n13KZ98dkHlyOkU1qv3QG5ca7pMwsqZu0+K5j6x8Z9ZN
HWHW5eW3mSemn6iQDddobXr/ME3e8cDSsFGCBrVYviBo7WKADP5cebW9LQpVUX3oJ5mPGEB+hfFu
q/3TiBZ+KawSSqeLFo7gJCY0w7PnXEy9P8Drvc8dGd5H+CruRen2F8Z7lxfxXcmb3VnlYtbQXcxw
NGzRK4ObPw9QgnajjJVdq1rDd7otco9bbFT5eTokPBy84IMeRlwYvOJh1YJHJq6/e3LmRRLh1jwm
X4VW47w5bdpL7kVLPhApDjkXJQquRciEJD2n+xQJD0XajaG9aEM17statM+U+n7q46RCSjaiZzE0
yj510/Y7dYfmLpHNF+BQ7bfzx+WvHNCbkgy/A7jfX0HCGeBIvD39HUXZghRRp+qnpWe2InxDyYbu
Fltnidi69BCZ8ks4BfEO3QkVpkSahEbjO0GT9J+mzJzMq1C6pfzVtq0+bfPWc384mPW9OinALhgu
OJGjvx+XABnAtnrdQ93bzX9gda0nPJPVxtfMvHswhC3jXxemNseV06nhpgYyBgLdHOqWcae1217E
gRb/HHrgzg8gHdqfeOniTE3aC7Z+dNRwlyITbV3FRmUau8oe1MzYFXGRTbejKjTtsxMrUeZPkdNH
27FIwhF2ZzyJgzKWafCgAakur5OQogcemejrXItcz7UvacofHbszrAvIiUV0464HOMGBn8nls2Tl
XLR401qYAPQFjlONL0CNy0dderH0PQ1vhVb30CApugskMdKf5UdEuRTgBFA/CqQkj8t4GveFkkHG
+2llsbAOSjPyEPMBxlf2jab0unnnAIjR7msJacxD2WjcWUGpFXh2O2a+r5PQ/alGkaJtA2/MEx/g
V+duqtgW0T5Rorp4zPHaTP2+nMJPloT1cWe5rYFXfev1xSFyK614aswgCG9NMzTK6lNVNqPa3uNB
mx9Mg+7K45SgJ3mVlhInShwJFIGdsFkP3YE+TH2jJkXe4C88aPHnSQv7+8Kuddd3FJm82k2Ew2Jp
1tM3s0DxZtsoHacxc7Jqn4zj0F1hAZoGhzLp9GYzZGGJc1xWJcleCm+QN4M71dTeemMM7Ieyy7Nf
KQWxznf0oK52joFt4ctojmjJN2nmJJssT63QH5DhNJO9nfVB/BUGSPbsjXyy24IWubOprDxL7kWF
VLekTGDSlPdbq7KUW6MKnJ8OiVG0Myov+1TVk2wRVMDz/GAhnBbuGm/MzOsBm1mxbXUQk7upq3ux
w942a/02G7xHlFV14au91XgHMHpp4I8WxPTNEDYGrsXCGNs9bB4ZX9cKFRp0DCblseEaC65KdAZy
H+DVEH3zql64u0KzI3fbSHCtd4Wqigy1bTv3uh36GWq8AYU7OLedWWoObQM05TZVFSQQg8bB/WFQ
ILVvnVH3qm+8m0z5YJVWYdL9n9IbXaIa8FVEnNa7uqiHB9WqpfQzK4o9ZGqnOryuOn3wuPrqytqZ
RqnlB0V6TnKvpnpqP4i4tcH1oqo/XTWxm3h+60bg1/OpgI5vDsptLGnFbTo16YufIXpocjNwwb+6
duOMm8ouxWcC5/zVEjNE2Qfh9PHWQEkie3DKfvodTm2ETHZbOgInY8RKkHrI1DpwdF90ce9uuK3s
8RDiG5M/TL2qaJlvpIRVsVVyBAPuTVKS4BsuN5q8rqrQ0+5NtVaK6wAT7KHcGLIq8m9hnivhfkDx
MHrROrsqPjWqk7XltmmzQN/1gS5QfnLyWE1+BEokI93vtcYp9U3ex7n1VQV0aN/mJeCqa6cqw5J2
Ee+GDUdPtt9UV9GLcK9PhiHCTR8rTuf3uW0GN31vDxiV1HGY1nC5u8xNWh8nEcQd60BPo61ujwE1
dTyVjmKMQvV7FNbq40RbMPTrDnzgdUxQ1vao/ev/BdiF3ZoaugBbuOGYnOpdrRrfpkgZ+xfNEAZA
lE6VyfcepfEHUzGi6s6S3Eo+sQnNZNcNMXOtgt4bNqGlt/W282xgOb1e5uojJsnJfxKQq/WgqryI
Rmp6tj8oST5tsIa1DhMKz5qv1o79ak+F8VQhfqGxvSNsuu1xwuY4EEafQQB1msYv0RIKN3oV4oRa
OU3ZoG/lIiRh5mIAajTFGoq5k/zl4sKdb5pUyT83QBZdP7JLd7gqaLOMfteEAT7ATlHmNxVuVM1e
jdroejIyQ9vWLbbpvje2Y4v+nZJIdUc6VeZbxGndT50yKZXfmHahbc3AKqODYSa6ia+yheXxvoYt
ml53cJYaUAj4N1rPyJDkv4LO5FxnMmuiLXq0nfkJJl4rb7IaKdo7xOiTLt8n6mTaN3EdRE9WlozN
NpsMK0KnX8eg3KlC6xuk86TfKtPo4EiL2mNXhn7l8oLe6EhmfwrNNGiPmQdmaUODSE8wB1Tn2ZWi
U7Z09XWx5/7Xp52QhKgvZad3V2pf6DzXalgkm3yI8um26bNAfoJ8jTxCBjv3WNM2+sPFZobfw2Ic
94OGhtSv1rFDfWM1EyAvRP6z5mCJqfiseqlnbUq7TqydMZhS7EeaTd1G2JU57BXammC3U0ww/TEF
83iV0R+JtkVgOk9Ywcbjbd/OTGM3s0x5LVtvdkCFhez3U9sWd3UK2msn7HiwrwutZz9D1tZtnw5i
WT+acRGLAyimzt4FagEavRGOot11Hdp42rZBGEp7HXPEoB5UKKbI/VlDkul34VxCBQcQ8j097gy5
CXjHiCeZ9KKMD5DUMYTeZiKa8s35PGjRyKDlN1shAWSh2kUdaqlzT9s8kN6YTi9JaDXdVRm22bcK
gWn5KTACzrjLNYKFNlMc9mXbGsLPC+l+UBRn/hXU9shYqJMgzLLk+WFzoOGEbWsvgZFhnEzQP2qt
lxaQSy5JUL5LkhiKVzu1b3iavKXN0yQJ2kISha3QX4iKxbEZ2/DWieL6ZyumsTsIzUkveZss3ipM
zqY6ChgY+UVe8MuCQYogVUpKG716mRlZvuKI/kHrcu2uVRAjCwVmAk4pME8YWk1cWN7F63ru6FJX
pEzx9zVoLaF1hdXTE6qV5LVtxVBt0tGOn3OKUVt7yLJLr4X5052k1C4Q4b/dOCBCMK0XxbymDl2L
zlTyEkat8pjAhmrvuTvKcqvBZHC3VkgJ91BYneV9ynOo37tKbatuV4cTSVlqJHAKYJNV1wFw/G8m
OOCOAm/rdX+CPnLReIamL+MfvRKp6h6GSa5ex17d/K4K286Im25e3k7AG7srcr3CuIByfbdxIOoj
KMKjjMPIM3dRceqSwW4QkLJeJkPn4cdtroWfUz2qb3ulq9m0lSzr3fnT+W75GHOmrs+cyVnebfH+
qmXhjjql3pf51pI+zIg+vpEKRRO/9EJ5SfvWWj6K+DgUReaKP/xXts5ijmGPyOgUxerLkGCCthdC
K+TnQWmwRbd4wvQ7q9Ym+DysnrUt9Mz9CS6j0ze0ZeBJjUoWD5mfwOXMvkYVUnf2AQ7pVD/oopDa
Fc7atvc4YSUuMEefjZULXxhGJP6LRxFYpOcdvIQBoW1MJ78LbrJwFyDCkT94bpbnGx3QYrrTpa49
o+jYa75tVhWoSUH/jOeNSJqbMo+m6JtZC6v+HBZ6KTFuNwZZbsF3q+FGwTpccTeIYwbJdW4CJ/XL
ONDxOoauqewcPbWSbtPanebs0QDG7nwzmI2DUg7BgtL4Lu+sbnYyL9uC9lmQiK55NCeusCcvCPPi
1Ylqq/lg1YpYNVMEedipEGKoWi1CFtrDSdzX/fhMpyDcxVOBWVEUuw/OZLzi7qhc6HAtrwQb3htP
Y1hclFB1mlmnEbKto0Hro1Z9VkreCnt7TMP9qKT6ZzWzsvCgulO31d3MSPw0MqrQb+wyNS9s/OVh
4zegx0uIpvhBo22pIdqHqhJmXqE/h3ZobBw3Tb8VfRn51O5NUg5IbP75k/au5PJ3RA42uAmUA6gJ
nM46FZq0qqTRnx2TrCJuoe1nUR3v+zIIfKW3pwPKHNqmiNsfSqwkt5o0w41bZZe09Fdmzpfn0CNW
QYnp75P7zSM+t6KcA54Zz0Ebx9cqnKud2dXjFyBX6q1sZX91YeLvzjwoeqo7XFCzlim3xenE69GR
vdXb5vOYeM1vp83sB493j30LkcZR/Vgmrrdt23TKDjh/KTxxa6XeSb0T0zboQabtQVkEF0oZi7op
bRJ+FAquMBio1JpLSkGI+46E5GY+AwCKNjrKSju3rKTqT13R/8xLVAj2U20E6tOFr7GsaMwD07uE
aMOt+V40tElHkG1ExucocoMfoEvqfIuEpbiqotbwdlEZjdM2DZLoOfXK+om+abKDcqtqH7xt/v4O
xgemRE2aauDpqpheXCZWP1jPsuncz0mtO5vAi+yWJLBySDrdMpWH83Nf+eaY/VDzp5Yzk2kXwZ8+
pKpMaMM+izj+k/RmeauaJcZTOYSrLYW69gcmRPrHEEPzQiMNApfYRLd3ls84nWenUZJQc2k/d0Ov
XplqhCVHP03DI6Vt03etNLxEw1kJb0hWzR8VmQcALYsv65FjZ50orOeibqZ6V4z1dIvVizP5iHEH
DyCz2nRjJFbXb2AClRu1NsYLjfVlRjhPmqlSuqYlwHZbVMulUbVq1jBpFR2AQwvs44YcvdwMPLK2
agrpMI+NYjsO1iWzo79WBG9ztHloEKNgs0CuYns0h5834UUaFNhwLnSf4yFI+/ukYEc8RplpgQNJ
LV3uUAtL6wdI3qgv2dI1dh0v+H6ToE7+UCJwF13nSa9cdXYgpz/4zusy9lX6DfG+aRxt+DWYfSsT
THIi7XGCWOFuBDSuO0hBjfjwJUHtkSYVKvr0jYCmn86lqkvEqcqMzyi4whNLtokfDWYGTsJL0wcN
LNGFdPr93mFEYG10kFy6D0v5fDs0A62lOv3c9dCNJlNpj4PS/h/Szms3bqQN01dEgGQxnrKTWpIt
y7ZkyyeEJMss5hyvfh96dgE3W2hC+2MwgwEmVLPiF94w7huZptdoPGtXtVDHQ8HTdkh4SFcuhXlr
ni4eq8fFaBOkzedl8UZhRtgY5MbWk9vJ9qA7ebMNpDugnD5M+8uXwTvvIZcvRxLFWSCStDpOJ1cW
xjT6Q2E9WT3i1l6LdtOxcbVWenlpGc22c9qEKlarfcJLPnOvGo7bTqejBeAuLPLgw5cTP4dnCvC6
6sx99NOfEze+0SWjZj2Vo97dS8svd7IYk70tC82b4JQe7MT4oDgplxODMuEQsBBUR3nudNDBUeBd
Fo31RIhoH6xc7V8i2wYOUsPc+VjL9f+OhXoHpXtMkZbJEyViUVdRbD1puR499mgnehla/8c6z7OV
tT2/fubvQlJjfvFBji/u3NIFkKWw8k+J1eFsxQuMwJxebcY4P4ZmoGyCCd1G3QzClf37/sAocAGZ
h9G2/EYpqAkZnWk9KX3tboewy65wpMAAKnORrG7zXddXz76ppSv37VJDhMlFTodBScCJKRE4PV1I
s2tD05Bl8ssY0Cj5DrLY1TzhBBpN31ZNvNykz7MfU9Eb+zI1SnvL3oo1fHGKPr0xpNaw4fuCKnLd
iWgn8FlZ88l858DRTSTCn9GzUJmXPb8wb/I4TwfxSxbNL99P4r3ZRXIjkkTfxgHug6AwjY1RT4VX
BkOyqYfAPUSU7raXT/75JYNLFfhL7DmQOrCWAWgTqnUrZec8IdMlgRx1w5e67JTnsTeVterTecgB
9hGdCDJrg77+EkwHtLxILTKwp5gOxI2vieroSzMCbq8qj5PWxKhpVmunej61p7cofSKQ7tR+6MoT
BJxuhmgK7GSyuvBXpQuaF7Tfn1pcIWqSKqPdFlU7/L48o+8NiPbcbEowl52W1k6UJXoZGGr0q6vN
8QfQ3XrnVrp6gMow/mwb9eXycH+D4+UHEl9ASpmN3GhWn34grFu7aG07+FWGTmF9y9NYLzbU02r1
JpFq6CkFpVGktX7Xg/RvKoGrojfajXYoiHl3nVXHYCj7sE32Zo8J/c8CkuvKlLyz8EiYudzjxCDQ
LhcR0OgOowj92nnyK6PY5iaBVzQ0CdWwuH810tbxKhnxwFyemXe2NvKsMMvILSB7LYnRSp2UE87a
jIq6C0ClWL+d3MH8qSpRHa0klOd3HXvrr6Qk0SbByfxb/gm0lMSMEoli2i/VDqNNWefdIa3qxMsI
328sqbZfR60tNkEMneSjX8loUCiAnGGkeEY4KLACqPtWJr8QE7OFBz4p2/Q1/htenBprQrvvbDZG
A0cHKBNyMurHi+/EZasd+zr+hWOmqm+yphwwLTSQ3cX7Ak/HndHk5rgNEnS+dkncO/YzJO3hrqAH
63um7qt/VEQQ7Zux6MpxhwalE32Pm5p9+sFpIZcCVW1jfUSh+ax+F+KIiTdII1/CkUdnk+M0uiVK
Hv0dMtRryImz1Z8jFSQ9SWHJYIFxnM7KFKcV5k6ufEl1P77trDg5OGlKh5zp8bpcEQ8oPN6KuqtW
ntizu2YuE1FAID5FmAouxunAMhuolFHYe454H54p0U03XVcM90VSDs+QQtZMNt4fD/gWcTjVqbNi
UWaL3Bhi/dmv0+xKTzDp6oYs2WVI5ZVegAbzSnXqvQHJYFCKpznDU7n4QNtP+jD0B+MZCIbzPHWD
9SVL6I6pWB5uRWesujif1Ue4njBr4gz/zdrs5VJqqqxaU1denbRqrW3elw0Zjy5pgftumN2ISibd
S6KNtqkcJVTn/CtY6Kb5lomxDPYYquZcrVmsR/5K7kw8zmqe3PQz+xeWBI+orZ3HNbUaRFUzpN0r
qACpWFvdrSWRFCje0N70Q+aY/q1D7eYQKE4y3RkV3SDagjXJnRKZ0v1cBHq6RX4ms7eDZqb956Zo
EYXJbEOtr6rM7rPjoARIDCVQrJFeBA5lXk11aIRXFa6d3b5Xu1T52fgtwEcKlSLZOW0jXwWxgvSI
nYnO+04Ls69xgui73MD9zMZoZxWiKksvo3P8QP9WGX+6srGfhEli/EkzQuOJ2DxKXiejC9pd5GaJ
3ABYSF5k09ihV2Q2ZnsFZqEHNyjR1O+7YZRfSr2iVNEUgv90Y6okI+ju0QXtj3lgmeFXO4rar6hU
+sOVkvnpNyAjKBooM4JpO0Y2bUAlHoqbUW/075NbN9qvMZ0w2srjOI3uOloANxZqkKE30VFMZvsq
K32ojUFVj85Qg3LzphrE9La2RHTrQnZ1ro3AEa1nB0qFPUlSxZgnh4XbHOmUyPKtTqkcbepSq+jI
THr+NYKJbNCkD+PkFtceobJ8rv9g2i0uKrWWj5ZnWrGBcFAvlW2YQwo4INOs3PppOribsLfz6rtV
jlLtd61RFnG2s3z0eCWOO4F09gNg9p+TEqnGayy7qN+HKVXevVsq4o8R+lOeQmFyXArmVg8Yql95
gM+uxbmcNUO9iW9hrC7LepobqGFaqOMrV0RzkEnf7kOjCfZzVu1VIO8Q3kVNXA37eCUFOBvZhh4G
fJY+KiUXnoHTezG3EAVIx874bfVqWiEtAaNoC3ZOu6e/lD9UoHMwm6D6mbuHBsd4GgeXn5+z0gGB
B3IsaEyBGJwpcqc/YEyH0EzTLPjToM4X3AuncX4qvTYRiKXVHWzzKLqZSr/aRbJNH3idxpW4/izk
AmFL7YBWJJkX3eZFQEK7TctIXOIXwnvtEOK/FmyLbMyEh3LJZwUbOYdmuluswSWXFzbVRFRhCLgJ
ueege5F7JU7ZDEWlWi8j+u37chrLY6E7xSFBdxRtxBK/i8szbSwuRdrY6E0g0ED3E+Tt0sGxTQKU
hu3BfUGrzZ7AEHWJp8xv9Ar8bRlNznh3MLa8Qih5WJQUT1dUVZRi4pV1X6gUhZ4x1N13Mw/SN0A3
5gcl0RB+QppgjieJXvTZcel0LH00/DHUe/9FxXvpKqqn5roOSxVFXIRZym5VRPlvAP7vy/J3QGBJ
0P44LIQxpwMih50koZu7NK1NeW93bnfnO9CPO7VvjiM2a4HnF9QM0qowjqIsnvWmUK4uL+RZSvz3
R8DmIo5i54INOP0RVacVNLYT9yUtW73a+tbkeCER3oNsuvG6Hx1jJ60ofu2HwH/T5dTfJWampp6Z
qs7+8m9Z3h///RRK1fSHqBkv6dFJ1qrD1HTuS+E6rXV0uy6rvK7FitRze/RrtkIrJ9qPeXSvtWNw
f3n08y3N8qOg8v9GX0wEElyG2SL0+VL2Wbi1amcMNkIiIrdyP5+fVcZxCKsgn1ODWNKsRqEPvdvU
THiix98MFzaONTXmgaexv7FCd1pp87w3HtgVmM8YAAHGXdxJeedYo+uOzsvQmwId1wGn83HsN/jh
GL+asgpXvu+9Iwttg8iYQwswfp7nf5KybsbwDmngviRBZX7Rhyp4yqQzHCcjStZoZO99G510Sg0z
zYjo8XSsuCIirPA7fsGj3h4OuEcnN7kInclTEsXFrDcxxcOHtwlYAY3shrINMkaL6TS0rHeUKPdf
FF9rg01N9yrYqzFP+coV+85pmC0LWDQ6lTRqF0lfkVLIwJ3Af6nVIt/kme+CiiiUnYVN75Vejcmm
zP3qexRV9eHyJ76zgnOWAXEfkgF16cUK6g3Sm0ZZuS8aDu7uAcvqCI8qw5h26gD8biVqWL6ZnHqE
KEngkU9E62vJZ7dCvVESLVBeEkMx6rkgOyZerVvy1S+UhCiiSb1AuP7Pyx/5ztbhkkf6gcoYu/Ss
7oyNChVmk+n1qwCJiby7IlUcjgomBjszbj9o5jK/LjT6Z0oMKRxjzrHLP8eCZmCVaOqovMz4iGsF
Ps62y+FP7RQnjG4NZmGt3f7eMs4KWMRBMzlGXywjbafI9REveQlQ2wy28Gn9jaJbUbbJZLRmG/PO
7clYZEoc/b/9r9PPS8xe1oXs/JfMKFqdRrIBvEwbJnXldnlvtxB3kO/TvWe7LE6821WliCfbf7HT
oD1Oej/u4iQOr+lb+7d2OSXHapz8lUfyvUFn23GK2jDwwGycftyQ+7kb123wqpApbIyk6ne4R2Pm
IbXyqi1a41Ohh9HKKTwfFKU0ipk6DVR0NJZMg97v1NBXreC1DSXE2BQ5dzpE0NH2zhCUt5leuYUH
/9vYXj4Y5yvJuHMERF0LAtDSlYeKdTUE0uZMxI2ovJKFICShZPTn8jjn25MLFHUmphO8DX3a00nF
A81K67yVr0Nvu7diTEcv6m3rq6Er7u7jQ838CfAe5Ab84NOh0iCMI2wGQ4bq09tR0aPv+CCDbUbE
4sPXyl+7RXgvvLkzrOZ0qKCsZQ2hg69yRfYpVWrlOIwaR6GTt46s8/3lL3tnk6DKwePAHTrL2Cxu
FcMv7LQNYe7Uam1uQ3tofrqKSI6pG4Vg5oSO9my+Jsm+TLOYRDooKITTuqDMt/xG8C1VZmR5+Kqq
fX8QFF22Ai9SLxxj8ZkKcwPDcNAfAXkMOzdWrZWH8b2NQ2gxl8Jm3tZShd8Py9EuhRK+Up3rjjyT
0caws+SrPXXh8fL0nj8S3NtUshFF5yywW09X08ydzpysMn2th0SUOzUN8/iLg1i+/kCFqrkPCujW
a5JT7w1KLYyDRjJJaLNY07SIYyDsef6q9dB7VdyC76kLidtxyOQV8hrDyu32znjUCUicsesklVsG
GplrTRXwp/xVVLbpAWUOURXt62bbj73xJ6JMvPLiny/g/ArSkEJdj6Lmsp4JMCjKgnZIXtVRn/ZO
HtgPXSgwBdK66YOuMSwf9DrEiulGgNKlWny6goQRuez7In5VfDoF38e4Iv33XT9Vjjl0ge+X98vZ
l815HLz3WdKK9u9yKtGXDIpehM3rLPD0q0H1yNMIUHl8FdH9f4xFZgZCYi51UAw7/TLQY4WlTmH7
KtTcBCWAoNWONxGCR62Eay2Is3uGJJza7Jwb8WXkiaeDdQZs5dLXh1d3qOtb4YfWBulJ827oomPn
RrtQz+KVs3f2DoGWAwwMPk3nGLhLRGZeOH6WBJH+qsYq4UtjZ6W606kVruR952s20/mw9KZTT5VO
zMfjn8DMjbu6I0/TXxt6FPBqcRe5loPfNZtEddeiwHmeTlJ+1mvG2sE8RXmZHvDpYFptwnlp3eR3
YrYC8GNmPsAIjTbTkNgAQMNsA5HN3QWxnv2+vDXPqg0IhCKuMOtbozyrglA6HVoMlkjbqqv+UDK1
nkMkzm7IrMavZQTbKKmC/neBbOD3yNCGa7wlnUc9HfuVuV7ahM14Z1ugUkohnbiGP09/RJgpg59P
ZvMmBNju3WRFfuWZYRuU1MXGFmGTUEX1CJl/40ExUgkobhTaVdqbVUzNONWfmxj0+zFRtVzdr8zQ
csfNFA2eMyRqyZKRrlj8OBEiHdIkpv6GTJH42hm+eFZAWv2k4l3hXqZBZxuoHu1KMtGbMso6e+Oa
ijZzGvM5mDC6x2qKhx+wMNo1LYal8ykzh1oQz+5sIQucZOkarVVO0nTapL+pVeN+Cuk8/dRMJSk9
vXbEXQ9HsPfcBkElr6dcn3p0J6TcdlXRXzWGhDwrjVKaK+u5fDrmH0UiTCRAVjPztE+X0+6IE7vY
0t6mMRnezFLL/5gJVVWDVfuKTNma29k7+4cDSo0akWbEKVBOOB1wgFiUSm2w36K8UvGh6LMGPUQ7
bbxS1sFdXheZemvLUfWMJGqdbc5T/dXPjM6DH5j+zkbimb3UmzTaXt485zNB6XdO1kmAwHQv8xIn
yVGUaDX/d9yaz0ps+bT7s66/9W1UG9Ooers83PI+ptJLbx1WPluNhGRZq/TdtoYKoQdvAY+AN6m4
w9RKqdxURd0ce5F110bvyN3lQZeX199Bce2iwg9ul8rv6eRDl5NwzBg0n4CsNkIaB1peLoTAXPvS
onh6GFCXOdYBjN7LI78zu9zR1LUpdM9g5cWy95MsTbNVgjcUivqnonHyrYxCcWO0Q7wdHHl1ebiz
2YVBhNootzSvHeojiw8lUlLDMIqiNw5OnXoCSa3XQbRjjThH2nvUtdDmNY1uLc9cPkWIgDCrc6UA
UMF5QVjDr6bFLyJ+qxKODpSbfBu4lW/i7Mu799Edy2C0NuGUE4rNqtWnq1lUtt45WRu/Aa0IR6+E
06rsEkH1A/y9skOyoyo+GLnzfdTxoZ4JcEHEEvMF/M9TC0kyolHepW9mEGRXle84N7CB/eMUAmG9
vITvTCVDAcDloUG+Zsm5myB1F7FapG8y0cNd6mrKfpC6nkFLpECw8l1n23P+LrxG5gwTW4ylAglV
yEhTMBx7A70oN2E8iKuWZtRhHDvlS4rb3P/PeEjUOASZAHOXXjlqA6op0sL8LYzMAC2IIi+bo6oP
5k1QZbniFYUhVqCTZ2d//kROw3zdgA9dLl0s6ckrsZ2+WVE03PtRWeyqPLK8qo0B3Ki13tyWhjmb
Ihf9WtD0zlryvKCAxN6ZE7/5n/+zbUaThCGA6vkm2yGHzkS7/6ou+yik051aXy5vnHfWksFIS7jH
ieWXVI0sE2GaiDp/m7JY7HK86ndACodDhx7jpod6t3LXvDseLyet0xlLtpzYVNdbWaRD/tZWkXVF
QSLGJ7BKv/BwZVc1z/xKO+B8MtFV0qjrgo+ebYcWk1kOqR30qRa/TXavfi2DttxSYB6/UMhfw46f
h5wEUXCbSJz/Kp6pi3tUK8B3Eiwlb4FTFtjvTHqC5oJj/XBrPbrHHx7OWKSWIKc6cWfBOdzX3VSu
tBDPJ5gfQYOA1wMFEipbp7uHquSoRmPO4bSn6GDGeYTcRCZ+20MRX9Vu/lG0DiPhzgUclqIBpaZl
PRtF465olCl7q0fjuW7L5ioQPFzFZG9DUqX95e16vpxAw+jEUpacjcqXglVQhNpY+Er7JmLD/xyq
E5I1kRseDdG9fXwkkISEHTT3aW8vYr3QxSCzUaruze/14nbSXbnruyDcYy1fHS4PtXh/gXUhZgk6
FgiDhgDY0ohnnGqkOpRU/xNkuQFfuNZ3VNWCxyKorWPqmMHWl2q9Rlp5d9QZUsY9Jwiw5430zzXT
A9TsG9lofyA8GMaucUr9sTGa9gBCR7yKQk9+tIisaB+7zOePpRhCi4dknud/mX/SmQURrTX6n1Ef
cXO3Ml98DVDjvpdp7WteFFfdyss/P7P/JKH/jYg8H63n+Q5YlkOtAecYPcjEHznQRQrafHrUI1tZ
qfIszt1/o8xfRYwBpXcJz0sbCpNZpok/DTieI4IrwCR7BepnHmf4S446jqEfw60x5N/qPE8UKSbx
9uJuc4Z2cJXUEH/KHIft3fzX9FCOIRSOsAUkNRFwXN6pi+P334jc3nAXqBKS257umaLM0AfUE+MP
EMRwV7uRdQwlOqVKZyi7y0OdzyfJFn0A2mT8QVvudKi2d8PZk0sGnhqM1QhCbAq3Zp37yIerKdQJ
0b58eEQ01UiIhQF0gz9PR9QCJ+9NkDOBZ0S1e9067n1E1utuo8qA6Ftj3bayM8+PIGJjzCPPPA8+
HIbTEUcf69HYQLrDazUU1T61EFEQAlHGP3UyODuczoJnARoue778pfNDdHoiGG/WGySHhZq9BBK7
sSktN6mQVAX1qX4KhlYe0QdzPFEWwY8gjbUvaN3gdWLXxo01qvaa3/T5PkKxEq4TLyVCE0zB6Yc3
uttZjZpHgRebBuATzBzvmGUo3Ea+xhA5O/6zAiowl3ksyl5Lm88iy3tFqe0uoN+CfgqIbVR8uiIN
io+uJgNBsmH/QKPiPM6r/c+FavflMFadOrBj/XSKdy6K+/o2aZDvus+4Ei0PRF0TXLc6Chwrt89f
EO7JkjI4cdxcOaRPwT13OrhfWrIvJsFW8qEvjfuJKqJ+I5Mi+BKmAgmyxLEbFWw4YMPtqJSqe635
iJLBQpryTRkFVuaVWT42nh73KVngoBGrRB7CCKHxJU9RVNsgtdAYHkhZC1tcVD7CZzNqc+XeqgqZ
XZuR0qkQ7bHJ84SljsTF2oBYUuH5cEPDYWOIwHlBqSj7KVOJDqM12ZVod/5UOSLfUgSa4AtVqHX8
vLzbz04Zj83sikQ0TdkYgeXTqaGiXIpkEFrgWW5aH7PaTz8Jo0w3UhbZLxLB4WftONUaM2CRQtA1
QiWDO4wTTnpNGnE6bGciNGPUqR54EgpRfezLfKw2fYcG301SdHZyDVeqv0HLrUh3JU2QtTzi7AaF
AjNrDc+dObipS+SNBc0Lek8vJEpUujt6AF8b6thg+dVN7mbti2UE5sqtffbRjImoJZodRE5z2ff0
o0GKI6TToafkGWb+O8fE7S5DmZzGbe9e68NgHEzQ/XtrmKyVE/DO1xJ1Y1PN0zvTMRZ3KelRbLox
KoreWIVXdhOU8VWg61PwtQlFbdzmRMHpSqx9trPokVOMmqU/IVpBOjn9Wi0w2qilUBiBwDUMr0GD
sNlolamlXtoHxUYpFPdTBYDFX7lq/tbXTo47GQ0YyJnZB5IEyu/pyIgl5W4qBBSTRu2a7Hognayr
TdEKLfnRwPUHYWy0WnPl4AUYNhvbAb5zO1hh1n6ys54nfE9GjcZFheLjXdtOivS0SgeGnippW2wd
tzEOkmAVHl9RoxxNkI3gmweVN7B/yzix2q1BeKwebUGyitgSPTv/xm04zbqnZLYW4pSl1NPOSFM1
/GzFFFm2KFNXxTYB5PhBMW+iO+48/N/JelC4pJB/Oh8x8bNK3qP/6N12a+oPbiK9dPz2sYtkOchi
0uO2b8SkSf2H+IZchuINoxfeuSt7armPl4MskshG4vttKoH+g9TNE9omUK6r8OisKf8ut+5iGLG4
nSwbSnah/P2W4Mr+qn4bj2tfsowylkMsMqg8ME2SCNYEoQF5qzWeMm6t1+B786B/vbwwy1tnOdLi
1imhkNtqxUjaXXyNCpe5Mz/Ja4xYLg+zNmeLh0QH65/Du9N/+J+ybbRVv+FR/+V/G2Jxi4W90fiK
H+o/uKg3xtb35E7ZXx7ir3/Jv3fHcrYWwVeI+ZAoSj6jfC4/l4d9COvAax86cPq/Q8ULf7rHYKsc
kYoz1yqiS62A5TldZn9pqJRx0/N9UXCojKva34zpF7VuvEoxrzXdQw/ms+nsAnHUhOIpZgkg56io
N1O95zdvezQ7rO+Is9UQjC9PyzIkXc7K4gZRAe9HycAekvZL2t/X2VNbrdwf7x4Inou5/kzvZEna
1CWRHxoc7J/Y+55ea7/cX8E22OdXl7/k3W36zzCL05CPUejKmGHyP/FV/jr+VI7j4X8bYnESFKto
REq78ke7C3bzNh29j0bTf9fjn69YnIRGQCefknmI6+I2uNaP5TFeOwnzDXR2Ev4ZY3ESKmkUdmUw
hnaXuV53CyYLv7Xqpai8Vmzi3+rL/zZti3ihDlxVaVJ2f/5nulEexXV2WFv8JS/9vxP2zzct9rEd
a7JQkJP+4f8qbvVD/sv60vNuX3fVvnmUD8bkNT/lii3L2o5bPIxNnA+VDBlzHDfKD6vcKsXG/W49
/G+zt3gZsyJIUHhk9vrdcPXfphPHy0O8+/hSNCVeRryLY3oaRuCtMwHSi/UfdnWdK98c45vZT57o
n/63YRZ7W80DP4kmhinkzjUPUXxdFJvQWDmkf9vR/25vUnzoRqQ+Fq4CYIEWD3BjwzuvEnV6cmtH
Zp4WDu29D7yxgyYOMX2fZznKhChhhVcKNh3ZNkar8U8YVwZhByYIK1WH5eQCyAB3NYNYgbrQOl7c
S2M/VCJqfO3JiROM39Qhu6uIkAnXSuGRhg4rkdQ8i6efP4vh0OFGDIii6pKdhNIaPyd25a/ATF3D
86Mwwc/Zt9fCwuXLQfRP0kMeAG4V4MxSqL4dfAS5Dd1/6mrdKeUGrFurXpMYT462oVlVf9CrC0AN
MDliXJDyM9f97yP7T6EhAa4aBlVS/BJlam44d5m6cRR8rGxzwvw3aoo10cDlASdv5sma68SIXgh8
ZU7PRUOdCuyVCJ9rXQlvJhmHdxZuhp8QNHbupnzKbxMA+yvFxrP1m53BNIdJRZiG1sriMKYiUQcF
4WUUPHVQKFQdDlgC6JvLZ/Fs9dDDnzvtALmpwYH2Ov00pXCQWk+17LlSSrfYIMGdf3NnM+UDEJN0
5cU5/ySYMLO7JvhD0tSlKKlTUA/E8iZ9Lqysva0wbLzPSnNt4pbhMJNFiXZuRSGFQTq0mDjVn8DE
0XF4oMOOdKximZ86O9Su7HEW2QmtEQRpAIM/ofTw/fJsLntggEJoIjrkpPBvOHhL32tTTeJSkYHz
UEqeBGiug1M924MKaDzLZYuqrVOFITjrCQbvd9QoM931rCCIlbc44V9bmfC/4MqTS4BGGEJO1Dvp
sYAfWexcnkIfUXYjeGwUdI+RAYlrOzuYbdMF9ymyHfZN1WSGtqX7XNWbABFk11MNdt63CqWF4g3n
3nb0NzXKeXHjWZCxrdJzk9qqr1O9NostqW7TpZsxoLB1NRp1ZKwZGp0dPnJbJBdmNBR7hzk93aFl
4mJm0MfGw9hZymcQwggKd3RmfxiDrw17atbab7VX1PKDTiOsJV09alOcQbpEIJ9OB67YwdKxUueh
0Jg5qp6+hxaGfY3IvDj6AIU/GbldrjzB84KcLhiHHlwRn0wqDyD/dFBf77tkKmr/QdaSzlcVGXWC
iWYtIIm3jWMfkl5o4zFMOzWDGqBn/lbvITGvXAvnZ4h+HORe0CAcSYCSpz+jm/MwA471gzUF9fQZ
SZWg2mI+bomjBHZWbqeKgt6u783C3gWqUSj3l0/S2b00y4rMLRbKabAwlrUlNSoMM1T1/HGKx7Cn
KxANw94s/VF6WWsFazfT2XDMNYA7dhgQIBCvi3PiBJWN0YYdPyZTklD0qTMo8EoEr9yLmfeVa+Js
dmdGC08maGUeZ/Chp7Pbx7DITNkqDzhNjfdJK9pNkYjsUMRB7zkTxaUxiYYtFTvHuzyt5xfU3woh
tjnzH2D5FpuaMpWJQExSPQpZKZ+r1HVvjS5yP+dja274aONGxKl+r/mG/Gxo8o+uNelKYHZ2oHnS
ZsLgzBjkb5aUQddMY0MJSsJxXhtK7EXS7fx2Vj9lO2XXRhk8hSiX7S5/+XLOUfemUQ8KikgI4+4l
asc0+jmmaM3HqsizLzV90Ps+7Y3uHvHw6U+v2421Tc2pjD77cvLXOj5nowMsA381j8+8U4U/XXG0
0cu4c/rh0cpt59ZPKES+1IXuJptQRBV9A/A86YEHqj/kI7K4H132vwVwHkTaAPz1DOfidwHFTysc
H3vSI20jI925zmKnja9FhwGNl4Ne/5zVevEtKmvrOuvG8EXk/mCuXG/LIHj+HYDzoVfMWEaK1afz
oJha745tqT6WdeOPHmFCUR16vUkqpPCCAGxRmxYrGJjzMYEeIxTAsP+13E7HbIcUnwfE+h9dzFG2
jdG5d1PpIj4SK1twPmuSz8vtDTIMlx+UTUg7VGTnFldJbDaTXtdF9RhNSIbIruk/Ie8x7RXXDXSv
LHSCf5r9vy9v72VoJeAh8EQhsMru4sVfnOsgNkUBZt58FC2W0rPQZfTDNEaRruyk98bh8KAbyGB0
lBYbOW17J6xQ/uGi7JTwevKVxN6kelUZKwMtb2Q+CEwmlzGR2kyMmf/5P1F+3YwuQm2t9hjEQ+3F
ms9rg3S3J1V/zb7w/HAyFHE9lADArgBOT4dyW8iTGCxpj0ic57diquybtjd8mrNsUfgI0baR+fSS
dIgcXV61860J5272oAMCw5otccRa7dqolurqI8Zp9j5LKlu9Lgk5HK+MLeu7aLFQ+vCIkP9pBrNF
CQuXoIk+ztS47tTg0ZZxvfctu9m7WubuHAROPBtK5QpI4+w0ADmFu4UKI7gXLL4Wcxtk9O/HrJ0e
o1xPDtVIYSkD4LtROSPHIFWtXZG3Py9/49keBTU8IxiM+T2f1TZP11PrYijoVTY9xrmr3MWJMPai
HvOVB+XdURzwWFDRocgtKcV+gK9Bi13go6sNzXYsEwPTITmsXJj8dH7tvxEhklMzqg4nXvwR4a0s
0hmzy6YWsYzwwVcqBUm/asSs1MKZKX4ZrDKsVU/G8CNMDyha6UaeiEKZ/ZyqzkxnTXgw1L9BWtTj
ldUnDkYrTSJxuI0y/GY2CbAr94VmiD3Gnoscg/9TuJHflRtFWn3lekCuWyXy0sGypo2Yej+9q0Xe
QijOhrqxDrS+W0pdERwUbdOPlTTjrY+p6zggvWsX6U1Q+DgHePTmqf0e6ppNIjdRMwmLeruDadAR
bxfQ/B7s7MQB/lGlHR15kRhFZ161GABj0zHmeqlZngQjHdvUJtGe9LoemsatG+FR8xkWh6j6LZJC
QxnvzLJ24huUyWT+M4z0PP+GQpwMoyPmbgZ86N5SfXyVxmwYA+kVmo6RjycRsykVT9eLBHsaTeQd
2Y7SWHQEe7Msj9Q2tOjHFOn42XvSR7NC96a+kFZLvkTF4ipVzXG6a2rEkA7kdk78B6SXi/2EEaD1
eOebY0vhE7vCaF9hjRW+wqrKsl2IX4wGAgTAIP8nYOfddc8L4u9Jv63oTz40sbov0fXpN2Y5ddaj
QD6p9IQZ6+l+CPNJ/eIEhmxu9SAxQ3xsRNHGgZcIOQvFRQ1Wop5txG3yudH8BMjL0OLrfAWJ2lau
gkA03VcDJEyKejH3/c4d3MT8Ele4tDypKqWWYaNFKUIcG3hLhqjYJFkeHDVdyd/QzS5m7Vp9CHd+
InpzbwZ4vBxcN1PU7ajXQ/2t6JU6O4zEuvJQUJkfj9Ii3tsWg/CjbZfJoN7ajhIYm97vk/6mDURl
HDBqcftNVQqMlwy/K6prbCYt51vsKK3zc/RHt5o2UQfgZTcoSR5swqqV5gH5llTCT7Ccbk88BmvB
dGoMdpPJqTpv5P8dbjsNhEq8cUM8S5CYAehsj55u9U5csdkx0dohaVFizIfLYTN+UaSiTNf0pILm
ru9aPXzq9NowD70PnuRh6hKBU3yQDL2XosQ3PQcR/no73FDaNCOoq2fzNspvtfodQg4AatsS0nJ2
hl2gxIk+qSH2loXd/CeglsZMbbU6pFu8oDZrNYPVMkIY95wWISlPJH5dfecnOP1xIG1NrqKyc9Vd
a4gh/ZoDQi3eSpL9GIsdxE2+jI5WmuomRBcLMJzeI/Kls/2w3SknY8z/D3dnstw2lqXhV2HUpqoi
Gk7OQ0dVRpiDBstSypJsy7lhQCQSAImJGDh1dERv+iF63ata9K6XvfOb9JP0d0HB5gVpUhJupN3p
iqhIpZUHFwf3nnuG//ynF0xbjZXXKzuVMIKpHq/Y7fPpajaz4NaMT7kK6laL+cmOPZwPf52xJEbz
aAxXGzb6TlSHhmMx84ZLvT5fLoc059RMaJtdD0NwOZkOXfOcBk+73ez5QTyJxRypsle5a7sWTJl1
MAO4QbZnTtaNLn2oCTdrxTO1ytl8Dqh97AGfsOMzGN7QR786IyQa0y3RtgcePUidh8P3xc4tDOnG
Zrgn4Rj50pxPw8tMGPLmaHcVJ/JAgZUBFfacMFxeNh0bg1P2AvvItZj3bmhWBliL2SYIpIE0n9QA
5wNAKNTcT5NOZWb3fBK405NEs2vLEYQqjdZvh98w7+HUhV8IKAunG6QGcEL5RvQmjEbohNPw08Ra
dDq9ZBiElkHjgte+mIZzbE51OmnNPT78Oo5OrWpjWfl0eAU7LwzmSQw+7wC1pXc9j08B1B8EGB7n
Y8Dgto8dq2aNl+V29K5anzHQ79nPSrl9BGMjAN/8zVyLGGW4iluTjwm8rWd+0FhW+2Sm43nXcmft
2REfbke3zPUgmCbxXYcdC+IqWbfV+kpjdlsy/VhZ+MxLA/bWuWE2bXy9sF33lJGE1U+4udNqP2g5
/sfDb7pT4wALTiYB9gbA/XAC5OMpu97QGJzsxh9hlB/eBc0J+YuTyFwGAbOTNa+eDByTsfY95mdW
R364Mpc0ONGBkLR61XV9WXk3bw215ZHMdVpa2HZZ4E4kNEAdtMiw3fIqiVybHkkzLH+AdW5es08t
OKRgjvfaeCbX2Kzl0jmJgT/XyehM1i0yihMrbN+bXssFjBfNnciHELzM7JteZ+a1zTPSgl7T7DOE
DRtTCxZHOTB3ticxMXl9yLkEvytwNfkjdjR/ZdaGXvV+CSVg89RtzabVs0XQwRPCQ7KORRw7aRjB
NY/niFcMmF90ucjPs2fsRHvVKN+7k3W9dkUCvrrsD9u1KDixlzMXBNXCxDycVqtaPKl0W5gg89oM
GovaSdhoMX/y8D7a2cOAfnGWgU9CHS2WJC9nOStXzbjesu+jaNgaVJzpEtAc/LqNSSXqV9fW/GS4
bsx6S23qHalS5W0vlMrpOF76b3B9Ub78ZD6+ZgfcCveEZfib8QR+m1ORGxsy+0+rfZrTxu0+MyHA
M/GlRRtFU7QZ5SN0N15Eaxf/9761bk3PaSuzz5tRR7uxrXhy3kyqzjNRLTwP/q8KNh9bRO4jp11P
q4Tx0FlG95XYHzLxqDl3P8S2Owz78cyvht1o3aD5ruYO60dAgbu7mjhIUO6LQwhGPpeKWFDNFfZ+
ed+wmT/zZjbpaN6lZXvrSb/lwdp9RK97drW41+DBp9kd8vE8l4VHncxdzBfh/WIysd33cPctGPE6
a3sMPlmZ9ckb0gSw6/lM4XD7gIHjZd+CLNLutX17eixTsbuzMMYih0AWhlxyvo/MnbptazpfWPcC
pdpfNZrD86h2FbZqPZPE1tnhA7SraUIMugHJH+O88ER5Gy+HVYi+o1Xnvg1zwns6ESrXk6AJ3XYZ
Esybw8/aQTDxJeEmYqoYmTTBwSkWs5UaGTa9uNNMQu3ejT2T4Aqa3FZk92Ch7VAQ9QPHXb3zcfDd
tzBblTWGwMJB8CGYUdV7G9Q004ypA4lZFxSF4RqunATEIuW301VgOW9cUGtwqDMfrPHeWrYXt4cX
v6Mo0P54AqRBYQWhQC2+2tbaY5Nhsi2vXPlIHadlvWE/zD61iQYt6AmmTa3/3KfBYgHlKCzVaRUj
p6maG5ahyHWbH+vatPGRWbYgyppaYzALgvaRzS/OknTnCcIMKM1osBFkmfky+Ar6NqbRNhsCfloR
YZjZt2fr6MyFIb1PEaXenfApz7lvJwNzXfef61AKLmXBwc4YCCDA+aJn0gAwNLVn7Y9DAhGbWlHH
m544JmNULkyz3NGOOD07h4vOOsGQTAOTeG6+qyCB9pRcTxkK50YS9+rzda03SUzzDSqIQHN7kyMQ
m/zz2DVgmylTU38ni5vHjk1tpll3FuXqw7zavG635+abcNpM7ha++5FQ6NgY7p2nUZQQqXrapGHJ
AWYsb9IgWsRTignLET0DlN3XYZkRuC2/Y59WW4EdDFYQEx9LBebTPCBVmsI9F70wWNF8a58zj8NF
Ml2XR53O0Lumw8K7SCat2ZEDsefNSEsL5hNx1RPryG/GpFXbq7f98khLhvMPjXljOWCKgdP3V/A1
dqvazHjeAWQkUxmMNpl3kv0gN3LPSxgVji86nI6YX17uzjqWM5jPV253Ppmtn+lJ8Cjmr9BTJ64f
nJj8WacDvUP4G4+8ZTM8LQfrxSnRyGWA53gJmdL8mUFGCnwHyiNaHETDW+5xeK+T2aq5XkG0uRBD
NdrxiVk3nV7Tbx4bMSVEbZuWBt49iWlxBjCdMInKH205mdanKHc5ilqJz4h2d31uQ8zw1mJC8ofD
32tnf/ChmDwAqxkXJ55Kzi+FgLa5qq0byWgVd5z7NhQtbbNlB4x8jK2z0GweucqE5yO/mThepDVJ
RHN55jd9o7wGnkBzzMhsBa37xqTcIHm2LC+YaZ20lt4Aig3QrgJ1ZD7TXlJ+hJGAehhHjusoXwet
L4Lyat323FHH55br4rkNu2vC395yzkDoI3tlV6vYE6rY1JixXmxO+QOGzdmcmbGNFfak2Tkz/en8
txZNBx/bzrDxPjH9Y/ZrB2dM5wsVVkEsASAF2FIunCG3ZTn0N2kPcNu0lw9N0G3rc601sYeVXtsJ
h17Ua61X06A6WDNBY3EeLG1mTHgz27fOV8MGZITduc1m7AZJO3b78dyeeDHzwBbeJL7ARa9Uu5Wy
XdYSBg3Vhm6lm8Ah1AJRA8OxxtDRMKFyAgNNcIwGK69JAQWB1ogbgOI1TXS5cKEcVVx31YTzezWs
rG58UpdnTmc1G8DjNP3UqKwWR75c/ujRPESuIh3agx0jYJO/XDkJtGF1FtZ+hcdo0gMRsuwy4n56
OqXsdSxqzt8AgquJq1tAzLAo9LHJz/JtzkCdGPgBlsd50wjKnQmMYubKTDSnnzBixz8x1zPyx9VJ
g9uwN7fBPy679kz0ifY6sZgS0aNTbVKb9CPgXHVGsdTDpIv5ZVTBEcXsZB6aMJYAiiHCF324IK3k
1XJzWnNnGDijpN6JF0Z1xoxZelPn0wUjukniaoOaFZWnxtzUajGDmCGlf2cynJiM4xS31Tz1uO7d
Y35JzqCQhRHEPLQjcbiZDpT3ExrDujYcBpX4xte0Zb9am3dOVk7snMMkkfSmsCSR3LKOEU7m4570
qfSvdlo0BjPdLJ89cM1wMmw6jfjGm1iMSfCWMwCBndkbv0rWI2ws5hc4EPOTmcdgLLJ0jTdMQD2G
Sc+dDLEGYEo4nqAGOSF5MrqkvQ79Yb0zuwkW02DSg96s0u65yap92gqj9lVs2izt8GWxR9mk8wQB
AqgsIq3chgXCuwiWfmV2M01WtWtvsQxONQbR3FtmJ+6325ic9bBePX3BQwFEUnIDybBDJKrZQINi
dxHeuEzhObcoUpyWSaFewqY27NHHOO9q/mQxOPzQnBlIlQtbWINNRWoLUJS82WeNdkDaJY5u6GYP
ew1K3z1m9q77tFEeo2jf9x3xJhjDCH6Za1gsZStAciZaSHWjGt5Yvtb0zmli83GcAnuu3TC4vtE6
rTAle/a82xDODqwb173ACgJ+ysMW1zSxLal3+DeLZFKjp63tnMWdMmWS4XJ6ZNPkrNzmUeK254lk
vvIEHVDmxNVF2WOki2Obl1qnMh8kvnXMm85FY+lTaO3GmnLBc8Pn7om4YmNdZoF3s/RX1mXiR6O1
qy1vgbFZkCw1wkENqg6mc01mZ0Akf33ebhHaJCNcFxQPNJ/mYa4TzWxN5mbdvtHWnck7rmGt1/HX
8zcw3/lHTsMebQqgoLjpCY3A98i7hdLS0tEarn+jzWEYNKNl/Avs/lP98Avt0abAe5BwANHKFLSc
V+i40yHDgLTgZlqhE4+JZ2FvMhw2+7WO1RrMmYpyNl/VKUDPxMxyhqsfI4LLnwnBdEJnOTcOqF4R
t8hv6cymi1orWcQ3tLlZv5SHAfXncs0uO3349YNfvYY5PHYZixO95ZmygQTyk6AaijfBmiVs39Yx
BK8RTK1ZNblhLql2YS3MpTlYrLVoDKDHM/tghytX3jBORpDmLc6ZQqKNko7ljipw9T04vMbjsK2f
Rst/hkLtevPs6Oe/8fPID2jSNa049+PPvwSGdxuHhhFf6sHfxH/65Vfl//DnS3sU+pH/W5z/Lek/
Qv7j8/t6rEs/DDwYbVfvEiNc3RhR4sSH/3azUl5ECLr2bS++83dEPOmX0hf5pqCSka7rbhUYf//T
iGHzsVifafvenx7/6nz89z8JQOVPO4LSlzkkwNF552SMZK3aeIUfIRKH1AXSP38qOb5nPv49lGav
BFs+8NQ6vK/pjc8Dt5T5LR3srGqPng7/zqE32GgnVYFo3imkg2r1lWAfEYwx6SuKUVlbKmh1XpEg
wWeFcz79wwn5sVSQZhsKqaDWeQWhPsRgYvac+INOt1QAYu8Vlh41kJxK/2CefywdiC6jQirQKuVX
ggSScFn+/lqj9mqzMYBYpX82j/qRzoAYR1no7WvNV0SARNKCwjr9I20AqsyvsO8AFPHSfrAPzx1e
6NWb1VeCvFcQC3z5vNLeRzVAF8h5fzUPP5YKBMagkArqvKLwO1KU69a7V19BykviD0/5y674sV5d
5HULvXqj8kqMuwGhQhVP/MG6b2lAGAU6KkUycrM5SDD9WBoADFFQBVq1/QoiF8JaAQjeenl8A2Zn
0Vj6qOUfyOIRMhZ8a6x6J4XnMzsq/YOvv/XuGlYByCugk0erIG6Fp375Jyjqi4vYs2xnnHqQthFt
uaFHfyFznnYFbDmI5EfIoku/KlzKjfCvLubPkoeZundbf5m5e+mTHv/zx1fcfbj0rOy9sn95Zhuh
Ho6sVfoXq8eFXukurmjXcOy1se3dCp60r8vYcYO/nPtDUnt+FOulG3tEJLiRJZxGwbpfVPLAKd3q
zlwf+2EmTIgWZ6io6NNEjw1Xd6Q1C5BBUcFnvjdOQj3KJKUOdJkotKjgKxQc6mYirbgiCjhFJV/r
nu7KYkVW6rDYfbvzS9Syu2ezwG8Toj7/7x9XI7RJIgSMY7bft08Mwr8u+siBO/C70fc5nT0+w1j6
DGJy09cXetnpPCXE9xxdDH3YiBIqFJmyooIvjaU98jM56TYXkMGiYm91Av7SNVYsNEosu3RpzxKD
ayMTnW4BFQfqPWzkxrh0G2MJpOOaBntF36OHgFB3Sq9dI8yZxs2N8W1NsZinGV49tB8eDF1SjeDY
BhNL/vybb7CR//0OcIX2nT/g+X3txVy8ce5jM9LhwKfYdngko/j7mFL4SmFj/uOZ0tfOg+7Zki09
+hU2N9MhR+e1hyMSSlLxaL95zJ54il8nURzKaxVMREXF4utBTexmglKrWcl+2pvzfJLN6foRik0N
85kRrg0ABbbgzN0sN30K+QsFi9fDRDbKCu7CLtOlsZnSckVRrOhy+4bn6uE0EyS0IKrFRcWeh0b+
4hZc2EXFDqLYzx0O0dZYVGxvbYwsWbeCjLio2BN7x3sRBZTCYvXQN0rnkVCwtM9E+0xh4aHujaQ4
S+SPiko9tR9wKLhjMlFinwlsaGHBVGa8yFhlklK5RwOA4/by1Ahd3ZPFqtADHq2sXcHZWlQJvdCn
ZCOZBhKSxeWeJR42R1ICKNfics9HO8aBpkoFcmPdkVcriICKaveNEeY2GBgBBWJ1r3SprwzZAxYZ
9KILfqsDRJN3g2CxLyzWjq0k75rQzVFc8q3jz/VpfskKdPzWxq7HhhfFhi3rua5Cz8nScB/8JDQz
FQjrA8Ax+/Hlrsql70CLLX9DAb8u+g0vfU/PBb6i56qwWGHbMzGpEpoKvt6VEVsM/crfcqDfs0e9
XMFXfrjQZVuh4moGv8Bys+WlmhB8WUX1e+2HcWLqTiZpI1iBim98bjn54FHGyh7zcvWKE23kBQs4
QlFN3KZWM7Q9KXsDe5IC0QHpm0yM0DAtU9mPBTQx1wnoQmlP0POoQPDCGMuXB2gaFWLteL05dZmw
VBcqrrz30xAVS84lPR7ZY16u48ds2AWN8mNfDhtFIajonvuAczVi3/VAAmXSUp2ILs2iwrHIXFCG
GcobWkVUc2uED7mzLTB4RVdM4GGU/N9wXqTTAkhMDOQsKh3DHFvIHhnjfKQHraoKf+4CQNhc0jaT
qGCVUeDYfv53Yf73hWZgZ0DIdOCfhc5PtLEcf9z3S3KK0drif5S9QabSxQCSu2iibfttxEmnxrj9
rwYCz5aVOA/8lcJajIDF/97vtQk8c9nS49FoV7eE5cxOV3r9K7ibeqsgl6kSrdFFT/CpvtapTIR2
kMlK1ysq5EVFn5OcyKSkQkULUWGhUagbsmul4uJnrbNscelaVdzOb/xwnFOBCqMLj5tux9JqBeNq
Uc2+NUhly9Uv5jUWl/sLTmsmJVVtU4H79w7EbihJFWCfoiq41ZOxXXod6vmbWExbKywceLSeiRGK
oFEi+7GwNyXWXBq4drhTYlQBvPhoRHGpq3tS4pnJ08WX/8lwc26xinz2lV9i0/05KuXjOy7z4ms+
FWFj6TZ5GNuioDKSjiKknSrM8l3iPezzTCoMSoKmQoFj+PohKV0mkbQjH6Ur0NG/3AxuBzcfBv1/
LYnNQ9q3dJvf/5BHwj5EW7wYSi9G0gpOk8OnbJ8T8vv4H3Aj4OU/xa/CN/J4ix1oB47D15f72R9R
Tj/yOxKQ6zthRV7/lgcVpA3PX99EgEUeX/mpdci95eu0Vp/7/M+UG+XsK8Rd+Q31PImDJPQDKQLe
1LELLXMTM+1Da6Rwo0Ky0xKv7uT0AG6woCJu/YQ4b8+a6Q3v7Pgez1PyL+IkyCuGYgVyLLrAoYxh
uoLgXSn2Ia9xF8x8hApZfAPKCrrdqqCiYdxp7Dwl+dqqEz1xd7Nn9NxGbMLkQ/OnoMigjx6ak4Pu
xFMf1CWNa4/2oIrobuEwQZQuunIZNZjy5coH9gXvdWlEfuDHuit/Kox4g2GGVTq/6SOmAfxgWfOp
73apm1ZoPGQfXXhL+8Lc3Fl5wVv1MmRT6Rv5a9GcTJcwfASCk4lGvoNppM37fb9bStjmp9xRW5r6
/3AHOSbQNslTURBCvPZMHLntLbZjJLfU9MTTD/1ptABeuS1WNCYb2MR49XI3v0t+XoqiqgoKQV1m
wXtjO1udOGU1BWJ7lj7elqkiaXxjBMmDg7kjlUmdqdSjrVHKCtZr2SNfruS+4fojIigec/x5CnZg
D6x86Msh93Ef+HgCque7Po20mULEdxWzpYvuwS9A09Ql9L7oKJOcPkdBTNjTA6P0wQjHkud18HJ+
4unsT2wqwLG045sKop2BuQqkKFBwURZV92BG54CP3XNKpwkhhWRTxEykwg8IbdqyJbEqKg6D2LL9
QDbXYn530eXecexPdTeXmhFcfEUln+oP8iEUjDmFhVq5a2DXB0++epdP3MC7GwEUdvG19j7/d2yU
xn8+n/t2KJ06WAiLi78wvJW0zfYEZs/XxVv7Ie8V0N5WfLVvcXQZjZEJElaNglP248tvF9ab04Kg
pCi6zS7p5DD1iI6dTNZmwQo+G3gnP47l7XDQ+33iJr6kGWoh2WBoQbPVv1y/iM0JVXCKL7lIR3kM
jhLdJlhfW0YeVwR7VvENISTnI+qKimvu0l8L+0uXTLbMdK+pgApf2bj4klQVV0YqVb6JmMyTPebl
W21jhhmrHUV6kolLdbGbDHm+Ybv5/I/Ey5ODqECe3hCZyH1f6eCWojvu1liNLMNxDMnjZERAppmX
K/ox77STg0wbpYuvGySHDNNKhwwUlitayvTSW8PPoWcEu0lh4WDA8vk9FXXV2yRXqiTVUXy1d74c
pUHQWVzo7ef/9Et3vvv5H2l3yHX4+b+8kS3naaGWKv4gijB2LpUHFkSBXN1b5w00HLrFBb83dw64
CiwxeYIpvTelEz2S3CKGJRRfMw3jds6nrypp6SYPQyVGcgmqKi7YX3diEOZiF9fDr7b7oD8spKuV
Ec7FBW9s6O75VgHM7dph6Q5nTgJkkK8vvurXDytD+natKsOqxDxMCEwoGdIycfTAfL88LHNN/pCN
p7+ZRLVUvWVEh4Ld/xoU64NuT2TBCszL6xCAgewCKggLwEKYjj42Iivb6cL7U4G6vVzposVPEqti
wVaS/2gKTAuE1p58SmsK1kpa9MEfy99MxTV2G9qlt4BYpFSEiowBCEE546/iXoTewyxdiP+7fX2z
vR2YRZX9+HLH+pwOY8/IOTfMXFEiWf50FRVu7xs9kE1DRQV46mIVmqt13pxxyxRXw6bKf+HnEqzp
tNTiMYCoxu+RrWBjXIAHnVq7KlFwrt/qck0CcHVxPYM91/2dIyImCRfVMlh/CoS5vazCMyVRNbbn
crRcEaMYCq+YxNoqf6ZVlCKujECOkytixkLR5V7rIY0Dzl6YW1uJ/OmOq1JR0cZ8Dc2XHQTUZKJM
C+n1LyjUiyrllrYYPcBsZKJSyWJYXVHJd5Zu5/GQVTEKu7BgfWLvahp3XYVom5xVJmfjY6lYMQGt
cAvzZg428exZL79a368fjD3qUNFo+sE2Yhi0sjWm+lBh6n4Bx+rPS+cxgICg9FNpQN3Rj5PHk7n9
ODEpTcEHeHzgReLpkUUM+VMp+0d730NbMNhnq3j5h7kNqO07q332BsCUCt/n0h6Pabca6FGcLVd8
o03vyrfPGVbkSZQoj1q7tewpQCwPrX35xw2/xPZDoT4Cj3U0Rj6OJhDlmpXOBwpt53//7T+iqfjp
NFxReGIFZ9ROXT37apI9BHbYZPZAtqiXf7g7GzyDRl1OLkYJetuUJL+oAbs1CAqm2XaPfurbur8i
XrJL78DH6FLOi7GXraqK2kTfn459FHinTwkjbZkWD35esHtHP973S3B8If8qijbbfgWxQw53mm12
a2+bZjNbwEE+pTB5kKI+BRc1JFw2HIlpCrqrhw/kz7Odntrl7IeXb3sAaontyBA1FY6AWC1Ml9JZ
VdGqKQAa9L7B8CiJVhGo9fQVDR37LLeKa7WX2x0qqtF93yX5LDOVqrjEMrn74Vcqogh4HPP0kCr6
TeBBHcOumMh1GhX10jO64aRUMfMvip++N+zj3PdjJmBxuZd6KMoS+SK6CoCe6E6PRO1R8j4ggi++
6muYm2JfcO9KtyFDRorL3hBxXthxHKXW9MqY27IFUeFybp7yNhnJET3zmIq/wR0UF/ZYH6fLv/Mf
6DXIhKZ3gQqeoDtilo1+euxLP9pnDKu7DS/JszFmG0V9sCEWgx9VdMgLwO3GKuyEvCogTF2BhIms
0gc7NO29Rp5GsUyfL79O398efIKCjdyFryeHn2PqX/GV92gpIcuVCUq3lAoX9FaXvaKqmIdX2JkW
rLqDhNA6D2+qqoDebHYnLkxsff6HY7irbMVCK0w+yn58+T4hAxNDacET5M5Uao8qcmmbF9jcAqW/
nNAjPzL+mq1avESNPpOjQdO22zwQvQWwMfw+jZD7erMyHzx1zB+9eLndUWpl/P/QcrIhU6ZrVXd9
ybFXscW68BXm4wUVO9d3QP7vtaAqSho9X1w7f7kwIPf3zL/uu4BUXAdp5UQ0DHNGbDDU+56jgl2t
5/vTvbIVOAQn9kTySFWky09gkBLt/RmReMrqIyam7dTxDnJyPzHXdEIUMLJKYsTbrnwFd9qj/BSc
Ij628DO+8FqLMu1YcgHbCnxYIhApdbrbVPp8Z+nMgC3scRel73A56uMFONm/k16C5uHM0L/8erqw
4WLnbs0kiSuDAc3Zjy8X3LNCEuIE74+vk0ncPEDByq+MRamnO3uoolTwZ13ZOViyil6WD7pHE04i
qUKFk3Slk2mXpKo4s0LBvxqka3Okhm0Fu+Pajkc4t3svF1qas3d5+fa71gOyaeIV9jS5iKFFRR3T
axQj67yjYFNzSUWW7uyvYqoY87LxF88Mh6zMP5VeR0RlEeDwTagpTix5MTLxvcSzJD+FTvPiOrvz
p5D/SlpjLq0KuVQ5MzHCwFRrKlabQN+YW6yCnfmRz2tvQu+TJKZkJS1cRbJwx8msHs/9Hy/c9ESR
WqRtskO7ve4GUUarRWt7Az69MtUGFYSq77cHnTBPxfPD0i8JNTf8xb2uVkvUOcqwwLTbbWb0QvSQ
rfFbhuT7BT5imMofEtRJrA7du5wWU8H+iiP/m+9kPnb2YcVpb8I+yeiYTrMJl2ObPXi84fL7ffcN
xckfMMQNTXGlyuZMxaXRBTWVozRXQXvXDfW1DDRX0UwiUhbG9t5UUbDuiUA819SgAqcxGFFEkUfU
qZiE9RiL4XflWpZVtAic6M5UeKT77H/rqLk/fsudJiCmpSu5ogSHBdwBqI20NSoHuW2eGFgL1Bt1
49X2nquoCG+vjXxIoQCo8z5M8outqjghH2BRXjNtTfpwsOxkWvnxrv99bFFFL4XtS0288aEU7u+U
3d1DVfX7vuULIR6nhk/1SNpOKjCkN0mUA9RWVRSX7z7/Dy11K8m6QET24+7+fZxiv+++2D4rWcVj
a8SutJhn/f1jYkH4pfvIzCTBj4f0ObWN7XX/GGd8H6XZD/aW20rb8zEf7eTIIfv68/8BAAD//w==
</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A98A14B-EFA9-4960-9B3F-D03102861642}">
          <cx:data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3.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193190</xdr:colOff>
      <xdr:row>1</xdr:row>
      <xdr:rowOff>17929</xdr:rowOff>
    </xdr:from>
    <xdr:to>
      <xdr:col>12</xdr:col>
      <xdr:colOff>280148</xdr:colOff>
      <xdr:row>17</xdr:row>
      <xdr:rowOff>40789</xdr:rowOff>
    </xdr:to>
    <xdr:graphicFrame macro="">
      <xdr:nvGraphicFramePr>
        <xdr:cNvPr id="2" name="Chart 1">
          <a:extLst>
            <a:ext uri="{FF2B5EF4-FFF2-40B4-BE49-F238E27FC236}">
              <a16:creationId xmlns:a16="http://schemas.microsoft.com/office/drawing/2014/main" id="{F9BBEF36-4ADB-CC94-2A30-6491A6268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114</xdr:row>
      <xdr:rowOff>99059</xdr:rowOff>
    </xdr:from>
    <xdr:to>
      <xdr:col>15</xdr:col>
      <xdr:colOff>1</xdr:colOff>
      <xdr:row>128</xdr:row>
      <xdr:rowOff>108941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59A39A8-83B3-B6E9-0281-287BB1E75E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40588" y="20538588"/>
              <a:ext cx="1815354"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403412</xdr:colOff>
      <xdr:row>1</xdr:row>
      <xdr:rowOff>82923</xdr:rowOff>
    </xdr:from>
    <xdr:to>
      <xdr:col>15</xdr:col>
      <xdr:colOff>403411</xdr:colOff>
      <xdr:row>15</xdr:row>
      <xdr:rowOff>103878</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FD61C403-8B2F-93AD-E189-DC92F62C16D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267690" y="266189"/>
              <a:ext cx="1823012" cy="2586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207152</xdr:colOff>
      <xdr:row>20</xdr:row>
      <xdr:rowOff>87786</xdr:rowOff>
    </xdr:from>
    <xdr:to>
      <xdr:col>9</xdr:col>
      <xdr:colOff>511952</xdr:colOff>
      <xdr:row>35</xdr:row>
      <xdr:rowOff>87785</xdr:rowOff>
    </xdr:to>
    <xdr:graphicFrame macro="">
      <xdr:nvGraphicFramePr>
        <xdr:cNvPr id="7" name="Chart 6">
          <a:extLst>
            <a:ext uri="{FF2B5EF4-FFF2-40B4-BE49-F238E27FC236}">
              <a16:creationId xmlns:a16="http://schemas.microsoft.com/office/drawing/2014/main" id="{4C0B0F1E-D54B-A873-6D90-B6688B06F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205740</xdr:colOff>
      <xdr:row>39</xdr:row>
      <xdr:rowOff>7620</xdr:rowOff>
    </xdr:from>
    <xdr:to>
      <xdr:col>9</xdr:col>
      <xdr:colOff>510540</xdr:colOff>
      <xdr:row>54</xdr:row>
      <xdr:rowOff>7620</xdr:rowOff>
    </xdr:to>
    <xdr:graphicFrame macro="">
      <xdr:nvGraphicFramePr>
        <xdr:cNvPr id="9" name="Chart 8">
          <a:extLst>
            <a:ext uri="{FF2B5EF4-FFF2-40B4-BE49-F238E27FC236}">
              <a16:creationId xmlns:a16="http://schemas.microsoft.com/office/drawing/2014/main" id="{E46EEF4E-3871-169A-526B-DC5C8755B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327660</xdr:colOff>
      <xdr:row>55</xdr:row>
      <xdr:rowOff>60960</xdr:rowOff>
    </xdr:from>
    <xdr:to>
      <xdr:col>13</xdr:col>
      <xdr:colOff>22860</xdr:colOff>
      <xdr:row>70</xdr:row>
      <xdr:rowOff>60960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4AABA18-307F-34AB-70DC-1213E1F415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45380" y="10119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579120</xdr:colOff>
      <xdr:row>72</xdr:row>
      <xdr:rowOff>160020</xdr:rowOff>
    </xdr:from>
    <xdr:to>
      <xdr:col>11</xdr:col>
      <xdr:colOff>274320</xdr:colOff>
      <xdr:row>87</xdr:row>
      <xdr:rowOff>160020</xdr:rowOff>
    </xdr:to>
    <xdr:graphicFrame macro="">
      <xdr:nvGraphicFramePr>
        <xdr:cNvPr id="17" name="Chart 16">
          <a:extLst>
            <a:ext uri="{FF2B5EF4-FFF2-40B4-BE49-F238E27FC236}">
              <a16:creationId xmlns:a16="http://schemas.microsoft.com/office/drawing/2014/main" id="{BCCE6669-06E9-261A-B01F-02E17AD0A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90</xdr:row>
      <xdr:rowOff>152400</xdr:rowOff>
    </xdr:from>
    <xdr:to>
      <xdr:col>11</xdr:col>
      <xdr:colOff>304800</xdr:colOff>
      <xdr:row>105</xdr:row>
      <xdr:rowOff>152400</xdr:rowOff>
    </xdr:to>
    <xdr:graphicFrame macro="">
      <xdr:nvGraphicFramePr>
        <xdr:cNvPr id="19" name="Chart 18">
          <a:extLst>
            <a:ext uri="{FF2B5EF4-FFF2-40B4-BE49-F238E27FC236}">
              <a16:creationId xmlns:a16="http://schemas.microsoft.com/office/drawing/2014/main" id="{39B5C819-84E7-F943-B913-704CE3105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160020</xdr:colOff>
      <xdr:row>107</xdr:row>
      <xdr:rowOff>76200</xdr:rowOff>
    </xdr:from>
    <xdr:to>
      <xdr:col>10</xdr:col>
      <xdr:colOff>464820</xdr:colOff>
      <xdr:row>122</xdr:row>
      <xdr:rowOff>76200</xdr:rowOff>
    </xdr:to>
    <xdr:graphicFrame macro="">
      <xdr:nvGraphicFramePr>
        <xdr:cNvPr id="21" name="Chart 20">
          <a:extLst>
            <a:ext uri="{FF2B5EF4-FFF2-40B4-BE49-F238E27FC236}">
              <a16:creationId xmlns:a16="http://schemas.microsoft.com/office/drawing/2014/main" id="{17D4844E-F3BB-145E-9A1B-4F6395D9C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541020</xdr:colOff>
      <xdr:row>123</xdr:row>
      <xdr:rowOff>38100</xdr:rowOff>
    </xdr:from>
    <xdr:to>
      <xdr:col>9</xdr:col>
      <xdr:colOff>403860</xdr:colOff>
      <xdr:row>138</xdr:row>
      <xdr:rowOff>38100</xdr:rowOff>
    </xdr:to>
    <xdr:graphicFrame macro="">
      <xdr:nvGraphicFramePr>
        <xdr:cNvPr id="23" name="Chart 22">
          <a:extLst>
            <a:ext uri="{FF2B5EF4-FFF2-40B4-BE49-F238E27FC236}">
              <a16:creationId xmlns:a16="http://schemas.microsoft.com/office/drawing/2014/main" id="{0B12C97C-7C91-8022-5D07-A5E06AABB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133144</xdr:colOff>
      <xdr:row>139</xdr:row>
      <xdr:rowOff>8195</xdr:rowOff>
    </xdr:from>
    <xdr:to>
      <xdr:col>16</xdr:col>
      <xdr:colOff>172064</xdr:colOff>
      <xdr:row>159</xdr:row>
      <xdr:rowOff>20486</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A8F4CEA0-3571-2E30-B007-C024178C27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970064" y="25428515"/>
              <a:ext cx="5525320" cy="36698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332155</xdr:colOff>
      <xdr:row>64</xdr:row>
      <xdr:rowOff>44823</xdr:rowOff>
    </xdr:from>
    <xdr:to>
      <xdr:col>22</xdr:col>
      <xdr:colOff>336177</xdr:colOff>
      <xdr:row>85</xdr:row>
      <xdr:rowOff>60614</xdr:rowOff>
    </xdr:to>
    <xdr:sp macro="" textlink="">
      <xdr:nvSpPr>
        <xdr:cNvPr id="68" name="Rectangle: Rounded Corners 67">
          <a:extLst>
            <a:ext uri="{FF2B5EF4-FFF2-40B4-BE49-F238E27FC236}">
              <a16:creationId xmlns:a16="http://schemas.microsoft.com/office/drawing/2014/main" id="{972AD2B1-1239-47E0-9978-454BDBF86B66}"/>
            </a:ext>
          </a:extLst>
        </xdr:cNvPr>
        <xdr:cNvSpPr/>
      </xdr:nvSpPr>
      <xdr:spPr>
        <a:xfrm>
          <a:off x="6988449" y="11519647"/>
          <a:ext cx="6660316" cy="3780967"/>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0</xdr:colOff>
      <xdr:row>64</xdr:row>
      <xdr:rowOff>86590</xdr:rowOff>
    </xdr:from>
    <xdr:to>
      <xdr:col>11</xdr:col>
      <xdr:colOff>8659</xdr:colOff>
      <xdr:row>85</xdr:row>
      <xdr:rowOff>58615</xdr:rowOff>
    </xdr:to>
    <xdr:sp macro="" textlink="">
      <xdr:nvSpPr>
        <xdr:cNvPr id="66" name="Rectangle: Rounded Corners 65">
          <a:extLst>
            <a:ext uri="{FF2B5EF4-FFF2-40B4-BE49-F238E27FC236}">
              <a16:creationId xmlns:a16="http://schemas.microsoft.com/office/drawing/2014/main" id="{20AD6FC5-8D14-4562-9354-B91056F4F8C3}"/>
            </a:ext>
          </a:extLst>
        </xdr:cNvPr>
        <xdr:cNvSpPr/>
      </xdr:nvSpPr>
      <xdr:spPr>
        <a:xfrm>
          <a:off x="0" y="9758128"/>
          <a:ext cx="6671274" cy="3664795"/>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150916</xdr:colOff>
      <xdr:row>64</xdr:row>
      <xdr:rowOff>47625</xdr:rowOff>
    </xdr:from>
    <xdr:to>
      <xdr:col>33</xdr:col>
      <xdr:colOff>155510</xdr:colOff>
      <xdr:row>85</xdr:row>
      <xdr:rowOff>101081</xdr:rowOff>
    </xdr:to>
    <xdr:sp macro="" textlink="">
      <xdr:nvSpPr>
        <xdr:cNvPr id="64" name="Rectangle: Rounded Corners 63">
          <a:extLst>
            <a:ext uri="{FF2B5EF4-FFF2-40B4-BE49-F238E27FC236}">
              <a16:creationId xmlns:a16="http://schemas.microsoft.com/office/drawing/2014/main" id="{D1821DFF-CA21-4C06-AE6B-21FF44C0C6AF}"/>
            </a:ext>
          </a:extLst>
        </xdr:cNvPr>
        <xdr:cNvSpPr/>
      </xdr:nvSpPr>
      <xdr:spPr>
        <a:xfrm>
          <a:off x="14100181" y="10311298"/>
          <a:ext cx="6069492" cy="3972314"/>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23</xdr:col>
      <xdr:colOff>0</xdr:colOff>
      <xdr:row>44</xdr:row>
      <xdr:rowOff>141485</xdr:rowOff>
    </xdr:from>
    <xdr:to>
      <xdr:col>32</xdr:col>
      <xdr:colOff>503207</xdr:colOff>
      <xdr:row>61</xdr:row>
      <xdr:rowOff>132826</xdr:rowOff>
    </xdr:to>
    <xdr:sp macro="" textlink="">
      <xdr:nvSpPr>
        <xdr:cNvPr id="62" name="Rectangle: Rounded Corners 61">
          <a:extLst>
            <a:ext uri="{FF2B5EF4-FFF2-40B4-BE49-F238E27FC236}">
              <a16:creationId xmlns:a16="http://schemas.microsoft.com/office/drawing/2014/main" id="{0A252343-65BB-415B-B013-A10AEC5C682B}"/>
            </a:ext>
          </a:extLst>
        </xdr:cNvPr>
        <xdr:cNvSpPr/>
      </xdr:nvSpPr>
      <xdr:spPr>
        <a:xfrm>
          <a:off x="13888528" y="6683183"/>
          <a:ext cx="5937849" cy="3168737"/>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8282</xdr:colOff>
      <xdr:row>24</xdr:row>
      <xdr:rowOff>16565</xdr:rowOff>
    </xdr:from>
    <xdr:to>
      <xdr:col>11</xdr:col>
      <xdr:colOff>165652</xdr:colOff>
      <xdr:row>42</xdr:row>
      <xdr:rowOff>49695</xdr:rowOff>
    </xdr:to>
    <xdr:sp macro="" textlink="">
      <xdr:nvSpPr>
        <xdr:cNvPr id="47" name="Rectangle: Rounded Corners 46">
          <a:extLst>
            <a:ext uri="{FF2B5EF4-FFF2-40B4-BE49-F238E27FC236}">
              <a16:creationId xmlns:a16="http://schemas.microsoft.com/office/drawing/2014/main" id="{F0E9C885-E5E1-4DB7-8869-D4DA6F0A4F91}"/>
            </a:ext>
          </a:extLst>
        </xdr:cNvPr>
        <xdr:cNvSpPr/>
      </xdr:nvSpPr>
      <xdr:spPr>
        <a:xfrm>
          <a:off x="8282" y="2744179"/>
          <a:ext cx="6824870" cy="330626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463827</xdr:colOff>
      <xdr:row>17</xdr:row>
      <xdr:rowOff>8283</xdr:rowOff>
    </xdr:from>
    <xdr:to>
      <xdr:col>9</xdr:col>
      <xdr:colOff>190501</xdr:colOff>
      <xdr:row>23</xdr:row>
      <xdr:rowOff>16565</xdr:rowOff>
    </xdr:to>
    <xdr:sp macro="" textlink="">
      <xdr:nvSpPr>
        <xdr:cNvPr id="41" name="Rectangle: Rounded Corners 40">
          <a:extLst>
            <a:ext uri="{FF2B5EF4-FFF2-40B4-BE49-F238E27FC236}">
              <a16:creationId xmlns:a16="http://schemas.microsoft.com/office/drawing/2014/main" id="{DE6792A8-3B61-4E65-9435-7EA296904B03}"/>
            </a:ext>
          </a:extLst>
        </xdr:cNvPr>
        <xdr:cNvSpPr/>
      </xdr:nvSpPr>
      <xdr:spPr>
        <a:xfrm>
          <a:off x="1076740" y="1466022"/>
          <a:ext cx="4629978" cy="110158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263403</xdr:colOff>
      <xdr:row>9</xdr:row>
      <xdr:rowOff>134585</xdr:rowOff>
    </xdr:from>
    <xdr:to>
      <xdr:col>21</xdr:col>
      <xdr:colOff>81186</xdr:colOff>
      <xdr:row>15</xdr:row>
      <xdr:rowOff>109737</xdr:rowOff>
    </xdr:to>
    <xdr:sp macro="" textlink="">
      <xdr:nvSpPr>
        <xdr:cNvPr id="39" name="Rectangle: Rounded Corners 38">
          <a:extLst>
            <a:ext uri="{FF2B5EF4-FFF2-40B4-BE49-F238E27FC236}">
              <a16:creationId xmlns:a16="http://schemas.microsoft.com/office/drawing/2014/main" id="{96B0E332-E13B-0BF5-A687-4DBB1C4DA8E6}"/>
            </a:ext>
          </a:extLst>
        </xdr:cNvPr>
        <xdr:cNvSpPr/>
      </xdr:nvSpPr>
      <xdr:spPr>
        <a:xfrm>
          <a:off x="6998939" y="1726621"/>
          <a:ext cx="5940997" cy="1036509"/>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371266</xdr:colOff>
      <xdr:row>12</xdr:row>
      <xdr:rowOff>81933</xdr:rowOff>
    </xdr:from>
    <xdr:to>
      <xdr:col>21</xdr:col>
      <xdr:colOff>6642</xdr:colOff>
      <xdr:row>14</xdr:row>
      <xdr:rowOff>134585</xdr:rowOff>
    </xdr:to>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3AAAE94F-084D-447E-A64E-163938087C6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019059" y="2289105"/>
              <a:ext cx="5678824" cy="420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362983</xdr:colOff>
      <xdr:row>9</xdr:row>
      <xdr:rowOff>108857</xdr:rowOff>
    </xdr:from>
    <xdr:ext cx="5781261" cy="468013"/>
    <xdr:sp macro="" textlink="">
      <xdr:nvSpPr>
        <xdr:cNvPr id="38" name="Rectangle 37">
          <a:extLst>
            <a:ext uri="{FF2B5EF4-FFF2-40B4-BE49-F238E27FC236}">
              <a16:creationId xmlns:a16="http://schemas.microsoft.com/office/drawing/2014/main" id="{02C67BD1-DA55-13BD-4912-2B64863FA4D0}"/>
            </a:ext>
          </a:extLst>
        </xdr:cNvPr>
        <xdr:cNvSpPr/>
      </xdr:nvSpPr>
      <xdr:spPr>
        <a:xfrm>
          <a:off x="7098519" y="1700893"/>
          <a:ext cx="5781261" cy="468013"/>
        </a:xfrm>
        <a:prstGeom prst="rect">
          <a:avLst/>
        </a:prstGeom>
        <a:noFill/>
      </xdr:spPr>
      <xdr:txBody>
        <a:bodyPr wrap="square" lIns="91440" tIns="45720" rIns="91440" bIns="45720">
          <a:spAutoFit/>
        </a:bodyPr>
        <a:lstStyle/>
        <a:p>
          <a:pPr algn="ctr"/>
          <a:r>
            <a:rPr lang="en-IN" sz="2400">
              <a:solidFill>
                <a:schemeClr val="bg1"/>
              </a:solidFill>
            </a:rPr>
            <a:t>Filter by Year (applies to all charts)</a:t>
          </a:r>
          <a:endParaRPr lang="en-US" sz="24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588066</xdr:colOff>
      <xdr:row>19</xdr:row>
      <xdr:rowOff>132522</xdr:rowOff>
    </xdr:from>
    <xdr:to>
      <xdr:col>9</xdr:col>
      <xdr:colOff>16566</xdr:colOff>
      <xdr:row>22</xdr:row>
      <xdr:rowOff>16563</xdr:rowOff>
    </xdr:to>
    <mc:AlternateContent xmlns:mc="http://schemas.openxmlformats.org/markup-compatibility/2006" xmlns:a14="http://schemas.microsoft.com/office/drawing/2010/main">
      <mc:Choice Requires="a14">
        <xdr:graphicFrame macro="">
          <xdr:nvGraphicFramePr>
            <xdr:cNvPr id="40" name="Category 1">
              <a:extLst>
                <a:ext uri="{FF2B5EF4-FFF2-40B4-BE49-F238E27FC236}">
                  <a16:creationId xmlns:a16="http://schemas.microsoft.com/office/drawing/2014/main" id="{E13D5570-EB51-48AD-A222-46739A039EF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94202" y="1950931"/>
              <a:ext cx="4277591" cy="429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463826</xdr:colOff>
      <xdr:row>17</xdr:row>
      <xdr:rowOff>40534</xdr:rowOff>
    </xdr:from>
    <xdr:ext cx="4589590" cy="405432"/>
    <xdr:sp macro="" textlink="">
      <xdr:nvSpPr>
        <xdr:cNvPr id="42" name="Rectangle 41">
          <a:extLst>
            <a:ext uri="{FF2B5EF4-FFF2-40B4-BE49-F238E27FC236}">
              <a16:creationId xmlns:a16="http://schemas.microsoft.com/office/drawing/2014/main" id="{BBD2C864-7B0D-F327-758F-DEAD0D35E289}"/>
            </a:ext>
          </a:extLst>
        </xdr:cNvPr>
        <xdr:cNvSpPr/>
      </xdr:nvSpPr>
      <xdr:spPr>
        <a:xfrm>
          <a:off x="1076739" y="1498273"/>
          <a:ext cx="4589590" cy="405432"/>
        </a:xfrm>
        <a:prstGeom prst="rect">
          <a:avLst/>
        </a:prstGeom>
        <a:noFill/>
      </xdr:spPr>
      <xdr:txBody>
        <a:bodyPr wrap="none" lIns="91440" tIns="45720" rIns="91440" bIns="45720">
          <a:spAutoFit/>
        </a:bodyPr>
        <a:lstStyle/>
        <a:p>
          <a:pPr algn="ctr"/>
          <a:r>
            <a:rPr lang="en-IN" sz="2000">
              <a:solidFill>
                <a:schemeClr val="bg1"/>
              </a:solidFill>
            </a:rPr>
            <a:t>Filter by Category (only affects chart below)</a:t>
          </a:r>
          <a:endParaRPr lang="en-US" sz="20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8283</xdr:colOff>
      <xdr:row>25</xdr:row>
      <xdr:rowOff>41413</xdr:rowOff>
    </xdr:from>
    <xdr:to>
      <xdr:col>11</xdr:col>
      <xdr:colOff>87932</xdr:colOff>
      <xdr:row>41</xdr:row>
      <xdr:rowOff>17500</xdr:rowOff>
    </xdr:to>
    <xdr:graphicFrame macro="">
      <xdr:nvGraphicFramePr>
        <xdr:cNvPr id="49" name="Chart 48">
          <a:extLst>
            <a:ext uri="{FF2B5EF4-FFF2-40B4-BE49-F238E27FC236}">
              <a16:creationId xmlns:a16="http://schemas.microsoft.com/office/drawing/2014/main" id="{6E336B2D-62D0-4C89-AFF9-934F2BE01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347870</xdr:colOff>
      <xdr:row>24</xdr:row>
      <xdr:rowOff>65382</xdr:rowOff>
    </xdr:from>
    <xdr:ext cx="6211956" cy="374077"/>
    <xdr:sp macro="" textlink="">
      <xdr:nvSpPr>
        <xdr:cNvPr id="50" name="Rectangle 49">
          <a:extLst>
            <a:ext uri="{FF2B5EF4-FFF2-40B4-BE49-F238E27FC236}">
              <a16:creationId xmlns:a16="http://schemas.microsoft.com/office/drawing/2014/main" id="{F4BEDDC7-D97E-46B4-7838-8BC9F89FDB45}"/>
            </a:ext>
          </a:extLst>
        </xdr:cNvPr>
        <xdr:cNvSpPr/>
      </xdr:nvSpPr>
      <xdr:spPr>
        <a:xfrm>
          <a:off x="347870" y="2792996"/>
          <a:ext cx="6211956" cy="374077"/>
        </a:xfrm>
        <a:prstGeom prst="rect">
          <a:avLst/>
        </a:prstGeom>
        <a:noFill/>
      </xdr:spPr>
      <xdr:txBody>
        <a:bodyPr wrap="square" lIns="91440" tIns="45720" rIns="91440" bIns="45720">
          <a:spAutoFit/>
        </a:bodyPr>
        <a:lstStyle/>
        <a:p>
          <a:pPr algn="ctr"/>
          <a:r>
            <a:rPr lang="en-IN" sz="1800">
              <a:solidFill>
                <a:schemeClr val="bg1"/>
              </a:solidFill>
            </a:rPr>
            <a:t>Sales by Category</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11</xdr:col>
      <xdr:colOff>414133</xdr:colOff>
      <xdr:row>23</xdr:row>
      <xdr:rowOff>182217</xdr:rowOff>
    </xdr:from>
    <xdr:to>
      <xdr:col>21</xdr:col>
      <xdr:colOff>560717</xdr:colOff>
      <xdr:row>42</xdr:row>
      <xdr:rowOff>33129</xdr:rowOff>
    </xdr:to>
    <xdr:sp macro="" textlink="">
      <xdr:nvSpPr>
        <xdr:cNvPr id="51" name="Rectangle: Rounded Corners 50">
          <a:extLst>
            <a:ext uri="{FF2B5EF4-FFF2-40B4-BE49-F238E27FC236}">
              <a16:creationId xmlns:a16="http://schemas.microsoft.com/office/drawing/2014/main" id="{C89E3B46-480D-41B5-96B3-8B11ECA95596}"/>
            </a:ext>
          </a:extLst>
        </xdr:cNvPr>
        <xdr:cNvSpPr/>
      </xdr:nvSpPr>
      <xdr:spPr>
        <a:xfrm>
          <a:off x="7056473" y="2798896"/>
          <a:ext cx="6185074" cy="3402120"/>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11</xdr:col>
      <xdr:colOff>505241</xdr:colOff>
      <xdr:row>25</xdr:row>
      <xdr:rowOff>124238</xdr:rowOff>
    </xdr:from>
    <xdr:to>
      <xdr:col>21</xdr:col>
      <xdr:colOff>410044</xdr:colOff>
      <xdr:row>40</xdr:row>
      <xdr:rowOff>80388</xdr:rowOff>
    </xdr:to>
    <xdr:graphicFrame macro="">
      <xdr:nvGraphicFramePr>
        <xdr:cNvPr id="52" name="Chart 51">
          <a:extLst>
            <a:ext uri="{FF2B5EF4-FFF2-40B4-BE49-F238E27FC236}">
              <a16:creationId xmlns:a16="http://schemas.microsoft.com/office/drawing/2014/main" id="{8007429E-9A85-482B-B81D-F6BC3F2F0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359434</xdr:colOff>
      <xdr:row>23</xdr:row>
      <xdr:rowOff>153085</xdr:rowOff>
    </xdr:from>
    <xdr:to>
      <xdr:col>32</xdr:col>
      <xdr:colOff>347180</xdr:colOff>
      <xdr:row>42</xdr:row>
      <xdr:rowOff>3997</xdr:rowOff>
    </xdr:to>
    <xdr:sp macro="" textlink="">
      <xdr:nvSpPr>
        <xdr:cNvPr id="53" name="Rectangle: Rounded Corners 52">
          <a:extLst>
            <a:ext uri="{FF2B5EF4-FFF2-40B4-BE49-F238E27FC236}">
              <a16:creationId xmlns:a16="http://schemas.microsoft.com/office/drawing/2014/main" id="{BB665224-5CD7-4A60-AA38-CEB752A5B718}"/>
            </a:ext>
          </a:extLst>
        </xdr:cNvPr>
        <xdr:cNvSpPr/>
      </xdr:nvSpPr>
      <xdr:spPr>
        <a:xfrm>
          <a:off x="13644113" y="2769764"/>
          <a:ext cx="6026237" cy="3402120"/>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22</xdr:col>
      <xdr:colOff>474236</xdr:colOff>
      <xdr:row>25</xdr:row>
      <xdr:rowOff>92471</xdr:rowOff>
    </xdr:from>
    <xdr:to>
      <xdr:col>32</xdr:col>
      <xdr:colOff>254680</xdr:colOff>
      <xdr:row>40</xdr:row>
      <xdr:rowOff>54269</xdr:rowOff>
    </xdr:to>
    <xdr:graphicFrame macro="">
      <xdr:nvGraphicFramePr>
        <xdr:cNvPr id="54" name="Chart 53">
          <a:extLst>
            <a:ext uri="{FF2B5EF4-FFF2-40B4-BE49-F238E27FC236}">
              <a16:creationId xmlns:a16="http://schemas.microsoft.com/office/drawing/2014/main" id="{3B99E9D2-92F2-430C-9AEF-7B255E87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45</xdr:row>
      <xdr:rowOff>17320</xdr:rowOff>
    </xdr:from>
    <xdr:to>
      <xdr:col>11</xdr:col>
      <xdr:colOff>28754</xdr:colOff>
      <xdr:row>62</xdr:row>
      <xdr:rowOff>17319</xdr:rowOff>
    </xdr:to>
    <xdr:sp macro="" textlink="">
      <xdr:nvSpPr>
        <xdr:cNvPr id="56" name="Rectangle: Rounded Corners 55">
          <a:extLst>
            <a:ext uri="{FF2B5EF4-FFF2-40B4-BE49-F238E27FC236}">
              <a16:creationId xmlns:a16="http://schemas.microsoft.com/office/drawing/2014/main" id="{F40AA139-EB12-4F1E-8580-EA8F41DC7710}"/>
            </a:ext>
          </a:extLst>
        </xdr:cNvPr>
        <xdr:cNvSpPr/>
      </xdr:nvSpPr>
      <xdr:spPr>
        <a:xfrm>
          <a:off x="0" y="6745924"/>
          <a:ext cx="6671094" cy="3177395"/>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112568</xdr:colOff>
      <xdr:row>46</xdr:row>
      <xdr:rowOff>8659</xdr:rowOff>
    </xdr:from>
    <xdr:to>
      <xdr:col>10</xdr:col>
      <xdr:colOff>316160</xdr:colOff>
      <xdr:row>60</xdr:row>
      <xdr:rowOff>152299</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F6B080AC-D0AC-4798-A21D-6E31869E5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568" y="8421139"/>
              <a:ext cx="6299592" cy="2703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416943</xdr:colOff>
      <xdr:row>44</xdr:row>
      <xdr:rowOff>123679</xdr:rowOff>
    </xdr:from>
    <xdr:to>
      <xdr:col>22</xdr:col>
      <xdr:colOff>156307</xdr:colOff>
      <xdr:row>61</xdr:row>
      <xdr:rowOff>115020</xdr:rowOff>
    </xdr:to>
    <xdr:sp macro="" textlink="">
      <xdr:nvSpPr>
        <xdr:cNvPr id="59" name="Rectangle: Rounded Corners 58">
          <a:extLst>
            <a:ext uri="{FF2B5EF4-FFF2-40B4-BE49-F238E27FC236}">
              <a16:creationId xmlns:a16="http://schemas.microsoft.com/office/drawing/2014/main" id="{42007B5F-BB2A-4816-B77B-656F237B4E34}"/>
            </a:ext>
          </a:extLst>
        </xdr:cNvPr>
        <xdr:cNvSpPr/>
      </xdr:nvSpPr>
      <xdr:spPr>
        <a:xfrm>
          <a:off x="7079558" y="6278294"/>
          <a:ext cx="6401980" cy="2980726"/>
        </a:xfrm>
        <a:prstGeom prst="roundRect">
          <a:avLst/>
        </a:prstGeom>
        <a:solidFill>
          <a:schemeClr val="tx1">
            <a:lumMod val="95000"/>
            <a:lumOff val="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12</xdr:col>
      <xdr:colOff>65351</xdr:colOff>
      <xdr:row>46</xdr:row>
      <xdr:rowOff>83976</xdr:rowOff>
    </xdr:from>
    <xdr:to>
      <xdr:col>21</xdr:col>
      <xdr:colOff>559131</xdr:colOff>
      <xdr:row>60</xdr:row>
      <xdr:rowOff>80411</xdr:rowOff>
    </xdr:to>
    <xdr:graphicFrame macro="">
      <xdr:nvGraphicFramePr>
        <xdr:cNvPr id="60" name="Chart 59">
          <a:extLst>
            <a:ext uri="{FF2B5EF4-FFF2-40B4-BE49-F238E27FC236}">
              <a16:creationId xmlns:a16="http://schemas.microsoft.com/office/drawing/2014/main" id="{24F23299-09C2-4EDF-A7E4-C4D9A8AB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229634</xdr:colOff>
      <xdr:row>45</xdr:row>
      <xdr:rowOff>181187</xdr:rowOff>
    </xdr:from>
    <xdr:to>
      <xdr:col>32</xdr:col>
      <xdr:colOff>318806</xdr:colOff>
      <xdr:row>60</xdr:row>
      <xdr:rowOff>137921</xdr:rowOff>
    </xdr:to>
    <xdr:graphicFrame macro="">
      <xdr:nvGraphicFramePr>
        <xdr:cNvPr id="61" name="Chart 60">
          <a:extLst>
            <a:ext uri="{FF2B5EF4-FFF2-40B4-BE49-F238E27FC236}">
              <a16:creationId xmlns:a16="http://schemas.microsoft.com/office/drawing/2014/main" id="{9006D85B-5C65-4ABE-8A64-86EADBC6F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312552</xdr:colOff>
      <xdr:row>65</xdr:row>
      <xdr:rowOff>21647</xdr:rowOff>
    </xdr:from>
    <xdr:to>
      <xdr:col>32</xdr:col>
      <xdr:colOff>513651</xdr:colOff>
      <xdr:row>84</xdr:row>
      <xdr:rowOff>32941</xdr:rowOff>
    </xdr:to>
    <xdr:graphicFrame macro="">
      <xdr:nvGraphicFramePr>
        <xdr:cNvPr id="63" name="Chart 62">
          <a:extLst>
            <a:ext uri="{FF2B5EF4-FFF2-40B4-BE49-F238E27FC236}">
              <a16:creationId xmlns:a16="http://schemas.microsoft.com/office/drawing/2014/main" id="{C1F9BD6E-BCAA-4CC4-B279-016E17980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199158</xdr:colOff>
      <xdr:row>65</xdr:row>
      <xdr:rowOff>60612</xdr:rowOff>
    </xdr:from>
    <xdr:to>
      <xdr:col>10</xdr:col>
      <xdr:colOff>347332</xdr:colOff>
      <xdr:row>83</xdr:row>
      <xdr:rowOff>169527</xdr:rowOff>
    </xdr:to>
    <xdr:graphicFrame macro="">
      <xdr:nvGraphicFramePr>
        <xdr:cNvPr id="65" name="Chart 64">
          <a:extLst>
            <a:ext uri="{FF2B5EF4-FFF2-40B4-BE49-F238E27FC236}">
              <a16:creationId xmlns:a16="http://schemas.microsoft.com/office/drawing/2014/main" id="{1D013A25-0455-405C-9BAE-D0C344363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195340</xdr:colOff>
      <xdr:row>66</xdr:row>
      <xdr:rowOff>5994</xdr:rowOff>
    </xdr:from>
    <xdr:to>
      <xdr:col>22</xdr:col>
      <xdr:colOff>3775</xdr:colOff>
      <xdr:row>84</xdr:row>
      <xdr:rowOff>143196</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50094ECB-C69C-4F8F-9FAE-4A1430C6A8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510540" y="12076074"/>
              <a:ext cx="5904435" cy="34290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147202</xdr:colOff>
      <xdr:row>24</xdr:row>
      <xdr:rowOff>30746</xdr:rowOff>
    </xdr:from>
    <xdr:ext cx="5393929" cy="374077"/>
    <xdr:sp macro="" textlink="">
      <xdr:nvSpPr>
        <xdr:cNvPr id="72" name="Rectangle 71">
          <a:extLst>
            <a:ext uri="{FF2B5EF4-FFF2-40B4-BE49-F238E27FC236}">
              <a16:creationId xmlns:a16="http://schemas.microsoft.com/office/drawing/2014/main" id="{A6462856-11E5-F639-8C5B-897440450362}"/>
            </a:ext>
          </a:extLst>
        </xdr:cNvPr>
        <xdr:cNvSpPr/>
      </xdr:nvSpPr>
      <xdr:spPr>
        <a:xfrm>
          <a:off x="7393391" y="2834331"/>
          <a:ext cx="5393929" cy="374077"/>
        </a:xfrm>
        <a:prstGeom prst="rect">
          <a:avLst/>
        </a:prstGeom>
        <a:noFill/>
      </xdr:spPr>
      <xdr:txBody>
        <a:bodyPr wrap="square" lIns="91440" tIns="45720" rIns="91440" bIns="45720">
          <a:spAutoFit/>
        </a:bodyPr>
        <a:lstStyle/>
        <a:p>
          <a:pPr algn="ctr"/>
          <a:r>
            <a:rPr lang="en-IN" sz="1800">
              <a:solidFill>
                <a:schemeClr val="bg1"/>
              </a:solidFill>
            </a:rPr>
            <a:t>Quantity Sold by Product</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23</xdr:col>
      <xdr:colOff>106983</xdr:colOff>
      <xdr:row>24</xdr:row>
      <xdr:rowOff>53945</xdr:rowOff>
    </xdr:from>
    <xdr:ext cx="5381410" cy="374077"/>
    <xdr:sp macro="" textlink="">
      <xdr:nvSpPr>
        <xdr:cNvPr id="81" name="Rectangle 80">
          <a:extLst>
            <a:ext uri="{FF2B5EF4-FFF2-40B4-BE49-F238E27FC236}">
              <a16:creationId xmlns:a16="http://schemas.microsoft.com/office/drawing/2014/main" id="{04EFFE69-AA02-C30C-C97F-164580583F11}"/>
            </a:ext>
          </a:extLst>
        </xdr:cNvPr>
        <xdr:cNvSpPr/>
      </xdr:nvSpPr>
      <xdr:spPr>
        <a:xfrm>
          <a:off x="13995511" y="2857530"/>
          <a:ext cx="5381410" cy="374077"/>
        </a:xfrm>
        <a:prstGeom prst="rect">
          <a:avLst/>
        </a:prstGeom>
        <a:noFill/>
      </xdr:spPr>
      <xdr:txBody>
        <a:bodyPr wrap="square" lIns="91440" tIns="45720" rIns="91440" bIns="45720">
          <a:spAutoFit/>
        </a:bodyPr>
        <a:lstStyle/>
        <a:p>
          <a:pPr algn="ctr"/>
          <a:r>
            <a:rPr lang="en-IN" sz="1800">
              <a:solidFill>
                <a:schemeClr val="bg1"/>
              </a:solidFill>
            </a:rPr>
            <a:t>Number of Orders by Region</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396984</xdr:colOff>
      <xdr:row>44</xdr:row>
      <xdr:rowOff>152729</xdr:rowOff>
    </xdr:from>
    <xdr:ext cx="5367291" cy="374077"/>
    <xdr:sp macro="" textlink="">
      <xdr:nvSpPr>
        <xdr:cNvPr id="85" name="Rectangle 84">
          <a:extLst>
            <a:ext uri="{FF2B5EF4-FFF2-40B4-BE49-F238E27FC236}">
              <a16:creationId xmlns:a16="http://schemas.microsoft.com/office/drawing/2014/main" id="{A5906E3E-483D-BC48-20D0-679D608AEB2B}"/>
            </a:ext>
          </a:extLst>
        </xdr:cNvPr>
        <xdr:cNvSpPr/>
      </xdr:nvSpPr>
      <xdr:spPr>
        <a:xfrm>
          <a:off x="7665292" y="6307344"/>
          <a:ext cx="5367291" cy="374077"/>
        </a:xfrm>
        <a:prstGeom prst="rect">
          <a:avLst/>
        </a:prstGeom>
        <a:noFill/>
      </xdr:spPr>
      <xdr:txBody>
        <a:bodyPr wrap="square" lIns="91440" tIns="45720" rIns="91440" bIns="45720">
          <a:spAutoFit/>
        </a:bodyPr>
        <a:lstStyle/>
        <a:p>
          <a:pPr algn="ctr"/>
          <a:r>
            <a:rPr lang="en-IN" sz="1800">
              <a:solidFill>
                <a:schemeClr val="bg1"/>
              </a:solidFill>
              <a:effectLst/>
              <a:latin typeface="+mn-lt"/>
              <a:ea typeface="+mn-ea"/>
              <a:cs typeface="+mn-cs"/>
            </a:rPr>
            <a:t>Top 5 Countries by Sales</a:t>
          </a:r>
          <a:endParaRPr lang="en-IN" sz="8000">
            <a:solidFill>
              <a:schemeClr val="bg1"/>
            </a:solidFill>
            <a:effectLst/>
          </a:endParaRPr>
        </a:p>
      </xdr:txBody>
    </xdr:sp>
    <xdr:clientData/>
  </xdr:oneCellAnchor>
  <xdr:oneCellAnchor>
    <xdr:from>
      <xdr:col>23</xdr:col>
      <xdr:colOff>514952</xdr:colOff>
      <xdr:row>64</xdr:row>
      <xdr:rowOff>85335</xdr:rowOff>
    </xdr:from>
    <xdr:ext cx="5148378" cy="342851"/>
    <xdr:sp macro="" textlink="">
      <xdr:nvSpPr>
        <xdr:cNvPr id="86" name="Rectangle 85">
          <a:extLst>
            <a:ext uri="{FF2B5EF4-FFF2-40B4-BE49-F238E27FC236}">
              <a16:creationId xmlns:a16="http://schemas.microsoft.com/office/drawing/2014/main" id="{E2A0E4EB-6AE8-6993-D118-60917CC0EFF1}"/>
            </a:ext>
          </a:extLst>
        </xdr:cNvPr>
        <xdr:cNvSpPr/>
      </xdr:nvSpPr>
      <xdr:spPr>
        <a:xfrm>
          <a:off x="14464217" y="10349008"/>
          <a:ext cx="5148378" cy="342851"/>
        </a:xfrm>
        <a:prstGeom prst="rect">
          <a:avLst/>
        </a:prstGeom>
        <a:noFill/>
      </xdr:spPr>
      <xdr:txBody>
        <a:bodyPr wrap="square" lIns="91440" tIns="45720" rIns="91440" bIns="45720">
          <a:spAutoFit/>
        </a:bodyPr>
        <a:lstStyle/>
        <a:p>
          <a:pPr algn="ctr"/>
          <a:r>
            <a:rPr lang="en-IN" sz="1600">
              <a:solidFill>
                <a:schemeClr val="bg1"/>
              </a:solidFill>
            </a:rPr>
            <a:t>Quantity Sold by Region</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275671</xdr:colOff>
      <xdr:row>64</xdr:row>
      <xdr:rowOff>98324</xdr:rowOff>
    </xdr:from>
    <xdr:ext cx="5689998" cy="342851"/>
    <xdr:sp macro="" textlink="">
      <xdr:nvSpPr>
        <xdr:cNvPr id="87" name="Rectangle 86">
          <a:extLst>
            <a:ext uri="{FF2B5EF4-FFF2-40B4-BE49-F238E27FC236}">
              <a16:creationId xmlns:a16="http://schemas.microsoft.com/office/drawing/2014/main" id="{65CA1230-3FA7-87B5-2B9B-B52911DAF53E}"/>
            </a:ext>
          </a:extLst>
        </xdr:cNvPr>
        <xdr:cNvSpPr/>
      </xdr:nvSpPr>
      <xdr:spPr>
        <a:xfrm>
          <a:off x="7537083" y="11573148"/>
          <a:ext cx="5689998" cy="342851"/>
        </a:xfrm>
        <a:prstGeom prst="rect">
          <a:avLst/>
        </a:prstGeom>
        <a:solidFill>
          <a:schemeClr val="tx1"/>
        </a:solidFill>
      </xdr:spPr>
      <xdr:txBody>
        <a:bodyPr wrap="square" lIns="91440" tIns="45720" rIns="91440" bIns="45720">
          <a:spAutoFit/>
        </a:bodyPr>
        <a:lstStyle/>
        <a:p>
          <a:pPr algn="ctr"/>
          <a:r>
            <a:rPr lang="en-IN" sz="1600">
              <a:solidFill>
                <a:schemeClr val="bg1"/>
              </a:solidFill>
            </a:rPr>
            <a:t>Top 5 States by Sales</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0</xdr:col>
      <xdr:colOff>432955</xdr:colOff>
      <xdr:row>64</xdr:row>
      <xdr:rowOff>115643</xdr:rowOff>
    </xdr:from>
    <xdr:ext cx="5844885" cy="391051"/>
    <xdr:sp macro="" textlink="">
      <xdr:nvSpPr>
        <xdr:cNvPr id="88" name="Rectangle 87">
          <a:extLst>
            <a:ext uri="{FF2B5EF4-FFF2-40B4-BE49-F238E27FC236}">
              <a16:creationId xmlns:a16="http://schemas.microsoft.com/office/drawing/2014/main" id="{1085CE32-D489-12A6-18ED-96F682CC03AA}"/>
            </a:ext>
          </a:extLst>
        </xdr:cNvPr>
        <xdr:cNvSpPr/>
      </xdr:nvSpPr>
      <xdr:spPr>
        <a:xfrm>
          <a:off x="432955" y="9787181"/>
          <a:ext cx="5844885" cy="391051"/>
        </a:xfrm>
        <a:prstGeom prst="rect">
          <a:avLst/>
        </a:prstGeom>
        <a:noFill/>
      </xdr:spPr>
      <xdr:txBody>
        <a:bodyPr wrap="none" lIns="91440" tIns="45720" rIns="91440" bIns="45720">
          <a:noAutofit/>
        </a:bodyPr>
        <a:lstStyle/>
        <a:p>
          <a:pPr algn="ctr"/>
          <a:r>
            <a:rPr lang="en-IN" sz="1600">
              <a:solidFill>
                <a:schemeClr val="bg1"/>
              </a:solidFill>
            </a:rPr>
            <a:t>Monthly Order Count</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23</xdr:col>
      <xdr:colOff>516365</xdr:colOff>
      <xdr:row>44</xdr:row>
      <xdr:rowOff>175602</xdr:rowOff>
    </xdr:from>
    <xdr:ext cx="5016243" cy="374077"/>
    <xdr:sp macro="" textlink="">
      <xdr:nvSpPr>
        <xdr:cNvPr id="89" name="Rectangle 88">
          <a:extLst>
            <a:ext uri="{FF2B5EF4-FFF2-40B4-BE49-F238E27FC236}">
              <a16:creationId xmlns:a16="http://schemas.microsoft.com/office/drawing/2014/main" id="{9233D3CC-2F01-ABC6-14E8-B7A8E5035593}"/>
            </a:ext>
          </a:extLst>
        </xdr:cNvPr>
        <xdr:cNvSpPr/>
      </xdr:nvSpPr>
      <xdr:spPr>
        <a:xfrm>
          <a:off x="14404893" y="6717300"/>
          <a:ext cx="5016243" cy="374077"/>
        </a:xfrm>
        <a:prstGeom prst="rect">
          <a:avLst/>
        </a:prstGeom>
        <a:noFill/>
      </xdr:spPr>
      <xdr:txBody>
        <a:bodyPr wrap="square" lIns="91440" tIns="45720" rIns="91440" bIns="45720">
          <a:spAutoFit/>
        </a:bodyPr>
        <a:lstStyle/>
        <a:p>
          <a:pPr algn="ctr"/>
          <a:r>
            <a:rPr lang="en-IN" sz="1800">
              <a:solidFill>
                <a:schemeClr val="bg1"/>
              </a:solidFill>
            </a:rPr>
            <a:t>Product Count and Quantity Sold by Category</a:t>
          </a:r>
          <a:endParaRPr lang="en-US" sz="18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217714</xdr:colOff>
      <xdr:row>0</xdr:row>
      <xdr:rowOff>163286</xdr:rowOff>
    </xdr:from>
    <xdr:to>
      <xdr:col>5</xdr:col>
      <xdr:colOff>81643</xdr:colOff>
      <xdr:row>9</xdr:row>
      <xdr:rowOff>68035</xdr:rowOff>
    </xdr:to>
    <xdr:sp macro="" textlink="">
      <xdr:nvSpPr>
        <xdr:cNvPr id="2" name="Rectangle: Rounded Corners 1">
          <a:extLst>
            <a:ext uri="{FF2B5EF4-FFF2-40B4-BE49-F238E27FC236}">
              <a16:creationId xmlns:a16="http://schemas.microsoft.com/office/drawing/2014/main" id="{E351AEF5-452E-54DB-63A7-0977A1D83479}"/>
            </a:ext>
          </a:extLst>
        </xdr:cNvPr>
        <xdr:cNvSpPr/>
      </xdr:nvSpPr>
      <xdr:spPr>
        <a:xfrm>
          <a:off x="217714" y="163286"/>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449036</xdr:colOff>
      <xdr:row>1</xdr:row>
      <xdr:rowOff>1</xdr:rowOff>
    </xdr:from>
    <xdr:to>
      <xdr:col>10</xdr:col>
      <xdr:colOff>312965</xdr:colOff>
      <xdr:row>9</xdr:row>
      <xdr:rowOff>81643</xdr:rowOff>
    </xdr:to>
    <xdr:sp macro="" textlink="">
      <xdr:nvSpPr>
        <xdr:cNvPr id="3" name="Rectangle: Rounded Corners 2">
          <a:extLst>
            <a:ext uri="{FF2B5EF4-FFF2-40B4-BE49-F238E27FC236}">
              <a16:creationId xmlns:a16="http://schemas.microsoft.com/office/drawing/2014/main" id="{20B3A625-495C-69EC-1A89-71DA2F989400}"/>
            </a:ext>
          </a:extLst>
        </xdr:cNvPr>
        <xdr:cNvSpPr/>
      </xdr:nvSpPr>
      <xdr:spPr>
        <a:xfrm>
          <a:off x="3510643" y="176894"/>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solidFill>
                <a:schemeClr val="tx1"/>
              </a:solidFill>
            </a:rPr>
            <a:t>Total</a:t>
          </a:r>
          <a:r>
            <a:rPr lang="en-IN" sz="3600" baseline="0">
              <a:solidFill>
                <a:schemeClr val="tx1"/>
              </a:solidFill>
            </a:rPr>
            <a:t> Orders</a:t>
          </a:r>
        </a:p>
        <a:p>
          <a:pPr algn="ctr"/>
          <a:r>
            <a:rPr lang="en-IN" sz="3600" baseline="0">
              <a:solidFill>
                <a:schemeClr val="tx1"/>
              </a:solidFill>
            </a:rPr>
            <a:t>1000</a:t>
          </a:r>
          <a:endParaRPr lang="en-IN" sz="3600">
            <a:solidFill>
              <a:schemeClr val="tx1"/>
            </a:solidFill>
          </a:endParaRPr>
        </a:p>
      </xdr:txBody>
    </xdr:sp>
    <xdr:clientData/>
  </xdr:twoCellAnchor>
  <xdr:twoCellAnchor>
    <xdr:from>
      <xdr:col>21</xdr:col>
      <xdr:colOff>544286</xdr:colOff>
      <xdr:row>1</xdr:row>
      <xdr:rowOff>13608</xdr:rowOff>
    </xdr:from>
    <xdr:to>
      <xdr:col>26</xdr:col>
      <xdr:colOff>408215</xdr:colOff>
      <xdr:row>9</xdr:row>
      <xdr:rowOff>95250</xdr:rowOff>
    </xdr:to>
    <xdr:sp macro="" textlink="">
      <xdr:nvSpPr>
        <xdr:cNvPr id="4" name="Rectangle: Rounded Corners 3">
          <a:extLst>
            <a:ext uri="{FF2B5EF4-FFF2-40B4-BE49-F238E27FC236}">
              <a16:creationId xmlns:a16="http://schemas.microsoft.com/office/drawing/2014/main" id="{B3DF0FE8-BCF8-DD5F-3639-BEF8D75114AC}"/>
            </a:ext>
          </a:extLst>
        </xdr:cNvPr>
        <xdr:cNvSpPr/>
      </xdr:nvSpPr>
      <xdr:spPr>
        <a:xfrm>
          <a:off x="13403036" y="190501"/>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217714</xdr:colOff>
      <xdr:row>1</xdr:row>
      <xdr:rowOff>13608</xdr:rowOff>
    </xdr:from>
    <xdr:to>
      <xdr:col>32</xdr:col>
      <xdr:colOff>81643</xdr:colOff>
      <xdr:row>9</xdr:row>
      <xdr:rowOff>95250</xdr:rowOff>
    </xdr:to>
    <xdr:sp macro="" textlink="">
      <xdr:nvSpPr>
        <xdr:cNvPr id="5" name="Rectangle: Rounded Corners 4">
          <a:extLst>
            <a:ext uri="{FF2B5EF4-FFF2-40B4-BE49-F238E27FC236}">
              <a16:creationId xmlns:a16="http://schemas.microsoft.com/office/drawing/2014/main" id="{F5F9553F-E907-73CB-B96A-946F6F81905D}"/>
            </a:ext>
          </a:extLst>
        </xdr:cNvPr>
        <xdr:cNvSpPr/>
      </xdr:nvSpPr>
      <xdr:spPr>
        <a:xfrm>
          <a:off x="16750393" y="190501"/>
          <a:ext cx="2925536" cy="14967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190501</xdr:colOff>
      <xdr:row>1</xdr:row>
      <xdr:rowOff>14207</xdr:rowOff>
    </xdr:from>
    <xdr:ext cx="2925536" cy="1468971"/>
    <xdr:sp macro="" textlink="">
      <xdr:nvSpPr>
        <xdr:cNvPr id="6" name="Rectangle 5">
          <a:extLst>
            <a:ext uri="{FF2B5EF4-FFF2-40B4-BE49-F238E27FC236}">
              <a16:creationId xmlns:a16="http://schemas.microsoft.com/office/drawing/2014/main" id="{523A5763-435C-4DF6-3D32-30F13205F7B6}"/>
            </a:ext>
          </a:extLst>
        </xdr:cNvPr>
        <xdr:cNvSpPr/>
      </xdr:nvSpPr>
      <xdr:spPr>
        <a:xfrm>
          <a:off x="190501" y="191100"/>
          <a:ext cx="2925536" cy="1468971"/>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Total Sales</a:t>
          </a:r>
        </a:p>
        <a:p>
          <a:pPr algn="ctr"/>
          <a:r>
            <a:rPr lang="en-US" sz="3600" b="0" cap="none" spc="0">
              <a:ln w="0"/>
              <a:solidFill>
                <a:schemeClr val="tx1"/>
              </a:solidFill>
              <a:effectLst>
                <a:outerShdw blurRad="38100" dist="19050" dir="2700000" algn="tl" rotWithShape="0">
                  <a:schemeClr val="dk1">
                    <a:alpha val="40000"/>
                  </a:schemeClr>
                </a:outerShdw>
              </a:effectLst>
            </a:rPr>
            <a:t> $5,42,162.40 </a:t>
          </a:r>
        </a:p>
        <a:p>
          <a:pPr algn="ct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421822</xdr:colOff>
      <xdr:row>1</xdr:row>
      <xdr:rowOff>600</xdr:rowOff>
    </xdr:from>
    <xdr:ext cx="2979963" cy="1468971"/>
    <xdr:sp macro="" textlink="">
      <xdr:nvSpPr>
        <xdr:cNvPr id="8" name="Rectangle 7">
          <a:extLst>
            <a:ext uri="{FF2B5EF4-FFF2-40B4-BE49-F238E27FC236}">
              <a16:creationId xmlns:a16="http://schemas.microsoft.com/office/drawing/2014/main" id="{57C46569-FE0E-D783-1F07-346C0030ED88}"/>
            </a:ext>
          </a:extLst>
        </xdr:cNvPr>
        <xdr:cNvSpPr/>
      </xdr:nvSpPr>
      <xdr:spPr>
        <a:xfrm>
          <a:off x="3483429" y="177493"/>
          <a:ext cx="2979963" cy="1468971"/>
        </a:xfrm>
        <a:prstGeom prst="rect">
          <a:avLst/>
        </a:prstGeom>
        <a:noFill/>
      </xdr:spPr>
      <xdr:txBody>
        <a:bodyPr wrap="square" lIns="91440" tIns="45720" rIns="91440" bIns="45720">
          <a:noAutofit/>
        </a:bodyPr>
        <a:lstStyle/>
        <a:p>
          <a:pPr algn="l"/>
          <a:endParaRPr lang="en-US" sz="3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21</xdr:col>
      <xdr:colOff>530680</xdr:colOff>
      <xdr:row>1</xdr:row>
      <xdr:rowOff>600</xdr:rowOff>
    </xdr:from>
    <xdr:ext cx="2939142" cy="1468971"/>
    <xdr:sp macro="" textlink="">
      <xdr:nvSpPr>
        <xdr:cNvPr id="9" name="Rectangle 8">
          <a:extLst>
            <a:ext uri="{FF2B5EF4-FFF2-40B4-BE49-F238E27FC236}">
              <a16:creationId xmlns:a16="http://schemas.microsoft.com/office/drawing/2014/main" id="{7498B5AC-6C18-5EAE-0DE4-EA136740A77E}"/>
            </a:ext>
          </a:extLst>
        </xdr:cNvPr>
        <xdr:cNvSpPr/>
      </xdr:nvSpPr>
      <xdr:spPr>
        <a:xfrm>
          <a:off x="13389430" y="177493"/>
          <a:ext cx="2939142" cy="1468971"/>
        </a:xfrm>
        <a:prstGeom prst="rect">
          <a:avLst/>
        </a:prstGeom>
        <a:noFill/>
      </xdr:spPr>
      <xdr:txBody>
        <a:bodyPr wrap="squar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 Total Qty</a:t>
          </a:r>
          <a:r>
            <a:rPr lang="en-US" sz="3600" b="0" cap="none" spc="0" baseline="0">
              <a:ln w="0"/>
              <a:solidFill>
                <a:schemeClr val="tx1"/>
              </a:solidFill>
              <a:effectLst>
                <a:outerShdw blurRad="38100" dist="19050" dir="2700000" algn="tl" rotWithShape="0">
                  <a:schemeClr val="dk1">
                    <a:alpha val="40000"/>
                  </a:schemeClr>
                </a:outerShdw>
              </a:effectLst>
            </a:rPr>
            <a:t> </a:t>
          </a:r>
          <a:r>
            <a:rPr lang="en-US" sz="3600" b="0" cap="none" spc="0">
              <a:ln w="0"/>
              <a:solidFill>
                <a:schemeClr val="tx1"/>
              </a:solidFill>
              <a:effectLst>
                <a:outerShdw blurRad="38100" dist="19050" dir="2700000" algn="tl" rotWithShape="0">
                  <a:schemeClr val="dk1">
                    <a:alpha val="40000"/>
                  </a:schemeClr>
                </a:outerShdw>
              </a:effectLst>
            </a:rPr>
            <a:t>Sold	</a:t>
          </a:r>
        </a:p>
        <a:p>
          <a:pPr algn="ctr"/>
          <a:r>
            <a:rPr lang="en-US" sz="3600" b="0" cap="none" spc="0">
              <a:ln w="0"/>
              <a:solidFill>
                <a:schemeClr val="tx1"/>
              </a:solidFill>
              <a:effectLst>
                <a:outerShdw blurRad="38100" dist="19050" dir="2700000" algn="tl" rotWithShape="0">
                  <a:schemeClr val="dk1">
                    <a:alpha val="40000"/>
                  </a:schemeClr>
                </a:outerShdw>
              </a:effectLst>
            </a:rPr>
            <a:t>5614</a:t>
          </a:r>
        </a:p>
      </xdr:txBody>
    </xdr:sp>
    <xdr:clientData/>
  </xdr:oneCellAnchor>
  <xdr:oneCellAnchor>
    <xdr:from>
      <xdr:col>27</xdr:col>
      <xdr:colOff>217715</xdr:colOff>
      <xdr:row>1</xdr:row>
      <xdr:rowOff>601</xdr:rowOff>
    </xdr:from>
    <xdr:ext cx="2925536" cy="1468971"/>
    <xdr:sp macro="" textlink="">
      <xdr:nvSpPr>
        <xdr:cNvPr id="10" name="Rectangle 9">
          <a:extLst>
            <a:ext uri="{FF2B5EF4-FFF2-40B4-BE49-F238E27FC236}">
              <a16:creationId xmlns:a16="http://schemas.microsoft.com/office/drawing/2014/main" id="{64191DA5-2096-7015-9752-4691077A828D}"/>
            </a:ext>
          </a:extLst>
        </xdr:cNvPr>
        <xdr:cNvSpPr/>
      </xdr:nvSpPr>
      <xdr:spPr>
        <a:xfrm>
          <a:off x="16750394" y="177494"/>
          <a:ext cx="2925536" cy="1468971"/>
        </a:xfrm>
        <a:prstGeom prst="rect">
          <a:avLst/>
        </a:prstGeom>
        <a:noFill/>
      </xdr:spPr>
      <xdr:txBody>
        <a:bodyPr wrap="square" lIns="91440" tIns="45720" rIns="91440" bIns="45720">
          <a:noAutofit/>
        </a:bodyPr>
        <a:lstStyle/>
        <a:p>
          <a:pPr algn="ctr"/>
          <a:r>
            <a:rPr lang="en-IN" sz="3600">
              <a:solidFill>
                <a:schemeClr val="tx1"/>
              </a:solidFill>
            </a:rPr>
            <a:t>Return % 51.80% </a:t>
          </a:r>
        </a:p>
      </xdr:txBody>
    </xdr:sp>
    <xdr:clientData/>
  </xdr:oneCellAnchor>
</xdr:wsDr>
</file>

<file path=xl/drawings/drawing3.xml><?xml version="1.0" encoding="utf-8"?>
<c:userShapes xmlns:c="http://schemas.openxmlformats.org/drawingml/2006/chart">
  <cdr:relSizeAnchor xmlns:cdr="http://schemas.openxmlformats.org/drawingml/2006/chartDrawing">
    <cdr:from>
      <cdr:x>0.47121</cdr:x>
      <cdr:y>0</cdr:y>
    </cdr:from>
    <cdr:to>
      <cdr:x>0.53605</cdr:x>
      <cdr:y>0.04247</cdr:y>
    </cdr:to>
    <cdr:sp macro="" textlink="">
      <cdr:nvSpPr>
        <cdr:cNvPr id="2" name="Rectangle 1">
          <a:extLst xmlns:a="http://schemas.openxmlformats.org/drawingml/2006/main">
            <a:ext uri="{FF2B5EF4-FFF2-40B4-BE49-F238E27FC236}">
              <a16:creationId xmlns:a16="http://schemas.microsoft.com/office/drawing/2014/main" id="{109181C3-A2FC-3A63-6125-BA1E9A6C9C8D}"/>
            </a:ext>
          </a:extLst>
        </cdr:cNvPr>
        <cdr:cNvSpPr/>
      </cdr:nvSpPr>
      <cdr:spPr>
        <a:xfrm xmlns:a="http://schemas.openxmlformats.org/drawingml/2006/main">
          <a:off x="2248357" y="0"/>
          <a:ext cx="309379" cy="107978"/>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IN" sz="100">
              <a:solidFill>
                <a:schemeClr val="tx1"/>
              </a:solidFill>
            </a:rPr>
            <a:t>Top 5 Countries by Sales</a:t>
          </a:r>
          <a:endParaRPr lang="en-US" sz="1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 refreshedDate="45826.56766064815" createdVersion="8" refreshedVersion="8" minRefreshableVersion="3" recordCount="1000" xr:uid="{303E4689-2C17-4E0E-8111-DEE11D41754C}">
  <cacheSource type="worksheet">
    <worksheetSource ref="A1:P1001" sheet="Main Data(Cleaned)"/>
  </cacheSource>
  <cacheFields count="19">
    <cacheField name="Order_ID" numFmtId="0">
      <sharedItems/>
    </cacheField>
    <cacheField name="Customer Name" numFmtId="0">
      <sharedItems/>
    </cacheField>
    <cacheField name="Region" numFmtId="0">
      <sharedItems count="4">
        <s v="West"/>
        <s v="East"/>
        <s v="North"/>
        <s v="South"/>
      </sharedItems>
    </cacheField>
    <cacheField name="Product" numFmtId="0">
      <sharedItems count="10">
        <s v="Printer"/>
        <s v="Chair"/>
        <s v="Pen"/>
        <s v="Table"/>
        <s v="Keyboard"/>
        <s v="Monitor"/>
        <s v="Notebook"/>
        <s v="Router"/>
        <s v="Desk Lamp"/>
        <s v="Mouse"/>
      </sharedItems>
    </cacheField>
    <cacheField name="Quantity" numFmtId="0">
      <sharedItems containsSemiMixedTypes="0" containsString="0" containsNumber="1" containsInteger="1" minValue="1" maxValue="10"/>
    </cacheField>
    <cacheField name="Unit Price" numFmtId="164">
      <sharedItems containsSemiMixedTypes="0" containsString="0" containsNumber="1" minValue="0.76" maxValue="292.01"/>
    </cacheField>
    <cacheField name="Order Date" numFmtId="14">
      <sharedItems containsSemiMixedTypes="0" containsNonDate="0" containsDate="1" containsString="0" minDate="2023-01-02T00:00:00" maxDate="2025-12-19T00:00:00" count="653">
        <d v="2025-09-22T00:00:00"/>
        <d v="2025-09-15T00:00:00"/>
        <d v="2024-10-06T00:00:00"/>
        <d v="2023-10-17T00:00:00"/>
        <d v="2024-08-26T00:00:00"/>
        <d v="2025-04-21T00:00:00"/>
        <d v="2024-07-29T00:00:00"/>
        <d v="2023-07-19T00:00:00"/>
        <d v="2024-03-21T00:00:00"/>
        <d v="2024-10-26T00:00:00"/>
        <d v="2023-02-22T00:00:00"/>
        <d v="2023-12-30T00:00:00"/>
        <d v="2023-10-14T00:00:00"/>
        <d v="2023-10-24T00:00:00"/>
        <d v="2023-02-21T00:00:00"/>
        <d v="2023-03-11T00:00:00"/>
        <d v="2024-12-08T00:00:00"/>
        <d v="2024-11-23T00:00:00"/>
        <d v="2023-05-11T00:00:00"/>
        <d v="2023-01-04T00:00:00"/>
        <d v="2025-12-03T00:00:00"/>
        <d v="2023-04-27T00:00:00"/>
        <d v="2023-03-31T00:00:00"/>
        <d v="2024-10-09T00:00:00"/>
        <d v="2025-02-06T00:00:00"/>
        <d v="2023-07-12T00:00:00"/>
        <d v="2023-06-05T00:00:00"/>
        <d v="2024-05-14T00:00:00"/>
        <d v="2025-04-14T00:00:00"/>
        <d v="2023-09-08T00:00:00"/>
        <d v="2024-07-26T00:00:00"/>
        <d v="2025-01-22T00:00:00"/>
        <d v="2024-06-11T00:00:00"/>
        <d v="2025-05-07T00:00:00"/>
        <d v="2025-03-07T00:00:00"/>
        <d v="2024-02-09T00:00:00"/>
        <d v="2025-06-13T00:00:00"/>
        <d v="2023-05-29T00:00:00"/>
        <d v="2023-06-13T00:00:00"/>
        <d v="2023-05-23T00:00:00"/>
        <d v="2023-04-29T00:00:00"/>
        <d v="2023-10-29T00:00:00"/>
        <d v="2024-04-04T00:00:00"/>
        <d v="2024-06-01T00:00:00"/>
        <d v="2025-02-24T00:00:00"/>
        <d v="2023-07-25T00:00:00"/>
        <d v="2024-02-19T00:00:00"/>
        <d v="2025-07-28T00:00:00"/>
        <d v="2024-05-12T00:00:00"/>
        <d v="2024-09-16T00:00:00"/>
        <d v="2025-09-12T00:00:00"/>
        <d v="2025-02-23T00:00:00"/>
        <d v="2024-01-24T00:00:00"/>
        <d v="2023-06-11T00:00:00"/>
        <d v="2025-09-30T00:00:00"/>
        <d v="2024-02-05T00:00:00"/>
        <d v="2024-07-14T00:00:00"/>
        <d v="2024-07-04T00:00:00"/>
        <d v="2025-06-26T00:00:00"/>
        <d v="2025-09-08T00:00:00"/>
        <d v="2023-01-09T00:00:00"/>
        <d v="2024-02-21T00:00:00"/>
        <d v="2025-09-04T00:00:00"/>
        <d v="2023-11-08T00:00:00"/>
        <d v="2024-07-15T00:00:00"/>
        <d v="2023-07-21T00:00:00"/>
        <d v="2025-03-31T00:00:00"/>
        <d v="2023-05-10T00:00:00"/>
        <d v="2025-07-02T00:00:00"/>
        <d v="2023-07-07T00:00:00"/>
        <d v="2025-05-16T00:00:00"/>
        <d v="2025-09-19T00:00:00"/>
        <d v="2023-09-22T00:00:00"/>
        <d v="2023-08-12T00:00:00"/>
        <d v="2024-12-22T00:00:00"/>
        <d v="2023-08-14T00:00:00"/>
        <d v="2025-10-10T00:00:00"/>
        <d v="2023-07-31T00:00:00"/>
        <d v="2023-10-18T00:00:00"/>
        <d v="2024-09-29T00:00:00"/>
        <d v="2025-05-18T00:00:00"/>
        <d v="2024-12-19T00:00:00"/>
        <d v="2024-07-31T00:00:00"/>
        <d v="2025-03-21T00:00:00"/>
        <d v="2024-01-02T00:00:00"/>
        <d v="2024-10-05T00:00:00"/>
        <d v="2025-09-25T00:00:00"/>
        <d v="2025-02-05T00:00:00"/>
        <d v="2025-10-17T00:00:00"/>
        <d v="2025-07-12T00:00:00"/>
        <d v="2023-09-02T00:00:00"/>
        <d v="2023-01-31T00:00:00"/>
        <d v="2023-11-17T00:00:00"/>
        <d v="2023-08-29T00:00:00"/>
        <d v="2024-08-25T00:00:00"/>
        <d v="2024-04-16T00:00:00"/>
        <d v="2024-06-18T00:00:00"/>
        <d v="2024-05-21T00:00:00"/>
        <d v="2025-05-31T00:00:00"/>
        <d v="2024-12-28T00:00:00"/>
        <d v="2024-11-01T00:00:00"/>
        <d v="2025-06-17T00:00:00"/>
        <d v="2024-05-20T00:00:00"/>
        <d v="2024-06-07T00:00:00"/>
        <d v="2023-08-27T00:00:00"/>
        <d v="2024-08-04T00:00:00"/>
        <d v="2023-05-08T00:00:00"/>
        <d v="2024-07-05T00:00:00"/>
        <d v="2024-06-23T00:00:00"/>
        <d v="2025-02-04T00:00:00"/>
        <d v="2025-02-21T00:00:00"/>
        <d v="2023-05-15T00:00:00"/>
        <d v="2024-04-17T00:00:00"/>
        <d v="2025-10-24T00:00:00"/>
        <d v="2023-05-13T00:00:00"/>
        <d v="2025-01-05T00:00:00"/>
        <d v="2025-11-28T00:00:00"/>
        <d v="2025-03-09T00:00:00"/>
        <d v="2025-10-13T00:00:00"/>
        <d v="2023-12-27T00:00:00"/>
        <d v="2024-08-15T00:00:00"/>
        <d v="2024-09-08T00:00:00"/>
        <d v="2023-11-22T00:00:00"/>
        <d v="2025-08-19T00:00:00"/>
        <d v="2025-12-01T00:00:00"/>
        <d v="2025-05-12T00:00:00"/>
        <d v="2024-12-05T00:00:00"/>
        <d v="2024-03-23T00:00:00"/>
        <d v="2025-10-19T00:00:00"/>
        <d v="2025-08-12T00:00:00"/>
        <d v="2024-09-17T00:00:00"/>
        <d v="2025-08-07T00:00:00"/>
        <d v="2025-02-02T00:00:00"/>
        <d v="2024-04-18T00:00:00"/>
        <d v="2023-07-18T00:00:00"/>
        <d v="2023-04-06T00:00:00"/>
        <d v="2025-08-25T00:00:00"/>
        <d v="2024-10-24T00:00:00"/>
        <d v="2025-04-04T00:00:00"/>
        <d v="2024-08-17T00:00:00"/>
        <d v="2023-02-14T00:00:00"/>
        <d v="2023-01-30T00:00:00"/>
        <d v="2025-05-15T00:00:00"/>
        <d v="2025-03-18T00:00:00"/>
        <d v="2024-03-13T00:00:00"/>
        <d v="2025-09-01T00:00:00"/>
        <d v="2024-05-13T00:00:00"/>
        <d v="2024-08-06T00:00:00"/>
        <d v="2024-11-09T00:00:00"/>
        <d v="2023-04-02T00:00:00"/>
        <d v="2025-04-12T00:00:00"/>
        <d v="2025-05-19T00:00:00"/>
        <d v="2023-09-03T00:00:00"/>
        <d v="2024-03-08T00:00:00"/>
        <d v="2025-06-21T00:00:00"/>
        <d v="2023-05-18T00:00:00"/>
        <d v="2024-08-10T00:00:00"/>
        <d v="2025-11-05T00:00:00"/>
        <d v="2023-10-30T00:00:00"/>
        <d v="2025-08-20T00:00:00"/>
        <d v="2025-04-10T00:00:00"/>
        <d v="2024-06-15T00:00:00"/>
        <d v="2024-11-29T00:00:00"/>
        <d v="2025-05-30T00:00:00"/>
        <d v="2024-09-21T00:00:00"/>
        <d v="2025-11-02T00:00:00"/>
        <d v="2024-10-14T00:00:00"/>
        <d v="2023-07-27T00:00:00"/>
        <d v="2024-08-22T00:00:00"/>
        <d v="2023-10-07T00:00:00"/>
        <d v="2023-04-11T00:00:00"/>
        <d v="2025-07-13T00:00:00"/>
        <d v="2024-09-04T00:00:00"/>
        <d v="2025-05-08T00:00:00"/>
        <d v="2025-12-10T00:00:00"/>
        <d v="2024-04-24T00:00:00"/>
        <d v="2023-12-01T00:00:00"/>
        <d v="2023-02-06T00:00:00"/>
        <d v="2024-04-10T00:00:00"/>
        <d v="2024-10-22T00:00:00"/>
        <d v="2023-05-20T00:00:00"/>
        <d v="2024-12-04T00:00:00"/>
        <d v="2024-04-29T00:00:00"/>
        <d v="2025-03-10T00:00:00"/>
        <d v="2025-05-29T00:00:00"/>
        <d v="2025-03-27T00:00:00"/>
        <d v="2024-05-30T00:00:00"/>
        <d v="2025-11-06T00:00:00"/>
        <d v="2025-12-18T00:00:00"/>
        <d v="2025-11-13T00:00:00"/>
        <d v="2023-07-01T00:00:00"/>
        <d v="2025-03-06T00:00:00"/>
        <d v="2024-11-04T00:00:00"/>
        <d v="2025-08-09T00:00:00"/>
        <d v="2023-01-24T00:00:00"/>
        <d v="2025-07-27T00:00:00"/>
        <d v="2024-02-16T00:00:00"/>
        <d v="2025-01-29T00:00:00"/>
        <d v="2024-07-16T00:00:00"/>
        <d v="2025-06-10T00:00:00"/>
        <d v="2024-08-16T00:00:00"/>
        <d v="2024-06-20T00:00:00"/>
        <d v="2023-04-01T00:00:00"/>
        <d v="2023-11-01T00:00:00"/>
        <d v="2023-06-04T00:00:00"/>
        <d v="2023-03-10T00:00:00"/>
        <d v="2023-01-21T00:00:00"/>
        <d v="2024-10-31T00:00:00"/>
        <d v="2025-01-17T00:00:00"/>
        <d v="2024-11-03T00:00:00"/>
        <d v="2025-10-25T00:00:00"/>
        <d v="2024-01-11T00:00:00"/>
        <d v="2024-11-08T00:00:00"/>
        <d v="2023-06-23T00:00:00"/>
        <d v="2023-08-15T00:00:00"/>
        <d v="2025-08-14T00:00:00"/>
        <d v="2024-04-09T00:00:00"/>
        <d v="2023-01-05T00:00:00"/>
        <d v="2023-04-18T00:00:00"/>
        <d v="2025-06-14T00:00:00"/>
        <d v="2025-11-18T00:00:00"/>
        <d v="2024-06-24T00:00:00"/>
        <d v="2023-05-14T00:00:00"/>
        <d v="2025-11-09T00:00:00"/>
        <d v="2024-09-23T00:00:00"/>
        <d v="2025-05-26T00:00:00"/>
        <d v="2023-05-31T00:00:00"/>
        <d v="2023-03-14T00:00:00"/>
        <d v="2024-11-25T00:00:00"/>
        <d v="2023-07-20T00:00:00"/>
        <d v="2023-01-15T00:00:00"/>
        <d v="2025-06-18T00:00:00"/>
        <d v="2023-09-14T00:00:00"/>
        <d v="2024-05-25T00:00:00"/>
        <d v="2025-02-09T00:00:00"/>
        <d v="2024-03-15T00:00:00"/>
        <d v="2025-09-13T00:00:00"/>
        <d v="2024-12-17T00:00:00"/>
        <d v="2025-06-12T00:00:00"/>
        <d v="2023-10-09T00:00:00"/>
        <d v="2025-08-04T00:00:00"/>
        <d v="2024-06-03T00:00:00"/>
        <d v="2024-06-04T00:00:00"/>
        <d v="2024-03-16T00:00:00"/>
        <d v="2024-09-27T00:00:00"/>
        <d v="2023-03-05T00:00:00"/>
        <d v="2025-02-17T00:00:00"/>
        <d v="2023-09-27T00:00:00"/>
        <d v="2024-09-11T00:00:00"/>
        <d v="2023-02-20T00:00:00"/>
        <d v="2023-03-23T00:00:00"/>
        <d v="2025-09-11T00:00:00"/>
        <d v="2025-02-20T00:00:00"/>
        <d v="2025-11-25T00:00:00"/>
        <d v="2025-11-21T00:00:00"/>
        <d v="2023-02-27T00:00:00"/>
        <d v="2025-10-01T00:00:00"/>
        <d v="2025-02-16T00:00:00"/>
        <d v="2023-09-24T00:00:00"/>
        <d v="2023-04-14T00:00:00"/>
        <d v="2024-07-02T00:00:00"/>
        <d v="2024-08-20T00:00:00"/>
        <d v="2024-11-06T00:00:00"/>
        <d v="2023-04-19T00:00:00"/>
        <d v="2024-09-26T00:00:00"/>
        <d v="2024-11-18T00:00:00"/>
        <d v="2025-08-30T00:00:00"/>
        <d v="2024-03-06T00:00:00"/>
        <d v="2025-09-03T00:00:00"/>
        <d v="2023-01-08T00:00:00"/>
        <d v="2023-06-28T00:00:00"/>
        <d v="2024-02-28T00:00:00"/>
        <d v="2024-05-11T00:00:00"/>
        <d v="2025-06-04T00:00:00"/>
        <d v="2024-12-27T00:00:00"/>
        <d v="2023-05-05T00:00:00"/>
        <d v="2023-09-25T00:00:00"/>
        <d v="2025-02-07T00:00:00"/>
        <d v="2024-03-30T00:00:00"/>
        <d v="2024-04-03T00:00:00"/>
        <d v="2025-03-08T00:00:00"/>
        <d v="2024-10-07T00:00:00"/>
        <d v="2025-05-11T00:00:00"/>
        <d v="2024-01-13T00:00:00"/>
        <d v="2023-12-29T00:00:00"/>
        <d v="2024-03-22T00:00:00"/>
        <d v="2023-01-27T00:00:00"/>
        <d v="2023-03-20T00:00:00"/>
        <d v="2024-07-07T00:00:00"/>
        <d v="2025-05-25T00:00:00"/>
        <d v="2025-04-11T00:00:00"/>
        <d v="2025-05-27T00:00:00"/>
        <d v="2025-01-03T00:00:00"/>
        <d v="2023-10-02T00:00:00"/>
        <d v="2023-03-08T00:00:00"/>
        <d v="2023-03-13T00:00:00"/>
        <d v="2024-05-09T00:00:00"/>
        <d v="2024-03-31T00:00:00"/>
        <d v="2025-07-01T00:00:00"/>
        <d v="2025-07-17T00:00:00"/>
        <d v="2024-01-09T00:00:00"/>
        <d v="2024-07-27T00:00:00"/>
        <d v="2025-08-28T00:00:00"/>
        <d v="2023-06-08T00:00:00"/>
        <d v="2025-08-16T00:00:00"/>
        <d v="2025-11-10T00:00:00"/>
        <d v="2025-03-04T00:00:00"/>
        <d v="2025-10-12T00:00:00"/>
        <d v="2024-04-07T00:00:00"/>
        <d v="2024-09-10T00:00:00"/>
        <d v="2025-08-02T00:00:00"/>
        <d v="2023-09-16T00:00:00"/>
        <d v="2024-06-09T00:00:00"/>
        <d v="2023-12-13T00:00:00"/>
        <d v="2025-06-06T00:00:00"/>
        <d v="2025-07-23T00:00:00"/>
        <d v="2023-09-21T00:00:00"/>
        <d v="2025-09-27T00:00:00"/>
        <d v="2025-01-26T00:00:00"/>
        <d v="2024-01-30T00:00:00"/>
        <d v="2024-04-23T00:00:00"/>
        <d v="2023-11-09T00:00:00"/>
        <d v="2024-10-16T00:00:00"/>
        <d v="2025-04-09T00:00:00"/>
        <d v="2025-10-23T00:00:00"/>
        <d v="2024-06-28T00:00:00"/>
        <d v="2025-02-15T00:00:00"/>
        <d v="2025-10-06T00:00:00"/>
        <d v="2023-03-18T00:00:00"/>
        <d v="2023-05-04T00:00:00"/>
        <d v="2023-02-02T00:00:00"/>
        <d v="2024-01-03T00:00:00"/>
        <d v="2023-02-25T00:00:00"/>
        <d v="2024-11-19T00:00:00"/>
        <d v="2025-05-06T00:00:00"/>
        <d v="2023-11-26T00:00:00"/>
        <d v="2024-09-05T00:00:00"/>
        <d v="2025-04-23T00:00:00"/>
        <d v="2024-07-01T00:00:00"/>
        <d v="2023-02-10T00:00:00"/>
        <d v="2023-11-29T00:00:00"/>
        <d v="2024-01-05T00:00:00"/>
        <d v="2024-06-05T00:00:00"/>
        <d v="2023-09-10T00:00:00"/>
        <d v="2024-10-13T00:00:00"/>
        <d v="2024-08-02T00:00:00"/>
        <d v="2025-01-04T00:00:00"/>
        <d v="2023-08-03T00:00:00"/>
        <d v="2023-02-24T00:00:00"/>
        <d v="2023-01-18T00:00:00"/>
        <d v="2024-03-02T00:00:00"/>
        <d v="2023-02-07T00:00:00"/>
        <d v="2025-10-16T00:00:00"/>
        <d v="2024-12-29T00:00:00"/>
        <d v="2023-12-31T00:00:00"/>
        <d v="2024-10-17T00:00:00"/>
        <d v="2023-01-02T00:00:00"/>
        <d v="2024-03-11T00:00:00"/>
        <d v="2023-09-04T00:00:00"/>
        <d v="2023-12-21T00:00:00"/>
        <d v="2023-07-08T00:00:00"/>
        <d v="2025-09-29T00:00:00"/>
        <d v="2024-03-29T00:00:00"/>
        <d v="2025-09-14T00:00:00"/>
        <d v="2025-01-27T00:00:00"/>
        <d v="2023-11-02T00:00:00"/>
        <d v="2025-06-20T00:00:00"/>
        <d v="2024-04-21T00:00:00"/>
        <d v="2024-01-08T00:00:00"/>
        <d v="2024-09-01T00:00:00"/>
        <d v="2023-07-16T00:00:00"/>
        <d v="2023-04-20T00:00:00"/>
        <d v="2024-12-31T00:00:00"/>
        <d v="2024-05-01T00:00:00"/>
        <d v="2024-05-26T00:00:00"/>
        <d v="2023-01-20T00:00:00"/>
        <d v="2023-10-06T00:00:00"/>
        <d v="2024-07-10T00:00:00"/>
        <d v="2023-04-13T00:00:00"/>
        <d v="2023-03-09T00:00:00"/>
        <d v="2023-10-15T00:00:00"/>
        <d v="2025-04-20T00:00:00"/>
        <d v="2024-07-30T00:00:00"/>
        <d v="2023-05-12T00:00:00"/>
        <d v="2023-05-17T00:00:00"/>
        <d v="2025-11-27T00:00:00"/>
        <d v="2024-04-30T00:00:00"/>
        <d v="2024-10-10T00:00:00"/>
        <d v="2025-05-02T00:00:00"/>
        <d v="2024-07-21T00:00:00"/>
        <d v="2025-04-16T00:00:00"/>
        <d v="2024-07-08T00:00:00"/>
        <d v="2024-03-18T00:00:00"/>
        <d v="2025-07-08T00:00:00"/>
        <d v="2025-03-02T00:00:00"/>
        <d v="2023-04-26T00:00:00"/>
        <d v="2024-09-12T00:00:00"/>
        <d v="2024-10-21T00:00:00"/>
        <d v="2023-01-26T00:00:00"/>
        <d v="2024-12-10T00:00:00"/>
        <d v="2025-04-06T00:00:00"/>
        <d v="2024-11-20T00:00:00"/>
        <d v="2025-08-03T00:00:00"/>
        <d v="2024-09-28T00:00:00"/>
        <d v="2023-04-23T00:00:00"/>
        <d v="2024-02-25T00:00:00"/>
        <d v="2025-12-14T00:00:00"/>
        <d v="2023-12-04T00:00:00"/>
        <d v="2025-07-04T00:00:00"/>
        <d v="2023-09-11T00:00:00"/>
        <d v="2023-06-01T00:00:00"/>
        <d v="2024-06-30T00:00:00"/>
        <d v="2024-12-20T00:00:00"/>
        <d v="2025-01-24T00:00:00"/>
        <d v="2023-12-17T00:00:00"/>
        <d v="2024-12-06T00:00:00"/>
        <d v="2024-03-26T00:00:00"/>
        <d v="2025-10-14T00:00:00"/>
        <d v="2023-09-15T00:00:00"/>
        <d v="2025-12-08T00:00:00"/>
        <d v="2025-01-09T00:00:00"/>
        <d v="2023-12-12T00:00:00"/>
        <d v="2025-01-14T00:00:00"/>
        <d v="2023-08-20T00:00:00"/>
        <d v="2025-03-14T00:00:00"/>
        <d v="2024-08-03T00:00:00"/>
        <d v="2025-04-28T00:00:00"/>
        <d v="2025-10-20T00:00:00"/>
        <d v="2024-10-19T00:00:00"/>
        <d v="2024-01-14T00:00:00"/>
        <d v="2024-09-07T00:00:00"/>
        <d v="2025-06-07T00:00:00"/>
        <d v="2025-06-15T00:00:00"/>
        <d v="2025-03-28T00:00:00"/>
        <d v="2023-04-22T00:00:00"/>
        <d v="2024-11-21T00:00:00"/>
        <d v="2024-07-11T00:00:00"/>
        <d v="2023-11-30T00:00:00"/>
        <d v="2023-10-22T00:00:00"/>
        <d v="2023-06-25T00:00:00"/>
        <d v="2024-10-23T00:00:00"/>
        <d v="2023-03-01T00:00:00"/>
        <d v="2025-03-17T00:00:00"/>
        <d v="2025-01-25T00:00:00"/>
        <d v="2023-09-20T00:00:00"/>
        <d v="2024-02-24T00:00:00"/>
        <d v="2025-11-24T00:00:00"/>
        <d v="2023-07-04T00:00:00"/>
        <d v="2025-11-16T00:00:00"/>
        <d v="2025-05-10T00:00:00"/>
        <d v="2025-06-23T00:00:00"/>
        <d v="2025-08-08T00:00:00"/>
        <d v="2024-12-09T00:00:00"/>
        <d v="2023-12-26T00:00:00"/>
        <d v="2023-04-12T00:00:00"/>
        <d v="2025-03-05T00:00:00"/>
        <d v="2023-07-30T00:00:00"/>
        <d v="2023-11-28T00:00:00"/>
        <d v="2023-07-03T00:00:00"/>
        <d v="2024-01-21T00:00:00"/>
        <d v="2023-12-03T00:00:00"/>
        <d v="2023-07-26T00:00:00"/>
        <d v="2025-09-28T00:00:00"/>
        <d v="2025-04-13T00:00:00"/>
        <d v="2023-09-05T00:00:00"/>
        <d v="2024-02-08T00:00:00"/>
        <d v="2023-08-18T00:00:00"/>
        <d v="2024-06-27T00:00:00"/>
        <d v="2025-12-07T00:00:00"/>
        <d v="2024-01-18T00:00:00"/>
        <d v="2024-01-16T00:00:00"/>
        <d v="2025-04-01T00:00:00"/>
        <d v="2025-10-31T00:00:00"/>
        <d v="2024-01-28T00:00:00"/>
        <d v="2025-09-24T00:00:00"/>
        <d v="2023-08-13T00:00:00"/>
        <d v="2024-07-28T00:00:00"/>
        <d v="2025-02-03T00:00:00"/>
        <d v="2023-10-23T00:00:00"/>
        <d v="2023-06-06T00:00:00"/>
        <d v="2025-06-25T00:00:00"/>
        <d v="2024-01-22T00:00:00"/>
        <d v="2023-06-29T00:00:00"/>
        <d v="2023-10-31T00:00:00"/>
        <d v="2025-06-05T00:00:00"/>
        <d v="2025-07-18T00:00:00"/>
        <d v="2024-04-26T00:00:00"/>
        <d v="2024-02-17T00:00:00"/>
        <d v="2024-02-11T00:00:00"/>
        <d v="2024-06-29T00:00:00"/>
        <d v="2024-05-29T00:00:00"/>
        <d v="2025-03-26T00:00:00"/>
        <d v="2023-05-06T00:00:00"/>
        <d v="2024-04-28T00:00:00"/>
        <d v="2024-04-06T00:00:00"/>
        <d v="2024-05-03T00:00:00"/>
        <d v="2023-03-24T00:00:00"/>
        <d v="2023-08-10T00:00:00"/>
        <d v="2023-10-05T00:00:00"/>
        <d v="2025-01-13T00:00:00"/>
        <d v="2025-06-01T00:00:00"/>
        <d v="2023-01-29T00:00:00"/>
        <d v="2025-07-21T00:00:00"/>
        <d v="2023-09-18T00:00:00"/>
        <d v="2024-04-01T00:00:00"/>
        <d v="2025-08-01T00:00:00"/>
        <d v="2023-06-15T00:00:00"/>
        <d v="2023-08-30T00:00:00"/>
        <d v="2023-08-25T00:00:00"/>
        <d v="2025-08-24T00:00:00"/>
        <d v="2025-07-20T00:00:00"/>
        <d v="2023-11-24T00:00:00"/>
        <d v="2023-07-14T00:00:00"/>
        <d v="2024-10-03T00:00:00"/>
        <d v="2023-12-15T00:00:00"/>
        <d v="2023-06-07T00:00:00"/>
        <d v="2025-09-18T00:00:00"/>
        <d v="2025-05-24T00:00:00"/>
        <d v="2024-05-15T00:00:00"/>
        <d v="2024-07-17T00:00:00"/>
        <d v="2025-07-05T00:00:00"/>
        <d v="2024-04-08T00:00:00"/>
        <d v="2025-06-19T00:00:00"/>
        <d v="2024-01-31T00:00:00"/>
        <d v="2024-07-20T00:00:00"/>
        <d v="2024-08-27T00:00:00"/>
        <d v="2024-08-31T00:00:00"/>
        <d v="2024-09-13T00:00:00"/>
        <d v="2025-04-26T00:00:00"/>
        <d v="2023-11-13T00:00:00"/>
        <d v="2024-11-07T00:00:00"/>
        <d v="2024-01-04T00:00:00"/>
        <d v="2025-02-10T00:00:00"/>
        <d v="2024-06-10T00:00:00"/>
        <d v="2024-09-20T00:00:00"/>
        <d v="2024-02-13T00:00:00"/>
        <d v="2024-12-13T00:00:00"/>
        <d v="2024-01-17T00:00:00"/>
        <d v="2025-05-01T00:00:00"/>
        <d v="2024-08-08T00:00:00"/>
        <d v="2023-11-20T00:00:00"/>
        <d v="2024-05-08T00:00:00"/>
        <d v="2025-03-16T00:00:00"/>
        <d v="2024-02-15T00:00:00"/>
        <d v="2025-08-13T00:00:00"/>
        <d v="2023-09-01T00:00:00"/>
        <d v="2023-06-26T00:00:00"/>
        <d v="2024-10-30T00:00:00"/>
        <d v="2024-07-09T00:00:00"/>
        <d v="2024-02-27T00:00:00"/>
        <d v="2024-12-07T00:00:00"/>
        <d v="2024-06-17T00:00:00"/>
        <d v="2025-02-25T00:00:00"/>
        <d v="2024-12-02T00:00:00"/>
        <d v="2023-02-05T00:00:00"/>
        <d v="2025-02-13T00:00:00"/>
        <d v="2023-02-11T00:00:00"/>
        <d v="2023-11-18T00:00:00"/>
        <d v="2025-04-29T00:00:00"/>
        <d v="2025-08-15T00:00:00"/>
        <d v="2025-08-06T00:00:00"/>
        <d v="2025-10-29T00:00:00"/>
        <d v="2023-10-04T00:00:00"/>
        <d v="2024-09-22T00:00:00"/>
        <d v="2023-09-30T00:00:00"/>
        <d v="2024-07-19T00:00:00"/>
        <d v="2025-06-30T00:00:00"/>
        <d v="2023-05-27T00:00:00"/>
        <d v="2025-01-16T00:00:00"/>
        <d v="2023-06-02T00:00:00"/>
        <d v="2025-06-02T00:00:00"/>
        <d v="2025-04-25T00:00:00"/>
        <d v="2024-10-12T00:00:00"/>
        <d v="2024-01-10T00:00:00"/>
        <d v="2023-12-25T00:00:00"/>
        <d v="2025-03-22T00:00:00"/>
        <d v="2023-11-25T00:00:00"/>
        <d v="2023-02-18T00:00:00"/>
        <d v="2024-02-03T00:00:00"/>
        <d v="2025-07-19T00:00:00"/>
        <d v="2024-09-18T00:00:00"/>
        <d v="2025-03-30T00:00:00"/>
        <d v="2024-11-14T00:00:00"/>
        <d v="2023-04-17T00:00:00"/>
        <d v="2024-11-11T00:00:00"/>
        <d v="2024-11-10T00:00:00"/>
        <d v="2024-06-06T00:00:00"/>
        <d v="2025-01-10T00:00:00"/>
        <d v="2024-05-06T00:00:00"/>
        <d v="2023-12-02T00:00:00"/>
        <d v="2023-08-06T00:00:00"/>
        <d v="2024-05-31T00:00:00"/>
        <d v="2024-09-30T00:00:00"/>
        <d v="2025-11-29T00:00:00"/>
        <d v="2025-02-08T00:00:00"/>
        <d v="2024-04-05T00:00:00"/>
        <d v="2024-02-04T00:00:00"/>
        <d v="2025-07-16T00:00:00"/>
        <d v="2023-05-21T00:00:00"/>
        <d v="2025-08-31T00:00:00"/>
        <d v="2025-08-26T00:00:00"/>
        <d v="2025-03-23T00:00:00"/>
        <d v="2023-05-26T00:00:00"/>
        <d v="2023-10-10T00:00:00"/>
        <d v="2025-06-16T00:00:00"/>
        <d v="2023-06-12T00:00:00"/>
        <d v="2024-01-15T00:00:00"/>
        <d v="2024-11-22T00:00:00"/>
        <d v="2024-04-22T00:00:00"/>
        <d v="2023-06-21T00:00:00"/>
        <d v="2024-04-14T00:00:00"/>
        <d v="2023-10-08T00:00:00"/>
        <d v="2023-05-01T00:00:00"/>
        <d v="2023-04-16T00:00:00"/>
        <d v="2024-12-15T00:00:00"/>
        <d v="2023-12-20T00:00:00"/>
        <d v="2025-01-06T00:00:00"/>
        <d v="2025-04-15T00:00:00"/>
        <d v="2025-10-05T00:00:00"/>
        <d v="2023-06-24T00:00:00"/>
        <d v="2023-09-26T00:00:00"/>
        <d v="2023-06-09T00:00:00"/>
        <d v="2023-03-27T00:00:00"/>
        <d v="2024-05-18T00:00:00"/>
        <d v="2025-03-01T00:00:00"/>
        <d v="2024-01-23T00:00:00"/>
        <d v="2025-02-28T00:00:00"/>
        <d v="2023-05-24T00:00:00"/>
        <d v="2023-12-28T00:00:00"/>
        <d v="2023-10-01T00:00:00"/>
        <d v="2023-09-23T00:00:00"/>
        <d v="2025-10-22T00:00:00"/>
        <d v="2023-03-07T00:00:00"/>
        <d v="2023-08-11T00:00:00"/>
        <d v="2023-11-21T00:00:00"/>
        <d v="2023-07-22T00:00:00"/>
        <d v="2023-12-22T00:00:00"/>
        <d v="2023-09-29T00:00:00"/>
        <d v="2025-01-11T00:00:00"/>
        <d v="2024-05-23T00:00:00"/>
        <d v="2025-03-15T00:00:00"/>
        <d v="2024-05-05T00:00:00"/>
        <d v="2023-03-30T00:00:00"/>
        <d v="2024-04-27T00:00:00"/>
        <d v="2025-09-06T00:00:00"/>
        <d v="2024-04-25T00:00:00"/>
        <d v="2024-12-01T00:00:00"/>
        <d v="2023-10-27T00:00:00"/>
        <d v="2024-08-14T00:00:00"/>
        <d v="2024-11-16T00:00:00"/>
        <d v="2024-08-24T00:00:00"/>
        <d v="2025-02-26T00:00:00"/>
        <d v="2025-07-03T00:00:00"/>
      </sharedItems>
      <fieldGroup par="18"/>
    </cacheField>
    <cacheField name="Delivery Date" numFmtId="166">
      <sharedItems containsSemiMixedTypes="0" containsNonDate="0" containsDate="1" containsString="0" minDate="2023-01-20T00:00:00" maxDate="2026-01-23T00:00:00"/>
    </cacheField>
    <cacheField name="Returned" numFmtId="0">
      <sharedItems count="2">
        <s v="No"/>
        <s v="Yes"/>
      </sharedItems>
    </cacheField>
    <cacheField name="Total Price" numFmtId="164">
      <sharedItems containsSemiMixedTypes="0" containsString="0" containsNumber="1" minValue="0.76" maxValue="2920.1"/>
    </cacheField>
    <cacheField name="Category" numFmtId="0">
      <sharedItems count="3">
        <s v="Technology"/>
        <s v="Furniture"/>
        <s v="Office Supplies"/>
      </sharedItems>
    </cacheField>
    <cacheField name="Stock Change" numFmtId="0">
      <sharedItems containsSemiMixedTypes="0" containsString="0" containsNumber="1" containsInteger="1" minValue="0" maxValue="19"/>
    </cacheField>
    <cacheField name="Country" numFmtId="0">
      <sharedItems count="10">
        <s v="Japan"/>
        <s v="France"/>
        <s v="South Africa"/>
        <s v="USA"/>
        <s v="Germany"/>
        <s v="UK"/>
        <s v="India"/>
        <s v="Brazil"/>
        <s v="Australia"/>
        <s v="Canada"/>
      </sharedItems>
    </cacheField>
    <cacheField name="State" numFmtId="0">
      <sharedItems count="100">
        <s v="Aichi"/>
        <s v="ÃŽle-de-France"/>
        <s v="Aquitaine"/>
        <s v="Free State"/>
        <s v="Nagano"/>
        <s v="Illinois"/>
        <s v="Hesse"/>
        <s v="Nara"/>
        <s v="Hampshire"/>
        <s v="Western Cape"/>
        <s v="Ohio"/>
        <s v="Gujarat"/>
        <s v="Burgundy"/>
        <s v="Bremen"/>
        <s v="Hokkaido"/>
        <s v="Florida"/>
        <s v="North West"/>
        <s v="GoiÃ¡s"/>
        <s v="Surrey"/>
        <s v="NT"/>
        <s v="CearÃ¡"/>
        <s v="Yorkshire"/>
        <s v="WA"/>
        <s v="Picardy"/>
        <s v="Lorraine"/>
        <s v="Minas Gerais"/>
        <s v="SÃ£o Paulo"/>
        <s v="Bihar"/>
        <s v="Saarland"/>
        <s v="Kerala"/>
        <s v="ACT"/>
        <s v="Thuringia"/>
        <s v="Berlin"/>
        <s v="ParanÃ¡"/>
        <s v="Okinawa"/>
        <s v="Tamil Nadu"/>
        <s v="Karnataka"/>
        <s v="Tokyo"/>
        <s v="Perth"/>
        <s v="Arizona"/>
        <s v="Bavaria"/>
        <s v="Victoria"/>
        <s v="Hamburg"/>
        <s v="KwaZulu-Natal"/>
        <s v="Provence"/>
        <s v="Manitoba"/>
        <s v="Lancashire"/>
        <s v="England"/>
        <s v="Kyoto"/>
        <s v="Miyagi"/>
        <s v="Alsace"/>
        <s v="New Brunswick"/>
        <s v="Saxony"/>
        <s v="Ontario"/>
        <s v="Tasmania"/>
        <s v="Rio de Janeiro"/>
        <s v="Georgia"/>
        <s v="Cape Town"/>
        <s v="Newfoundland"/>
        <s v="Essex"/>
        <s v="Amazonas"/>
        <s v="Lower Saxony"/>
        <s v="Pernambuco"/>
        <s v="New York"/>
        <s v="Wales"/>
        <s v="Eastern Cape"/>
        <s v="Brittany"/>
        <s v="NSW"/>
        <s v="Gold Coast"/>
        <s v="Quebec"/>
        <s v="British Columbia"/>
        <s v="Michigan"/>
        <s v="Uttar Pradesh"/>
        <s v="Rajasthan"/>
        <s v="Nova Scotia"/>
        <s v="Texas"/>
        <s v="Limpopo"/>
        <s v="Fukuoka"/>
        <s v="Saskatchewan"/>
        <s v="Corsica"/>
        <s v="Scotland"/>
        <s v="Northern Cape"/>
        <s v="Alberta"/>
        <s v="Punjab"/>
        <s v="PEI"/>
        <s v="Santa Catarina"/>
        <s v="Brandenburg"/>
        <s v="Gauteng"/>
        <s v="Maharashtra"/>
        <s v="Virginia"/>
        <s v="Bahia"/>
        <s v="Kent"/>
        <s v="California"/>
        <s v="Delhi"/>
        <s v="Queensland"/>
        <s v="Normandy"/>
        <s v="Northern Ireland"/>
        <s v="SA"/>
        <s v="Mpumalanga"/>
        <s v="Osaka"/>
      </sharedItems>
    </cacheField>
    <cacheField name="Year" numFmtId="0">
      <sharedItems containsSemiMixedTypes="0" containsString="0" containsNumber="1" containsInteger="1" minValue="2023" maxValue="2025" count="3">
        <n v="2025"/>
        <n v="2024"/>
        <n v="2023"/>
      </sharedItems>
    </cacheField>
    <cacheField name="Month" numFmtId="165">
      <sharedItems containsSemiMixedTypes="0" containsNonDate="0" containsDate="1" containsString="0" minDate="2023-01-02T00:00:00" maxDate="2025-12-19T00:00:00"/>
    </cacheField>
    <cacheField name="Months (Order Date)" numFmtId="0" databaseField="0">
      <fieldGroup base="6">
        <rangePr groupBy="months" startDate="2023-01-02T00:00:00" endDate="2025-12-19T00:00:00"/>
        <groupItems count="14">
          <s v="&lt;02-01-2023"/>
          <s v="Jan"/>
          <s v="Feb"/>
          <s v="Mar"/>
          <s v="Apr"/>
          <s v="May"/>
          <s v="Jun"/>
          <s v="Jul"/>
          <s v="Aug"/>
          <s v="Sep"/>
          <s v="Oct"/>
          <s v="Nov"/>
          <s v="Dec"/>
          <s v="&gt;19-12-2025"/>
        </groupItems>
      </fieldGroup>
    </cacheField>
    <cacheField name="Quarters (Order Date)" numFmtId="0" databaseField="0">
      <fieldGroup base="6">
        <rangePr groupBy="quarters" startDate="2023-01-02T00:00:00" endDate="2025-12-19T00:00:00"/>
        <groupItems count="6">
          <s v="&lt;02-01-2023"/>
          <s v="Qtr1"/>
          <s v="Qtr2"/>
          <s v="Qtr3"/>
          <s v="Qtr4"/>
          <s v="&gt;19-12-2025"/>
        </groupItems>
      </fieldGroup>
    </cacheField>
    <cacheField name="Years (Order Date)" numFmtId="0" databaseField="0">
      <fieldGroup base="6">
        <rangePr groupBy="years" startDate="2023-01-02T00:00:00" endDate="2025-12-19T00:00:00"/>
        <groupItems count="5">
          <s v="&lt;02-01-2023"/>
          <s v="2023"/>
          <s v="2024"/>
          <s v="2025"/>
          <s v="&gt;19-12-2025"/>
        </groupItems>
      </fieldGroup>
    </cacheField>
  </cacheFields>
  <extLst>
    <ext xmlns:x14="http://schemas.microsoft.com/office/spreadsheetml/2009/9/main" uri="{725AE2AE-9491-48be-B2B4-4EB974FC3084}">
      <x14:pivotCacheDefinition pivotCacheId="670361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ORD1"/>
    <s v="James"/>
    <x v="0"/>
    <x v="0"/>
    <n v="4"/>
    <n v="226.86"/>
    <x v="0"/>
    <d v="2025-10-15T00:00:00"/>
    <x v="0"/>
    <n v="907.44"/>
    <x v="0"/>
    <n v="12"/>
    <x v="0"/>
    <x v="0"/>
    <x v="0"/>
    <d v="2025-09-22T00:00:00"/>
  </r>
  <r>
    <s v="ORD2"/>
    <s v="Ava"/>
    <x v="1"/>
    <x v="1"/>
    <n v="2"/>
    <n v="177.37"/>
    <x v="1"/>
    <d v="2025-10-30T00:00:00"/>
    <x v="0"/>
    <n v="354.74"/>
    <x v="1"/>
    <n v="7"/>
    <x v="1"/>
    <x v="1"/>
    <x v="0"/>
    <d v="2025-09-15T00:00:00"/>
  </r>
  <r>
    <s v="ORD3"/>
    <s v="Elijah"/>
    <x v="2"/>
    <x v="1"/>
    <n v="10"/>
    <n v="177.37"/>
    <x v="2"/>
    <d v="2024-10-25T00:00:00"/>
    <x v="1"/>
    <n v="1773.7"/>
    <x v="1"/>
    <n v="4"/>
    <x v="1"/>
    <x v="2"/>
    <x v="1"/>
    <d v="2024-10-06T00:00:00"/>
  </r>
  <r>
    <s v="ORD4"/>
    <s v="Ava"/>
    <x v="1"/>
    <x v="0"/>
    <n v="3"/>
    <n v="226.86"/>
    <x v="3"/>
    <d v="2023-11-20T00:00:00"/>
    <x v="0"/>
    <n v="680.58"/>
    <x v="0"/>
    <n v="4"/>
    <x v="2"/>
    <x v="3"/>
    <x v="2"/>
    <d v="2023-10-17T00:00:00"/>
  </r>
  <r>
    <s v="ORD5"/>
    <s v="Ava"/>
    <x v="1"/>
    <x v="2"/>
    <n v="9"/>
    <n v="0.76"/>
    <x v="4"/>
    <d v="2024-10-09T00:00:00"/>
    <x v="0"/>
    <n v="6.84"/>
    <x v="2"/>
    <n v="9"/>
    <x v="0"/>
    <x v="4"/>
    <x v="1"/>
    <d v="2024-08-26T00:00:00"/>
  </r>
  <r>
    <s v="ORD6"/>
    <s v="Noah"/>
    <x v="1"/>
    <x v="3"/>
    <n v="3"/>
    <n v="292.01"/>
    <x v="5"/>
    <d v="2025-05-12T00:00:00"/>
    <x v="1"/>
    <n v="876.03"/>
    <x v="1"/>
    <n v="9"/>
    <x v="3"/>
    <x v="5"/>
    <x v="0"/>
    <d v="2025-04-21T00:00:00"/>
  </r>
  <r>
    <s v="ORD7"/>
    <s v="William"/>
    <x v="0"/>
    <x v="2"/>
    <n v="3"/>
    <n v="0.76"/>
    <x v="6"/>
    <d v="2024-08-14T00:00:00"/>
    <x v="1"/>
    <n v="2.2800000000000002"/>
    <x v="2"/>
    <n v="0"/>
    <x v="3"/>
    <x v="5"/>
    <x v="1"/>
    <d v="2024-07-29T00:00:00"/>
  </r>
  <r>
    <s v="ORD8"/>
    <s v="Liam"/>
    <x v="1"/>
    <x v="2"/>
    <n v="6"/>
    <n v="0.76"/>
    <x v="7"/>
    <d v="2023-08-12T00:00:00"/>
    <x v="1"/>
    <n v="4.5600000000000005"/>
    <x v="2"/>
    <n v="8"/>
    <x v="4"/>
    <x v="6"/>
    <x v="2"/>
    <d v="2023-07-19T00:00:00"/>
  </r>
  <r>
    <s v="ORD9"/>
    <s v="Olivia"/>
    <x v="2"/>
    <x v="4"/>
    <n v="2"/>
    <n v="35.380000000000003"/>
    <x v="8"/>
    <d v="2024-04-09T00:00:00"/>
    <x v="0"/>
    <n v="70.760000000000005"/>
    <x v="0"/>
    <n v="3"/>
    <x v="0"/>
    <x v="7"/>
    <x v="1"/>
    <d v="2024-03-21T00:00:00"/>
  </r>
  <r>
    <s v="ORD10"/>
    <s v="Mia"/>
    <x v="1"/>
    <x v="5"/>
    <n v="9"/>
    <n v="113.3"/>
    <x v="9"/>
    <d v="2024-12-04T00:00:00"/>
    <x v="0"/>
    <n v="1019.6999999999999"/>
    <x v="0"/>
    <n v="2"/>
    <x v="0"/>
    <x v="7"/>
    <x v="1"/>
    <d v="2024-10-26T00:00:00"/>
  </r>
  <r>
    <s v="ORD11"/>
    <s v="Sophia"/>
    <x v="2"/>
    <x v="5"/>
    <n v="10"/>
    <n v="113.3"/>
    <x v="10"/>
    <d v="2023-04-04T00:00:00"/>
    <x v="1"/>
    <n v="1133"/>
    <x v="0"/>
    <n v="9"/>
    <x v="5"/>
    <x v="8"/>
    <x v="2"/>
    <d v="2023-02-22T00:00:00"/>
  </r>
  <r>
    <s v="ORD12"/>
    <s v="Elijah"/>
    <x v="2"/>
    <x v="1"/>
    <n v="5"/>
    <n v="177.37"/>
    <x v="11"/>
    <d v="2024-02-06T00:00:00"/>
    <x v="1"/>
    <n v="886.85"/>
    <x v="1"/>
    <n v="10"/>
    <x v="2"/>
    <x v="9"/>
    <x v="2"/>
    <d v="2023-12-30T00:00:00"/>
  </r>
  <r>
    <s v="ORD13"/>
    <s v="Noah"/>
    <x v="1"/>
    <x v="6"/>
    <n v="9"/>
    <n v="3.51"/>
    <x v="12"/>
    <d v="2023-11-26T00:00:00"/>
    <x v="0"/>
    <n v="31.589999999999996"/>
    <x v="2"/>
    <n v="2"/>
    <x v="3"/>
    <x v="10"/>
    <x v="2"/>
    <d v="2023-10-14T00:00:00"/>
  </r>
  <r>
    <s v="ORD14"/>
    <s v="William"/>
    <x v="0"/>
    <x v="3"/>
    <n v="9"/>
    <n v="292.01"/>
    <x v="13"/>
    <d v="2023-11-14T00:00:00"/>
    <x v="0"/>
    <n v="2628.09"/>
    <x v="1"/>
    <n v="8"/>
    <x v="6"/>
    <x v="11"/>
    <x v="2"/>
    <d v="2023-10-24T00:00:00"/>
  </r>
  <r>
    <s v="ORD15"/>
    <s v="Olivia"/>
    <x v="2"/>
    <x v="5"/>
    <n v="6"/>
    <n v="113.3"/>
    <x v="14"/>
    <d v="2023-04-07T00:00:00"/>
    <x v="1"/>
    <n v="679.8"/>
    <x v="0"/>
    <n v="5"/>
    <x v="1"/>
    <x v="12"/>
    <x v="2"/>
    <d v="2023-02-21T00:00:00"/>
  </r>
  <r>
    <s v="ORD16"/>
    <s v="James"/>
    <x v="0"/>
    <x v="0"/>
    <n v="4"/>
    <n v="226.86"/>
    <x v="15"/>
    <d v="2023-04-01T00:00:00"/>
    <x v="1"/>
    <n v="907.44"/>
    <x v="0"/>
    <n v="17"/>
    <x v="4"/>
    <x v="13"/>
    <x v="2"/>
    <d v="2023-03-11T00:00:00"/>
  </r>
  <r>
    <s v="ORD17"/>
    <s v="Sophia"/>
    <x v="2"/>
    <x v="7"/>
    <n v="1"/>
    <n v="76.069999999999993"/>
    <x v="16"/>
    <d v="2025-01-01T00:00:00"/>
    <x v="0"/>
    <n v="76.069999999999993"/>
    <x v="0"/>
    <n v="10"/>
    <x v="0"/>
    <x v="14"/>
    <x v="1"/>
    <d v="2024-12-08T00:00:00"/>
  </r>
  <r>
    <s v="ORD18"/>
    <s v="Emma"/>
    <x v="3"/>
    <x v="7"/>
    <n v="9"/>
    <n v="76.069999999999993"/>
    <x v="17"/>
    <d v="2025-01-02T00:00:00"/>
    <x v="0"/>
    <n v="684.62999999999988"/>
    <x v="0"/>
    <n v="2"/>
    <x v="3"/>
    <x v="15"/>
    <x v="1"/>
    <d v="2024-11-23T00:00:00"/>
  </r>
  <r>
    <s v="ORD19"/>
    <s v="William"/>
    <x v="0"/>
    <x v="2"/>
    <n v="8"/>
    <n v="0.76"/>
    <x v="18"/>
    <d v="2023-06-06T00:00:00"/>
    <x v="1"/>
    <n v="6.08"/>
    <x v="2"/>
    <n v="4"/>
    <x v="2"/>
    <x v="16"/>
    <x v="2"/>
    <d v="2023-05-11T00:00:00"/>
  </r>
  <r>
    <s v="ORD20"/>
    <s v="Mia"/>
    <x v="1"/>
    <x v="4"/>
    <n v="7"/>
    <n v="35.380000000000003"/>
    <x v="19"/>
    <d v="2023-01-20T00:00:00"/>
    <x v="0"/>
    <n v="247.66000000000003"/>
    <x v="0"/>
    <n v="16"/>
    <x v="7"/>
    <x v="17"/>
    <x v="2"/>
    <d v="2023-01-04T00:00:00"/>
  </r>
  <r>
    <s v="ORD21"/>
    <s v="Liam"/>
    <x v="2"/>
    <x v="0"/>
    <n v="5"/>
    <n v="226.86"/>
    <x v="20"/>
    <d v="2025-12-23T00:00:00"/>
    <x v="1"/>
    <n v="1134.3000000000002"/>
    <x v="0"/>
    <n v="12"/>
    <x v="5"/>
    <x v="18"/>
    <x v="0"/>
    <d v="2025-12-03T00:00:00"/>
  </r>
  <r>
    <s v="ORD22"/>
    <s v="Olivia"/>
    <x v="2"/>
    <x v="8"/>
    <n v="1"/>
    <n v="21.99"/>
    <x v="0"/>
    <d v="2025-11-03T00:00:00"/>
    <x v="1"/>
    <n v="21.99"/>
    <x v="2"/>
    <n v="0"/>
    <x v="8"/>
    <x v="19"/>
    <x v="0"/>
    <d v="2025-09-22T00:00:00"/>
  </r>
  <r>
    <s v="ORD23"/>
    <s v="Olivia"/>
    <x v="2"/>
    <x v="6"/>
    <n v="3"/>
    <n v="3.51"/>
    <x v="21"/>
    <d v="2023-06-10T00:00:00"/>
    <x v="0"/>
    <n v="10.53"/>
    <x v="2"/>
    <n v="2"/>
    <x v="7"/>
    <x v="20"/>
    <x v="2"/>
    <d v="2023-04-27T00:00:00"/>
  </r>
  <r>
    <s v="ORD24"/>
    <s v="Olivia"/>
    <x v="2"/>
    <x v="1"/>
    <n v="4"/>
    <n v="177.37"/>
    <x v="22"/>
    <d v="2023-05-01T00:00:00"/>
    <x v="1"/>
    <n v="709.48"/>
    <x v="1"/>
    <n v="11"/>
    <x v="5"/>
    <x v="21"/>
    <x v="2"/>
    <d v="2023-03-31T00:00:00"/>
  </r>
  <r>
    <s v="ORD25"/>
    <s v="Ava"/>
    <x v="1"/>
    <x v="4"/>
    <n v="10"/>
    <n v="35.380000000000003"/>
    <x v="23"/>
    <d v="2024-11-02T00:00:00"/>
    <x v="1"/>
    <n v="353.8"/>
    <x v="1"/>
    <n v="1"/>
    <x v="8"/>
    <x v="22"/>
    <x v="1"/>
    <d v="2024-10-09T00:00:00"/>
  </r>
  <r>
    <s v="ORD26"/>
    <s v="Olivia"/>
    <x v="2"/>
    <x v="8"/>
    <n v="2"/>
    <n v="21.99"/>
    <x v="24"/>
    <d v="2025-03-03T00:00:00"/>
    <x v="0"/>
    <n v="43.98"/>
    <x v="2"/>
    <n v="5"/>
    <x v="4"/>
    <x v="13"/>
    <x v="0"/>
    <d v="2025-02-06T00:00:00"/>
  </r>
  <r>
    <s v="ORD27"/>
    <s v="Elijah"/>
    <x v="1"/>
    <x v="4"/>
    <n v="5"/>
    <n v="35.380000000000003"/>
    <x v="25"/>
    <d v="2023-08-18T00:00:00"/>
    <x v="1"/>
    <n v="176.9"/>
    <x v="0"/>
    <n v="1"/>
    <x v="1"/>
    <x v="23"/>
    <x v="2"/>
    <d v="2023-07-12T00:00:00"/>
  </r>
  <r>
    <s v="ORD28"/>
    <s v="Olivia"/>
    <x v="2"/>
    <x v="0"/>
    <n v="8"/>
    <n v="226.86"/>
    <x v="26"/>
    <d v="2023-07-13T00:00:00"/>
    <x v="0"/>
    <n v="1814.88"/>
    <x v="0"/>
    <n v="5"/>
    <x v="1"/>
    <x v="24"/>
    <x v="2"/>
    <d v="2023-06-05T00:00:00"/>
  </r>
  <r>
    <s v="ORD29"/>
    <s v="Emma"/>
    <x v="3"/>
    <x v="1"/>
    <n v="2"/>
    <n v="177.37"/>
    <x v="27"/>
    <d v="2024-06-08T00:00:00"/>
    <x v="0"/>
    <n v="354.74"/>
    <x v="1"/>
    <n v="3"/>
    <x v="4"/>
    <x v="24"/>
    <x v="1"/>
    <d v="2024-05-14T00:00:00"/>
  </r>
  <r>
    <s v="ORD30"/>
    <s v="Ava"/>
    <x v="1"/>
    <x v="6"/>
    <n v="2"/>
    <n v="3.51"/>
    <x v="28"/>
    <d v="2025-05-10T00:00:00"/>
    <x v="1"/>
    <n v="7.02"/>
    <x v="2"/>
    <n v="6"/>
    <x v="2"/>
    <x v="9"/>
    <x v="0"/>
    <d v="2025-04-14T00:00:00"/>
  </r>
  <r>
    <s v="ORD31"/>
    <s v="Olivia"/>
    <x v="2"/>
    <x v="6"/>
    <n v="5"/>
    <n v="3.51"/>
    <x v="29"/>
    <d v="2023-10-22T00:00:00"/>
    <x v="1"/>
    <n v="17.549999999999997"/>
    <x v="2"/>
    <n v="4"/>
    <x v="7"/>
    <x v="25"/>
    <x v="2"/>
    <d v="2023-09-08T00:00:00"/>
  </r>
  <r>
    <s v="ORD32"/>
    <s v="Liam"/>
    <x v="1"/>
    <x v="8"/>
    <n v="4"/>
    <n v="21.99"/>
    <x v="30"/>
    <d v="2024-08-11T00:00:00"/>
    <x v="1"/>
    <n v="87.96"/>
    <x v="2"/>
    <n v="6"/>
    <x v="7"/>
    <x v="26"/>
    <x v="1"/>
    <d v="2024-07-26T00:00:00"/>
  </r>
  <r>
    <s v="ORD33"/>
    <s v="Ishita"/>
    <x v="1"/>
    <x v="8"/>
    <n v="10"/>
    <n v="21.99"/>
    <x v="31"/>
    <d v="2025-03-07T00:00:00"/>
    <x v="1"/>
    <n v="219.89999999999998"/>
    <x v="2"/>
    <n v="11"/>
    <x v="6"/>
    <x v="27"/>
    <x v="0"/>
    <d v="2025-01-22T00:00:00"/>
  </r>
  <r>
    <s v="ORD34"/>
    <s v="Noah"/>
    <x v="1"/>
    <x v="4"/>
    <n v="7"/>
    <n v="35.380000000000003"/>
    <x v="32"/>
    <d v="2024-07-03T00:00:00"/>
    <x v="1"/>
    <n v="247.66000000000003"/>
    <x v="0"/>
    <n v="2"/>
    <x v="4"/>
    <x v="28"/>
    <x v="1"/>
    <d v="2024-06-11T00:00:00"/>
  </r>
  <r>
    <s v="ORD35"/>
    <s v="James"/>
    <x v="0"/>
    <x v="4"/>
    <n v="4"/>
    <n v="35.380000000000003"/>
    <x v="33"/>
    <d v="2025-06-07T00:00:00"/>
    <x v="0"/>
    <n v="141.52000000000001"/>
    <x v="0"/>
    <n v="3"/>
    <x v="6"/>
    <x v="29"/>
    <x v="0"/>
    <d v="2025-05-07T00:00:00"/>
  </r>
  <r>
    <s v="ORD36"/>
    <s v="Liam"/>
    <x v="2"/>
    <x v="5"/>
    <n v="5"/>
    <n v="113.3"/>
    <x v="34"/>
    <d v="2025-03-28T00:00:00"/>
    <x v="0"/>
    <n v="566.5"/>
    <x v="0"/>
    <n v="12"/>
    <x v="8"/>
    <x v="30"/>
    <x v="0"/>
    <d v="2025-03-07T00:00:00"/>
  </r>
  <r>
    <s v="ORD37"/>
    <s v="Ishita"/>
    <x v="1"/>
    <x v="9"/>
    <n v="8"/>
    <n v="35.93"/>
    <x v="35"/>
    <d v="2024-03-12T00:00:00"/>
    <x v="0"/>
    <n v="287.44"/>
    <x v="0"/>
    <n v="8"/>
    <x v="4"/>
    <x v="31"/>
    <x v="1"/>
    <d v="2024-02-09T00:00:00"/>
  </r>
  <r>
    <s v="ORD38"/>
    <s v="Ishita"/>
    <x v="1"/>
    <x v="6"/>
    <n v="9"/>
    <n v="3.51"/>
    <x v="13"/>
    <d v="2023-11-17T00:00:00"/>
    <x v="0"/>
    <n v="31.589999999999996"/>
    <x v="2"/>
    <n v="8"/>
    <x v="4"/>
    <x v="32"/>
    <x v="2"/>
    <d v="2023-10-24T00:00:00"/>
  </r>
  <r>
    <s v="ORD39"/>
    <s v="Sophia"/>
    <x v="2"/>
    <x v="5"/>
    <n v="6"/>
    <n v="113.3"/>
    <x v="36"/>
    <d v="2025-06-29T00:00:00"/>
    <x v="0"/>
    <n v="679.8"/>
    <x v="0"/>
    <n v="8"/>
    <x v="8"/>
    <x v="22"/>
    <x v="0"/>
    <d v="2025-06-13T00:00:00"/>
  </r>
  <r>
    <s v="ORD40"/>
    <s v="Ishita"/>
    <x v="1"/>
    <x v="5"/>
    <n v="8"/>
    <n v="113.3"/>
    <x v="37"/>
    <d v="2023-07-01T00:00:00"/>
    <x v="0"/>
    <n v="906.4"/>
    <x v="0"/>
    <n v="18"/>
    <x v="0"/>
    <x v="0"/>
    <x v="2"/>
    <d v="2023-05-29T00:00:00"/>
  </r>
  <r>
    <s v="ORD41"/>
    <s v="Sophia"/>
    <x v="2"/>
    <x v="3"/>
    <n v="8"/>
    <n v="292.01"/>
    <x v="38"/>
    <d v="2023-07-27T00:00:00"/>
    <x v="1"/>
    <n v="2336.08"/>
    <x v="1"/>
    <n v="19"/>
    <x v="7"/>
    <x v="33"/>
    <x v="2"/>
    <d v="2023-06-13T00:00:00"/>
  </r>
  <r>
    <s v="ORD42"/>
    <s v="Ishita"/>
    <x v="1"/>
    <x v="9"/>
    <n v="2"/>
    <n v="35.93"/>
    <x v="39"/>
    <d v="2023-06-11T00:00:00"/>
    <x v="0"/>
    <n v="71.86"/>
    <x v="0"/>
    <n v="5"/>
    <x v="0"/>
    <x v="34"/>
    <x v="2"/>
    <d v="2023-05-23T00:00:00"/>
  </r>
  <r>
    <s v="ORD43"/>
    <s v="Noah"/>
    <x v="1"/>
    <x v="6"/>
    <n v="2"/>
    <n v="3.51"/>
    <x v="40"/>
    <d v="2023-05-14T00:00:00"/>
    <x v="0"/>
    <n v="7.02"/>
    <x v="2"/>
    <n v="5"/>
    <x v="0"/>
    <x v="34"/>
    <x v="2"/>
    <d v="2023-04-29T00:00:00"/>
  </r>
  <r>
    <s v="ORD44"/>
    <s v="Sophia"/>
    <x v="2"/>
    <x v="4"/>
    <n v="3"/>
    <n v="35.380000000000003"/>
    <x v="41"/>
    <d v="2023-11-27T00:00:00"/>
    <x v="0"/>
    <n v="106.14000000000001"/>
    <x v="2"/>
    <n v="9"/>
    <x v="7"/>
    <x v="25"/>
    <x v="2"/>
    <d v="2023-10-29T00:00:00"/>
  </r>
  <r>
    <s v="ORD45"/>
    <s v="James"/>
    <x v="3"/>
    <x v="3"/>
    <n v="2"/>
    <n v="292.01"/>
    <x v="42"/>
    <d v="2024-04-27T00:00:00"/>
    <x v="0"/>
    <n v="584.02"/>
    <x v="1"/>
    <n v="7"/>
    <x v="1"/>
    <x v="2"/>
    <x v="1"/>
    <d v="2024-04-04T00:00:00"/>
  </r>
  <r>
    <s v="ORD46"/>
    <s v="Elijah"/>
    <x v="1"/>
    <x v="8"/>
    <n v="1"/>
    <n v="21.99"/>
    <x v="43"/>
    <d v="2024-07-15T00:00:00"/>
    <x v="1"/>
    <n v="21.99"/>
    <x v="1"/>
    <n v="0"/>
    <x v="6"/>
    <x v="35"/>
    <x v="1"/>
    <d v="2024-06-01T00:00:00"/>
  </r>
  <r>
    <s v="ORD47"/>
    <s v="Elijah"/>
    <x v="1"/>
    <x v="9"/>
    <n v="10"/>
    <n v="35.93"/>
    <x v="44"/>
    <d v="2025-03-31T00:00:00"/>
    <x v="0"/>
    <n v="359.3"/>
    <x v="1"/>
    <n v="17"/>
    <x v="6"/>
    <x v="36"/>
    <x v="0"/>
    <d v="2025-02-24T00:00:00"/>
  </r>
  <r>
    <s v="ORD48"/>
    <s v="Elijah"/>
    <x v="1"/>
    <x v="5"/>
    <n v="3"/>
    <n v="113.3"/>
    <x v="45"/>
    <d v="2023-08-13T00:00:00"/>
    <x v="1"/>
    <n v="339.9"/>
    <x v="0"/>
    <n v="9"/>
    <x v="0"/>
    <x v="37"/>
    <x v="2"/>
    <d v="2023-07-25T00:00:00"/>
  </r>
  <r>
    <s v="ORD49"/>
    <s v="Liam"/>
    <x v="1"/>
    <x v="4"/>
    <n v="6"/>
    <n v="35.380000000000003"/>
    <x v="46"/>
    <d v="2024-03-21T00:00:00"/>
    <x v="0"/>
    <n v="212.28000000000003"/>
    <x v="0"/>
    <n v="17"/>
    <x v="0"/>
    <x v="14"/>
    <x v="1"/>
    <d v="2024-02-19T00:00:00"/>
  </r>
  <r>
    <s v="ORD50"/>
    <s v="James"/>
    <x v="3"/>
    <x v="3"/>
    <n v="6"/>
    <n v="292.01"/>
    <x v="47"/>
    <d v="2025-08-21T00:00:00"/>
    <x v="0"/>
    <n v="1752.06"/>
    <x v="1"/>
    <n v="13"/>
    <x v="6"/>
    <x v="29"/>
    <x v="0"/>
    <d v="2025-07-28T00:00:00"/>
  </r>
  <r>
    <s v="ORD51"/>
    <s v="James"/>
    <x v="3"/>
    <x v="7"/>
    <n v="10"/>
    <n v="76.069999999999993"/>
    <x v="48"/>
    <d v="2024-06-26T00:00:00"/>
    <x v="0"/>
    <n v="760.69999999999993"/>
    <x v="0"/>
    <n v="8"/>
    <x v="8"/>
    <x v="38"/>
    <x v="1"/>
    <d v="2024-05-12T00:00:00"/>
  </r>
  <r>
    <s v="ORD52"/>
    <s v="James"/>
    <x v="3"/>
    <x v="7"/>
    <n v="6"/>
    <n v="76.069999999999993"/>
    <x v="49"/>
    <d v="2024-10-30T00:00:00"/>
    <x v="1"/>
    <n v="456.41999999999996"/>
    <x v="0"/>
    <n v="4"/>
    <x v="1"/>
    <x v="2"/>
    <x v="1"/>
    <d v="2024-09-16T00:00:00"/>
  </r>
  <r>
    <s v="ORD53"/>
    <s v="Sophia"/>
    <x v="2"/>
    <x v="3"/>
    <n v="8"/>
    <n v="292.01"/>
    <x v="50"/>
    <d v="2025-10-27T00:00:00"/>
    <x v="1"/>
    <n v="2336.08"/>
    <x v="1"/>
    <n v="6"/>
    <x v="3"/>
    <x v="39"/>
    <x v="0"/>
    <d v="2025-09-12T00:00:00"/>
  </r>
  <r>
    <s v="ORD54"/>
    <s v="Sophia"/>
    <x v="2"/>
    <x v="5"/>
    <n v="8"/>
    <n v="113.3"/>
    <x v="51"/>
    <d v="2025-04-02T00:00:00"/>
    <x v="1"/>
    <n v="906.4"/>
    <x v="0"/>
    <n v="4"/>
    <x v="1"/>
    <x v="23"/>
    <x v="0"/>
    <d v="2025-02-23T00:00:00"/>
  </r>
  <r>
    <s v="ORD55"/>
    <s v="Noah"/>
    <x v="1"/>
    <x v="8"/>
    <n v="8"/>
    <n v="21.99"/>
    <x v="52"/>
    <d v="2024-03-01T00:00:00"/>
    <x v="1"/>
    <n v="175.92"/>
    <x v="2"/>
    <n v="6"/>
    <x v="0"/>
    <x v="34"/>
    <x v="1"/>
    <d v="2024-01-24T00:00:00"/>
  </r>
  <r>
    <s v="ORD56"/>
    <s v="Sophia"/>
    <x v="2"/>
    <x v="8"/>
    <n v="3"/>
    <n v="21.99"/>
    <x v="53"/>
    <d v="2023-07-25T00:00:00"/>
    <x v="1"/>
    <n v="65.97"/>
    <x v="2"/>
    <n v="1"/>
    <x v="4"/>
    <x v="40"/>
    <x v="2"/>
    <d v="2023-06-11T00:00:00"/>
  </r>
  <r>
    <s v="ORD57"/>
    <s v="Liam"/>
    <x v="2"/>
    <x v="8"/>
    <n v="9"/>
    <n v="21.99"/>
    <x v="54"/>
    <d v="2025-11-12T00:00:00"/>
    <x v="1"/>
    <n v="197.91"/>
    <x v="2"/>
    <n v="4"/>
    <x v="2"/>
    <x v="3"/>
    <x v="0"/>
    <d v="2025-09-30T00:00:00"/>
  </r>
  <r>
    <s v="ORD58"/>
    <s v="Ishita"/>
    <x v="1"/>
    <x v="1"/>
    <n v="2"/>
    <n v="177.37"/>
    <x v="55"/>
    <d v="2024-03-16T00:00:00"/>
    <x v="1"/>
    <n v="354.74"/>
    <x v="1"/>
    <n v="10"/>
    <x v="8"/>
    <x v="41"/>
    <x v="1"/>
    <d v="2024-02-05T00:00:00"/>
  </r>
  <r>
    <s v="ORD59"/>
    <s v="Mia"/>
    <x v="1"/>
    <x v="2"/>
    <n v="2"/>
    <n v="0.76"/>
    <x v="56"/>
    <d v="2024-07-30T00:00:00"/>
    <x v="1"/>
    <n v="1.52"/>
    <x v="2"/>
    <n v="17"/>
    <x v="0"/>
    <x v="4"/>
    <x v="1"/>
    <d v="2024-07-14T00:00:00"/>
  </r>
  <r>
    <s v="ORD60"/>
    <s v="Ava"/>
    <x v="1"/>
    <x v="8"/>
    <n v="3"/>
    <n v="21.99"/>
    <x v="57"/>
    <d v="2024-07-20T00:00:00"/>
    <x v="1"/>
    <n v="65.97"/>
    <x v="2"/>
    <n v="14"/>
    <x v="8"/>
    <x v="30"/>
    <x v="1"/>
    <d v="2024-07-04T00:00:00"/>
  </r>
  <r>
    <s v="ORD61"/>
    <s v="James"/>
    <x v="0"/>
    <x v="1"/>
    <n v="9"/>
    <n v="177.37"/>
    <x v="58"/>
    <d v="2025-08-10T00:00:00"/>
    <x v="1"/>
    <n v="1596.33"/>
    <x v="1"/>
    <n v="19"/>
    <x v="7"/>
    <x v="26"/>
    <x v="0"/>
    <d v="2025-06-26T00:00:00"/>
  </r>
  <r>
    <s v="ORD62"/>
    <s v="Emma"/>
    <x v="3"/>
    <x v="5"/>
    <n v="6"/>
    <n v="113.3"/>
    <x v="59"/>
    <d v="2025-09-26T00:00:00"/>
    <x v="1"/>
    <n v="679.8"/>
    <x v="0"/>
    <n v="18"/>
    <x v="4"/>
    <x v="42"/>
    <x v="0"/>
    <d v="2025-09-08T00:00:00"/>
  </r>
  <r>
    <s v="ORD63"/>
    <s v="Emma"/>
    <x v="3"/>
    <x v="8"/>
    <n v="8"/>
    <n v="21.99"/>
    <x v="60"/>
    <d v="2023-02-02T00:00:00"/>
    <x v="1"/>
    <n v="175.92"/>
    <x v="0"/>
    <n v="16"/>
    <x v="2"/>
    <x v="43"/>
    <x v="2"/>
    <d v="2023-01-09T00:00:00"/>
  </r>
  <r>
    <s v="ORD64"/>
    <s v="Elijah"/>
    <x v="1"/>
    <x v="9"/>
    <n v="2"/>
    <n v="35.93"/>
    <x v="61"/>
    <d v="2024-04-01T00:00:00"/>
    <x v="0"/>
    <n v="71.86"/>
    <x v="0"/>
    <n v="1"/>
    <x v="1"/>
    <x v="44"/>
    <x v="1"/>
    <d v="2024-02-21T00:00:00"/>
  </r>
  <r>
    <s v="ORD65"/>
    <s v="Ava"/>
    <x v="1"/>
    <x v="6"/>
    <n v="8"/>
    <n v="3.51"/>
    <x v="62"/>
    <d v="2025-10-07T00:00:00"/>
    <x v="0"/>
    <n v="28.08"/>
    <x v="2"/>
    <n v="14"/>
    <x v="4"/>
    <x v="40"/>
    <x v="0"/>
    <d v="2025-09-04T00:00:00"/>
  </r>
  <r>
    <s v="ORD66"/>
    <s v="James"/>
    <x v="3"/>
    <x v="3"/>
    <n v="6"/>
    <n v="292.01"/>
    <x v="63"/>
    <d v="2023-11-27T00:00:00"/>
    <x v="1"/>
    <n v="1752.06"/>
    <x v="1"/>
    <n v="7"/>
    <x v="9"/>
    <x v="45"/>
    <x v="2"/>
    <d v="2023-11-08T00:00:00"/>
  </r>
  <r>
    <s v="ORD67"/>
    <s v="Noah"/>
    <x v="1"/>
    <x v="1"/>
    <n v="10"/>
    <n v="177.37"/>
    <x v="64"/>
    <d v="2024-08-29T00:00:00"/>
    <x v="1"/>
    <n v="1773.7"/>
    <x v="1"/>
    <n v="9"/>
    <x v="5"/>
    <x v="46"/>
    <x v="1"/>
    <d v="2024-07-15T00:00:00"/>
  </r>
  <r>
    <s v="ORD68"/>
    <s v="Noah"/>
    <x v="1"/>
    <x v="4"/>
    <n v="10"/>
    <n v="35.380000000000003"/>
    <x v="65"/>
    <d v="2023-08-22T00:00:00"/>
    <x v="1"/>
    <n v="353.8"/>
    <x v="0"/>
    <n v="19"/>
    <x v="4"/>
    <x v="28"/>
    <x v="2"/>
    <d v="2023-07-21T00:00:00"/>
  </r>
  <r>
    <s v="ORD69"/>
    <s v="Mia"/>
    <x v="1"/>
    <x v="9"/>
    <n v="8"/>
    <n v="35.93"/>
    <x v="66"/>
    <d v="2025-05-05T00:00:00"/>
    <x v="1"/>
    <n v="287.44"/>
    <x v="0"/>
    <n v="4"/>
    <x v="5"/>
    <x v="47"/>
    <x v="0"/>
    <d v="2025-03-31T00:00:00"/>
  </r>
  <r>
    <s v="ORD70"/>
    <s v="Emma"/>
    <x v="3"/>
    <x v="3"/>
    <n v="8"/>
    <n v="292.01"/>
    <x v="67"/>
    <d v="2023-06-06T00:00:00"/>
    <x v="1"/>
    <n v="2336.08"/>
    <x v="1"/>
    <n v="18"/>
    <x v="0"/>
    <x v="48"/>
    <x v="2"/>
    <d v="2023-05-10T00:00:00"/>
  </r>
  <r>
    <s v="ORD71"/>
    <s v="Sophia"/>
    <x v="2"/>
    <x v="1"/>
    <n v="4"/>
    <n v="177.37"/>
    <x v="68"/>
    <d v="2025-08-04T00:00:00"/>
    <x v="1"/>
    <n v="709.48"/>
    <x v="1"/>
    <n v="8"/>
    <x v="6"/>
    <x v="29"/>
    <x v="0"/>
    <d v="2025-07-02T00:00:00"/>
  </r>
  <r>
    <s v="ORD72"/>
    <s v="Sophia"/>
    <x v="2"/>
    <x v="8"/>
    <n v="5"/>
    <n v="21.99"/>
    <x v="69"/>
    <d v="2023-08-03T00:00:00"/>
    <x v="0"/>
    <n v="109.94999999999999"/>
    <x v="2"/>
    <n v="5"/>
    <x v="1"/>
    <x v="2"/>
    <x v="2"/>
    <d v="2023-07-07T00:00:00"/>
  </r>
  <r>
    <s v="ORD73"/>
    <s v="Emma"/>
    <x v="3"/>
    <x v="6"/>
    <n v="2"/>
    <n v="3.51"/>
    <x v="70"/>
    <d v="2025-06-12T00:00:00"/>
    <x v="0"/>
    <n v="7.02"/>
    <x v="2"/>
    <n v="5"/>
    <x v="7"/>
    <x v="2"/>
    <x v="0"/>
    <d v="2025-05-16T00:00:00"/>
  </r>
  <r>
    <s v="ORD74"/>
    <s v="Emma"/>
    <x v="3"/>
    <x v="8"/>
    <n v="8"/>
    <n v="21.99"/>
    <x v="71"/>
    <d v="2025-10-17T00:00:00"/>
    <x v="0"/>
    <n v="175.92"/>
    <x v="2"/>
    <n v="2"/>
    <x v="0"/>
    <x v="49"/>
    <x v="0"/>
    <d v="2025-09-19T00:00:00"/>
  </r>
  <r>
    <s v="ORD75"/>
    <s v="Noah"/>
    <x v="1"/>
    <x v="0"/>
    <n v="10"/>
    <n v="226.86"/>
    <x v="72"/>
    <d v="2023-10-08T00:00:00"/>
    <x v="0"/>
    <n v="2268.6000000000004"/>
    <x v="0"/>
    <n v="19"/>
    <x v="6"/>
    <x v="29"/>
    <x v="2"/>
    <d v="2023-09-22T00:00:00"/>
  </r>
  <r>
    <s v="ORD76"/>
    <s v="Sophia"/>
    <x v="2"/>
    <x v="5"/>
    <n v="6"/>
    <n v="113.3"/>
    <x v="73"/>
    <d v="2023-09-11T00:00:00"/>
    <x v="1"/>
    <n v="679.8"/>
    <x v="0"/>
    <n v="6"/>
    <x v="2"/>
    <x v="16"/>
    <x v="2"/>
    <d v="2023-08-12T00:00:00"/>
  </r>
  <r>
    <s v="ORD77"/>
    <s v="William"/>
    <x v="0"/>
    <x v="9"/>
    <n v="7"/>
    <n v="35.93"/>
    <x v="74"/>
    <d v="2025-01-10T00:00:00"/>
    <x v="0"/>
    <n v="251.51"/>
    <x v="0"/>
    <n v="4"/>
    <x v="1"/>
    <x v="50"/>
    <x v="1"/>
    <d v="2024-12-22T00:00:00"/>
  </r>
  <r>
    <s v="ORD78"/>
    <s v="Sophia"/>
    <x v="2"/>
    <x v="0"/>
    <n v="8"/>
    <n v="226.86"/>
    <x v="75"/>
    <d v="2023-09-10T00:00:00"/>
    <x v="0"/>
    <n v="1814.88"/>
    <x v="0"/>
    <n v="1"/>
    <x v="9"/>
    <x v="51"/>
    <x v="2"/>
    <d v="2023-08-14T00:00:00"/>
  </r>
  <r>
    <s v="ORD79"/>
    <s v="James"/>
    <x v="3"/>
    <x v="4"/>
    <n v="10"/>
    <n v="35.380000000000003"/>
    <x v="76"/>
    <d v="2025-11-08T00:00:00"/>
    <x v="1"/>
    <n v="353.8"/>
    <x v="0"/>
    <n v="7"/>
    <x v="6"/>
    <x v="51"/>
    <x v="0"/>
    <d v="2025-10-10T00:00:00"/>
  </r>
  <r>
    <s v="ORD80"/>
    <s v="Sophia"/>
    <x v="2"/>
    <x v="5"/>
    <n v="2"/>
    <n v="113.3"/>
    <x v="68"/>
    <d v="2025-07-20T00:00:00"/>
    <x v="0"/>
    <n v="226.6"/>
    <x v="0"/>
    <n v="18"/>
    <x v="4"/>
    <x v="32"/>
    <x v="0"/>
    <d v="2025-07-02T00:00:00"/>
  </r>
  <r>
    <s v="ORD81"/>
    <s v="Ava"/>
    <x v="1"/>
    <x v="6"/>
    <n v="5"/>
    <n v="3.51"/>
    <x v="77"/>
    <d v="2023-08-21T00:00:00"/>
    <x v="1"/>
    <n v="17.549999999999997"/>
    <x v="2"/>
    <n v="2"/>
    <x v="6"/>
    <x v="27"/>
    <x v="2"/>
    <d v="2023-07-31T00:00:00"/>
  </r>
  <r>
    <s v="ORD82"/>
    <s v="Sophia"/>
    <x v="2"/>
    <x v="7"/>
    <n v="10"/>
    <n v="76.069999999999993"/>
    <x v="78"/>
    <d v="2023-11-27T00:00:00"/>
    <x v="0"/>
    <n v="760.69999999999993"/>
    <x v="0"/>
    <n v="11"/>
    <x v="4"/>
    <x v="52"/>
    <x v="2"/>
    <d v="2023-10-18T00:00:00"/>
  </r>
  <r>
    <s v="ORD83"/>
    <s v="James"/>
    <x v="3"/>
    <x v="1"/>
    <n v="7"/>
    <n v="177.37"/>
    <x v="79"/>
    <d v="2024-10-28T00:00:00"/>
    <x v="0"/>
    <n v="1241.5900000000001"/>
    <x v="1"/>
    <n v="16"/>
    <x v="0"/>
    <x v="4"/>
    <x v="1"/>
    <d v="2024-09-29T00:00:00"/>
  </r>
  <r>
    <s v="ORD84"/>
    <s v="Elijah"/>
    <x v="1"/>
    <x v="6"/>
    <n v="2"/>
    <n v="3.51"/>
    <x v="80"/>
    <d v="2025-06-22T00:00:00"/>
    <x v="1"/>
    <n v="7.02"/>
    <x v="2"/>
    <n v="9"/>
    <x v="9"/>
    <x v="53"/>
    <x v="0"/>
    <d v="2025-05-18T00:00:00"/>
  </r>
  <r>
    <s v="ORD85"/>
    <s v="Olivia"/>
    <x v="2"/>
    <x v="3"/>
    <n v="6"/>
    <n v="292.01"/>
    <x v="44"/>
    <d v="2025-04-10T00:00:00"/>
    <x v="0"/>
    <n v="1752.06"/>
    <x v="1"/>
    <n v="7"/>
    <x v="6"/>
    <x v="35"/>
    <x v="0"/>
    <d v="2025-02-24T00:00:00"/>
  </r>
  <r>
    <s v="ORD86"/>
    <s v="Mia"/>
    <x v="1"/>
    <x v="6"/>
    <n v="6"/>
    <n v="3.51"/>
    <x v="81"/>
    <d v="2025-01-04T00:00:00"/>
    <x v="0"/>
    <n v="21.06"/>
    <x v="2"/>
    <n v="4"/>
    <x v="5"/>
    <x v="47"/>
    <x v="1"/>
    <d v="2024-12-19T00:00:00"/>
  </r>
  <r>
    <s v="ORD87"/>
    <s v="Olivia"/>
    <x v="2"/>
    <x v="1"/>
    <n v="4"/>
    <n v="177.37"/>
    <x v="82"/>
    <d v="2024-08-26T00:00:00"/>
    <x v="1"/>
    <n v="709.48"/>
    <x v="1"/>
    <n v="9"/>
    <x v="8"/>
    <x v="54"/>
    <x v="1"/>
    <d v="2024-07-31T00:00:00"/>
  </r>
  <r>
    <s v="ORD88"/>
    <s v="William"/>
    <x v="0"/>
    <x v="0"/>
    <n v="5"/>
    <n v="226.86"/>
    <x v="83"/>
    <d v="2025-05-04T00:00:00"/>
    <x v="1"/>
    <n v="1134.3000000000002"/>
    <x v="0"/>
    <n v="0"/>
    <x v="7"/>
    <x v="55"/>
    <x v="0"/>
    <d v="2025-03-21T00:00:00"/>
  </r>
  <r>
    <s v="ORD89"/>
    <s v="Elijah"/>
    <x v="1"/>
    <x v="8"/>
    <n v="9"/>
    <n v="21.99"/>
    <x v="84"/>
    <d v="2024-02-07T00:00:00"/>
    <x v="0"/>
    <n v="197.91"/>
    <x v="2"/>
    <n v="4"/>
    <x v="1"/>
    <x v="2"/>
    <x v="1"/>
    <d v="2024-01-02T00:00:00"/>
  </r>
  <r>
    <s v="ORD90"/>
    <s v="Noah"/>
    <x v="1"/>
    <x v="1"/>
    <n v="6"/>
    <n v="177.37"/>
    <x v="9"/>
    <d v="2024-11-11T00:00:00"/>
    <x v="0"/>
    <n v="1064.22"/>
    <x v="1"/>
    <n v="3"/>
    <x v="5"/>
    <x v="46"/>
    <x v="1"/>
    <d v="2024-10-26T00:00:00"/>
  </r>
  <r>
    <s v="ORD91"/>
    <s v="James"/>
    <x v="3"/>
    <x v="9"/>
    <n v="3"/>
    <n v="35.93"/>
    <x v="85"/>
    <d v="2024-11-12T00:00:00"/>
    <x v="0"/>
    <n v="107.78999999999999"/>
    <x v="0"/>
    <n v="8"/>
    <x v="3"/>
    <x v="56"/>
    <x v="1"/>
    <d v="2024-10-05T00:00:00"/>
  </r>
  <r>
    <s v="ORD92"/>
    <s v="James"/>
    <x v="0"/>
    <x v="9"/>
    <n v="9"/>
    <n v="35.93"/>
    <x v="86"/>
    <d v="2025-10-15T00:00:00"/>
    <x v="0"/>
    <n v="323.37"/>
    <x v="0"/>
    <n v="3"/>
    <x v="3"/>
    <x v="56"/>
    <x v="0"/>
    <d v="2025-09-25T00:00:00"/>
  </r>
  <r>
    <s v="ORD93"/>
    <s v="Liam"/>
    <x v="1"/>
    <x v="4"/>
    <n v="9"/>
    <n v="35.380000000000003"/>
    <x v="87"/>
    <d v="2025-03-20T00:00:00"/>
    <x v="0"/>
    <n v="318.42"/>
    <x v="0"/>
    <n v="12"/>
    <x v="9"/>
    <x v="53"/>
    <x v="0"/>
    <d v="2025-02-05T00:00:00"/>
  </r>
  <r>
    <s v="ORD94"/>
    <s v="James"/>
    <x v="0"/>
    <x v="4"/>
    <n v="8"/>
    <n v="35.380000000000003"/>
    <x v="88"/>
    <d v="2025-11-16T00:00:00"/>
    <x v="0"/>
    <n v="283.04000000000002"/>
    <x v="0"/>
    <n v="18"/>
    <x v="3"/>
    <x v="5"/>
    <x v="0"/>
    <d v="2025-10-17T00:00:00"/>
  </r>
  <r>
    <s v="ORD95"/>
    <s v="Sophia"/>
    <x v="2"/>
    <x v="0"/>
    <n v="10"/>
    <n v="226.86"/>
    <x v="89"/>
    <d v="2025-07-27T00:00:00"/>
    <x v="0"/>
    <n v="2268.6000000000004"/>
    <x v="0"/>
    <n v="16"/>
    <x v="2"/>
    <x v="57"/>
    <x v="0"/>
    <d v="2025-07-12T00:00:00"/>
  </r>
  <r>
    <s v="ORD96"/>
    <s v="William"/>
    <x v="0"/>
    <x v="1"/>
    <n v="9"/>
    <n v="177.37"/>
    <x v="90"/>
    <d v="2023-09-26T00:00:00"/>
    <x v="0"/>
    <n v="1596.33"/>
    <x v="1"/>
    <n v="6"/>
    <x v="6"/>
    <x v="11"/>
    <x v="2"/>
    <d v="2023-09-02T00:00:00"/>
  </r>
  <r>
    <s v="ORD97"/>
    <s v="Sophia"/>
    <x v="2"/>
    <x v="4"/>
    <n v="3"/>
    <n v="35.380000000000003"/>
    <x v="88"/>
    <d v="2025-11-25T00:00:00"/>
    <x v="0"/>
    <n v="106.14000000000001"/>
    <x v="0"/>
    <n v="3"/>
    <x v="9"/>
    <x v="58"/>
    <x v="0"/>
    <d v="2025-10-17T00:00:00"/>
  </r>
  <r>
    <s v="ORD98"/>
    <s v="Sophia"/>
    <x v="2"/>
    <x v="6"/>
    <n v="3"/>
    <n v="3.51"/>
    <x v="91"/>
    <d v="2023-03-06T00:00:00"/>
    <x v="0"/>
    <n v="10.53"/>
    <x v="2"/>
    <n v="3"/>
    <x v="4"/>
    <x v="32"/>
    <x v="2"/>
    <d v="2023-01-31T00:00:00"/>
  </r>
  <r>
    <s v="ORD99"/>
    <s v="Elijah"/>
    <x v="1"/>
    <x v="9"/>
    <n v="5"/>
    <n v="35.93"/>
    <x v="92"/>
    <d v="2023-12-11T00:00:00"/>
    <x v="1"/>
    <n v="179.65"/>
    <x v="0"/>
    <n v="2"/>
    <x v="2"/>
    <x v="3"/>
    <x v="2"/>
    <d v="2023-11-17T00:00:00"/>
  </r>
  <r>
    <s v="ORD100"/>
    <s v="Elijah"/>
    <x v="2"/>
    <x v="0"/>
    <n v="8"/>
    <n v="226.86"/>
    <x v="93"/>
    <d v="2023-10-01T00:00:00"/>
    <x v="0"/>
    <n v="1814.88"/>
    <x v="0"/>
    <n v="7"/>
    <x v="5"/>
    <x v="59"/>
    <x v="2"/>
    <d v="2023-08-29T00:00:00"/>
  </r>
  <r>
    <s v="ORD101"/>
    <s v="Elijah"/>
    <x v="1"/>
    <x v="7"/>
    <n v="2"/>
    <n v="76.069999999999993"/>
    <x v="94"/>
    <d v="2024-09-17T00:00:00"/>
    <x v="1"/>
    <n v="152.13999999999999"/>
    <x v="0"/>
    <n v="4"/>
    <x v="7"/>
    <x v="60"/>
    <x v="1"/>
    <d v="2024-08-25T00:00:00"/>
  </r>
  <r>
    <s v="ORD102"/>
    <s v="Elijah"/>
    <x v="1"/>
    <x v="1"/>
    <n v="3"/>
    <n v="177.37"/>
    <x v="95"/>
    <d v="2024-05-28T00:00:00"/>
    <x v="1"/>
    <n v="532.11"/>
    <x v="1"/>
    <n v="6"/>
    <x v="0"/>
    <x v="49"/>
    <x v="1"/>
    <d v="2024-04-16T00:00:00"/>
  </r>
  <r>
    <s v="ORD103"/>
    <s v="James"/>
    <x v="0"/>
    <x v="7"/>
    <n v="7"/>
    <n v="76.069999999999993"/>
    <x v="96"/>
    <d v="2024-07-30T00:00:00"/>
    <x v="0"/>
    <n v="532.49"/>
    <x v="0"/>
    <n v="5"/>
    <x v="7"/>
    <x v="33"/>
    <x v="1"/>
    <d v="2024-06-18T00:00:00"/>
  </r>
  <r>
    <s v="ORD104"/>
    <s v="Ishita"/>
    <x v="1"/>
    <x v="0"/>
    <n v="9"/>
    <n v="226.86"/>
    <x v="97"/>
    <d v="2024-07-01T00:00:00"/>
    <x v="0"/>
    <n v="2041.7400000000002"/>
    <x v="0"/>
    <n v="10"/>
    <x v="5"/>
    <x v="18"/>
    <x v="1"/>
    <d v="2024-05-21T00:00:00"/>
  </r>
  <r>
    <s v="ORD105"/>
    <s v="Olivia"/>
    <x v="2"/>
    <x v="8"/>
    <n v="2"/>
    <n v="21.99"/>
    <x v="98"/>
    <d v="2025-07-04T00:00:00"/>
    <x v="1"/>
    <n v="43.98"/>
    <x v="2"/>
    <n v="9"/>
    <x v="4"/>
    <x v="61"/>
    <x v="0"/>
    <d v="2025-05-31T00:00:00"/>
  </r>
  <r>
    <s v="ORD106"/>
    <s v="Ava"/>
    <x v="1"/>
    <x v="9"/>
    <n v="9"/>
    <n v="35.93"/>
    <x v="99"/>
    <d v="2025-01-15T00:00:00"/>
    <x v="0"/>
    <n v="323.37"/>
    <x v="0"/>
    <n v="5"/>
    <x v="7"/>
    <x v="62"/>
    <x v="1"/>
    <d v="2024-12-28T00:00:00"/>
  </r>
  <r>
    <s v="ORD107"/>
    <s v="William"/>
    <x v="0"/>
    <x v="6"/>
    <n v="8"/>
    <n v="3.51"/>
    <x v="17"/>
    <d v="2024-12-10T00:00:00"/>
    <x v="0"/>
    <n v="28.08"/>
    <x v="2"/>
    <n v="14"/>
    <x v="0"/>
    <x v="7"/>
    <x v="1"/>
    <d v="2024-11-23T00:00:00"/>
  </r>
  <r>
    <s v="ORD108"/>
    <s v="James"/>
    <x v="0"/>
    <x v="1"/>
    <n v="2"/>
    <n v="177.37"/>
    <x v="100"/>
    <d v="2024-12-05T00:00:00"/>
    <x v="0"/>
    <n v="354.74"/>
    <x v="1"/>
    <n v="15"/>
    <x v="1"/>
    <x v="23"/>
    <x v="1"/>
    <d v="2024-11-01T00:00:00"/>
  </r>
  <r>
    <s v="ORD109"/>
    <s v="Liam"/>
    <x v="2"/>
    <x v="4"/>
    <n v="3"/>
    <n v="35.380000000000003"/>
    <x v="101"/>
    <d v="2025-07-10T00:00:00"/>
    <x v="0"/>
    <n v="106.14000000000001"/>
    <x v="0"/>
    <n v="5"/>
    <x v="4"/>
    <x v="31"/>
    <x v="0"/>
    <d v="2025-06-17T00:00:00"/>
  </r>
  <r>
    <s v="ORD110"/>
    <s v="Sophia"/>
    <x v="2"/>
    <x v="1"/>
    <n v="8"/>
    <n v="177.37"/>
    <x v="102"/>
    <d v="2024-07-03T00:00:00"/>
    <x v="0"/>
    <n v="1418.96"/>
    <x v="1"/>
    <n v="16"/>
    <x v="4"/>
    <x v="52"/>
    <x v="1"/>
    <d v="2024-05-20T00:00:00"/>
  </r>
  <r>
    <s v="ORD111"/>
    <s v="Liam"/>
    <x v="1"/>
    <x v="5"/>
    <n v="1"/>
    <n v="113.3"/>
    <x v="45"/>
    <d v="2023-09-06T00:00:00"/>
    <x v="1"/>
    <n v="113.3"/>
    <x v="0"/>
    <n v="15"/>
    <x v="3"/>
    <x v="63"/>
    <x v="2"/>
    <d v="2023-07-25T00:00:00"/>
  </r>
  <r>
    <s v="ORD112"/>
    <s v="Sophia"/>
    <x v="2"/>
    <x v="7"/>
    <n v="2"/>
    <n v="76.069999999999993"/>
    <x v="103"/>
    <d v="2024-06-24T00:00:00"/>
    <x v="1"/>
    <n v="152.13999999999999"/>
    <x v="0"/>
    <n v="12"/>
    <x v="5"/>
    <x v="64"/>
    <x v="1"/>
    <d v="2024-06-07T00:00:00"/>
  </r>
  <r>
    <s v="ORD113"/>
    <s v="Mia"/>
    <x v="1"/>
    <x v="3"/>
    <n v="3"/>
    <n v="292.01"/>
    <x v="104"/>
    <d v="2023-09-12T00:00:00"/>
    <x v="1"/>
    <n v="876.03"/>
    <x v="1"/>
    <n v="2"/>
    <x v="6"/>
    <x v="36"/>
    <x v="2"/>
    <d v="2023-08-27T00:00:00"/>
  </r>
  <r>
    <s v="ORD114"/>
    <s v="James"/>
    <x v="3"/>
    <x v="9"/>
    <n v="7"/>
    <n v="35.93"/>
    <x v="105"/>
    <d v="2024-09-15T00:00:00"/>
    <x v="0"/>
    <n v="251.51"/>
    <x v="0"/>
    <n v="15"/>
    <x v="4"/>
    <x v="6"/>
    <x v="1"/>
    <d v="2024-08-04T00:00:00"/>
  </r>
  <r>
    <s v="ORD115"/>
    <s v="Elijah"/>
    <x v="2"/>
    <x v="3"/>
    <n v="5"/>
    <n v="292.01"/>
    <x v="106"/>
    <d v="2023-06-18T00:00:00"/>
    <x v="0"/>
    <n v="1460.05"/>
    <x v="1"/>
    <n v="19"/>
    <x v="8"/>
    <x v="38"/>
    <x v="2"/>
    <d v="2023-05-08T00:00:00"/>
  </r>
  <r>
    <s v="ORD116"/>
    <s v="Olivia"/>
    <x v="2"/>
    <x v="8"/>
    <n v="2"/>
    <n v="21.99"/>
    <x v="107"/>
    <d v="2024-07-21T00:00:00"/>
    <x v="0"/>
    <n v="43.98"/>
    <x v="1"/>
    <n v="4"/>
    <x v="3"/>
    <x v="10"/>
    <x v="1"/>
    <d v="2024-07-05T00:00:00"/>
  </r>
  <r>
    <s v="ORD117"/>
    <s v="Emma"/>
    <x v="3"/>
    <x v="2"/>
    <n v="10"/>
    <n v="0.76"/>
    <x v="23"/>
    <d v="2024-11-15T00:00:00"/>
    <x v="1"/>
    <n v="7.6"/>
    <x v="2"/>
    <n v="7"/>
    <x v="2"/>
    <x v="65"/>
    <x v="1"/>
    <d v="2024-10-09T00:00:00"/>
  </r>
  <r>
    <s v="ORD118"/>
    <s v="Noah"/>
    <x v="1"/>
    <x v="7"/>
    <n v="3"/>
    <n v="76.069999999999993"/>
    <x v="108"/>
    <d v="2024-07-18T00:00:00"/>
    <x v="1"/>
    <n v="228.20999999999998"/>
    <x v="0"/>
    <n v="4"/>
    <x v="3"/>
    <x v="39"/>
    <x v="1"/>
    <d v="2024-06-23T00:00:00"/>
  </r>
  <r>
    <s v="ORD119"/>
    <s v="Liam"/>
    <x v="2"/>
    <x v="7"/>
    <n v="1"/>
    <n v="76.069999999999993"/>
    <x v="109"/>
    <d v="2025-03-14T00:00:00"/>
    <x v="0"/>
    <n v="76.069999999999993"/>
    <x v="0"/>
    <n v="3"/>
    <x v="1"/>
    <x v="66"/>
    <x v="0"/>
    <d v="2025-02-04T00:00:00"/>
  </r>
  <r>
    <s v="ORD120"/>
    <s v="Elijah"/>
    <x v="1"/>
    <x v="1"/>
    <n v="5"/>
    <n v="177.37"/>
    <x v="109"/>
    <d v="2025-03-07T00:00:00"/>
    <x v="0"/>
    <n v="886.85"/>
    <x v="1"/>
    <n v="17"/>
    <x v="4"/>
    <x v="13"/>
    <x v="0"/>
    <d v="2025-02-04T00:00:00"/>
  </r>
  <r>
    <s v="ORD121"/>
    <s v="Elijah"/>
    <x v="1"/>
    <x v="8"/>
    <n v="8"/>
    <n v="21.99"/>
    <x v="110"/>
    <d v="2025-04-05T00:00:00"/>
    <x v="1"/>
    <n v="175.92"/>
    <x v="2"/>
    <n v="6"/>
    <x v="8"/>
    <x v="67"/>
    <x v="0"/>
    <d v="2025-02-21T00:00:00"/>
  </r>
  <r>
    <s v="ORD122"/>
    <s v="Liam"/>
    <x v="2"/>
    <x v="1"/>
    <n v="8"/>
    <n v="177.37"/>
    <x v="111"/>
    <d v="2023-06-10T00:00:00"/>
    <x v="1"/>
    <n v="1418.96"/>
    <x v="1"/>
    <n v="1"/>
    <x v="1"/>
    <x v="12"/>
    <x v="2"/>
    <d v="2023-05-15T00:00:00"/>
  </r>
  <r>
    <s v="ORD123"/>
    <s v="Ava"/>
    <x v="1"/>
    <x v="8"/>
    <n v="2"/>
    <n v="21.99"/>
    <x v="112"/>
    <d v="2024-05-28T00:00:00"/>
    <x v="0"/>
    <n v="43.98"/>
    <x v="2"/>
    <n v="15"/>
    <x v="2"/>
    <x v="3"/>
    <x v="1"/>
    <d v="2024-04-17T00:00:00"/>
  </r>
  <r>
    <s v="ORD124"/>
    <s v="Ishita"/>
    <x v="1"/>
    <x v="9"/>
    <n v="1"/>
    <n v="35.93"/>
    <x v="113"/>
    <d v="2025-11-19T00:00:00"/>
    <x v="1"/>
    <n v="35.93"/>
    <x v="0"/>
    <n v="6"/>
    <x v="8"/>
    <x v="41"/>
    <x v="0"/>
    <d v="2025-10-24T00:00:00"/>
  </r>
  <r>
    <s v="ORD125"/>
    <s v="William"/>
    <x v="0"/>
    <x v="4"/>
    <n v="6"/>
    <n v="35.380000000000003"/>
    <x v="114"/>
    <d v="2023-05-29T00:00:00"/>
    <x v="1"/>
    <n v="212.28000000000003"/>
    <x v="0"/>
    <n v="1"/>
    <x v="6"/>
    <x v="27"/>
    <x v="2"/>
    <d v="2023-05-13T00:00:00"/>
  </r>
  <r>
    <s v="ORD126"/>
    <s v="William"/>
    <x v="0"/>
    <x v="2"/>
    <n v="8"/>
    <n v="0.76"/>
    <x v="115"/>
    <d v="2025-02-14T00:00:00"/>
    <x v="0"/>
    <n v="6.08"/>
    <x v="2"/>
    <n v="2"/>
    <x v="8"/>
    <x v="68"/>
    <x v="0"/>
    <d v="2025-01-05T00:00:00"/>
  </r>
  <r>
    <s v="ORD127"/>
    <s v="Noah"/>
    <x v="1"/>
    <x v="6"/>
    <n v="6"/>
    <n v="3.51"/>
    <x v="116"/>
    <d v="2025-12-29T00:00:00"/>
    <x v="1"/>
    <n v="21.06"/>
    <x v="2"/>
    <n v="3"/>
    <x v="4"/>
    <x v="40"/>
    <x v="0"/>
    <d v="2025-11-28T00:00:00"/>
  </r>
  <r>
    <s v="ORD128"/>
    <s v="Noah"/>
    <x v="1"/>
    <x v="1"/>
    <n v="10"/>
    <n v="177.37"/>
    <x v="117"/>
    <d v="2025-04-10T00:00:00"/>
    <x v="1"/>
    <n v="1773.7"/>
    <x v="1"/>
    <n v="12"/>
    <x v="2"/>
    <x v="57"/>
    <x v="0"/>
    <d v="2025-03-09T00:00:00"/>
  </r>
  <r>
    <s v="ORD129"/>
    <s v="Emma"/>
    <x v="3"/>
    <x v="8"/>
    <n v="4"/>
    <n v="21.99"/>
    <x v="118"/>
    <d v="2025-11-23T00:00:00"/>
    <x v="1"/>
    <n v="87.96"/>
    <x v="2"/>
    <n v="5"/>
    <x v="2"/>
    <x v="57"/>
    <x v="0"/>
    <d v="2025-10-13T00:00:00"/>
  </r>
  <r>
    <s v="ORD130"/>
    <s v="Mia"/>
    <x v="1"/>
    <x v="5"/>
    <n v="1"/>
    <n v="113.3"/>
    <x v="101"/>
    <d v="2025-07-28T00:00:00"/>
    <x v="0"/>
    <n v="113.3"/>
    <x v="0"/>
    <n v="6"/>
    <x v="8"/>
    <x v="19"/>
    <x v="0"/>
    <d v="2025-06-17T00:00:00"/>
  </r>
  <r>
    <s v="ORD131"/>
    <s v="Elijah"/>
    <x v="2"/>
    <x v="3"/>
    <n v="5"/>
    <n v="292.01"/>
    <x v="116"/>
    <d v="2026-01-03T00:00:00"/>
    <x v="1"/>
    <n v="1460.05"/>
    <x v="1"/>
    <n v="10"/>
    <x v="7"/>
    <x v="55"/>
    <x v="0"/>
    <d v="2025-11-28T00:00:00"/>
  </r>
  <r>
    <s v="ORD132"/>
    <s v="Ishita"/>
    <x v="1"/>
    <x v="1"/>
    <n v="8"/>
    <n v="177.37"/>
    <x v="119"/>
    <d v="2024-01-29T00:00:00"/>
    <x v="0"/>
    <n v="1418.96"/>
    <x v="1"/>
    <n v="4"/>
    <x v="9"/>
    <x v="69"/>
    <x v="2"/>
    <d v="2023-12-27T00:00:00"/>
  </r>
  <r>
    <s v="ORD133"/>
    <s v="Liam"/>
    <x v="1"/>
    <x v="3"/>
    <n v="6"/>
    <n v="292.01"/>
    <x v="120"/>
    <d v="2024-09-04T00:00:00"/>
    <x v="1"/>
    <n v="1752.06"/>
    <x v="1"/>
    <n v="0"/>
    <x v="9"/>
    <x v="70"/>
    <x v="1"/>
    <d v="2024-08-15T00:00:00"/>
  </r>
  <r>
    <s v="ORD134"/>
    <s v="Elijah"/>
    <x v="2"/>
    <x v="5"/>
    <n v="7"/>
    <n v="113.3"/>
    <x v="35"/>
    <d v="2024-03-14T00:00:00"/>
    <x v="0"/>
    <n v="793.1"/>
    <x v="0"/>
    <n v="11"/>
    <x v="5"/>
    <x v="18"/>
    <x v="1"/>
    <d v="2024-02-09T00:00:00"/>
  </r>
  <r>
    <s v="ORD135"/>
    <s v="Mia"/>
    <x v="1"/>
    <x v="8"/>
    <n v="8"/>
    <n v="21.99"/>
    <x v="121"/>
    <d v="2024-10-18T00:00:00"/>
    <x v="0"/>
    <n v="175.92"/>
    <x v="2"/>
    <n v="1"/>
    <x v="1"/>
    <x v="1"/>
    <x v="1"/>
    <d v="2024-09-08T00:00:00"/>
  </r>
  <r>
    <s v="ORD136"/>
    <s v="Ava"/>
    <x v="1"/>
    <x v="4"/>
    <n v="2"/>
    <n v="35.380000000000003"/>
    <x v="122"/>
    <d v="2023-12-12T00:00:00"/>
    <x v="1"/>
    <n v="70.760000000000005"/>
    <x v="0"/>
    <n v="2"/>
    <x v="3"/>
    <x v="71"/>
    <x v="2"/>
    <d v="2023-11-22T00:00:00"/>
  </r>
  <r>
    <s v="ORD137"/>
    <s v="Ava"/>
    <x v="1"/>
    <x v="4"/>
    <n v="2"/>
    <n v="35.380000000000003"/>
    <x v="123"/>
    <d v="2025-10-03T00:00:00"/>
    <x v="0"/>
    <n v="70.760000000000005"/>
    <x v="0"/>
    <n v="11"/>
    <x v="6"/>
    <x v="72"/>
    <x v="0"/>
    <d v="2025-08-19T00:00:00"/>
  </r>
  <r>
    <s v="ORD138"/>
    <s v="Mia"/>
    <x v="1"/>
    <x v="6"/>
    <n v="1"/>
    <n v="3.51"/>
    <x v="124"/>
    <d v="2025-12-18T00:00:00"/>
    <x v="1"/>
    <n v="3.51"/>
    <x v="2"/>
    <n v="9"/>
    <x v="8"/>
    <x v="38"/>
    <x v="0"/>
    <d v="2025-12-01T00:00:00"/>
  </r>
  <r>
    <s v="ORD139"/>
    <s v="Mia"/>
    <x v="1"/>
    <x v="7"/>
    <n v="6"/>
    <n v="76.069999999999993"/>
    <x v="125"/>
    <d v="2025-06-18T00:00:00"/>
    <x v="0"/>
    <n v="456.41999999999996"/>
    <x v="2"/>
    <n v="16"/>
    <x v="4"/>
    <x v="28"/>
    <x v="0"/>
    <d v="2025-05-12T00:00:00"/>
  </r>
  <r>
    <s v="ORD140"/>
    <s v="Noah"/>
    <x v="1"/>
    <x v="3"/>
    <n v="10"/>
    <n v="292.01"/>
    <x v="126"/>
    <d v="2024-12-26T00:00:00"/>
    <x v="1"/>
    <n v="2920.1"/>
    <x v="1"/>
    <n v="1"/>
    <x v="8"/>
    <x v="68"/>
    <x v="1"/>
    <d v="2024-12-05T00:00:00"/>
  </r>
  <r>
    <s v="ORD141"/>
    <s v="William"/>
    <x v="0"/>
    <x v="1"/>
    <n v="4"/>
    <n v="177.37"/>
    <x v="127"/>
    <d v="2024-05-04T00:00:00"/>
    <x v="1"/>
    <n v="709.48"/>
    <x v="1"/>
    <n v="17"/>
    <x v="0"/>
    <x v="48"/>
    <x v="1"/>
    <d v="2024-03-23T00:00:00"/>
  </r>
  <r>
    <s v="ORD142"/>
    <s v="Ava"/>
    <x v="1"/>
    <x v="0"/>
    <n v="4"/>
    <n v="226.86"/>
    <x v="128"/>
    <d v="2025-11-20T00:00:00"/>
    <x v="1"/>
    <n v="907.44"/>
    <x v="0"/>
    <n v="2"/>
    <x v="4"/>
    <x v="52"/>
    <x v="0"/>
    <d v="2025-10-19T00:00:00"/>
  </r>
  <r>
    <s v="ORD143"/>
    <s v="Ishita"/>
    <x v="1"/>
    <x v="8"/>
    <n v="7"/>
    <n v="21.99"/>
    <x v="64"/>
    <d v="2024-08-16T00:00:00"/>
    <x v="1"/>
    <n v="153.92999999999998"/>
    <x v="2"/>
    <n v="6"/>
    <x v="3"/>
    <x v="39"/>
    <x v="1"/>
    <d v="2024-07-15T00:00:00"/>
  </r>
  <r>
    <s v="ORD144"/>
    <s v="Sophia"/>
    <x v="2"/>
    <x v="3"/>
    <n v="7"/>
    <n v="292.01"/>
    <x v="30"/>
    <d v="2024-08-21T00:00:00"/>
    <x v="1"/>
    <n v="2044.07"/>
    <x v="1"/>
    <n v="1"/>
    <x v="6"/>
    <x v="73"/>
    <x v="1"/>
    <d v="2024-07-26T00:00:00"/>
  </r>
  <r>
    <s v="ORD145"/>
    <s v="James"/>
    <x v="3"/>
    <x v="3"/>
    <n v="6"/>
    <n v="292.01"/>
    <x v="129"/>
    <d v="2025-09-08T00:00:00"/>
    <x v="0"/>
    <n v="1752.06"/>
    <x v="1"/>
    <n v="17"/>
    <x v="0"/>
    <x v="37"/>
    <x v="0"/>
    <d v="2025-08-12T00:00:00"/>
  </r>
  <r>
    <s v="ORD146"/>
    <s v="Mia"/>
    <x v="1"/>
    <x v="4"/>
    <n v="8"/>
    <n v="35.380000000000003"/>
    <x v="130"/>
    <d v="2024-10-11T00:00:00"/>
    <x v="1"/>
    <n v="283.04000000000002"/>
    <x v="0"/>
    <n v="15"/>
    <x v="9"/>
    <x v="74"/>
    <x v="1"/>
    <d v="2024-09-17T00:00:00"/>
  </r>
  <r>
    <s v="ORD147"/>
    <s v="Mia"/>
    <x v="1"/>
    <x v="1"/>
    <n v="1"/>
    <n v="177.37"/>
    <x v="131"/>
    <d v="2025-09-04T00:00:00"/>
    <x v="0"/>
    <n v="177.37"/>
    <x v="1"/>
    <n v="2"/>
    <x v="4"/>
    <x v="40"/>
    <x v="0"/>
    <d v="2025-08-07T00:00:00"/>
  </r>
  <r>
    <s v="ORD148"/>
    <s v="Ishita"/>
    <x v="1"/>
    <x v="1"/>
    <n v="8"/>
    <n v="177.37"/>
    <x v="132"/>
    <d v="2025-02-21T00:00:00"/>
    <x v="1"/>
    <n v="1418.96"/>
    <x v="1"/>
    <n v="8"/>
    <x v="9"/>
    <x v="53"/>
    <x v="0"/>
    <d v="2025-02-02T00:00:00"/>
  </r>
  <r>
    <s v="ORD149"/>
    <s v="James"/>
    <x v="0"/>
    <x v="5"/>
    <n v="1"/>
    <n v="113.3"/>
    <x v="4"/>
    <d v="2024-09-17T00:00:00"/>
    <x v="1"/>
    <n v="113.3"/>
    <x v="0"/>
    <n v="3"/>
    <x v="0"/>
    <x v="49"/>
    <x v="1"/>
    <d v="2024-08-26T00:00:00"/>
  </r>
  <r>
    <s v="ORD150"/>
    <s v="Olivia"/>
    <x v="2"/>
    <x v="0"/>
    <n v="10"/>
    <n v="226.86"/>
    <x v="133"/>
    <d v="2024-06-01T00:00:00"/>
    <x v="1"/>
    <n v="2268.6000000000004"/>
    <x v="0"/>
    <n v="0"/>
    <x v="3"/>
    <x v="75"/>
    <x v="1"/>
    <d v="2024-04-18T00:00:00"/>
  </r>
  <r>
    <s v="ORD151"/>
    <s v="Emma"/>
    <x v="3"/>
    <x v="0"/>
    <n v="8"/>
    <n v="226.86"/>
    <x v="134"/>
    <d v="2023-09-01T00:00:00"/>
    <x v="1"/>
    <n v="1814.88"/>
    <x v="0"/>
    <n v="3"/>
    <x v="9"/>
    <x v="53"/>
    <x v="2"/>
    <d v="2023-07-18T00:00:00"/>
  </r>
  <r>
    <s v="ORD152"/>
    <s v="Liam"/>
    <x v="1"/>
    <x v="8"/>
    <n v="5"/>
    <n v="21.99"/>
    <x v="135"/>
    <d v="2023-05-14T00:00:00"/>
    <x v="1"/>
    <n v="109.94999999999999"/>
    <x v="2"/>
    <n v="12"/>
    <x v="6"/>
    <x v="29"/>
    <x v="2"/>
    <d v="2023-04-06T00:00:00"/>
  </r>
  <r>
    <s v="ORD153"/>
    <s v="Olivia"/>
    <x v="2"/>
    <x v="5"/>
    <n v="3"/>
    <n v="113.3"/>
    <x v="136"/>
    <d v="2025-09-27T00:00:00"/>
    <x v="0"/>
    <n v="339.9"/>
    <x v="0"/>
    <n v="11"/>
    <x v="0"/>
    <x v="49"/>
    <x v="0"/>
    <d v="2025-08-25T00:00:00"/>
  </r>
  <r>
    <s v="ORD154"/>
    <s v="Ishita"/>
    <x v="1"/>
    <x v="9"/>
    <n v="9"/>
    <n v="35.93"/>
    <x v="95"/>
    <d v="2024-05-24T00:00:00"/>
    <x v="0"/>
    <n v="323.37"/>
    <x v="0"/>
    <n v="0"/>
    <x v="3"/>
    <x v="71"/>
    <x v="1"/>
    <d v="2024-04-16T00:00:00"/>
  </r>
  <r>
    <s v="ORD155"/>
    <s v="William"/>
    <x v="0"/>
    <x v="6"/>
    <n v="8"/>
    <n v="3.51"/>
    <x v="137"/>
    <d v="2024-12-08T00:00:00"/>
    <x v="0"/>
    <n v="28.08"/>
    <x v="2"/>
    <n v="17"/>
    <x v="0"/>
    <x v="49"/>
    <x v="1"/>
    <d v="2024-10-24T00:00:00"/>
  </r>
  <r>
    <s v="ORD156"/>
    <s v="Olivia"/>
    <x v="2"/>
    <x v="5"/>
    <n v="6"/>
    <n v="113.3"/>
    <x v="138"/>
    <d v="2025-05-17T00:00:00"/>
    <x v="1"/>
    <n v="679.8"/>
    <x v="0"/>
    <n v="9"/>
    <x v="9"/>
    <x v="74"/>
    <x v="0"/>
    <d v="2025-04-04T00:00:00"/>
  </r>
  <r>
    <s v="ORD157"/>
    <s v="James"/>
    <x v="0"/>
    <x v="8"/>
    <n v="2"/>
    <n v="21.99"/>
    <x v="139"/>
    <d v="2024-09-08T00:00:00"/>
    <x v="0"/>
    <n v="43.98"/>
    <x v="2"/>
    <n v="3"/>
    <x v="5"/>
    <x v="46"/>
    <x v="1"/>
    <d v="2024-08-17T00:00:00"/>
  </r>
  <r>
    <s v="ORD158"/>
    <s v="Liam"/>
    <x v="2"/>
    <x v="2"/>
    <n v="4"/>
    <n v="0.76"/>
    <x v="49"/>
    <d v="2024-10-06T00:00:00"/>
    <x v="0"/>
    <n v="3.04"/>
    <x v="2"/>
    <n v="6"/>
    <x v="3"/>
    <x v="63"/>
    <x v="1"/>
    <d v="2024-09-16T00:00:00"/>
  </r>
  <r>
    <s v="ORD159"/>
    <s v="Liam"/>
    <x v="2"/>
    <x v="2"/>
    <n v="8"/>
    <n v="0.76"/>
    <x v="140"/>
    <d v="2023-03-12T00:00:00"/>
    <x v="0"/>
    <n v="6.08"/>
    <x v="2"/>
    <n v="7"/>
    <x v="0"/>
    <x v="4"/>
    <x v="2"/>
    <d v="2023-02-14T00:00:00"/>
  </r>
  <r>
    <s v="ORD160"/>
    <s v="James"/>
    <x v="0"/>
    <x v="3"/>
    <n v="7"/>
    <n v="292.01"/>
    <x v="141"/>
    <d v="2023-02-19T00:00:00"/>
    <x v="1"/>
    <n v="2044.07"/>
    <x v="1"/>
    <n v="14"/>
    <x v="5"/>
    <x v="64"/>
    <x v="2"/>
    <d v="2023-01-30T00:00:00"/>
  </r>
  <r>
    <s v="ORD161"/>
    <s v="Olivia"/>
    <x v="2"/>
    <x v="7"/>
    <n v="3"/>
    <n v="76.069999999999993"/>
    <x v="142"/>
    <d v="2025-06-28T00:00:00"/>
    <x v="1"/>
    <n v="228.20999999999998"/>
    <x v="0"/>
    <n v="5"/>
    <x v="0"/>
    <x v="34"/>
    <x v="0"/>
    <d v="2025-05-15T00:00:00"/>
  </r>
  <r>
    <s v="ORD162"/>
    <s v="Liam"/>
    <x v="2"/>
    <x v="1"/>
    <n v="4"/>
    <n v="177.37"/>
    <x v="143"/>
    <d v="2025-05-01T00:00:00"/>
    <x v="0"/>
    <n v="709.48"/>
    <x v="1"/>
    <n v="4"/>
    <x v="2"/>
    <x v="76"/>
    <x v="0"/>
    <d v="2025-03-18T00:00:00"/>
  </r>
  <r>
    <s v="ORD163"/>
    <s v="James"/>
    <x v="3"/>
    <x v="2"/>
    <n v="6"/>
    <n v="0.76"/>
    <x v="144"/>
    <d v="2024-04-11T00:00:00"/>
    <x v="1"/>
    <n v="4.5600000000000005"/>
    <x v="2"/>
    <n v="4"/>
    <x v="8"/>
    <x v="41"/>
    <x v="1"/>
    <d v="2024-03-13T00:00:00"/>
  </r>
  <r>
    <s v="ORD164"/>
    <s v="James"/>
    <x v="0"/>
    <x v="7"/>
    <n v="9"/>
    <n v="76.069999999999993"/>
    <x v="145"/>
    <d v="2025-09-19T00:00:00"/>
    <x v="1"/>
    <n v="684.62999999999988"/>
    <x v="2"/>
    <n v="16"/>
    <x v="4"/>
    <x v="28"/>
    <x v="0"/>
    <d v="2025-09-01T00:00:00"/>
  </r>
  <r>
    <s v="ORD165"/>
    <s v="Ishita"/>
    <x v="1"/>
    <x v="4"/>
    <n v="10"/>
    <n v="35.380000000000003"/>
    <x v="146"/>
    <d v="2024-06-02T00:00:00"/>
    <x v="1"/>
    <n v="353.8"/>
    <x v="2"/>
    <n v="17"/>
    <x v="0"/>
    <x v="77"/>
    <x v="1"/>
    <d v="2024-05-13T00:00:00"/>
  </r>
  <r>
    <s v="ORD166"/>
    <s v="Liam"/>
    <x v="2"/>
    <x v="3"/>
    <n v="9"/>
    <n v="292.01"/>
    <x v="147"/>
    <d v="2024-08-21T00:00:00"/>
    <x v="1"/>
    <n v="2628.09"/>
    <x v="1"/>
    <n v="7"/>
    <x v="9"/>
    <x v="78"/>
    <x v="1"/>
    <d v="2024-08-06T00:00:00"/>
  </r>
  <r>
    <s v="ORD167"/>
    <s v="Elijah"/>
    <x v="1"/>
    <x v="7"/>
    <n v="4"/>
    <n v="76.069999999999993"/>
    <x v="148"/>
    <d v="2024-12-08T00:00:00"/>
    <x v="0"/>
    <n v="304.27999999999997"/>
    <x v="0"/>
    <n v="1"/>
    <x v="5"/>
    <x v="8"/>
    <x v="1"/>
    <d v="2024-11-09T00:00:00"/>
  </r>
  <r>
    <s v="ORD168"/>
    <s v="Sophia"/>
    <x v="2"/>
    <x v="9"/>
    <n v="10"/>
    <n v="35.93"/>
    <x v="149"/>
    <d v="2023-05-06T00:00:00"/>
    <x v="1"/>
    <n v="359.3"/>
    <x v="0"/>
    <n v="6"/>
    <x v="1"/>
    <x v="79"/>
    <x v="2"/>
    <d v="2023-04-02T00:00:00"/>
  </r>
  <r>
    <s v="ORD169"/>
    <s v="Elijah"/>
    <x v="2"/>
    <x v="7"/>
    <n v="3"/>
    <n v="76.069999999999993"/>
    <x v="150"/>
    <d v="2025-04-28T00:00:00"/>
    <x v="0"/>
    <n v="228.20999999999998"/>
    <x v="0"/>
    <n v="7"/>
    <x v="0"/>
    <x v="48"/>
    <x v="0"/>
    <d v="2025-04-12T00:00:00"/>
  </r>
  <r>
    <s v="ORD170"/>
    <s v="Liam"/>
    <x v="2"/>
    <x v="3"/>
    <n v="6"/>
    <n v="292.01"/>
    <x v="151"/>
    <d v="2025-06-17T00:00:00"/>
    <x v="0"/>
    <n v="1752.06"/>
    <x v="1"/>
    <n v="9"/>
    <x v="7"/>
    <x v="33"/>
    <x v="0"/>
    <d v="2025-05-19T00:00:00"/>
  </r>
  <r>
    <s v="ORD171"/>
    <s v="Liam"/>
    <x v="1"/>
    <x v="5"/>
    <n v="1"/>
    <n v="113.3"/>
    <x v="152"/>
    <d v="2023-10-17T00:00:00"/>
    <x v="1"/>
    <n v="113.3"/>
    <x v="0"/>
    <n v="2"/>
    <x v="5"/>
    <x v="46"/>
    <x v="2"/>
    <d v="2023-09-03T00:00:00"/>
  </r>
  <r>
    <s v="ORD172"/>
    <s v="Elijah"/>
    <x v="1"/>
    <x v="7"/>
    <n v="4"/>
    <n v="76.069999999999993"/>
    <x v="153"/>
    <d v="2024-03-29T00:00:00"/>
    <x v="1"/>
    <n v="304.27999999999997"/>
    <x v="0"/>
    <n v="4"/>
    <x v="8"/>
    <x v="46"/>
    <x v="1"/>
    <d v="2024-03-08T00:00:00"/>
  </r>
  <r>
    <s v="ORD173"/>
    <s v="James"/>
    <x v="0"/>
    <x v="9"/>
    <n v="1"/>
    <n v="35.93"/>
    <x v="154"/>
    <d v="2025-07-21T00:00:00"/>
    <x v="1"/>
    <n v="35.93"/>
    <x v="0"/>
    <n v="3"/>
    <x v="2"/>
    <x v="57"/>
    <x v="0"/>
    <d v="2025-06-21T00:00:00"/>
  </r>
  <r>
    <s v="ORD174"/>
    <s v="Noah"/>
    <x v="1"/>
    <x v="8"/>
    <n v="10"/>
    <n v="21.99"/>
    <x v="155"/>
    <d v="2023-06-23T00:00:00"/>
    <x v="1"/>
    <n v="219.89999999999998"/>
    <x v="0"/>
    <n v="2"/>
    <x v="9"/>
    <x v="57"/>
    <x v="2"/>
    <d v="2023-05-18T00:00:00"/>
  </r>
  <r>
    <s v="ORD175"/>
    <s v="Elijah"/>
    <x v="2"/>
    <x v="2"/>
    <n v="9"/>
    <n v="0.76"/>
    <x v="156"/>
    <d v="2024-09-24T00:00:00"/>
    <x v="1"/>
    <n v="6.84"/>
    <x v="2"/>
    <n v="6"/>
    <x v="5"/>
    <x v="80"/>
    <x v="1"/>
    <d v="2024-08-10T00:00:00"/>
  </r>
  <r>
    <s v="ORD176"/>
    <s v="Elijah"/>
    <x v="2"/>
    <x v="5"/>
    <n v="10"/>
    <n v="113.3"/>
    <x v="157"/>
    <d v="2025-12-19T00:00:00"/>
    <x v="0"/>
    <n v="1133"/>
    <x v="0"/>
    <n v="2"/>
    <x v="8"/>
    <x v="38"/>
    <x v="0"/>
    <d v="2025-11-05T00:00:00"/>
  </r>
  <r>
    <s v="ORD177"/>
    <s v="Liam"/>
    <x v="2"/>
    <x v="1"/>
    <n v="9"/>
    <n v="177.37"/>
    <x v="158"/>
    <d v="2023-12-07T00:00:00"/>
    <x v="1"/>
    <n v="1596.33"/>
    <x v="1"/>
    <n v="7"/>
    <x v="8"/>
    <x v="68"/>
    <x v="2"/>
    <d v="2023-10-30T00:00:00"/>
  </r>
  <r>
    <s v="ORD178"/>
    <s v="William"/>
    <x v="0"/>
    <x v="3"/>
    <n v="2"/>
    <n v="292.01"/>
    <x v="159"/>
    <d v="2025-09-25T00:00:00"/>
    <x v="1"/>
    <n v="584.02"/>
    <x v="1"/>
    <n v="3"/>
    <x v="2"/>
    <x v="16"/>
    <x v="0"/>
    <d v="2025-08-20T00:00:00"/>
  </r>
  <r>
    <s v="ORD179"/>
    <s v="Mia"/>
    <x v="1"/>
    <x v="6"/>
    <n v="8"/>
    <n v="3.51"/>
    <x v="80"/>
    <d v="2025-06-26T00:00:00"/>
    <x v="0"/>
    <n v="28.08"/>
    <x v="2"/>
    <n v="17"/>
    <x v="0"/>
    <x v="37"/>
    <x v="0"/>
    <d v="2025-05-18T00:00:00"/>
  </r>
  <r>
    <s v="ORD180"/>
    <s v="James"/>
    <x v="0"/>
    <x v="4"/>
    <n v="5"/>
    <n v="35.380000000000003"/>
    <x v="160"/>
    <d v="2025-05-02T00:00:00"/>
    <x v="0"/>
    <n v="176.9"/>
    <x v="0"/>
    <n v="16"/>
    <x v="2"/>
    <x v="81"/>
    <x v="0"/>
    <d v="2025-04-10T00:00:00"/>
  </r>
  <r>
    <s v="ORD181"/>
    <s v="Liam"/>
    <x v="2"/>
    <x v="7"/>
    <n v="6"/>
    <n v="76.069999999999993"/>
    <x v="15"/>
    <d v="2023-03-27T00:00:00"/>
    <x v="1"/>
    <n v="456.41999999999996"/>
    <x v="0"/>
    <n v="5"/>
    <x v="9"/>
    <x v="82"/>
    <x v="2"/>
    <d v="2023-03-11T00:00:00"/>
  </r>
  <r>
    <s v="ORD182"/>
    <s v="Sophia"/>
    <x v="2"/>
    <x v="4"/>
    <n v="7"/>
    <n v="35.380000000000003"/>
    <x v="161"/>
    <d v="2024-07-16T00:00:00"/>
    <x v="0"/>
    <n v="247.66000000000003"/>
    <x v="0"/>
    <n v="5"/>
    <x v="5"/>
    <x v="21"/>
    <x v="1"/>
    <d v="2024-06-15T00:00:00"/>
  </r>
  <r>
    <s v="ORD183"/>
    <s v="Emma"/>
    <x v="3"/>
    <x v="4"/>
    <n v="8"/>
    <n v="35.380000000000003"/>
    <x v="162"/>
    <d v="2024-12-20T00:00:00"/>
    <x v="0"/>
    <n v="283.04000000000002"/>
    <x v="0"/>
    <n v="3"/>
    <x v="6"/>
    <x v="83"/>
    <x v="1"/>
    <d v="2024-11-29T00:00:00"/>
  </r>
  <r>
    <s v="ORD184"/>
    <s v="Olivia"/>
    <x v="2"/>
    <x v="4"/>
    <n v="9"/>
    <n v="35.380000000000003"/>
    <x v="163"/>
    <d v="2025-06-17T00:00:00"/>
    <x v="0"/>
    <n v="318.42"/>
    <x v="0"/>
    <n v="3"/>
    <x v="2"/>
    <x v="65"/>
    <x v="0"/>
    <d v="2025-05-30T00:00:00"/>
  </r>
  <r>
    <s v="ORD185"/>
    <s v="Olivia"/>
    <x v="2"/>
    <x v="9"/>
    <n v="10"/>
    <n v="35.93"/>
    <x v="164"/>
    <d v="2024-10-11T00:00:00"/>
    <x v="0"/>
    <n v="359.3"/>
    <x v="0"/>
    <n v="15"/>
    <x v="2"/>
    <x v="65"/>
    <x v="1"/>
    <d v="2024-09-21T00:00:00"/>
  </r>
  <r>
    <s v="ORD186"/>
    <s v="Sophia"/>
    <x v="2"/>
    <x v="8"/>
    <n v="1"/>
    <n v="21.99"/>
    <x v="165"/>
    <d v="2025-11-27T00:00:00"/>
    <x v="0"/>
    <n v="21.99"/>
    <x v="2"/>
    <n v="7"/>
    <x v="2"/>
    <x v="57"/>
    <x v="0"/>
    <d v="2025-11-02T00:00:00"/>
  </r>
  <r>
    <s v="ORD187"/>
    <s v="William"/>
    <x v="0"/>
    <x v="3"/>
    <n v="10"/>
    <n v="292.01"/>
    <x v="166"/>
    <d v="2024-11-05T00:00:00"/>
    <x v="0"/>
    <n v="2920.1"/>
    <x v="1"/>
    <n v="3"/>
    <x v="4"/>
    <x v="61"/>
    <x v="1"/>
    <d v="2024-10-14T00:00:00"/>
  </r>
  <r>
    <s v="ORD188"/>
    <s v="Ava"/>
    <x v="1"/>
    <x v="9"/>
    <n v="4"/>
    <n v="35.93"/>
    <x v="124"/>
    <d v="2026-01-15T00:00:00"/>
    <x v="1"/>
    <n v="143.72"/>
    <x v="0"/>
    <n v="14"/>
    <x v="9"/>
    <x v="84"/>
    <x v="0"/>
    <d v="2025-12-01T00:00:00"/>
  </r>
  <r>
    <s v="ORD189"/>
    <s v="Sophia"/>
    <x v="2"/>
    <x v="9"/>
    <n v="3"/>
    <n v="35.93"/>
    <x v="167"/>
    <d v="2023-08-25T00:00:00"/>
    <x v="0"/>
    <n v="107.78999999999999"/>
    <x v="0"/>
    <n v="12"/>
    <x v="2"/>
    <x v="57"/>
    <x v="2"/>
    <d v="2023-07-27T00:00:00"/>
  </r>
  <r>
    <s v="ORD190"/>
    <s v="William"/>
    <x v="0"/>
    <x v="4"/>
    <n v="8"/>
    <n v="35.380000000000003"/>
    <x v="168"/>
    <d v="2024-09-26T00:00:00"/>
    <x v="0"/>
    <n v="283.04000000000002"/>
    <x v="0"/>
    <n v="7"/>
    <x v="2"/>
    <x v="57"/>
    <x v="1"/>
    <d v="2024-08-22T00:00:00"/>
  </r>
  <r>
    <s v="ORD191"/>
    <s v="Elijah"/>
    <x v="2"/>
    <x v="5"/>
    <n v="9"/>
    <n v="113.3"/>
    <x v="169"/>
    <d v="2023-11-01T00:00:00"/>
    <x v="0"/>
    <n v="1019.6999999999999"/>
    <x v="0"/>
    <n v="3"/>
    <x v="0"/>
    <x v="49"/>
    <x v="2"/>
    <d v="2023-10-07T00:00:00"/>
  </r>
  <r>
    <s v="ORD192"/>
    <s v="Mia"/>
    <x v="1"/>
    <x v="9"/>
    <n v="5"/>
    <n v="35.93"/>
    <x v="170"/>
    <d v="2023-05-07T00:00:00"/>
    <x v="0"/>
    <n v="179.65"/>
    <x v="0"/>
    <n v="5"/>
    <x v="4"/>
    <x v="28"/>
    <x v="2"/>
    <d v="2023-04-11T00:00:00"/>
  </r>
  <r>
    <s v="ORD193"/>
    <s v="Olivia"/>
    <x v="2"/>
    <x v="6"/>
    <n v="6"/>
    <n v="3.51"/>
    <x v="171"/>
    <d v="2025-08-20T00:00:00"/>
    <x v="1"/>
    <n v="21.06"/>
    <x v="2"/>
    <n v="14"/>
    <x v="8"/>
    <x v="19"/>
    <x v="0"/>
    <d v="2025-07-13T00:00:00"/>
  </r>
  <r>
    <s v="ORD194"/>
    <s v="Elijah"/>
    <x v="1"/>
    <x v="7"/>
    <n v="6"/>
    <n v="76.069999999999993"/>
    <x v="172"/>
    <d v="2024-10-11T00:00:00"/>
    <x v="1"/>
    <n v="456.41999999999996"/>
    <x v="0"/>
    <n v="3"/>
    <x v="1"/>
    <x v="19"/>
    <x v="1"/>
    <d v="2024-09-04T00:00:00"/>
  </r>
  <r>
    <s v="ORD195"/>
    <s v="Elijah"/>
    <x v="2"/>
    <x v="6"/>
    <n v="10"/>
    <n v="3.51"/>
    <x v="173"/>
    <d v="2025-05-26T00:00:00"/>
    <x v="1"/>
    <n v="35.099999999999994"/>
    <x v="2"/>
    <n v="7"/>
    <x v="1"/>
    <x v="79"/>
    <x v="0"/>
    <d v="2025-05-08T00:00:00"/>
  </r>
  <r>
    <s v="ORD196"/>
    <s v="James"/>
    <x v="0"/>
    <x v="6"/>
    <n v="9"/>
    <n v="3.51"/>
    <x v="174"/>
    <d v="2026-01-10T00:00:00"/>
    <x v="1"/>
    <n v="31.589999999999996"/>
    <x v="2"/>
    <n v="10"/>
    <x v="0"/>
    <x v="48"/>
    <x v="0"/>
    <d v="2025-12-10T00:00:00"/>
  </r>
  <r>
    <s v="ORD197"/>
    <s v="Emma"/>
    <x v="3"/>
    <x v="2"/>
    <n v="7"/>
    <n v="0.76"/>
    <x v="175"/>
    <d v="2024-05-30T00:00:00"/>
    <x v="0"/>
    <n v="5.32"/>
    <x v="2"/>
    <n v="5"/>
    <x v="3"/>
    <x v="10"/>
    <x v="1"/>
    <d v="2024-04-24T00:00:00"/>
  </r>
  <r>
    <s v="ORD198"/>
    <s v="Emma"/>
    <x v="3"/>
    <x v="4"/>
    <n v="1"/>
    <n v="35.380000000000003"/>
    <x v="176"/>
    <d v="2023-12-21T00:00:00"/>
    <x v="1"/>
    <n v="35.380000000000003"/>
    <x v="0"/>
    <n v="6"/>
    <x v="9"/>
    <x v="69"/>
    <x v="2"/>
    <d v="2023-12-01T00:00:00"/>
  </r>
  <r>
    <s v="ORD199"/>
    <s v="Elijah"/>
    <x v="1"/>
    <x v="0"/>
    <n v="10"/>
    <n v="226.86"/>
    <x v="97"/>
    <d v="2024-06-15T00:00:00"/>
    <x v="0"/>
    <n v="2268.6000000000004"/>
    <x v="0"/>
    <n v="6"/>
    <x v="6"/>
    <x v="29"/>
    <x v="1"/>
    <d v="2024-05-21T00:00:00"/>
  </r>
  <r>
    <s v="ORD200"/>
    <s v="Ishita"/>
    <x v="1"/>
    <x v="1"/>
    <n v="10"/>
    <n v="177.37"/>
    <x v="152"/>
    <d v="2023-10-04T00:00:00"/>
    <x v="1"/>
    <n v="1773.7"/>
    <x v="1"/>
    <n v="1"/>
    <x v="0"/>
    <x v="77"/>
    <x v="2"/>
    <d v="2023-09-03T00:00:00"/>
  </r>
  <r>
    <s v="ORD201"/>
    <s v="James"/>
    <x v="3"/>
    <x v="2"/>
    <n v="9"/>
    <n v="0.76"/>
    <x v="177"/>
    <d v="2023-03-06T00:00:00"/>
    <x v="1"/>
    <n v="6.84"/>
    <x v="2"/>
    <n v="8"/>
    <x v="9"/>
    <x v="51"/>
    <x v="2"/>
    <d v="2023-02-06T00:00:00"/>
  </r>
  <r>
    <s v="ORD202"/>
    <s v="Sophia"/>
    <x v="2"/>
    <x v="2"/>
    <n v="10"/>
    <n v="0.76"/>
    <x v="151"/>
    <d v="2025-06-23T00:00:00"/>
    <x v="1"/>
    <n v="7.6"/>
    <x v="2"/>
    <n v="2"/>
    <x v="3"/>
    <x v="5"/>
    <x v="0"/>
    <d v="2025-05-19T00:00:00"/>
  </r>
  <r>
    <s v="ORD203"/>
    <s v="Mia"/>
    <x v="1"/>
    <x v="5"/>
    <n v="7"/>
    <n v="113.3"/>
    <x v="178"/>
    <d v="2024-05-02T00:00:00"/>
    <x v="0"/>
    <n v="793.1"/>
    <x v="0"/>
    <n v="6"/>
    <x v="0"/>
    <x v="34"/>
    <x v="1"/>
    <d v="2024-04-10T00:00:00"/>
  </r>
  <r>
    <s v="ORD204"/>
    <s v="Olivia"/>
    <x v="2"/>
    <x v="2"/>
    <n v="2"/>
    <n v="0.76"/>
    <x v="179"/>
    <d v="2024-12-01T00:00:00"/>
    <x v="1"/>
    <n v="1.52"/>
    <x v="2"/>
    <n v="5"/>
    <x v="7"/>
    <x v="85"/>
    <x v="1"/>
    <d v="2024-10-22T00:00:00"/>
  </r>
  <r>
    <s v="ORD205"/>
    <s v="Sophia"/>
    <x v="2"/>
    <x v="1"/>
    <n v="10"/>
    <n v="177.37"/>
    <x v="180"/>
    <d v="2023-06-26T00:00:00"/>
    <x v="1"/>
    <n v="1773.7"/>
    <x v="1"/>
    <n v="11"/>
    <x v="1"/>
    <x v="2"/>
    <x v="2"/>
    <d v="2023-05-20T00:00:00"/>
  </r>
  <r>
    <s v="ORD206"/>
    <s v="Elijah"/>
    <x v="2"/>
    <x v="6"/>
    <n v="10"/>
    <n v="3.51"/>
    <x v="77"/>
    <d v="2023-09-09T00:00:00"/>
    <x v="0"/>
    <n v="35.099999999999994"/>
    <x v="2"/>
    <n v="4"/>
    <x v="1"/>
    <x v="24"/>
    <x v="2"/>
    <d v="2023-07-31T00:00:00"/>
  </r>
  <r>
    <s v="ORD207"/>
    <s v="Ava"/>
    <x v="1"/>
    <x v="5"/>
    <n v="7"/>
    <n v="113.3"/>
    <x v="181"/>
    <d v="2024-12-20T00:00:00"/>
    <x v="0"/>
    <n v="793.1"/>
    <x v="0"/>
    <n v="8"/>
    <x v="4"/>
    <x v="86"/>
    <x v="1"/>
    <d v="2024-12-04T00:00:00"/>
  </r>
  <r>
    <s v="ORD208"/>
    <s v="Olivia"/>
    <x v="2"/>
    <x v="4"/>
    <n v="6"/>
    <n v="35.380000000000003"/>
    <x v="182"/>
    <d v="2024-05-26T00:00:00"/>
    <x v="0"/>
    <n v="212.28000000000003"/>
    <x v="0"/>
    <n v="2"/>
    <x v="3"/>
    <x v="5"/>
    <x v="1"/>
    <d v="2024-04-29T00:00:00"/>
  </r>
  <r>
    <s v="ORD209"/>
    <s v="Ishita"/>
    <x v="1"/>
    <x v="3"/>
    <n v="1"/>
    <n v="292.01"/>
    <x v="83"/>
    <d v="2025-04-20T00:00:00"/>
    <x v="1"/>
    <n v="292.01"/>
    <x v="1"/>
    <n v="3"/>
    <x v="6"/>
    <x v="72"/>
    <x v="0"/>
    <d v="2025-03-21T00:00:00"/>
  </r>
  <r>
    <s v="ORD210"/>
    <s v="Ishita"/>
    <x v="1"/>
    <x v="9"/>
    <n v="5"/>
    <n v="35.93"/>
    <x v="183"/>
    <d v="2025-04-15T00:00:00"/>
    <x v="0"/>
    <n v="179.65"/>
    <x v="0"/>
    <n v="13"/>
    <x v="6"/>
    <x v="72"/>
    <x v="0"/>
    <d v="2025-03-10T00:00:00"/>
  </r>
  <r>
    <s v="ORD211"/>
    <s v="Elijah"/>
    <x v="1"/>
    <x v="9"/>
    <n v="1"/>
    <n v="35.93"/>
    <x v="184"/>
    <d v="2025-07-13T00:00:00"/>
    <x v="1"/>
    <n v="35.93"/>
    <x v="0"/>
    <n v="12"/>
    <x v="6"/>
    <x v="27"/>
    <x v="0"/>
    <d v="2025-05-29T00:00:00"/>
  </r>
  <r>
    <s v="ORD212"/>
    <s v="James"/>
    <x v="0"/>
    <x v="3"/>
    <n v="4"/>
    <n v="292.01"/>
    <x v="185"/>
    <d v="2025-05-01T00:00:00"/>
    <x v="1"/>
    <n v="1168.04"/>
    <x v="1"/>
    <n v="3"/>
    <x v="3"/>
    <x v="10"/>
    <x v="0"/>
    <d v="2025-03-27T00:00:00"/>
  </r>
  <r>
    <s v="ORD213"/>
    <s v="William"/>
    <x v="0"/>
    <x v="5"/>
    <n v="4"/>
    <n v="113.3"/>
    <x v="186"/>
    <d v="2024-07-06T00:00:00"/>
    <x v="1"/>
    <n v="453.2"/>
    <x v="0"/>
    <n v="4"/>
    <x v="4"/>
    <x v="40"/>
    <x v="1"/>
    <d v="2024-05-30T00:00:00"/>
  </r>
  <r>
    <s v="ORD214"/>
    <s v="Elijah"/>
    <x v="2"/>
    <x v="2"/>
    <n v="3"/>
    <n v="0.76"/>
    <x v="187"/>
    <d v="2025-12-20T00:00:00"/>
    <x v="1"/>
    <n v="2.2800000000000002"/>
    <x v="2"/>
    <n v="10"/>
    <x v="0"/>
    <x v="4"/>
    <x v="0"/>
    <d v="2025-11-06T00:00:00"/>
  </r>
  <r>
    <s v="ORD215"/>
    <s v="Elijah"/>
    <x v="2"/>
    <x v="9"/>
    <n v="3"/>
    <n v="35.93"/>
    <x v="188"/>
    <d v="2026-01-11T00:00:00"/>
    <x v="1"/>
    <n v="107.78999999999999"/>
    <x v="0"/>
    <n v="4"/>
    <x v="0"/>
    <x v="4"/>
    <x v="0"/>
    <d v="2025-12-18T00:00:00"/>
  </r>
  <r>
    <s v="ORD216"/>
    <s v="William"/>
    <x v="0"/>
    <x v="8"/>
    <n v="8"/>
    <n v="21.99"/>
    <x v="189"/>
    <d v="2025-12-08T00:00:00"/>
    <x v="1"/>
    <n v="175.92"/>
    <x v="2"/>
    <n v="0"/>
    <x v="3"/>
    <x v="63"/>
    <x v="0"/>
    <d v="2025-11-13T00:00:00"/>
  </r>
  <r>
    <s v="ORD217"/>
    <s v="James"/>
    <x v="3"/>
    <x v="5"/>
    <n v="2"/>
    <n v="113.3"/>
    <x v="6"/>
    <d v="2024-09-09T00:00:00"/>
    <x v="1"/>
    <n v="226.6"/>
    <x v="0"/>
    <n v="12"/>
    <x v="1"/>
    <x v="24"/>
    <x v="1"/>
    <d v="2024-07-29T00:00:00"/>
  </r>
  <r>
    <s v="ORD218"/>
    <s v="Ishita"/>
    <x v="1"/>
    <x v="4"/>
    <n v="8"/>
    <n v="35.380000000000003"/>
    <x v="190"/>
    <d v="2023-08-05T00:00:00"/>
    <x v="1"/>
    <n v="283.04000000000002"/>
    <x v="0"/>
    <n v="18"/>
    <x v="4"/>
    <x v="40"/>
    <x v="2"/>
    <d v="2023-07-01T00:00:00"/>
  </r>
  <r>
    <s v="ORD219"/>
    <s v="Olivia"/>
    <x v="2"/>
    <x v="1"/>
    <n v="6"/>
    <n v="177.37"/>
    <x v="191"/>
    <d v="2025-04-18T00:00:00"/>
    <x v="1"/>
    <n v="1064.22"/>
    <x v="1"/>
    <n v="14"/>
    <x v="4"/>
    <x v="40"/>
    <x v="0"/>
    <d v="2025-03-06T00:00:00"/>
  </r>
  <r>
    <s v="ORD220"/>
    <s v="Elijah"/>
    <x v="1"/>
    <x v="1"/>
    <n v="8"/>
    <n v="177.37"/>
    <x v="192"/>
    <d v="2024-11-23T00:00:00"/>
    <x v="0"/>
    <n v="1418.96"/>
    <x v="1"/>
    <n v="16"/>
    <x v="2"/>
    <x v="3"/>
    <x v="1"/>
    <d v="2024-11-04T00:00:00"/>
  </r>
  <r>
    <s v="ORD221"/>
    <s v="Ava"/>
    <x v="1"/>
    <x v="5"/>
    <n v="6"/>
    <n v="113.3"/>
    <x v="193"/>
    <d v="2025-08-24T00:00:00"/>
    <x v="0"/>
    <n v="679.8"/>
    <x v="0"/>
    <n v="5"/>
    <x v="1"/>
    <x v="50"/>
    <x v="0"/>
    <d v="2025-08-09T00:00:00"/>
  </r>
  <r>
    <s v="ORD222"/>
    <s v="Olivia"/>
    <x v="2"/>
    <x v="4"/>
    <n v="8"/>
    <n v="35.380000000000003"/>
    <x v="194"/>
    <d v="2023-02-28T00:00:00"/>
    <x v="1"/>
    <n v="283.04000000000002"/>
    <x v="0"/>
    <n v="4"/>
    <x v="7"/>
    <x v="60"/>
    <x v="2"/>
    <d v="2023-01-24T00:00:00"/>
  </r>
  <r>
    <s v="ORD223"/>
    <s v="Liam"/>
    <x v="1"/>
    <x v="4"/>
    <n v="9"/>
    <n v="35.380000000000003"/>
    <x v="195"/>
    <d v="2025-08-17T00:00:00"/>
    <x v="1"/>
    <n v="318.42"/>
    <x v="0"/>
    <n v="14"/>
    <x v="4"/>
    <x v="60"/>
    <x v="0"/>
    <d v="2025-07-27T00:00:00"/>
  </r>
  <r>
    <s v="ORD224"/>
    <s v="Liam"/>
    <x v="2"/>
    <x v="6"/>
    <n v="2"/>
    <n v="3.51"/>
    <x v="196"/>
    <d v="2024-03-10T00:00:00"/>
    <x v="0"/>
    <n v="7.02"/>
    <x v="2"/>
    <n v="9"/>
    <x v="0"/>
    <x v="48"/>
    <x v="1"/>
    <d v="2024-02-16T00:00:00"/>
  </r>
  <r>
    <s v="ORD225"/>
    <s v="Olivia"/>
    <x v="2"/>
    <x v="8"/>
    <n v="10"/>
    <n v="21.99"/>
    <x v="197"/>
    <d v="2025-03-12T00:00:00"/>
    <x v="0"/>
    <n v="219.89999999999998"/>
    <x v="2"/>
    <n v="3"/>
    <x v="6"/>
    <x v="29"/>
    <x v="0"/>
    <d v="2025-01-29T00:00:00"/>
  </r>
  <r>
    <s v="ORD226"/>
    <s v="Liam"/>
    <x v="1"/>
    <x v="6"/>
    <n v="1"/>
    <n v="3.51"/>
    <x v="198"/>
    <d v="2024-08-25T00:00:00"/>
    <x v="1"/>
    <n v="3.51"/>
    <x v="2"/>
    <n v="7"/>
    <x v="7"/>
    <x v="33"/>
    <x v="1"/>
    <d v="2024-07-16T00:00:00"/>
  </r>
  <r>
    <s v="ORD227"/>
    <s v="James"/>
    <x v="3"/>
    <x v="1"/>
    <n v="9"/>
    <n v="177.37"/>
    <x v="199"/>
    <d v="2025-07-22T00:00:00"/>
    <x v="1"/>
    <n v="1596.33"/>
    <x v="1"/>
    <n v="8"/>
    <x v="2"/>
    <x v="16"/>
    <x v="0"/>
    <d v="2025-06-10T00:00:00"/>
  </r>
  <r>
    <s v="ORD228"/>
    <s v="James"/>
    <x v="3"/>
    <x v="6"/>
    <n v="2"/>
    <n v="3.51"/>
    <x v="200"/>
    <d v="2024-09-05T00:00:00"/>
    <x v="0"/>
    <n v="7.02"/>
    <x v="2"/>
    <n v="16"/>
    <x v="2"/>
    <x v="87"/>
    <x v="1"/>
    <d v="2024-08-16T00:00:00"/>
  </r>
  <r>
    <s v="ORD229"/>
    <s v="Elijah"/>
    <x v="2"/>
    <x v="0"/>
    <n v="6"/>
    <n v="226.86"/>
    <x v="201"/>
    <d v="2024-07-06T00:00:00"/>
    <x v="1"/>
    <n v="1361.16"/>
    <x v="0"/>
    <n v="18"/>
    <x v="3"/>
    <x v="87"/>
    <x v="1"/>
    <d v="2024-06-20T00:00:00"/>
  </r>
  <r>
    <s v="ORD230"/>
    <s v="Elijah"/>
    <x v="2"/>
    <x v="1"/>
    <n v="7"/>
    <n v="177.37"/>
    <x v="202"/>
    <d v="2023-04-24T00:00:00"/>
    <x v="0"/>
    <n v="1241.5900000000001"/>
    <x v="1"/>
    <n v="6"/>
    <x v="6"/>
    <x v="88"/>
    <x v="2"/>
    <d v="2023-04-01T00:00:00"/>
  </r>
  <r>
    <s v="ORD231"/>
    <s v="Ava"/>
    <x v="1"/>
    <x v="3"/>
    <n v="8"/>
    <n v="292.01"/>
    <x v="203"/>
    <d v="2023-12-05T00:00:00"/>
    <x v="1"/>
    <n v="2336.08"/>
    <x v="1"/>
    <n v="3"/>
    <x v="2"/>
    <x v="76"/>
    <x v="2"/>
    <d v="2023-11-01T00:00:00"/>
  </r>
  <r>
    <s v="ORD232"/>
    <s v="Elijah"/>
    <x v="2"/>
    <x v="1"/>
    <n v="2"/>
    <n v="177.37"/>
    <x v="204"/>
    <d v="2023-07-17T00:00:00"/>
    <x v="0"/>
    <n v="354.74"/>
    <x v="1"/>
    <n v="11"/>
    <x v="2"/>
    <x v="87"/>
    <x v="2"/>
    <d v="2023-06-04T00:00:00"/>
  </r>
  <r>
    <s v="ORD233"/>
    <s v="Noah"/>
    <x v="1"/>
    <x v="7"/>
    <n v="5"/>
    <n v="76.069999999999993"/>
    <x v="205"/>
    <d v="2023-03-30T00:00:00"/>
    <x v="0"/>
    <n v="380.34999999999997"/>
    <x v="0"/>
    <n v="8"/>
    <x v="9"/>
    <x v="45"/>
    <x v="2"/>
    <d v="2023-03-10T00:00:00"/>
  </r>
  <r>
    <s v="ORD234"/>
    <s v="Noah"/>
    <x v="1"/>
    <x v="9"/>
    <n v="10"/>
    <n v="35.93"/>
    <x v="45"/>
    <d v="2023-09-04T00:00:00"/>
    <x v="1"/>
    <n v="359.3"/>
    <x v="0"/>
    <n v="6"/>
    <x v="6"/>
    <x v="83"/>
    <x v="2"/>
    <d v="2023-07-25T00:00:00"/>
  </r>
  <r>
    <s v="ORD235"/>
    <s v="James"/>
    <x v="3"/>
    <x v="5"/>
    <n v="5"/>
    <n v="113.3"/>
    <x v="206"/>
    <d v="2023-02-27T00:00:00"/>
    <x v="0"/>
    <n v="566.5"/>
    <x v="0"/>
    <n v="11"/>
    <x v="7"/>
    <x v="60"/>
    <x v="2"/>
    <d v="2023-01-21T00:00:00"/>
  </r>
  <r>
    <s v="ORD236"/>
    <s v="Liam"/>
    <x v="2"/>
    <x v="5"/>
    <n v="2"/>
    <n v="113.3"/>
    <x v="207"/>
    <d v="2024-11-23T00:00:00"/>
    <x v="1"/>
    <n v="226.6"/>
    <x v="0"/>
    <n v="14"/>
    <x v="5"/>
    <x v="8"/>
    <x v="1"/>
    <d v="2024-10-31T00:00:00"/>
  </r>
  <r>
    <s v="ORD237"/>
    <s v="James"/>
    <x v="0"/>
    <x v="4"/>
    <n v="1"/>
    <n v="35.380000000000003"/>
    <x v="208"/>
    <d v="2025-03-02T00:00:00"/>
    <x v="1"/>
    <n v="35.380000000000003"/>
    <x v="0"/>
    <n v="9"/>
    <x v="5"/>
    <x v="80"/>
    <x v="0"/>
    <d v="2025-01-17T00:00:00"/>
  </r>
  <r>
    <s v="ORD238"/>
    <s v="James"/>
    <x v="3"/>
    <x v="7"/>
    <n v="8"/>
    <n v="76.069999999999993"/>
    <x v="209"/>
    <d v="2024-12-01T00:00:00"/>
    <x v="0"/>
    <n v="608.55999999999995"/>
    <x v="0"/>
    <n v="2"/>
    <x v="3"/>
    <x v="89"/>
    <x v="1"/>
    <d v="2024-11-03T00:00:00"/>
  </r>
  <r>
    <s v="ORD239"/>
    <s v="William"/>
    <x v="0"/>
    <x v="2"/>
    <n v="7"/>
    <n v="0.76"/>
    <x v="210"/>
    <d v="2025-11-25T00:00:00"/>
    <x v="0"/>
    <n v="5.32"/>
    <x v="2"/>
    <n v="2"/>
    <x v="1"/>
    <x v="23"/>
    <x v="0"/>
    <d v="2025-10-25T00:00:00"/>
  </r>
  <r>
    <s v="ORD240"/>
    <s v="Mia"/>
    <x v="1"/>
    <x v="4"/>
    <n v="9"/>
    <n v="35.380000000000003"/>
    <x v="211"/>
    <d v="2024-02-23T00:00:00"/>
    <x v="1"/>
    <n v="318.42"/>
    <x v="0"/>
    <n v="7"/>
    <x v="1"/>
    <x v="79"/>
    <x v="1"/>
    <d v="2024-01-11T00:00:00"/>
  </r>
  <r>
    <s v="ORD241"/>
    <s v="Ishita"/>
    <x v="1"/>
    <x v="3"/>
    <n v="2"/>
    <n v="292.01"/>
    <x v="212"/>
    <d v="2024-12-22T00:00:00"/>
    <x v="1"/>
    <n v="584.02"/>
    <x v="1"/>
    <n v="13"/>
    <x v="5"/>
    <x v="80"/>
    <x v="1"/>
    <d v="2024-11-08T00:00:00"/>
  </r>
  <r>
    <s v="ORD242"/>
    <s v="Ishita"/>
    <x v="1"/>
    <x v="5"/>
    <n v="7"/>
    <n v="113.3"/>
    <x v="213"/>
    <d v="2023-07-20T00:00:00"/>
    <x v="1"/>
    <n v="793.1"/>
    <x v="0"/>
    <n v="3"/>
    <x v="6"/>
    <x v="80"/>
    <x v="2"/>
    <d v="2023-06-23T00:00:00"/>
  </r>
  <r>
    <s v="ORD243"/>
    <s v="Emma"/>
    <x v="3"/>
    <x v="4"/>
    <n v="2"/>
    <n v="35.380000000000003"/>
    <x v="196"/>
    <d v="2024-03-09T00:00:00"/>
    <x v="1"/>
    <n v="70.760000000000005"/>
    <x v="0"/>
    <n v="16"/>
    <x v="5"/>
    <x v="8"/>
    <x v="1"/>
    <d v="2024-02-16T00:00:00"/>
  </r>
  <r>
    <s v="ORD244"/>
    <s v="Ava"/>
    <x v="1"/>
    <x v="2"/>
    <n v="3"/>
    <n v="0.76"/>
    <x v="214"/>
    <d v="2023-09-21T00:00:00"/>
    <x v="1"/>
    <n v="2.2800000000000002"/>
    <x v="2"/>
    <n v="12"/>
    <x v="6"/>
    <x v="73"/>
    <x v="2"/>
    <d v="2023-08-15T00:00:00"/>
  </r>
  <r>
    <s v="ORD245"/>
    <s v="James"/>
    <x v="3"/>
    <x v="4"/>
    <n v="5"/>
    <n v="35.380000000000003"/>
    <x v="215"/>
    <d v="2025-09-02T00:00:00"/>
    <x v="1"/>
    <n v="176.9"/>
    <x v="0"/>
    <n v="9"/>
    <x v="6"/>
    <x v="27"/>
    <x v="0"/>
    <d v="2025-08-14T00:00:00"/>
  </r>
  <r>
    <s v="ORD246"/>
    <s v="Sophia"/>
    <x v="2"/>
    <x v="7"/>
    <n v="6"/>
    <n v="76.069999999999993"/>
    <x v="216"/>
    <d v="2024-05-21T00:00:00"/>
    <x v="1"/>
    <n v="456.41999999999996"/>
    <x v="0"/>
    <n v="18"/>
    <x v="7"/>
    <x v="62"/>
    <x v="1"/>
    <d v="2024-04-09T00:00:00"/>
  </r>
  <r>
    <s v="ORD247"/>
    <s v="Noah"/>
    <x v="1"/>
    <x v="0"/>
    <n v="7"/>
    <n v="226.86"/>
    <x v="217"/>
    <d v="2023-02-18T00:00:00"/>
    <x v="1"/>
    <n v="1588.02"/>
    <x v="0"/>
    <n v="5"/>
    <x v="6"/>
    <x v="35"/>
    <x v="2"/>
    <d v="2023-01-05T00:00:00"/>
  </r>
  <r>
    <s v="ORD248"/>
    <s v="James"/>
    <x v="0"/>
    <x v="4"/>
    <n v="8"/>
    <n v="35.380000000000003"/>
    <x v="84"/>
    <d v="2024-01-21T00:00:00"/>
    <x v="1"/>
    <n v="283.04000000000002"/>
    <x v="0"/>
    <n v="17"/>
    <x v="2"/>
    <x v="81"/>
    <x v="1"/>
    <d v="2024-01-02T00:00:00"/>
  </r>
  <r>
    <s v="ORD249"/>
    <s v="Olivia"/>
    <x v="2"/>
    <x v="8"/>
    <n v="3"/>
    <n v="21.99"/>
    <x v="218"/>
    <d v="2023-06-02T00:00:00"/>
    <x v="0"/>
    <n v="65.97"/>
    <x v="2"/>
    <n v="12"/>
    <x v="5"/>
    <x v="21"/>
    <x v="2"/>
    <d v="2023-04-18T00:00:00"/>
  </r>
  <r>
    <s v="ORD250"/>
    <s v="William"/>
    <x v="0"/>
    <x v="8"/>
    <n v="1"/>
    <n v="21.99"/>
    <x v="219"/>
    <d v="2025-07-20T00:00:00"/>
    <x v="0"/>
    <n v="21.99"/>
    <x v="2"/>
    <n v="15"/>
    <x v="2"/>
    <x v="87"/>
    <x v="0"/>
    <d v="2025-06-14T00:00:00"/>
  </r>
  <r>
    <s v="ORD251"/>
    <s v="Noah"/>
    <x v="1"/>
    <x v="2"/>
    <n v="2"/>
    <n v="0.76"/>
    <x v="197"/>
    <d v="2025-02-15T00:00:00"/>
    <x v="0"/>
    <n v="1.52"/>
    <x v="2"/>
    <n v="1"/>
    <x v="7"/>
    <x v="55"/>
    <x v="0"/>
    <d v="2025-01-29T00:00:00"/>
  </r>
  <r>
    <s v="ORD252"/>
    <s v="Noah"/>
    <x v="1"/>
    <x v="4"/>
    <n v="4"/>
    <n v="35.380000000000003"/>
    <x v="220"/>
    <d v="2025-12-08T00:00:00"/>
    <x v="1"/>
    <n v="141.52000000000001"/>
    <x v="0"/>
    <n v="7"/>
    <x v="7"/>
    <x v="25"/>
    <x v="0"/>
    <d v="2025-11-18T00:00:00"/>
  </r>
  <r>
    <s v="ORD253"/>
    <s v="Olivia"/>
    <x v="2"/>
    <x v="5"/>
    <n v="5"/>
    <n v="113.3"/>
    <x v="221"/>
    <d v="2024-07-13T00:00:00"/>
    <x v="1"/>
    <n v="566.5"/>
    <x v="0"/>
    <n v="8"/>
    <x v="4"/>
    <x v="52"/>
    <x v="1"/>
    <d v="2024-06-24T00:00:00"/>
  </r>
  <r>
    <s v="ORD254"/>
    <s v="William"/>
    <x v="0"/>
    <x v="8"/>
    <n v="3"/>
    <n v="21.99"/>
    <x v="191"/>
    <d v="2025-03-21T00:00:00"/>
    <x v="0"/>
    <n v="65.97"/>
    <x v="2"/>
    <n v="7"/>
    <x v="1"/>
    <x v="66"/>
    <x v="0"/>
    <d v="2025-03-06T00:00:00"/>
  </r>
  <r>
    <s v="ORD255"/>
    <s v="James"/>
    <x v="0"/>
    <x v="6"/>
    <n v="3"/>
    <n v="3.51"/>
    <x v="222"/>
    <d v="2023-06-03T00:00:00"/>
    <x v="1"/>
    <n v="10.53"/>
    <x v="2"/>
    <n v="1"/>
    <x v="1"/>
    <x v="66"/>
    <x v="2"/>
    <d v="2023-05-14T00:00:00"/>
  </r>
  <r>
    <s v="ORD256"/>
    <s v="Elijah"/>
    <x v="1"/>
    <x v="0"/>
    <n v="5"/>
    <n v="226.86"/>
    <x v="223"/>
    <d v="2025-12-02T00:00:00"/>
    <x v="0"/>
    <n v="1134.3000000000002"/>
    <x v="0"/>
    <n v="6"/>
    <x v="8"/>
    <x v="54"/>
    <x v="0"/>
    <d v="2025-11-09T00:00:00"/>
  </r>
  <r>
    <s v="ORD257"/>
    <s v="Emma"/>
    <x v="3"/>
    <x v="6"/>
    <n v="7"/>
    <n v="3.51"/>
    <x v="224"/>
    <d v="2024-10-31T00:00:00"/>
    <x v="1"/>
    <n v="24.57"/>
    <x v="2"/>
    <n v="3"/>
    <x v="4"/>
    <x v="13"/>
    <x v="1"/>
    <d v="2024-09-23T00:00:00"/>
  </r>
  <r>
    <s v="ORD258"/>
    <s v="Olivia"/>
    <x v="2"/>
    <x v="6"/>
    <n v="1"/>
    <n v="3.51"/>
    <x v="225"/>
    <d v="2025-06-14T00:00:00"/>
    <x v="0"/>
    <n v="3.51"/>
    <x v="2"/>
    <n v="5"/>
    <x v="5"/>
    <x v="13"/>
    <x v="0"/>
    <d v="2025-05-26T00:00:00"/>
  </r>
  <r>
    <s v="ORD259"/>
    <s v="Elijah"/>
    <x v="2"/>
    <x v="7"/>
    <n v="8"/>
    <n v="76.069999999999993"/>
    <x v="226"/>
    <d v="2023-06-30T00:00:00"/>
    <x v="1"/>
    <n v="608.55999999999995"/>
    <x v="0"/>
    <n v="1"/>
    <x v="4"/>
    <x v="86"/>
    <x v="2"/>
    <d v="2023-05-31T00:00:00"/>
  </r>
  <r>
    <s v="ORD260"/>
    <s v="Olivia"/>
    <x v="2"/>
    <x v="4"/>
    <n v="10"/>
    <n v="35.380000000000003"/>
    <x v="227"/>
    <d v="2023-04-20T00:00:00"/>
    <x v="1"/>
    <n v="353.8"/>
    <x v="0"/>
    <n v="6"/>
    <x v="7"/>
    <x v="90"/>
    <x v="2"/>
    <d v="2023-03-14T00:00:00"/>
  </r>
  <r>
    <s v="ORD261"/>
    <s v="Liam"/>
    <x v="2"/>
    <x v="2"/>
    <n v="9"/>
    <n v="0.76"/>
    <x v="228"/>
    <d v="2024-12-10T00:00:00"/>
    <x v="1"/>
    <n v="6.84"/>
    <x v="2"/>
    <n v="12"/>
    <x v="9"/>
    <x v="70"/>
    <x v="1"/>
    <d v="2024-11-25T00:00:00"/>
  </r>
  <r>
    <s v="ORD262"/>
    <s v="Olivia"/>
    <x v="2"/>
    <x v="4"/>
    <n v="1"/>
    <n v="35.380000000000003"/>
    <x v="229"/>
    <d v="2023-08-07T00:00:00"/>
    <x v="0"/>
    <n v="35.380000000000003"/>
    <x v="0"/>
    <n v="8"/>
    <x v="3"/>
    <x v="75"/>
    <x v="2"/>
    <d v="2023-07-20T00:00:00"/>
  </r>
  <r>
    <s v="ORD263"/>
    <s v="Olivia"/>
    <x v="2"/>
    <x v="7"/>
    <n v="10"/>
    <n v="76.069999999999993"/>
    <x v="230"/>
    <d v="2023-02-01T00:00:00"/>
    <x v="1"/>
    <n v="760.69999999999993"/>
    <x v="0"/>
    <n v="13"/>
    <x v="5"/>
    <x v="91"/>
    <x v="2"/>
    <d v="2023-01-15T00:00:00"/>
  </r>
  <r>
    <s v="ORD264"/>
    <s v="Noah"/>
    <x v="1"/>
    <x v="3"/>
    <n v="4"/>
    <n v="292.01"/>
    <x v="35"/>
    <d v="2024-03-05T00:00:00"/>
    <x v="0"/>
    <n v="1168.04"/>
    <x v="1"/>
    <n v="12"/>
    <x v="3"/>
    <x v="56"/>
    <x v="1"/>
    <d v="2024-02-09T00:00:00"/>
  </r>
  <r>
    <s v="ORD265"/>
    <s v="Mia"/>
    <x v="1"/>
    <x v="2"/>
    <n v="7"/>
    <n v="0.76"/>
    <x v="231"/>
    <d v="2025-07-09T00:00:00"/>
    <x v="0"/>
    <n v="5.32"/>
    <x v="2"/>
    <n v="2"/>
    <x v="9"/>
    <x v="70"/>
    <x v="0"/>
    <d v="2025-06-18T00:00:00"/>
  </r>
  <r>
    <s v="ORD266"/>
    <s v="Mia"/>
    <x v="1"/>
    <x v="6"/>
    <n v="5"/>
    <n v="3.51"/>
    <x v="232"/>
    <d v="2023-10-29T00:00:00"/>
    <x v="0"/>
    <n v="17.549999999999997"/>
    <x v="2"/>
    <n v="10"/>
    <x v="3"/>
    <x v="92"/>
    <x v="2"/>
    <d v="2023-09-14T00:00:00"/>
  </r>
  <r>
    <s v="ORD267"/>
    <s v="Noah"/>
    <x v="1"/>
    <x v="8"/>
    <n v="10"/>
    <n v="21.99"/>
    <x v="180"/>
    <d v="2023-07-04T00:00:00"/>
    <x v="0"/>
    <n v="219.89999999999998"/>
    <x v="2"/>
    <n v="8"/>
    <x v="0"/>
    <x v="0"/>
    <x v="2"/>
    <d v="2023-05-20T00:00:00"/>
  </r>
  <r>
    <s v="ORD268"/>
    <s v="Olivia"/>
    <x v="2"/>
    <x v="2"/>
    <n v="1"/>
    <n v="0.76"/>
    <x v="233"/>
    <d v="2024-06-11T00:00:00"/>
    <x v="0"/>
    <n v="0.76"/>
    <x v="2"/>
    <n v="3"/>
    <x v="8"/>
    <x v="41"/>
    <x v="1"/>
    <d v="2024-05-25T00:00:00"/>
  </r>
  <r>
    <s v="ORD269"/>
    <s v="Mia"/>
    <x v="1"/>
    <x v="5"/>
    <n v="7"/>
    <n v="113.3"/>
    <x v="234"/>
    <d v="2025-03-17T00:00:00"/>
    <x v="0"/>
    <n v="793.1"/>
    <x v="0"/>
    <n v="15"/>
    <x v="3"/>
    <x v="5"/>
    <x v="0"/>
    <d v="2025-02-09T00:00:00"/>
  </r>
  <r>
    <s v="ORD270"/>
    <s v="Ishita"/>
    <x v="1"/>
    <x v="0"/>
    <n v="5"/>
    <n v="226.86"/>
    <x v="21"/>
    <d v="2023-05-21T00:00:00"/>
    <x v="0"/>
    <n v="1134.3000000000002"/>
    <x v="0"/>
    <n v="8"/>
    <x v="8"/>
    <x v="19"/>
    <x v="2"/>
    <d v="2023-04-27T00:00:00"/>
  </r>
  <r>
    <s v="ORD271"/>
    <s v="Olivia"/>
    <x v="2"/>
    <x v="0"/>
    <n v="6"/>
    <n v="226.86"/>
    <x v="224"/>
    <d v="2024-11-06T00:00:00"/>
    <x v="0"/>
    <n v="1361.16"/>
    <x v="0"/>
    <n v="2"/>
    <x v="2"/>
    <x v="76"/>
    <x v="1"/>
    <d v="2024-09-23T00:00:00"/>
  </r>
  <r>
    <s v="ORD272"/>
    <s v="Elijah"/>
    <x v="2"/>
    <x v="6"/>
    <n v="7"/>
    <n v="3.51"/>
    <x v="235"/>
    <d v="2024-04-27T00:00:00"/>
    <x v="1"/>
    <n v="24.57"/>
    <x v="2"/>
    <n v="11"/>
    <x v="7"/>
    <x v="60"/>
    <x v="1"/>
    <d v="2024-03-15T00:00:00"/>
  </r>
  <r>
    <s v="ORD273"/>
    <s v="Ava"/>
    <x v="1"/>
    <x v="7"/>
    <n v="7"/>
    <n v="76.069999999999993"/>
    <x v="236"/>
    <d v="2025-10-09T00:00:00"/>
    <x v="1"/>
    <n v="532.49"/>
    <x v="0"/>
    <n v="7"/>
    <x v="3"/>
    <x v="89"/>
    <x v="0"/>
    <d v="2025-09-13T00:00:00"/>
  </r>
  <r>
    <s v="ORD274"/>
    <s v="Sophia"/>
    <x v="2"/>
    <x v="7"/>
    <n v="5"/>
    <n v="76.069999999999993"/>
    <x v="5"/>
    <d v="2025-05-25T00:00:00"/>
    <x v="1"/>
    <n v="380.34999999999997"/>
    <x v="0"/>
    <n v="18"/>
    <x v="9"/>
    <x v="70"/>
    <x v="0"/>
    <d v="2025-04-21T00:00:00"/>
  </r>
  <r>
    <s v="ORD275"/>
    <s v="Mia"/>
    <x v="1"/>
    <x v="2"/>
    <n v="5"/>
    <n v="0.76"/>
    <x v="237"/>
    <d v="2025-01-19T00:00:00"/>
    <x v="0"/>
    <n v="3.8"/>
    <x v="2"/>
    <n v="3"/>
    <x v="2"/>
    <x v="43"/>
    <x v="1"/>
    <d v="2024-12-17T00:00:00"/>
  </r>
  <r>
    <s v="ORD276"/>
    <s v="Elijah"/>
    <x v="1"/>
    <x v="9"/>
    <n v="6"/>
    <n v="35.93"/>
    <x v="238"/>
    <d v="2025-07-19T00:00:00"/>
    <x v="0"/>
    <n v="215.57999999999998"/>
    <x v="0"/>
    <n v="18"/>
    <x v="9"/>
    <x v="82"/>
    <x v="0"/>
    <d v="2025-06-12T00:00:00"/>
  </r>
  <r>
    <s v="ORD277"/>
    <s v="Mia"/>
    <x v="1"/>
    <x v="7"/>
    <n v="4"/>
    <n v="76.069999999999993"/>
    <x v="239"/>
    <d v="2023-11-11T00:00:00"/>
    <x v="0"/>
    <n v="304.27999999999997"/>
    <x v="0"/>
    <n v="19"/>
    <x v="8"/>
    <x v="41"/>
    <x v="2"/>
    <d v="2023-10-09T00:00:00"/>
  </r>
  <r>
    <s v="ORD278"/>
    <s v="James"/>
    <x v="3"/>
    <x v="1"/>
    <n v="8"/>
    <n v="177.37"/>
    <x v="240"/>
    <d v="2025-08-30T00:00:00"/>
    <x v="1"/>
    <n v="1418.96"/>
    <x v="1"/>
    <n v="8"/>
    <x v="6"/>
    <x v="36"/>
    <x v="0"/>
    <d v="2025-08-04T00:00:00"/>
  </r>
  <r>
    <s v="ORD279"/>
    <s v="Ishita"/>
    <x v="1"/>
    <x v="1"/>
    <n v="5"/>
    <n v="177.37"/>
    <x v="241"/>
    <d v="2024-06-22T00:00:00"/>
    <x v="0"/>
    <n v="886.85"/>
    <x v="1"/>
    <n v="19"/>
    <x v="7"/>
    <x v="90"/>
    <x v="1"/>
    <d v="2024-06-03T00:00:00"/>
  </r>
  <r>
    <s v="ORD280"/>
    <s v="Noah"/>
    <x v="1"/>
    <x v="8"/>
    <n v="2"/>
    <n v="21.99"/>
    <x v="242"/>
    <d v="2024-07-17T00:00:00"/>
    <x v="0"/>
    <n v="43.98"/>
    <x v="1"/>
    <n v="6"/>
    <x v="7"/>
    <x v="17"/>
    <x v="1"/>
    <d v="2024-06-04T00:00:00"/>
  </r>
  <r>
    <s v="ORD281"/>
    <s v="William"/>
    <x v="0"/>
    <x v="3"/>
    <n v="4"/>
    <n v="292.01"/>
    <x v="90"/>
    <d v="2023-10-13T00:00:00"/>
    <x v="0"/>
    <n v="1168.04"/>
    <x v="1"/>
    <n v="3"/>
    <x v="5"/>
    <x v="91"/>
    <x v="2"/>
    <d v="2023-09-02T00:00:00"/>
  </r>
  <r>
    <s v="ORD282"/>
    <s v="James"/>
    <x v="3"/>
    <x v="3"/>
    <n v="10"/>
    <n v="292.01"/>
    <x v="243"/>
    <d v="2024-04-25T00:00:00"/>
    <x v="1"/>
    <n v="2920.1"/>
    <x v="1"/>
    <n v="2"/>
    <x v="8"/>
    <x v="30"/>
    <x v="1"/>
    <d v="2024-03-16T00:00:00"/>
  </r>
  <r>
    <s v="ORD283"/>
    <s v="Liam"/>
    <x v="2"/>
    <x v="1"/>
    <n v="8"/>
    <n v="177.37"/>
    <x v="244"/>
    <d v="2024-10-20T00:00:00"/>
    <x v="0"/>
    <n v="1418.96"/>
    <x v="1"/>
    <n v="17"/>
    <x v="4"/>
    <x v="31"/>
    <x v="1"/>
    <d v="2024-09-27T00:00:00"/>
  </r>
  <r>
    <s v="ORD284"/>
    <s v="Ava"/>
    <x v="1"/>
    <x v="6"/>
    <n v="3"/>
    <n v="3.51"/>
    <x v="245"/>
    <d v="2023-04-17T00:00:00"/>
    <x v="1"/>
    <n v="10.53"/>
    <x v="2"/>
    <n v="9"/>
    <x v="0"/>
    <x v="0"/>
    <x v="2"/>
    <d v="2023-03-05T00:00:00"/>
  </r>
  <r>
    <s v="ORD285"/>
    <s v="Elijah"/>
    <x v="1"/>
    <x v="9"/>
    <n v="3"/>
    <n v="35.93"/>
    <x v="246"/>
    <d v="2025-03-27T00:00:00"/>
    <x v="1"/>
    <n v="107.78999999999999"/>
    <x v="0"/>
    <n v="10"/>
    <x v="9"/>
    <x v="84"/>
    <x v="0"/>
    <d v="2025-02-17T00:00:00"/>
  </r>
  <r>
    <s v="ORD286"/>
    <s v="James"/>
    <x v="3"/>
    <x v="6"/>
    <n v="5"/>
    <n v="3.51"/>
    <x v="74"/>
    <d v="2025-01-18T00:00:00"/>
    <x v="1"/>
    <n v="17.549999999999997"/>
    <x v="2"/>
    <n v="2"/>
    <x v="8"/>
    <x v="22"/>
    <x v="1"/>
    <d v="2024-12-22T00:00:00"/>
  </r>
  <r>
    <s v="ORD287"/>
    <s v="William"/>
    <x v="0"/>
    <x v="7"/>
    <n v="10"/>
    <n v="76.069999999999993"/>
    <x v="247"/>
    <d v="2023-11-09T00:00:00"/>
    <x v="0"/>
    <n v="760.69999999999993"/>
    <x v="0"/>
    <n v="14"/>
    <x v="1"/>
    <x v="12"/>
    <x v="2"/>
    <d v="2023-09-27T00:00:00"/>
  </r>
  <r>
    <s v="ORD288"/>
    <s v="Ishita"/>
    <x v="1"/>
    <x v="9"/>
    <n v="8"/>
    <n v="35.93"/>
    <x v="71"/>
    <d v="2025-10-31T00:00:00"/>
    <x v="0"/>
    <n v="287.44"/>
    <x v="0"/>
    <n v="16"/>
    <x v="8"/>
    <x v="67"/>
    <x v="0"/>
    <d v="2025-09-19T00:00:00"/>
  </r>
  <r>
    <s v="ORD289"/>
    <s v="William"/>
    <x v="0"/>
    <x v="8"/>
    <n v="5"/>
    <n v="21.99"/>
    <x v="248"/>
    <d v="2024-10-19T00:00:00"/>
    <x v="1"/>
    <n v="109.94999999999999"/>
    <x v="2"/>
    <n v="0"/>
    <x v="6"/>
    <x v="88"/>
    <x v="1"/>
    <d v="2024-09-11T00:00:00"/>
  </r>
  <r>
    <s v="ORD290"/>
    <s v="William"/>
    <x v="0"/>
    <x v="9"/>
    <n v="8"/>
    <n v="35.93"/>
    <x v="249"/>
    <d v="2023-03-11T00:00:00"/>
    <x v="1"/>
    <n v="287.44"/>
    <x v="0"/>
    <n v="4"/>
    <x v="3"/>
    <x v="15"/>
    <x v="2"/>
    <d v="2023-02-20T00:00:00"/>
  </r>
  <r>
    <s v="ORD291"/>
    <s v="Ishita"/>
    <x v="1"/>
    <x v="2"/>
    <n v="4"/>
    <n v="0.76"/>
    <x v="250"/>
    <d v="2023-04-25T00:00:00"/>
    <x v="0"/>
    <n v="3.04"/>
    <x v="2"/>
    <n v="14"/>
    <x v="7"/>
    <x v="55"/>
    <x v="2"/>
    <d v="2023-03-23T00:00:00"/>
  </r>
  <r>
    <s v="ORD292"/>
    <s v="Mia"/>
    <x v="1"/>
    <x v="0"/>
    <n v="4"/>
    <n v="226.86"/>
    <x v="251"/>
    <d v="2025-10-05T00:00:00"/>
    <x v="1"/>
    <n v="907.44"/>
    <x v="0"/>
    <n v="5"/>
    <x v="0"/>
    <x v="49"/>
    <x v="0"/>
    <d v="2025-09-11T00:00:00"/>
  </r>
  <r>
    <s v="ORD293"/>
    <s v="Noah"/>
    <x v="1"/>
    <x v="7"/>
    <n v="7"/>
    <n v="76.069999999999993"/>
    <x v="1"/>
    <d v="2025-10-26T00:00:00"/>
    <x v="0"/>
    <n v="532.49"/>
    <x v="0"/>
    <n v="1"/>
    <x v="0"/>
    <x v="34"/>
    <x v="0"/>
    <d v="2025-09-15T00:00:00"/>
  </r>
  <r>
    <s v="ORD294"/>
    <s v="Mia"/>
    <x v="1"/>
    <x v="1"/>
    <n v="8"/>
    <n v="177.37"/>
    <x v="46"/>
    <d v="2024-03-08T00:00:00"/>
    <x v="1"/>
    <n v="1418.96"/>
    <x v="1"/>
    <n v="9"/>
    <x v="8"/>
    <x v="19"/>
    <x v="1"/>
    <d v="2024-02-19T00:00:00"/>
  </r>
  <r>
    <s v="ORD295"/>
    <s v="Sophia"/>
    <x v="2"/>
    <x v="9"/>
    <n v="3"/>
    <n v="35.93"/>
    <x v="252"/>
    <d v="2025-03-08T00:00:00"/>
    <x v="1"/>
    <n v="107.78999999999999"/>
    <x v="0"/>
    <n v="0"/>
    <x v="3"/>
    <x v="71"/>
    <x v="0"/>
    <d v="2025-02-20T00:00:00"/>
  </r>
  <r>
    <s v="ORD296"/>
    <s v="Liam"/>
    <x v="1"/>
    <x v="6"/>
    <n v="2"/>
    <n v="3.51"/>
    <x v="253"/>
    <d v="2025-12-11T00:00:00"/>
    <x v="1"/>
    <n v="7.02"/>
    <x v="2"/>
    <n v="16"/>
    <x v="5"/>
    <x v="18"/>
    <x v="0"/>
    <d v="2025-11-25T00:00:00"/>
  </r>
  <r>
    <s v="ORD297"/>
    <s v="Noah"/>
    <x v="1"/>
    <x v="3"/>
    <n v="6"/>
    <n v="292.01"/>
    <x v="254"/>
    <d v="2025-12-29T00:00:00"/>
    <x v="1"/>
    <n v="1752.06"/>
    <x v="1"/>
    <n v="17"/>
    <x v="1"/>
    <x v="79"/>
    <x v="0"/>
    <d v="2025-11-21T00:00:00"/>
  </r>
  <r>
    <s v="ORD298"/>
    <s v="Noah"/>
    <x v="1"/>
    <x v="9"/>
    <n v="7"/>
    <n v="35.93"/>
    <x v="255"/>
    <d v="2023-03-19T00:00:00"/>
    <x v="0"/>
    <n v="251.51"/>
    <x v="1"/>
    <n v="14"/>
    <x v="6"/>
    <x v="93"/>
    <x v="2"/>
    <d v="2023-02-27T00:00:00"/>
  </r>
  <r>
    <s v="ORD299"/>
    <s v="Noah"/>
    <x v="1"/>
    <x v="5"/>
    <n v="5"/>
    <n v="113.3"/>
    <x v="256"/>
    <d v="2025-11-06T00:00:00"/>
    <x v="0"/>
    <n v="566.5"/>
    <x v="0"/>
    <n v="9"/>
    <x v="8"/>
    <x v="94"/>
    <x v="0"/>
    <d v="2025-10-01T00:00:00"/>
  </r>
  <r>
    <s v="ORD300"/>
    <s v="Olivia"/>
    <x v="2"/>
    <x v="5"/>
    <n v="1"/>
    <n v="113.3"/>
    <x v="58"/>
    <d v="2025-07-19T00:00:00"/>
    <x v="1"/>
    <n v="113.3"/>
    <x v="0"/>
    <n v="9"/>
    <x v="9"/>
    <x v="84"/>
    <x v="0"/>
    <d v="2025-06-26T00:00:00"/>
  </r>
  <r>
    <s v="ORD301"/>
    <s v="Sophia"/>
    <x v="2"/>
    <x v="8"/>
    <n v="3"/>
    <n v="21.99"/>
    <x v="257"/>
    <d v="2025-03-07T00:00:00"/>
    <x v="0"/>
    <n v="65.97"/>
    <x v="2"/>
    <n v="5"/>
    <x v="9"/>
    <x v="58"/>
    <x v="0"/>
    <d v="2025-02-16T00:00:00"/>
  </r>
  <r>
    <s v="ORD302"/>
    <s v="Ishita"/>
    <x v="1"/>
    <x v="6"/>
    <n v="8"/>
    <n v="3.51"/>
    <x v="258"/>
    <d v="2023-10-28T00:00:00"/>
    <x v="0"/>
    <n v="28.08"/>
    <x v="2"/>
    <n v="9"/>
    <x v="9"/>
    <x v="84"/>
    <x v="2"/>
    <d v="2023-09-24T00:00:00"/>
  </r>
  <r>
    <s v="ORD303"/>
    <s v="Noah"/>
    <x v="1"/>
    <x v="6"/>
    <n v="1"/>
    <n v="3.51"/>
    <x v="259"/>
    <d v="2023-05-29T00:00:00"/>
    <x v="1"/>
    <n v="3.51"/>
    <x v="2"/>
    <n v="8"/>
    <x v="7"/>
    <x v="20"/>
    <x v="2"/>
    <d v="2023-04-14T00:00:00"/>
  </r>
  <r>
    <s v="ORD304"/>
    <s v="Liam"/>
    <x v="2"/>
    <x v="6"/>
    <n v="8"/>
    <n v="3.51"/>
    <x v="224"/>
    <d v="2024-10-20T00:00:00"/>
    <x v="1"/>
    <n v="28.08"/>
    <x v="2"/>
    <n v="10"/>
    <x v="5"/>
    <x v="59"/>
    <x v="1"/>
    <d v="2024-09-23T00:00:00"/>
  </r>
  <r>
    <s v="ORD305"/>
    <s v="Liam"/>
    <x v="1"/>
    <x v="5"/>
    <n v="5"/>
    <n v="113.3"/>
    <x v="247"/>
    <d v="2023-11-09T00:00:00"/>
    <x v="0"/>
    <n v="566.5"/>
    <x v="0"/>
    <n v="5"/>
    <x v="0"/>
    <x v="77"/>
    <x v="2"/>
    <d v="2023-09-27T00:00:00"/>
  </r>
  <r>
    <s v="ORD306"/>
    <s v="Sophia"/>
    <x v="2"/>
    <x v="9"/>
    <n v="5"/>
    <n v="35.93"/>
    <x v="260"/>
    <d v="2024-08-13T00:00:00"/>
    <x v="1"/>
    <n v="179.65"/>
    <x v="0"/>
    <n v="6"/>
    <x v="1"/>
    <x v="44"/>
    <x v="1"/>
    <d v="2024-07-02T00:00:00"/>
  </r>
  <r>
    <s v="ORD307"/>
    <s v="Olivia"/>
    <x v="2"/>
    <x v="4"/>
    <n v="5"/>
    <n v="35.380000000000003"/>
    <x v="261"/>
    <d v="2024-09-15T00:00:00"/>
    <x v="1"/>
    <n v="176.9"/>
    <x v="0"/>
    <n v="4"/>
    <x v="9"/>
    <x v="74"/>
    <x v="1"/>
    <d v="2024-08-20T00:00:00"/>
  </r>
  <r>
    <s v="ORD308"/>
    <s v="Liam"/>
    <x v="2"/>
    <x v="9"/>
    <n v="5"/>
    <n v="35.93"/>
    <x v="262"/>
    <d v="2024-12-19T00:00:00"/>
    <x v="0"/>
    <n v="179.65"/>
    <x v="0"/>
    <n v="10"/>
    <x v="2"/>
    <x v="65"/>
    <x v="1"/>
    <d v="2024-11-06T00:00:00"/>
  </r>
  <r>
    <s v="ORD309"/>
    <s v="Olivia"/>
    <x v="2"/>
    <x v="0"/>
    <n v="10"/>
    <n v="226.86"/>
    <x v="263"/>
    <d v="2023-05-05T00:00:00"/>
    <x v="0"/>
    <n v="2268.6000000000004"/>
    <x v="0"/>
    <n v="18"/>
    <x v="2"/>
    <x v="3"/>
    <x v="2"/>
    <d v="2023-04-19T00:00:00"/>
  </r>
  <r>
    <s v="ORD310"/>
    <s v="Ishita"/>
    <x v="1"/>
    <x v="1"/>
    <n v="4"/>
    <n v="177.37"/>
    <x v="264"/>
    <d v="2024-11-09T00:00:00"/>
    <x v="1"/>
    <n v="709.48"/>
    <x v="1"/>
    <n v="7"/>
    <x v="7"/>
    <x v="60"/>
    <x v="1"/>
    <d v="2024-09-26T00:00:00"/>
  </r>
  <r>
    <s v="ORD311"/>
    <s v="Mia"/>
    <x v="1"/>
    <x v="4"/>
    <n v="6"/>
    <n v="35.380000000000003"/>
    <x v="265"/>
    <d v="2024-12-31T00:00:00"/>
    <x v="1"/>
    <n v="212.28000000000003"/>
    <x v="0"/>
    <n v="10"/>
    <x v="3"/>
    <x v="5"/>
    <x v="1"/>
    <d v="2024-11-18T00:00:00"/>
  </r>
  <r>
    <s v="ORD312"/>
    <s v="William"/>
    <x v="0"/>
    <x v="5"/>
    <n v="5"/>
    <n v="113.3"/>
    <x v="204"/>
    <d v="2023-06-23T00:00:00"/>
    <x v="1"/>
    <n v="566.5"/>
    <x v="0"/>
    <n v="8"/>
    <x v="9"/>
    <x v="84"/>
    <x v="2"/>
    <d v="2023-06-04T00:00:00"/>
  </r>
  <r>
    <s v="ORD313"/>
    <s v="James"/>
    <x v="0"/>
    <x v="2"/>
    <n v="10"/>
    <n v="0.76"/>
    <x v="266"/>
    <d v="2025-10-04T00:00:00"/>
    <x v="1"/>
    <n v="7.6"/>
    <x v="2"/>
    <n v="2"/>
    <x v="0"/>
    <x v="37"/>
    <x v="0"/>
    <d v="2025-08-30T00:00:00"/>
  </r>
  <r>
    <s v="ORD314"/>
    <s v="Elijah"/>
    <x v="1"/>
    <x v="3"/>
    <n v="2"/>
    <n v="292.01"/>
    <x v="122"/>
    <d v="2023-12-30T00:00:00"/>
    <x v="0"/>
    <n v="584.02"/>
    <x v="1"/>
    <n v="15"/>
    <x v="0"/>
    <x v="37"/>
    <x v="2"/>
    <d v="2023-11-22T00:00:00"/>
  </r>
  <r>
    <s v="ORD315"/>
    <s v="Noah"/>
    <x v="1"/>
    <x v="1"/>
    <n v="9"/>
    <n v="177.37"/>
    <x v="218"/>
    <d v="2023-05-14T00:00:00"/>
    <x v="0"/>
    <n v="1596.33"/>
    <x v="1"/>
    <n v="0"/>
    <x v="9"/>
    <x v="53"/>
    <x v="2"/>
    <d v="2023-04-18T00:00:00"/>
  </r>
  <r>
    <s v="ORD316"/>
    <s v="Ishita"/>
    <x v="1"/>
    <x v="5"/>
    <n v="5"/>
    <n v="113.3"/>
    <x v="95"/>
    <d v="2024-05-14T00:00:00"/>
    <x v="1"/>
    <n v="566.5"/>
    <x v="0"/>
    <n v="0"/>
    <x v="3"/>
    <x v="5"/>
    <x v="1"/>
    <d v="2024-04-16T00:00:00"/>
  </r>
  <r>
    <s v="ORD317"/>
    <s v="Mia"/>
    <x v="1"/>
    <x v="8"/>
    <n v="3"/>
    <n v="21.99"/>
    <x v="267"/>
    <d v="2024-03-28T00:00:00"/>
    <x v="1"/>
    <n v="65.97"/>
    <x v="2"/>
    <n v="8"/>
    <x v="6"/>
    <x v="72"/>
    <x v="1"/>
    <d v="2024-03-06T00:00:00"/>
  </r>
  <r>
    <s v="ORD318"/>
    <s v="Liam"/>
    <x v="2"/>
    <x v="2"/>
    <n v="1"/>
    <n v="0.76"/>
    <x v="268"/>
    <d v="2025-10-02T00:00:00"/>
    <x v="1"/>
    <n v="0.76"/>
    <x v="2"/>
    <n v="4"/>
    <x v="3"/>
    <x v="92"/>
    <x v="0"/>
    <d v="2025-09-03T00:00:00"/>
  </r>
  <r>
    <s v="ORD319"/>
    <s v="James"/>
    <x v="3"/>
    <x v="1"/>
    <n v="7"/>
    <n v="177.37"/>
    <x v="80"/>
    <d v="2025-07-01T00:00:00"/>
    <x v="1"/>
    <n v="1241.5900000000001"/>
    <x v="1"/>
    <n v="1"/>
    <x v="2"/>
    <x v="3"/>
    <x v="0"/>
    <d v="2025-05-18T00:00:00"/>
  </r>
  <r>
    <s v="ORD320"/>
    <s v="Sophia"/>
    <x v="2"/>
    <x v="1"/>
    <n v="9"/>
    <n v="177.37"/>
    <x v="269"/>
    <d v="2023-01-28T00:00:00"/>
    <x v="0"/>
    <n v="1596.33"/>
    <x v="1"/>
    <n v="0"/>
    <x v="4"/>
    <x v="86"/>
    <x v="2"/>
    <d v="2023-01-08T00:00:00"/>
  </r>
  <r>
    <s v="ORD321"/>
    <s v="Emma"/>
    <x v="3"/>
    <x v="9"/>
    <n v="4"/>
    <n v="35.93"/>
    <x v="270"/>
    <d v="2023-08-03T00:00:00"/>
    <x v="1"/>
    <n v="143.72"/>
    <x v="0"/>
    <n v="3"/>
    <x v="4"/>
    <x v="13"/>
    <x v="2"/>
    <d v="2023-06-28T00:00:00"/>
  </r>
  <r>
    <s v="ORD322"/>
    <s v="Olivia"/>
    <x v="2"/>
    <x v="2"/>
    <n v="6"/>
    <n v="0.76"/>
    <x v="271"/>
    <d v="2024-03-14T00:00:00"/>
    <x v="1"/>
    <n v="4.5600000000000005"/>
    <x v="2"/>
    <n v="2"/>
    <x v="8"/>
    <x v="38"/>
    <x v="1"/>
    <d v="2024-02-28T00:00:00"/>
  </r>
  <r>
    <s v="ORD323"/>
    <s v="Emma"/>
    <x v="3"/>
    <x v="2"/>
    <n v="6"/>
    <n v="0.76"/>
    <x v="272"/>
    <d v="2024-06-05T00:00:00"/>
    <x v="1"/>
    <n v="4.5600000000000005"/>
    <x v="2"/>
    <n v="4"/>
    <x v="9"/>
    <x v="69"/>
    <x v="1"/>
    <d v="2024-05-11T00:00:00"/>
  </r>
  <r>
    <s v="ORD324"/>
    <s v="Liam"/>
    <x v="1"/>
    <x v="4"/>
    <n v="2"/>
    <n v="35.380000000000003"/>
    <x v="273"/>
    <d v="2025-07-13T00:00:00"/>
    <x v="1"/>
    <n v="70.760000000000005"/>
    <x v="0"/>
    <n v="10"/>
    <x v="4"/>
    <x v="31"/>
    <x v="0"/>
    <d v="2025-06-04T00:00:00"/>
  </r>
  <r>
    <s v="ORD325"/>
    <s v="Liam"/>
    <x v="2"/>
    <x v="9"/>
    <n v="7"/>
    <n v="35.93"/>
    <x v="274"/>
    <d v="2025-01-11T00:00:00"/>
    <x v="0"/>
    <n v="251.51"/>
    <x v="0"/>
    <n v="14"/>
    <x v="8"/>
    <x v="19"/>
    <x v="1"/>
    <d v="2024-12-27T00:00:00"/>
  </r>
  <r>
    <s v="ORD326"/>
    <s v="James"/>
    <x v="0"/>
    <x v="1"/>
    <n v="6"/>
    <n v="177.37"/>
    <x v="233"/>
    <d v="2024-06-13T00:00:00"/>
    <x v="0"/>
    <n v="1064.22"/>
    <x v="1"/>
    <n v="8"/>
    <x v="2"/>
    <x v="57"/>
    <x v="1"/>
    <d v="2024-05-25T00:00:00"/>
  </r>
  <r>
    <s v="ORD327"/>
    <s v="Emma"/>
    <x v="3"/>
    <x v="6"/>
    <n v="5"/>
    <n v="3.51"/>
    <x v="275"/>
    <d v="2023-06-01T00:00:00"/>
    <x v="0"/>
    <n v="17.549999999999997"/>
    <x v="2"/>
    <n v="7"/>
    <x v="6"/>
    <x v="29"/>
    <x v="2"/>
    <d v="2023-05-05T00:00:00"/>
  </r>
  <r>
    <s v="ORD328"/>
    <s v="Elijah"/>
    <x v="1"/>
    <x v="2"/>
    <n v="2"/>
    <n v="0.76"/>
    <x v="6"/>
    <d v="2024-09-08T00:00:00"/>
    <x v="1"/>
    <n v="1.52"/>
    <x v="2"/>
    <n v="17"/>
    <x v="8"/>
    <x v="19"/>
    <x v="1"/>
    <d v="2024-07-29T00:00:00"/>
  </r>
  <r>
    <s v="ORD329"/>
    <s v="Ishita"/>
    <x v="1"/>
    <x v="0"/>
    <n v="1"/>
    <n v="226.86"/>
    <x v="276"/>
    <d v="2023-10-26T00:00:00"/>
    <x v="1"/>
    <n v="226.86"/>
    <x v="0"/>
    <n v="1"/>
    <x v="7"/>
    <x v="33"/>
    <x v="2"/>
    <d v="2023-09-25T00:00:00"/>
  </r>
  <r>
    <s v="ORD330"/>
    <s v="James"/>
    <x v="3"/>
    <x v="3"/>
    <n v="3"/>
    <n v="292.01"/>
    <x v="277"/>
    <d v="2025-03-01T00:00:00"/>
    <x v="0"/>
    <n v="876.03"/>
    <x v="1"/>
    <n v="19"/>
    <x v="0"/>
    <x v="34"/>
    <x v="0"/>
    <d v="2025-02-07T00:00:00"/>
  </r>
  <r>
    <s v="ORD331"/>
    <s v="Sophia"/>
    <x v="2"/>
    <x v="5"/>
    <n v="8"/>
    <n v="113.3"/>
    <x v="278"/>
    <d v="2024-05-08T00:00:00"/>
    <x v="1"/>
    <n v="906.4"/>
    <x v="0"/>
    <n v="10"/>
    <x v="7"/>
    <x v="20"/>
    <x v="1"/>
    <d v="2024-03-30T00:00:00"/>
  </r>
  <r>
    <s v="ORD332"/>
    <s v="Ava"/>
    <x v="1"/>
    <x v="6"/>
    <n v="8"/>
    <n v="3.51"/>
    <x v="170"/>
    <d v="2023-05-22T00:00:00"/>
    <x v="1"/>
    <n v="28.08"/>
    <x v="2"/>
    <n v="8"/>
    <x v="3"/>
    <x v="63"/>
    <x v="2"/>
    <d v="2023-04-11T00:00:00"/>
  </r>
  <r>
    <s v="ORD333"/>
    <s v="Liam"/>
    <x v="2"/>
    <x v="5"/>
    <n v="9"/>
    <n v="113.3"/>
    <x v="279"/>
    <d v="2024-04-26T00:00:00"/>
    <x v="1"/>
    <n v="1019.6999999999999"/>
    <x v="0"/>
    <n v="1"/>
    <x v="5"/>
    <x v="18"/>
    <x v="1"/>
    <d v="2024-04-03T00:00:00"/>
  </r>
  <r>
    <s v="ORD334"/>
    <s v="Liam"/>
    <x v="1"/>
    <x v="9"/>
    <n v="3"/>
    <n v="35.93"/>
    <x v="280"/>
    <d v="2025-04-12T00:00:00"/>
    <x v="1"/>
    <n v="107.78999999999999"/>
    <x v="0"/>
    <n v="6"/>
    <x v="1"/>
    <x v="95"/>
    <x v="0"/>
    <d v="2025-03-08T00:00:00"/>
  </r>
  <r>
    <s v="ORD335"/>
    <s v="Noah"/>
    <x v="1"/>
    <x v="5"/>
    <n v="7"/>
    <n v="113.3"/>
    <x v="281"/>
    <d v="2024-10-29T00:00:00"/>
    <x v="1"/>
    <n v="793.1"/>
    <x v="0"/>
    <n v="18"/>
    <x v="4"/>
    <x v="28"/>
    <x v="1"/>
    <d v="2024-10-07T00:00:00"/>
  </r>
  <r>
    <s v="ORD336"/>
    <s v="Emma"/>
    <x v="3"/>
    <x v="3"/>
    <n v="3"/>
    <n v="292.01"/>
    <x v="282"/>
    <d v="2025-06-18T00:00:00"/>
    <x v="1"/>
    <n v="876.03"/>
    <x v="1"/>
    <n v="3"/>
    <x v="4"/>
    <x v="28"/>
    <x v="0"/>
    <d v="2025-05-11T00:00:00"/>
  </r>
  <r>
    <s v="ORD337"/>
    <s v="James"/>
    <x v="0"/>
    <x v="6"/>
    <n v="5"/>
    <n v="3.51"/>
    <x v="283"/>
    <d v="2024-02-08T00:00:00"/>
    <x v="1"/>
    <n v="17.549999999999997"/>
    <x v="2"/>
    <n v="0"/>
    <x v="0"/>
    <x v="14"/>
    <x v="1"/>
    <d v="2024-01-13T00:00:00"/>
  </r>
  <r>
    <s v="ORD338"/>
    <s v="James"/>
    <x v="0"/>
    <x v="6"/>
    <n v="2"/>
    <n v="3.51"/>
    <x v="263"/>
    <d v="2023-05-21T00:00:00"/>
    <x v="1"/>
    <n v="7.02"/>
    <x v="2"/>
    <n v="3"/>
    <x v="5"/>
    <x v="8"/>
    <x v="2"/>
    <d v="2023-04-19T00:00:00"/>
  </r>
  <r>
    <s v="ORD339"/>
    <s v="Noah"/>
    <x v="1"/>
    <x v="9"/>
    <n v="8"/>
    <n v="35.93"/>
    <x v="80"/>
    <d v="2025-06-23T00:00:00"/>
    <x v="0"/>
    <n v="287.44"/>
    <x v="0"/>
    <n v="2"/>
    <x v="4"/>
    <x v="31"/>
    <x v="0"/>
    <d v="2025-05-18T00:00:00"/>
  </r>
  <r>
    <s v="ORD340"/>
    <s v="Liam"/>
    <x v="1"/>
    <x v="5"/>
    <n v="9"/>
    <n v="113.3"/>
    <x v="284"/>
    <d v="2024-02-07T00:00:00"/>
    <x v="0"/>
    <n v="1019.6999999999999"/>
    <x v="0"/>
    <n v="3"/>
    <x v="9"/>
    <x v="84"/>
    <x v="2"/>
    <d v="2023-12-29T00:00:00"/>
  </r>
  <r>
    <s v="ORD341"/>
    <s v="William"/>
    <x v="0"/>
    <x v="1"/>
    <n v="1"/>
    <n v="177.37"/>
    <x v="285"/>
    <d v="2024-04-28T00:00:00"/>
    <x v="0"/>
    <n v="177.37"/>
    <x v="1"/>
    <n v="9"/>
    <x v="6"/>
    <x v="29"/>
    <x v="1"/>
    <d v="2024-03-22T00:00:00"/>
  </r>
  <r>
    <s v="ORD342"/>
    <s v="Elijah"/>
    <x v="2"/>
    <x v="4"/>
    <n v="9"/>
    <n v="35.380000000000003"/>
    <x v="286"/>
    <d v="2023-03-12T00:00:00"/>
    <x v="1"/>
    <n v="318.42"/>
    <x v="0"/>
    <n v="10"/>
    <x v="1"/>
    <x v="50"/>
    <x v="2"/>
    <d v="2023-01-27T00:00:00"/>
  </r>
  <r>
    <s v="ORD343"/>
    <s v="Mia"/>
    <x v="1"/>
    <x v="4"/>
    <n v="2"/>
    <n v="35.380000000000003"/>
    <x v="287"/>
    <d v="2023-04-13T00:00:00"/>
    <x v="1"/>
    <n v="70.760000000000005"/>
    <x v="0"/>
    <n v="5"/>
    <x v="9"/>
    <x v="82"/>
    <x v="2"/>
    <d v="2023-03-20T00:00:00"/>
  </r>
  <r>
    <s v="ORD344"/>
    <s v="Liam"/>
    <x v="1"/>
    <x v="6"/>
    <n v="10"/>
    <n v="3.51"/>
    <x v="288"/>
    <d v="2024-08-10T00:00:00"/>
    <x v="0"/>
    <n v="35.099999999999994"/>
    <x v="2"/>
    <n v="9"/>
    <x v="3"/>
    <x v="92"/>
    <x v="1"/>
    <d v="2024-07-07T00:00:00"/>
  </r>
  <r>
    <s v="ORD345"/>
    <s v="Olivia"/>
    <x v="2"/>
    <x v="6"/>
    <n v="8"/>
    <n v="3.51"/>
    <x v="223"/>
    <d v="2025-11-27T00:00:00"/>
    <x v="1"/>
    <n v="28.08"/>
    <x v="2"/>
    <n v="17"/>
    <x v="6"/>
    <x v="92"/>
    <x v="0"/>
    <d v="2025-11-09T00:00:00"/>
  </r>
  <r>
    <s v="ORD346"/>
    <s v="Elijah"/>
    <x v="2"/>
    <x v="6"/>
    <n v="9"/>
    <n v="3.51"/>
    <x v="289"/>
    <d v="2025-07-05T00:00:00"/>
    <x v="1"/>
    <n v="31.589999999999996"/>
    <x v="2"/>
    <n v="11"/>
    <x v="9"/>
    <x v="45"/>
    <x v="0"/>
    <d v="2025-05-25T00:00:00"/>
  </r>
  <r>
    <s v="ORD347"/>
    <s v="Olivia"/>
    <x v="2"/>
    <x v="2"/>
    <n v="8"/>
    <n v="0.76"/>
    <x v="290"/>
    <d v="2025-05-01T00:00:00"/>
    <x v="1"/>
    <n v="6.08"/>
    <x v="2"/>
    <n v="3"/>
    <x v="7"/>
    <x v="55"/>
    <x v="0"/>
    <d v="2025-04-11T00:00:00"/>
  </r>
  <r>
    <s v="ORD348"/>
    <s v="Noah"/>
    <x v="1"/>
    <x v="8"/>
    <n v="10"/>
    <n v="21.99"/>
    <x v="291"/>
    <d v="2025-07-01T00:00:00"/>
    <x v="1"/>
    <n v="219.89999999999998"/>
    <x v="2"/>
    <n v="0"/>
    <x v="8"/>
    <x v="68"/>
    <x v="0"/>
    <d v="2025-05-27T00:00:00"/>
  </r>
  <r>
    <s v="ORD349"/>
    <s v="Emma"/>
    <x v="3"/>
    <x v="8"/>
    <n v="4"/>
    <n v="21.99"/>
    <x v="292"/>
    <d v="2025-02-02T00:00:00"/>
    <x v="0"/>
    <n v="87.96"/>
    <x v="2"/>
    <n v="7"/>
    <x v="0"/>
    <x v="34"/>
    <x v="0"/>
    <d v="2025-01-03T00:00:00"/>
  </r>
  <r>
    <s v="ORD350"/>
    <s v="Ava"/>
    <x v="1"/>
    <x v="9"/>
    <n v="1"/>
    <n v="35.93"/>
    <x v="293"/>
    <d v="2023-11-04T00:00:00"/>
    <x v="0"/>
    <n v="35.93"/>
    <x v="0"/>
    <n v="6"/>
    <x v="5"/>
    <x v="96"/>
    <x v="2"/>
    <d v="2023-10-02T00:00:00"/>
  </r>
  <r>
    <s v="ORD351"/>
    <s v="Mia"/>
    <x v="1"/>
    <x v="9"/>
    <n v="1"/>
    <n v="35.93"/>
    <x v="294"/>
    <d v="2023-03-30T00:00:00"/>
    <x v="1"/>
    <n v="35.93"/>
    <x v="0"/>
    <n v="12"/>
    <x v="8"/>
    <x v="54"/>
    <x v="2"/>
    <d v="2023-03-08T00:00:00"/>
  </r>
  <r>
    <s v="ORD352"/>
    <s v="William"/>
    <x v="0"/>
    <x v="7"/>
    <n v="3"/>
    <n v="76.069999999999993"/>
    <x v="295"/>
    <d v="2023-04-08T00:00:00"/>
    <x v="0"/>
    <n v="228.20999999999998"/>
    <x v="0"/>
    <n v="1"/>
    <x v="6"/>
    <x v="88"/>
    <x v="2"/>
    <d v="2023-03-13T00:00:00"/>
  </r>
  <r>
    <s v="ORD353"/>
    <s v="Emma"/>
    <x v="3"/>
    <x v="6"/>
    <n v="5"/>
    <n v="3.51"/>
    <x v="296"/>
    <d v="2024-06-07T00:00:00"/>
    <x v="0"/>
    <n v="17.549999999999997"/>
    <x v="2"/>
    <n v="10"/>
    <x v="2"/>
    <x v="9"/>
    <x v="1"/>
    <d v="2024-05-09T00:00:00"/>
  </r>
  <r>
    <s v="ORD354"/>
    <s v="Ava"/>
    <x v="1"/>
    <x v="4"/>
    <n v="9"/>
    <n v="35.380000000000003"/>
    <x v="297"/>
    <d v="2024-04-22T00:00:00"/>
    <x v="0"/>
    <n v="318.42"/>
    <x v="0"/>
    <n v="7"/>
    <x v="1"/>
    <x v="66"/>
    <x v="1"/>
    <d v="2024-03-31T00:00:00"/>
  </r>
  <r>
    <s v="ORD355"/>
    <s v="James"/>
    <x v="0"/>
    <x v="4"/>
    <n v="9"/>
    <n v="35.380000000000003"/>
    <x v="11"/>
    <d v="2024-01-25T00:00:00"/>
    <x v="1"/>
    <n v="318.42"/>
    <x v="0"/>
    <n v="12"/>
    <x v="1"/>
    <x v="24"/>
    <x v="2"/>
    <d v="2023-12-30T00:00:00"/>
  </r>
  <r>
    <s v="ORD356"/>
    <s v="James"/>
    <x v="0"/>
    <x v="0"/>
    <n v="3"/>
    <n v="226.86"/>
    <x v="298"/>
    <d v="2025-07-17T00:00:00"/>
    <x v="1"/>
    <n v="680.58"/>
    <x v="0"/>
    <n v="2"/>
    <x v="4"/>
    <x v="42"/>
    <x v="0"/>
    <d v="2025-07-01T00:00:00"/>
  </r>
  <r>
    <s v="ORD357"/>
    <s v="Elijah"/>
    <x v="2"/>
    <x v="2"/>
    <n v="10"/>
    <n v="0.76"/>
    <x v="299"/>
    <d v="2025-08-08T00:00:00"/>
    <x v="0"/>
    <n v="7.6"/>
    <x v="2"/>
    <n v="19"/>
    <x v="4"/>
    <x v="6"/>
    <x v="0"/>
    <d v="2025-07-17T00:00:00"/>
  </r>
  <r>
    <s v="ORD358"/>
    <s v="Olivia"/>
    <x v="2"/>
    <x v="9"/>
    <n v="9"/>
    <n v="35.93"/>
    <x v="300"/>
    <d v="2024-02-13T00:00:00"/>
    <x v="1"/>
    <n v="323.37"/>
    <x v="0"/>
    <n v="14"/>
    <x v="1"/>
    <x v="24"/>
    <x v="1"/>
    <d v="2024-01-09T00:00:00"/>
  </r>
  <r>
    <s v="ORD359"/>
    <s v="James"/>
    <x v="3"/>
    <x v="9"/>
    <n v="3"/>
    <n v="35.93"/>
    <x v="301"/>
    <d v="2024-08-24T00:00:00"/>
    <x v="0"/>
    <n v="107.78999999999999"/>
    <x v="0"/>
    <n v="6"/>
    <x v="8"/>
    <x v="22"/>
    <x v="1"/>
    <d v="2024-07-27T00:00:00"/>
  </r>
  <r>
    <s v="ORD360"/>
    <s v="Ishita"/>
    <x v="1"/>
    <x v="0"/>
    <n v="2"/>
    <n v="226.86"/>
    <x v="302"/>
    <d v="2025-09-12T00:00:00"/>
    <x v="0"/>
    <n v="453.72"/>
    <x v="0"/>
    <n v="2"/>
    <x v="8"/>
    <x v="22"/>
    <x v="0"/>
    <d v="2025-08-28T00:00:00"/>
  </r>
  <r>
    <s v="ORD361"/>
    <s v="James"/>
    <x v="3"/>
    <x v="2"/>
    <n v="10"/>
    <n v="0.76"/>
    <x v="303"/>
    <d v="2023-06-30T00:00:00"/>
    <x v="1"/>
    <n v="7.6"/>
    <x v="2"/>
    <n v="4"/>
    <x v="0"/>
    <x v="48"/>
    <x v="2"/>
    <d v="2023-06-08T00:00:00"/>
  </r>
  <r>
    <s v="ORD362"/>
    <s v="Olivia"/>
    <x v="2"/>
    <x v="4"/>
    <n v="6"/>
    <n v="35.380000000000003"/>
    <x v="304"/>
    <d v="2025-09-23T00:00:00"/>
    <x v="1"/>
    <n v="212.28000000000003"/>
    <x v="0"/>
    <n v="4"/>
    <x v="0"/>
    <x v="37"/>
    <x v="0"/>
    <d v="2025-08-16T00:00:00"/>
  </r>
  <r>
    <s v="ORD363"/>
    <s v="Noah"/>
    <x v="1"/>
    <x v="4"/>
    <n v="1"/>
    <n v="35.380000000000003"/>
    <x v="305"/>
    <d v="2025-12-06T00:00:00"/>
    <x v="0"/>
    <n v="35.380000000000003"/>
    <x v="0"/>
    <n v="3"/>
    <x v="7"/>
    <x v="37"/>
    <x v="0"/>
    <d v="2025-11-10T00:00:00"/>
  </r>
  <r>
    <s v="ORD364"/>
    <s v="Liam"/>
    <x v="1"/>
    <x v="7"/>
    <n v="2"/>
    <n v="76.069999999999993"/>
    <x v="271"/>
    <d v="2024-03-21T00:00:00"/>
    <x v="0"/>
    <n v="152.13999999999999"/>
    <x v="0"/>
    <n v="1"/>
    <x v="8"/>
    <x v="54"/>
    <x v="1"/>
    <d v="2024-02-28T00:00:00"/>
  </r>
  <r>
    <s v="ORD365"/>
    <s v="William"/>
    <x v="0"/>
    <x v="9"/>
    <n v="6"/>
    <n v="35.93"/>
    <x v="183"/>
    <d v="2025-04-20T00:00:00"/>
    <x v="0"/>
    <n v="215.57999999999998"/>
    <x v="0"/>
    <n v="14"/>
    <x v="3"/>
    <x v="5"/>
    <x v="0"/>
    <d v="2025-03-10T00:00:00"/>
  </r>
  <r>
    <s v="ORD366"/>
    <s v="William"/>
    <x v="0"/>
    <x v="3"/>
    <n v="4"/>
    <n v="292.01"/>
    <x v="293"/>
    <d v="2023-10-18T00:00:00"/>
    <x v="1"/>
    <n v="1168.04"/>
    <x v="1"/>
    <n v="12"/>
    <x v="9"/>
    <x v="58"/>
    <x v="2"/>
    <d v="2023-10-02T00:00:00"/>
  </r>
  <r>
    <s v="ORD367"/>
    <s v="Ava"/>
    <x v="1"/>
    <x v="7"/>
    <n v="4"/>
    <n v="76.069999999999993"/>
    <x v="306"/>
    <d v="2025-03-20T00:00:00"/>
    <x v="0"/>
    <n v="304.27999999999997"/>
    <x v="0"/>
    <n v="0"/>
    <x v="3"/>
    <x v="92"/>
    <x v="0"/>
    <d v="2025-03-04T00:00:00"/>
  </r>
  <r>
    <s v="ORD368"/>
    <s v="Elijah"/>
    <x v="1"/>
    <x v="5"/>
    <n v="3"/>
    <n v="113.3"/>
    <x v="33"/>
    <d v="2025-06-06T00:00:00"/>
    <x v="0"/>
    <n v="339.9"/>
    <x v="0"/>
    <n v="9"/>
    <x v="1"/>
    <x v="79"/>
    <x v="0"/>
    <d v="2025-05-07T00:00:00"/>
  </r>
  <r>
    <s v="ORD369"/>
    <s v="Noah"/>
    <x v="1"/>
    <x v="4"/>
    <n v="2"/>
    <n v="35.380000000000003"/>
    <x v="29"/>
    <d v="2023-10-19T00:00:00"/>
    <x v="1"/>
    <n v="70.760000000000005"/>
    <x v="0"/>
    <n v="18"/>
    <x v="2"/>
    <x v="57"/>
    <x v="2"/>
    <d v="2023-09-08T00:00:00"/>
  </r>
  <r>
    <s v="ORD370"/>
    <s v="Elijah"/>
    <x v="2"/>
    <x v="6"/>
    <n v="4"/>
    <n v="3.51"/>
    <x v="307"/>
    <d v="2025-11-07T00:00:00"/>
    <x v="0"/>
    <n v="14.04"/>
    <x v="2"/>
    <n v="5"/>
    <x v="6"/>
    <x v="29"/>
    <x v="0"/>
    <d v="2025-10-12T00:00:00"/>
  </r>
  <r>
    <s v="ORD371"/>
    <s v="Liam"/>
    <x v="2"/>
    <x v="4"/>
    <n v="3"/>
    <n v="35.380000000000003"/>
    <x v="308"/>
    <d v="2024-04-26T00:00:00"/>
    <x v="0"/>
    <n v="106.14000000000001"/>
    <x v="0"/>
    <n v="18"/>
    <x v="0"/>
    <x v="4"/>
    <x v="1"/>
    <d v="2024-04-07T00:00:00"/>
  </r>
  <r>
    <s v="ORD372"/>
    <s v="Ava"/>
    <x v="1"/>
    <x v="2"/>
    <n v="4"/>
    <n v="0.76"/>
    <x v="309"/>
    <d v="2024-10-25T00:00:00"/>
    <x v="0"/>
    <n v="3.04"/>
    <x v="2"/>
    <n v="3"/>
    <x v="4"/>
    <x v="40"/>
    <x v="1"/>
    <d v="2024-09-10T00:00:00"/>
  </r>
  <r>
    <s v="ORD373"/>
    <s v="James"/>
    <x v="0"/>
    <x v="8"/>
    <n v="2"/>
    <n v="21.99"/>
    <x v="310"/>
    <d v="2025-08-24T00:00:00"/>
    <x v="1"/>
    <n v="43.98"/>
    <x v="2"/>
    <n v="18"/>
    <x v="7"/>
    <x v="90"/>
    <x v="0"/>
    <d v="2025-08-02T00:00:00"/>
  </r>
  <r>
    <s v="ORD374"/>
    <s v="James"/>
    <x v="0"/>
    <x v="9"/>
    <n v="7"/>
    <n v="35.93"/>
    <x v="311"/>
    <d v="2023-10-09T00:00:00"/>
    <x v="1"/>
    <n v="251.51"/>
    <x v="0"/>
    <n v="13"/>
    <x v="3"/>
    <x v="10"/>
    <x v="2"/>
    <d v="2023-09-16T00:00:00"/>
  </r>
  <r>
    <s v="ORD375"/>
    <s v="Olivia"/>
    <x v="2"/>
    <x v="9"/>
    <n v="10"/>
    <n v="35.93"/>
    <x v="161"/>
    <d v="2024-07-03T00:00:00"/>
    <x v="0"/>
    <n v="359.3"/>
    <x v="0"/>
    <n v="10"/>
    <x v="9"/>
    <x v="78"/>
    <x v="1"/>
    <d v="2024-06-15T00:00:00"/>
  </r>
  <r>
    <s v="ORD376"/>
    <s v="Sophia"/>
    <x v="2"/>
    <x v="9"/>
    <n v="4"/>
    <n v="35.93"/>
    <x v="312"/>
    <d v="2024-07-21T00:00:00"/>
    <x v="0"/>
    <n v="143.72"/>
    <x v="0"/>
    <n v="12"/>
    <x v="0"/>
    <x v="37"/>
    <x v="1"/>
    <d v="2024-06-09T00:00:00"/>
  </r>
  <r>
    <s v="ORD377"/>
    <s v="Liam"/>
    <x v="1"/>
    <x v="0"/>
    <n v="7"/>
    <n v="226.86"/>
    <x v="237"/>
    <d v="2025-01-07T00:00:00"/>
    <x v="0"/>
    <n v="1588.02"/>
    <x v="0"/>
    <n v="1"/>
    <x v="2"/>
    <x v="3"/>
    <x v="1"/>
    <d v="2024-12-17T00:00:00"/>
  </r>
  <r>
    <s v="ORD378"/>
    <s v="Elijah"/>
    <x v="2"/>
    <x v="3"/>
    <n v="3"/>
    <n v="292.01"/>
    <x v="313"/>
    <d v="2024-01-05T00:00:00"/>
    <x v="1"/>
    <n v="876.03"/>
    <x v="1"/>
    <n v="15"/>
    <x v="2"/>
    <x v="3"/>
    <x v="2"/>
    <d v="2023-12-13T00:00:00"/>
  </r>
  <r>
    <s v="ORD379"/>
    <s v="James"/>
    <x v="3"/>
    <x v="6"/>
    <n v="2"/>
    <n v="3.51"/>
    <x v="314"/>
    <d v="2025-07-17T00:00:00"/>
    <x v="1"/>
    <n v="7.02"/>
    <x v="2"/>
    <n v="6"/>
    <x v="5"/>
    <x v="59"/>
    <x v="0"/>
    <d v="2025-06-06T00:00:00"/>
  </r>
  <r>
    <s v="ORD380"/>
    <s v="Elijah"/>
    <x v="2"/>
    <x v="2"/>
    <n v="10"/>
    <n v="0.76"/>
    <x v="184"/>
    <d v="2025-06-16T00:00:00"/>
    <x v="1"/>
    <n v="7.6"/>
    <x v="2"/>
    <n v="1"/>
    <x v="0"/>
    <x v="7"/>
    <x v="0"/>
    <d v="2025-05-29T00:00:00"/>
  </r>
  <r>
    <s v="ORD381"/>
    <s v="James"/>
    <x v="3"/>
    <x v="3"/>
    <n v="1"/>
    <n v="292.01"/>
    <x v="315"/>
    <d v="2025-08-29T00:00:00"/>
    <x v="1"/>
    <n v="292.01"/>
    <x v="1"/>
    <n v="1"/>
    <x v="5"/>
    <x v="8"/>
    <x v="0"/>
    <d v="2025-07-23T00:00:00"/>
  </r>
  <r>
    <s v="ORD382"/>
    <s v="James"/>
    <x v="3"/>
    <x v="6"/>
    <n v="7"/>
    <n v="3.51"/>
    <x v="316"/>
    <d v="2023-10-21T00:00:00"/>
    <x v="1"/>
    <n v="24.57"/>
    <x v="2"/>
    <n v="12"/>
    <x v="6"/>
    <x v="88"/>
    <x v="2"/>
    <d v="2023-09-21T00:00:00"/>
  </r>
  <r>
    <s v="ORD383"/>
    <s v="Ava"/>
    <x v="1"/>
    <x v="2"/>
    <n v="10"/>
    <n v="0.76"/>
    <x v="261"/>
    <d v="2024-09-22T00:00:00"/>
    <x v="1"/>
    <n v="7.6"/>
    <x v="2"/>
    <n v="9"/>
    <x v="1"/>
    <x v="88"/>
    <x v="1"/>
    <d v="2024-08-20T00:00:00"/>
  </r>
  <r>
    <s v="ORD384"/>
    <s v="Olivia"/>
    <x v="2"/>
    <x v="0"/>
    <n v="9"/>
    <n v="226.86"/>
    <x v="317"/>
    <d v="2025-11-01T00:00:00"/>
    <x v="1"/>
    <n v="2041.7400000000002"/>
    <x v="0"/>
    <n v="1"/>
    <x v="1"/>
    <x v="88"/>
    <x v="0"/>
    <d v="2025-09-27T00:00:00"/>
  </r>
  <r>
    <s v="ORD385"/>
    <s v="Olivia"/>
    <x v="2"/>
    <x v="9"/>
    <n v="2"/>
    <n v="35.93"/>
    <x v="223"/>
    <d v="2025-12-23T00:00:00"/>
    <x v="1"/>
    <n v="71.86"/>
    <x v="0"/>
    <n v="8"/>
    <x v="9"/>
    <x v="82"/>
    <x v="0"/>
    <d v="2025-11-09T00:00:00"/>
  </r>
  <r>
    <s v="ORD386"/>
    <s v="Liam"/>
    <x v="2"/>
    <x v="8"/>
    <n v="9"/>
    <n v="21.99"/>
    <x v="318"/>
    <d v="2025-02-21T00:00:00"/>
    <x v="0"/>
    <n v="197.91"/>
    <x v="2"/>
    <n v="15"/>
    <x v="9"/>
    <x v="82"/>
    <x v="0"/>
    <d v="2025-01-26T00:00:00"/>
  </r>
  <r>
    <s v="ORD387"/>
    <s v="Liam"/>
    <x v="1"/>
    <x v="4"/>
    <n v="5"/>
    <n v="35.380000000000003"/>
    <x v="319"/>
    <d v="2024-03-10T00:00:00"/>
    <x v="0"/>
    <n v="176.9"/>
    <x v="0"/>
    <n v="7"/>
    <x v="7"/>
    <x v="33"/>
    <x v="1"/>
    <d v="2024-01-30T00:00:00"/>
  </r>
  <r>
    <s v="ORD388"/>
    <s v="Mia"/>
    <x v="1"/>
    <x v="1"/>
    <n v="6"/>
    <n v="177.37"/>
    <x v="320"/>
    <d v="2024-05-25T00:00:00"/>
    <x v="1"/>
    <n v="1064.22"/>
    <x v="1"/>
    <n v="3"/>
    <x v="4"/>
    <x v="40"/>
    <x v="1"/>
    <d v="2024-04-23T00:00:00"/>
  </r>
  <r>
    <s v="ORD389"/>
    <s v="Emma"/>
    <x v="3"/>
    <x v="9"/>
    <n v="10"/>
    <n v="35.93"/>
    <x v="321"/>
    <d v="2023-12-11T00:00:00"/>
    <x v="0"/>
    <n v="359.3"/>
    <x v="0"/>
    <n v="8"/>
    <x v="9"/>
    <x v="74"/>
    <x v="2"/>
    <d v="2023-11-09T00:00:00"/>
  </r>
  <r>
    <s v="ORD390"/>
    <s v="Elijah"/>
    <x v="2"/>
    <x v="6"/>
    <n v="2"/>
    <n v="3.51"/>
    <x v="322"/>
    <d v="2024-11-02T00:00:00"/>
    <x v="1"/>
    <n v="7.02"/>
    <x v="2"/>
    <n v="17"/>
    <x v="9"/>
    <x v="74"/>
    <x v="1"/>
    <d v="2024-10-16T00:00:00"/>
  </r>
  <r>
    <s v="ORD391"/>
    <s v="Sophia"/>
    <x v="2"/>
    <x v="7"/>
    <n v="8"/>
    <n v="76.069999999999993"/>
    <x v="254"/>
    <d v="2025-12-31T00:00:00"/>
    <x v="1"/>
    <n v="608.55999999999995"/>
    <x v="0"/>
    <n v="1"/>
    <x v="7"/>
    <x v="90"/>
    <x v="0"/>
    <d v="2025-11-21T00:00:00"/>
  </r>
  <r>
    <s v="ORD392"/>
    <s v="Liam"/>
    <x v="1"/>
    <x v="4"/>
    <n v="10"/>
    <n v="35.380000000000003"/>
    <x v="323"/>
    <d v="2025-05-23T00:00:00"/>
    <x v="1"/>
    <n v="353.8"/>
    <x v="0"/>
    <n v="2"/>
    <x v="3"/>
    <x v="63"/>
    <x v="0"/>
    <d v="2025-04-09T00:00:00"/>
  </r>
  <r>
    <s v="ORD393"/>
    <s v="Elijah"/>
    <x v="1"/>
    <x v="2"/>
    <n v="3"/>
    <n v="0.76"/>
    <x v="262"/>
    <d v="2024-12-01T00:00:00"/>
    <x v="1"/>
    <n v="2.2800000000000002"/>
    <x v="2"/>
    <n v="1"/>
    <x v="0"/>
    <x v="34"/>
    <x v="1"/>
    <d v="2024-11-06T00:00:00"/>
  </r>
  <r>
    <s v="ORD394"/>
    <s v="Ava"/>
    <x v="1"/>
    <x v="3"/>
    <n v="5"/>
    <n v="292.01"/>
    <x v="225"/>
    <d v="2025-06-21T00:00:00"/>
    <x v="0"/>
    <n v="1460.05"/>
    <x v="1"/>
    <n v="5"/>
    <x v="2"/>
    <x v="9"/>
    <x v="0"/>
    <d v="2025-05-26T00:00:00"/>
  </r>
  <r>
    <s v="ORD395"/>
    <s v="Elijah"/>
    <x v="1"/>
    <x v="6"/>
    <n v="9"/>
    <n v="3.51"/>
    <x v="324"/>
    <d v="2025-11-29T00:00:00"/>
    <x v="0"/>
    <n v="31.589999999999996"/>
    <x v="2"/>
    <n v="11"/>
    <x v="8"/>
    <x v="67"/>
    <x v="0"/>
    <d v="2025-10-23T00:00:00"/>
  </r>
  <r>
    <s v="ORD396"/>
    <s v="Elijah"/>
    <x v="2"/>
    <x v="0"/>
    <n v="9"/>
    <n v="226.86"/>
    <x v="325"/>
    <d v="2024-08-07T00:00:00"/>
    <x v="1"/>
    <n v="2041.7400000000002"/>
    <x v="0"/>
    <n v="3"/>
    <x v="6"/>
    <x v="29"/>
    <x v="1"/>
    <d v="2024-06-28T00:00:00"/>
  </r>
  <r>
    <s v="ORD397"/>
    <s v="Elijah"/>
    <x v="1"/>
    <x v="5"/>
    <n v="7"/>
    <n v="113.3"/>
    <x v="326"/>
    <d v="2025-03-02T00:00:00"/>
    <x v="1"/>
    <n v="793.1"/>
    <x v="0"/>
    <n v="14"/>
    <x v="3"/>
    <x v="71"/>
    <x v="0"/>
    <d v="2025-02-15T00:00:00"/>
  </r>
  <r>
    <s v="ORD398"/>
    <s v="Ishita"/>
    <x v="1"/>
    <x v="1"/>
    <n v="3"/>
    <n v="177.37"/>
    <x v="327"/>
    <d v="2025-10-21T00:00:00"/>
    <x v="1"/>
    <n v="532.11"/>
    <x v="1"/>
    <n v="19"/>
    <x v="3"/>
    <x v="39"/>
    <x v="0"/>
    <d v="2025-10-06T00:00:00"/>
  </r>
  <r>
    <s v="ORD399"/>
    <s v="Sophia"/>
    <x v="2"/>
    <x v="4"/>
    <n v="2"/>
    <n v="35.380000000000003"/>
    <x v="328"/>
    <d v="2023-04-07T00:00:00"/>
    <x v="1"/>
    <n v="70.760000000000005"/>
    <x v="0"/>
    <n v="4"/>
    <x v="8"/>
    <x v="19"/>
    <x v="2"/>
    <d v="2023-03-18T00:00:00"/>
  </r>
  <r>
    <s v="ORD400"/>
    <s v="Noah"/>
    <x v="1"/>
    <x v="6"/>
    <n v="10"/>
    <n v="3.51"/>
    <x v="329"/>
    <d v="2023-05-25T00:00:00"/>
    <x v="0"/>
    <n v="35.099999999999994"/>
    <x v="2"/>
    <n v="3"/>
    <x v="6"/>
    <x v="27"/>
    <x v="2"/>
    <d v="2023-05-04T00:00:00"/>
  </r>
  <r>
    <s v="ORD401"/>
    <s v="Olivia"/>
    <x v="2"/>
    <x v="2"/>
    <n v="7"/>
    <n v="0.76"/>
    <x v="330"/>
    <d v="2023-02-25T00:00:00"/>
    <x v="0"/>
    <n v="5.32"/>
    <x v="2"/>
    <n v="9"/>
    <x v="8"/>
    <x v="38"/>
    <x v="2"/>
    <d v="2023-02-02T00:00:00"/>
  </r>
  <r>
    <s v="ORD402"/>
    <s v="James"/>
    <x v="0"/>
    <x v="7"/>
    <n v="10"/>
    <n v="76.069999999999993"/>
    <x v="331"/>
    <d v="2024-01-22T00:00:00"/>
    <x v="0"/>
    <n v="760.69999999999993"/>
    <x v="0"/>
    <n v="8"/>
    <x v="1"/>
    <x v="2"/>
    <x v="1"/>
    <d v="2024-01-03T00:00:00"/>
  </r>
  <r>
    <s v="ORD403"/>
    <s v="Elijah"/>
    <x v="2"/>
    <x v="0"/>
    <n v="9"/>
    <n v="226.86"/>
    <x v="235"/>
    <d v="2024-04-12T00:00:00"/>
    <x v="1"/>
    <n v="2041.7400000000002"/>
    <x v="0"/>
    <n v="1"/>
    <x v="0"/>
    <x v="4"/>
    <x v="1"/>
    <d v="2024-03-15T00:00:00"/>
  </r>
  <r>
    <s v="ORD404"/>
    <s v="Ishita"/>
    <x v="1"/>
    <x v="3"/>
    <n v="6"/>
    <n v="292.01"/>
    <x v="156"/>
    <d v="2024-09-08T00:00:00"/>
    <x v="1"/>
    <n v="1752.06"/>
    <x v="1"/>
    <n v="7"/>
    <x v="2"/>
    <x v="16"/>
    <x v="1"/>
    <d v="2024-08-10T00:00:00"/>
  </r>
  <r>
    <s v="ORD405"/>
    <s v="Sophia"/>
    <x v="2"/>
    <x v="3"/>
    <n v="1"/>
    <n v="292.01"/>
    <x v="304"/>
    <d v="2025-09-14T00:00:00"/>
    <x v="0"/>
    <n v="292.01"/>
    <x v="1"/>
    <n v="0"/>
    <x v="8"/>
    <x v="54"/>
    <x v="0"/>
    <d v="2025-08-16T00:00:00"/>
  </r>
  <r>
    <s v="ORD406"/>
    <s v="Ishita"/>
    <x v="1"/>
    <x v="4"/>
    <n v="6"/>
    <n v="35.380000000000003"/>
    <x v="83"/>
    <d v="2025-04-20T00:00:00"/>
    <x v="1"/>
    <n v="212.28000000000003"/>
    <x v="0"/>
    <n v="5"/>
    <x v="1"/>
    <x v="24"/>
    <x v="0"/>
    <d v="2025-03-21T00:00:00"/>
  </r>
  <r>
    <s v="ORD407"/>
    <s v="Ishita"/>
    <x v="1"/>
    <x v="7"/>
    <n v="6"/>
    <n v="76.069999999999993"/>
    <x v="332"/>
    <d v="2023-03-29T00:00:00"/>
    <x v="0"/>
    <n v="456.41999999999996"/>
    <x v="0"/>
    <n v="10"/>
    <x v="9"/>
    <x v="82"/>
    <x v="2"/>
    <d v="2023-02-25T00:00:00"/>
  </r>
  <r>
    <s v="ORD408"/>
    <s v="Sophia"/>
    <x v="2"/>
    <x v="4"/>
    <n v="6"/>
    <n v="35.380000000000003"/>
    <x v="333"/>
    <d v="2025-01-03T00:00:00"/>
    <x v="1"/>
    <n v="212.28000000000003"/>
    <x v="0"/>
    <n v="16"/>
    <x v="7"/>
    <x v="25"/>
    <x v="1"/>
    <d v="2024-11-19T00:00:00"/>
  </r>
  <r>
    <s v="ORD409"/>
    <s v="Emma"/>
    <x v="3"/>
    <x v="0"/>
    <n v="6"/>
    <n v="226.86"/>
    <x v="334"/>
    <d v="2025-05-29T00:00:00"/>
    <x v="0"/>
    <n v="1361.16"/>
    <x v="0"/>
    <n v="6"/>
    <x v="9"/>
    <x v="82"/>
    <x v="0"/>
    <d v="2025-05-06T00:00:00"/>
  </r>
  <r>
    <s v="ORD410"/>
    <s v="William"/>
    <x v="0"/>
    <x v="4"/>
    <n v="9"/>
    <n v="35.380000000000003"/>
    <x v="335"/>
    <d v="2023-12-22T00:00:00"/>
    <x v="1"/>
    <n v="318.42"/>
    <x v="0"/>
    <n v="3"/>
    <x v="8"/>
    <x v="68"/>
    <x v="2"/>
    <d v="2023-11-26T00:00:00"/>
  </r>
  <r>
    <s v="ORD411"/>
    <s v="William"/>
    <x v="0"/>
    <x v="3"/>
    <n v="4"/>
    <n v="292.01"/>
    <x v="336"/>
    <d v="2024-10-04T00:00:00"/>
    <x v="0"/>
    <n v="1168.04"/>
    <x v="1"/>
    <n v="3"/>
    <x v="3"/>
    <x v="15"/>
    <x v="1"/>
    <d v="2024-09-05T00:00:00"/>
  </r>
  <r>
    <s v="ORD412"/>
    <s v="Emma"/>
    <x v="3"/>
    <x v="7"/>
    <n v="8"/>
    <n v="76.069999999999993"/>
    <x v="281"/>
    <d v="2024-11-19T00:00:00"/>
    <x v="0"/>
    <n v="608.55999999999995"/>
    <x v="0"/>
    <n v="5"/>
    <x v="9"/>
    <x v="78"/>
    <x v="1"/>
    <d v="2024-10-07T00:00:00"/>
  </r>
  <r>
    <s v="ORD413"/>
    <s v="Ava"/>
    <x v="1"/>
    <x v="4"/>
    <n v="3"/>
    <n v="35.380000000000003"/>
    <x v="337"/>
    <d v="2025-05-12T00:00:00"/>
    <x v="1"/>
    <n v="106.14000000000001"/>
    <x v="0"/>
    <n v="8"/>
    <x v="4"/>
    <x v="13"/>
    <x v="0"/>
    <d v="2025-04-23T00:00:00"/>
  </r>
  <r>
    <s v="ORD414"/>
    <s v="James"/>
    <x v="3"/>
    <x v="6"/>
    <n v="6"/>
    <n v="3.51"/>
    <x v="338"/>
    <d v="2024-07-17T00:00:00"/>
    <x v="0"/>
    <n v="21.06"/>
    <x v="2"/>
    <n v="17"/>
    <x v="6"/>
    <x v="93"/>
    <x v="1"/>
    <d v="2024-07-01T00:00:00"/>
  </r>
  <r>
    <s v="ORD415"/>
    <s v="Emma"/>
    <x v="3"/>
    <x v="3"/>
    <n v="2"/>
    <n v="292.01"/>
    <x v="339"/>
    <d v="2023-03-26T00:00:00"/>
    <x v="0"/>
    <n v="584.02"/>
    <x v="1"/>
    <n v="4"/>
    <x v="0"/>
    <x v="49"/>
    <x v="2"/>
    <d v="2023-02-10T00:00:00"/>
  </r>
  <r>
    <s v="ORD416"/>
    <s v="James"/>
    <x v="0"/>
    <x v="9"/>
    <n v="8"/>
    <n v="35.93"/>
    <x v="114"/>
    <d v="2023-06-20T00:00:00"/>
    <x v="1"/>
    <n v="287.44"/>
    <x v="0"/>
    <n v="4"/>
    <x v="2"/>
    <x v="81"/>
    <x v="2"/>
    <d v="2023-05-13T00:00:00"/>
  </r>
  <r>
    <s v="ORD417"/>
    <s v="James"/>
    <x v="0"/>
    <x v="7"/>
    <n v="9"/>
    <n v="76.069999999999993"/>
    <x v="138"/>
    <d v="2025-04-30T00:00:00"/>
    <x v="0"/>
    <n v="684.62999999999988"/>
    <x v="0"/>
    <n v="5"/>
    <x v="5"/>
    <x v="18"/>
    <x v="0"/>
    <d v="2025-04-04T00:00:00"/>
  </r>
  <r>
    <s v="ORD418"/>
    <s v="Olivia"/>
    <x v="2"/>
    <x v="1"/>
    <n v="10"/>
    <n v="177.37"/>
    <x v="70"/>
    <d v="2025-06-12T00:00:00"/>
    <x v="0"/>
    <n v="1773.7"/>
    <x v="1"/>
    <n v="8"/>
    <x v="7"/>
    <x v="20"/>
    <x v="0"/>
    <d v="2025-05-16T00:00:00"/>
  </r>
  <r>
    <s v="ORD419"/>
    <s v="Ishita"/>
    <x v="1"/>
    <x v="6"/>
    <n v="6"/>
    <n v="3.51"/>
    <x v="238"/>
    <d v="2025-07-26T00:00:00"/>
    <x v="0"/>
    <n v="21.06"/>
    <x v="2"/>
    <n v="6"/>
    <x v="3"/>
    <x v="71"/>
    <x v="0"/>
    <d v="2025-06-12T00:00:00"/>
  </r>
  <r>
    <s v="ORD420"/>
    <s v="Ishita"/>
    <x v="1"/>
    <x v="8"/>
    <n v="2"/>
    <n v="21.99"/>
    <x v="117"/>
    <d v="2025-04-12T00:00:00"/>
    <x v="1"/>
    <n v="43.98"/>
    <x v="2"/>
    <n v="9"/>
    <x v="9"/>
    <x v="70"/>
    <x v="0"/>
    <d v="2025-03-09T00:00:00"/>
  </r>
  <r>
    <s v="ORD421"/>
    <s v="Mia"/>
    <x v="1"/>
    <x v="3"/>
    <n v="1"/>
    <n v="292.01"/>
    <x v="340"/>
    <d v="2023-12-18T00:00:00"/>
    <x v="1"/>
    <n v="292.01"/>
    <x v="1"/>
    <n v="6"/>
    <x v="6"/>
    <x v="35"/>
    <x v="2"/>
    <d v="2023-11-29T00:00:00"/>
  </r>
  <r>
    <s v="ORD422"/>
    <s v="Sophia"/>
    <x v="2"/>
    <x v="4"/>
    <n v="10"/>
    <n v="35.380000000000003"/>
    <x v="341"/>
    <d v="2024-01-25T00:00:00"/>
    <x v="0"/>
    <n v="353.8"/>
    <x v="0"/>
    <n v="4"/>
    <x v="8"/>
    <x v="35"/>
    <x v="1"/>
    <d v="2024-01-05T00:00:00"/>
  </r>
  <r>
    <s v="ORD423"/>
    <s v="Sophia"/>
    <x v="2"/>
    <x v="9"/>
    <n v="8"/>
    <n v="35.93"/>
    <x v="342"/>
    <d v="2024-07-14T00:00:00"/>
    <x v="1"/>
    <n v="287.44"/>
    <x v="0"/>
    <n v="10"/>
    <x v="2"/>
    <x v="65"/>
    <x v="1"/>
    <d v="2024-06-05T00:00:00"/>
  </r>
  <r>
    <s v="ORD424"/>
    <s v="Ishita"/>
    <x v="1"/>
    <x v="6"/>
    <n v="10"/>
    <n v="3.51"/>
    <x v="343"/>
    <d v="2023-10-22T00:00:00"/>
    <x v="0"/>
    <n v="35.099999999999994"/>
    <x v="2"/>
    <n v="14"/>
    <x v="5"/>
    <x v="64"/>
    <x v="2"/>
    <d v="2023-09-10T00:00:00"/>
  </r>
  <r>
    <s v="ORD425"/>
    <s v="Mia"/>
    <x v="1"/>
    <x v="6"/>
    <n v="6"/>
    <n v="3.51"/>
    <x v="344"/>
    <d v="2024-11-04T00:00:00"/>
    <x v="1"/>
    <n v="21.06"/>
    <x v="2"/>
    <n v="13"/>
    <x v="0"/>
    <x v="14"/>
    <x v="1"/>
    <d v="2024-10-13T00:00:00"/>
  </r>
  <r>
    <s v="ORD426"/>
    <s v="Olivia"/>
    <x v="2"/>
    <x v="5"/>
    <n v="6"/>
    <n v="113.3"/>
    <x v="345"/>
    <d v="2024-09-15T00:00:00"/>
    <x v="1"/>
    <n v="679.8"/>
    <x v="0"/>
    <n v="15"/>
    <x v="8"/>
    <x v="41"/>
    <x v="1"/>
    <d v="2024-08-02T00:00:00"/>
  </r>
  <r>
    <s v="ORD427"/>
    <s v="James"/>
    <x v="0"/>
    <x v="1"/>
    <n v="1"/>
    <n v="177.37"/>
    <x v="205"/>
    <d v="2023-04-14T00:00:00"/>
    <x v="0"/>
    <n v="177.37"/>
    <x v="1"/>
    <n v="17"/>
    <x v="2"/>
    <x v="16"/>
    <x v="2"/>
    <d v="2023-03-10T00:00:00"/>
  </r>
  <r>
    <s v="ORD428"/>
    <s v="Sophia"/>
    <x v="2"/>
    <x v="5"/>
    <n v="6"/>
    <n v="113.3"/>
    <x v="346"/>
    <d v="2025-02-13T00:00:00"/>
    <x v="1"/>
    <n v="679.8"/>
    <x v="0"/>
    <n v="15"/>
    <x v="2"/>
    <x v="87"/>
    <x v="0"/>
    <d v="2025-01-04T00:00:00"/>
  </r>
  <r>
    <s v="ORD429"/>
    <s v="William"/>
    <x v="0"/>
    <x v="7"/>
    <n v="1"/>
    <n v="76.069999999999993"/>
    <x v="347"/>
    <d v="2023-09-13T00:00:00"/>
    <x v="0"/>
    <n v="76.069999999999993"/>
    <x v="0"/>
    <n v="14"/>
    <x v="5"/>
    <x v="18"/>
    <x v="2"/>
    <d v="2023-08-03T00:00:00"/>
  </r>
  <r>
    <s v="ORD430"/>
    <s v="Olivia"/>
    <x v="2"/>
    <x v="2"/>
    <n v="3"/>
    <n v="0.76"/>
    <x v="348"/>
    <d v="2023-03-14T00:00:00"/>
    <x v="0"/>
    <n v="2.2800000000000002"/>
    <x v="2"/>
    <n v="17"/>
    <x v="3"/>
    <x v="63"/>
    <x v="2"/>
    <d v="2023-02-24T00:00:00"/>
  </r>
  <r>
    <s v="ORD431"/>
    <s v="Liam"/>
    <x v="1"/>
    <x v="7"/>
    <n v="3"/>
    <n v="76.069999999999993"/>
    <x v="239"/>
    <d v="2023-10-24T00:00:00"/>
    <x v="1"/>
    <n v="228.20999999999998"/>
    <x v="0"/>
    <n v="12"/>
    <x v="1"/>
    <x v="50"/>
    <x v="2"/>
    <d v="2023-10-09T00:00:00"/>
  </r>
  <r>
    <s v="ORD432"/>
    <s v="Liam"/>
    <x v="1"/>
    <x v="8"/>
    <n v="8"/>
    <n v="21.99"/>
    <x v="349"/>
    <d v="2023-02-02T00:00:00"/>
    <x v="0"/>
    <n v="175.92"/>
    <x v="2"/>
    <n v="16"/>
    <x v="4"/>
    <x v="52"/>
    <x v="2"/>
    <d v="2023-01-18T00:00:00"/>
  </r>
  <r>
    <s v="ORD433"/>
    <s v="Mia"/>
    <x v="1"/>
    <x v="6"/>
    <n v="1"/>
    <n v="3.51"/>
    <x v="335"/>
    <d v="2023-12-31T00:00:00"/>
    <x v="0"/>
    <n v="3.51"/>
    <x v="2"/>
    <n v="15"/>
    <x v="3"/>
    <x v="71"/>
    <x v="2"/>
    <d v="2023-11-26T00:00:00"/>
  </r>
  <r>
    <s v="ORD434"/>
    <s v="James"/>
    <x v="3"/>
    <x v="2"/>
    <n v="5"/>
    <n v="0.76"/>
    <x v="350"/>
    <d v="2024-04-07T00:00:00"/>
    <x v="1"/>
    <n v="3.8"/>
    <x v="2"/>
    <n v="2"/>
    <x v="2"/>
    <x v="71"/>
    <x v="1"/>
    <d v="2024-03-02T00:00:00"/>
  </r>
  <r>
    <s v="ORD435"/>
    <s v="James"/>
    <x v="0"/>
    <x v="6"/>
    <n v="1"/>
    <n v="3.51"/>
    <x v="162"/>
    <d v="2025-01-06T00:00:00"/>
    <x v="0"/>
    <n v="3.51"/>
    <x v="2"/>
    <n v="3"/>
    <x v="6"/>
    <x v="93"/>
    <x v="1"/>
    <d v="2024-11-29T00:00:00"/>
  </r>
  <r>
    <s v="ORD436"/>
    <s v="James"/>
    <x v="0"/>
    <x v="0"/>
    <n v="1"/>
    <n v="226.86"/>
    <x v="203"/>
    <d v="2023-12-07T00:00:00"/>
    <x v="0"/>
    <n v="226.86"/>
    <x v="0"/>
    <n v="7"/>
    <x v="5"/>
    <x v="8"/>
    <x v="2"/>
    <d v="2023-11-01T00:00:00"/>
  </r>
  <r>
    <s v="ORD437"/>
    <s v="Ava"/>
    <x v="1"/>
    <x v="0"/>
    <n v="10"/>
    <n v="226.86"/>
    <x v="179"/>
    <d v="2024-11-14T00:00:00"/>
    <x v="0"/>
    <n v="2268.6000000000004"/>
    <x v="0"/>
    <n v="15"/>
    <x v="8"/>
    <x v="54"/>
    <x v="1"/>
    <d v="2024-10-22T00:00:00"/>
  </r>
  <r>
    <s v="ORD438"/>
    <s v="Ava"/>
    <x v="1"/>
    <x v="8"/>
    <n v="1"/>
    <n v="21.99"/>
    <x v="351"/>
    <d v="2023-03-13T00:00:00"/>
    <x v="1"/>
    <n v="21.99"/>
    <x v="2"/>
    <n v="11"/>
    <x v="7"/>
    <x v="25"/>
    <x v="2"/>
    <d v="2023-02-07T00:00:00"/>
  </r>
  <r>
    <s v="ORD439"/>
    <s v="James"/>
    <x v="3"/>
    <x v="0"/>
    <n v="8"/>
    <n v="226.86"/>
    <x v="352"/>
    <d v="2025-11-19T00:00:00"/>
    <x v="0"/>
    <n v="1814.88"/>
    <x v="0"/>
    <n v="3"/>
    <x v="6"/>
    <x v="35"/>
    <x v="0"/>
    <d v="2025-10-16T00:00:00"/>
  </r>
  <r>
    <s v="ORD440"/>
    <s v="Noah"/>
    <x v="1"/>
    <x v="4"/>
    <n v="7"/>
    <n v="35.380000000000003"/>
    <x v="353"/>
    <d v="2025-01-15T00:00:00"/>
    <x v="1"/>
    <n v="247.66000000000003"/>
    <x v="0"/>
    <n v="14"/>
    <x v="7"/>
    <x v="90"/>
    <x v="1"/>
    <d v="2024-12-29T00:00:00"/>
  </r>
  <r>
    <s v="ORD441"/>
    <s v="Ava"/>
    <x v="1"/>
    <x v="2"/>
    <n v="7"/>
    <n v="0.76"/>
    <x v="248"/>
    <d v="2024-09-28T00:00:00"/>
    <x v="1"/>
    <n v="5.32"/>
    <x v="2"/>
    <n v="13"/>
    <x v="4"/>
    <x v="42"/>
    <x v="1"/>
    <d v="2024-09-11T00:00:00"/>
  </r>
  <r>
    <s v="ORD442"/>
    <s v="James"/>
    <x v="0"/>
    <x v="1"/>
    <n v="8"/>
    <n v="177.37"/>
    <x v="354"/>
    <d v="2024-02-11T00:00:00"/>
    <x v="1"/>
    <n v="1418.96"/>
    <x v="1"/>
    <n v="8"/>
    <x v="0"/>
    <x v="7"/>
    <x v="2"/>
    <d v="2023-12-31T00:00:00"/>
  </r>
  <r>
    <s v="ORD443"/>
    <s v="James"/>
    <x v="0"/>
    <x v="0"/>
    <n v="7"/>
    <n v="226.86"/>
    <x v="342"/>
    <d v="2024-07-14T00:00:00"/>
    <x v="1"/>
    <n v="1588.02"/>
    <x v="0"/>
    <n v="3"/>
    <x v="4"/>
    <x v="52"/>
    <x v="1"/>
    <d v="2024-06-05T00:00:00"/>
  </r>
  <r>
    <s v="ORD444"/>
    <s v="Mia"/>
    <x v="1"/>
    <x v="9"/>
    <n v="1"/>
    <n v="35.93"/>
    <x v="355"/>
    <d v="2024-11-22T00:00:00"/>
    <x v="1"/>
    <n v="35.93"/>
    <x v="0"/>
    <n v="6"/>
    <x v="7"/>
    <x v="55"/>
    <x v="1"/>
    <d v="2024-10-17T00:00:00"/>
  </r>
  <r>
    <s v="ORD445"/>
    <s v="Sophia"/>
    <x v="2"/>
    <x v="4"/>
    <n v="6"/>
    <n v="35.380000000000003"/>
    <x v="356"/>
    <d v="2023-02-15T00:00:00"/>
    <x v="1"/>
    <n v="212.28000000000003"/>
    <x v="0"/>
    <n v="3"/>
    <x v="0"/>
    <x v="4"/>
    <x v="2"/>
    <d v="2023-01-02T00:00:00"/>
  </r>
  <r>
    <s v="ORD446"/>
    <s v="Mia"/>
    <x v="1"/>
    <x v="0"/>
    <n v="5"/>
    <n v="226.86"/>
    <x v="357"/>
    <d v="2024-04-02T00:00:00"/>
    <x v="0"/>
    <n v="1134.3000000000002"/>
    <x v="0"/>
    <n v="8"/>
    <x v="2"/>
    <x v="65"/>
    <x v="1"/>
    <d v="2024-03-11T00:00:00"/>
  </r>
  <r>
    <s v="ORD447"/>
    <s v="Elijah"/>
    <x v="1"/>
    <x v="6"/>
    <n v="9"/>
    <n v="3.51"/>
    <x v="358"/>
    <d v="2023-10-07T00:00:00"/>
    <x v="0"/>
    <n v="31.589999999999996"/>
    <x v="2"/>
    <n v="4"/>
    <x v="8"/>
    <x v="19"/>
    <x v="2"/>
    <d v="2023-09-04T00:00:00"/>
  </r>
  <r>
    <s v="ORD448"/>
    <s v="Olivia"/>
    <x v="2"/>
    <x v="6"/>
    <n v="10"/>
    <n v="3.51"/>
    <x v="359"/>
    <d v="2024-01-29T00:00:00"/>
    <x v="0"/>
    <n v="35.099999999999994"/>
    <x v="2"/>
    <n v="2"/>
    <x v="4"/>
    <x v="6"/>
    <x v="2"/>
    <d v="2023-12-21T00:00:00"/>
  </r>
  <r>
    <s v="ORD449"/>
    <s v="Liam"/>
    <x v="1"/>
    <x v="0"/>
    <n v="2"/>
    <n v="226.86"/>
    <x v="360"/>
    <d v="2023-07-30T00:00:00"/>
    <x v="1"/>
    <n v="453.72"/>
    <x v="0"/>
    <n v="6"/>
    <x v="0"/>
    <x v="48"/>
    <x v="2"/>
    <d v="2023-07-08T00:00:00"/>
  </r>
  <r>
    <s v="ORD450"/>
    <s v="Noah"/>
    <x v="1"/>
    <x v="2"/>
    <n v="4"/>
    <n v="0.76"/>
    <x v="361"/>
    <d v="2025-11-12T00:00:00"/>
    <x v="0"/>
    <n v="3.04"/>
    <x v="2"/>
    <n v="16"/>
    <x v="8"/>
    <x v="97"/>
    <x v="0"/>
    <d v="2025-09-29T00:00:00"/>
  </r>
  <r>
    <s v="ORD451"/>
    <s v="Noah"/>
    <x v="1"/>
    <x v="2"/>
    <n v="10"/>
    <n v="0.76"/>
    <x v="362"/>
    <d v="2024-04-23T00:00:00"/>
    <x v="1"/>
    <n v="7.6"/>
    <x v="2"/>
    <n v="1"/>
    <x v="5"/>
    <x v="59"/>
    <x v="1"/>
    <d v="2024-03-29T00:00:00"/>
  </r>
  <r>
    <s v="ORD452"/>
    <s v="William"/>
    <x v="0"/>
    <x v="1"/>
    <n v="9"/>
    <n v="177.37"/>
    <x v="254"/>
    <d v="2025-12-07T00:00:00"/>
    <x v="1"/>
    <n v="1596.33"/>
    <x v="1"/>
    <n v="10"/>
    <x v="6"/>
    <x v="88"/>
    <x v="0"/>
    <d v="2025-11-21T00:00:00"/>
  </r>
  <r>
    <s v="ORD453"/>
    <s v="Olivia"/>
    <x v="2"/>
    <x v="6"/>
    <n v="9"/>
    <n v="3.51"/>
    <x v="203"/>
    <d v="2023-12-07T00:00:00"/>
    <x v="0"/>
    <n v="31.589999999999996"/>
    <x v="2"/>
    <n v="7"/>
    <x v="5"/>
    <x v="91"/>
    <x v="2"/>
    <d v="2023-11-01T00:00:00"/>
  </r>
  <r>
    <s v="ORD454"/>
    <s v="James"/>
    <x v="0"/>
    <x v="4"/>
    <n v="3"/>
    <n v="35.380000000000003"/>
    <x v="38"/>
    <d v="2023-07-07T00:00:00"/>
    <x v="1"/>
    <n v="106.14000000000001"/>
    <x v="0"/>
    <n v="1"/>
    <x v="4"/>
    <x v="52"/>
    <x v="2"/>
    <d v="2023-06-13T00:00:00"/>
  </r>
  <r>
    <s v="ORD455"/>
    <s v="Liam"/>
    <x v="2"/>
    <x v="8"/>
    <n v="6"/>
    <n v="21.99"/>
    <x v="363"/>
    <d v="2025-10-16T00:00:00"/>
    <x v="0"/>
    <n v="131.94"/>
    <x v="2"/>
    <n v="10"/>
    <x v="5"/>
    <x v="80"/>
    <x v="0"/>
    <d v="2025-09-14T00:00:00"/>
  </r>
  <r>
    <s v="ORD456"/>
    <s v="Emma"/>
    <x v="3"/>
    <x v="2"/>
    <n v="4"/>
    <n v="0.76"/>
    <x v="364"/>
    <d v="2025-03-12T00:00:00"/>
    <x v="0"/>
    <n v="3.04"/>
    <x v="2"/>
    <n v="5"/>
    <x v="9"/>
    <x v="58"/>
    <x v="0"/>
    <d v="2025-01-27T00:00:00"/>
  </r>
  <r>
    <s v="ORD457"/>
    <s v="James"/>
    <x v="3"/>
    <x v="6"/>
    <n v="4"/>
    <n v="3.51"/>
    <x v="365"/>
    <d v="2023-11-30T00:00:00"/>
    <x v="0"/>
    <n v="14.04"/>
    <x v="2"/>
    <n v="0"/>
    <x v="9"/>
    <x v="74"/>
    <x v="2"/>
    <d v="2023-11-02T00:00:00"/>
  </r>
  <r>
    <s v="ORD458"/>
    <s v="Liam"/>
    <x v="2"/>
    <x v="4"/>
    <n v="10"/>
    <n v="35.380000000000003"/>
    <x v="366"/>
    <d v="2025-08-03T00:00:00"/>
    <x v="0"/>
    <n v="353.8"/>
    <x v="0"/>
    <n v="5"/>
    <x v="9"/>
    <x v="74"/>
    <x v="0"/>
    <d v="2025-06-20T00:00:00"/>
  </r>
  <r>
    <s v="ORD459"/>
    <s v="Elijah"/>
    <x v="1"/>
    <x v="0"/>
    <n v="7"/>
    <n v="226.86"/>
    <x v="367"/>
    <d v="2024-06-03T00:00:00"/>
    <x v="0"/>
    <n v="1588.02"/>
    <x v="0"/>
    <n v="19"/>
    <x v="3"/>
    <x v="92"/>
    <x v="1"/>
    <d v="2024-04-21T00:00:00"/>
  </r>
  <r>
    <s v="ORD460"/>
    <s v="James"/>
    <x v="0"/>
    <x v="5"/>
    <n v="8"/>
    <n v="113.3"/>
    <x v="53"/>
    <d v="2023-06-29T00:00:00"/>
    <x v="0"/>
    <n v="906.4"/>
    <x v="0"/>
    <n v="17"/>
    <x v="9"/>
    <x v="69"/>
    <x v="2"/>
    <d v="2023-06-11T00:00:00"/>
  </r>
  <r>
    <s v="ORD461"/>
    <s v="Liam"/>
    <x v="2"/>
    <x v="0"/>
    <n v="10"/>
    <n v="226.86"/>
    <x v="123"/>
    <d v="2025-09-23T00:00:00"/>
    <x v="1"/>
    <n v="2268.6000000000004"/>
    <x v="0"/>
    <n v="16"/>
    <x v="6"/>
    <x v="88"/>
    <x v="0"/>
    <d v="2025-08-19T00:00:00"/>
  </r>
  <r>
    <s v="ORD462"/>
    <s v="Olivia"/>
    <x v="2"/>
    <x v="5"/>
    <n v="5"/>
    <n v="113.3"/>
    <x v="368"/>
    <d v="2024-01-27T00:00:00"/>
    <x v="0"/>
    <n v="566.5"/>
    <x v="0"/>
    <n v="13"/>
    <x v="1"/>
    <x v="1"/>
    <x v="1"/>
    <d v="2024-01-08T00:00:00"/>
  </r>
  <r>
    <s v="ORD463"/>
    <s v="Liam"/>
    <x v="1"/>
    <x v="0"/>
    <n v="5"/>
    <n v="226.86"/>
    <x v="369"/>
    <d v="2024-09-25T00:00:00"/>
    <x v="0"/>
    <n v="1134.3000000000002"/>
    <x v="0"/>
    <n v="3"/>
    <x v="5"/>
    <x v="96"/>
    <x v="1"/>
    <d v="2024-09-01T00:00:00"/>
  </r>
  <r>
    <s v="ORD464"/>
    <s v="Noah"/>
    <x v="1"/>
    <x v="1"/>
    <n v="9"/>
    <n v="177.37"/>
    <x v="370"/>
    <d v="2023-08-27T00:00:00"/>
    <x v="0"/>
    <n v="1596.33"/>
    <x v="1"/>
    <n v="0"/>
    <x v="0"/>
    <x v="77"/>
    <x v="2"/>
    <d v="2023-07-16T00:00:00"/>
  </r>
  <r>
    <s v="ORD465"/>
    <s v="Liam"/>
    <x v="1"/>
    <x v="9"/>
    <n v="8"/>
    <n v="35.93"/>
    <x v="43"/>
    <d v="2024-07-01T00:00:00"/>
    <x v="1"/>
    <n v="287.44"/>
    <x v="0"/>
    <n v="5"/>
    <x v="9"/>
    <x v="78"/>
    <x v="1"/>
    <d v="2024-06-01T00:00:00"/>
  </r>
  <r>
    <s v="ORD466"/>
    <s v="Elijah"/>
    <x v="2"/>
    <x v="8"/>
    <n v="7"/>
    <n v="21.99"/>
    <x v="371"/>
    <d v="2023-05-30T00:00:00"/>
    <x v="1"/>
    <n v="153.92999999999998"/>
    <x v="2"/>
    <n v="8"/>
    <x v="9"/>
    <x v="78"/>
    <x v="2"/>
    <d v="2023-04-20T00:00:00"/>
  </r>
  <r>
    <s v="ORD467"/>
    <s v="Elijah"/>
    <x v="2"/>
    <x v="9"/>
    <n v="6"/>
    <n v="35.93"/>
    <x v="134"/>
    <d v="2023-08-25T00:00:00"/>
    <x v="1"/>
    <n v="215.57999999999998"/>
    <x v="0"/>
    <n v="11"/>
    <x v="6"/>
    <x v="88"/>
    <x v="2"/>
    <d v="2023-07-18T00:00:00"/>
  </r>
  <r>
    <s v="ORD468"/>
    <s v="Liam"/>
    <x v="2"/>
    <x v="1"/>
    <n v="1"/>
    <n v="177.37"/>
    <x v="326"/>
    <d v="2025-03-22T00:00:00"/>
    <x v="0"/>
    <n v="177.37"/>
    <x v="1"/>
    <n v="14"/>
    <x v="8"/>
    <x v="94"/>
    <x v="0"/>
    <d v="2025-02-15T00:00:00"/>
  </r>
  <r>
    <s v="ORD469"/>
    <s v="Liam"/>
    <x v="2"/>
    <x v="6"/>
    <n v="10"/>
    <n v="3.51"/>
    <x v="117"/>
    <d v="2025-04-10T00:00:00"/>
    <x v="1"/>
    <n v="35.099999999999994"/>
    <x v="2"/>
    <n v="18"/>
    <x v="5"/>
    <x v="46"/>
    <x v="0"/>
    <d v="2025-03-09T00:00:00"/>
  </r>
  <r>
    <s v="ORD470"/>
    <s v="Ava"/>
    <x v="1"/>
    <x v="5"/>
    <n v="4"/>
    <n v="113.3"/>
    <x v="166"/>
    <d v="2024-11-24T00:00:00"/>
    <x v="1"/>
    <n v="453.2"/>
    <x v="0"/>
    <n v="9"/>
    <x v="8"/>
    <x v="30"/>
    <x v="1"/>
    <d v="2024-10-14T00:00:00"/>
  </r>
  <r>
    <s v="ORD471"/>
    <s v="Olivia"/>
    <x v="2"/>
    <x v="5"/>
    <n v="3"/>
    <n v="113.3"/>
    <x v="40"/>
    <d v="2023-06-13T00:00:00"/>
    <x v="0"/>
    <n v="339.9"/>
    <x v="0"/>
    <n v="13"/>
    <x v="2"/>
    <x v="81"/>
    <x v="2"/>
    <d v="2023-04-29T00:00:00"/>
  </r>
  <r>
    <s v="ORD472"/>
    <s v="Ava"/>
    <x v="1"/>
    <x v="2"/>
    <n v="7"/>
    <n v="0.76"/>
    <x v="372"/>
    <d v="2025-02-07T00:00:00"/>
    <x v="0"/>
    <n v="5.32"/>
    <x v="2"/>
    <n v="1"/>
    <x v="2"/>
    <x v="98"/>
    <x v="1"/>
    <d v="2024-12-31T00:00:00"/>
  </r>
  <r>
    <s v="ORD473"/>
    <s v="Noah"/>
    <x v="1"/>
    <x v="6"/>
    <n v="6"/>
    <n v="3.51"/>
    <x v="336"/>
    <d v="2024-10-06T00:00:00"/>
    <x v="1"/>
    <n v="21.06"/>
    <x v="2"/>
    <n v="4"/>
    <x v="5"/>
    <x v="59"/>
    <x v="1"/>
    <d v="2024-09-05T00:00:00"/>
  </r>
  <r>
    <s v="ORD474"/>
    <s v="James"/>
    <x v="3"/>
    <x v="4"/>
    <n v="7"/>
    <n v="35.380000000000003"/>
    <x v="373"/>
    <d v="2024-06-11T00:00:00"/>
    <x v="0"/>
    <n v="247.66000000000003"/>
    <x v="0"/>
    <n v="7"/>
    <x v="2"/>
    <x v="98"/>
    <x v="1"/>
    <d v="2024-05-01T00:00:00"/>
  </r>
  <r>
    <s v="ORD475"/>
    <s v="Liam"/>
    <x v="1"/>
    <x v="9"/>
    <n v="5"/>
    <n v="35.93"/>
    <x v="374"/>
    <d v="2024-06-12T00:00:00"/>
    <x v="0"/>
    <n v="179.65"/>
    <x v="0"/>
    <n v="11"/>
    <x v="4"/>
    <x v="86"/>
    <x v="1"/>
    <d v="2024-05-26T00:00:00"/>
  </r>
  <r>
    <s v="ORD476"/>
    <s v="Elijah"/>
    <x v="2"/>
    <x v="8"/>
    <n v="8"/>
    <n v="21.99"/>
    <x v="375"/>
    <d v="2023-02-12T00:00:00"/>
    <x v="0"/>
    <n v="175.92"/>
    <x v="2"/>
    <n v="2"/>
    <x v="2"/>
    <x v="81"/>
    <x v="2"/>
    <d v="2023-01-20T00:00:00"/>
  </r>
  <r>
    <s v="ORD477"/>
    <s v="Olivia"/>
    <x v="2"/>
    <x v="6"/>
    <n v="1"/>
    <n v="3.51"/>
    <x v="376"/>
    <d v="2023-11-01T00:00:00"/>
    <x v="0"/>
    <n v="3.51"/>
    <x v="2"/>
    <n v="4"/>
    <x v="2"/>
    <x v="65"/>
    <x v="2"/>
    <d v="2023-10-06T00:00:00"/>
  </r>
  <r>
    <s v="ORD478"/>
    <s v="Sophia"/>
    <x v="2"/>
    <x v="1"/>
    <n v="2"/>
    <n v="177.37"/>
    <x v="95"/>
    <d v="2024-05-18T00:00:00"/>
    <x v="1"/>
    <n v="354.74"/>
    <x v="1"/>
    <n v="19"/>
    <x v="8"/>
    <x v="68"/>
    <x v="1"/>
    <d v="2024-04-16T00:00:00"/>
  </r>
  <r>
    <s v="ORD479"/>
    <s v="Ishita"/>
    <x v="1"/>
    <x v="3"/>
    <n v="7"/>
    <n v="292.01"/>
    <x v="67"/>
    <d v="2023-05-31T00:00:00"/>
    <x v="1"/>
    <n v="2044.07"/>
    <x v="1"/>
    <n v="8"/>
    <x v="9"/>
    <x v="53"/>
    <x v="2"/>
    <d v="2023-05-10T00:00:00"/>
  </r>
  <r>
    <s v="ORD480"/>
    <s v="James"/>
    <x v="3"/>
    <x v="9"/>
    <n v="8"/>
    <n v="35.93"/>
    <x v="289"/>
    <d v="2025-06-20T00:00:00"/>
    <x v="1"/>
    <n v="287.44"/>
    <x v="0"/>
    <n v="11"/>
    <x v="5"/>
    <x v="91"/>
    <x v="0"/>
    <d v="2025-05-25T00:00:00"/>
  </r>
  <r>
    <s v="ORD481"/>
    <s v="James"/>
    <x v="3"/>
    <x v="5"/>
    <n v="1"/>
    <n v="113.3"/>
    <x v="306"/>
    <d v="2025-03-25T00:00:00"/>
    <x v="0"/>
    <n v="113.3"/>
    <x v="0"/>
    <n v="16"/>
    <x v="4"/>
    <x v="40"/>
    <x v="0"/>
    <d v="2025-03-04T00:00:00"/>
  </r>
  <r>
    <s v="ORD482"/>
    <s v="Emma"/>
    <x v="3"/>
    <x v="7"/>
    <n v="10"/>
    <n v="76.069999999999993"/>
    <x v="377"/>
    <d v="2024-08-24T00:00:00"/>
    <x v="0"/>
    <n v="760.69999999999993"/>
    <x v="0"/>
    <n v="7"/>
    <x v="9"/>
    <x v="51"/>
    <x v="1"/>
    <d v="2024-07-10T00:00:00"/>
  </r>
  <r>
    <s v="ORD483"/>
    <s v="William"/>
    <x v="0"/>
    <x v="8"/>
    <n v="5"/>
    <n v="21.99"/>
    <x v="274"/>
    <d v="2025-01-11T00:00:00"/>
    <x v="1"/>
    <n v="109.94999999999999"/>
    <x v="2"/>
    <n v="13"/>
    <x v="6"/>
    <x v="72"/>
    <x v="1"/>
    <d v="2024-12-27T00:00:00"/>
  </r>
  <r>
    <s v="ORD484"/>
    <s v="Ava"/>
    <x v="1"/>
    <x v="7"/>
    <n v="6"/>
    <n v="76.069999999999993"/>
    <x v="378"/>
    <d v="2023-05-04T00:00:00"/>
    <x v="0"/>
    <n v="456.41999999999996"/>
    <x v="0"/>
    <n v="17"/>
    <x v="6"/>
    <x v="83"/>
    <x v="2"/>
    <d v="2023-04-13T00:00:00"/>
  </r>
  <r>
    <s v="ORD485"/>
    <s v="Ava"/>
    <x v="1"/>
    <x v="4"/>
    <n v="4"/>
    <n v="35.380000000000003"/>
    <x v="379"/>
    <d v="2023-03-26T00:00:00"/>
    <x v="1"/>
    <n v="141.52000000000001"/>
    <x v="0"/>
    <n v="2"/>
    <x v="0"/>
    <x v="4"/>
    <x v="2"/>
    <d v="2023-03-09T00:00:00"/>
  </r>
  <r>
    <s v="ORD486"/>
    <s v="Olivia"/>
    <x v="2"/>
    <x v="0"/>
    <n v="4"/>
    <n v="226.86"/>
    <x v="160"/>
    <d v="2025-05-16T00:00:00"/>
    <x v="0"/>
    <n v="907.44"/>
    <x v="0"/>
    <n v="9"/>
    <x v="5"/>
    <x v="8"/>
    <x v="0"/>
    <d v="2025-04-10T00:00:00"/>
  </r>
  <r>
    <s v="ORD487"/>
    <s v="Emma"/>
    <x v="3"/>
    <x v="4"/>
    <n v="8"/>
    <n v="35.380000000000003"/>
    <x v="380"/>
    <d v="2023-11-05T00:00:00"/>
    <x v="1"/>
    <n v="283.04000000000002"/>
    <x v="0"/>
    <n v="4"/>
    <x v="2"/>
    <x v="81"/>
    <x v="2"/>
    <d v="2023-10-15T00:00:00"/>
  </r>
  <r>
    <s v="ORD488"/>
    <s v="William"/>
    <x v="0"/>
    <x v="0"/>
    <n v="10"/>
    <n v="226.86"/>
    <x v="381"/>
    <d v="2025-05-07T00:00:00"/>
    <x v="0"/>
    <n v="2268.6000000000004"/>
    <x v="0"/>
    <n v="10"/>
    <x v="0"/>
    <x v="77"/>
    <x v="0"/>
    <d v="2025-04-20T00:00:00"/>
  </r>
  <r>
    <s v="ORD489"/>
    <s v="William"/>
    <x v="0"/>
    <x v="2"/>
    <n v="8"/>
    <n v="0.76"/>
    <x v="382"/>
    <d v="2024-09-08T00:00:00"/>
    <x v="1"/>
    <n v="6.08"/>
    <x v="2"/>
    <n v="14"/>
    <x v="9"/>
    <x v="84"/>
    <x v="1"/>
    <d v="2024-07-30T00:00:00"/>
  </r>
  <r>
    <s v="ORD490"/>
    <s v="Olivia"/>
    <x v="2"/>
    <x v="9"/>
    <n v="10"/>
    <n v="35.93"/>
    <x v="299"/>
    <d v="2025-08-12T00:00:00"/>
    <x v="0"/>
    <n v="359.3"/>
    <x v="0"/>
    <n v="1"/>
    <x v="1"/>
    <x v="2"/>
    <x v="0"/>
    <d v="2025-07-17T00:00:00"/>
  </r>
  <r>
    <s v="ORD491"/>
    <s v="Olivia"/>
    <x v="2"/>
    <x v="5"/>
    <n v="7"/>
    <n v="113.3"/>
    <x v="41"/>
    <d v="2023-11-19T00:00:00"/>
    <x v="0"/>
    <n v="793.1"/>
    <x v="0"/>
    <n v="0"/>
    <x v="8"/>
    <x v="68"/>
    <x v="2"/>
    <d v="2023-10-29T00:00:00"/>
  </r>
  <r>
    <s v="ORD492"/>
    <s v="Emma"/>
    <x v="3"/>
    <x v="9"/>
    <n v="6"/>
    <n v="35.93"/>
    <x v="383"/>
    <d v="2023-06-03T00:00:00"/>
    <x v="0"/>
    <n v="215.57999999999998"/>
    <x v="0"/>
    <n v="10"/>
    <x v="0"/>
    <x v="77"/>
    <x v="2"/>
    <d v="2023-05-12T00:00:00"/>
  </r>
  <r>
    <s v="ORD493"/>
    <s v="James"/>
    <x v="3"/>
    <x v="9"/>
    <n v="3"/>
    <n v="35.93"/>
    <x v="320"/>
    <d v="2024-05-14T00:00:00"/>
    <x v="0"/>
    <n v="107.78999999999999"/>
    <x v="0"/>
    <n v="17"/>
    <x v="1"/>
    <x v="2"/>
    <x v="1"/>
    <d v="2024-04-23T00:00:00"/>
  </r>
  <r>
    <s v="ORD494"/>
    <s v="Noah"/>
    <x v="1"/>
    <x v="7"/>
    <n v="5"/>
    <n v="76.069999999999993"/>
    <x v="50"/>
    <d v="2025-10-25T00:00:00"/>
    <x v="1"/>
    <n v="380.34999999999997"/>
    <x v="0"/>
    <n v="10"/>
    <x v="3"/>
    <x v="5"/>
    <x v="0"/>
    <d v="2025-09-12T00:00:00"/>
  </r>
  <r>
    <s v="ORD495"/>
    <s v="Elijah"/>
    <x v="2"/>
    <x v="2"/>
    <n v="2"/>
    <n v="0.76"/>
    <x v="384"/>
    <d v="2023-06-26T00:00:00"/>
    <x v="1"/>
    <n v="1.52"/>
    <x v="2"/>
    <n v="18"/>
    <x v="3"/>
    <x v="5"/>
    <x v="2"/>
    <d v="2023-05-17T00:00:00"/>
  </r>
  <r>
    <s v="ORD496"/>
    <s v="Elijah"/>
    <x v="2"/>
    <x v="9"/>
    <n v="5"/>
    <n v="35.93"/>
    <x v="385"/>
    <d v="2026-01-07T00:00:00"/>
    <x v="1"/>
    <n v="179.65"/>
    <x v="0"/>
    <n v="7"/>
    <x v="3"/>
    <x v="5"/>
    <x v="0"/>
    <d v="2025-11-27T00:00:00"/>
  </r>
  <r>
    <s v="ORD497"/>
    <s v="Noah"/>
    <x v="1"/>
    <x v="0"/>
    <n v="4"/>
    <n v="226.86"/>
    <x v="386"/>
    <d v="2024-06-14T00:00:00"/>
    <x v="1"/>
    <n v="907.44"/>
    <x v="0"/>
    <n v="10"/>
    <x v="5"/>
    <x v="91"/>
    <x v="1"/>
    <d v="2024-04-30T00:00:00"/>
  </r>
  <r>
    <s v="ORD498"/>
    <s v="Ava"/>
    <x v="1"/>
    <x v="8"/>
    <n v="9"/>
    <n v="21.99"/>
    <x v="387"/>
    <d v="2024-10-25T00:00:00"/>
    <x v="0"/>
    <n v="197.91"/>
    <x v="2"/>
    <n v="10"/>
    <x v="8"/>
    <x v="41"/>
    <x v="1"/>
    <d v="2024-10-10T00:00:00"/>
  </r>
  <r>
    <s v="ORD499"/>
    <s v="Ishita"/>
    <x v="1"/>
    <x v="4"/>
    <n v="7"/>
    <n v="35.380000000000003"/>
    <x v="388"/>
    <d v="2025-05-21T00:00:00"/>
    <x v="0"/>
    <n v="247.66000000000003"/>
    <x v="0"/>
    <n v="6"/>
    <x v="3"/>
    <x v="15"/>
    <x v="0"/>
    <d v="2025-05-02T00:00:00"/>
  </r>
  <r>
    <s v="ORD500"/>
    <s v="Liam"/>
    <x v="1"/>
    <x v="9"/>
    <n v="3"/>
    <n v="35.93"/>
    <x v="389"/>
    <d v="2024-08-09T00:00:00"/>
    <x v="0"/>
    <n v="107.78999999999999"/>
    <x v="0"/>
    <n v="10"/>
    <x v="1"/>
    <x v="15"/>
    <x v="1"/>
    <d v="2024-07-21T00:00:00"/>
  </r>
  <r>
    <s v="ORD501"/>
    <s v="Liam"/>
    <x v="1"/>
    <x v="8"/>
    <n v="9"/>
    <n v="21.99"/>
    <x v="390"/>
    <d v="2025-05-27T00:00:00"/>
    <x v="0"/>
    <n v="197.91"/>
    <x v="2"/>
    <n v="5"/>
    <x v="4"/>
    <x v="13"/>
    <x v="0"/>
    <d v="2025-04-16T00:00:00"/>
  </r>
  <r>
    <s v="ORD502"/>
    <s v="Mia"/>
    <x v="1"/>
    <x v="0"/>
    <n v="3"/>
    <n v="226.86"/>
    <x v="391"/>
    <d v="2024-08-20T00:00:00"/>
    <x v="0"/>
    <n v="680.58"/>
    <x v="0"/>
    <n v="2"/>
    <x v="4"/>
    <x v="28"/>
    <x v="1"/>
    <d v="2024-07-08T00:00:00"/>
  </r>
  <r>
    <s v="ORD503"/>
    <s v="Elijah"/>
    <x v="2"/>
    <x v="5"/>
    <n v="7"/>
    <n v="113.3"/>
    <x v="392"/>
    <d v="2024-04-09T00:00:00"/>
    <x v="0"/>
    <n v="793.1"/>
    <x v="0"/>
    <n v="8"/>
    <x v="1"/>
    <x v="23"/>
    <x v="1"/>
    <d v="2024-03-18T00:00:00"/>
  </r>
  <r>
    <s v="ORD504"/>
    <s v="Emma"/>
    <x v="3"/>
    <x v="2"/>
    <n v="6"/>
    <n v="0.76"/>
    <x v="83"/>
    <d v="2025-04-06T00:00:00"/>
    <x v="0"/>
    <n v="4.5600000000000005"/>
    <x v="2"/>
    <n v="4"/>
    <x v="9"/>
    <x v="45"/>
    <x v="0"/>
    <d v="2025-03-21T00:00:00"/>
  </r>
  <r>
    <s v="ORD505"/>
    <s v="Emma"/>
    <x v="3"/>
    <x v="2"/>
    <n v="3"/>
    <n v="0.76"/>
    <x v="46"/>
    <d v="2024-03-24T00:00:00"/>
    <x v="0"/>
    <n v="2.2800000000000002"/>
    <x v="2"/>
    <n v="10"/>
    <x v="2"/>
    <x v="65"/>
    <x v="1"/>
    <d v="2024-02-19T00:00:00"/>
  </r>
  <r>
    <s v="ORD506"/>
    <s v="Liam"/>
    <x v="1"/>
    <x v="3"/>
    <n v="8"/>
    <n v="292.01"/>
    <x v="181"/>
    <d v="2025-01-11T00:00:00"/>
    <x v="0"/>
    <n v="2336.08"/>
    <x v="1"/>
    <n v="14"/>
    <x v="6"/>
    <x v="36"/>
    <x v="1"/>
    <d v="2024-12-04T00:00:00"/>
  </r>
  <r>
    <s v="ORD507"/>
    <s v="Elijah"/>
    <x v="1"/>
    <x v="4"/>
    <n v="4"/>
    <n v="35.380000000000003"/>
    <x v="393"/>
    <d v="2025-08-13T00:00:00"/>
    <x v="1"/>
    <n v="141.52000000000001"/>
    <x v="0"/>
    <n v="10"/>
    <x v="0"/>
    <x v="99"/>
    <x v="0"/>
    <d v="2025-07-08T00:00:00"/>
  </r>
  <r>
    <s v="ORD508"/>
    <s v="Elijah"/>
    <x v="2"/>
    <x v="4"/>
    <n v="6"/>
    <n v="35.380000000000003"/>
    <x v="394"/>
    <d v="2025-04-14T00:00:00"/>
    <x v="0"/>
    <n v="212.28000000000003"/>
    <x v="0"/>
    <n v="6"/>
    <x v="2"/>
    <x v="3"/>
    <x v="0"/>
    <d v="2025-03-02T00:00:00"/>
  </r>
  <r>
    <s v="ORD509"/>
    <s v="Ishita"/>
    <x v="1"/>
    <x v="7"/>
    <n v="5"/>
    <n v="76.069999999999993"/>
    <x v="145"/>
    <d v="2025-09-27T00:00:00"/>
    <x v="0"/>
    <n v="380.34999999999997"/>
    <x v="0"/>
    <n v="3"/>
    <x v="4"/>
    <x v="28"/>
    <x v="0"/>
    <d v="2025-09-01T00:00:00"/>
  </r>
  <r>
    <s v="ORD510"/>
    <s v="Ishita"/>
    <x v="1"/>
    <x v="4"/>
    <n v="10"/>
    <n v="35.380000000000003"/>
    <x v="395"/>
    <d v="2023-06-01T00:00:00"/>
    <x v="1"/>
    <n v="353.8"/>
    <x v="0"/>
    <n v="14"/>
    <x v="2"/>
    <x v="57"/>
    <x v="2"/>
    <d v="2023-04-26T00:00:00"/>
  </r>
  <r>
    <s v="ORD511"/>
    <s v="Olivia"/>
    <x v="2"/>
    <x v="6"/>
    <n v="10"/>
    <n v="3.51"/>
    <x v="176"/>
    <d v="2023-12-27T00:00:00"/>
    <x v="0"/>
    <n v="35.099999999999994"/>
    <x v="2"/>
    <n v="16"/>
    <x v="1"/>
    <x v="95"/>
    <x v="2"/>
    <d v="2023-12-01T00:00:00"/>
  </r>
  <r>
    <s v="ORD512"/>
    <s v="Ava"/>
    <x v="1"/>
    <x v="2"/>
    <n v="6"/>
    <n v="0.76"/>
    <x v="396"/>
    <d v="2024-10-17T00:00:00"/>
    <x v="1"/>
    <n v="4.5600000000000005"/>
    <x v="2"/>
    <n v="14"/>
    <x v="4"/>
    <x v="28"/>
    <x v="1"/>
    <d v="2024-09-12T00:00:00"/>
  </r>
  <r>
    <s v="ORD513"/>
    <s v="Emma"/>
    <x v="3"/>
    <x v="7"/>
    <n v="9"/>
    <n v="76.069999999999993"/>
    <x v="254"/>
    <d v="2025-12-24T00:00:00"/>
    <x v="1"/>
    <n v="684.62999999999988"/>
    <x v="0"/>
    <n v="12"/>
    <x v="1"/>
    <x v="12"/>
    <x v="0"/>
    <d v="2025-11-21T00:00:00"/>
  </r>
  <r>
    <s v="ORD514"/>
    <s v="Elijah"/>
    <x v="1"/>
    <x v="5"/>
    <n v="4"/>
    <n v="113.3"/>
    <x v="397"/>
    <d v="2024-11-14T00:00:00"/>
    <x v="1"/>
    <n v="453.2"/>
    <x v="0"/>
    <n v="10"/>
    <x v="3"/>
    <x v="56"/>
    <x v="1"/>
    <d v="2024-10-21T00:00:00"/>
  </r>
  <r>
    <s v="ORD515"/>
    <s v="Mia"/>
    <x v="1"/>
    <x v="3"/>
    <n v="10"/>
    <n v="292.01"/>
    <x v="147"/>
    <d v="2024-08-26T00:00:00"/>
    <x v="0"/>
    <n v="2920.1"/>
    <x v="1"/>
    <n v="7"/>
    <x v="6"/>
    <x v="35"/>
    <x v="1"/>
    <d v="2024-08-06T00:00:00"/>
  </r>
  <r>
    <s v="ORD516"/>
    <s v="Mia"/>
    <x v="1"/>
    <x v="1"/>
    <n v="9"/>
    <n v="177.37"/>
    <x v="385"/>
    <d v="2026-01-02T00:00:00"/>
    <x v="0"/>
    <n v="1596.33"/>
    <x v="1"/>
    <n v="5"/>
    <x v="6"/>
    <x v="35"/>
    <x v="0"/>
    <d v="2025-11-27T00:00:00"/>
  </r>
  <r>
    <s v="ORD517"/>
    <s v="Ava"/>
    <x v="1"/>
    <x v="1"/>
    <n v="2"/>
    <n v="177.37"/>
    <x v="398"/>
    <d v="2023-02-15T00:00:00"/>
    <x v="0"/>
    <n v="354.74"/>
    <x v="1"/>
    <n v="1"/>
    <x v="4"/>
    <x v="61"/>
    <x v="2"/>
    <d v="2023-01-26T00:00:00"/>
  </r>
  <r>
    <s v="ORD518"/>
    <s v="Elijah"/>
    <x v="2"/>
    <x v="1"/>
    <n v="10"/>
    <n v="177.37"/>
    <x v="399"/>
    <d v="2025-01-04T00:00:00"/>
    <x v="0"/>
    <n v="1773.7"/>
    <x v="1"/>
    <n v="10"/>
    <x v="9"/>
    <x v="69"/>
    <x v="1"/>
    <d v="2024-12-10T00:00:00"/>
  </r>
  <r>
    <s v="ORD519"/>
    <s v="William"/>
    <x v="0"/>
    <x v="1"/>
    <n v="3"/>
    <n v="177.37"/>
    <x v="400"/>
    <d v="2025-05-10T00:00:00"/>
    <x v="1"/>
    <n v="532.11"/>
    <x v="1"/>
    <n v="1"/>
    <x v="8"/>
    <x v="19"/>
    <x v="0"/>
    <d v="2025-04-06T00:00:00"/>
  </r>
  <r>
    <s v="ORD520"/>
    <s v="Ishita"/>
    <x v="1"/>
    <x v="1"/>
    <n v="8"/>
    <n v="177.37"/>
    <x v="401"/>
    <d v="2025-01-02T00:00:00"/>
    <x v="0"/>
    <n v="1418.96"/>
    <x v="1"/>
    <n v="10"/>
    <x v="4"/>
    <x v="19"/>
    <x v="1"/>
    <d v="2024-11-20T00:00:00"/>
  </r>
  <r>
    <s v="ORD521"/>
    <s v="Elijah"/>
    <x v="1"/>
    <x v="4"/>
    <n v="3"/>
    <n v="35.380000000000003"/>
    <x v="402"/>
    <d v="2025-09-13T00:00:00"/>
    <x v="0"/>
    <n v="106.14000000000001"/>
    <x v="0"/>
    <n v="7"/>
    <x v="6"/>
    <x v="36"/>
    <x v="0"/>
    <d v="2025-08-03T00:00:00"/>
  </r>
  <r>
    <s v="ORD522"/>
    <s v="Liam"/>
    <x v="1"/>
    <x v="3"/>
    <n v="8"/>
    <n v="292.01"/>
    <x v="403"/>
    <d v="2024-10-29T00:00:00"/>
    <x v="0"/>
    <n v="2336.08"/>
    <x v="1"/>
    <n v="9"/>
    <x v="7"/>
    <x v="85"/>
    <x v="1"/>
    <d v="2024-09-28T00:00:00"/>
  </r>
  <r>
    <s v="ORD523"/>
    <s v="Elijah"/>
    <x v="2"/>
    <x v="2"/>
    <n v="9"/>
    <n v="0.76"/>
    <x v="404"/>
    <d v="2023-05-26T00:00:00"/>
    <x v="1"/>
    <n v="6.84"/>
    <x v="2"/>
    <n v="7"/>
    <x v="7"/>
    <x v="33"/>
    <x v="2"/>
    <d v="2023-04-23T00:00:00"/>
  </r>
  <r>
    <s v="ORD524"/>
    <s v="James"/>
    <x v="0"/>
    <x v="4"/>
    <n v="5"/>
    <n v="35.380000000000003"/>
    <x v="195"/>
    <d v="2025-08-18T00:00:00"/>
    <x v="1"/>
    <n v="176.9"/>
    <x v="0"/>
    <n v="16"/>
    <x v="8"/>
    <x v="68"/>
    <x v="0"/>
    <d v="2025-07-27T00:00:00"/>
  </r>
  <r>
    <s v="ORD525"/>
    <s v="Emma"/>
    <x v="3"/>
    <x v="9"/>
    <n v="4"/>
    <n v="35.93"/>
    <x v="46"/>
    <d v="2024-03-08T00:00:00"/>
    <x v="1"/>
    <n v="143.72"/>
    <x v="0"/>
    <n v="10"/>
    <x v="1"/>
    <x v="12"/>
    <x v="1"/>
    <d v="2024-02-19T00:00:00"/>
  </r>
  <r>
    <s v="ORD526"/>
    <s v="Elijah"/>
    <x v="2"/>
    <x v="3"/>
    <n v="10"/>
    <n v="292.01"/>
    <x v="405"/>
    <d v="2024-04-10T00:00:00"/>
    <x v="1"/>
    <n v="2920.1"/>
    <x v="1"/>
    <n v="16"/>
    <x v="7"/>
    <x v="26"/>
    <x v="1"/>
    <d v="2024-02-25T00:00:00"/>
  </r>
  <r>
    <s v="ORD527"/>
    <s v="Elijah"/>
    <x v="1"/>
    <x v="4"/>
    <n v="2"/>
    <n v="35.380000000000003"/>
    <x v="210"/>
    <d v="2025-11-12T00:00:00"/>
    <x v="1"/>
    <n v="70.760000000000005"/>
    <x v="0"/>
    <n v="17"/>
    <x v="9"/>
    <x v="74"/>
    <x v="0"/>
    <d v="2025-10-25T00:00:00"/>
  </r>
  <r>
    <s v="ORD528"/>
    <s v="James"/>
    <x v="0"/>
    <x v="4"/>
    <n v="2"/>
    <n v="35.380000000000003"/>
    <x v="406"/>
    <d v="2026-01-22T00:00:00"/>
    <x v="1"/>
    <n v="70.760000000000005"/>
    <x v="0"/>
    <n v="9"/>
    <x v="0"/>
    <x v="14"/>
    <x v="0"/>
    <d v="2025-12-14T00:00:00"/>
  </r>
  <r>
    <s v="ORD529"/>
    <s v="Noah"/>
    <x v="1"/>
    <x v="7"/>
    <n v="3"/>
    <n v="76.069999999999993"/>
    <x v="118"/>
    <d v="2025-11-15T00:00:00"/>
    <x v="0"/>
    <n v="228.20999999999998"/>
    <x v="0"/>
    <n v="0"/>
    <x v="7"/>
    <x v="14"/>
    <x v="0"/>
    <d v="2025-10-13T00:00:00"/>
  </r>
  <r>
    <s v="ORD530"/>
    <s v="Ava"/>
    <x v="1"/>
    <x v="1"/>
    <n v="1"/>
    <n v="177.37"/>
    <x v="407"/>
    <d v="2023-12-20T00:00:00"/>
    <x v="1"/>
    <n v="177.37"/>
    <x v="1"/>
    <n v="11"/>
    <x v="8"/>
    <x v="14"/>
    <x v="2"/>
    <d v="2023-12-04T00:00:00"/>
  </r>
  <r>
    <s v="ORD531"/>
    <s v="Olivia"/>
    <x v="2"/>
    <x v="8"/>
    <n v="9"/>
    <n v="21.99"/>
    <x v="408"/>
    <d v="2025-08-03T00:00:00"/>
    <x v="1"/>
    <n v="197.91"/>
    <x v="1"/>
    <n v="10"/>
    <x v="7"/>
    <x v="20"/>
    <x v="0"/>
    <d v="2025-07-04T00:00:00"/>
  </r>
  <r>
    <s v="ORD532"/>
    <s v="Elijah"/>
    <x v="2"/>
    <x v="6"/>
    <n v="8"/>
    <n v="3.51"/>
    <x v="409"/>
    <d v="2023-10-24T00:00:00"/>
    <x v="0"/>
    <n v="28.08"/>
    <x v="2"/>
    <n v="9"/>
    <x v="0"/>
    <x v="7"/>
    <x v="2"/>
    <d v="2023-09-11T00:00:00"/>
  </r>
  <r>
    <s v="ORD533"/>
    <s v="Olivia"/>
    <x v="2"/>
    <x v="6"/>
    <n v="8"/>
    <n v="3.51"/>
    <x v="410"/>
    <d v="2023-07-07T00:00:00"/>
    <x v="1"/>
    <n v="28.08"/>
    <x v="2"/>
    <n v="10"/>
    <x v="8"/>
    <x v="41"/>
    <x v="2"/>
    <d v="2023-06-01T00:00:00"/>
  </r>
  <r>
    <s v="ORD534"/>
    <s v="Liam"/>
    <x v="2"/>
    <x v="3"/>
    <n v="9"/>
    <n v="292.01"/>
    <x v="411"/>
    <d v="2024-08-09T00:00:00"/>
    <x v="1"/>
    <n v="2628.09"/>
    <x v="1"/>
    <n v="6"/>
    <x v="7"/>
    <x v="90"/>
    <x v="1"/>
    <d v="2024-06-30T00:00:00"/>
  </r>
  <r>
    <s v="ORD535"/>
    <s v="Olivia"/>
    <x v="2"/>
    <x v="5"/>
    <n v="1"/>
    <n v="113.3"/>
    <x v="412"/>
    <d v="2025-01-30T00:00:00"/>
    <x v="0"/>
    <n v="113.3"/>
    <x v="0"/>
    <n v="1"/>
    <x v="1"/>
    <x v="79"/>
    <x v="1"/>
    <d v="2024-12-20T00:00:00"/>
  </r>
  <r>
    <s v="ORD536"/>
    <s v="Liam"/>
    <x v="2"/>
    <x v="9"/>
    <n v="3"/>
    <n v="35.93"/>
    <x v="35"/>
    <d v="2024-03-04T00:00:00"/>
    <x v="0"/>
    <n v="107.78999999999999"/>
    <x v="0"/>
    <n v="6"/>
    <x v="7"/>
    <x v="90"/>
    <x v="1"/>
    <d v="2024-02-09T00:00:00"/>
  </r>
  <r>
    <s v="ORD537"/>
    <s v="Ava"/>
    <x v="1"/>
    <x v="5"/>
    <n v="8"/>
    <n v="113.3"/>
    <x v="413"/>
    <d v="2025-02-24T00:00:00"/>
    <x v="0"/>
    <n v="906.4"/>
    <x v="0"/>
    <n v="7"/>
    <x v="5"/>
    <x v="46"/>
    <x v="0"/>
    <d v="2025-01-24T00:00:00"/>
  </r>
  <r>
    <s v="ORD538"/>
    <s v="Ava"/>
    <x v="1"/>
    <x v="3"/>
    <n v="3"/>
    <n v="292.01"/>
    <x v="147"/>
    <d v="2024-09-15T00:00:00"/>
    <x v="0"/>
    <n v="876.03"/>
    <x v="1"/>
    <n v="12"/>
    <x v="7"/>
    <x v="62"/>
    <x v="1"/>
    <d v="2024-08-06T00:00:00"/>
  </r>
  <r>
    <s v="ORD539"/>
    <s v="Noah"/>
    <x v="1"/>
    <x v="9"/>
    <n v="10"/>
    <n v="35.93"/>
    <x v="414"/>
    <d v="2024-01-01T00:00:00"/>
    <x v="1"/>
    <n v="359.3"/>
    <x v="1"/>
    <n v="8"/>
    <x v="7"/>
    <x v="62"/>
    <x v="2"/>
    <d v="2023-12-17T00:00:00"/>
  </r>
  <r>
    <s v="ORD540"/>
    <s v="Sophia"/>
    <x v="2"/>
    <x v="1"/>
    <n v="6"/>
    <n v="177.37"/>
    <x v="415"/>
    <d v="2024-12-28T00:00:00"/>
    <x v="1"/>
    <n v="1064.22"/>
    <x v="1"/>
    <n v="2"/>
    <x v="7"/>
    <x v="55"/>
    <x v="1"/>
    <d v="2024-12-06T00:00:00"/>
  </r>
  <r>
    <s v="ORD541"/>
    <s v="Emma"/>
    <x v="3"/>
    <x v="9"/>
    <n v="6"/>
    <n v="35.93"/>
    <x v="416"/>
    <d v="2024-04-27T00:00:00"/>
    <x v="1"/>
    <n v="215.57999999999998"/>
    <x v="1"/>
    <n v="8"/>
    <x v="9"/>
    <x v="53"/>
    <x v="1"/>
    <d v="2024-03-26T00:00:00"/>
  </r>
  <r>
    <s v="ORD542"/>
    <s v="Ishita"/>
    <x v="1"/>
    <x v="6"/>
    <n v="6"/>
    <n v="3.51"/>
    <x v="417"/>
    <d v="2025-11-12T00:00:00"/>
    <x v="0"/>
    <n v="21.06"/>
    <x v="2"/>
    <n v="2"/>
    <x v="0"/>
    <x v="14"/>
    <x v="0"/>
    <d v="2025-10-14T00:00:00"/>
  </r>
  <r>
    <s v="ORD543"/>
    <s v="Elijah"/>
    <x v="2"/>
    <x v="5"/>
    <n v="8"/>
    <n v="113.3"/>
    <x v="418"/>
    <d v="2023-10-14T00:00:00"/>
    <x v="0"/>
    <n v="906.4"/>
    <x v="0"/>
    <n v="5"/>
    <x v="5"/>
    <x v="8"/>
    <x v="2"/>
    <d v="2023-09-15T00:00:00"/>
  </r>
  <r>
    <s v="ORD544"/>
    <s v="Sophia"/>
    <x v="2"/>
    <x v="0"/>
    <n v="9"/>
    <n v="226.86"/>
    <x v="419"/>
    <d v="2026-01-17T00:00:00"/>
    <x v="1"/>
    <n v="2041.7400000000002"/>
    <x v="0"/>
    <n v="18"/>
    <x v="4"/>
    <x v="42"/>
    <x v="0"/>
    <d v="2025-12-08T00:00:00"/>
  </r>
  <r>
    <s v="ORD545"/>
    <s v="Mia"/>
    <x v="1"/>
    <x v="6"/>
    <n v="1"/>
    <n v="3.51"/>
    <x v="420"/>
    <d v="2025-02-01T00:00:00"/>
    <x v="0"/>
    <n v="3.51"/>
    <x v="2"/>
    <n v="3"/>
    <x v="3"/>
    <x v="10"/>
    <x v="0"/>
    <d v="2025-01-09T00:00:00"/>
  </r>
  <r>
    <s v="ORD546"/>
    <s v="William"/>
    <x v="0"/>
    <x v="9"/>
    <n v="7"/>
    <n v="35.93"/>
    <x v="161"/>
    <d v="2024-07-16T00:00:00"/>
    <x v="1"/>
    <n v="251.51"/>
    <x v="0"/>
    <n v="6"/>
    <x v="6"/>
    <x v="93"/>
    <x v="1"/>
    <d v="2024-06-15T00:00:00"/>
  </r>
  <r>
    <s v="ORD547"/>
    <s v="William"/>
    <x v="0"/>
    <x v="7"/>
    <n v="9"/>
    <n v="76.069999999999993"/>
    <x v="421"/>
    <d v="2024-01-05T00:00:00"/>
    <x v="0"/>
    <n v="684.62999999999988"/>
    <x v="0"/>
    <n v="8"/>
    <x v="7"/>
    <x v="90"/>
    <x v="2"/>
    <d v="2023-12-12T00:00:00"/>
  </r>
  <r>
    <s v="ORD548"/>
    <s v="Sophia"/>
    <x v="2"/>
    <x v="1"/>
    <n v="5"/>
    <n v="177.37"/>
    <x v="422"/>
    <d v="2025-02-19T00:00:00"/>
    <x v="1"/>
    <n v="886.85"/>
    <x v="1"/>
    <n v="8"/>
    <x v="7"/>
    <x v="90"/>
    <x v="0"/>
    <d v="2025-01-14T00:00:00"/>
  </r>
  <r>
    <s v="ORD549"/>
    <s v="Liam"/>
    <x v="1"/>
    <x v="6"/>
    <n v="5"/>
    <n v="3.51"/>
    <x v="423"/>
    <d v="2023-09-07T00:00:00"/>
    <x v="0"/>
    <n v="17.549999999999997"/>
    <x v="2"/>
    <n v="8"/>
    <x v="7"/>
    <x v="33"/>
    <x v="2"/>
    <d v="2023-08-20T00:00:00"/>
  </r>
  <r>
    <s v="ORD550"/>
    <s v="Noah"/>
    <x v="1"/>
    <x v="5"/>
    <n v="8"/>
    <n v="113.3"/>
    <x v="424"/>
    <d v="2025-04-24T00:00:00"/>
    <x v="1"/>
    <n v="906.4"/>
    <x v="0"/>
    <n v="16"/>
    <x v="5"/>
    <x v="8"/>
    <x v="0"/>
    <d v="2025-03-14T00:00:00"/>
  </r>
  <r>
    <s v="ORD551"/>
    <s v="Liam"/>
    <x v="2"/>
    <x v="3"/>
    <n v="7"/>
    <n v="292.01"/>
    <x v="425"/>
    <d v="2024-09-13T00:00:00"/>
    <x v="1"/>
    <n v="2044.07"/>
    <x v="1"/>
    <n v="8"/>
    <x v="6"/>
    <x v="83"/>
    <x v="1"/>
    <d v="2024-08-03T00:00:00"/>
  </r>
  <r>
    <s v="ORD552"/>
    <s v="William"/>
    <x v="0"/>
    <x v="8"/>
    <n v="8"/>
    <n v="21.99"/>
    <x v="379"/>
    <d v="2023-04-18T00:00:00"/>
    <x v="1"/>
    <n v="175.92"/>
    <x v="2"/>
    <n v="5"/>
    <x v="3"/>
    <x v="5"/>
    <x v="2"/>
    <d v="2023-03-09T00:00:00"/>
  </r>
  <r>
    <s v="ORD553"/>
    <s v="Liam"/>
    <x v="1"/>
    <x v="9"/>
    <n v="2"/>
    <n v="35.93"/>
    <x v="426"/>
    <d v="2025-05-24T00:00:00"/>
    <x v="0"/>
    <n v="71.86"/>
    <x v="0"/>
    <n v="2"/>
    <x v="0"/>
    <x v="7"/>
    <x v="0"/>
    <d v="2025-04-28T00:00:00"/>
  </r>
  <r>
    <s v="ORD554"/>
    <s v="Olivia"/>
    <x v="2"/>
    <x v="7"/>
    <n v="4"/>
    <n v="76.069999999999993"/>
    <x v="221"/>
    <d v="2024-07-18T00:00:00"/>
    <x v="0"/>
    <n v="304.27999999999997"/>
    <x v="0"/>
    <n v="6"/>
    <x v="8"/>
    <x v="30"/>
    <x v="1"/>
    <d v="2024-06-24T00:00:00"/>
  </r>
  <r>
    <s v="ORD555"/>
    <s v="James"/>
    <x v="0"/>
    <x v="5"/>
    <n v="4"/>
    <n v="113.3"/>
    <x v="427"/>
    <d v="2025-12-03T00:00:00"/>
    <x v="0"/>
    <n v="453.2"/>
    <x v="0"/>
    <n v="19"/>
    <x v="2"/>
    <x v="43"/>
    <x v="0"/>
    <d v="2025-10-20T00:00:00"/>
  </r>
  <r>
    <s v="ORD556"/>
    <s v="Noah"/>
    <x v="1"/>
    <x v="3"/>
    <n v="2"/>
    <n v="292.01"/>
    <x v="428"/>
    <d v="2024-11-09T00:00:00"/>
    <x v="0"/>
    <n v="584.02"/>
    <x v="1"/>
    <n v="15"/>
    <x v="5"/>
    <x v="8"/>
    <x v="1"/>
    <d v="2024-10-19T00:00:00"/>
  </r>
  <r>
    <s v="ORD557"/>
    <s v="James"/>
    <x v="0"/>
    <x v="0"/>
    <n v="10"/>
    <n v="226.86"/>
    <x v="429"/>
    <d v="2024-01-30T00:00:00"/>
    <x v="0"/>
    <n v="2268.6000000000004"/>
    <x v="0"/>
    <n v="13"/>
    <x v="1"/>
    <x v="12"/>
    <x v="1"/>
    <d v="2024-01-14T00:00:00"/>
  </r>
  <r>
    <s v="ORD558"/>
    <s v="Ishita"/>
    <x v="1"/>
    <x v="0"/>
    <n v="2"/>
    <n v="226.86"/>
    <x v="430"/>
    <d v="2024-10-03T00:00:00"/>
    <x v="1"/>
    <n v="453.72"/>
    <x v="0"/>
    <n v="7"/>
    <x v="5"/>
    <x v="18"/>
    <x v="1"/>
    <d v="2024-09-07T00:00:00"/>
  </r>
  <r>
    <s v="ORD559"/>
    <s v="James"/>
    <x v="0"/>
    <x v="7"/>
    <n v="3"/>
    <n v="76.069999999999993"/>
    <x v="431"/>
    <d v="2025-06-26T00:00:00"/>
    <x v="1"/>
    <n v="228.20999999999998"/>
    <x v="0"/>
    <n v="17"/>
    <x v="0"/>
    <x v="37"/>
    <x v="0"/>
    <d v="2025-06-07T00:00:00"/>
  </r>
  <r>
    <s v="ORD560"/>
    <s v="Ishita"/>
    <x v="1"/>
    <x v="5"/>
    <n v="8"/>
    <n v="113.3"/>
    <x v="432"/>
    <d v="2025-07-09T00:00:00"/>
    <x v="1"/>
    <n v="906.4"/>
    <x v="0"/>
    <n v="15"/>
    <x v="4"/>
    <x v="6"/>
    <x v="0"/>
    <d v="2025-06-15T00:00:00"/>
  </r>
  <r>
    <s v="ORD561"/>
    <s v="Mia"/>
    <x v="1"/>
    <x v="2"/>
    <n v="8"/>
    <n v="0.76"/>
    <x v="433"/>
    <d v="2025-05-05T00:00:00"/>
    <x v="0"/>
    <n v="6.08"/>
    <x v="2"/>
    <n v="8"/>
    <x v="7"/>
    <x v="33"/>
    <x v="0"/>
    <d v="2025-03-28T00:00:00"/>
  </r>
  <r>
    <s v="ORD562"/>
    <s v="Olivia"/>
    <x v="2"/>
    <x v="7"/>
    <n v="3"/>
    <n v="76.069999999999993"/>
    <x v="271"/>
    <d v="2024-04-03T00:00:00"/>
    <x v="1"/>
    <n v="228.20999999999998"/>
    <x v="0"/>
    <n v="16"/>
    <x v="8"/>
    <x v="30"/>
    <x v="1"/>
    <d v="2024-02-28T00:00:00"/>
  </r>
  <r>
    <s v="ORD563"/>
    <s v="Sophia"/>
    <x v="2"/>
    <x v="9"/>
    <n v="4"/>
    <n v="35.93"/>
    <x v="434"/>
    <d v="2023-05-27T00:00:00"/>
    <x v="1"/>
    <n v="143.72"/>
    <x v="0"/>
    <n v="12"/>
    <x v="9"/>
    <x v="51"/>
    <x v="2"/>
    <d v="2023-04-22T00:00:00"/>
  </r>
  <r>
    <s v="ORD564"/>
    <s v="Liam"/>
    <x v="2"/>
    <x v="6"/>
    <n v="3"/>
    <n v="3.51"/>
    <x v="435"/>
    <d v="2025-01-02T00:00:00"/>
    <x v="0"/>
    <n v="10.53"/>
    <x v="2"/>
    <n v="8"/>
    <x v="9"/>
    <x v="78"/>
    <x v="1"/>
    <d v="2024-11-21T00:00:00"/>
  </r>
  <r>
    <s v="ORD565"/>
    <s v="Elijah"/>
    <x v="1"/>
    <x v="8"/>
    <n v="10"/>
    <n v="21.99"/>
    <x v="436"/>
    <d v="2024-08-05T00:00:00"/>
    <x v="1"/>
    <n v="219.89999999999998"/>
    <x v="2"/>
    <n v="2"/>
    <x v="7"/>
    <x v="55"/>
    <x v="1"/>
    <d v="2024-07-11T00:00:00"/>
  </r>
  <r>
    <s v="ORD566"/>
    <s v="James"/>
    <x v="3"/>
    <x v="4"/>
    <n v="8"/>
    <n v="35.380000000000003"/>
    <x v="437"/>
    <d v="2024-01-07T00:00:00"/>
    <x v="0"/>
    <n v="283.04000000000002"/>
    <x v="0"/>
    <n v="10"/>
    <x v="2"/>
    <x v="87"/>
    <x v="2"/>
    <d v="2023-11-30T00:00:00"/>
  </r>
  <r>
    <s v="ORD567"/>
    <s v="Olivia"/>
    <x v="2"/>
    <x v="2"/>
    <n v="1"/>
    <n v="0.76"/>
    <x v="438"/>
    <d v="2023-12-04T00:00:00"/>
    <x v="0"/>
    <n v="0.76"/>
    <x v="2"/>
    <n v="5"/>
    <x v="8"/>
    <x v="94"/>
    <x v="2"/>
    <d v="2023-10-22T00:00:00"/>
  </r>
  <r>
    <s v="ORD568"/>
    <s v="Elijah"/>
    <x v="2"/>
    <x v="0"/>
    <n v="8"/>
    <n v="226.86"/>
    <x v="439"/>
    <d v="2023-08-06T00:00:00"/>
    <x v="0"/>
    <n v="1814.88"/>
    <x v="0"/>
    <n v="10"/>
    <x v="1"/>
    <x v="44"/>
    <x v="2"/>
    <d v="2023-06-25T00:00:00"/>
  </r>
  <r>
    <s v="ORD569"/>
    <s v="Emma"/>
    <x v="3"/>
    <x v="1"/>
    <n v="8"/>
    <n v="177.37"/>
    <x v="381"/>
    <d v="2025-05-27T00:00:00"/>
    <x v="0"/>
    <n v="1418.96"/>
    <x v="1"/>
    <n v="11"/>
    <x v="1"/>
    <x v="79"/>
    <x v="0"/>
    <d v="2025-04-20T00:00:00"/>
  </r>
  <r>
    <s v="ORD570"/>
    <s v="James"/>
    <x v="0"/>
    <x v="9"/>
    <n v="5"/>
    <n v="35.93"/>
    <x v="440"/>
    <d v="2024-11-18T00:00:00"/>
    <x v="1"/>
    <n v="179.65"/>
    <x v="0"/>
    <n v="0"/>
    <x v="7"/>
    <x v="25"/>
    <x v="1"/>
    <d v="2024-10-23T00:00:00"/>
  </r>
  <r>
    <s v="ORD571"/>
    <s v="Ishita"/>
    <x v="1"/>
    <x v="4"/>
    <n v="3"/>
    <n v="35.380000000000003"/>
    <x v="342"/>
    <d v="2024-07-02T00:00:00"/>
    <x v="0"/>
    <n v="106.14000000000001"/>
    <x v="0"/>
    <n v="3"/>
    <x v="8"/>
    <x v="54"/>
    <x v="1"/>
    <d v="2024-06-05T00:00:00"/>
  </r>
  <r>
    <s v="ORD572"/>
    <s v="Elijah"/>
    <x v="2"/>
    <x v="0"/>
    <n v="3"/>
    <n v="226.86"/>
    <x v="144"/>
    <d v="2024-04-15T00:00:00"/>
    <x v="0"/>
    <n v="680.58"/>
    <x v="0"/>
    <n v="7"/>
    <x v="6"/>
    <x v="93"/>
    <x v="1"/>
    <d v="2024-03-13T00:00:00"/>
  </r>
  <r>
    <s v="ORD573"/>
    <s v="Liam"/>
    <x v="2"/>
    <x v="7"/>
    <n v="8"/>
    <n v="76.069999999999993"/>
    <x v="325"/>
    <d v="2024-08-07T00:00:00"/>
    <x v="0"/>
    <n v="608.55999999999995"/>
    <x v="0"/>
    <n v="19"/>
    <x v="4"/>
    <x v="6"/>
    <x v="1"/>
    <d v="2024-06-28T00:00:00"/>
  </r>
  <r>
    <s v="ORD574"/>
    <s v="Elijah"/>
    <x v="1"/>
    <x v="2"/>
    <n v="7"/>
    <n v="0.76"/>
    <x v="441"/>
    <d v="2023-03-22T00:00:00"/>
    <x v="0"/>
    <n v="5.32"/>
    <x v="2"/>
    <n v="5"/>
    <x v="7"/>
    <x v="20"/>
    <x v="2"/>
    <d v="2023-03-01T00:00:00"/>
  </r>
  <r>
    <s v="ORD575"/>
    <s v="Elijah"/>
    <x v="2"/>
    <x v="4"/>
    <n v="7"/>
    <n v="35.380000000000003"/>
    <x v="442"/>
    <d v="2025-04-10T00:00:00"/>
    <x v="1"/>
    <n v="247.66000000000003"/>
    <x v="0"/>
    <n v="2"/>
    <x v="8"/>
    <x v="19"/>
    <x v="0"/>
    <d v="2025-03-17T00:00:00"/>
  </r>
  <r>
    <s v="ORD576"/>
    <s v="Emma"/>
    <x v="3"/>
    <x v="5"/>
    <n v="1"/>
    <n v="113.3"/>
    <x v="338"/>
    <d v="2024-08-12T00:00:00"/>
    <x v="0"/>
    <n v="113.3"/>
    <x v="0"/>
    <n v="7"/>
    <x v="2"/>
    <x v="98"/>
    <x v="1"/>
    <d v="2024-07-01T00:00:00"/>
  </r>
  <r>
    <s v="ORD577"/>
    <s v="Noah"/>
    <x v="1"/>
    <x v="9"/>
    <n v="1"/>
    <n v="35.93"/>
    <x v="162"/>
    <d v="2024-12-15T00:00:00"/>
    <x v="1"/>
    <n v="35.93"/>
    <x v="0"/>
    <n v="7"/>
    <x v="8"/>
    <x v="19"/>
    <x v="1"/>
    <d v="2024-11-29T00:00:00"/>
  </r>
  <r>
    <s v="ORD578"/>
    <s v="Sophia"/>
    <x v="2"/>
    <x v="8"/>
    <n v="7"/>
    <n v="21.99"/>
    <x v="364"/>
    <d v="2025-03-12T00:00:00"/>
    <x v="0"/>
    <n v="153.92999999999998"/>
    <x v="2"/>
    <n v="0"/>
    <x v="8"/>
    <x v="19"/>
    <x v="0"/>
    <d v="2025-01-27T00:00:00"/>
  </r>
  <r>
    <s v="ORD579"/>
    <s v="Emma"/>
    <x v="3"/>
    <x v="3"/>
    <n v="3"/>
    <n v="292.01"/>
    <x v="443"/>
    <d v="2025-03-10T00:00:00"/>
    <x v="1"/>
    <n v="876.03"/>
    <x v="1"/>
    <n v="2"/>
    <x v="7"/>
    <x v="85"/>
    <x v="0"/>
    <d v="2025-01-25T00:00:00"/>
  </r>
  <r>
    <s v="ORD580"/>
    <s v="Noah"/>
    <x v="1"/>
    <x v="5"/>
    <n v="8"/>
    <n v="113.3"/>
    <x v="170"/>
    <d v="2023-05-07T00:00:00"/>
    <x v="1"/>
    <n v="906.4"/>
    <x v="0"/>
    <n v="5"/>
    <x v="5"/>
    <x v="59"/>
    <x v="2"/>
    <d v="2023-04-11T00:00:00"/>
  </r>
  <r>
    <s v="ORD581"/>
    <s v="Emma"/>
    <x v="3"/>
    <x v="9"/>
    <n v="2"/>
    <n v="35.93"/>
    <x v="146"/>
    <d v="2024-06-14T00:00:00"/>
    <x v="1"/>
    <n v="71.86"/>
    <x v="0"/>
    <n v="17"/>
    <x v="5"/>
    <x v="64"/>
    <x v="1"/>
    <d v="2024-05-13T00:00:00"/>
  </r>
  <r>
    <s v="ORD582"/>
    <s v="William"/>
    <x v="0"/>
    <x v="9"/>
    <n v="4"/>
    <n v="35.93"/>
    <x v="444"/>
    <d v="2023-10-11T00:00:00"/>
    <x v="0"/>
    <n v="143.72"/>
    <x v="0"/>
    <n v="4"/>
    <x v="9"/>
    <x v="69"/>
    <x v="2"/>
    <d v="2023-09-20T00:00:00"/>
  </r>
  <r>
    <s v="ORD583"/>
    <s v="Noah"/>
    <x v="1"/>
    <x v="9"/>
    <n v="9"/>
    <n v="35.93"/>
    <x v="445"/>
    <d v="2024-03-26T00:00:00"/>
    <x v="0"/>
    <n v="323.37"/>
    <x v="0"/>
    <n v="9"/>
    <x v="6"/>
    <x v="29"/>
    <x v="1"/>
    <d v="2024-02-24T00:00:00"/>
  </r>
  <r>
    <s v="ORD584"/>
    <s v="Emma"/>
    <x v="3"/>
    <x v="9"/>
    <n v="10"/>
    <n v="35.93"/>
    <x v="420"/>
    <d v="2025-02-09T00:00:00"/>
    <x v="1"/>
    <n v="359.3"/>
    <x v="0"/>
    <n v="10"/>
    <x v="1"/>
    <x v="23"/>
    <x v="0"/>
    <d v="2025-01-09T00:00:00"/>
  </r>
  <r>
    <s v="ORD585"/>
    <s v="William"/>
    <x v="0"/>
    <x v="5"/>
    <n v="4"/>
    <n v="113.3"/>
    <x v="446"/>
    <d v="2025-12-09T00:00:00"/>
    <x v="0"/>
    <n v="453.2"/>
    <x v="0"/>
    <n v="1"/>
    <x v="9"/>
    <x v="74"/>
    <x v="0"/>
    <d v="2025-11-24T00:00:00"/>
  </r>
  <r>
    <s v="ORD586"/>
    <s v="Olivia"/>
    <x v="2"/>
    <x v="5"/>
    <n v="7"/>
    <n v="113.3"/>
    <x v="447"/>
    <d v="2023-08-03T00:00:00"/>
    <x v="1"/>
    <n v="793.1"/>
    <x v="0"/>
    <n v="14"/>
    <x v="6"/>
    <x v="29"/>
    <x v="2"/>
    <d v="2023-07-04T00:00:00"/>
  </r>
  <r>
    <s v="ORD587"/>
    <s v="Olivia"/>
    <x v="2"/>
    <x v="6"/>
    <n v="5"/>
    <n v="3.51"/>
    <x v="90"/>
    <d v="2023-09-27T00:00:00"/>
    <x v="1"/>
    <n v="17.549999999999997"/>
    <x v="2"/>
    <n v="4"/>
    <x v="8"/>
    <x v="97"/>
    <x v="2"/>
    <d v="2023-09-02T00:00:00"/>
  </r>
  <r>
    <s v="ORD588"/>
    <s v="Mia"/>
    <x v="1"/>
    <x v="4"/>
    <n v="6"/>
    <n v="35.380000000000003"/>
    <x v="448"/>
    <d v="2025-12-27T00:00:00"/>
    <x v="1"/>
    <n v="212.28000000000003"/>
    <x v="0"/>
    <n v="10"/>
    <x v="1"/>
    <x v="79"/>
    <x v="0"/>
    <d v="2025-11-16T00:00:00"/>
  </r>
  <r>
    <s v="ORD589"/>
    <s v="Elijah"/>
    <x v="2"/>
    <x v="6"/>
    <n v="8"/>
    <n v="3.51"/>
    <x v="449"/>
    <d v="2025-06-07T00:00:00"/>
    <x v="0"/>
    <n v="28.08"/>
    <x v="2"/>
    <n v="9"/>
    <x v="3"/>
    <x v="15"/>
    <x v="0"/>
    <d v="2025-05-10T00:00:00"/>
  </r>
  <r>
    <s v="ORD590"/>
    <s v="Sophia"/>
    <x v="2"/>
    <x v="0"/>
    <n v="1"/>
    <n v="226.86"/>
    <x v="450"/>
    <d v="2025-08-05T00:00:00"/>
    <x v="0"/>
    <n v="226.86"/>
    <x v="0"/>
    <n v="8"/>
    <x v="1"/>
    <x v="2"/>
    <x v="0"/>
    <d v="2025-06-23T00:00:00"/>
  </r>
  <r>
    <s v="ORD591"/>
    <s v="Noah"/>
    <x v="1"/>
    <x v="8"/>
    <n v="9"/>
    <n v="21.99"/>
    <x v="451"/>
    <d v="2025-09-04T00:00:00"/>
    <x v="0"/>
    <n v="197.91"/>
    <x v="2"/>
    <n v="7"/>
    <x v="5"/>
    <x v="96"/>
    <x v="0"/>
    <d v="2025-08-08T00:00:00"/>
  </r>
  <r>
    <s v="ORD592"/>
    <s v="Olivia"/>
    <x v="2"/>
    <x v="1"/>
    <n v="5"/>
    <n v="177.37"/>
    <x v="452"/>
    <d v="2024-12-28T00:00:00"/>
    <x v="0"/>
    <n v="886.85"/>
    <x v="1"/>
    <n v="5"/>
    <x v="9"/>
    <x v="53"/>
    <x v="1"/>
    <d v="2024-12-09T00:00:00"/>
  </r>
  <r>
    <s v="ORD593"/>
    <s v="Noah"/>
    <x v="1"/>
    <x v="4"/>
    <n v="5"/>
    <n v="35.380000000000003"/>
    <x v="377"/>
    <d v="2024-08-06T00:00:00"/>
    <x v="1"/>
    <n v="176.9"/>
    <x v="0"/>
    <n v="5"/>
    <x v="2"/>
    <x v="9"/>
    <x v="1"/>
    <d v="2024-07-10T00:00:00"/>
  </r>
  <r>
    <s v="ORD594"/>
    <s v="Olivia"/>
    <x v="2"/>
    <x v="4"/>
    <n v="3"/>
    <n v="35.380000000000003"/>
    <x v="94"/>
    <d v="2024-09-18T00:00:00"/>
    <x v="1"/>
    <n v="106.14000000000001"/>
    <x v="0"/>
    <n v="5"/>
    <x v="1"/>
    <x v="23"/>
    <x v="1"/>
    <d v="2024-08-25T00:00:00"/>
  </r>
  <r>
    <s v="ORD595"/>
    <s v="Mia"/>
    <x v="1"/>
    <x v="4"/>
    <n v="5"/>
    <n v="35.380000000000003"/>
    <x v="453"/>
    <d v="2024-01-13T00:00:00"/>
    <x v="0"/>
    <n v="176.9"/>
    <x v="0"/>
    <n v="12"/>
    <x v="8"/>
    <x v="94"/>
    <x v="2"/>
    <d v="2023-12-26T00:00:00"/>
  </r>
  <r>
    <s v="ORD596"/>
    <s v="James"/>
    <x v="3"/>
    <x v="3"/>
    <n v="4"/>
    <n v="292.01"/>
    <x v="198"/>
    <d v="2024-08-14T00:00:00"/>
    <x v="0"/>
    <n v="1168.04"/>
    <x v="1"/>
    <n v="9"/>
    <x v="9"/>
    <x v="51"/>
    <x v="1"/>
    <d v="2024-07-16T00:00:00"/>
  </r>
  <r>
    <s v="ORD597"/>
    <s v="Elijah"/>
    <x v="2"/>
    <x v="6"/>
    <n v="7"/>
    <n v="3.51"/>
    <x v="454"/>
    <d v="2023-05-10T00:00:00"/>
    <x v="0"/>
    <n v="24.57"/>
    <x v="2"/>
    <n v="16"/>
    <x v="8"/>
    <x v="54"/>
    <x v="2"/>
    <d v="2023-04-12T00:00:00"/>
  </r>
  <r>
    <s v="ORD598"/>
    <s v="Liam"/>
    <x v="1"/>
    <x v="9"/>
    <n v="1"/>
    <n v="35.93"/>
    <x v="234"/>
    <d v="2025-03-22T00:00:00"/>
    <x v="0"/>
    <n v="35.93"/>
    <x v="0"/>
    <n v="6"/>
    <x v="4"/>
    <x v="42"/>
    <x v="0"/>
    <d v="2025-02-09T00:00:00"/>
  </r>
  <r>
    <s v="ORD599"/>
    <s v="Noah"/>
    <x v="1"/>
    <x v="4"/>
    <n v="8"/>
    <n v="35.380000000000003"/>
    <x v="455"/>
    <d v="2025-04-14T00:00:00"/>
    <x v="1"/>
    <n v="283.04000000000002"/>
    <x v="0"/>
    <n v="13"/>
    <x v="4"/>
    <x v="28"/>
    <x v="0"/>
    <d v="2025-03-05T00:00:00"/>
  </r>
  <r>
    <s v="ORD600"/>
    <s v="Liam"/>
    <x v="1"/>
    <x v="6"/>
    <n v="10"/>
    <n v="3.51"/>
    <x v="456"/>
    <d v="2023-09-07T00:00:00"/>
    <x v="0"/>
    <n v="35.099999999999994"/>
    <x v="2"/>
    <n v="3"/>
    <x v="8"/>
    <x v="41"/>
    <x v="2"/>
    <d v="2023-07-30T00:00:00"/>
  </r>
  <r>
    <s v="ORD601"/>
    <s v="Ishita"/>
    <x v="1"/>
    <x v="8"/>
    <n v="4"/>
    <n v="21.99"/>
    <x v="21"/>
    <d v="2023-05-23T00:00:00"/>
    <x v="1"/>
    <n v="87.96"/>
    <x v="2"/>
    <n v="6"/>
    <x v="4"/>
    <x v="52"/>
    <x v="2"/>
    <d v="2023-04-27T00:00:00"/>
  </r>
  <r>
    <s v="ORD602"/>
    <s v="Olivia"/>
    <x v="2"/>
    <x v="7"/>
    <n v="9"/>
    <n v="76.069999999999993"/>
    <x v="457"/>
    <d v="2024-01-09T00:00:00"/>
    <x v="0"/>
    <n v="684.62999999999988"/>
    <x v="0"/>
    <n v="14"/>
    <x v="9"/>
    <x v="58"/>
    <x v="2"/>
    <d v="2023-11-28T00:00:00"/>
  </r>
  <r>
    <s v="ORD603"/>
    <s v="Noah"/>
    <x v="1"/>
    <x v="1"/>
    <n v="3"/>
    <n v="177.37"/>
    <x v="225"/>
    <d v="2025-06-26T00:00:00"/>
    <x v="1"/>
    <n v="532.11"/>
    <x v="1"/>
    <n v="6"/>
    <x v="0"/>
    <x v="34"/>
    <x v="0"/>
    <d v="2025-05-26T00:00:00"/>
  </r>
  <r>
    <s v="ORD604"/>
    <s v="Olivia"/>
    <x v="2"/>
    <x v="0"/>
    <n v="3"/>
    <n v="226.86"/>
    <x v="458"/>
    <d v="2023-07-21T00:00:00"/>
    <x v="1"/>
    <n v="680.58"/>
    <x v="0"/>
    <n v="9"/>
    <x v="3"/>
    <x v="92"/>
    <x v="2"/>
    <d v="2023-07-03T00:00:00"/>
  </r>
  <r>
    <s v="ORD605"/>
    <s v="Mia"/>
    <x v="1"/>
    <x v="9"/>
    <n v="2"/>
    <n v="35.93"/>
    <x v="324"/>
    <d v="2025-11-09T00:00:00"/>
    <x v="0"/>
    <n v="71.86"/>
    <x v="0"/>
    <n v="7"/>
    <x v="4"/>
    <x v="32"/>
    <x v="0"/>
    <d v="2025-10-23T00:00:00"/>
  </r>
  <r>
    <s v="ORD606"/>
    <s v="Ava"/>
    <x v="1"/>
    <x v="3"/>
    <n v="2"/>
    <n v="292.01"/>
    <x v="459"/>
    <d v="2024-03-04T00:00:00"/>
    <x v="0"/>
    <n v="584.02"/>
    <x v="1"/>
    <n v="0"/>
    <x v="9"/>
    <x v="58"/>
    <x v="1"/>
    <d v="2024-01-21T00:00:00"/>
  </r>
  <r>
    <s v="ORD607"/>
    <s v="Emma"/>
    <x v="3"/>
    <x v="0"/>
    <n v="10"/>
    <n v="226.86"/>
    <x v="289"/>
    <d v="2025-07-01T00:00:00"/>
    <x v="1"/>
    <n v="2268.6000000000004"/>
    <x v="0"/>
    <n v="1"/>
    <x v="8"/>
    <x v="54"/>
    <x v="0"/>
    <d v="2025-05-25T00:00:00"/>
  </r>
  <r>
    <s v="ORD608"/>
    <s v="Elijah"/>
    <x v="2"/>
    <x v="0"/>
    <n v="8"/>
    <n v="226.86"/>
    <x v="460"/>
    <d v="2023-12-31T00:00:00"/>
    <x v="1"/>
    <n v="1814.88"/>
    <x v="0"/>
    <n v="9"/>
    <x v="1"/>
    <x v="44"/>
    <x v="2"/>
    <d v="2023-12-03T00:00:00"/>
  </r>
  <r>
    <s v="ORD609"/>
    <s v="Ava"/>
    <x v="1"/>
    <x v="8"/>
    <n v="2"/>
    <n v="21.99"/>
    <x v="461"/>
    <d v="2023-09-01T00:00:00"/>
    <x v="0"/>
    <n v="43.98"/>
    <x v="2"/>
    <n v="9"/>
    <x v="5"/>
    <x v="21"/>
    <x v="2"/>
    <d v="2023-07-26T00:00:00"/>
  </r>
  <r>
    <s v="ORD610"/>
    <s v="Elijah"/>
    <x v="2"/>
    <x v="4"/>
    <n v="7"/>
    <n v="35.380000000000003"/>
    <x v="147"/>
    <d v="2024-08-24T00:00:00"/>
    <x v="0"/>
    <n v="247.66000000000003"/>
    <x v="0"/>
    <n v="6"/>
    <x v="5"/>
    <x v="47"/>
    <x v="1"/>
    <d v="2024-08-06T00:00:00"/>
  </r>
  <r>
    <s v="ORD611"/>
    <s v="Elijah"/>
    <x v="2"/>
    <x v="4"/>
    <n v="4"/>
    <n v="35.380000000000003"/>
    <x v="462"/>
    <d v="2025-10-18T00:00:00"/>
    <x v="1"/>
    <n v="141.52000000000001"/>
    <x v="0"/>
    <n v="12"/>
    <x v="3"/>
    <x v="5"/>
    <x v="0"/>
    <d v="2025-09-28T00:00:00"/>
  </r>
  <r>
    <s v="ORD612"/>
    <s v="Noah"/>
    <x v="1"/>
    <x v="3"/>
    <n v="9"/>
    <n v="292.01"/>
    <x v="137"/>
    <d v="2024-11-16T00:00:00"/>
    <x v="0"/>
    <n v="2628.09"/>
    <x v="1"/>
    <n v="5"/>
    <x v="8"/>
    <x v="67"/>
    <x v="1"/>
    <d v="2024-10-24T00:00:00"/>
  </r>
  <r>
    <s v="ORD613"/>
    <s v="Elijah"/>
    <x v="1"/>
    <x v="7"/>
    <n v="3"/>
    <n v="76.069999999999993"/>
    <x v="463"/>
    <d v="2025-05-08T00:00:00"/>
    <x v="1"/>
    <n v="228.20999999999998"/>
    <x v="0"/>
    <n v="4"/>
    <x v="4"/>
    <x v="31"/>
    <x v="0"/>
    <d v="2025-04-13T00:00:00"/>
  </r>
  <r>
    <s v="ORD614"/>
    <s v="Elijah"/>
    <x v="1"/>
    <x v="6"/>
    <n v="7"/>
    <n v="3.51"/>
    <x v="162"/>
    <d v="2025-01-04T00:00:00"/>
    <x v="1"/>
    <n v="24.57"/>
    <x v="2"/>
    <n v="15"/>
    <x v="0"/>
    <x v="49"/>
    <x v="1"/>
    <d v="2024-11-29T00:00:00"/>
  </r>
  <r>
    <s v="ORD615"/>
    <s v="Noah"/>
    <x v="1"/>
    <x v="2"/>
    <n v="7"/>
    <n v="0.76"/>
    <x v="464"/>
    <d v="2023-10-14T00:00:00"/>
    <x v="0"/>
    <n v="5.32"/>
    <x v="2"/>
    <n v="9"/>
    <x v="5"/>
    <x v="46"/>
    <x v="2"/>
    <d v="2023-09-05T00:00:00"/>
  </r>
  <r>
    <s v="ORD616"/>
    <s v="Liam"/>
    <x v="2"/>
    <x v="2"/>
    <n v="2"/>
    <n v="0.76"/>
    <x v="465"/>
    <d v="2024-03-20T00:00:00"/>
    <x v="1"/>
    <n v="1.52"/>
    <x v="2"/>
    <n v="7"/>
    <x v="6"/>
    <x v="93"/>
    <x v="1"/>
    <d v="2024-02-08T00:00:00"/>
  </r>
  <r>
    <s v="ORD617"/>
    <s v="Liam"/>
    <x v="2"/>
    <x v="9"/>
    <n v="4"/>
    <n v="35.93"/>
    <x v="96"/>
    <d v="2024-07-03T00:00:00"/>
    <x v="1"/>
    <n v="143.72"/>
    <x v="0"/>
    <n v="18"/>
    <x v="1"/>
    <x v="23"/>
    <x v="1"/>
    <d v="2024-06-18T00:00:00"/>
  </r>
  <r>
    <s v="ORD618"/>
    <s v="Liam"/>
    <x v="2"/>
    <x v="2"/>
    <n v="3"/>
    <n v="0.76"/>
    <x v="466"/>
    <d v="2023-09-16T00:00:00"/>
    <x v="1"/>
    <n v="2.2800000000000002"/>
    <x v="2"/>
    <n v="10"/>
    <x v="2"/>
    <x v="23"/>
    <x v="2"/>
    <d v="2023-08-18T00:00:00"/>
  </r>
  <r>
    <s v="ORD619"/>
    <s v="James"/>
    <x v="3"/>
    <x v="0"/>
    <n v="4"/>
    <n v="226.86"/>
    <x v="69"/>
    <d v="2023-07-31T00:00:00"/>
    <x v="1"/>
    <n v="907.44"/>
    <x v="0"/>
    <n v="16"/>
    <x v="6"/>
    <x v="36"/>
    <x v="2"/>
    <d v="2023-07-07T00:00:00"/>
  </r>
  <r>
    <s v="ORD620"/>
    <s v="Ishita"/>
    <x v="1"/>
    <x v="3"/>
    <n v="2"/>
    <n v="292.01"/>
    <x v="467"/>
    <d v="2024-07-12T00:00:00"/>
    <x v="0"/>
    <n v="584.02"/>
    <x v="1"/>
    <n v="5"/>
    <x v="6"/>
    <x v="83"/>
    <x v="1"/>
    <d v="2024-06-27T00:00:00"/>
  </r>
  <r>
    <s v="ORD621"/>
    <s v="Ava"/>
    <x v="1"/>
    <x v="8"/>
    <n v="9"/>
    <n v="21.99"/>
    <x v="468"/>
    <d v="2026-01-21T00:00:00"/>
    <x v="1"/>
    <n v="197.91"/>
    <x v="2"/>
    <n v="19"/>
    <x v="2"/>
    <x v="65"/>
    <x v="0"/>
    <d v="2025-12-07T00:00:00"/>
  </r>
  <r>
    <s v="ORD622"/>
    <s v="Olivia"/>
    <x v="2"/>
    <x v="8"/>
    <n v="3"/>
    <n v="21.99"/>
    <x v="49"/>
    <d v="2024-10-19T00:00:00"/>
    <x v="1"/>
    <n v="65.97"/>
    <x v="2"/>
    <n v="5"/>
    <x v="5"/>
    <x v="96"/>
    <x v="1"/>
    <d v="2024-09-16T00:00:00"/>
  </r>
  <r>
    <s v="ORD623"/>
    <s v="Emma"/>
    <x v="3"/>
    <x v="2"/>
    <n v="2"/>
    <n v="0.76"/>
    <x v="469"/>
    <d v="2024-02-12T00:00:00"/>
    <x v="1"/>
    <n v="1.52"/>
    <x v="2"/>
    <n v="13"/>
    <x v="7"/>
    <x v="33"/>
    <x v="1"/>
    <d v="2024-01-18T00:00:00"/>
  </r>
  <r>
    <s v="ORD624"/>
    <s v="James"/>
    <x v="3"/>
    <x v="2"/>
    <n v="1"/>
    <n v="0.76"/>
    <x v="470"/>
    <d v="2024-01-31T00:00:00"/>
    <x v="0"/>
    <n v="0.76"/>
    <x v="2"/>
    <n v="8"/>
    <x v="2"/>
    <x v="76"/>
    <x v="1"/>
    <d v="2024-01-16T00:00:00"/>
  </r>
  <r>
    <s v="ORD625"/>
    <s v="Ishita"/>
    <x v="1"/>
    <x v="8"/>
    <n v="1"/>
    <n v="21.99"/>
    <x v="471"/>
    <d v="2025-04-22T00:00:00"/>
    <x v="0"/>
    <n v="21.99"/>
    <x v="2"/>
    <n v="5"/>
    <x v="4"/>
    <x v="40"/>
    <x v="0"/>
    <d v="2025-04-01T00:00:00"/>
  </r>
  <r>
    <s v="ORD626"/>
    <s v="James"/>
    <x v="0"/>
    <x v="5"/>
    <n v="5"/>
    <n v="113.3"/>
    <x v="243"/>
    <d v="2024-04-30T00:00:00"/>
    <x v="1"/>
    <n v="566.5"/>
    <x v="0"/>
    <n v="3"/>
    <x v="4"/>
    <x v="86"/>
    <x v="1"/>
    <d v="2024-03-16T00:00:00"/>
  </r>
  <r>
    <s v="ORD627"/>
    <s v="Olivia"/>
    <x v="2"/>
    <x v="2"/>
    <n v="1"/>
    <n v="0.76"/>
    <x v="123"/>
    <d v="2025-09-10T00:00:00"/>
    <x v="1"/>
    <n v="0.76"/>
    <x v="2"/>
    <n v="17"/>
    <x v="0"/>
    <x v="4"/>
    <x v="0"/>
    <d v="2025-08-19T00:00:00"/>
  </r>
  <r>
    <s v="ORD628"/>
    <s v="William"/>
    <x v="0"/>
    <x v="0"/>
    <n v="9"/>
    <n v="226.86"/>
    <x v="472"/>
    <d v="2025-12-02T00:00:00"/>
    <x v="0"/>
    <n v="2041.7400000000002"/>
    <x v="0"/>
    <n v="13"/>
    <x v="2"/>
    <x v="98"/>
    <x v="0"/>
    <d v="2025-10-31T00:00:00"/>
  </r>
  <r>
    <s v="ORD629"/>
    <s v="Ava"/>
    <x v="1"/>
    <x v="2"/>
    <n v="7"/>
    <n v="0.76"/>
    <x v="473"/>
    <d v="2024-02-17T00:00:00"/>
    <x v="1"/>
    <n v="5.32"/>
    <x v="2"/>
    <n v="15"/>
    <x v="1"/>
    <x v="66"/>
    <x v="1"/>
    <d v="2024-01-28T00:00:00"/>
  </r>
  <r>
    <s v="ORD630"/>
    <s v="Sophia"/>
    <x v="2"/>
    <x v="7"/>
    <n v="5"/>
    <n v="76.069999999999993"/>
    <x v="318"/>
    <d v="2025-02-25T00:00:00"/>
    <x v="0"/>
    <n v="380.34999999999997"/>
    <x v="0"/>
    <n v="9"/>
    <x v="3"/>
    <x v="5"/>
    <x v="0"/>
    <d v="2025-01-26T00:00:00"/>
  </r>
  <r>
    <s v="ORD631"/>
    <s v="Liam"/>
    <x v="1"/>
    <x v="1"/>
    <n v="4"/>
    <n v="177.37"/>
    <x v="91"/>
    <d v="2023-03-01T00:00:00"/>
    <x v="1"/>
    <n v="709.48"/>
    <x v="1"/>
    <n v="12"/>
    <x v="0"/>
    <x v="99"/>
    <x v="2"/>
    <d v="2023-01-31T00:00:00"/>
  </r>
  <r>
    <s v="ORD632"/>
    <s v="Elijah"/>
    <x v="1"/>
    <x v="9"/>
    <n v="7"/>
    <n v="35.93"/>
    <x v="474"/>
    <d v="2025-11-01T00:00:00"/>
    <x v="1"/>
    <n v="251.51"/>
    <x v="0"/>
    <n v="4"/>
    <x v="8"/>
    <x v="68"/>
    <x v="0"/>
    <d v="2025-09-24T00:00:00"/>
  </r>
  <r>
    <s v="ORD633"/>
    <s v="Noah"/>
    <x v="1"/>
    <x v="4"/>
    <n v="9"/>
    <n v="35.380000000000003"/>
    <x v="184"/>
    <d v="2025-07-07T00:00:00"/>
    <x v="1"/>
    <n v="318.42"/>
    <x v="0"/>
    <n v="19"/>
    <x v="8"/>
    <x v="68"/>
    <x v="0"/>
    <d v="2025-05-29T00:00:00"/>
  </r>
  <r>
    <s v="ORD634"/>
    <s v="Emma"/>
    <x v="3"/>
    <x v="4"/>
    <n v="2"/>
    <n v="35.380000000000003"/>
    <x v="475"/>
    <d v="2023-09-13T00:00:00"/>
    <x v="1"/>
    <n v="70.760000000000005"/>
    <x v="0"/>
    <n v="14"/>
    <x v="5"/>
    <x v="64"/>
    <x v="2"/>
    <d v="2023-08-13T00:00:00"/>
  </r>
  <r>
    <s v="ORD635"/>
    <s v="Sophia"/>
    <x v="2"/>
    <x v="3"/>
    <n v="2"/>
    <n v="292.01"/>
    <x v="476"/>
    <d v="2024-09-06T00:00:00"/>
    <x v="1"/>
    <n v="584.02"/>
    <x v="1"/>
    <n v="19"/>
    <x v="4"/>
    <x v="13"/>
    <x v="1"/>
    <d v="2024-07-28T00:00:00"/>
  </r>
  <r>
    <s v="ORD636"/>
    <s v="Noah"/>
    <x v="1"/>
    <x v="3"/>
    <n v="7"/>
    <n v="292.01"/>
    <x v="477"/>
    <d v="2025-02-21T00:00:00"/>
    <x v="0"/>
    <n v="2044.07"/>
    <x v="1"/>
    <n v="6"/>
    <x v="1"/>
    <x v="23"/>
    <x v="0"/>
    <d v="2025-02-03T00:00:00"/>
  </r>
  <r>
    <s v="ORD637"/>
    <s v="James"/>
    <x v="3"/>
    <x v="9"/>
    <n v="4"/>
    <n v="35.93"/>
    <x v="350"/>
    <d v="2024-03-20T00:00:00"/>
    <x v="1"/>
    <n v="143.72"/>
    <x v="0"/>
    <n v="14"/>
    <x v="6"/>
    <x v="73"/>
    <x v="1"/>
    <d v="2024-03-02T00:00:00"/>
  </r>
  <r>
    <s v="ORD638"/>
    <s v="Liam"/>
    <x v="2"/>
    <x v="9"/>
    <n v="9"/>
    <n v="35.93"/>
    <x v="304"/>
    <d v="2025-09-28T00:00:00"/>
    <x v="0"/>
    <n v="323.37"/>
    <x v="0"/>
    <n v="4"/>
    <x v="1"/>
    <x v="79"/>
    <x v="0"/>
    <d v="2025-08-16T00:00:00"/>
  </r>
  <r>
    <s v="ORD639"/>
    <s v="Emma"/>
    <x v="3"/>
    <x v="1"/>
    <n v="8"/>
    <n v="177.37"/>
    <x v="478"/>
    <d v="2023-12-02T00:00:00"/>
    <x v="0"/>
    <n v="1418.96"/>
    <x v="1"/>
    <n v="2"/>
    <x v="6"/>
    <x v="29"/>
    <x v="2"/>
    <d v="2023-10-23T00:00:00"/>
  </r>
  <r>
    <s v="ORD640"/>
    <s v="Ishita"/>
    <x v="1"/>
    <x v="8"/>
    <n v="8"/>
    <n v="21.99"/>
    <x v="280"/>
    <d v="2025-04-19T00:00:00"/>
    <x v="0"/>
    <n v="175.92"/>
    <x v="1"/>
    <n v="6"/>
    <x v="0"/>
    <x v="49"/>
    <x v="0"/>
    <d v="2025-03-08T00:00:00"/>
  </r>
  <r>
    <s v="ORD641"/>
    <s v="Sophia"/>
    <x v="2"/>
    <x v="8"/>
    <n v="9"/>
    <n v="21.99"/>
    <x v="479"/>
    <d v="2023-07-05T00:00:00"/>
    <x v="0"/>
    <n v="197.91"/>
    <x v="1"/>
    <n v="18"/>
    <x v="2"/>
    <x v="76"/>
    <x v="2"/>
    <d v="2023-06-06T00:00:00"/>
  </r>
  <r>
    <s v="ORD642"/>
    <s v="Olivia"/>
    <x v="2"/>
    <x v="3"/>
    <n v="10"/>
    <n v="292.01"/>
    <x v="480"/>
    <d v="2025-07-21T00:00:00"/>
    <x v="1"/>
    <n v="2920.1"/>
    <x v="1"/>
    <n v="18"/>
    <x v="7"/>
    <x v="25"/>
    <x v="0"/>
    <d v="2025-06-25T00:00:00"/>
  </r>
  <r>
    <s v="ORD643"/>
    <s v="Ishita"/>
    <x v="1"/>
    <x v="1"/>
    <n v="4"/>
    <n v="177.37"/>
    <x v="481"/>
    <d v="2024-02-16T00:00:00"/>
    <x v="1"/>
    <n v="709.48"/>
    <x v="1"/>
    <n v="0"/>
    <x v="7"/>
    <x v="25"/>
    <x v="1"/>
    <d v="2024-01-22T00:00:00"/>
  </r>
  <r>
    <s v="ORD644"/>
    <s v="Sophia"/>
    <x v="2"/>
    <x v="2"/>
    <n v="7"/>
    <n v="0.76"/>
    <x v="482"/>
    <d v="2023-08-02T00:00:00"/>
    <x v="1"/>
    <n v="5.32"/>
    <x v="2"/>
    <n v="14"/>
    <x v="0"/>
    <x v="49"/>
    <x v="2"/>
    <d v="2023-06-29T00:00:00"/>
  </r>
  <r>
    <s v="ORD645"/>
    <s v="Mia"/>
    <x v="1"/>
    <x v="6"/>
    <n v="4"/>
    <n v="3.51"/>
    <x v="483"/>
    <d v="2023-12-07T00:00:00"/>
    <x v="1"/>
    <n v="14.04"/>
    <x v="2"/>
    <n v="11"/>
    <x v="8"/>
    <x v="30"/>
    <x v="2"/>
    <d v="2023-10-31T00:00:00"/>
  </r>
  <r>
    <s v="ORD646"/>
    <s v="Ishita"/>
    <x v="1"/>
    <x v="8"/>
    <n v="6"/>
    <n v="21.99"/>
    <x v="217"/>
    <d v="2023-02-01T00:00:00"/>
    <x v="0"/>
    <n v="131.94"/>
    <x v="2"/>
    <n v="17"/>
    <x v="7"/>
    <x v="90"/>
    <x v="2"/>
    <d v="2023-01-05T00:00:00"/>
  </r>
  <r>
    <s v="ORD647"/>
    <s v="Liam"/>
    <x v="1"/>
    <x v="6"/>
    <n v="10"/>
    <n v="3.51"/>
    <x v="484"/>
    <d v="2025-07-07T00:00:00"/>
    <x v="0"/>
    <n v="35.099999999999994"/>
    <x v="2"/>
    <n v="5"/>
    <x v="2"/>
    <x v="98"/>
    <x v="0"/>
    <d v="2025-06-05T00:00:00"/>
  </r>
  <r>
    <s v="ORD648"/>
    <s v="Elijah"/>
    <x v="1"/>
    <x v="6"/>
    <n v="4"/>
    <n v="3.51"/>
    <x v="485"/>
    <d v="2025-08-19T00:00:00"/>
    <x v="1"/>
    <n v="14.04"/>
    <x v="2"/>
    <n v="6"/>
    <x v="1"/>
    <x v="66"/>
    <x v="0"/>
    <d v="2025-07-18T00:00:00"/>
  </r>
  <r>
    <s v="ORD649"/>
    <s v="Elijah"/>
    <x v="1"/>
    <x v="9"/>
    <n v="2"/>
    <n v="35.93"/>
    <x v="486"/>
    <d v="2024-06-01T00:00:00"/>
    <x v="0"/>
    <n v="71.86"/>
    <x v="2"/>
    <n v="5"/>
    <x v="1"/>
    <x v="66"/>
    <x v="1"/>
    <d v="2024-04-26T00:00:00"/>
  </r>
  <r>
    <s v="ORD650"/>
    <s v="William"/>
    <x v="0"/>
    <x v="1"/>
    <n v="7"/>
    <n v="177.37"/>
    <x v="487"/>
    <d v="2024-03-07T00:00:00"/>
    <x v="1"/>
    <n v="1241.5900000000001"/>
    <x v="1"/>
    <n v="9"/>
    <x v="8"/>
    <x v="67"/>
    <x v="1"/>
    <d v="2024-02-17T00:00:00"/>
  </r>
  <r>
    <s v="ORD651"/>
    <s v="Ishita"/>
    <x v="1"/>
    <x v="4"/>
    <n v="7"/>
    <n v="35.380000000000003"/>
    <x v="488"/>
    <d v="2024-03-08T00:00:00"/>
    <x v="0"/>
    <n v="247.66000000000003"/>
    <x v="0"/>
    <n v="18"/>
    <x v="2"/>
    <x v="65"/>
    <x v="1"/>
    <d v="2024-02-11T00:00:00"/>
  </r>
  <r>
    <s v="ORD652"/>
    <s v="Liam"/>
    <x v="2"/>
    <x v="6"/>
    <n v="10"/>
    <n v="3.51"/>
    <x v="489"/>
    <d v="2024-07-15T00:00:00"/>
    <x v="1"/>
    <n v="35.099999999999994"/>
    <x v="2"/>
    <n v="11"/>
    <x v="9"/>
    <x v="53"/>
    <x v="1"/>
    <d v="2024-06-29T00:00:00"/>
  </r>
  <r>
    <s v="ORD653"/>
    <s v="James"/>
    <x v="0"/>
    <x v="5"/>
    <n v="7"/>
    <n v="113.3"/>
    <x v="490"/>
    <d v="2024-06-16T00:00:00"/>
    <x v="1"/>
    <n v="793.1"/>
    <x v="0"/>
    <n v="10"/>
    <x v="0"/>
    <x v="99"/>
    <x v="1"/>
    <d v="2024-05-29T00:00:00"/>
  </r>
  <r>
    <s v="ORD654"/>
    <s v="Olivia"/>
    <x v="2"/>
    <x v="4"/>
    <n v="10"/>
    <n v="35.380000000000003"/>
    <x v="386"/>
    <d v="2024-05-15T00:00:00"/>
    <x v="0"/>
    <n v="353.8"/>
    <x v="0"/>
    <n v="18"/>
    <x v="1"/>
    <x v="23"/>
    <x v="1"/>
    <d v="2024-04-30T00:00:00"/>
  </r>
  <r>
    <s v="ORD655"/>
    <s v="Sophia"/>
    <x v="2"/>
    <x v="7"/>
    <n v="10"/>
    <n v="76.069999999999993"/>
    <x v="491"/>
    <d v="2025-04-18T00:00:00"/>
    <x v="1"/>
    <n v="760.69999999999993"/>
    <x v="0"/>
    <n v="19"/>
    <x v="0"/>
    <x v="7"/>
    <x v="0"/>
    <d v="2025-03-26T00:00:00"/>
  </r>
  <r>
    <s v="ORD656"/>
    <s v="Sophia"/>
    <x v="2"/>
    <x v="7"/>
    <n v="7"/>
    <n v="76.069999999999993"/>
    <x v="475"/>
    <d v="2023-09-08T00:00:00"/>
    <x v="1"/>
    <n v="532.49"/>
    <x v="0"/>
    <n v="0"/>
    <x v="5"/>
    <x v="47"/>
    <x v="2"/>
    <d v="2023-08-13T00:00:00"/>
  </r>
  <r>
    <s v="ORD657"/>
    <s v="Olivia"/>
    <x v="2"/>
    <x v="5"/>
    <n v="5"/>
    <n v="113.3"/>
    <x v="344"/>
    <d v="2024-11-10T00:00:00"/>
    <x v="0"/>
    <n v="566.5"/>
    <x v="0"/>
    <n v="18"/>
    <x v="1"/>
    <x v="50"/>
    <x v="1"/>
    <d v="2024-10-13T00:00:00"/>
  </r>
  <r>
    <s v="ORD658"/>
    <s v="Noah"/>
    <x v="1"/>
    <x v="8"/>
    <n v="5"/>
    <n v="21.99"/>
    <x v="155"/>
    <d v="2023-06-20T00:00:00"/>
    <x v="1"/>
    <n v="109.94999999999999"/>
    <x v="2"/>
    <n v="13"/>
    <x v="7"/>
    <x v="62"/>
    <x v="2"/>
    <d v="2023-05-18T00:00:00"/>
  </r>
  <r>
    <s v="ORD659"/>
    <s v="Elijah"/>
    <x v="1"/>
    <x v="8"/>
    <n v="6"/>
    <n v="21.99"/>
    <x v="490"/>
    <d v="2024-06-19T00:00:00"/>
    <x v="0"/>
    <n v="131.94"/>
    <x v="2"/>
    <n v="10"/>
    <x v="2"/>
    <x v="43"/>
    <x v="1"/>
    <d v="2024-05-29T00:00:00"/>
  </r>
  <r>
    <s v="ORD660"/>
    <s v="Elijah"/>
    <x v="1"/>
    <x v="1"/>
    <n v="10"/>
    <n v="177.37"/>
    <x v="492"/>
    <d v="2023-06-13T00:00:00"/>
    <x v="0"/>
    <n v="1773.7"/>
    <x v="1"/>
    <n v="4"/>
    <x v="1"/>
    <x v="95"/>
    <x v="2"/>
    <d v="2023-05-06T00:00:00"/>
  </r>
  <r>
    <s v="ORD661"/>
    <s v="Liam"/>
    <x v="2"/>
    <x v="3"/>
    <n v="8"/>
    <n v="292.01"/>
    <x v="62"/>
    <d v="2025-10-18T00:00:00"/>
    <x v="1"/>
    <n v="2336.08"/>
    <x v="1"/>
    <n v="5"/>
    <x v="2"/>
    <x v="9"/>
    <x v="0"/>
    <d v="2025-09-04T00:00:00"/>
  </r>
  <r>
    <s v="ORD662"/>
    <s v="James"/>
    <x v="0"/>
    <x v="9"/>
    <n v="4"/>
    <n v="35.93"/>
    <x v="493"/>
    <d v="2024-06-12T00:00:00"/>
    <x v="0"/>
    <n v="143.72"/>
    <x v="0"/>
    <n v="15"/>
    <x v="0"/>
    <x v="77"/>
    <x v="1"/>
    <d v="2024-04-28T00:00:00"/>
  </r>
  <r>
    <s v="ORD663"/>
    <s v="Liam"/>
    <x v="1"/>
    <x v="2"/>
    <n v="6"/>
    <n v="0.76"/>
    <x v="494"/>
    <d v="2024-04-27T00:00:00"/>
    <x v="1"/>
    <n v="4.5600000000000005"/>
    <x v="2"/>
    <n v="9"/>
    <x v="4"/>
    <x v="6"/>
    <x v="1"/>
    <d v="2024-04-06T00:00:00"/>
  </r>
  <r>
    <s v="ORD664"/>
    <s v="Mia"/>
    <x v="1"/>
    <x v="0"/>
    <n v="1"/>
    <n v="226.86"/>
    <x v="495"/>
    <d v="2024-05-22T00:00:00"/>
    <x v="0"/>
    <n v="226.86"/>
    <x v="0"/>
    <n v="2"/>
    <x v="7"/>
    <x v="25"/>
    <x v="1"/>
    <d v="2024-05-03T00:00:00"/>
  </r>
  <r>
    <s v="ORD665"/>
    <s v="Ava"/>
    <x v="1"/>
    <x v="9"/>
    <n v="6"/>
    <n v="35.93"/>
    <x v="496"/>
    <d v="2023-05-01T00:00:00"/>
    <x v="1"/>
    <n v="215.57999999999998"/>
    <x v="0"/>
    <n v="16"/>
    <x v="5"/>
    <x v="47"/>
    <x v="2"/>
    <d v="2023-03-24T00:00:00"/>
  </r>
  <r>
    <s v="ORD666"/>
    <s v="Liam"/>
    <x v="2"/>
    <x v="7"/>
    <n v="8"/>
    <n v="76.069999999999993"/>
    <x v="82"/>
    <d v="2024-08-21T00:00:00"/>
    <x v="1"/>
    <n v="608.55999999999995"/>
    <x v="0"/>
    <n v="18"/>
    <x v="7"/>
    <x v="62"/>
    <x v="1"/>
    <d v="2024-07-31T00:00:00"/>
  </r>
  <r>
    <s v="ORD667"/>
    <s v="Elijah"/>
    <x v="2"/>
    <x v="6"/>
    <n v="7"/>
    <n v="3.51"/>
    <x v="424"/>
    <d v="2025-04-24T00:00:00"/>
    <x v="1"/>
    <n v="24.57"/>
    <x v="2"/>
    <n v="19"/>
    <x v="2"/>
    <x v="87"/>
    <x v="0"/>
    <d v="2025-03-14T00:00:00"/>
  </r>
  <r>
    <s v="ORD668"/>
    <s v="Liam"/>
    <x v="1"/>
    <x v="4"/>
    <n v="7"/>
    <n v="35.380000000000003"/>
    <x v="31"/>
    <d v="2025-03-05T00:00:00"/>
    <x v="0"/>
    <n v="247.66000000000003"/>
    <x v="0"/>
    <n v="0"/>
    <x v="4"/>
    <x v="32"/>
    <x v="0"/>
    <d v="2025-01-22T00:00:00"/>
  </r>
  <r>
    <s v="ORD669"/>
    <s v="Olivia"/>
    <x v="2"/>
    <x v="0"/>
    <n v="1"/>
    <n v="226.86"/>
    <x v="497"/>
    <d v="2023-08-29T00:00:00"/>
    <x v="1"/>
    <n v="226.86"/>
    <x v="0"/>
    <n v="4"/>
    <x v="3"/>
    <x v="39"/>
    <x v="2"/>
    <d v="2023-08-10T00:00:00"/>
  </r>
  <r>
    <s v="ORD670"/>
    <s v="James"/>
    <x v="3"/>
    <x v="1"/>
    <n v="3"/>
    <n v="177.37"/>
    <x v="498"/>
    <d v="2023-11-13T00:00:00"/>
    <x v="0"/>
    <n v="532.11"/>
    <x v="1"/>
    <n v="7"/>
    <x v="3"/>
    <x v="89"/>
    <x v="2"/>
    <d v="2023-10-05T00:00:00"/>
  </r>
  <r>
    <s v="ORD671"/>
    <s v="Elijah"/>
    <x v="1"/>
    <x v="1"/>
    <n v="9"/>
    <n v="177.37"/>
    <x v="499"/>
    <d v="2025-02-11T00:00:00"/>
    <x v="1"/>
    <n v="1596.33"/>
    <x v="1"/>
    <n v="19"/>
    <x v="9"/>
    <x v="84"/>
    <x v="0"/>
    <d v="2025-01-13T00:00:00"/>
  </r>
  <r>
    <s v="ORD672"/>
    <s v="Mia"/>
    <x v="1"/>
    <x v="4"/>
    <n v="1"/>
    <n v="35.380000000000003"/>
    <x v="500"/>
    <d v="2025-07-07T00:00:00"/>
    <x v="1"/>
    <n v="35.380000000000003"/>
    <x v="0"/>
    <n v="9"/>
    <x v="3"/>
    <x v="56"/>
    <x v="0"/>
    <d v="2025-06-01T00:00:00"/>
  </r>
  <r>
    <s v="ORD673"/>
    <s v="Emma"/>
    <x v="3"/>
    <x v="5"/>
    <n v="3"/>
    <n v="113.3"/>
    <x v="501"/>
    <d v="2023-02-14T00:00:00"/>
    <x v="1"/>
    <n v="339.9"/>
    <x v="0"/>
    <n v="9"/>
    <x v="9"/>
    <x v="74"/>
    <x v="2"/>
    <d v="2023-01-29T00:00:00"/>
  </r>
  <r>
    <s v="ORD674"/>
    <s v="James"/>
    <x v="0"/>
    <x v="1"/>
    <n v="9"/>
    <n v="177.37"/>
    <x v="422"/>
    <d v="2025-02-09T00:00:00"/>
    <x v="1"/>
    <n v="1596.33"/>
    <x v="1"/>
    <n v="4"/>
    <x v="6"/>
    <x v="72"/>
    <x v="0"/>
    <d v="2025-01-14T00:00:00"/>
  </r>
  <r>
    <s v="ORD675"/>
    <s v="Olivia"/>
    <x v="2"/>
    <x v="3"/>
    <n v="9"/>
    <n v="292.01"/>
    <x v="377"/>
    <d v="2024-08-21T00:00:00"/>
    <x v="1"/>
    <n v="2628.09"/>
    <x v="1"/>
    <n v="16"/>
    <x v="5"/>
    <x v="46"/>
    <x v="1"/>
    <d v="2024-07-10T00:00:00"/>
  </r>
  <r>
    <s v="ORD676"/>
    <s v="Elijah"/>
    <x v="1"/>
    <x v="8"/>
    <n v="10"/>
    <n v="21.99"/>
    <x v="502"/>
    <d v="2025-08-27T00:00:00"/>
    <x v="0"/>
    <n v="219.89999999999998"/>
    <x v="2"/>
    <n v="14"/>
    <x v="5"/>
    <x v="21"/>
    <x v="0"/>
    <d v="2025-07-21T00:00:00"/>
  </r>
  <r>
    <s v="ORD677"/>
    <s v="Olivia"/>
    <x v="2"/>
    <x v="8"/>
    <n v="3"/>
    <n v="21.99"/>
    <x v="419"/>
    <d v="2026-01-18T00:00:00"/>
    <x v="1"/>
    <n v="65.97"/>
    <x v="2"/>
    <n v="6"/>
    <x v="9"/>
    <x v="45"/>
    <x v="0"/>
    <d v="2025-12-08T00:00:00"/>
  </r>
  <r>
    <s v="ORD678"/>
    <s v="James"/>
    <x v="3"/>
    <x v="5"/>
    <n v="4"/>
    <n v="113.3"/>
    <x v="503"/>
    <d v="2023-10-05T00:00:00"/>
    <x v="1"/>
    <n v="453.2"/>
    <x v="0"/>
    <n v="10"/>
    <x v="8"/>
    <x v="38"/>
    <x v="2"/>
    <d v="2023-09-18T00:00:00"/>
  </r>
  <r>
    <s v="ORD679"/>
    <s v="Elijah"/>
    <x v="2"/>
    <x v="1"/>
    <n v="6"/>
    <n v="177.37"/>
    <x v="504"/>
    <d v="2024-04-16T00:00:00"/>
    <x v="0"/>
    <n v="1064.22"/>
    <x v="1"/>
    <n v="10"/>
    <x v="0"/>
    <x v="99"/>
    <x v="1"/>
    <d v="2024-04-01T00:00:00"/>
  </r>
  <r>
    <s v="ORD680"/>
    <s v="Emma"/>
    <x v="3"/>
    <x v="7"/>
    <n v="2"/>
    <n v="76.069999999999993"/>
    <x v="505"/>
    <d v="2025-09-10T00:00:00"/>
    <x v="1"/>
    <n v="152.13999999999999"/>
    <x v="0"/>
    <n v="0"/>
    <x v="7"/>
    <x v="60"/>
    <x v="0"/>
    <d v="2025-08-01T00:00:00"/>
  </r>
  <r>
    <s v="ORD681"/>
    <s v="Elijah"/>
    <x v="1"/>
    <x v="5"/>
    <n v="5"/>
    <n v="113.3"/>
    <x v="506"/>
    <d v="2023-07-26T00:00:00"/>
    <x v="0"/>
    <n v="566.5"/>
    <x v="0"/>
    <n v="8"/>
    <x v="1"/>
    <x v="24"/>
    <x v="2"/>
    <d v="2023-06-15T00:00:00"/>
  </r>
  <r>
    <s v="ORD682"/>
    <s v="Elijah"/>
    <x v="1"/>
    <x v="5"/>
    <n v="6"/>
    <n v="113.3"/>
    <x v="507"/>
    <d v="2023-10-08T00:00:00"/>
    <x v="0"/>
    <n v="679.8"/>
    <x v="0"/>
    <n v="1"/>
    <x v="0"/>
    <x v="48"/>
    <x v="2"/>
    <d v="2023-08-30T00:00:00"/>
  </r>
  <r>
    <s v="ORD683"/>
    <s v="Emma"/>
    <x v="3"/>
    <x v="1"/>
    <n v="10"/>
    <n v="177.37"/>
    <x v="508"/>
    <d v="2023-10-01T00:00:00"/>
    <x v="0"/>
    <n v="1773.7"/>
    <x v="1"/>
    <n v="8"/>
    <x v="3"/>
    <x v="56"/>
    <x v="2"/>
    <d v="2023-08-25T00:00:00"/>
  </r>
  <r>
    <s v="ORD684"/>
    <s v="Liam"/>
    <x v="2"/>
    <x v="2"/>
    <n v="2"/>
    <n v="0.76"/>
    <x v="509"/>
    <d v="2025-10-02T00:00:00"/>
    <x v="0"/>
    <n v="1.52"/>
    <x v="2"/>
    <n v="10"/>
    <x v="7"/>
    <x v="55"/>
    <x v="0"/>
    <d v="2025-08-24T00:00:00"/>
  </r>
  <r>
    <s v="ORD685"/>
    <s v="Liam"/>
    <x v="1"/>
    <x v="4"/>
    <n v="3"/>
    <n v="35.380000000000003"/>
    <x v="510"/>
    <d v="2025-08-16T00:00:00"/>
    <x v="0"/>
    <n v="106.14000000000001"/>
    <x v="0"/>
    <n v="5"/>
    <x v="0"/>
    <x v="49"/>
    <x v="0"/>
    <d v="2025-07-20T00:00:00"/>
  </r>
  <r>
    <s v="ORD686"/>
    <s v="Emma"/>
    <x v="3"/>
    <x v="7"/>
    <n v="3"/>
    <n v="76.069999999999993"/>
    <x v="511"/>
    <d v="2023-12-28T00:00:00"/>
    <x v="1"/>
    <n v="228.20999999999998"/>
    <x v="0"/>
    <n v="9"/>
    <x v="3"/>
    <x v="89"/>
    <x v="2"/>
    <d v="2023-11-24T00:00:00"/>
  </r>
  <r>
    <s v="ORD687"/>
    <s v="James"/>
    <x v="3"/>
    <x v="8"/>
    <n v="9"/>
    <n v="21.99"/>
    <x v="171"/>
    <d v="2025-08-05T00:00:00"/>
    <x v="1"/>
    <n v="197.91"/>
    <x v="2"/>
    <n v="4"/>
    <x v="1"/>
    <x v="95"/>
    <x v="0"/>
    <d v="2025-07-13T00:00:00"/>
  </r>
  <r>
    <s v="ORD688"/>
    <s v="James"/>
    <x v="0"/>
    <x v="5"/>
    <n v="7"/>
    <n v="113.3"/>
    <x v="512"/>
    <d v="2023-08-05T00:00:00"/>
    <x v="0"/>
    <n v="793.1"/>
    <x v="0"/>
    <n v="19"/>
    <x v="7"/>
    <x v="85"/>
    <x v="2"/>
    <d v="2023-07-14T00:00:00"/>
  </r>
  <r>
    <s v="ORD689"/>
    <s v="Liam"/>
    <x v="2"/>
    <x v="3"/>
    <n v="10"/>
    <n v="292.01"/>
    <x v="513"/>
    <d v="2024-11-16T00:00:00"/>
    <x v="0"/>
    <n v="2920.1"/>
    <x v="1"/>
    <n v="15"/>
    <x v="9"/>
    <x v="53"/>
    <x v="1"/>
    <d v="2024-10-03T00:00:00"/>
  </r>
  <r>
    <s v="ORD690"/>
    <s v="Liam"/>
    <x v="1"/>
    <x v="2"/>
    <n v="9"/>
    <n v="0.76"/>
    <x v="514"/>
    <d v="2023-12-31T00:00:00"/>
    <x v="1"/>
    <n v="6.84"/>
    <x v="2"/>
    <n v="10"/>
    <x v="0"/>
    <x v="99"/>
    <x v="2"/>
    <d v="2023-12-15T00:00:00"/>
  </r>
  <r>
    <s v="ORD691"/>
    <s v="Ava"/>
    <x v="1"/>
    <x v="1"/>
    <n v="10"/>
    <n v="177.37"/>
    <x v="515"/>
    <d v="2023-07-09T00:00:00"/>
    <x v="1"/>
    <n v="1773.7"/>
    <x v="1"/>
    <n v="18"/>
    <x v="4"/>
    <x v="42"/>
    <x v="2"/>
    <d v="2023-06-07T00:00:00"/>
  </r>
  <r>
    <s v="ORD692"/>
    <s v="Emma"/>
    <x v="3"/>
    <x v="4"/>
    <n v="4"/>
    <n v="35.380000000000003"/>
    <x v="516"/>
    <d v="2025-10-29T00:00:00"/>
    <x v="1"/>
    <n v="141.52000000000001"/>
    <x v="0"/>
    <n v="13"/>
    <x v="3"/>
    <x v="15"/>
    <x v="0"/>
    <d v="2025-09-18T00:00:00"/>
  </r>
  <r>
    <s v="ORD693"/>
    <s v="Olivia"/>
    <x v="2"/>
    <x v="5"/>
    <n v="3"/>
    <n v="113.3"/>
    <x v="517"/>
    <d v="2025-06-23T00:00:00"/>
    <x v="0"/>
    <n v="339.9"/>
    <x v="0"/>
    <n v="17"/>
    <x v="4"/>
    <x v="61"/>
    <x v="0"/>
    <d v="2025-05-24T00:00:00"/>
  </r>
  <r>
    <s v="ORD694"/>
    <s v="Liam"/>
    <x v="1"/>
    <x v="2"/>
    <n v="3"/>
    <n v="0.76"/>
    <x v="518"/>
    <d v="2024-06-06T00:00:00"/>
    <x v="1"/>
    <n v="2.2800000000000002"/>
    <x v="2"/>
    <n v="19"/>
    <x v="8"/>
    <x v="68"/>
    <x v="1"/>
    <d v="2024-05-15T00:00:00"/>
  </r>
  <r>
    <s v="ORD695"/>
    <s v="Elijah"/>
    <x v="2"/>
    <x v="8"/>
    <n v="9"/>
    <n v="21.99"/>
    <x v="227"/>
    <d v="2023-04-03T00:00:00"/>
    <x v="0"/>
    <n v="197.91"/>
    <x v="2"/>
    <n v="3"/>
    <x v="8"/>
    <x v="67"/>
    <x v="2"/>
    <d v="2023-03-14T00:00:00"/>
  </r>
  <r>
    <s v="ORD696"/>
    <s v="James"/>
    <x v="0"/>
    <x v="8"/>
    <n v="9"/>
    <n v="21.99"/>
    <x v="376"/>
    <d v="2023-11-01T00:00:00"/>
    <x v="0"/>
    <n v="197.91"/>
    <x v="2"/>
    <n v="9"/>
    <x v="8"/>
    <x v="67"/>
    <x v="2"/>
    <d v="2023-10-06T00:00:00"/>
  </r>
  <r>
    <s v="ORD697"/>
    <s v="Sophia"/>
    <x v="2"/>
    <x v="3"/>
    <n v="5"/>
    <n v="292.01"/>
    <x v="519"/>
    <d v="2024-08-24T00:00:00"/>
    <x v="1"/>
    <n v="1460.05"/>
    <x v="1"/>
    <n v="10"/>
    <x v="4"/>
    <x v="86"/>
    <x v="1"/>
    <d v="2024-07-17T00:00:00"/>
  </r>
  <r>
    <s v="ORD698"/>
    <s v="Olivia"/>
    <x v="2"/>
    <x v="1"/>
    <n v="4"/>
    <n v="177.37"/>
    <x v="520"/>
    <d v="2025-08-13T00:00:00"/>
    <x v="0"/>
    <n v="709.48"/>
    <x v="1"/>
    <n v="17"/>
    <x v="8"/>
    <x v="97"/>
    <x v="0"/>
    <d v="2025-07-05T00:00:00"/>
  </r>
  <r>
    <s v="ORD699"/>
    <s v="James"/>
    <x v="0"/>
    <x v="1"/>
    <n v="7"/>
    <n v="177.37"/>
    <x v="347"/>
    <d v="2023-09-01T00:00:00"/>
    <x v="0"/>
    <n v="1241.5900000000001"/>
    <x v="1"/>
    <n v="5"/>
    <x v="9"/>
    <x v="45"/>
    <x v="2"/>
    <d v="2023-08-03T00:00:00"/>
  </r>
  <r>
    <s v="ORD700"/>
    <s v="Ava"/>
    <x v="1"/>
    <x v="8"/>
    <n v="2"/>
    <n v="21.99"/>
    <x v="521"/>
    <d v="2024-05-13T00:00:00"/>
    <x v="1"/>
    <n v="43.98"/>
    <x v="2"/>
    <n v="5"/>
    <x v="0"/>
    <x v="99"/>
    <x v="1"/>
    <d v="2024-04-08T00:00:00"/>
  </r>
  <r>
    <s v="ORD701"/>
    <s v="Sophia"/>
    <x v="2"/>
    <x v="3"/>
    <n v="5"/>
    <n v="292.01"/>
    <x v="481"/>
    <d v="2024-03-01T00:00:00"/>
    <x v="1"/>
    <n v="1460.05"/>
    <x v="1"/>
    <n v="13"/>
    <x v="7"/>
    <x v="20"/>
    <x v="1"/>
    <d v="2024-01-22T00:00:00"/>
  </r>
  <r>
    <s v="ORD702"/>
    <s v="Noah"/>
    <x v="1"/>
    <x v="9"/>
    <n v="6"/>
    <n v="35.93"/>
    <x v="148"/>
    <d v="2024-12-20T00:00:00"/>
    <x v="1"/>
    <n v="215.57999999999998"/>
    <x v="0"/>
    <n v="9"/>
    <x v="8"/>
    <x v="54"/>
    <x v="1"/>
    <d v="2024-11-09T00:00:00"/>
  </r>
  <r>
    <s v="ORD703"/>
    <s v="Mia"/>
    <x v="1"/>
    <x v="4"/>
    <n v="3"/>
    <n v="35.380000000000003"/>
    <x v="522"/>
    <d v="2025-07-26T00:00:00"/>
    <x v="1"/>
    <n v="106.14000000000001"/>
    <x v="0"/>
    <n v="11"/>
    <x v="6"/>
    <x v="93"/>
    <x v="0"/>
    <d v="2025-06-19T00:00:00"/>
  </r>
  <r>
    <s v="ORD704"/>
    <s v="Liam"/>
    <x v="1"/>
    <x v="5"/>
    <n v="9"/>
    <n v="113.3"/>
    <x v="523"/>
    <d v="2024-02-26T00:00:00"/>
    <x v="1"/>
    <n v="1019.6999999999999"/>
    <x v="0"/>
    <n v="17"/>
    <x v="8"/>
    <x v="67"/>
    <x v="1"/>
    <d v="2024-01-31T00:00:00"/>
  </r>
  <r>
    <s v="ORD705"/>
    <s v="Olivia"/>
    <x v="2"/>
    <x v="1"/>
    <n v="9"/>
    <n v="177.37"/>
    <x v="500"/>
    <d v="2025-07-10T00:00:00"/>
    <x v="0"/>
    <n v="1596.33"/>
    <x v="1"/>
    <n v="6"/>
    <x v="8"/>
    <x v="68"/>
    <x v="0"/>
    <d v="2025-06-01T00:00:00"/>
  </r>
  <r>
    <s v="ORD706"/>
    <s v="Sophia"/>
    <x v="2"/>
    <x v="1"/>
    <n v="5"/>
    <n v="177.37"/>
    <x v="50"/>
    <d v="2025-10-24T00:00:00"/>
    <x v="0"/>
    <n v="886.85"/>
    <x v="1"/>
    <n v="10"/>
    <x v="1"/>
    <x v="23"/>
    <x v="0"/>
    <d v="2025-09-12T00:00:00"/>
  </r>
  <r>
    <s v="ORD707"/>
    <s v="James"/>
    <x v="3"/>
    <x v="8"/>
    <n v="10"/>
    <n v="21.99"/>
    <x v="334"/>
    <d v="2025-06-12T00:00:00"/>
    <x v="1"/>
    <n v="219.89999999999998"/>
    <x v="2"/>
    <n v="15"/>
    <x v="2"/>
    <x v="16"/>
    <x v="0"/>
    <d v="2025-05-06T00:00:00"/>
  </r>
  <r>
    <s v="ORD708"/>
    <s v="Ava"/>
    <x v="1"/>
    <x v="0"/>
    <n v="10"/>
    <n v="226.86"/>
    <x v="383"/>
    <d v="2023-05-31T00:00:00"/>
    <x v="1"/>
    <n v="2268.6000000000004"/>
    <x v="0"/>
    <n v="5"/>
    <x v="3"/>
    <x v="92"/>
    <x v="2"/>
    <d v="2023-05-12T00:00:00"/>
  </r>
  <r>
    <s v="ORD709"/>
    <s v="Olivia"/>
    <x v="2"/>
    <x v="3"/>
    <n v="2"/>
    <n v="292.01"/>
    <x v="253"/>
    <d v="2026-01-03T00:00:00"/>
    <x v="1"/>
    <n v="584.02"/>
    <x v="1"/>
    <n v="10"/>
    <x v="2"/>
    <x v="43"/>
    <x v="0"/>
    <d v="2025-11-25T00:00:00"/>
  </r>
  <r>
    <s v="ORD710"/>
    <s v="Elijah"/>
    <x v="1"/>
    <x v="4"/>
    <n v="5"/>
    <n v="35.380000000000003"/>
    <x v="524"/>
    <d v="2024-08-30T00:00:00"/>
    <x v="1"/>
    <n v="176.9"/>
    <x v="0"/>
    <n v="13"/>
    <x v="0"/>
    <x v="34"/>
    <x v="1"/>
    <d v="2024-07-20T00:00:00"/>
  </r>
  <r>
    <s v="ORD711"/>
    <s v="Sophia"/>
    <x v="2"/>
    <x v="2"/>
    <n v="3"/>
    <n v="0.76"/>
    <x v="256"/>
    <d v="2025-10-30T00:00:00"/>
    <x v="0"/>
    <n v="2.2800000000000002"/>
    <x v="2"/>
    <n v="13"/>
    <x v="7"/>
    <x v="62"/>
    <x v="0"/>
    <d v="2025-10-01T00:00:00"/>
  </r>
  <r>
    <s v="ORD712"/>
    <s v="Emma"/>
    <x v="3"/>
    <x v="3"/>
    <n v="6"/>
    <n v="292.01"/>
    <x v="525"/>
    <d v="2024-09-19T00:00:00"/>
    <x v="0"/>
    <n v="1752.06"/>
    <x v="1"/>
    <n v="9"/>
    <x v="2"/>
    <x v="57"/>
    <x v="1"/>
    <d v="2024-08-27T00:00:00"/>
  </r>
  <r>
    <s v="ORD713"/>
    <s v="Olivia"/>
    <x v="2"/>
    <x v="3"/>
    <n v="9"/>
    <n v="292.01"/>
    <x v="526"/>
    <d v="2024-10-09T00:00:00"/>
    <x v="1"/>
    <n v="2628.09"/>
    <x v="1"/>
    <n v="7"/>
    <x v="2"/>
    <x v="43"/>
    <x v="1"/>
    <d v="2024-08-31T00:00:00"/>
  </r>
  <r>
    <s v="ORD714"/>
    <s v="Elijah"/>
    <x v="2"/>
    <x v="1"/>
    <n v="8"/>
    <n v="177.37"/>
    <x v="253"/>
    <d v="2026-01-09T00:00:00"/>
    <x v="1"/>
    <n v="1418.96"/>
    <x v="1"/>
    <n v="18"/>
    <x v="1"/>
    <x v="24"/>
    <x v="0"/>
    <d v="2025-11-25T00:00:00"/>
  </r>
  <r>
    <s v="ORD715"/>
    <s v="Liam"/>
    <x v="1"/>
    <x v="9"/>
    <n v="2"/>
    <n v="35.93"/>
    <x v="527"/>
    <d v="2024-10-21T00:00:00"/>
    <x v="1"/>
    <n v="71.86"/>
    <x v="0"/>
    <n v="5"/>
    <x v="2"/>
    <x v="9"/>
    <x v="1"/>
    <d v="2024-09-13T00:00:00"/>
  </r>
  <r>
    <s v="ORD716"/>
    <s v="Elijah"/>
    <x v="2"/>
    <x v="3"/>
    <n v="3"/>
    <n v="292.01"/>
    <x v="528"/>
    <d v="2025-05-20T00:00:00"/>
    <x v="1"/>
    <n v="876.03"/>
    <x v="1"/>
    <n v="13"/>
    <x v="4"/>
    <x v="32"/>
    <x v="0"/>
    <d v="2025-04-26T00:00:00"/>
  </r>
  <r>
    <s v="ORD717"/>
    <s v="Olivia"/>
    <x v="2"/>
    <x v="5"/>
    <n v="10"/>
    <n v="113.3"/>
    <x v="510"/>
    <d v="2025-08-27T00:00:00"/>
    <x v="1"/>
    <n v="1133"/>
    <x v="0"/>
    <n v="2"/>
    <x v="7"/>
    <x v="90"/>
    <x v="0"/>
    <d v="2025-07-20T00:00:00"/>
  </r>
  <r>
    <s v="ORD718"/>
    <s v="Elijah"/>
    <x v="2"/>
    <x v="7"/>
    <n v="1"/>
    <n v="76.069999999999993"/>
    <x v="529"/>
    <d v="2023-12-21T00:00:00"/>
    <x v="1"/>
    <n v="76.069999999999993"/>
    <x v="0"/>
    <n v="5"/>
    <x v="0"/>
    <x v="77"/>
    <x v="2"/>
    <d v="2023-11-13T00:00:00"/>
  </r>
  <r>
    <s v="ORD719"/>
    <s v="Liam"/>
    <x v="1"/>
    <x v="1"/>
    <n v="1"/>
    <n v="177.37"/>
    <x v="78"/>
    <d v="2023-11-29T00:00:00"/>
    <x v="1"/>
    <n v="177.37"/>
    <x v="1"/>
    <n v="18"/>
    <x v="9"/>
    <x v="74"/>
    <x v="2"/>
    <d v="2023-10-18T00:00:00"/>
  </r>
  <r>
    <s v="ORD720"/>
    <s v="Mia"/>
    <x v="1"/>
    <x v="5"/>
    <n v="10"/>
    <n v="113.3"/>
    <x v="280"/>
    <d v="2025-04-05T00:00:00"/>
    <x v="0"/>
    <n v="1133"/>
    <x v="0"/>
    <n v="18"/>
    <x v="9"/>
    <x v="84"/>
    <x v="0"/>
    <d v="2025-03-08T00:00:00"/>
  </r>
  <r>
    <s v="ORD721"/>
    <s v="Ishita"/>
    <x v="1"/>
    <x v="8"/>
    <n v="9"/>
    <n v="21.99"/>
    <x v="530"/>
    <d v="2024-12-12T00:00:00"/>
    <x v="0"/>
    <n v="197.91"/>
    <x v="2"/>
    <n v="4"/>
    <x v="9"/>
    <x v="78"/>
    <x v="1"/>
    <d v="2024-11-07T00:00:00"/>
  </r>
  <r>
    <s v="ORD722"/>
    <s v="Ava"/>
    <x v="1"/>
    <x v="7"/>
    <n v="4"/>
    <n v="76.069999999999993"/>
    <x v="531"/>
    <d v="2024-02-15T00:00:00"/>
    <x v="1"/>
    <n v="304.27999999999997"/>
    <x v="0"/>
    <n v="7"/>
    <x v="8"/>
    <x v="38"/>
    <x v="1"/>
    <d v="2024-01-04T00:00:00"/>
  </r>
  <r>
    <s v="ORD723"/>
    <s v="Ava"/>
    <x v="1"/>
    <x v="0"/>
    <n v="7"/>
    <n v="226.86"/>
    <x v="112"/>
    <d v="2024-05-11T00:00:00"/>
    <x v="1"/>
    <n v="1588.02"/>
    <x v="0"/>
    <n v="12"/>
    <x v="1"/>
    <x v="2"/>
    <x v="1"/>
    <d v="2024-04-17T00:00:00"/>
  </r>
  <r>
    <s v="ORD724"/>
    <s v="James"/>
    <x v="3"/>
    <x v="8"/>
    <n v="1"/>
    <n v="21.99"/>
    <x v="524"/>
    <d v="2024-08-11T00:00:00"/>
    <x v="1"/>
    <n v="21.99"/>
    <x v="2"/>
    <n v="9"/>
    <x v="3"/>
    <x v="89"/>
    <x v="1"/>
    <d v="2024-07-20T00:00:00"/>
  </r>
  <r>
    <s v="ORD725"/>
    <s v="James"/>
    <x v="0"/>
    <x v="8"/>
    <n v="6"/>
    <n v="21.99"/>
    <x v="532"/>
    <d v="2025-03-27T00:00:00"/>
    <x v="0"/>
    <n v="131.94"/>
    <x v="2"/>
    <n v="14"/>
    <x v="3"/>
    <x v="75"/>
    <x v="0"/>
    <d v="2025-02-10T00:00:00"/>
  </r>
  <r>
    <s v="ORD726"/>
    <s v="Liam"/>
    <x v="1"/>
    <x v="5"/>
    <n v="8"/>
    <n v="113.3"/>
    <x v="460"/>
    <d v="2023-12-19T00:00:00"/>
    <x v="1"/>
    <n v="906.4"/>
    <x v="0"/>
    <n v="19"/>
    <x v="9"/>
    <x v="74"/>
    <x v="2"/>
    <d v="2023-12-03T00:00:00"/>
  </r>
  <r>
    <s v="ORD727"/>
    <s v="Liam"/>
    <x v="1"/>
    <x v="5"/>
    <n v="5"/>
    <n v="113.3"/>
    <x v="533"/>
    <d v="2024-07-07T00:00:00"/>
    <x v="0"/>
    <n v="566.5"/>
    <x v="0"/>
    <n v="10"/>
    <x v="2"/>
    <x v="65"/>
    <x v="1"/>
    <d v="2024-06-10T00:00:00"/>
  </r>
  <r>
    <s v="ORD728"/>
    <s v="Noah"/>
    <x v="1"/>
    <x v="5"/>
    <n v="1"/>
    <n v="113.3"/>
    <x v="513"/>
    <d v="2024-10-22T00:00:00"/>
    <x v="1"/>
    <n v="113.3"/>
    <x v="0"/>
    <n v="2"/>
    <x v="5"/>
    <x v="59"/>
    <x v="1"/>
    <d v="2024-10-03T00:00:00"/>
  </r>
  <r>
    <s v="ORD729"/>
    <s v="Elijah"/>
    <x v="2"/>
    <x v="7"/>
    <n v="10"/>
    <n v="76.069999999999993"/>
    <x v="534"/>
    <d v="2024-10-19T00:00:00"/>
    <x v="1"/>
    <n v="760.69999999999993"/>
    <x v="0"/>
    <n v="0"/>
    <x v="5"/>
    <x v="59"/>
    <x v="1"/>
    <d v="2024-09-20T00:00:00"/>
  </r>
  <r>
    <s v="ORD730"/>
    <s v="Olivia"/>
    <x v="2"/>
    <x v="9"/>
    <n v="7"/>
    <n v="35.93"/>
    <x v="535"/>
    <d v="2024-03-12T00:00:00"/>
    <x v="1"/>
    <n v="251.51"/>
    <x v="0"/>
    <n v="0"/>
    <x v="9"/>
    <x v="59"/>
    <x v="1"/>
    <d v="2024-02-13T00:00:00"/>
  </r>
  <r>
    <s v="ORD731"/>
    <s v="James"/>
    <x v="0"/>
    <x v="2"/>
    <n v="9"/>
    <n v="0.76"/>
    <x v="211"/>
    <d v="2024-02-16T00:00:00"/>
    <x v="1"/>
    <n v="6.84"/>
    <x v="2"/>
    <n v="0"/>
    <x v="2"/>
    <x v="43"/>
    <x v="1"/>
    <d v="2024-01-11T00:00:00"/>
  </r>
  <r>
    <s v="ORD732"/>
    <s v="James"/>
    <x v="3"/>
    <x v="3"/>
    <n v="5"/>
    <n v="292.01"/>
    <x v="536"/>
    <d v="2025-01-14T00:00:00"/>
    <x v="0"/>
    <n v="1460.05"/>
    <x v="1"/>
    <n v="1"/>
    <x v="9"/>
    <x v="51"/>
    <x v="1"/>
    <d v="2024-12-13T00:00:00"/>
  </r>
  <r>
    <s v="ORD733"/>
    <s v="Olivia"/>
    <x v="2"/>
    <x v="9"/>
    <n v="4"/>
    <n v="35.93"/>
    <x v="300"/>
    <d v="2024-01-31T00:00:00"/>
    <x v="0"/>
    <n v="143.72"/>
    <x v="0"/>
    <n v="6"/>
    <x v="7"/>
    <x v="62"/>
    <x v="1"/>
    <d v="2024-01-09T00:00:00"/>
  </r>
  <r>
    <s v="ORD734"/>
    <s v="Noah"/>
    <x v="1"/>
    <x v="2"/>
    <n v="2"/>
    <n v="0.76"/>
    <x v="537"/>
    <d v="2024-02-15T00:00:00"/>
    <x v="1"/>
    <n v="1.52"/>
    <x v="2"/>
    <n v="6"/>
    <x v="7"/>
    <x v="60"/>
    <x v="1"/>
    <d v="2024-01-17T00:00:00"/>
  </r>
  <r>
    <s v="ORD735"/>
    <s v="Ava"/>
    <x v="1"/>
    <x v="6"/>
    <n v="3"/>
    <n v="3.51"/>
    <x v="538"/>
    <d v="2025-05-22T00:00:00"/>
    <x v="0"/>
    <n v="10.53"/>
    <x v="2"/>
    <n v="5"/>
    <x v="2"/>
    <x v="65"/>
    <x v="0"/>
    <d v="2025-05-01T00:00:00"/>
  </r>
  <r>
    <s v="ORD736"/>
    <s v="Sophia"/>
    <x v="2"/>
    <x v="7"/>
    <n v="4"/>
    <n v="76.069999999999993"/>
    <x v="539"/>
    <d v="2024-08-25T00:00:00"/>
    <x v="0"/>
    <n v="304.27999999999997"/>
    <x v="0"/>
    <n v="10"/>
    <x v="3"/>
    <x v="63"/>
    <x v="1"/>
    <d v="2024-08-08T00:00:00"/>
  </r>
  <r>
    <s v="ORD737"/>
    <s v="Mia"/>
    <x v="1"/>
    <x v="4"/>
    <n v="4"/>
    <n v="35.380000000000003"/>
    <x v="540"/>
    <d v="2023-12-10T00:00:00"/>
    <x v="1"/>
    <n v="141.52000000000001"/>
    <x v="0"/>
    <n v="4"/>
    <x v="3"/>
    <x v="63"/>
    <x v="2"/>
    <d v="2023-11-20T00:00:00"/>
  </r>
  <r>
    <s v="ORD738"/>
    <s v="William"/>
    <x v="0"/>
    <x v="1"/>
    <n v="7"/>
    <n v="177.37"/>
    <x v="27"/>
    <d v="2024-06-17T00:00:00"/>
    <x v="0"/>
    <n v="1241.5900000000001"/>
    <x v="1"/>
    <n v="5"/>
    <x v="2"/>
    <x v="65"/>
    <x v="1"/>
    <d v="2024-05-14T00:00:00"/>
  </r>
  <r>
    <s v="ORD739"/>
    <s v="Olivia"/>
    <x v="2"/>
    <x v="9"/>
    <n v="10"/>
    <n v="35.93"/>
    <x v="229"/>
    <d v="2023-08-04T00:00:00"/>
    <x v="0"/>
    <n v="359.3"/>
    <x v="1"/>
    <n v="17"/>
    <x v="9"/>
    <x v="53"/>
    <x v="2"/>
    <d v="2023-07-20T00:00:00"/>
  </r>
  <r>
    <s v="ORD740"/>
    <s v="Liam"/>
    <x v="1"/>
    <x v="5"/>
    <n v="7"/>
    <n v="113.3"/>
    <x v="434"/>
    <d v="2023-06-02T00:00:00"/>
    <x v="1"/>
    <n v="793.1"/>
    <x v="0"/>
    <n v="1"/>
    <x v="7"/>
    <x v="20"/>
    <x v="2"/>
    <d v="2023-04-22T00:00:00"/>
  </r>
  <r>
    <s v="ORD741"/>
    <s v="Noah"/>
    <x v="1"/>
    <x v="5"/>
    <n v="10"/>
    <n v="113.3"/>
    <x v="236"/>
    <d v="2025-10-05T00:00:00"/>
    <x v="1"/>
    <n v="1133"/>
    <x v="0"/>
    <n v="2"/>
    <x v="5"/>
    <x v="64"/>
    <x v="0"/>
    <d v="2025-09-13T00:00:00"/>
  </r>
  <r>
    <s v="ORD742"/>
    <s v="Ava"/>
    <x v="1"/>
    <x v="3"/>
    <n v="3"/>
    <n v="292.01"/>
    <x v="374"/>
    <d v="2024-06-17T00:00:00"/>
    <x v="0"/>
    <n v="876.03"/>
    <x v="1"/>
    <n v="6"/>
    <x v="4"/>
    <x v="32"/>
    <x v="1"/>
    <d v="2024-05-26T00:00:00"/>
  </r>
  <r>
    <s v="ORD743"/>
    <s v="Liam"/>
    <x v="1"/>
    <x v="7"/>
    <n v="8"/>
    <n v="76.069999999999993"/>
    <x v="541"/>
    <d v="2024-06-01T00:00:00"/>
    <x v="0"/>
    <n v="608.55999999999995"/>
    <x v="0"/>
    <n v="15"/>
    <x v="9"/>
    <x v="78"/>
    <x v="1"/>
    <d v="2024-05-08T00:00:00"/>
  </r>
  <r>
    <s v="ORD744"/>
    <s v="William"/>
    <x v="0"/>
    <x v="3"/>
    <n v="10"/>
    <n v="292.01"/>
    <x v="542"/>
    <d v="2025-04-14T00:00:00"/>
    <x v="0"/>
    <n v="2920.1"/>
    <x v="1"/>
    <n v="3"/>
    <x v="7"/>
    <x v="33"/>
    <x v="0"/>
    <d v="2025-03-16T00:00:00"/>
  </r>
  <r>
    <s v="ORD745"/>
    <s v="Emma"/>
    <x v="3"/>
    <x v="7"/>
    <n v="3"/>
    <n v="76.069999999999993"/>
    <x v="543"/>
    <d v="2024-03-13T00:00:00"/>
    <x v="1"/>
    <n v="228.20999999999998"/>
    <x v="1"/>
    <n v="0"/>
    <x v="3"/>
    <x v="92"/>
    <x v="1"/>
    <d v="2024-02-15T00:00:00"/>
  </r>
  <r>
    <s v="ORD746"/>
    <s v="Ava"/>
    <x v="1"/>
    <x v="8"/>
    <n v="3"/>
    <n v="21.99"/>
    <x v="475"/>
    <d v="2023-09-18T00:00:00"/>
    <x v="1"/>
    <n v="65.97"/>
    <x v="2"/>
    <n v="2"/>
    <x v="9"/>
    <x v="45"/>
    <x v="2"/>
    <d v="2023-08-13T00:00:00"/>
  </r>
  <r>
    <s v="ORD747"/>
    <s v="Liam"/>
    <x v="1"/>
    <x v="3"/>
    <n v="2"/>
    <n v="292.01"/>
    <x v="530"/>
    <d v="2024-11-28T00:00:00"/>
    <x v="1"/>
    <n v="584.02"/>
    <x v="1"/>
    <n v="7"/>
    <x v="3"/>
    <x v="45"/>
    <x v="1"/>
    <d v="2024-11-07T00:00:00"/>
  </r>
  <r>
    <s v="ORD748"/>
    <s v="Emma"/>
    <x v="3"/>
    <x v="2"/>
    <n v="8"/>
    <n v="0.76"/>
    <x v="465"/>
    <d v="2024-02-23T00:00:00"/>
    <x v="0"/>
    <n v="6.08"/>
    <x v="2"/>
    <n v="19"/>
    <x v="1"/>
    <x v="2"/>
    <x v="1"/>
    <d v="2024-02-08T00:00:00"/>
  </r>
  <r>
    <s v="ORD749"/>
    <s v="Mia"/>
    <x v="1"/>
    <x v="6"/>
    <n v="1"/>
    <n v="3.51"/>
    <x v="544"/>
    <d v="2025-09-25T00:00:00"/>
    <x v="1"/>
    <n v="3.51"/>
    <x v="2"/>
    <n v="4"/>
    <x v="3"/>
    <x v="92"/>
    <x v="0"/>
    <d v="2025-08-13T00:00:00"/>
  </r>
  <r>
    <s v="ORD750"/>
    <s v="Liam"/>
    <x v="1"/>
    <x v="5"/>
    <n v="6"/>
    <n v="113.3"/>
    <x v="545"/>
    <d v="2023-10-14T00:00:00"/>
    <x v="1"/>
    <n v="679.8"/>
    <x v="0"/>
    <n v="0"/>
    <x v="5"/>
    <x v="47"/>
    <x v="2"/>
    <d v="2023-09-01T00:00:00"/>
  </r>
  <r>
    <s v="ORD751"/>
    <s v="Liam"/>
    <x v="2"/>
    <x v="4"/>
    <n v="8"/>
    <n v="35.380000000000003"/>
    <x v="546"/>
    <d v="2023-07-15T00:00:00"/>
    <x v="0"/>
    <n v="283.04000000000002"/>
    <x v="0"/>
    <n v="19"/>
    <x v="2"/>
    <x v="57"/>
    <x v="2"/>
    <d v="2023-06-26T00:00:00"/>
  </r>
  <r>
    <s v="ORD752"/>
    <s v="Noah"/>
    <x v="1"/>
    <x v="0"/>
    <n v="4"/>
    <n v="226.86"/>
    <x v="547"/>
    <d v="2024-12-06T00:00:00"/>
    <x v="0"/>
    <n v="907.44"/>
    <x v="0"/>
    <n v="15"/>
    <x v="6"/>
    <x v="83"/>
    <x v="1"/>
    <d v="2024-10-30T00:00:00"/>
  </r>
  <r>
    <s v="ORD753"/>
    <s v="James"/>
    <x v="0"/>
    <x v="6"/>
    <n v="1"/>
    <n v="3.51"/>
    <x v="548"/>
    <d v="2024-08-10T00:00:00"/>
    <x v="0"/>
    <n v="3.51"/>
    <x v="2"/>
    <n v="10"/>
    <x v="0"/>
    <x v="4"/>
    <x v="1"/>
    <d v="2024-07-09T00:00:00"/>
  </r>
  <r>
    <s v="ORD754"/>
    <s v="Olivia"/>
    <x v="2"/>
    <x v="7"/>
    <n v="7"/>
    <n v="76.069999999999993"/>
    <x v="320"/>
    <d v="2024-05-13T00:00:00"/>
    <x v="1"/>
    <n v="532.49"/>
    <x v="0"/>
    <n v="19"/>
    <x v="3"/>
    <x v="39"/>
    <x v="1"/>
    <d v="2024-04-23T00:00:00"/>
  </r>
  <r>
    <s v="ORD755"/>
    <s v="Ishita"/>
    <x v="1"/>
    <x v="9"/>
    <n v="3"/>
    <n v="35.93"/>
    <x v="549"/>
    <d v="2024-03-30T00:00:00"/>
    <x v="1"/>
    <n v="107.78999999999999"/>
    <x v="0"/>
    <n v="3"/>
    <x v="7"/>
    <x v="25"/>
    <x v="1"/>
    <d v="2024-02-27T00:00:00"/>
  </r>
  <r>
    <s v="ORD756"/>
    <s v="Ishita"/>
    <x v="1"/>
    <x v="7"/>
    <n v="2"/>
    <n v="76.069999999999993"/>
    <x v="515"/>
    <d v="2023-07-20T00:00:00"/>
    <x v="0"/>
    <n v="152.13999999999999"/>
    <x v="0"/>
    <n v="3"/>
    <x v="6"/>
    <x v="93"/>
    <x v="2"/>
    <d v="2023-06-07T00:00:00"/>
  </r>
  <r>
    <s v="ORD757"/>
    <s v="Olivia"/>
    <x v="2"/>
    <x v="7"/>
    <n v="8"/>
    <n v="76.069999999999993"/>
    <x v="256"/>
    <d v="2025-11-09T00:00:00"/>
    <x v="1"/>
    <n v="608.55999999999995"/>
    <x v="0"/>
    <n v="0"/>
    <x v="9"/>
    <x v="69"/>
    <x v="0"/>
    <d v="2025-10-01T00:00:00"/>
  </r>
  <r>
    <s v="ORD758"/>
    <s v="Olivia"/>
    <x v="2"/>
    <x v="1"/>
    <n v="6"/>
    <n v="177.37"/>
    <x v="388"/>
    <d v="2025-05-28T00:00:00"/>
    <x v="1"/>
    <n v="1064.22"/>
    <x v="1"/>
    <n v="9"/>
    <x v="3"/>
    <x v="92"/>
    <x v="0"/>
    <d v="2025-05-02T00:00:00"/>
  </r>
  <r>
    <s v="ORD759"/>
    <s v="Mia"/>
    <x v="1"/>
    <x v="4"/>
    <n v="3"/>
    <n v="35.380000000000003"/>
    <x v="140"/>
    <d v="2023-03-23T00:00:00"/>
    <x v="1"/>
    <n v="106.14000000000001"/>
    <x v="0"/>
    <n v="2"/>
    <x v="0"/>
    <x v="99"/>
    <x v="2"/>
    <d v="2023-02-14T00:00:00"/>
  </r>
  <r>
    <s v="ORD760"/>
    <s v="Olivia"/>
    <x v="2"/>
    <x v="6"/>
    <n v="7"/>
    <n v="3.51"/>
    <x v="550"/>
    <d v="2025-01-17T00:00:00"/>
    <x v="1"/>
    <n v="24.57"/>
    <x v="2"/>
    <n v="4"/>
    <x v="0"/>
    <x v="49"/>
    <x v="1"/>
    <d v="2024-12-07T00:00:00"/>
  </r>
  <r>
    <s v="ORD761"/>
    <s v="Elijah"/>
    <x v="2"/>
    <x v="5"/>
    <n v="6"/>
    <n v="113.3"/>
    <x v="551"/>
    <d v="2024-07-12T00:00:00"/>
    <x v="0"/>
    <n v="679.8"/>
    <x v="0"/>
    <n v="3"/>
    <x v="7"/>
    <x v="33"/>
    <x v="1"/>
    <d v="2024-06-17T00:00:00"/>
  </r>
  <r>
    <s v="ORD762"/>
    <s v="Liam"/>
    <x v="1"/>
    <x v="4"/>
    <n v="7"/>
    <n v="35.380000000000003"/>
    <x v="390"/>
    <d v="2025-05-31T00:00:00"/>
    <x v="1"/>
    <n v="247.66000000000003"/>
    <x v="0"/>
    <n v="1"/>
    <x v="5"/>
    <x v="47"/>
    <x v="0"/>
    <d v="2025-04-16T00:00:00"/>
  </r>
  <r>
    <s v="ORD763"/>
    <s v="William"/>
    <x v="0"/>
    <x v="8"/>
    <n v="6"/>
    <n v="21.99"/>
    <x v="547"/>
    <d v="2024-12-07T00:00:00"/>
    <x v="0"/>
    <n v="131.94"/>
    <x v="2"/>
    <n v="3"/>
    <x v="8"/>
    <x v="41"/>
    <x v="1"/>
    <d v="2024-10-30T00:00:00"/>
  </r>
  <r>
    <s v="ORD764"/>
    <s v="Noah"/>
    <x v="1"/>
    <x v="3"/>
    <n v="7"/>
    <n v="292.01"/>
    <x v="552"/>
    <d v="2025-04-04T00:00:00"/>
    <x v="0"/>
    <n v="2044.07"/>
    <x v="1"/>
    <n v="2"/>
    <x v="2"/>
    <x v="57"/>
    <x v="0"/>
    <d v="2025-02-25T00:00:00"/>
  </r>
  <r>
    <s v="ORD765"/>
    <s v="Sophia"/>
    <x v="2"/>
    <x v="7"/>
    <n v="7"/>
    <n v="76.069999999999993"/>
    <x v="553"/>
    <d v="2025-01-12T00:00:00"/>
    <x v="1"/>
    <n v="532.49"/>
    <x v="0"/>
    <n v="7"/>
    <x v="9"/>
    <x v="84"/>
    <x v="1"/>
    <d v="2024-12-02T00:00:00"/>
  </r>
  <r>
    <s v="ORD766"/>
    <s v="Olivia"/>
    <x v="2"/>
    <x v="7"/>
    <n v="6"/>
    <n v="76.069999999999993"/>
    <x v="554"/>
    <d v="2023-03-20T00:00:00"/>
    <x v="1"/>
    <n v="456.41999999999996"/>
    <x v="0"/>
    <n v="1"/>
    <x v="0"/>
    <x v="77"/>
    <x v="2"/>
    <d v="2023-02-05T00:00:00"/>
  </r>
  <r>
    <s v="ORD767"/>
    <s v="Ava"/>
    <x v="1"/>
    <x v="7"/>
    <n v="1"/>
    <n v="76.069999999999993"/>
    <x v="93"/>
    <d v="2023-10-04T00:00:00"/>
    <x v="1"/>
    <n v="76.069999999999993"/>
    <x v="0"/>
    <n v="9"/>
    <x v="2"/>
    <x v="98"/>
    <x v="2"/>
    <d v="2023-08-29T00:00:00"/>
  </r>
  <r>
    <s v="ORD768"/>
    <s v="Mia"/>
    <x v="1"/>
    <x v="7"/>
    <n v="6"/>
    <n v="76.069999999999993"/>
    <x v="414"/>
    <d v="2024-01-02T00:00:00"/>
    <x v="0"/>
    <n v="456.41999999999996"/>
    <x v="0"/>
    <n v="7"/>
    <x v="9"/>
    <x v="51"/>
    <x v="2"/>
    <d v="2023-12-17T00:00:00"/>
  </r>
  <r>
    <s v="ORD769"/>
    <s v="Elijah"/>
    <x v="2"/>
    <x v="6"/>
    <n v="1"/>
    <n v="3.51"/>
    <x v="548"/>
    <d v="2024-07-25T00:00:00"/>
    <x v="1"/>
    <n v="3.51"/>
    <x v="2"/>
    <n v="3"/>
    <x v="0"/>
    <x v="14"/>
    <x v="1"/>
    <d v="2024-07-09T00:00:00"/>
  </r>
  <r>
    <s v="ORD770"/>
    <s v="James"/>
    <x v="3"/>
    <x v="0"/>
    <n v="4"/>
    <n v="226.86"/>
    <x v="542"/>
    <d v="2025-04-13T00:00:00"/>
    <x v="0"/>
    <n v="907.44"/>
    <x v="0"/>
    <n v="12"/>
    <x v="0"/>
    <x v="7"/>
    <x v="0"/>
    <d v="2025-03-16T00:00:00"/>
  </r>
  <r>
    <s v="ORD771"/>
    <s v="Liam"/>
    <x v="1"/>
    <x v="7"/>
    <n v="7"/>
    <n v="76.069999999999993"/>
    <x v="555"/>
    <d v="2025-03-14T00:00:00"/>
    <x v="0"/>
    <n v="532.49"/>
    <x v="0"/>
    <n v="9"/>
    <x v="1"/>
    <x v="95"/>
    <x v="0"/>
    <d v="2025-02-13T00:00:00"/>
  </r>
  <r>
    <s v="ORD772"/>
    <s v="Noah"/>
    <x v="1"/>
    <x v="1"/>
    <n v="3"/>
    <n v="177.37"/>
    <x v="556"/>
    <d v="2023-03-09T00:00:00"/>
    <x v="0"/>
    <n v="532.11"/>
    <x v="1"/>
    <n v="8"/>
    <x v="5"/>
    <x v="47"/>
    <x v="2"/>
    <d v="2023-02-11T00:00:00"/>
  </r>
  <r>
    <s v="ORD773"/>
    <s v="Emma"/>
    <x v="3"/>
    <x v="4"/>
    <n v="7"/>
    <n v="35.380000000000003"/>
    <x v="557"/>
    <d v="2023-12-18T00:00:00"/>
    <x v="0"/>
    <n v="247.66000000000003"/>
    <x v="0"/>
    <n v="5"/>
    <x v="1"/>
    <x v="44"/>
    <x v="2"/>
    <d v="2023-11-18T00:00:00"/>
  </r>
  <r>
    <s v="ORD774"/>
    <s v="Ava"/>
    <x v="1"/>
    <x v="0"/>
    <n v="5"/>
    <n v="226.86"/>
    <x v="44"/>
    <d v="2025-03-19T00:00:00"/>
    <x v="0"/>
    <n v="1134.3000000000002"/>
    <x v="0"/>
    <n v="5"/>
    <x v="6"/>
    <x v="11"/>
    <x v="0"/>
    <d v="2025-02-24T00:00:00"/>
  </r>
  <r>
    <s v="ORD775"/>
    <s v="Emma"/>
    <x v="3"/>
    <x v="6"/>
    <n v="8"/>
    <n v="3.51"/>
    <x v="322"/>
    <d v="2024-11-26T00:00:00"/>
    <x v="0"/>
    <n v="28.08"/>
    <x v="2"/>
    <n v="5"/>
    <x v="2"/>
    <x v="57"/>
    <x v="1"/>
    <d v="2024-10-16T00:00:00"/>
  </r>
  <r>
    <s v="ORD776"/>
    <s v="Liam"/>
    <x v="1"/>
    <x v="9"/>
    <n v="4"/>
    <n v="35.93"/>
    <x v="558"/>
    <d v="2025-05-21T00:00:00"/>
    <x v="1"/>
    <n v="143.72"/>
    <x v="0"/>
    <n v="6"/>
    <x v="0"/>
    <x v="34"/>
    <x v="0"/>
    <d v="2025-04-29T00:00:00"/>
  </r>
  <r>
    <s v="ORD777"/>
    <s v="James"/>
    <x v="0"/>
    <x v="6"/>
    <n v="5"/>
    <n v="3.51"/>
    <x v="526"/>
    <d v="2024-10-12T00:00:00"/>
    <x v="1"/>
    <n v="17.549999999999997"/>
    <x v="2"/>
    <n v="2"/>
    <x v="5"/>
    <x v="91"/>
    <x v="1"/>
    <d v="2024-08-31T00:00:00"/>
  </r>
  <r>
    <s v="ORD778"/>
    <s v="Olivia"/>
    <x v="2"/>
    <x v="1"/>
    <n v="5"/>
    <n v="177.37"/>
    <x v="514"/>
    <d v="2024-01-10T00:00:00"/>
    <x v="1"/>
    <n v="886.85"/>
    <x v="1"/>
    <n v="4"/>
    <x v="3"/>
    <x v="71"/>
    <x v="2"/>
    <d v="2023-12-15T00:00:00"/>
  </r>
  <r>
    <s v="ORD779"/>
    <s v="James"/>
    <x v="0"/>
    <x v="5"/>
    <n v="6"/>
    <n v="113.3"/>
    <x v="370"/>
    <d v="2023-08-18T00:00:00"/>
    <x v="0"/>
    <n v="679.8"/>
    <x v="0"/>
    <n v="3"/>
    <x v="5"/>
    <x v="8"/>
    <x v="2"/>
    <d v="2023-07-16T00:00:00"/>
  </r>
  <r>
    <s v="ORD780"/>
    <s v="William"/>
    <x v="0"/>
    <x v="9"/>
    <n v="3"/>
    <n v="35.93"/>
    <x v="559"/>
    <d v="2025-09-02T00:00:00"/>
    <x v="1"/>
    <n v="107.78999999999999"/>
    <x v="0"/>
    <n v="10"/>
    <x v="6"/>
    <x v="72"/>
    <x v="0"/>
    <d v="2025-08-15T00:00:00"/>
  </r>
  <r>
    <s v="ORD781"/>
    <s v="William"/>
    <x v="0"/>
    <x v="1"/>
    <n v="10"/>
    <n v="177.37"/>
    <x v="560"/>
    <d v="2025-09-04T00:00:00"/>
    <x v="1"/>
    <n v="1773.7"/>
    <x v="1"/>
    <n v="3"/>
    <x v="1"/>
    <x v="23"/>
    <x v="0"/>
    <d v="2025-08-06T00:00:00"/>
  </r>
  <r>
    <s v="ORD782"/>
    <s v="James"/>
    <x v="3"/>
    <x v="2"/>
    <n v="1"/>
    <n v="0.76"/>
    <x v="504"/>
    <d v="2024-05-01T00:00:00"/>
    <x v="1"/>
    <n v="0.76"/>
    <x v="2"/>
    <n v="8"/>
    <x v="5"/>
    <x v="64"/>
    <x v="1"/>
    <d v="2024-04-01T00:00:00"/>
  </r>
  <r>
    <s v="ORD783"/>
    <s v="Mia"/>
    <x v="1"/>
    <x v="4"/>
    <n v="6"/>
    <n v="35.380000000000003"/>
    <x v="561"/>
    <d v="2025-11-15T00:00:00"/>
    <x v="1"/>
    <n v="212.28000000000003"/>
    <x v="0"/>
    <n v="14"/>
    <x v="0"/>
    <x v="4"/>
    <x v="0"/>
    <d v="2025-10-29T00:00:00"/>
  </r>
  <r>
    <s v="ORD784"/>
    <s v="Mia"/>
    <x v="1"/>
    <x v="8"/>
    <n v="9"/>
    <n v="21.99"/>
    <x v="562"/>
    <d v="2023-11-04T00:00:00"/>
    <x v="1"/>
    <n v="197.91"/>
    <x v="2"/>
    <n v="1"/>
    <x v="9"/>
    <x v="74"/>
    <x v="2"/>
    <d v="2023-10-04T00:00:00"/>
  </r>
  <r>
    <s v="ORD785"/>
    <s v="Emma"/>
    <x v="3"/>
    <x v="8"/>
    <n v="3"/>
    <n v="21.99"/>
    <x v="232"/>
    <d v="2023-10-24T00:00:00"/>
    <x v="1"/>
    <n v="65.97"/>
    <x v="2"/>
    <n v="9"/>
    <x v="5"/>
    <x v="80"/>
    <x v="2"/>
    <d v="2023-09-14T00:00:00"/>
  </r>
  <r>
    <s v="ORD786"/>
    <s v="Mia"/>
    <x v="1"/>
    <x v="9"/>
    <n v="7"/>
    <n v="35.93"/>
    <x v="563"/>
    <d v="2024-10-26T00:00:00"/>
    <x v="0"/>
    <n v="251.51"/>
    <x v="0"/>
    <n v="3"/>
    <x v="5"/>
    <x v="80"/>
    <x v="1"/>
    <d v="2024-09-22T00:00:00"/>
  </r>
  <r>
    <s v="ORD787"/>
    <s v="James"/>
    <x v="3"/>
    <x v="1"/>
    <n v="4"/>
    <n v="177.37"/>
    <x v="297"/>
    <d v="2024-04-28T00:00:00"/>
    <x v="1"/>
    <n v="709.48"/>
    <x v="1"/>
    <n v="18"/>
    <x v="5"/>
    <x v="47"/>
    <x v="1"/>
    <d v="2024-03-31T00:00:00"/>
  </r>
  <r>
    <s v="ORD788"/>
    <s v="Elijah"/>
    <x v="2"/>
    <x v="5"/>
    <n v="1"/>
    <n v="113.3"/>
    <x v="564"/>
    <d v="2023-10-20T00:00:00"/>
    <x v="0"/>
    <n v="113.3"/>
    <x v="0"/>
    <n v="4"/>
    <x v="8"/>
    <x v="41"/>
    <x v="2"/>
    <d v="2023-09-30T00:00:00"/>
  </r>
  <r>
    <s v="ORD789"/>
    <s v="William"/>
    <x v="0"/>
    <x v="3"/>
    <n v="9"/>
    <n v="292.01"/>
    <x v="139"/>
    <d v="2024-09-04T00:00:00"/>
    <x v="1"/>
    <n v="2628.09"/>
    <x v="1"/>
    <n v="7"/>
    <x v="0"/>
    <x v="14"/>
    <x v="1"/>
    <d v="2024-08-17T00:00:00"/>
  </r>
  <r>
    <s v="ORD790"/>
    <s v="Noah"/>
    <x v="1"/>
    <x v="5"/>
    <n v="7"/>
    <n v="113.3"/>
    <x v="565"/>
    <d v="2024-08-22T00:00:00"/>
    <x v="1"/>
    <n v="793.1"/>
    <x v="0"/>
    <n v="17"/>
    <x v="4"/>
    <x v="32"/>
    <x v="1"/>
    <d v="2024-07-19T00:00:00"/>
  </r>
  <r>
    <s v="ORD791"/>
    <s v="Liam"/>
    <x v="2"/>
    <x v="1"/>
    <n v="10"/>
    <n v="177.37"/>
    <x v="566"/>
    <d v="2025-07-27T00:00:00"/>
    <x v="0"/>
    <n v="1773.7"/>
    <x v="1"/>
    <n v="1"/>
    <x v="8"/>
    <x v="94"/>
    <x v="0"/>
    <d v="2025-06-30T00:00:00"/>
  </r>
  <r>
    <s v="ORD792"/>
    <s v="Elijah"/>
    <x v="2"/>
    <x v="8"/>
    <n v="3"/>
    <n v="21.99"/>
    <x v="567"/>
    <d v="2023-06-27T00:00:00"/>
    <x v="0"/>
    <n v="65.97"/>
    <x v="2"/>
    <n v="8"/>
    <x v="2"/>
    <x v="81"/>
    <x v="2"/>
    <d v="2023-05-27T00:00:00"/>
  </r>
  <r>
    <s v="ORD793"/>
    <s v="Ishita"/>
    <x v="1"/>
    <x v="2"/>
    <n v="6"/>
    <n v="0.76"/>
    <x v="342"/>
    <d v="2024-07-03T00:00:00"/>
    <x v="0"/>
    <n v="4.5600000000000005"/>
    <x v="2"/>
    <n v="13"/>
    <x v="0"/>
    <x v="7"/>
    <x v="1"/>
    <d v="2024-06-05T00:00:00"/>
  </r>
  <r>
    <s v="ORD794"/>
    <s v="James"/>
    <x v="0"/>
    <x v="9"/>
    <n v="9"/>
    <n v="35.93"/>
    <x v="369"/>
    <d v="2024-10-09T00:00:00"/>
    <x v="0"/>
    <n v="323.37"/>
    <x v="0"/>
    <n v="2"/>
    <x v="0"/>
    <x v="37"/>
    <x v="1"/>
    <d v="2024-09-01T00:00:00"/>
  </r>
  <r>
    <s v="ORD795"/>
    <s v="Emma"/>
    <x v="3"/>
    <x v="5"/>
    <n v="9"/>
    <n v="113.3"/>
    <x v="94"/>
    <d v="2024-09-26T00:00:00"/>
    <x v="1"/>
    <n v="1019.6999999999999"/>
    <x v="0"/>
    <n v="3"/>
    <x v="5"/>
    <x v="37"/>
    <x v="1"/>
    <d v="2024-08-25T00:00:00"/>
  </r>
  <r>
    <s v="ORD796"/>
    <s v="Ishita"/>
    <x v="1"/>
    <x v="3"/>
    <n v="7"/>
    <n v="292.01"/>
    <x v="33"/>
    <d v="2025-06-08T00:00:00"/>
    <x v="0"/>
    <n v="2044.07"/>
    <x v="1"/>
    <n v="16"/>
    <x v="0"/>
    <x v="77"/>
    <x v="0"/>
    <d v="2025-05-07T00:00:00"/>
  </r>
  <r>
    <s v="ORD797"/>
    <s v="Liam"/>
    <x v="1"/>
    <x v="3"/>
    <n v="2"/>
    <n v="292.01"/>
    <x v="568"/>
    <d v="2025-01-31T00:00:00"/>
    <x v="0"/>
    <n v="584.02"/>
    <x v="1"/>
    <n v="6"/>
    <x v="8"/>
    <x v="67"/>
    <x v="0"/>
    <d v="2025-01-16T00:00:00"/>
  </r>
  <r>
    <s v="ORD798"/>
    <s v="James"/>
    <x v="3"/>
    <x v="0"/>
    <n v="5"/>
    <n v="226.86"/>
    <x v="569"/>
    <d v="2023-07-09T00:00:00"/>
    <x v="0"/>
    <n v="1134.3000000000002"/>
    <x v="0"/>
    <n v="16"/>
    <x v="6"/>
    <x v="93"/>
    <x v="2"/>
    <d v="2023-06-02T00:00:00"/>
  </r>
  <r>
    <s v="ORD799"/>
    <s v="Olivia"/>
    <x v="2"/>
    <x v="9"/>
    <n v="6"/>
    <n v="35.93"/>
    <x v="282"/>
    <d v="2025-06-15T00:00:00"/>
    <x v="0"/>
    <n v="215.57999999999998"/>
    <x v="0"/>
    <n v="15"/>
    <x v="6"/>
    <x v="93"/>
    <x v="0"/>
    <d v="2025-05-11T00:00:00"/>
  </r>
  <r>
    <s v="ORD800"/>
    <s v="Noah"/>
    <x v="1"/>
    <x v="0"/>
    <n v="10"/>
    <n v="226.86"/>
    <x v="307"/>
    <d v="2025-11-23T00:00:00"/>
    <x v="1"/>
    <n v="2268.6000000000004"/>
    <x v="0"/>
    <n v="0"/>
    <x v="5"/>
    <x v="8"/>
    <x v="0"/>
    <d v="2025-10-12T00:00:00"/>
  </r>
  <r>
    <s v="ORD801"/>
    <s v="Emma"/>
    <x v="3"/>
    <x v="4"/>
    <n v="8"/>
    <n v="35.380000000000003"/>
    <x v="570"/>
    <d v="2025-07-13T00:00:00"/>
    <x v="0"/>
    <n v="283.04000000000002"/>
    <x v="0"/>
    <n v="7"/>
    <x v="6"/>
    <x v="72"/>
    <x v="0"/>
    <d v="2025-06-02T00:00:00"/>
  </r>
  <r>
    <s v="ORD802"/>
    <s v="Emma"/>
    <x v="3"/>
    <x v="1"/>
    <n v="8"/>
    <n v="177.37"/>
    <x v="134"/>
    <d v="2023-08-19T00:00:00"/>
    <x v="0"/>
    <n v="1418.96"/>
    <x v="1"/>
    <n v="9"/>
    <x v="7"/>
    <x v="33"/>
    <x v="2"/>
    <d v="2023-07-18T00:00:00"/>
  </r>
  <r>
    <s v="ORD803"/>
    <s v="Sophia"/>
    <x v="2"/>
    <x v="2"/>
    <n v="5"/>
    <n v="0.76"/>
    <x v="571"/>
    <d v="2025-05-31T00:00:00"/>
    <x v="1"/>
    <n v="3.8"/>
    <x v="2"/>
    <n v="4"/>
    <x v="5"/>
    <x v="80"/>
    <x v="0"/>
    <d v="2025-04-25T00:00:00"/>
  </r>
  <r>
    <s v="ORD804"/>
    <s v="James"/>
    <x v="0"/>
    <x v="2"/>
    <n v="9"/>
    <n v="0.76"/>
    <x v="73"/>
    <d v="2023-09-25T00:00:00"/>
    <x v="1"/>
    <n v="6.84"/>
    <x v="2"/>
    <n v="4"/>
    <x v="8"/>
    <x v="22"/>
    <x v="2"/>
    <d v="2023-08-12T00:00:00"/>
  </r>
  <r>
    <s v="ORD805"/>
    <s v="Elijah"/>
    <x v="2"/>
    <x v="1"/>
    <n v="7"/>
    <n v="177.37"/>
    <x v="572"/>
    <d v="2024-11-13T00:00:00"/>
    <x v="1"/>
    <n v="1241.5900000000001"/>
    <x v="1"/>
    <n v="19"/>
    <x v="8"/>
    <x v="41"/>
    <x v="1"/>
    <d v="2024-10-12T00:00:00"/>
  </r>
  <r>
    <s v="ORD806"/>
    <s v="Elijah"/>
    <x v="2"/>
    <x v="3"/>
    <n v="7"/>
    <n v="292.01"/>
    <x v="491"/>
    <d v="2025-05-07T00:00:00"/>
    <x v="1"/>
    <n v="2044.07"/>
    <x v="1"/>
    <n v="8"/>
    <x v="8"/>
    <x v="41"/>
    <x v="0"/>
    <d v="2025-03-26T00:00:00"/>
  </r>
  <r>
    <s v="ORD807"/>
    <s v="Emma"/>
    <x v="3"/>
    <x v="3"/>
    <n v="9"/>
    <n v="292.01"/>
    <x v="73"/>
    <d v="2023-09-14T00:00:00"/>
    <x v="1"/>
    <n v="2628.09"/>
    <x v="1"/>
    <n v="5"/>
    <x v="1"/>
    <x v="79"/>
    <x v="2"/>
    <d v="2023-08-12T00:00:00"/>
  </r>
  <r>
    <s v="ORD808"/>
    <s v="James"/>
    <x v="3"/>
    <x v="8"/>
    <n v="1"/>
    <n v="21.99"/>
    <x v="495"/>
    <d v="2024-05-26T00:00:00"/>
    <x v="1"/>
    <n v="21.99"/>
    <x v="2"/>
    <n v="15"/>
    <x v="4"/>
    <x v="6"/>
    <x v="1"/>
    <d v="2024-05-03T00:00:00"/>
  </r>
  <r>
    <s v="ORD809"/>
    <s v="James"/>
    <x v="3"/>
    <x v="5"/>
    <n v="4"/>
    <n v="113.3"/>
    <x v="573"/>
    <d v="2024-01-29T00:00:00"/>
    <x v="1"/>
    <n v="453.2"/>
    <x v="0"/>
    <n v="18"/>
    <x v="2"/>
    <x v="57"/>
    <x v="1"/>
    <d v="2024-01-10T00:00:00"/>
  </r>
  <r>
    <s v="ORD810"/>
    <s v="Ava"/>
    <x v="1"/>
    <x v="3"/>
    <n v="7"/>
    <n v="292.01"/>
    <x v="574"/>
    <d v="2024-01-28T00:00:00"/>
    <x v="1"/>
    <n v="2044.07"/>
    <x v="1"/>
    <n v="6"/>
    <x v="3"/>
    <x v="75"/>
    <x v="2"/>
    <d v="2023-12-25T00:00:00"/>
  </r>
  <r>
    <s v="ORD811"/>
    <s v="Ava"/>
    <x v="1"/>
    <x v="2"/>
    <n v="3"/>
    <n v="0.76"/>
    <x v="279"/>
    <d v="2024-04-29T00:00:00"/>
    <x v="0"/>
    <n v="2.2800000000000002"/>
    <x v="2"/>
    <n v="0"/>
    <x v="6"/>
    <x v="27"/>
    <x v="1"/>
    <d v="2024-04-03T00:00:00"/>
  </r>
  <r>
    <s v="ORD812"/>
    <s v="Olivia"/>
    <x v="2"/>
    <x v="6"/>
    <n v="2"/>
    <n v="3.51"/>
    <x v="575"/>
    <d v="2025-05-01T00:00:00"/>
    <x v="0"/>
    <n v="7.02"/>
    <x v="2"/>
    <n v="11"/>
    <x v="1"/>
    <x v="12"/>
    <x v="0"/>
    <d v="2025-03-22T00:00:00"/>
  </r>
  <r>
    <s v="ORD813"/>
    <s v="Liam"/>
    <x v="1"/>
    <x v="3"/>
    <n v="5"/>
    <n v="292.01"/>
    <x v="576"/>
    <d v="2023-12-17T00:00:00"/>
    <x v="0"/>
    <n v="1460.05"/>
    <x v="1"/>
    <n v="7"/>
    <x v="8"/>
    <x v="54"/>
    <x v="2"/>
    <d v="2023-11-25T00:00:00"/>
  </r>
  <r>
    <s v="ORD814"/>
    <s v="Sophia"/>
    <x v="2"/>
    <x v="3"/>
    <n v="2"/>
    <n v="292.01"/>
    <x v="577"/>
    <d v="2023-03-26T00:00:00"/>
    <x v="0"/>
    <n v="584.02"/>
    <x v="1"/>
    <n v="7"/>
    <x v="7"/>
    <x v="62"/>
    <x v="2"/>
    <d v="2023-02-18T00:00:00"/>
  </r>
  <r>
    <s v="ORD815"/>
    <s v="Sophia"/>
    <x v="2"/>
    <x v="3"/>
    <n v="6"/>
    <n v="292.01"/>
    <x v="578"/>
    <d v="2024-03-07T00:00:00"/>
    <x v="0"/>
    <n v="1752.06"/>
    <x v="1"/>
    <n v="7"/>
    <x v="0"/>
    <x v="48"/>
    <x v="1"/>
    <d v="2024-02-03T00:00:00"/>
  </r>
  <r>
    <s v="ORD816"/>
    <s v="Olivia"/>
    <x v="2"/>
    <x v="2"/>
    <n v="2"/>
    <n v="0.76"/>
    <x v="579"/>
    <d v="2025-08-06T00:00:00"/>
    <x v="0"/>
    <n v="1.52"/>
    <x v="2"/>
    <n v="8"/>
    <x v="0"/>
    <x v="77"/>
    <x v="0"/>
    <d v="2025-07-19T00:00:00"/>
  </r>
  <r>
    <s v="ORD817"/>
    <s v="James"/>
    <x v="3"/>
    <x v="1"/>
    <n v="9"/>
    <n v="177.37"/>
    <x v="580"/>
    <d v="2024-10-31T00:00:00"/>
    <x v="1"/>
    <n v="1596.33"/>
    <x v="1"/>
    <n v="15"/>
    <x v="0"/>
    <x v="99"/>
    <x v="1"/>
    <d v="2024-09-18T00:00:00"/>
  </r>
  <r>
    <s v="ORD818"/>
    <s v="Elijah"/>
    <x v="1"/>
    <x v="2"/>
    <n v="2"/>
    <n v="0.76"/>
    <x v="367"/>
    <d v="2024-05-28T00:00:00"/>
    <x v="0"/>
    <n v="1.52"/>
    <x v="2"/>
    <n v="12"/>
    <x v="0"/>
    <x v="99"/>
    <x v="1"/>
    <d v="2024-04-21T00:00:00"/>
  </r>
  <r>
    <s v="ORD819"/>
    <s v="Ava"/>
    <x v="1"/>
    <x v="3"/>
    <n v="3"/>
    <n v="292.01"/>
    <x v="581"/>
    <d v="2025-05-11T00:00:00"/>
    <x v="0"/>
    <n v="876.03"/>
    <x v="1"/>
    <n v="4"/>
    <x v="3"/>
    <x v="89"/>
    <x v="0"/>
    <d v="2025-03-30T00:00:00"/>
  </r>
  <r>
    <s v="ORD820"/>
    <s v="Mia"/>
    <x v="1"/>
    <x v="4"/>
    <n v="10"/>
    <n v="35.380000000000003"/>
    <x v="582"/>
    <d v="2024-12-26T00:00:00"/>
    <x v="0"/>
    <n v="353.8"/>
    <x v="0"/>
    <n v="14"/>
    <x v="7"/>
    <x v="89"/>
    <x v="1"/>
    <d v="2024-11-14T00:00:00"/>
  </r>
  <r>
    <s v="ORD821"/>
    <s v="Ava"/>
    <x v="1"/>
    <x v="6"/>
    <n v="5"/>
    <n v="3.51"/>
    <x v="80"/>
    <d v="2025-06-08T00:00:00"/>
    <x v="1"/>
    <n v="17.549999999999997"/>
    <x v="2"/>
    <n v="7"/>
    <x v="5"/>
    <x v="47"/>
    <x v="0"/>
    <d v="2025-05-18T00:00:00"/>
  </r>
  <r>
    <s v="ORD822"/>
    <s v="Liam"/>
    <x v="1"/>
    <x v="5"/>
    <n v="1"/>
    <n v="113.3"/>
    <x v="505"/>
    <d v="2025-08-27T00:00:00"/>
    <x v="1"/>
    <n v="113.3"/>
    <x v="0"/>
    <n v="0"/>
    <x v="2"/>
    <x v="87"/>
    <x v="0"/>
    <d v="2025-08-01T00:00:00"/>
  </r>
  <r>
    <s v="ORD823"/>
    <s v="Liam"/>
    <x v="1"/>
    <x v="8"/>
    <n v="8"/>
    <n v="21.99"/>
    <x v="371"/>
    <d v="2023-05-27T00:00:00"/>
    <x v="1"/>
    <n v="175.92"/>
    <x v="0"/>
    <n v="14"/>
    <x v="7"/>
    <x v="55"/>
    <x v="2"/>
    <d v="2023-04-20T00:00:00"/>
  </r>
  <r>
    <s v="ORD824"/>
    <s v="William"/>
    <x v="0"/>
    <x v="3"/>
    <n v="8"/>
    <n v="292.01"/>
    <x v="353"/>
    <d v="2025-02-01T00:00:00"/>
    <x v="1"/>
    <n v="2336.08"/>
    <x v="1"/>
    <n v="8"/>
    <x v="9"/>
    <x v="53"/>
    <x v="1"/>
    <d v="2024-12-29T00:00:00"/>
  </r>
  <r>
    <s v="ORD825"/>
    <s v="Ava"/>
    <x v="1"/>
    <x v="7"/>
    <n v="5"/>
    <n v="76.069999999999993"/>
    <x v="159"/>
    <d v="2025-09-23T00:00:00"/>
    <x v="0"/>
    <n v="380.34999999999997"/>
    <x v="0"/>
    <n v="4"/>
    <x v="4"/>
    <x v="42"/>
    <x v="0"/>
    <d v="2025-08-20T00:00:00"/>
  </r>
  <r>
    <s v="ORD826"/>
    <s v="William"/>
    <x v="0"/>
    <x v="3"/>
    <n v="10"/>
    <n v="292.01"/>
    <x v="499"/>
    <d v="2025-02-23T00:00:00"/>
    <x v="0"/>
    <n v="2920.1"/>
    <x v="1"/>
    <n v="11"/>
    <x v="1"/>
    <x v="95"/>
    <x v="0"/>
    <d v="2025-01-13T00:00:00"/>
  </r>
  <r>
    <s v="ORD827"/>
    <s v="Sophia"/>
    <x v="2"/>
    <x v="5"/>
    <n v="3"/>
    <n v="113.3"/>
    <x v="103"/>
    <d v="2024-06-25T00:00:00"/>
    <x v="0"/>
    <n v="339.9"/>
    <x v="0"/>
    <n v="0"/>
    <x v="0"/>
    <x v="99"/>
    <x v="1"/>
    <d v="2024-06-07T00:00:00"/>
  </r>
  <r>
    <s v="ORD828"/>
    <s v="Olivia"/>
    <x v="2"/>
    <x v="3"/>
    <n v="5"/>
    <n v="292.01"/>
    <x v="583"/>
    <d v="2023-06-01T00:00:00"/>
    <x v="1"/>
    <n v="1460.05"/>
    <x v="1"/>
    <n v="1"/>
    <x v="3"/>
    <x v="15"/>
    <x v="2"/>
    <d v="2023-04-17T00:00:00"/>
  </r>
  <r>
    <s v="ORD829"/>
    <s v="William"/>
    <x v="0"/>
    <x v="8"/>
    <n v="3"/>
    <n v="21.99"/>
    <x v="584"/>
    <d v="2024-12-06T00:00:00"/>
    <x v="1"/>
    <n v="65.97"/>
    <x v="1"/>
    <n v="1"/>
    <x v="8"/>
    <x v="68"/>
    <x v="1"/>
    <d v="2024-11-11T00:00:00"/>
  </r>
  <r>
    <s v="ORD830"/>
    <s v="Olivia"/>
    <x v="2"/>
    <x v="0"/>
    <n v="5"/>
    <n v="226.86"/>
    <x v="585"/>
    <d v="2024-12-15T00:00:00"/>
    <x v="1"/>
    <n v="1134.3000000000002"/>
    <x v="0"/>
    <n v="3"/>
    <x v="3"/>
    <x v="63"/>
    <x v="1"/>
    <d v="2024-11-10T00:00:00"/>
  </r>
  <r>
    <s v="ORD831"/>
    <s v="Noah"/>
    <x v="1"/>
    <x v="5"/>
    <n v="4"/>
    <n v="113.3"/>
    <x v="586"/>
    <d v="2024-06-28T00:00:00"/>
    <x v="1"/>
    <n v="453.2"/>
    <x v="0"/>
    <n v="8"/>
    <x v="3"/>
    <x v="63"/>
    <x v="1"/>
    <d v="2024-06-06T00:00:00"/>
  </r>
  <r>
    <s v="ORD832"/>
    <s v="Noah"/>
    <x v="1"/>
    <x v="4"/>
    <n v="7"/>
    <n v="35.380000000000003"/>
    <x v="243"/>
    <d v="2024-04-18T00:00:00"/>
    <x v="1"/>
    <n v="247.66000000000003"/>
    <x v="0"/>
    <n v="7"/>
    <x v="1"/>
    <x v="44"/>
    <x v="1"/>
    <d v="2024-03-16T00:00:00"/>
  </r>
  <r>
    <s v="ORD833"/>
    <s v="Liam"/>
    <x v="1"/>
    <x v="8"/>
    <n v="9"/>
    <n v="21.99"/>
    <x v="496"/>
    <d v="2023-04-10T00:00:00"/>
    <x v="1"/>
    <n v="197.91"/>
    <x v="2"/>
    <n v="6"/>
    <x v="2"/>
    <x v="98"/>
    <x v="2"/>
    <d v="2023-03-24T00:00:00"/>
  </r>
  <r>
    <s v="ORD834"/>
    <s v="Elijah"/>
    <x v="1"/>
    <x v="0"/>
    <n v="5"/>
    <n v="226.86"/>
    <x v="577"/>
    <d v="2023-03-25T00:00:00"/>
    <x v="1"/>
    <n v="1134.3000000000002"/>
    <x v="0"/>
    <n v="6"/>
    <x v="9"/>
    <x v="70"/>
    <x v="2"/>
    <d v="2023-02-18T00:00:00"/>
  </r>
  <r>
    <s v="ORD835"/>
    <s v="Ava"/>
    <x v="1"/>
    <x v="0"/>
    <n v="9"/>
    <n v="226.86"/>
    <x v="587"/>
    <d v="2025-02-24T00:00:00"/>
    <x v="0"/>
    <n v="2041.7400000000002"/>
    <x v="0"/>
    <n v="12"/>
    <x v="6"/>
    <x v="11"/>
    <x v="0"/>
    <d v="2025-01-10T00:00:00"/>
  </r>
  <r>
    <s v="ORD836"/>
    <s v="James"/>
    <x v="0"/>
    <x v="0"/>
    <n v="2"/>
    <n v="226.86"/>
    <x v="588"/>
    <d v="2024-06-04T00:00:00"/>
    <x v="0"/>
    <n v="453.72"/>
    <x v="0"/>
    <n v="5"/>
    <x v="0"/>
    <x v="4"/>
    <x v="1"/>
    <d v="2024-05-06T00:00:00"/>
  </r>
  <r>
    <s v="ORD837"/>
    <s v="Ishita"/>
    <x v="1"/>
    <x v="1"/>
    <n v="6"/>
    <n v="177.37"/>
    <x v="511"/>
    <d v="2023-12-29T00:00:00"/>
    <x v="1"/>
    <n v="1064.22"/>
    <x v="1"/>
    <n v="2"/>
    <x v="3"/>
    <x v="63"/>
    <x v="2"/>
    <d v="2023-11-24T00:00:00"/>
  </r>
  <r>
    <s v="ORD838"/>
    <s v="Liam"/>
    <x v="1"/>
    <x v="9"/>
    <n v="4"/>
    <n v="35.93"/>
    <x v="435"/>
    <d v="2024-12-30T00:00:00"/>
    <x v="0"/>
    <n v="143.72"/>
    <x v="0"/>
    <n v="5"/>
    <x v="8"/>
    <x v="22"/>
    <x v="1"/>
    <d v="2024-11-21T00:00:00"/>
  </r>
  <r>
    <s v="ORD839"/>
    <s v="Liam"/>
    <x v="1"/>
    <x v="6"/>
    <n v="7"/>
    <n v="3.51"/>
    <x v="589"/>
    <d v="2023-12-26T00:00:00"/>
    <x v="1"/>
    <n v="24.57"/>
    <x v="2"/>
    <n v="3"/>
    <x v="8"/>
    <x v="30"/>
    <x v="2"/>
    <d v="2023-12-02T00:00:00"/>
  </r>
  <r>
    <s v="ORD840"/>
    <s v="Ishita"/>
    <x v="1"/>
    <x v="3"/>
    <n v="8"/>
    <n v="292.01"/>
    <x v="347"/>
    <d v="2023-08-25T00:00:00"/>
    <x v="0"/>
    <n v="2336.08"/>
    <x v="1"/>
    <n v="19"/>
    <x v="7"/>
    <x v="20"/>
    <x v="2"/>
    <d v="2023-08-03T00:00:00"/>
  </r>
  <r>
    <s v="ORD841"/>
    <s v="Mia"/>
    <x v="1"/>
    <x v="9"/>
    <n v="10"/>
    <n v="35.93"/>
    <x v="132"/>
    <d v="2025-03-05T00:00:00"/>
    <x v="1"/>
    <n v="359.3"/>
    <x v="1"/>
    <n v="4"/>
    <x v="3"/>
    <x v="75"/>
    <x v="0"/>
    <d v="2025-02-02T00:00:00"/>
  </r>
  <r>
    <s v="ORD842"/>
    <s v="Noah"/>
    <x v="1"/>
    <x v="0"/>
    <n v="5"/>
    <n v="226.86"/>
    <x v="514"/>
    <d v="2024-01-11T00:00:00"/>
    <x v="0"/>
    <n v="1134.3000000000002"/>
    <x v="0"/>
    <n v="13"/>
    <x v="8"/>
    <x v="41"/>
    <x v="2"/>
    <d v="2023-12-15T00:00:00"/>
  </r>
  <r>
    <s v="ORD843"/>
    <s v="Elijah"/>
    <x v="2"/>
    <x v="1"/>
    <n v="3"/>
    <n v="177.37"/>
    <x v="147"/>
    <d v="2024-09-03T00:00:00"/>
    <x v="0"/>
    <n v="532.11"/>
    <x v="1"/>
    <n v="14"/>
    <x v="0"/>
    <x v="48"/>
    <x v="1"/>
    <d v="2024-08-06T00:00:00"/>
  </r>
  <r>
    <s v="ORD844"/>
    <s v="Elijah"/>
    <x v="1"/>
    <x v="8"/>
    <n v="5"/>
    <n v="21.99"/>
    <x v="590"/>
    <d v="2023-08-28T00:00:00"/>
    <x v="1"/>
    <n v="109.94999999999999"/>
    <x v="2"/>
    <n v="5"/>
    <x v="1"/>
    <x v="50"/>
    <x v="2"/>
    <d v="2023-08-06T00:00:00"/>
  </r>
  <r>
    <s v="ORD845"/>
    <s v="Olivia"/>
    <x v="2"/>
    <x v="8"/>
    <n v="9"/>
    <n v="21.99"/>
    <x v="289"/>
    <d v="2025-07-07T00:00:00"/>
    <x v="0"/>
    <n v="197.91"/>
    <x v="2"/>
    <n v="8"/>
    <x v="3"/>
    <x v="15"/>
    <x v="0"/>
    <d v="2025-05-25T00:00:00"/>
  </r>
  <r>
    <s v="ORD846"/>
    <s v="Elijah"/>
    <x v="2"/>
    <x v="2"/>
    <n v="7"/>
    <n v="0.76"/>
    <x v="408"/>
    <d v="2025-08-14T00:00:00"/>
    <x v="0"/>
    <n v="5.32"/>
    <x v="2"/>
    <n v="13"/>
    <x v="8"/>
    <x v="94"/>
    <x v="0"/>
    <d v="2025-07-04T00:00:00"/>
  </r>
  <r>
    <s v="ORD847"/>
    <s v="Ishita"/>
    <x v="1"/>
    <x v="6"/>
    <n v="9"/>
    <n v="3.51"/>
    <x v="57"/>
    <d v="2024-08-10T00:00:00"/>
    <x v="0"/>
    <n v="31.589999999999996"/>
    <x v="2"/>
    <n v="6"/>
    <x v="7"/>
    <x v="17"/>
    <x v="1"/>
    <d v="2024-07-04T00:00:00"/>
  </r>
  <r>
    <s v="ORD848"/>
    <s v="James"/>
    <x v="0"/>
    <x v="2"/>
    <n v="2"/>
    <n v="0.76"/>
    <x v="359"/>
    <d v="2024-01-27T00:00:00"/>
    <x v="0"/>
    <n v="1.52"/>
    <x v="2"/>
    <n v="18"/>
    <x v="9"/>
    <x v="53"/>
    <x v="2"/>
    <d v="2023-12-21T00:00:00"/>
  </r>
  <r>
    <s v="ORD849"/>
    <s v="William"/>
    <x v="0"/>
    <x v="2"/>
    <n v="1"/>
    <n v="0.76"/>
    <x v="591"/>
    <d v="2024-07-01T00:00:00"/>
    <x v="0"/>
    <n v="0.76"/>
    <x v="2"/>
    <n v="10"/>
    <x v="4"/>
    <x v="42"/>
    <x v="1"/>
    <d v="2024-05-31T00:00:00"/>
  </r>
  <r>
    <s v="ORD850"/>
    <s v="Olivia"/>
    <x v="2"/>
    <x v="8"/>
    <n v="7"/>
    <n v="21.99"/>
    <x v="592"/>
    <d v="2024-10-20T00:00:00"/>
    <x v="1"/>
    <n v="153.92999999999998"/>
    <x v="2"/>
    <n v="0"/>
    <x v="9"/>
    <x v="45"/>
    <x v="1"/>
    <d v="2024-09-30T00:00:00"/>
  </r>
  <r>
    <s v="ORD851"/>
    <s v="Noah"/>
    <x v="1"/>
    <x v="8"/>
    <n v="9"/>
    <n v="21.99"/>
    <x v="593"/>
    <d v="2026-01-03T00:00:00"/>
    <x v="1"/>
    <n v="197.91"/>
    <x v="2"/>
    <n v="14"/>
    <x v="6"/>
    <x v="35"/>
    <x v="0"/>
    <d v="2025-11-29T00:00:00"/>
  </r>
  <r>
    <s v="ORD852"/>
    <s v="Mia"/>
    <x v="1"/>
    <x v="4"/>
    <n v="4"/>
    <n v="35.380000000000003"/>
    <x v="226"/>
    <d v="2023-06-28T00:00:00"/>
    <x v="1"/>
    <n v="141.52000000000001"/>
    <x v="2"/>
    <n v="1"/>
    <x v="8"/>
    <x v="41"/>
    <x v="2"/>
    <d v="2023-05-31T00:00:00"/>
  </r>
  <r>
    <s v="ORD853"/>
    <s v="Emma"/>
    <x v="3"/>
    <x v="1"/>
    <n v="9"/>
    <n v="177.37"/>
    <x v="594"/>
    <d v="2025-03-05T00:00:00"/>
    <x v="0"/>
    <n v="1596.33"/>
    <x v="1"/>
    <n v="10"/>
    <x v="9"/>
    <x v="45"/>
    <x v="0"/>
    <d v="2025-02-08T00:00:00"/>
  </r>
  <r>
    <s v="ORD854"/>
    <s v="Olivia"/>
    <x v="2"/>
    <x v="3"/>
    <n v="2"/>
    <n v="292.01"/>
    <x v="135"/>
    <d v="2023-05-14T00:00:00"/>
    <x v="0"/>
    <n v="584.02"/>
    <x v="1"/>
    <n v="15"/>
    <x v="5"/>
    <x v="8"/>
    <x v="2"/>
    <d v="2023-04-06T00:00:00"/>
  </r>
  <r>
    <s v="ORD855"/>
    <s v="Mia"/>
    <x v="1"/>
    <x v="5"/>
    <n v="10"/>
    <n v="113.3"/>
    <x v="94"/>
    <d v="2024-09-12T00:00:00"/>
    <x v="1"/>
    <n v="1133"/>
    <x v="0"/>
    <n v="14"/>
    <x v="6"/>
    <x v="88"/>
    <x v="1"/>
    <d v="2024-08-25T00:00:00"/>
  </r>
  <r>
    <s v="ORD856"/>
    <s v="William"/>
    <x v="0"/>
    <x v="3"/>
    <n v="5"/>
    <n v="292.01"/>
    <x v="50"/>
    <d v="2025-10-05T00:00:00"/>
    <x v="0"/>
    <n v="1460.05"/>
    <x v="1"/>
    <n v="3"/>
    <x v="6"/>
    <x v="72"/>
    <x v="0"/>
    <d v="2025-09-12T00:00:00"/>
  </r>
  <r>
    <s v="ORD857"/>
    <s v="Olivia"/>
    <x v="2"/>
    <x v="3"/>
    <n v="10"/>
    <n v="292.01"/>
    <x v="595"/>
    <d v="2024-05-15T00:00:00"/>
    <x v="0"/>
    <n v="2920.1"/>
    <x v="1"/>
    <n v="5"/>
    <x v="8"/>
    <x v="30"/>
    <x v="1"/>
    <d v="2024-04-05T00:00:00"/>
  </r>
  <r>
    <s v="ORD858"/>
    <s v="William"/>
    <x v="0"/>
    <x v="7"/>
    <n v="3"/>
    <n v="76.069999999999993"/>
    <x v="596"/>
    <d v="2024-03-02T00:00:00"/>
    <x v="0"/>
    <n v="228.20999999999998"/>
    <x v="1"/>
    <n v="10"/>
    <x v="5"/>
    <x v="80"/>
    <x v="1"/>
    <d v="2024-02-04T00:00:00"/>
  </r>
  <r>
    <s v="ORD859"/>
    <s v="James"/>
    <x v="3"/>
    <x v="8"/>
    <n v="3"/>
    <n v="21.99"/>
    <x v="322"/>
    <d v="2024-11-25T00:00:00"/>
    <x v="1"/>
    <n v="65.97"/>
    <x v="2"/>
    <n v="1"/>
    <x v="0"/>
    <x v="49"/>
    <x v="1"/>
    <d v="2024-10-16T00:00:00"/>
  </r>
  <r>
    <s v="ORD860"/>
    <s v="Noah"/>
    <x v="1"/>
    <x v="6"/>
    <n v="7"/>
    <n v="3.51"/>
    <x v="597"/>
    <d v="2025-08-03T00:00:00"/>
    <x v="0"/>
    <n v="24.57"/>
    <x v="2"/>
    <n v="17"/>
    <x v="3"/>
    <x v="71"/>
    <x v="0"/>
    <d v="2025-07-16T00:00:00"/>
  </r>
  <r>
    <s v="ORD861"/>
    <s v="Ava"/>
    <x v="1"/>
    <x v="0"/>
    <n v="3"/>
    <n v="226.86"/>
    <x v="598"/>
    <d v="2023-06-21T00:00:00"/>
    <x v="0"/>
    <n v="680.58"/>
    <x v="0"/>
    <n v="5"/>
    <x v="6"/>
    <x v="88"/>
    <x v="2"/>
    <d v="2023-05-21T00:00:00"/>
  </r>
  <r>
    <s v="ORD862"/>
    <s v="Emma"/>
    <x v="3"/>
    <x v="4"/>
    <n v="7"/>
    <n v="35.380000000000003"/>
    <x v="599"/>
    <d v="2025-10-02T00:00:00"/>
    <x v="1"/>
    <n v="247.66000000000003"/>
    <x v="0"/>
    <n v="5"/>
    <x v="8"/>
    <x v="67"/>
    <x v="0"/>
    <d v="2025-08-31T00:00:00"/>
  </r>
  <r>
    <s v="ORD863"/>
    <s v="Elijah"/>
    <x v="2"/>
    <x v="5"/>
    <n v="2"/>
    <n v="113.3"/>
    <x v="105"/>
    <d v="2024-09-14T00:00:00"/>
    <x v="0"/>
    <n v="226.6"/>
    <x v="0"/>
    <n v="4"/>
    <x v="3"/>
    <x v="75"/>
    <x v="1"/>
    <d v="2024-08-04T00:00:00"/>
  </r>
  <r>
    <s v="ORD864"/>
    <s v="James"/>
    <x v="0"/>
    <x v="0"/>
    <n v="4"/>
    <n v="226.86"/>
    <x v="600"/>
    <d v="2025-09-25T00:00:00"/>
    <x v="0"/>
    <n v="907.44"/>
    <x v="0"/>
    <n v="15"/>
    <x v="5"/>
    <x v="47"/>
    <x v="0"/>
    <d v="2025-08-26T00:00:00"/>
  </r>
  <r>
    <s v="ORD865"/>
    <s v="Ava"/>
    <x v="1"/>
    <x v="8"/>
    <n v="10"/>
    <n v="21.99"/>
    <x v="104"/>
    <d v="2023-10-09T00:00:00"/>
    <x v="0"/>
    <n v="219.89999999999998"/>
    <x v="2"/>
    <n v="10"/>
    <x v="2"/>
    <x v="87"/>
    <x v="2"/>
    <d v="2023-08-27T00:00:00"/>
  </r>
  <r>
    <s v="ORD866"/>
    <s v="Noah"/>
    <x v="1"/>
    <x v="6"/>
    <n v="3"/>
    <n v="3.51"/>
    <x v="601"/>
    <d v="2025-04-30T00:00:00"/>
    <x v="1"/>
    <n v="10.53"/>
    <x v="2"/>
    <n v="14"/>
    <x v="3"/>
    <x v="71"/>
    <x v="0"/>
    <d v="2025-03-23T00:00:00"/>
  </r>
  <r>
    <s v="ORD867"/>
    <s v="Ava"/>
    <x v="1"/>
    <x v="4"/>
    <n v="6"/>
    <n v="35.380000000000003"/>
    <x v="543"/>
    <d v="2024-03-29T00:00:00"/>
    <x v="1"/>
    <n v="212.28000000000003"/>
    <x v="0"/>
    <n v="4"/>
    <x v="6"/>
    <x v="71"/>
    <x v="1"/>
    <d v="2024-02-15T00:00:00"/>
  </r>
  <r>
    <s v="ORD868"/>
    <s v="Liam"/>
    <x v="1"/>
    <x v="1"/>
    <n v="6"/>
    <n v="177.37"/>
    <x v="583"/>
    <d v="2023-05-11T00:00:00"/>
    <x v="1"/>
    <n v="1064.22"/>
    <x v="1"/>
    <n v="8"/>
    <x v="0"/>
    <x v="77"/>
    <x v="2"/>
    <d v="2023-04-17T00:00:00"/>
  </r>
  <r>
    <s v="ORD869"/>
    <s v="Sophia"/>
    <x v="2"/>
    <x v="3"/>
    <n v="3"/>
    <n v="292.01"/>
    <x v="602"/>
    <d v="2023-07-10T00:00:00"/>
    <x v="1"/>
    <n v="876.03"/>
    <x v="1"/>
    <n v="8"/>
    <x v="2"/>
    <x v="3"/>
    <x v="2"/>
    <d v="2023-05-26T00:00:00"/>
  </r>
  <r>
    <s v="ORD870"/>
    <s v="Emma"/>
    <x v="3"/>
    <x v="6"/>
    <n v="7"/>
    <n v="3.51"/>
    <x v="603"/>
    <d v="2023-10-25T00:00:00"/>
    <x v="1"/>
    <n v="24.57"/>
    <x v="2"/>
    <n v="9"/>
    <x v="9"/>
    <x v="70"/>
    <x v="2"/>
    <d v="2023-10-10T00:00:00"/>
  </r>
  <r>
    <s v="ORD871"/>
    <s v="Elijah"/>
    <x v="1"/>
    <x v="9"/>
    <n v="7"/>
    <n v="35.93"/>
    <x v="604"/>
    <d v="2025-07-04T00:00:00"/>
    <x v="0"/>
    <n v="251.51"/>
    <x v="0"/>
    <n v="18"/>
    <x v="9"/>
    <x v="82"/>
    <x v="0"/>
    <d v="2025-06-16T00:00:00"/>
  </r>
  <r>
    <s v="ORD872"/>
    <s v="Ava"/>
    <x v="1"/>
    <x v="0"/>
    <n v="3"/>
    <n v="226.86"/>
    <x v="605"/>
    <d v="2023-07-25T00:00:00"/>
    <x v="0"/>
    <n v="680.58"/>
    <x v="0"/>
    <n v="13"/>
    <x v="9"/>
    <x v="69"/>
    <x v="2"/>
    <d v="2023-06-12T00:00:00"/>
  </r>
  <r>
    <s v="ORD873"/>
    <s v="Elijah"/>
    <x v="2"/>
    <x v="9"/>
    <n v="5"/>
    <n v="35.93"/>
    <x v="606"/>
    <d v="2024-02-19T00:00:00"/>
    <x v="0"/>
    <n v="179.65"/>
    <x v="0"/>
    <n v="8"/>
    <x v="3"/>
    <x v="71"/>
    <x v="1"/>
    <d v="2024-01-15T00:00:00"/>
  </r>
  <r>
    <s v="ORD874"/>
    <s v="Elijah"/>
    <x v="1"/>
    <x v="0"/>
    <n v="3"/>
    <n v="226.86"/>
    <x v="607"/>
    <d v="2025-01-06T00:00:00"/>
    <x v="1"/>
    <n v="680.58"/>
    <x v="0"/>
    <n v="2"/>
    <x v="0"/>
    <x v="4"/>
    <x v="1"/>
    <d v="2024-11-22T00:00:00"/>
  </r>
  <r>
    <s v="ORD875"/>
    <s v="Noah"/>
    <x v="1"/>
    <x v="6"/>
    <n v="3"/>
    <n v="3.51"/>
    <x v="160"/>
    <d v="2025-05-12T00:00:00"/>
    <x v="0"/>
    <n v="10.53"/>
    <x v="2"/>
    <n v="7"/>
    <x v="6"/>
    <x v="93"/>
    <x v="0"/>
    <d v="2025-04-10T00:00:00"/>
  </r>
  <r>
    <s v="ORD876"/>
    <s v="Liam"/>
    <x v="1"/>
    <x v="6"/>
    <n v="3"/>
    <n v="3.51"/>
    <x v="608"/>
    <d v="2024-05-28T00:00:00"/>
    <x v="1"/>
    <n v="10.53"/>
    <x v="2"/>
    <n v="2"/>
    <x v="7"/>
    <x v="20"/>
    <x v="1"/>
    <d v="2024-04-22T00:00:00"/>
  </r>
  <r>
    <s v="ORD877"/>
    <s v="Noah"/>
    <x v="1"/>
    <x v="9"/>
    <n v="2"/>
    <n v="35.93"/>
    <x v="598"/>
    <d v="2023-07-05T00:00:00"/>
    <x v="1"/>
    <n v="71.86"/>
    <x v="0"/>
    <n v="14"/>
    <x v="2"/>
    <x v="65"/>
    <x v="2"/>
    <d v="2023-05-21T00:00:00"/>
  </r>
  <r>
    <s v="ORD878"/>
    <s v="James"/>
    <x v="0"/>
    <x v="3"/>
    <n v="1"/>
    <n v="292.01"/>
    <x v="308"/>
    <d v="2024-05-07T00:00:00"/>
    <x v="1"/>
    <n v="292.01"/>
    <x v="1"/>
    <n v="19"/>
    <x v="8"/>
    <x v="67"/>
    <x v="1"/>
    <d v="2024-04-07T00:00:00"/>
  </r>
  <r>
    <s v="ORD879"/>
    <s v="James"/>
    <x v="3"/>
    <x v="5"/>
    <n v="1"/>
    <n v="113.3"/>
    <x v="129"/>
    <d v="2025-09-11T00:00:00"/>
    <x v="0"/>
    <n v="113.3"/>
    <x v="0"/>
    <n v="17"/>
    <x v="9"/>
    <x v="82"/>
    <x v="0"/>
    <d v="2025-08-12T00:00:00"/>
  </r>
  <r>
    <s v="ORD880"/>
    <s v="Emma"/>
    <x v="3"/>
    <x v="7"/>
    <n v="3"/>
    <n v="76.069999999999993"/>
    <x v="342"/>
    <d v="2024-07-18T00:00:00"/>
    <x v="1"/>
    <n v="228.20999999999998"/>
    <x v="0"/>
    <n v="5"/>
    <x v="8"/>
    <x v="19"/>
    <x v="1"/>
    <d v="2024-06-05T00:00:00"/>
  </r>
  <r>
    <s v="ORD881"/>
    <s v="Elijah"/>
    <x v="2"/>
    <x v="8"/>
    <n v="1"/>
    <n v="21.99"/>
    <x v="609"/>
    <d v="2023-08-01T00:00:00"/>
    <x v="1"/>
    <n v="21.99"/>
    <x v="2"/>
    <n v="18"/>
    <x v="0"/>
    <x v="77"/>
    <x v="2"/>
    <d v="2023-06-21T00:00:00"/>
  </r>
  <r>
    <s v="ORD882"/>
    <s v="Noah"/>
    <x v="1"/>
    <x v="1"/>
    <n v="4"/>
    <n v="177.37"/>
    <x v="396"/>
    <d v="2024-09-29T00:00:00"/>
    <x v="1"/>
    <n v="709.48"/>
    <x v="1"/>
    <n v="2"/>
    <x v="6"/>
    <x v="29"/>
    <x v="1"/>
    <d v="2024-09-12T00:00:00"/>
  </r>
  <r>
    <s v="ORD883"/>
    <s v="James"/>
    <x v="3"/>
    <x v="4"/>
    <n v="1"/>
    <n v="35.380000000000003"/>
    <x v="610"/>
    <d v="2024-05-15T00:00:00"/>
    <x v="0"/>
    <n v="35.380000000000003"/>
    <x v="0"/>
    <n v="13"/>
    <x v="1"/>
    <x v="23"/>
    <x v="1"/>
    <d v="2024-04-14T00:00:00"/>
  </r>
  <r>
    <s v="ORD884"/>
    <s v="Sophia"/>
    <x v="2"/>
    <x v="5"/>
    <n v="5"/>
    <n v="113.3"/>
    <x v="225"/>
    <d v="2025-06-14T00:00:00"/>
    <x v="1"/>
    <n v="566.5"/>
    <x v="0"/>
    <n v="2"/>
    <x v="9"/>
    <x v="51"/>
    <x v="0"/>
    <d v="2025-05-26T00:00:00"/>
  </r>
  <r>
    <s v="ORD885"/>
    <s v="Olivia"/>
    <x v="2"/>
    <x v="3"/>
    <n v="9"/>
    <n v="292.01"/>
    <x v="9"/>
    <d v="2024-11-21T00:00:00"/>
    <x v="1"/>
    <n v="2628.09"/>
    <x v="1"/>
    <n v="5"/>
    <x v="6"/>
    <x v="88"/>
    <x v="1"/>
    <d v="2024-10-26T00:00:00"/>
  </r>
  <r>
    <s v="ORD886"/>
    <s v="Ishita"/>
    <x v="1"/>
    <x v="2"/>
    <n v="7"/>
    <n v="0.76"/>
    <x v="477"/>
    <d v="2025-03-06T00:00:00"/>
    <x v="0"/>
    <n v="5.32"/>
    <x v="2"/>
    <n v="3"/>
    <x v="8"/>
    <x v="67"/>
    <x v="0"/>
    <d v="2025-02-03T00:00:00"/>
  </r>
  <r>
    <s v="ORD887"/>
    <s v="Elijah"/>
    <x v="1"/>
    <x v="3"/>
    <n v="8"/>
    <n v="292.01"/>
    <x v="105"/>
    <d v="2024-08-23T00:00:00"/>
    <x v="0"/>
    <n v="2336.08"/>
    <x v="1"/>
    <n v="3"/>
    <x v="7"/>
    <x v="33"/>
    <x v="1"/>
    <d v="2024-08-04T00:00:00"/>
  </r>
  <r>
    <s v="ORD888"/>
    <s v="Liam"/>
    <x v="2"/>
    <x v="0"/>
    <n v="9"/>
    <n v="226.86"/>
    <x v="13"/>
    <d v="2023-11-10T00:00:00"/>
    <x v="1"/>
    <n v="2041.7400000000002"/>
    <x v="0"/>
    <n v="10"/>
    <x v="1"/>
    <x v="2"/>
    <x v="2"/>
    <d v="2023-10-24T00:00:00"/>
  </r>
  <r>
    <s v="ORD889"/>
    <s v="Emma"/>
    <x v="3"/>
    <x v="5"/>
    <n v="5"/>
    <n v="113.3"/>
    <x v="611"/>
    <d v="2023-11-09T00:00:00"/>
    <x v="1"/>
    <n v="566.5"/>
    <x v="0"/>
    <n v="14"/>
    <x v="6"/>
    <x v="93"/>
    <x v="2"/>
    <d v="2023-10-08T00:00:00"/>
  </r>
  <r>
    <s v="ORD890"/>
    <s v="Elijah"/>
    <x v="2"/>
    <x v="9"/>
    <n v="8"/>
    <n v="35.93"/>
    <x v="612"/>
    <d v="2023-06-07T00:00:00"/>
    <x v="1"/>
    <n v="287.44"/>
    <x v="0"/>
    <n v="16"/>
    <x v="2"/>
    <x v="16"/>
    <x v="2"/>
    <d v="2023-05-01T00:00:00"/>
  </r>
  <r>
    <s v="ORD891"/>
    <s v="Emma"/>
    <x v="3"/>
    <x v="0"/>
    <n v="6"/>
    <n v="226.86"/>
    <x v="613"/>
    <d v="2023-05-27T00:00:00"/>
    <x v="0"/>
    <n v="1361.16"/>
    <x v="0"/>
    <n v="9"/>
    <x v="0"/>
    <x v="37"/>
    <x v="2"/>
    <d v="2023-04-16T00:00:00"/>
  </r>
  <r>
    <s v="ORD892"/>
    <s v="Liam"/>
    <x v="1"/>
    <x v="7"/>
    <n v="4"/>
    <n v="76.069999999999993"/>
    <x v="86"/>
    <d v="2025-10-12T00:00:00"/>
    <x v="1"/>
    <n v="304.27999999999997"/>
    <x v="0"/>
    <n v="11"/>
    <x v="9"/>
    <x v="58"/>
    <x v="0"/>
    <d v="2025-09-25T00:00:00"/>
  </r>
  <r>
    <s v="ORD893"/>
    <s v="Ishita"/>
    <x v="1"/>
    <x v="1"/>
    <n v="1"/>
    <n v="177.37"/>
    <x v="614"/>
    <d v="2025-01-13T00:00:00"/>
    <x v="0"/>
    <n v="177.37"/>
    <x v="1"/>
    <n v="4"/>
    <x v="5"/>
    <x v="59"/>
    <x v="1"/>
    <d v="2024-12-15T00:00:00"/>
  </r>
  <r>
    <s v="ORD894"/>
    <s v="Ava"/>
    <x v="1"/>
    <x v="8"/>
    <n v="7"/>
    <n v="21.99"/>
    <x v="511"/>
    <d v="2024-01-01T00:00:00"/>
    <x v="1"/>
    <n v="153.92999999999998"/>
    <x v="2"/>
    <n v="3"/>
    <x v="9"/>
    <x v="74"/>
    <x v="2"/>
    <d v="2023-11-24T00:00:00"/>
  </r>
  <r>
    <s v="ORD895"/>
    <s v="Ava"/>
    <x v="1"/>
    <x v="8"/>
    <n v="3"/>
    <n v="21.99"/>
    <x v="428"/>
    <d v="2024-11-06T00:00:00"/>
    <x v="0"/>
    <n v="65.97"/>
    <x v="2"/>
    <n v="16"/>
    <x v="9"/>
    <x v="74"/>
    <x v="1"/>
    <d v="2024-10-19T00:00:00"/>
  </r>
  <r>
    <s v="ORD896"/>
    <s v="Liam"/>
    <x v="1"/>
    <x v="7"/>
    <n v="5"/>
    <n v="76.069999999999993"/>
    <x v="615"/>
    <d v="2024-01-17T00:00:00"/>
    <x v="1"/>
    <n v="380.34999999999997"/>
    <x v="0"/>
    <n v="15"/>
    <x v="6"/>
    <x v="11"/>
    <x v="2"/>
    <d v="2023-12-20T00:00:00"/>
  </r>
  <r>
    <s v="ORD897"/>
    <s v="Ava"/>
    <x v="1"/>
    <x v="6"/>
    <n v="6"/>
    <n v="3.51"/>
    <x v="331"/>
    <d v="2024-02-06T00:00:00"/>
    <x v="1"/>
    <n v="21.06"/>
    <x v="2"/>
    <n v="17"/>
    <x v="4"/>
    <x v="86"/>
    <x v="1"/>
    <d v="2024-01-03T00:00:00"/>
  </r>
  <r>
    <s v="ORD898"/>
    <s v="Mia"/>
    <x v="1"/>
    <x v="1"/>
    <n v="5"/>
    <n v="177.37"/>
    <x v="330"/>
    <d v="2023-03-11T00:00:00"/>
    <x v="0"/>
    <n v="886.85"/>
    <x v="1"/>
    <n v="6"/>
    <x v="8"/>
    <x v="22"/>
    <x v="2"/>
    <d v="2023-02-02T00:00:00"/>
  </r>
  <r>
    <s v="ORD899"/>
    <s v="Elijah"/>
    <x v="2"/>
    <x v="2"/>
    <n v="7"/>
    <n v="0.76"/>
    <x v="377"/>
    <d v="2024-08-18T00:00:00"/>
    <x v="1"/>
    <n v="5.32"/>
    <x v="2"/>
    <n v="10"/>
    <x v="8"/>
    <x v="19"/>
    <x v="1"/>
    <d v="2024-07-10T00:00:00"/>
  </r>
  <r>
    <s v="ORD900"/>
    <s v="James"/>
    <x v="3"/>
    <x v="2"/>
    <n v="4"/>
    <n v="0.76"/>
    <x v="350"/>
    <d v="2024-04-04T00:00:00"/>
    <x v="1"/>
    <n v="3.04"/>
    <x v="2"/>
    <n v="6"/>
    <x v="4"/>
    <x v="6"/>
    <x v="1"/>
    <d v="2024-03-02T00:00:00"/>
  </r>
  <r>
    <s v="ORD901"/>
    <s v="Elijah"/>
    <x v="2"/>
    <x v="9"/>
    <n v="7"/>
    <n v="35.93"/>
    <x v="616"/>
    <d v="2025-01-26T00:00:00"/>
    <x v="1"/>
    <n v="251.51"/>
    <x v="2"/>
    <n v="10"/>
    <x v="4"/>
    <x v="28"/>
    <x v="0"/>
    <d v="2025-01-06T00:00:00"/>
  </r>
  <r>
    <s v="ORD902"/>
    <s v="Sophia"/>
    <x v="2"/>
    <x v="0"/>
    <n v="1"/>
    <n v="226.86"/>
    <x v="533"/>
    <d v="2024-06-26T00:00:00"/>
    <x v="1"/>
    <n v="226.86"/>
    <x v="0"/>
    <n v="6"/>
    <x v="2"/>
    <x v="3"/>
    <x v="1"/>
    <d v="2024-06-10T00:00:00"/>
  </r>
  <r>
    <s v="ORD903"/>
    <s v="James"/>
    <x v="0"/>
    <x v="9"/>
    <n v="1"/>
    <n v="35.93"/>
    <x v="102"/>
    <d v="2024-06-25T00:00:00"/>
    <x v="1"/>
    <n v="35.93"/>
    <x v="0"/>
    <n v="6"/>
    <x v="2"/>
    <x v="43"/>
    <x v="1"/>
    <d v="2024-05-20T00:00:00"/>
  </r>
  <r>
    <s v="ORD904"/>
    <s v="Emma"/>
    <x v="3"/>
    <x v="1"/>
    <n v="4"/>
    <n v="177.37"/>
    <x v="617"/>
    <d v="2025-05-27T00:00:00"/>
    <x v="1"/>
    <n v="709.48"/>
    <x v="1"/>
    <n v="14"/>
    <x v="4"/>
    <x v="40"/>
    <x v="0"/>
    <d v="2025-04-15T00:00:00"/>
  </r>
  <r>
    <s v="ORD905"/>
    <s v="Noah"/>
    <x v="1"/>
    <x v="4"/>
    <n v="4"/>
    <n v="35.380000000000003"/>
    <x v="618"/>
    <d v="2025-11-12T00:00:00"/>
    <x v="1"/>
    <n v="141.52000000000001"/>
    <x v="0"/>
    <n v="8"/>
    <x v="1"/>
    <x v="12"/>
    <x v="0"/>
    <d v="2025-10-05T00:00:00"/>
  </r>
  <r>
    <s v="ORD906"/>
    <s v="Ava"/>
    <x v="1"/>
    <x v="8"/>
    <n v="10"/>
    <n v="21.99"/>
    <x v="619"/>
    <d v="2023-07-20T00:00:00"/>
    <x v="1"/>
    <n v="219.89999999999998"/>
    <x v="2"/>
    <n v="7"/>
    <x v="4"/>
    <x v="40"/>
    <x v="2"/>
    <d v="2023-06-24T00:00:00"/>
  </r>
  <r>
    <s v="ORD907"/>
    <s v="Emma"/>
    <x v="3"/>
    <x v="5"/>
    <n v="8"/>
    <n v="113.3"/>
    <x v="584"/>
    <d v="2024-12-09T00:00:00"/>
    <x v="1"/>
    <n v="906.4"/>
    <x v="0"/>
    <n v="8"/>
    <x v="8"/>
    <x v="97"/>
    <x v="1"/>
    <d v="2024-11-11T00:00:00"/>
  </r>
  <r>
    <s v="ORD908"/>
    <s v="Liam"/>
    <x v="2"/>
    <x v="4"/>
    <n v="6"/>
    <n v="35.380000000000003"/>
    <x v="205"/>
    <d v="2023-04-21T00:00:00"/>
    <x v="0"/>
    <n v="212.28000000000003"/>
    <x v="0"/>
    <n v="16"/>
    <x v="3"/>
    <x v="39"/>
    <x v="2"/>
    <d v="2023-03-10T00:00:00"/>
  </r>
  <r>
    <s v="ORD909"/>
    <s v="Emma"/>
    <x v="3"/>
    <x v="5"/>
    <n v="4"/>
    <n v="113.3"/>
    <x v="519"/>
    <d v="2024-08-01T00:00:00"/>
    <x v="1"/>
    <n v="453.2"/>
    <x v="0"/>
    <n v="6"/>
    <x v="0"/>
    <x v="77"/>
    <x v="1"/>
    <d v="2024-07-17T00:00:00"/>
  </r>
  <r>
    <s v="ORD910"/>
    <s v="Noah"/>
    <x v="1"/>
    <x v="1"/>
    <n v="2"/>
    <n v="177.37"/>
    <x v="494"/>
    <d v="2024-04-25T00:00:00"/>
    <x v="1"/>
    <n v="354.74"/>
    <x v="1"/>
    <n v="4"/>
    <x v="5"/>
    <x v="91"/>
    <x v="1"/>
    <d v="2024-04-06T00:00:00"/>
  </r>
  <r>
    <s v="ORD911"/>
    <s v="Mia"/>
    <x v="1"/>
    <x v="5"/>
    <n v="9"/>
    <n v="113.3"/>
    <x v="385"/>
    <d v="2025-12-12T00:00:00"/>
    <x v="0"/>
    <n v="1019.6999999999999"/>
    <x v="0"/>
    <n v="4"/>
    <x v="6"/>
    <x v="83"/>
    <x v="0"/>
    <d v="2025-11-27T00:00:00"/>
  </r>
  <r>
    <s v="ORD912"/>
    <s v="Noah"/>
    <x v="1"/>
    <x v="3"/>
    <n v="4"/>
    <n v="292.01"/>
    <x v="620"/>
    <d v="2023-11-03T00:00:00"/>
    <x v="0"/>
    <n v="1168.04"/>
    <x v="1"/>
    <n v="0"/>
    <x v="7"/>
    <x v="17"/>
    <x v="2"/>
    <d v="2023-09-26T00:00:00"/>
  </r>
  <r>
    <s v="ORD913"/>
    <s v="James"/>
    <x v="3"/>
    <x v="5"/>
    <n v="9"/>
    <n v="113.3"/>
    <x v="594"/>
    <d v="2025-03-16T00:00:00"/>
    <x v="0"/>
    <n v="1019.6999999999999"/>
    <x v="0"/>
    <n v="8"/>
    <x v="7"/>
    <x v="20"/>
    <x v="0"/>
    <d v="2025-02-08T00:00:00"/>
  </r>
  <r>
    <s v="ORD914"/>
    <s v="Elijah"/>
    <x v="2"/>
    <x v="5"/>
    <n v="6"/>
    <n v="113.3"/>
    <x v="621"/>
    <d v="2023-06-25T00:00:00"/>
    <x v="1"/>
    <n v="679.8"/>
    <x v="0"/>
    <n v="10"/>
    <x v="8"/>
    <x v="67"/>
    <x v="2"/>
    <d v="2023-06-09T00:00:00"/>
  </r>
  <r>
    <s v="ORD915"/>
    <s v="Elijah"/>
    <x v="1"/>
    <x v="5"/>
    <n v="6"/>
    <n v="113.3"/>
    <x v="622"/>
    <d v="2023-04-29T00:00:00"/>
    <x v="1"/>
    <n v="679.8"/>
    <x v="0"/>
    <n v="13"/>
    <x v="9"/>
    <x v="74"/>
    <x v="2"/>
    <d v="2023-03-27T00:00:00"/>
  </r>
  <r>
    <s v="ORD916"/>
    <s v="Elijah"/>
    <x v="1"/>
    <x v="5"/>
    <n v="10"/>
    <n v="113.3"/>
    <x v="623"/>
    <d v="2024-07-02T00:00:00"/>
    <x v="1"/>
    <n v="1133"/>
    <x v="0"/>
    <n v="5"/>
    <x v="7"/>
    <x v="85"/>
    <x v="1"/>
    <d v="2024-05-18T00:00:00"/>
  </r>
  <r>
    <s v="ORD917"/>
    <s v="Mia"/>
    <x v="1"/>
    <x v="3"/>
    <n v="1"/>
    <n v="292.01"/>
    <x v="14"/>
    <d v="2023-03-31T00:00:00"/>
    <x v="0"/>
    <n v="292.01"/>
    <x v="1"/>
    <n v="12"/>
    <x v="3"/>
    <x v="56"/>
    <x v="2"/>
    <d v="2023-02-21T00:00:00"/>
  </r>
  <r>
    <s v="ORD918"/>
    <s v="Sophia"/>
    <x v="2"/>
    <x v="8"/>
    <n v="3"/>
    <n v="21.99"/>
    <x v="532"/>
    <d v="2025-03-09T00:00:00"/>
    <x v="1"/>
    <n v="65.97"/>
    <x v="0"/>
    <n v="1"/>
    <x v="2"/>
    <x v="98"/>
    <x v="0"/>
    <d v="2025-02-10T00:00:00"/>
  </r>
  <r>
    <s v="ORD919"/>
    <s v="Emma"/>
    <x v="3"/>
    <x v="8"/>
    <n v="7"/>
    <n v="21.99"/>
    <x v="58"/>
    <d v="2025-07-30T00:00:00"/>
    <x v="0"/>
    <n v="153.92999999999998"/>
    <x v="2"/>
    <n v="0"/>
    <x v="8"/>
    <x v="98"/>
    <x v="0"/>
    <d v="2025-06-26T00:00:00"/>
  </r>
  <r>
    <s v="ORD920"/>
    <s v="James"/>
    <x v="0"/>
    <x v="7"/>
    <n v="8"/>
    <n v="76.069999999999993"/>
    <x v="624"/>
    <d v="2025-03-30T00:00:00"/>
    <x v="1"/>
    <n v="608.55999999999995"/>
    <x v="0"/>
    <n v="10"/>
    <x v="5"/>
    <x v="80"/>
    <x v="0"/>
    <d v="2025-03-01T00:00:00"/>
  </r>
  <r>
    <s v="ORD921"/>
    <s v="Olivia"/>
    <x v="2"/>
    <x v="3"/>
    <n v="1"/>
    <n v="292.01"/>
    <x v="625"/>
    <d v="2024-03-01T00:00:00"/>
    <x v="0"/>
    <n v="292.01"/>
    <x v="1"/>
    <n v="3"/>
    <x v="4"/>
    <x v="52"/>
    <x v="1"/>
    <d v="2024-01-23T00:00:00"/>
  </r>
  <r>
    <s v="ORD922"/>
    <s v="Ishita"/>
    <x v="1"/>
    <x v="6"/>
    <n v="10"/>
    <n v="3.51"/>
    <x v="626"/>
    <d v="2025-03-17T00:00:00"/>
    <x v="0"/>
    <n v="35.099999999999994"/>
    <x v="2"/>
    <n v="13"/>
    <x v="2"/>
    <x v="9"/>
    <x v="0"/>
    <d v="2025-02-28T00:00:00"/>
  </r>
  <r>
    <s v="ORD923"/>
    <s v="Olivia"/>
    <x v="2"/>
    <x v="4"/>
    <n v="9"/>
    <n v="35.380000000000003"/>
    <x v="436"/>
    <d v="2024-08-04T00:00:00"/>
    <x v="1"/>
    <n v="318.42"/>
    <x v="0"/>
    <n v="3"/>
    <x v="7"/>
    <x v="55"/>
    <x v="1"/>
    <d v="2024-07-11T00:00:00"/>
  </r>
  <r>
    <s v="ORD924"/>
    <s v="Ava"/>
    <x v="1"/>
    <x v="4"/>
    <n v="6"/>
    <n v="35.380000000000003"/>
    <x v="508"/>
    <d v="2023-09-30T00:00:00"/>
    <x v="0"/>
    <n v="212.28000000000003"/>
    <x v="0"/>
    <n v="3"/>
    <x v="5"/>
    <x v="64"/>
    <x v="2"/>
    <d v="2023-08-25T00:00:00"/>
  </r>
  <r>
    <s v="ORD925"/>
    <s v="James"/>
    <x v="0"/>
    <x v="2"/>
    <n v="3"/>
    <n v="0.76"/>
    <x v="627"/>
    <d v="2023-06-26T00:00:00"/>
    <x v="0"/>
    <n v="2.2800000000000002"/>
    <x v="2"/>
    <n v="6"/>
    <x v="6"/>
    <x v="64"/>
    <x v="2"/>
    <d v="2023-05-24T00:00:00"/>
  </r>
  <r>
    <s v="ORD926"/>
    <s v="Elijah"/>
    <x v="1"/>
    <x v="9"/>
    <n v="9"/>
    <n v="35.93"/>
    <x v="519"/>
    <d v="2024-08-08T00:00:00"/>
    <x v="1"/>
    <n v="323.37"/>
    <x v="0"/>
    <n v="17"/>
    <x v="4"/>
    <x v="42"/>
    <x v="1"/>
    <d v="2024-07-17T00:00:00"/>
  </r>
  <r>
    <s v="ORD927"/>
    <s v="Elijah"/>
    <x v="1"/>
    <x v="5"/>
    <n v="7"/>
    <n v="113.3"/>
    <x v="147"/>
    <d v="2024-09-06T00:00:00"/>
    <x v="0"/>
    <n v="793.1"/>
    <x v="0"/>
    <n v="4"/>
    <x v="9"/>
    <x v="58"/>
    <x v="1"/>
    <d v="2024-08-06T00:00:00"/>
  </r>
  <r>
    <s v="ORD928"/>
    <s v="Elijah"/>
    <x v="1"/>
    <x v="5"/>
    <n v="4"/>
    <n v="113.3"/>
    <x v="628"/>
    <d v="2024-01-26T00:00:00"/>
    <x v="0"/>
    <n v="453.2"/>
    <x v="0"/>
    <n v="8"/>
    <x v="3"/>
    <x v="89"/>
    <x v="2"/>
    <d v="2023-12-28T00:00:00"/>
  </r>
  <r>
    <s v="ORD929"/>
    <s v="Olivia"/>
    <x v="2"/>
    <x v="9"/>
    <n v="7"/>
    <n v="35.93"/>
    <x v="521"/>
    <d v="2024-05-12T00:00:00"/>
    <x v="0"/>
    <n v="251.51"/>
    <x v="0"/>
    <n v="15"/>
    <x v="1"/>
    <x v="12"/>
    <x v="1"/>
    <d v="2024-04-08T00:00:00"/>
  </r>
  <r>
    <s v="ORD930"/>
    <s v="Elijah"/>
    <x v="2"/>
    <x v="8"/>
    <n v="4"/>
    <n v="21.99"/>
    <x v="629"/>
    <d v="2023-10-25T00:00:00"/>
    <x v="1"/>
    <n v="87.96"/>
    <x v="2"/>
    <n v="1"/>
    <x v="6"/>
    <x v="29"/>
    <x v="2"/>
    <d v="2023-10-01T00:00:00"/>
  </r>
  <r>
    <s v="ORD931"/>
    <s v="Elijah"/>
    <x v="2"/>
    <x v="2"/>
    <n v="2"/>
    <n v="0.76"/>
    <x v="630"/>
    <d v="2023-11-06T00:00:00"/>
    <x v="1"/>
    <n v="1.52"/>
    <x v="2"/>
    <n v="16"/>
    <x v="0"/>
    <x v="77"/>
    <x v="2"/>
    <d v="2023-09-23T00:00:00"/>
  </r>
  <r>
    <s v="ORD932"/>
    <s v="James"/>
    <x v="3"/>
    <x v="2"/>
    <n v="8"/>
    <n v="0.76"/>
    <x v="222"/>
    <d v="2023-05-31T00:00:00"/>
    <x v="0"/>
    <n v="6.08"/>
    <x v="2"/>
    <n v="6"/>
    <x v="0"/>
    <x v="48"/>
    <x v="2"/>
    <d v="2023-05-14T00:00:00"/>
  </r>
  <r>
    <s v="ORD933"/>
    <s v="Ishita"/>
    <x v="1"/>
    <x v="7"/>
    <n v="2"/>
    <n v="76.069999999999993"/>
    <x v="631"/>
    <d v="2025-12-03T00:00:00"/>
    <x v="0"/>
    <n v="152.13999999999999"/>
    <x v="0"/>
    <n v="2"/>
    <x v="0"/>
    <x v="48"/>
    <x v="0"/>
    <d v="2025-10-22T00:00:00"/>
  </r>
  <r>
    <s v="ORD934"/>
    <s v="Olivia"/>
    <x v="2"/>
    <x v="2"/>
    <n v="4"/>
    <n v="0.76"/>
    <x v="520"/>
    <d v="2025-07-23T00:00:00"/>
    <x v="0"/>
    <n v="3.04"/>
    <x v="2"/>
    <n v="3"/>
    <x v="1"/>
    <x v="24"/>
    <x v="0"/>
    <d v="2025-07-05T00:00:00"/>
  </r>
  <r>
    <s v="ORD935"/>
    <s v="Olivia"/>
    <x v="2"/>
    <x v="6"/>
    <n v="6"/>
    <n v="3.51"/>
    <x v="632"/>
    <d v="2023-04-16T00:00:00"/>
    <x v="0"/>
    <n v="21.06"/>
    <x v="2"/>
    <n v="5"/>
    <x v="8"/>
    <x v="67"/>
    <x v="2"/>
    <d v="2023-03-07T00:00:00"/>
  </r>
  <r>
    <s v="ORD936"/>
    <s v="Mia"/>
    <x v="1"/>
    <x v="5"/>
    <n v="6"/>
    <n v="113.3"/>
    <x v="362"/>
    <d v="2024-05-05T00:00:00"/>
    <x v="0"/>
    <n v="679.8"/>
    <x v="0"/>
    <n v="2"/>
    <x v="1"/>
    <x v="66"/>
    <x v="1"/>
    <d v="2024-03-29T00:00:00"/>
  </r>
  <r>
    <s v="ORD937"/>
    <s v="James"/>
    <x v="0"/>
    <x v="0"/>
    <n v="4"/>
    <n v="226.86"/>
    <x v="632"/>
    <d v="2023-04-05T00:00:00"/>
    <x v="1"/>
    <n v="907.44"/>
    <x v="0"/>
    <n v="3"/>
    <x v="2"/>
    <x v="98"/>
    <x v="2"/>
    <d v="2023-03-07T00:00:00"/>
  </r>
  <r>
    <s v="ORD938"/>
    <s v="Olivia"/>
    <x v="2"/>
    <x v="5"/>
    <n v="9"/>
    <n v="113.3"/>
    <x v="633"/>
    <d v="2023-08-29T00:00:00"/>
    <x v="1"/>
    <n v="1019.6999999999999"/>
    <x v="0"/>
    <n v="9"/>
    <x v="2"/>
    <x v="65"/>
    <x v="2"/>
    <d v="2023-08-11T00:00:00"/>
  </r>
  <r>
    <s v="ORD939"/>
    <s v="Olivia"/>
    <x v="2"/>
    <x v="2"/>
    <n v="1"/>
    <n v="0.76"/>
    <x v="419"/>
    <d v="2026-01-11T00:00:00"/>
    <x v="1"/>
    <n v="0.76"/>
    <x v="2"/>
    <n v="6"/>
    <x v="8"/>
    <x v="65"/>
    <x v="0"/>
    <d v="2025-12-08T00:00:00"/>
  </r>
  <r>
    <s v="ORD940"/>
    <s v="Noah"/>
    <x v="1"/>
    <x v="8"/>
    <n v="3"/>
    <n v="21.99"/>
    <x v="634"/>
    <d v="2023-12-11T00:00:00"/>
    <x v="1"/>
    <n v="65.97"/>
    <x v="2"/>
    <n v="1"/>
    <x v="9"/>
    <x v="69"/>
    <x v="2"/>
    <d v="2023-11-21T00:00:00"/>
  </r>
  <r>
    <s v="ORD941"/>
    <s v="Liam"/>
    <x v="2"/>
    <x v="9"/>
    <n v="10"/>
    <n v="35.93"/>
    <x v="635"/>
    <d v="2023-08-16T00:00:00"/>
    <x v="0"/>
    <n v="359.3"/>
    <x v="0"/>
    <n v="13"/>
    <x v="0"/>
    <x v="49"/>
    <x v="2"/>
    <d v="2023-07-22T00:00:00"/>
  </r>
  <r>
    <s v="ORD942"/>
    <s v="Elijah"/>
    <x v="1"/>
    <x v="6"/>
    <n v="4"/>
    <n v="3.51"/>
    <x v="618"/>
    <d v="2025-10-22T00:00:00"/>
    <x v="1"/>
    <n v="14.04"/>
    <x v="2"/>
    <n v="8"/>
    <x v="2"/>
    <x v="87"/>
    <x v="0"/>
    <d v="2025-10-05T00:00:00"/>
  </r>
  <r>
    <s v="ORD943"/>
    <s v="William"/>
    <x v="0"/>
    <x v="8"/>
    <n v="9"/>
    <n v="21.99"/>
    <x v="86"/>
    <d v="2025-11-05T00:00:00"/>
    <x v="1"/>
    <n v="197.91"/>
    <x v="2"/>
    <n v="8"/>
    <x v="4"/>
    <x v="28"/>
    <x v="0"/>
    <d v="2025-09-25T00:00:00"/>
  </r>
  <r>
    <s v="ORD944"/>
    <s v="Liam"/>
    <x v="1"/>
    <x v="2"/>
    <n v="10"/>
    <n v="0.76"/>
    <x v="297"/>
    <d v="2024-05-10T00:00:00"/>
    <x v="0"/>
    <n v="7.6"/>
    <x v="2"/>
    <n v="6"/>
    <x v="0"/>
    <x v="14"/>
    <x v="1"/>
    <d v="2024-03-31T00:00:00"/>
  </r>
  <r>
    <s v="ORD945"/>
    <s v="Ava"/>
    <x v="1"/>
    <x v="3"/>
    <n v="2"/>
    <n v="292.01"/>
    <x v="636"/>
    <d v="2024-01-19T00:00:00"/>
    <x v="1"/>
    <n v="584.02"/>
    <x v="1"/>
    <n v="10"/>
    <x v="3"/>
    <x v="10"/>
    <x v="2"/>
    <d v="2023-12-22T00:00:00"/>
  </r>
  <r>
    <s v="ORD946"/>
    <s v="Olivia"/>
    <x v="2"/>
    <x v="2"/>
    <n v="3"/>
    <n v="0.76"/>
    <x v="182"/>
    <d v="2024-06-11T00:00:00"/>
    <x v="0"/>
    <n v="2.2800000000000002"/>
    <x v="2"/>
    <n v="17"/>
    <x v="5"/>
    <x v="96"/>
    <x v="1"/>
    <d v="2024-04-29T00:00:00"/>
  </r>
  <r>
    <s v="ORD947"/>
    <s v="James"/>
    <x v="3"/>
    <x v="9"/>
    <n v="4"/>
    <n v="35.93"/>
    <x v="226"/>
    <d v="2023-06-30T00:00:00"/>
    <x v="1"/>
    <n v="143.72"/>
    <x v="0"/>
    <n v="9"/>
    <x v="5"/>
    <x v="21"/>
    <x v="2"/>
    <d v="2023-05-31T00:00:00"/>
  </r>
  <r>
    <s v="ORD948"/>
    <s v="Emma"/>
    <x v="3"/>
    <x v="7"/>
    <n v="8"/>
    <n v="76.069999999999993"/>
    <x v="212"/>
    <d v="2024-12-20T00:00:00"/>
    <x v="1"/>
    <n v="608.55999999999995"/>
    <x v="0"/>
    <n v="10"/>
    <x v="0"/>
    <x v="37"/>
    <x v="1"/>
    <d v="2024-11-08T00:00:00"/>
  </r>
  <r>
    <s v="ORD949"/>
    <s v="Ava"/>
    <x v="1"/>
    <x v="7"/>
    <n v="5"/>
    <n v="76.069999999999993"/>
    <x v="409"/>
    <d v="2023-10-05T00:00:00"/>
    <x v="0"/>
    <n v="380.34999999999997"/>
    <x v="0"/>
    <n v="16"/>
    <x v="0"/>
    <x v="37"/>
    <x v="2"/>
    <d v="2023-09-11T00:00:00"/>
  </r>
  <r>
    <s v="ORD950"/>
    <s v="William"/>
    <x v="0"/>
    <x v="0"/>
    <n v="2"/>
    <n v="226.86"/>
    <x v="252"/>
    <d v="2025-03-07T00:00:00"/>
    <x v="1"/>
    <n v="453.72"/>
    <x v="0"/>
    <n v="12"/>
    <x v="2"/>
    <x v="3"/>
    <x v="0"/>
    <d v="2025-02-20T00:00:00"/>
  </r>
  <r>
    <s v="ORD951"/>
    <s v="Elijah"/>
    <x v="1"/>
    <x v="7"/>
    <n v="2"/>
    <n v="76.069999999999993"/>
    <x v="637"/>
    <d v="2023-10-25T00:00:00"/>
    <x v="0"/>
    <n v="152.13999999999999"/>
    <x v="0"/>
    <n v="1"/>
    <x v="8"/>
    <x v="97"/>
    <x v="2"/>
    <d v="2023-09-29T00:00:00"/>
  </r>
  <r>
    <s v="ORD952"/>
    <s v="Ishita"/>
    <x v="1"/>
    <x v="6"/>
    <n v="5"/>
    <n v="3.51"/>
    <x v="638"/>
    <d v="2025-01-30T00:00:00"/>
    <x v="0"/>
    <n v="17.549999999999997"/>
    <x v="2"/>
    <n v="3"/>
    <x v="4"/>
    <x v="28"/>
    <x v="0"/>
    <d v="2025-01-11T00:00:00"/>
  </r>
  <r>
    <s v="ORD953"/>
    <s v="Elijah"/>
    <x v="1"/>
    <x v="6"/>
    <n v="5"/>
    <n v="3.51"/>
    <x v="511"/>
    <d v="2023-12-17T00:00:00"/>
    <x v="0"/>
    <n v="17.549999999999997"/>
    <x v="2"/>
    <n v="6"/>
    <x v="6"/>
    <x v="72"/>
    <x v="2"/>
    <d v="2023-11-24T00:00:00"/>
  </r>
  <r>
    <s v="ORD954"/>
    <s v="Ishita"/>
    <x v="1"/>
    <x v="5"/>
    <n v="10"/>
    <n v="113.3"/>
    <x v="504"/>
    <d v="2024-05-03T00:00:00"/>
    <x v="1"/>
    <n v="1133"/>
    <x v="0"/>
    <n v="3"/>
    <x v="9"/>
    <x v="72"/>
    <x v="1"/>
    <d v="2024-04-01T00:00:00"/>
  </r>
  <r>
    <s v="ORD955"/>
    <s v="Liam"/>
    <x v="1"/>
    <x v="5"/>
    <n v="3"/>
    <n v="113.3"/>
    <x v="639"/>
    <d v="2024-06-30T00:00:00"/>
    <x v="0"/>
    <n v="339.9"/>
    <x v="0"/>
    <n v="6"/>
    <x v="5"/>
    <x v="8"/>
    <x v="1"/>
    <d v="2024-05-23T00:00:00"/>
  </r>
  <r>
    <s v="ORD956"/>
    <s v="Liam"/>
    <x v="1"/>
    <x v="1"/>
    <n v="10"/>
    <n v="177.37"/>
    <x v="621"/>
    <d v="2023-07-22T00:00:00"/>
    <x v="0"/>
    <n v="1773.7"/>
    <x v="1"/>
    <n v="7"/>
    <x v="3"/>
    <x v="15"/>
    <x v="2"/>
    <d v="2023-06-09T00:00:00"/>
  </r>
  <r>
    <s v="ORD957"/>
    <s v="Liam"/>
    <x v="1"/>
    <x v="7"/>
    <n v="3"/>
    <n v="76.069999999999993"/>
    <x v="640"/>
    <d v="2025-04-24T00:00:00"/>
    <x v="1"/>
    <n v="228.20999999999998"/>
    <x v="0"/>
    <n v="8"/>
    <x v="1"/>
    <x v="12"/>
    <x v="0"/>
    <d v="2025-03-15T00:00:00"/>
  </r>
  <r>
    <s v="ORD958"/>
    <s v="William"/>
    <x v="0"/>
    <x v="7"/>
    <n v="2"/>
    <n v="76.069999999999993"/>
    <x v="301"/>
    <d v="2024-08-14T00:00:00"/>
    <x v="1"/>
    <n v="152.13999999999999"/>
    <x v="0"/>
    <n v="16"/>
    <x v="4"/>
    <x v="52"/>
    <x v="1"/>
    <d v="2024-07-27T00:00:00"/>
  </r>
  <r>
    <s v="ORD959"/>
    <s v="Sophia"/>
    <x v="2"/>
    <x v="0"/>
    <n v="4"/>
    <n v="226.86"/>
    <x v="641"/>
    <d v="2024-06-01T00:00:00"/>
    <x v="1"/>
    <n v="907.44"/>
    <x v="0"/>
    <n v="19"/>
    <x v="8"/>
    <x v="41"/>
    <x v="1"/>
    <d v="2024-05-05T00:00:00"/>
  </r>
  <r>
    <s v="ORD960"/>
    <s v="Emma"/>
    <x v="3"/>
    <x v="8"/>
    <n v="8"/>
    <n v="21.99"/>
    <x v="642"/>
    <d v="2023-05-14T00:00:00"/>
    <x v="0"/>
    <n v="175.92"/>
    <x v="2"/>
    <n v="7"/>
    <x v="3"/>
    <x v="5"/>
    <x v="2"/>
    <d v="2023-03-30T00:00:00"/>
  </r>
  <r>
    <s v="ORD961"/>
    <s v="Emma"/>
    <x v="3"/>
    <x v="8"/>
    <n v="2"/>
    <n v="21.99"/>
    <x v="524"/>
    <d v="2024-08-22T00:00:00"/>
    <x v="1"/>
    <n v="43.98"/>
    <x v="2"/>
    <n v="10"/>
    <x v="8"/>
    <x v="54"/>
    <x v="1"/>
    <d v="2024-07-20T00:00:00"/>
  </r>
  <r>
    <s v="ORD962"/>
    <s v="Olivia"/>
    <x v="2"/>
    <x v="0"/>
    <n v="4"/>
    <n v="226.86"/>
    <x v="261"/>
    <d v="2024-09-05T00:00:00"/>
    <x v="1"/>
    <n v="907.44"/>
    <x v="0"/>
    <n v="4"/>
    <x v="0"/>
    <x v="34"/>
    <x v="1"/>
    <d v="2024-08-20T00:00:00"/>
  </r>
  <r>
    <s v="ORD963"/>
    <s v="James"/>
    <x v="3"/>
    <x v="7"/>
    <n v="3"/>
    <n v="76.069999999999993"/>
    <x v="643"/>
    <d v="2024-05-27T00:00:00"/>
    <x v="1"/>
    <n v="228.20999999999998"/>
    <x v="0"/>
    <n v="3"/>
    <x v="9"/>
    <x v="45"/>
    <x v="1"/>
    <d v="2024-04-27T00:00:00"/>
  </r>
  <r>
    <s v="ORD964"/>
    <s v="Mia"/>
    <x v="1"/>
    <x v="0"/>
    <n v="4"/>
    <n v="226.86"/>
    <x v="456"/>
    <d v="2023-08-22T00:00:00"/>
    <x v="1"/>
    <n v="907.44"/>
    <x v="0"/>
    <n v="5"/>
    <x v="3"/>
    <x v="63"/>
    <x v="2"/>
    <d v="2023-07-30T00:00:00"/>
  </r>
  <r>
    <s v="ORD965"/>
    <s v="Emma"/>
    <x v="3"/>
    <x v="7"/>
    <n v="9"/>
    <n v="76.069999999999993"/>
    <x v="644"/>
    <d v="2025-10-12T00:00:00"/>
    <x v="1"/>
    <n v="684.62999999999988"/>
    <x v="0"/>
    <n v="5"/>
    <x v="2"/>
    <x v="16"/>
    <x v="0"/>
    <d v="2025-09-06T00:00:00"/>
  </r>
  <r>
    <s v="ORD966"/>
    <s v="Sophia"/>
    <x v="2"/>
    <x v="7"/>
    <n v="10"/>
    <n v="76.069999999999993"/>
    <x v="50"/>
    <d v="2025-10-24T00:00:00"/>
    <x v="0"/>
    <n v="760.69999999999993"/>
    <x v="0"/>
    <n v="3"/>
    <x v="7"/>
    <x v="17"/>
    <x v="0"/>
    <d v="2025-09-12T00:00:00"/>
  </r>
  <r>
    <s v="ORD967"/>
    <s v="William"/>
    <x v="0"/>
    <x v="1"/>
    <n v="7"/>
    <n v="177.37"/>
    <x v="511"/>
    <d v="2023-12-21T00:00:00"/>
    <x v="0"/>
    <n v="1241.5900000000001"/>
    <x v="1"/>
    <n v="5"/>
    <x v="8"/>
    <x v="54"/>
    <x v="2"/>
    <d v="2023-11-24T00:00:00"/>
  </r>
  <r>
    <s v="ORD968"/>
    <s v="Emma"/>
    <x v="3"/>
    <x v="1"/>
    <n v="4"/>
    <n v="177.37"/>
    <x v="645"/>
    <d v="2024-06-08T00:00:00"/>
    <x v="0"/>
    <n v="709.48"/>
    <x v="1"/>
    <n v="0"/>
    <x v="2"/>
    <x v="16"/>
    <x v="1"/>
    <d v="2024-04-25T00:00:00"/>
  </r>
  <r>
    <s v="ORD969"/>
    <s v="Ava"/>
    <x v="1"/>
    <x v="3"/>
    <n v="8"/>
    <n v="292.01"/>
    <x v="295"/>
    <d v="2023-04-10T00:00:00"/>
    <x v="0"/>
    <n v="2336.08"/>
    <x v="1"/>
    <n v="4"/>
    <x v="0"/>
    <x v="34"/>
    <x v="2"/>
    <d v="2023-03-13T00:00:00"/>
  </r>
  <r>
    <s v="ORD970"/>
    <s v="Olivia"/>
    <x v="2"/>
    <x v="8"/>
    <n v="1"/>
    <n v="21.99"/>
    <x v="139"/>
    <d v="2024-09-16T00:00:00"/>
    <x v="0"/>
    <n v="21.99"/>
    <x v="2"/>
    <n v="12"/>
    <x v="3"/>
    <x v="56"/>
    <x v="1"/>
    <d v="2024-08-17T00:00:00"/>
  </r>
  <r>
    <s v="ORD971"/>
    <s v="Olivia"/>
    <x v="2"/>
    <x v="5"/>
    <n v="2"/>
    <n v="113.3"/>
    <x v="346"/>
    <d v="2025-02-08T00:00:00"/>
    <x v="0"/>
    <n v="226.6"/>
    <x v="0"/>
    <n v="1"/>
    <x v="5"/>
    <x v="21"/>
    <x v="0"/>
    <d v="2025-01-04T00:00:00"/>
  </r>
  <r>
    <s v="ORD972"/>
    <s v="James"/>
    <x v="3"/>
    <x v="9"/>
    <n v="7"/>
    <n v="35.93"/>
    <x v="266"/>
    <d v="2025-10-04T00:00:00"/>
    <x v="0"/>
    <n v="251.51"/>
    <x v="0"/>
    <n v="4"/>
    <x v="2"/>
    <x v="9"/>
    <x v="0"/>
    <d v="2025-08-30T00:00:00"/>
  </r>
  <r>
    <s v="ORD973"/>
    <s v="Elijah"/>
    <x v="2"/>
    <x v="8"/>
    <n v="7"/>
    <n v="21.99"/>
    <x v="616"/>
    <d v="2025-01-26T00:00:00"/>
    <x v="1"/>
    <n v="153.92999999999998"/>
    <x v="2"/>
    <n v="2"/>
    <x v="5"/>
    <x v="21"/>
    <x v="0"/>
    <d v="2025-01-06T00:00:00"/>
  </r>
  <r>
    <s v="ORD974"/>
    <s v="Sophia"/>
    <x v="2"/>
    <x v="3"/>
    <n v="8"/>
    <n v="292.01"/>
    <x v="646"/>
    <d v="2024-12-19T00:00:00"/>
    <x v="1"/>
    <n v="2336.08"/>
    <x v="1"/>
    <n v="17"/>
    <x v="2"/>
    <x v="9"/>
    <x v="1"/>
    <d v="2024-12-01T00:00:00"/>
  </r>
  <r>
    <s v="ORD975"/>
    <s v="Elijah"/>
    <x v="2"/>
    <x v="8"/>
    <n v="2"/>
    <n v="21.99"/>
    <x v="349"/>
    <d v="2023-02-09T00:00:00"/>
    <x v="1"/>
    <n v="43.98"/>
    <x v="2"/>
    <n v="7"/>
    <x v="5"/>
    <x v="46"/>
    <x v="2"/>
    <d v="2023-01-18T00:00:00"/>
  </r>
  <r>
    <s v="ORD976"/>
    <s v="Emma"/>
    <x v="3"/>
    <x v="6"/>
    <n v="10"/>
    <n v="3.51"/>
    <x v="517"/>
    <d v="2025-07-08T00:00:00"/>
    <x v="1"/>
    <n v="35.099999999999994"/>
    <x v="2"/>
    <n v="15"/>
    <x v="2"/>
    <x v="87"/>
    <x v="0"/>
    <d v="2025-05-24T00:00:00"/>
  </r>
  <r>
    <s v="ORD977"/>
    <s v="Liam"/>
    <x v="2"/>
    <x v="4"/>
    <n v="5"/>
    <n v="35.380000000000003"/>
    <x v="647"/>
    <d v="2023-11-29T00:00:00"/>
    <x v="1"/>
    <n v="176.9"/>
    <x v="2"/>
    <n v="6"/>
    <x v="7"/>
    <x v="33"/>
    <x v="2"/>
    <d v="2023-10-27T00:00:00"/>
  </r>
  <r>
    <s v="ORD978"/>
    <s v="William"/>
    <x v="0"/>
    <x v="1"/>
    <n v="8"/>
    <n v="177.37"/>
    <x v="114"/>
    <d v="2023-05-31T00:00:00"/>
    <x v="0"/>
    <n v="1418.96"/>
    <x v="1"/>
    <n v="11"/>
    <x v="9"/>
    <x v="45"/>
    <x v="2"/>
    <d v="2023-05-13T00:00:00"/>
  </r>
  <r>
    <s v="ORD979"/>
    <s v="James"/>
    <x v="0"/>
    <x v="0"/>
    <n v="2"/>
    <n v="226.86"/>
    <x v="220"/>
    <d v="2025-12-17T00:00:00"/>
    <x v="1"/>
    <n v="453.72"/>
    <x v="0"/>
    <n v="16"/>
    <x v="6"/>
    <x v="36"/>
    <x v="0"/>
    <d v="2025-11-18T00:00:00"/>
  </r>
  <r>
    <s v="ORD980"/>
    <s v="Sophia"/>
    <x v="2"/>
    <x v="4"/>
    <n v="8"/>
    <n v="35.380000000000003"/>
    <x v="247"/>
    <d v="2023-10-21T00:00:00"/>
    <x v="0"/>
    <n v="283.04000000000002"/>
    <x v="0"/>
    <n v="8"/>
    <x v="1"/>
    <x v="2"/>
    <x v="2"/>
    <d v="2023-09-27T00:00:00"/>
  </r>
  <r>
    <s v="ORD981"/>
    <s v="Mia"/>
    <x v="1"/>
    <x v="6"/>
    <n v="2"/>
    <n v="3.51"/>
    <x v="648"/>
    <d v="2024-09-07T00:00:00"/>
    <x v="0"/>
    <n v="7.02"/>
    <x v="2"/>
    <n v="17"/>
    <x v="4"/>
    <x v="6"/>
    <x v="1"/>
    <d v="2024-08-14T00:00:00"/>
  </r>
  <r>
    <s v="ORD982"/>
    <s v="Sophia"/>
    <x v="2"/>
    <x v="6"/>
    <n v="9"/>
    <n v="3.51"/>
    <x v="478"/>
    <d v="2023-11-11T00:00:00"/>
    <x v="0"/>
    <n v="31.589999999999996"/>
    <x v="2"/>
    <n v="4"/>
    <x v="9"/>
    <x v="53"/>
    <x v="2"/>
    <d v="2023-10-23T00:00:00"/>
  </r>
  <r>
    <s v="ORD983"/>
    <s v="Olivia"/>
    <x v="2"/>
    <x v="6"/>
    <n v="3"/>
    <n v="3.51"/>
    <x v="640"/>
    <d v="2025-04-11T00:00:00"/>
    <x v="0"/>
    <n v="10.53"/>
    <x v="2"/>
    <n v="7"/>
    <x v="3"/>
    <x v="56"/>
    <x v="0"/>
    <d v="2025-03-15T00:00:00"/>
  </r>
  <r>
    <s v="ORD984"/>
    <s v="Elijah"/>
    <x v="2"/>
    <x v="5"/>
    <n v="1"/>
    <n v="113.3"/>
    <x v="644"/>
    <d v="2025-09-30T00:00:00"/>
    <x v="1"/>
    <n v="113.3"/>
    <x v="0"/>
    <n v="11"/>
    <x v="3"/>
    <x v="56"/>
    <x v="0"/>
    <d v="2025-09-06T00:00:00"/>
  </r>
  <r>
    <s v="ORD985"/>
    <s v="Ishita"/>
    <x v="1"/>
    <x v="9"/>
    <n v="1"/>
    <n v="35.93"/>
    <x v="524"/>
    <d v="2024-08-31T00:00:00"/>
    <x v="0"/>
    <n v="35.93"/>
    <x v="0"/>
    <n v="19"/>
    <x v="9"/>
    <x v="56"/>
    <x v="1"/>
    <d v="2024-07-20T00:00:00"/>
  </r>
  <r>
    <s v="ORD986"/>
    <s v="Emma"/>
    <x v="3"/>
    <x v="9"/>
    <n v="9"/>
    <n v="35.93"/>
    <x v="643"/>
    <d v="2024-05-25T00:00:00"/>
    <x v="0"/>
    <n v="323.37"/>
    <x v="0"/>
    <n v="8"/>
    <x v="0"/>
    <x v="14"/>
    <x v="1"/>
    <d v="2024-04-27T00:00:00"/>
  </r>
  <r>
    <s v="ORD987"/>
    <s v="Liam"/>
    <x v="2"/>
    <x v="5"/>
    <n v="4"/>
    <n v="113.3"/>
    <x v="649"/>
    <d v="2024-12-22T00:00:00"/>
    <x v="1"/>
    <n v="453.2"/>
    <x v="0"/>
    <n v="16"/>
    <x v="1"/>
    <x v="79"/>
    <x v="1"/>
    <d v="2024-11-16T00:00:00"/>
  </r>
  <r>
    <s v="ORD988"/>
    <s v="Sophia"/>
    <x v="2"/>
    <x v="5"/>
    <n v="7"/>
    <n v="113.3"/>
    <x v="317"/>
    <d v="2025-10-23T00:00:00"/>
    <x v="0"/>
    <n v="793.1"/>
    <x v="0"/>
    <n v="2"/>
    <x v="7"/>
    <x v="17"/>
    <x v="0"/>
    <d v="2025-09-27T00:00:00"/>
  </r>
  <r>
    <s v="ORD989"/>
    <s v="William"/>
    <x v="0"/>
    <x v="0"/>
    <n v="7"/>
    <n v="226.86"/>
    <x v="43"/>
    <d v="2024-06-17T00:00:00"/>
    <x v="0"/>
    <n v="1588.02"/>
    <x v="0"/>
    <n v="13"/>
    <x v="2"/>
    <x v="57"/>
    <x v="1"/>
    <d v="2024-06-01T00:00:00"/>
  </r>
  <r>
    <s v="ORD990"/>
    <s v="Ava"/>
    <x v="1"/>
    <x v="5"/>
    <n v="9"/>
    <n v="113.3"/>
    <x v="199"/>
    <d v="2025-07-24T00:00:00"/>
    <x v="0"/>
    <n v="1019.6999999999999"/>
    <x v="0"/>
    <n v="8"/>
    <x v="6"/>
    <x v="11"/>
    <x v="0"/>
    <d v="2025-06-10T00:00:00"/>
  </r>
  <r>
    <s v="ORD991"/>
    <s v="Noah"/>
    <x v="1"/>
    <x v="8"/>
    <n v="1"/>
    <n v="21.99"/>
    <x v="650"/>
    <d v="2024-09-30T00:00:00"/>
    <x v="0"/>
    <n v="21.99"/>
    <x v="2"/>
    <n v="1"/>
    <x v="5"/>
    <x v="46"/>
    <x v="1"/>
    <d v="2024-08-24T00:00:00"/>
  </r>
  <r>
    <s v="ORD992"/>
    <s v="Noah"/>
    <x v="1"/>
    <x v="8"/>
    <n v="7"/>
    <n v="21.99"/>
    <x v="651"/>
    <d v="2025-04-08T00:00:00"/>
    <x v="0"/>
    <n v="153.92999999999998"/>
    <x v="2"/>
    <n v="18"/>
    <x v="5"/>
    <x v="18"/>
    <x v="0"/>
    <d v="2025-02-26T00:00:00"/>
  </r>
  <r>
    <s v="ORD993"/>
    <s v="Ava"/>
    <x v="1"/>
    <x v="5"/>
    <n v="4"/>
    <n v="113.3"/>
    <x v="456"/>
    <d v="2023-09-07T00:00:00"/>
    <x v="0"/>
    <n v="453.2"/>
    <x v="0"/>
    <n v="7"/>
    <x v="3"/>
    <x v="15"/>
    <x v="2"/>
    <d v="2023-07-30T00:00:00"/>
  </r>
  <r>
    <s v="ORD994"/>
    <s v="Emma"/>
    <x v="3"/>
    <x v="5"/>
    <n v="1"/>
    <n v="113.3"/>
    <x v="247"/>
    <d v="2023-10-16T00:00:00"/>
    <x v="1"/>
    <n v="113.3"/>
    <x v="0"/>
    <n v="12"/>
    <x v="0"/>
    <x v="34"/>
    <x v="2"/>
    <d v="2023-09-27T00:00:00"/>
  </r>
  <r>
    <s v="ORD995"/>
    <s v="Sophia"/>
    <x v="2"/>
    <x v="1"/>
    <n v="4"/>
    <n v="177.37"/>
    <x v="129"/>
    <d v="2025-09-10T00:00:00"/>
    <x v="0"/>
    <n v="709.48"/>
    <x v="1"/>
    <n v="1"/>
    <x v="4"/>
    <x v="28"/>
    <x v="0"/>
    <d v="2025-08-12T00:00:00"/>
  </r>
  <r>
    <s v="ORD996"/>
    <s v="Noah"/>
    <x v="1"/>
    <x v="8"/>
    <n v="2"/>
    <n v="21.99"/>
    <x v="79"/>
    <d v="2024-10-21T00:00:00"/>
    <x v="1"/>
    <n v="43.98"/>
    <x v="2"/>
    <n v="7"/>
    <x v="1"/>
    <x v="1"/>
    <x v="1"/>
    <d v="2024-09-29T00:00:00"/>
  </r>
  <r>
    <s v="ORD997"/>
    <s v="Elijah"/>
    <x v="1"/>
    <x v="4"/>
    <n v="7"/>
    <n v="35.380000000000003"/>
    <x v="652"/>
    <d v="2025-07-27T00:00:00"/>
    <x v="0"/>
    <n v="247.66000000000003"/>
    <x v="0"/>
    <n v="4"/>
    <x v="9"/>
    <x v="84"/>
    <x v="0"/>
    <d v="2025-07-03T00:00:00"/>
  </r>
  <r>
    <s v="ORD998"/>
    <s v="Noah"/>
    <x v="1"/>
    <x v="6"/>
    <n v="2"/>
    <n v="3.51"/>
    <x v="301"/>
    <d v="2024-08-29T00:00:00"/>
    <x v="1"/>
    <n v="7.02"/>
    <x v="2"/>
    <n v="17"/>
    <x v="4"/>
    <x v="40"/>
    <x v="1"/>
    <d v="2024-07-27T00:00:00"/>
  </r>
  <r>
    <s v="ORD999"/>
    <s v="Liam"/>
    <x v="2"/>
    <x v="9"/>
    <n v="4"/>
    <n v="35.93"/>
    <x v="623"/>
    <d v="2024-06-26T00:00:00"/>
    <x v="0"/>
    <n v="143.72"/>
    <x v="0"/>
    <n v="5"/>
    <x v="0"/>
    <x v="99"/>
    <x v="1"/>
    <d v="2024-05-18T00:00:00"/>
  </r>
  <r>
    <s v="ORD1000"/>
    <s v="Elijah"/>
    <x v="2"/>
    <x v="1"/>
    <n v="4"/>
    <n v="177.37"/>
    <x v="477"/>
    <d v="2025-03-07T00:00:00"/>
    <x v="0"/>
    <n v="709.48"/>
    <x v="1"/>
    <n v="12"/>
    <x v="4"/>
    <x v="28"/>
    <x v="0"/>
    <d v="2025-02-03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B1AC88-4041-440B-B463-B299EF212B12}"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6:B82" firstHeaderRow="1" firstDataRow="1" firstDataCol="1"/>
  <pivotFields count="19">
    <pivotField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items count="3">
        <item x="0"/>
        <item x="1"/>
        <item t="default"/>
      </items>
    </pivotField>
    <pivotField dataField="1" numFmtId="164" showAll="0"/>
    <pivotField showAll="0"/>
    <pivotField showAll="0"/>
    <pivotField axis="axisRow" showAll="0" measureFilter="1" sortType="descending">
      <items count="11">
        <item x="8"/>
        <item x="7"/>
        <item x="9"/>
        <item x="1"/>
        <item x="4"/>
        <item x="6"/>
        <item x="0"/>
        <item x="2"/>
        <item x="5"/>
        <item x="3"/>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v="5"/>
    </i>
    <i>
      <x v="2"/>
    </i>
    <i>
      <x v="7"/>
    </i>
    <i>
      <x/>
    </i>
    <i>
      <x v="1"/>
    </i>
    <i t="grand">
      <x/>
    </i>
  </rowItems>
  <colItems count="1">
    <i/>
  </colItems>
  <dataFields count="1">
    <dataField name="Sum of Total Price" fld="9" baseField="0" baseItem="0" numFmtId="164"/>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E1681C-6D08-46DA-9F7C-30AC5F52CF25}"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8:B133" firstHeaderRow="1" firstDataRow="1" firstDataCol="1"/>
  <pivotFields count="19">
    <pivotField showAll="0"/>
    <pivotField showAll="0"/>
    <pivotField axis="axisRow" showAll="0">
      <items count="5">
        <item x="1"/>
        <item x="2"/>
        <item x="3"/>
        <item x="0"/>
        <item t="default"/>
      </items>
    </pivotField>
    <pivotField showAll="0"/>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items count="11">
        <item h="1" x="8"/>
        <item h="1" x="7"/>
        <item h="1" x="9"/>
        <item h="1" x="1"/>
        <item h="1" x="4"/>
        <item h="1" x="6"/>
        <item h="1" x="0"/>
        <item x="2"/>
        <item h="1" x="5"/>
        <item h="1" x="3"/>
        <item t="default"/>
      </items>
    </pivotField>
    <pivotField showAll="0"/>
    <pivotField showAll="0">
      <items count="4">
        <item x="2"/>
        <item x="1"/>
        <item x="0"/>
        <item t="default"/>
      </items>
    </pivotField>
    <pivotField numFmtId="165" showAll="0"/>
    <pivotField showAll="0" defaultSubtotal="0"/>
    <pivotField showAll="0" defaultSubtotal="0"/>
    <pivotField showAll="0" defaultSubtotal="0">
      <items count="5">
        <item x="0"/>
        <item x="1"/>
        <item x="2"/>
        <item x="3"/>
        <item x="4"/>
      </items>
    </pivotField>
  </pivotFields>
  <rowFields count="1">
    <field x="2"/>
  </rowFields>
  <rowItems count="5">
    <i>
      <x/>
    </i>
    <i>
      <x v="1"/>
    </i>
    <i>
      <x v="2"/>
    </i>
    <i>
      <x v="3"/>
    </i>
    <i t="grand">
      <x/>
    </i>
  </rowItems>
  <colItems count="1">
    <i/>
  </colItems>
  <dataFields count="1">
    <dataField name="Sum of Quantity" fld="4"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 count="1" selected="0">
            <x v="0"/>
          </reference>
        </references>
      </pivotArea>
    </chartFormat>
    <chartFormat chart="9" format="12">
      <pivotArea type="data" outline="0" fieldPosition="0">
        <references count="2">
          <reference field="4294967294" count="1" selected="0">
            <x v="0"/>
          </reference>
          <reference field="2" count="1" selected="0">
            <x v="1"/>
          </reference>
        </references>
      </pivotArea>
    </chartFormat>
    <chartFormat chart="9" format="13">
      <pivotArea type="data" outline="0" fieldPosition="0">
        <references count="2">
          <reference field="4294967294" count="1" selected="0">
            <x v="0"/>
          </reference>
          <reference field="2" count="1" selected="0">
            <x v="2"/>
          </reference>
        </references>
      </pivotArea>
    </chartFormat>
    <chartFormat chart="9"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853569-03AC-446C-879C-C15253C71A4C}"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4:B35" firstHeaderRow="1" firstDataRow="1" firstDataCol="1"/>
  <pivotFields count="19">
    <pivotField showAll="0"/>
    <pivotField showAll="0"/>
    <pivotField showAll="0"/>
    <pivotField axis="axisRow" showAll="0">
      <items count="11">
        <item x="1"/>
        <item x="8"/>
        <item x="4"/>
        <item x="5"/>
        <item x="9"/>
        <item x="6"/>
        <item x="2"/>
        <item x="0"/>
        <item x="7"/>
        <item x="3"/>
        <item t="default"/>
      </items>
    </pivotField>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1">
    <i>
      <x/>
    </i>
    <i>
      <x v="1"/>
    </i>
    <i>
      <x v="2"/>
    </i>
    <i>
      <x v="3"/>
    </i>
    <i>
      <x v="4"/>
    </i>
    <i>
      <x v="5"/>
    </i>
    <i>
      <x v="6"/>
    </i>
    <i>
      <x v="7"/>
    </i>
    <i>
      <x v="8"/>
    </i>
    <i>
      <x v="9"/>
    </i>
    <i t="grand">
      <x/>
    </i>
  </rowItems>
  <colItems count="1">
    <i/>
  </colItems>
  <dataFields count="1">
    <dataField name="Sum of Quantity" fld="4" baseField="3"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D9A555-499B-4EE3-94C7-8D86A0D2684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2:C96" firstHeaderRow="0" firstDataRow="1" firstDataCol="1"/>
  <pivotFields count="19">
    <pivotField showAll="0"/>
    <pivotField showAll="0"/>
    <pivotField showAll="0"/>
    <pivotField dataField="1" showAll="0"/>
    <pivotField dataField="1"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axis="axisRow" showAll="0">
      <items count="4">
        <item x="1"/>
        <item x="2"/>
        <item x="0"/>
        <item t="default"/>
      </items>
    </pivotField>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i>
    <i>
      <x v="1"/>
    </i>
    <i>
      <x v="2"/>
    </i>
    <i t="grand">
      <x/>
    </i>
  </rowItems>
  <colFields count="1">
    <field x="-2"/>
  </colFields>
  <colItems count="2">
    <i>
      <x/>
    </i>
    <i i="1">
      <x v="1"/>
    </i>
  </colItems>
  <dataFields count="2">
    <dataField name="Count of Product" fld="3" subtotal="count" baseField="10" baseItem="0"/>
    <dataField name="Sum of Quantity" fld="4" baseField="0" baseItem="0"/>
  </dataFields>
  <chartFormats count="4">
    <chartFormat chart="1"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07B94E-54D3-4E1F-887A-42BB0373CE73}"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9:B122" firstHeaderRow="1" firstDataRow="1" firstDataCol="1"/>
  <pivotFields count="19">
    <pivotField dataField="1"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6"/>
  </rowFields>
  <rowItems count="13">
    <i>
      <x v="1"/>
    </i>
    <i>
      <x v="2"/>
    </i>
    <i>
      <x v="3"/>
    </i>
    <i>
      <x v="4"/>
    </i>
    <i>
      <x v="5"/>
    </i>
    <i>
      <x v="6"/>
    </i>
    <i>
      <x v="7"/>
    </i>
    <i>
      <x v="8"/>
    </i>
    <i>
      <x v="9"/>
    </i>
    <i>
      <x v="10"/>
    </i>
    <i>
      <x v="11"/>
    </i>
    <i>
      <x v="12"/>
    </i>
    <i t="grand">
      <x/>
    </i>
  </rowItems>
  <colItems count="1">
    <i/>
  </colItems>
  <dataFields count="1">
    <dataField name="Count of Order_ID" fld="0"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25320B-2F62-43EE-841C-45F4353B1D2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B68" firstHeaderRow="1" firstDataRow="1" firstDataCol="1"/>
  <pivotFields count="19">
    <pivotField dataField="1"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axis="axisRow" showAll="0">
      <items count="11">
        <item x="8"/>
        <item x="7"/>
        <item x="9"/>
        <item x="1"/>
        <item x="4"/>
        <item x="6"/>
        <item x="0"/>
        <item x="2"/>
        <item x="5"/>
        <item x="3"/>
        <item t="default"/>
      </items>
    </pivotField>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11">
    <i>
      <x/>
    </i>
    <i>
      <x v="1"/>
    </i>
    <i>
      <x v="2"/>
    </i>
    <i>
      <x v="3"/>
    </i>
    <i>
      <x v="4"/>
    </i>
    <i>
      <x v="5"/>
    </i>
    <i>
      <x v="6"/>
    </i>
    <i>
      <x v="7"/>
    </i>
    <i>
      <x v="8"/>
    </i>
    <i>
      <x v="9"/>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4FCF0E-9F5F-4AE9-ADE3-38CC56749B94}"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0:B45" firstHeaderRow="1" firstDataRow="1" firstDataCol="1"/>
  <pivotFields count="19">
    <pivotField dataField="1" showAll="0"/>
    <pivotField showAll="0"/>
    <pivotField axis="axisRow" showAll="0">
      <items count="5">
        <item x="1"/>
        <item x="2"/>
        <item x="3"/>
        <item x="0"/>
        <item t="default"/>
      </items>
    </pivotField>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numFmtId="164" showAll="0"/>
    <pivotField showAll="0"/>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Count of Order_ID" fld="0" subtotal="count"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A84069-CA99-45A9-A59F-3E6B6E129D8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2:B13" firstHeaderRow="1" firstDataRow="1" firstDataCol="1"/>
  <pivotFields count="19">
    <pivotField showAll="0"/>
    <pivotField showAll="0"/>
    <pivotField showAll="0"/>
    <pivotField axis="axisRow" showAll="0">
      <items count="11">
        <item x="1"/>
        <item x="8"/>
        <item x="4"/>
        <item x="5"/>
        <item x="9"/>
        <item x="6"/>
        <item x="2"/>
        <item x="0"/>
        <item x="7"/>
        <item x="3"/>
        <item t="default"/>
      </items>
    </pivotField>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dataField="1" numFmtId="164" showAll="0"/>
    <pivotField showAll="0">
      <items count="4">
        <item x="1"/>
        <item x="2"/>
        <item x="0"/>
        <item t="default"/>
      </items>
    </pivotField>
    <pivotField showAll="0"/>
    <pivotField showAll="0"/>
    <pivotField showAll="0"/>
    <pivotField showAll="0">
      <items count="4">
        <item x="2"/>
        <item x="1"/>
        <item x="0"/>
        <item t="default"/>
      </items>
    </pivotField>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1">
    <i>
      <x/>
    </i>
    <i>
      <x v="1"/>
    </i>
    <i>
      <x v="2"/>
    </i>
    <i>
      <x v="3"/>
    </i>
    <i>
      <x v="4"/>
    </i>
    <i>
      <x v="5"/>
    </i>
    <i>
      <x v="6"/>
    </i>
    <i>
      <x v="7"/>
    </i>
    <i>
      <x v="8"/>
    </i>
    <i>
      <x v="9"/>
    </i>
    <i t="grand">
      <x/>
    </i>
  </rowItems>
  <colItems count="1">
    <i/>
  </colItems>
  <dataFields count="1">
    <dataField name="Sum of Total Price" fld="9" baseField="0" baseItem="0" numFmtId="164"/>
  </dataFields>
  <chartFormats count="2">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4A3422-39C5-44EA-8163-0FB2476F539A}"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44:B150" firstHeaderRow="1" firstDataRow="1" firstDataCol="1"/>
  <pivotFields count="19">
    <pivotField showAll="0"/>
    <pivotField showAll="0"/>
    <pivotField showAll="0"/>
    <pivotField showAll="0"/>
    <pivotField showAll="0"/>
    <pivotField numFmtId="164" showAll="0"/>
    <pivotField numFmtId="14" showAll="0">
      <items count="654">
        <item x="356"/>
        <item x="19"/>
        <item x="217"/>
        <item x="269"/>
        <item x="60"/>
        <item x="230"/>
        <item x="349"/>
        <item x="375"/>
        <item x="206"/>
        <item x="194"/>
        <item x="398"/>
        <item x="286"/>
        <item x="501"/>
        <item x="141"/>
        <item x="91"/>
        <item x="330"/>
        <item x="554"/>
        <item x="177"/>
        <item x="351"/>
        <item x="339"/>
        <item x="556"/>
        <item x="140"/>
        <item x="577"/>
        <item x="249"/>
        <item x="14"/>
        <item x="10"/>
        <item x="348"/>
        <item x="332"/>
        <item x="255"/>
        <item x="441"/>
        <item x="245"/>
        <item x="632"/>
        <item x="294"/>
        <item x="379"/>
        <item x="205"/>
        <item x="15"/>
        <item x="295"/>
        <item x="227"/>
        <item x="328"/>
        <item x="287"/>
        <item x="250"/>
        <item x="496"/>
        <item x="622"/>
        <item x="642"/>
        <item x="22"/>
        <item x="202"/>
        <item x="149"/>
        <item x="135"/>
        <item x="170"/>
        <item x="454"/>
        <item x="378"/>
        <item x="259"/>
        <item x="613"/>
        <item x="583"/>
        <item x="218"/>
        <item x="263"/>
        <item x="371"/>
        <item x="434"/>
        <item x="404"/>
        <item x="395"/>
        <item x="21"/>
        <item x="40"/>
        <item x="612"/>
        <item x="329"/>
        <item x="275"/>
        <item x="492"/>
        <item x="106"/>
        <item x="67"/>
        <item x="18"/>
        <item x="383"/>
        <item x="114"/>
        <item x="222"/>
        <item x="111"/>
        <item x="384"/>
        <item x="155"/>
        <item x="180"/>
        <item x="598"/>
        <item x="39"/>
        <item x="627"/>
        <item x="602"/>
        <item x="567"/>
        <item x="37"/>
        <item x="226"/>
        <item x="410"/>
        <item x="569"/>
        <item x="204"/>
        <item x="26"/>
        <item x="479"/>
        <item x="515"/>
        <item x="303"/>
        <item x="621"/>
        <item x="53"/>
        <item x="605"/>
        <item x="38"/>
        <item x="506"/>
        <item x="609"/>
        <item x="213"/>
        <item x="619"/>
        <item x="439"/>
        <item x="546"/>
        <item x="270"/>
        <item x="482"/>
        <item x="190"/>
        <item x="458"/>
        <item x="447"/>
        <item x="69"/>
        <item x="360"/>
        <item x="25"/>
        <item x="512"/>
        <item x="370"/>
        <item x="134"/>
        <item x="7"/>
        <item x="229"/>
        <item x="65"/>
        <item x="635"/>
        <item x="45"/>
        <item x="461"/>
        <item x="167"/>
        <item x="456"/>
        <item x="77"/>
        <item x="347"/>
        <item x="590"/>
        <item x="497"/>
        <item x="633"/>
        <item x="73"/>
        <item x="475"/>
        <item x="75"/>
        <item x="214"/>
        <item x="466"/>
        <item x="423"/>
        <item x="508"/>
        <item x="104"/>
        <item x="93"/>
        <item x="507"/>
        <item x="545"/>
        <item x="90"/>
        <item x="152"/>
        <item x="358"/>
        <item x="464"/>
        <item x="29"/>
        <item x="343"/>
        <item x="409"/>
        <item x="232"/>
        <item x="418"/>
        <item x="311"/>
        <item x="503"/>
        <item x="444"/>
        <item x="316"/>
        <item x="72"/>
        <item x="630"/>
        <item x="258"/>
        <item x="276"/>
        <item x="620"/>
        <item x="247"/>
        <item x="637"/>
        <item x="564"/>
        <item x="629"/>
        <item x="293"/>
        <item x="562"/>
        <item x="498"/>
        <item x="376"/>
        <item x="169"/>
        <item x="611"/>
        <item x="239"/>
        <item x="603"/>
        <item x="12"/>
        <item x="380"/>
        <item x="3"/>
        <item x="78"/>
        <item x="438"/>
        <item x="478"/>
        <item x="13"/>
        <item x="647"/>
        <item x="41"/>
        <item x="158"/>
        <item x="483"/>
        <item x="203"/>
        <item x="365"/>
        <item x="63"/>
        <item x="321"/>
        <item x="529"/>
        <item x="92"/>
        <item x="557"/>
        <item x="540"/>
        <item x="634"/>
        <item x="122"/>
        <item x="511"/>
        <item x="576"/>
        <item x="335"/>
        <item x="457"/>
        <item x="340"/>
        <item x="437"/>
        <item x="176"/>
        <item x="589"/>
        <item x="460"/>
        <item x="407"/>
        <item x="421"/>
        <item x="313"/>
        <item x="514"/>
        <item x="414"/>
        <item x="615"/>
        <item x="359"/>
        <item x="636"/>
        <item x="574"/>
        <item x="453"/>
        <item x="119"/>
        <item x="628"/>
        <item x="284"/>
        <item x="11"/>
        <item x="354"/>
        <item x="84"/>
        <item x="331"/>
        <item x="531"/>
        <item x="341"/>
        <item x="368"/>
        <item x="300"/>
        <item x="573"/>
        <item x="211"/>
        <item x="283"/>
        <item x="429"/>
        <item x="606"/>
        <item x="470"/>
        <item x="537"/>
        <item x="469"/>
        <item x="459"/>
        <item x="481"/>
        <item x="625"/>
        <item x="52"/>
        <item x="473"/>
        <item x="319"/>
        <item x="523"/>
        <item x="578"/>
        <item x="596"/>
        <item x="55"/>
        <item x="465"/>
        <item x="35"/>
        <item x="488"/>
        <item x="535"/>
        <item x="543"/>
        <item x="196"/>
        <item x="487"/>
        <item x="46"/>
        <item x="61"/>
        <item x="445"/>
        <item x="405"/>
        <item x="549"/>
        <item x="271"/>
        <item x="350"/>
        <item x="267"/>
        <item x="153"/>
        <item x="357"/>
        <item x="144"/>
        <item x="235"/>
        <item x="243"/>
        <item x="392"/>
        <item x="8"/>
        <item x="285"/>
        <item x="127"/>
        <item x="416"/>
        <item x="362"/>
        <item x="278"/>
        <item x="297"/>
        <item x="504"/>
        <item x="279"/>
        <item x="42"/>
        <item x="595"/>
        <item x="494"/>
        <item x="308"/>
        <item x="521"/>
        <item x="216"/>
        <item x="178"/>
        <item x="610"/>
        <item x="95"/>
        <item x="112"/>
        <item x="133"/>
        <item x="367"/>
        <item x="608"/>
        <item x="320"/>
        <item x="175"/>
        <item x="645"/>
        <item x="486"/>
        <item x="643"/>
        <item x="493"/>
        <item x="182"/>
        <item x="386"/>
        <item x="373"/>
        <item x="495"/>
        <item x="641"/>
        <item x="588"/>
        <item x="541"/>
        <item x="296"/>
        <item x="272"/>
        <item x="48"/>
        <item x="146"/>
        <item x="27"/>
        <item x="518"/>
        <item x="623"/>
        <item x="102"/>
        <item x="97"/>
        <item x="639"/>
        <item x="233"/>
        <item x="374"/>
        <item x="490"/>
        <item x="186"/>
        <item x="591"/>
        <item x="43"/>
        <item x="241"/>
        <item x="242"/>
        <item x="342"/>
        <item x="586"/>
        <item x="103"/>
        <item x="312"/>
        <item x="533"/>
        <item x="32"/>
        <item x="161"/>
        <item x="551"/>
        <item x="96"/>
        <item x="201"/>
        <item x="108"/>
        <item x="221"/>
        <item x="467"/>
        <item x="325"/>
        <item x="489"/>
        <item x="411"/>
        <item x="338"/>
        <item x="260"/>
        <item x="57"/>
        <item x="107"/>
        <item x="288"/>
        <item x="391"/>
        <item x="548"/>
        <item x="377"/>
        <item x="436"/>
        <item x="56"/>
        <item x="64"/>
        <item x="198"/>
        <item x="519"/>
        <item x="565"/>
        <item x="524"/>
        <item x="389"/>
        <item x="30"/>
        <item x="301"/>
        <item x="476"/>
        <item x="6"/>
        <item x="382"/>
        <item x="82"/>
        <item x="345"/>
        <item x="425"/>
        <item x="105"/>
        <item x="147"/>
        <item x="539"/>
        <item x="156"/>
        <item x="648"/>
        <item x="120"/>
        <item x="200"/>
        <item x="139"/>
        <item x="261"/>
        <item x="168"/>
        <item x="650"/>
        <item x="94"/>
        <item x="4"/>
        <item x="525"/>
        <item x="526"/>
        <item x="369"/>
        <item x="172"/>
        <item x="336"/>
        <item x="430"/>
        <item x="121"/>
        <item x="309"/>
        <item x="248"/>
        <item x="396"/>
        <item x="527"/>
        <item x="49"/>
        <item x="130"/>
        <item x="580"/>
        <item x="534"/>
        <item x="164"/>
        <item x="563"/>
        <item x="224"/>
        <item x="264"/>
        <item x="244"/>
        <item x="403"/>
        <item x="79"/>
        <item x="592"/>
        <item x="513"/>
        <item x="85"/>
        <item x="2"/>
        <item x="281"/>
        <item x="23"/>
        <item x="387"/>
        <item x="572"/>
        <item x="344"/>
        <item x="166"/>
        <item x="322"/>
        <item x="355"/>
        <item x="428"/>
        <item x="397"/>
        <item x="179"/>
        <item x="440"/>
        <item x="137"/>
        <item x="9"/>
        <item x="547"/>
        <item x="207"/>
        <item x="100"/>
        <item x="209"/>
        <item x="192"/>
        <item x="262"/>
        <item x="530"/>
        <item x="212"/>
        <item x="148"/>
        <item x="585"/>
        <item x="584"/>
        <item x="582"/>
        <item x="649"/>
        <item x="265"/>
        <item x="333"/>
        <item x="401"/>
        <item x="435"/>
        <item x="607"/>
        <item x="17"/>
        <item x="228"/>
        <item x="162"/>
        <item x="646"/>
        <item x="553"/>
        <item x="181"/>
        <item x="126"/>
        <item x="415"/>
        <item x="550"/>
        <item x="16"/>
        <item x="452"/>
        <item x="399"/>
        <item x="536"/>
        <item x="614"/>
        <item x="237"/>
        <item x="81"/>
        <item x="412"/>
        <item x="74"/>
        <item x="274"/>
        <item x="99"/>
        <item x="353"/>
        <item x="372"/>
        <item x="292"/>
        <item x="346"/>
        <item x="115"/>
        <item x="616"/>
        <item x="420"/>
        <item x="587"/>
        <item x="638"/>
        <item x="499"/>
        <item x="422"/>
        <item x="568"/>
        <item x="208"/>
        <item x="31"/>
        <item x="413"/>
        <item x="443"/>
        <item x="318"/>
        <item x="364"/>
        <item x="197"/>
        <item x="132"/>
        <item x="477"/>
        <item x="109"/>
        <item x="87"/>
        <item x="24"/>
        <item x="277"/>
        <item x="594"/>
        <item x="234"/>
        <item x="532"/>
        <item x="555"/>
        <item x="326"/>
        <item x="257"/>
        <item x="246"/>
        <item x="252"/>
        <item x="110"/>
        <item x="51"/>
        <item x="44"/>
        <item x="552"/>
        <item x="651"/>
        <item x="626"/>
        <item x="624"/>
        <item x="394"/>
        <item x="306"/>
        <item x="455"/>
        <item x="191"/>
        <item x="34"/>
        <item x="280"/>
        <item x="117"/>
        <item x="183"/>
        <item x="424"/>
        <item x="640"/>
        <item x="542"/>
        <item x="442"/>
        <item x="143"/>
        <item x="83"/>
        <item x="575"/>
        <item x="601"/>
        <item x="491"/>
        <item x="185"/>
        <item x="433"/>
        <item x="581"/>
        <item x="66"/>
        <item x="471"/>
        <item x="138"/>
        <item x="400"/>
        <item x="323"/>
        <item x="160"/>
        <item x="290"/>
        <item x="150"/>
        <item x="463"/>
        <item x="28"/>
        <item x="617"/>
        <item x="390"/>
        <item x="381"/>
        <item x="5"/>
        <item x="337"/>
        <item x="571"/>
        <item x="528"/>
        <item x="426"/>
        <item x="558"/>
        <item x="538"/>
        <item x="388"/>
        <item x="334"/>
        <item x="33"/>
        <item x="173"/>
        <item x="449"/>
        <item x="282"/>
        <item x="125"/>
        <item x="142"/>
        <item x="70"/>
        <item x="80"/>
        <item x="151"/>
        <item x="517"/>
        <item x="289"/>
        <item x="225"/>
        <item x="291"/>
        <item x="184"/>
        <item x="163"/>
        <item x="98"/>
        <item x="500"/>
        <item x="570"/>
        <item x="273"/>
        <item x="484"/>
        <item x="314"/>
        <item x="431"/>
        <item x="199"/>
        <item x="238"/>
        <item x="36"/>
        <item x="219"/>
        <item x="432"/>
        <item x="604"/>
        <item x="101"/>
        <item x="231"/>
        <item x="522"/>
        <item x="366"/>
        <item x="154"/>
        <item x="450"/>
        <item x="480"/>
        <item x="58"/>
        <item x="566"/>
        <item x="298"/>
        <item x="68"/>
        <item x="652"/>
        <item x="408"/>
        <item x="520"/>
        <item x="393"/>
        <item x="89"/>
        <item x="171"/>
        <item x="597"/>
        <item x="299"/>
        <item x="485"/>
        <item x="579"/>
        <item x="510"/>
        <item x="502"/>
        <item x="315"/>
        <item x="195"/>
        <item x="47"/>
        <item x="505"/>
        <item x="310"/>
        <item x="402"/>
        <item x="240"/>
        <item x="560"/>
        <item x="131"/>
        <item x="451"/>
        <item x="193"/>
        <item x="129"/>
        <item x="544"/>
        <item x="215"/>
        <item x="559"/>
        <item x="304"/>
        <item x="123"/>
        <item x="159"/>
        <item x="509"/>
        <item x="136"/>
        <item x="600"/>
        <item x="302"/>
        <item x="266"/>
        <item x="599"/>
        <item x="145"/>
        <item x="268"/>
        <item x="62"/>
        <item x="644"/>
        <item x="59"/>
        <item x="251"/>
        <item x="50"/>
        <item x="236"/>
        <item x="363"/>
        <item x="1"/>
        <item x="516"/>
        <item x="71"/>
        <item x="0"/>
        <item x="474"/>
        <item x="86"/>
        <item x="317"/>
        <item x="462"/>
        <item x="361"/>
        <item x="54"/>
        <item x="256"/>
        <item x="618"/>
        <item x="327"/>
        <item x="76"/>
        <item x="307"/>
        <item x="118"/>
        <item x="417"/>
        <item x="352"/>
        <item x="88"/>
        <item x="128"/>
        <item x="427"/>
        <item x="631"/>
        <item x="324"/>
        <item x="113"/>
        <item x="210"/>
        <item x="561"/>
        <item x="472"/>
        <item x="165"/>
        <item x="157"/>
        <item x="187"/>
        <item x="223"/>
        <item x="305"/>
        <item x="189"/>
        <item x="448"/>
        <item x="220"/>
        <item x="254"/>
        <item x="446"/>
        <item x="253"/>
        <item x="385"/>
        <item x="116"/>
        <item x="593"/>
        <item x="124"/>
        <item x="20"/>
        <item x="468"/>
        <item x="419"/>
        <item x="174"/>
        <item x="406"/>
        <item x="188"/>
        <item t="default"/>
      </items>
    </pivotField>
    <pivotField numFmtId="166" showAll="0"/>
    <pivotField showAll="0"/>
    <pivotField dataField="1" numFmtId="164" showAll="0"/>
    <pivotField showAll="0"/>
    <pivotField showAll="0"/>
    <pivotField showAll="0"/>
    <pivotField axis="axisRow" showAll="0" measureFilter="1" sortType="descending">
      <items count="101">
        <item x="30"/>
        <item x="0"/>
        <item x="82"/>
        <item x="50"/>
        <item x="60"/>
        <item x="2"/>
        <item x="39"/>
        <item x="1"/>
        <item x="90"/>
        <item x="40"/>
        <item x="32"/>
        <item x="27"/>
        <item x="86"/>
        <item x="13"/>
        <item x="70"/>
        <item x="66"/>
        <item x="12"/>
        <item x="92"/>
        <item x="57"/>
        <item x="20"/>
        <item x="79"/>
        <item x="93"/>
        <item x="65"/>
        <item x="47"/>
        <item x="59"/>
        <item x="15"/>
        <item x="3"/>
        <item x="77"/>
        <item x="87"/>
        <item x="56"/>
        <item x="17"/>
        <item x="68"/>
        <item x="11"/>
        <item x="42"/>
        <item x="8"/>
        <item x="6"/>
        <item x="14"/>
        <item x="5"/>
        <item x="36"/>
        <item x="91"/>
        <item x="29"/>
        <item x="43"/>
        <item x="48"/>
        <item x="46"/>
        <item x="76"/>
        <item x="24"/>
        <item x="61"/>
        <item x="88"/>
        <item x="45"/>
        <item x="71"/>
        <item x="25"/>
        <item x="49"/>
        <item x="98"/>
        <item x="4"/>
        <item x="7"/>
        <item x="51"/>
        <item x="63"/>
        <item x="58"/>
        <item x="95"/>
        <item x="16"/>
        <item x="81"/>
        <item x="96"/>
        <item x="74"/>
        <item x="67"/>
        <item x="19"/>
        <item x="10"/>
        <item x="34"/>
        <item x="53"/>
        <item x="99"/>
        <item x="33"/>
        <item x="84"/>
        <item x="62"/>
        <item x="38"/>
        <item x="23"/>
        <item x="44"/>
        <item x="83"/>
        <item x="69"/>
        <item x="94"/>
        <item x="73"/>
        <item x="55"/>
        <item x="97"/>
        <item x="26"/>
        <item x="28"/>
        <item x="85"/>
        <item x="78"/>
        <item x="52"/>
        <item x="80"/>
        <item x="18"/>
        <item x="35"/>
        <item x="54"/>
        <item x="75"/>
        <item x="31"/>
        <item x="37"/>
        <item x="72"/>
        <item x="41"/>
        <item x="89"/>
        <item x="22"/>
        <item x="64"/>
        <item x="9"/>
        <item x="21"/>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numFmtId="165" showAll="0"/>
    <pivotField showAll="0" defaultSubtotal="0"/>
    <pivotField showAll="0" defaultSubtotal="0"/>
    <pivotField showAll="0" defaultSubtotal="0">
      <items count="5">
        <item x="0"/>
        <item x="1"/>
        <item x="2"/>
        <item x="3"/>
        <item x="4"/>
      </items>
    </pivotField>
  </pivotFields>
  <rowFields count="1">
    <field x="13"/>
  </rowFields>
  <rowItems count="6">
    <i>
      <x v="67"/>
    </i>
    <i>
      <x v="40"/>
    </i>
    <i>
      <x v="69"/>
    </i>
    <i>
      <x v="18"/>
    </i>
    <i>
      <x v="47"/>
    </i>
    <i t="grand">
      <x/>
    </i>
  </rowItems>
  <colItems count="1">
    <i/>
  </colItems>
  <dataFields count="1">
    <dataField name="Sum of Total Price" fld="9" baseField="0" baseItem="0" numFmtId="164"/>
  </dataField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729AFD9-96F3-478F-9438-6E1FF78BB19E}" sourceName="Year">
  <pivotTables>
    <pivotTable tabId="7" name="PivotTable13"/>
    <pivotTable tabId="7" name="PivotTable22"/>
    <pivotTable tabId="7" name="PivotTable23"/>
    <pivotTable tabId="7" name="PivotTable24"/>
    <pivotTable tabId="7" name="PivotTable25"/>
    <pivotTable tabId="7" name="PivotTable26"/>
    <pivotTable tabId="7" name="PivotTable27"/>
    <pivotTable tabId="7" name="PivotTable28"/>
    <pivotTable tabId="7" name="PivotTable29"/>
  </pivotTables>
  <data>
    <tabular pivotCacheId="67036167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AACBD95-FE9F-41B4-9E95-0592DF29B46E}" sourceName="Category">
  <pivotTables>
    <pivotTable tabId="7" name="PivotTable13"/>
  </pivotTables>
  <data>
    <tabular pivotCacheId="67036167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C27BD5-BF4B-4218-93CE-C7D48364BF5D}" cache="Slicer_Year" caption="Year" rowHeight="247650"/>
  <slicer name="Category" xr10:uid="{90FCE34E-925C-4E93-B505-612FE6AFB3A9}"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16485D-F0D4-451F-86AC-D82FB127798A}" cache="Slicer_Year" caption="Filter by Year (applies to all charts)" columnCount="3" showCaption="0" rowHeight="247650"/>
  <slicer name="Category 1" xr10:uid="{BD043EF8-9DAE-4DBE-A497-F34E0E348CD2}" cache="Slicer_Category" caption="Category" columnCount="3" showCaption="0" rowHeight="2476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30FE-18BA-4A96-AB76-7D07437E2511}">
  <dimension ref="A2:E157"/>
  <sheetViews>
    <sheetView topLeftCell="A35" zoomScale="79" workbookViewId="0">
      <selection activeCell="P1" sqref="P1:P1048576"/>
    </sheetView>
  </sheetViews>
  <sheetFormatPr defaultRowHeight="14.4" x14ac:dyDescent="0.3"/>
  <cols>
    <col min="1" max="1" width="14.33203125" bestFit="1" customWidth="1"/>
    <col min="2" max="2" width="16.77734375" bestFit="1" customWidth="1"/>
    <col min="3" max="3" width="15.109375" bestFit="1" customWidth="1"/>
    <col min="5" max="5" width="12.21875" bestFit="1" customWidth="1"/>
  </cols>
  <sheetData>
    <row r="2" spans="1:2" x14ac:dyDescent="0.3">
      <c r="A2" s="25" t="s">
        <v>1176</v>
      </c>
      <c r="B2" t="s">
        <v>1178</v>
      </c>
    </row>
    <row r="3" spans="1:2" x14ac:dyDescent="0.3">
      <c r="A3" s="26" t="s">
        <v>16</v>
      </c>
      <c r="B3" s="2">
        <v>111743.09999999998</v>
      </c>
    </row>
    <row r="4" spans="1:2" x14ac:dyDescent="0.3">
      <c r="A4" s="26" t="s">
        <v>51</v>
      </c>
      <c r="B4" s="2">
        <v>12732.209999999988</v>
      </c>
    </row>
    <row r="5" spans="1:2" x14ac:dyDescent="0.3">
      <c r="A5" s="26" t="s">
        <v>32</v>
      </c>
      <c r="B5" s="2">
        <v>22749.339999999997</v>
      </c>
    </row>
    <row r="6" spans="1:2" x14ac:dyDescent="0.3">
      <c r="A6" s="26" t="s">
        <v>34</v>
      </c>
      <c r="B6" s="2">
        <v>70925.8</v>
      </c>
    </row>
    <row r="7" spans="1:2" x14ac:dyDescent="0.3">
      <c r="A7" s="26" t="s">
        <v>65</v>
      </c>
      <c r="B7" s="2">
        <v>21019.05</v>
      </c>
    </row>
    <row r="8" spans="1:2" x14ac:dyDescent="0.3">
      <c r="A8" s="26" t="s">
        <v>38</v>
      </c>
      <c r="B8" s="2">
        <v>2067.3899999999976</v>
      </c>
    </row>
    <row r="9" spans="1:2" x14ac:dyDescent="0.3">
      <c r="A9" s="26" t="s">
        <v>25</v>
      </c>
      <c r="B9" s="2">
        <v>363.27999999999963</v>
      </c>
    </row>
    <row r="10" spans="1:2" x14ac:dyDescent="0.3">
      <c r="A10" s="26" t="s">
        <v>11</v>
      </c>
      <c r="B10" s="2">
        <v>105943.6200000001</v>
      </c>
    </row>
    <row r="11" spans="1:2" x14ac:dyDescent="0.3">
      <c r="A11" s="26" t="s">
        <v>44</v>
      </c>
      <c r="B11" s="2">
        <v>36057.179999999978</v>
      </c>
    </row>
    <row r="12" spans="1:2" x14ac:dyDescent="0.3">
      <c r="A12" s="26" t="s">
        <v>27</v>
      </c>
      <c r="B12" s="2">
        <v>158561.43000000002</v>
      </c>
    </row>
    <row r="13" spans="1:2" x14ac:dyDescent="0.3">
      <c r="A13" s="26" t="s">
        <v>1177</v>
      </c>
      <c r="B13" s="2">
        <v>542162.4</v>
      </c>
    </row>
    <row r="24" spans="1:2" x14ac:dyDescent="0.3">
      <c r="A24" s="25" t="s">
        <v>1176</v>
      </c>
      <c r="B24" t="s">
        <v>1180</v>
      </c>
    </row>
    <row r="25" spans="1:2" x14ac:dyDescent="0.3">
      <c r="A25" s="26" t="s">
        <v>16</v>
      </c>
      <c r="B25">
        <v>630</v>
      </c>
    </row>
    <row r="26" spans="1:2" x14ac:dyDescent="0.3">
      <c r="A26" s="26" t="s">
        <v>51</v>
      </c>
      <c r="B26">
        <v>579</v>
      </c>
    </row>
    <row r="27" spans="1:2" x14ac:dyDescent="0.3">
      <c r="A27" s="26" t="s">
        <v>32</v>
      </c>
      <c r="B27">
        <v>643</v>
      </c>
    </row>
    <row r="28" spans="1:2" x14ac:dyDescent="0.3">
      <c r="A28" s="26" t="s">
        <v>34</v>
      </c>
      <c r="B28">
        <v>626</v>
      </c>
    </row>
    <row r="29" spans="1:2" x14ac:dyDescent="0.3">
      <c r="A29" s="26" t="s">
        <v>65</v>
      </c>
      <c r="B29">
        <v>585</v>
      </c>
    </row>
    <row r="30" spans="1:2" x14ac:dyDescent="0.3">
      <c r="A30" s="26" t="s">
        <v>38</v>
      </c>
      <c r="B30">
        <v>589</v>
      </c>
    </row>
    <row r="31" spans="1:2" x14ac:dyDescent="0.3">
      <c r="A31" s="26" t="s">
        <v>25</v>
      </c>
      <c r="B31">
        <v>478</v>
      </c>
    </row>
    <row r="32" spans="1:2" x14ac:dyDescent="0.3">
      <c r="A32" s="26" t="s">
        <v>11</v>
      </c>
      <c r="B32">
        <v>467</v>
      </c>
    </row>
    <row r="33" spans="1:2" x14ac:dyDescent="0.3">
      <c r="A33" s="26" t="s">
        <v>44</v>
      </c>
      <c r="B33">
        <v>474</v>
      </c>
    </row>
    <row r="34" spans="1:2" x14ac:dyDescent="0.3">
      <c r="A34" s="26" t="s">
        <v>27</v>
      </c>
      <c r="B34">
        <v>543</v>
      </c>
    </row>
    <row r="35" spans="1:2" x14ac:dyDescent="0.3">
      <c r="A35" s="26" t="s">
        <v>1177</v>
      </c>
      <c r="B35">
        <v>5614</v>
      </c>
    </row>
    <row r="40" spans="1:2" x14ac:dyDescent="0.3">
      <c r="A40" s="25" t="s">
        <v>1176</v>
      </c>
      <c r="B40" t="s">
        <v>1179</v>
      </c>
    </row>
    <row r="41" spans="1:2" x14ac:dyDescent="0.3">
      <c r="A41" s="26" t="s">
        <v>24</v>
      </c>
      <c r="B41">
        <v>418</v>
      </c>
    </row>
    <row r="42" spans="1:2" x14ac:dyDescent="0.3">
      <c r="A42" s="26" t="s">
        <v>10</v>
      </c>
      <c r="B42">
        <v>316</v>
      </c>
    </row>
    <row r="43" spans="1:2" x14ac:dyDescent="0.3">
      <c r="A43" s="26" t="s">
        <v>15</v>
      </c>
      <c r="B43">
        <v>139</v>
      </c>
    </row>
    <row r="44" spans="1:2" x14ac:dyDescent="0.3">
      <c r="A44" s="26" t="s">
        <v>19</v>
      </c>
      <c r="B44">
        <v>127</v>
      </c>
    </row>
    <row r="45" spans="1:2" x14ac:dyDescent="0.3">
      <c r="A45" s="26" t="s">
        <v>1177</v>
      </c>
      <c r="B45">
        <v>1000</v>
      </c>
    </row>
    <row r="57" spans="1:5" x14ac:dyDescent="0.3">
      <c r="A57" s="25" t="s">
        <v>1176</v>
      </c>
      <c r="B57" t="s">
        <v>1179</v>
      </c>
    </row>
    <row r="58" spans="1:5" x14ac:dyDescent="0.3">
      <c r="A58" s="26" t="s">
        <v>52</v>
      </c>
      <c r="B58">
        <v>112</v>
      </c>
      <c r="D58" s="26" t="s">
        <v>52</v>
      </c>
      <c r="E58">
        <v>112</v>
      </c>
    </row>
    <row r="59" spans="1:5" x14ac:dyDescent="0.3">
      <c r="A59" s="26" t="s">
        <v>48</v>
      </c>
      <c r="B59">
        <v>92</v>
      </c>
      <c r="D59" s="26" t="s">
        <v>48</v>
      </c>
      <c r="E59">
        <v>92</v>
      </c>
    </row>
    <row r="60" spans="1:5" x14ac:dyDescent="0.3">
      <c r="A60" s="26" t="s">
        <v>80</v>
      </c>
      <c r="B60">
        <v>105</v>
      </c>
      <c r="D60" s="26" t="s">
        <v>80</v>
      </c>
      <c r="E60">
        <v>105</v>
      </c>
    </row>
    <row r="61" spans="1:5" x14ac:dyDescent="0.3">
      <c r="A61" s="26" t="s">
        <v>17</v>
      </c>
      <c r="B61">
        <v>91</v>
      </c>
      <c r="D61" s="26" t="s">
        <v>17</v>
      </c>
      <c r="E61">
        <v>91</v>
      </c>
    </row>
    <row r="62" spans="1:5" x14ac:dyDescent="0.3">
      <c r="A62" s="26" t="s">
        <v>30</v>
      </c>
      <c r="B62">
        <v>95</v>
      </c>
      <c r="D62" s="26" t="s">
        <v>30</v>
      </c>
      <c r="E62">
        <v>95</v>
      </c>
    </row>
    <row r="63" spans="1:5" x14ac:dyDescent="0.3">
      <c r="A63" s="26" t="s">
        <v>40</v>
      </c>
      <c r="B63">
        <v>91</v>
      </c>
      <c r="D63" s="26" t="s">
        <v>40</v>
      </c>
      <c r="E63">
        <v>91</v>
      </c>
    </row>
    <row r="64" spans="1:5" x14ac:dyDescent="0.3">
      <c r="A64" s="26" t="s">
        <v>13</v>
      </c>
      <c r="B64">
        <v>119</v>
      </c>
      <c r="D64" s="26" t="s">
        <v>13</v>
      </c>
      <c r="E64">
        <v>119</v>
      </c>
    </row>
    <row r="65" spans="1:5" x14ac:dyDescent="0.3">
      <c r="A65" s="26" t="s">
        <v>22</v>
      </c>
      <c r="B65">
        <v>105</v>
      </c>
      <c r="D65" s="26" t="s">
        <v>22</v>
      </c>
      <c r="E65">
        <v>105</v>
      </c>
    </row>
    <row r="66" spans="1:5" x14ac:dyDescent="0.3">
      <c r="A66" s="26" t="s">
        <v>35</v>
      </c>
      <c r="B66">
        <v>93</v>
      </c>
      <c r="D66" s="26" t="s">
        <v>35</v>
      </c>
      <c r="E66">
        <v>93</v>
      </c>
    </row>
    <row r="67" spans="1:5" x14ac:dyDescent="0.3">
      <c r="A67" s="26" t="s">
        <v>28</v>
      </c>
      <c r="B67">
        <v>97</v>
      </c>
      <c r="D67" s="26" t="s">
        <v>28</v>
      </c>
      <c r="E67">
        <v>97</v>
      </c>
    </row>
    <row r="68" spans="1:5" x14ac:dyDescent="0.3">
      <c r="A68" s="26" t="s">
        <v>1177</v>
      </c>
      <c r="B68">
        <v>1000</v>
      </c>
      <c r="D68" s="26"/>
    </row>
    <row r="69" spans="1:5" x14ac:dyDescent="0.3">
      <c r="D69" s="26"/>
    </row>
    <row r="70" spans="1:5" x14ac:dyDescent="0.3">
      <c r="D70" s="26"/>
    </row>
    <row r="71" spans="1:5" x14ac:dyDescent="0.3">
      <c r="D71" s="26"/>
    </row>
    <row r="72" spans="1:5" x14ac:dyDescent="0.3">
      <c r="D72" s="26"/>
    </row>
    <row r="73" spans="1:5" x14ac:dyDescent="0.3">
      <c r="D73" s="26"/>
    </row>
    <row r="74" spans="1:5" x14ac:dyDescent="0.3">
      <c r="D74" s="26"/>
    </row>
    <row r="75" spans="1:5" x14ac:dyDescent="0.3">
      <c r="D75" s="26"/>
    </row>
    <row r="76" spans="1:5" x14ac:dyDescent="0.3">
      <c r="A76" s="25" t="s">
        <v>1176</v>
      </c>
      <c r="B76" t="s">
        <v>1178</v>
      </c>
      <c r="D76" s="26"/>
    </row>
    <row r="77" spans="1:5" x14ac:dyDescent="0.3">
      <c r="A77" s="26" t="s">
        <v>40</v>
      </c>
      <c r="B77" s="2">
        <v>66133.180000000008</v>
      </c>
      <c r="D77" s="26"/>
    </row>
    <row r="78" spans="1:5" x14ac:dyDescent="0.3">
      <c r="A78" s="26" t="s">
        <v>80</v>
      </c>
      <c r="B78" s="2">
        <v>60100.310000000019</v>
      </c>
      <c r="D78" s="26"/>
    </row>
    <row r="79" spans="1:5" x14ac:dyDescent="0.3">
      <c r="A79" s="26" t="s">
        <v>22</v>
      </c>
      <c r="B79" s="2">
        <v>58092.259999999995</v>
      </c>
      <c r="D79" s="26"/>
    </row>
    <row r="80" spans="1:5" x14ac:dyDescent="0.3">
      <c r="A80" s="26" t="s">
        <v>52</v>
      </c>
      <c r="B80" s="2">
        <v>57557.5</v>
      </c>
      <c r="D80" s="26"/>
    </row>
    <row r="81" spans="1:4" x14ac:dyDescent="0.3">
      <c r="A81" s="26" t="s">
        <v>48</v>
      </c>
      <c r="B81" s="2">
        <v>56652.609999999993</v>
      </c>
      <c r="D81" s="26"/>
    </row>
    <row r="82" spans="1:4" x14ac:dyDescent="0.3">
      <c r="A82" s="26" t="s">
        <v>1177</v>
      </c>
      <c r="B82" s="2">
        <v>298535.86000000004</v>
      </c>
      <c r="D82" s="26"/>
    </row>
    <row r="83" spans="1:4" x14ac:dyDescent="0.3">
      <c r="D83" s="26"/>
    </row>
    <row r="84" spans="1:4" x14ac:dyDescent="0.3">
      <c r="D84" s="26"/>
    </row>
    <row r="85" spans="1:4" x14ac:dyDescent="0.3">
      <c r="D85" s="26"/>
    </row>
    <row r="86" spans="1:4" x14ac:dyDescent="0.3">
      <c r="D86" s="26"/>
    </row>
    <row r="87" spans="1:4" x14ac:dyDescent="0.3">
      <c r="D87" s="26"/>
    </row>
    <row r="88" spans="1:4" x14ac:dyDescent="0.3">
      <c r="D88" s="26"/>
    </row>
    <row r="89" spans="1:4" x14ac:dyDescent="0.3">
      <c r="D89" s="26"/>
    </row>
    <row r="90" spans="1:4" x14ac:dyDescent="0.3">
      <c r="D90" s="26"/>
    </row>
    <row r="91" spans="1:4" x14ac:dyDescent="0.3">
      <c r="D91" s="26"/>
    </row>
    <row r="92" spans="1:4" x14ac:dyDescent="0.3">
      <c r="A92" s="25" t="s">
        <v>1176</v>
      </c>
      <c r="B92" t="s">
        <v>1181</v>
      </c>
      <c r="C92" t="s">
        <v>1180</v>
      </c>
      <c r="D92" s="26"/>
    </row>
    <row r="93" spans="1:4" x14ac:dyDescent="0.3">
      <c r="A93" s="26" t="s">
        <v>1143</v>
      </c>
      <c r="B93">
        <v>219</v>
      </c>
      <c r="C93">
        <v>1276</v>
      </c>
      <c r="D93" s="26"/>
    </row>
    <row r="94" spans="1:4" x14ac:dyDescent="0.3">
      <c r="A94" s="26" t="s">
        <v>1144</v>
      </c>
      <c r="B94">
        <v>296</v>
      </c>
      <c r="C94">
        <v>1629</v>
      </c>
      <c r="D94" s="26"/>
    </row>
    <row r="95" spans="1:4" x14ac:dyDescent="0.3">
      <c r="A95" s="26" t="s">
        <v>136</v>
      </c>
      <c r="B95">
        <v>485</v>
      </c>
      <c r="C95">
        <v>2709</v>
      </c>
      <c r="D95" s="26"/>
    </row>
    <row r="96" spans="1:4" x14ac:dyDescent="0.3">
      <c r="A96" s="26" t="s">
        <v>1177</v>
      </c>
      <c r="B96">
        <v>1000</v>
      </c>
      <c r="C96">
        <v>5614</v>
      </c>
      <c r="D96" s="26"/>
    </row>
    <row r="97" spans="1:4" x14ac:dyDescent="0.3">
      <c r="D97" s="26"/>
    </row>
    <row r="98" spans="1:4" x14ac:dyDescent="0.3">
      <c r="D98" s="26"/>
    </row>
    <row r="99" spans="1:4" x14ac:dyDescent="0.3">
      <c r="D99" s="26"/>
    </row>
    <row r="100" spans="1:4" x14ac:dyDescent="0.3">
      <c r="D100" s="26"/>
    </row>
    <row r="101" spans="1:4" x14ac:dyDescent="0.3">
      <c r="D101" s="26"/>
    </row>
    <row r="102" spans="1:4" x14ac:dyDescent="0.3">
      <c r="D102" s="26"/>
    </row>
    <row r="103" spans="1:4" x14ac:dyDescent="0.3">
      <c r="D103" s="26"/>
    </row>
    <row r="104" spans="1:4" x14ac:dyDescent="0.3">
      <c r="D104" s="26"/>
    </row>
    <row r="105" spans="1:4" x14ac:dyDescent="0.3">
      <c r="D105" s="26"/>
    </row>
    <row r="106" spans="1:4" x14ac:dyDescent="0.3">
      <c r="D106" s="26"/>
    </row>
    <row r="107" spans="1:4" x14ac:dyDescent="0.3">
      <c r="D107" s="26"/>
    </row>
    <row r="108" spans="1:4" x14ac:dyDescent="0.3">
      <c r="D108" s="26"/>
    </row>
    <row r="109" spans="1:4" x14ac:dyDescent="0.3">
      <c r="A109" s="25" t="s">
        <v>1176</v>
      </c>
      <c r="B109" t="s">
        <v>1179</v>
      </c>
      <c r="D109" s="26"/>
    </row>
    <row r="110" spans="1:4" x14ac:dyDescent="0.3">
      <c r="A110" s="26" t="s">
        <v>1182</v>
      </c>
      <c r="B110">
        <v>70</v>
      </c>
      <c r="D110" s="26"/>
    </row>
    <row r="111" spans="1:4" x14ac:dyDescent="0.3">
      <c r="A111" s="26" t="s">
        <v>1183</v>
      </c>
      <c r="B111">
        <v>76</v>
      </c>
      <c r="D111" s="26"/>
    </row>
    <row r="112" spans="1:4" x14ac:dyDescent="0.3">
      <c r="A112" s="26" t="s">
        <v>1184</v>
      </c>
      <c r="B112">
        <v>84</v>
      </c>
      <c r="D112" s="26"/>
    </row>
    <row r="113" spans="1:4" x14ac:dyDescent="0.3">
      <c r="A113" s="26" t="s">
        <v>1185</v>
      </c>
      <c r="B113">
        <v>91</v>
      </c>
      <c r="D113" s="26"/>
    </row>
    <row r="114" spans="1:4" x14ac:dyDescent="0.3">
      <c r="A114" s="26" t="s">
        <v>1186</v>
      </c>
      <c r="B114">
        <v>99</v>
      </c>
      <c r="D114" s="26"/>
    </row>
    <row r="115" spans="1:4" x14ac:dyDescent="0.3">
      <c r="A115" s="26" t="s">
        <v>1187</v>
      </c>
      <c r="B115">
        <v>83</v>
      </c>
      <c r="D115" s="26"/>
    </row>
    <row r="116" spans="1:4" x14ac:dyDescent="0.3">
      <c r="A116" s="26" t="s">
        <v>1188</v>
      </c>
      <c r="B116">
        <v>94</v>
      </c>
      <c r="D116" s="26"/>
    </row>
    <row r="117" spans="1:4" x14ac:dyDescent="0.3">
      <c r="A117" s="26" t="s">
        <v>1189</v>
      </c>
      <c r="B117">
        <v>87</v>
      </c>
      <c r="D117" s="26"/>
    </row>
    <row r="118" spans="1:4" x14ac:dyDescent="0.3">
      <c r="A118" s="26" t="s">
        <v>1190</v>
      </c>
      <c r="B118">
        <v>94</v>
      </c>
      <c r="D118" s="26"/>
    </row>
    <row r="119" spans="1:4" x14ac:dyDescent="0.3">
      <c r="A119" s="26" t="s">
        <v>1191</v>
      </c>
      <c r="B119">
        <v>85</v>
      </c>
      <c r="D119" s="26"/>
    </row>
    <row r="120" spans="1:4" x14ac:dyDescent="0.3">
      <c r="A120" s="26" t="s">
        <v>1192</v>
      </c>
      <c r="B120">
        <v>78</v>
      </c>
      <c r="D120" s="26"/>
    </row>
    <row r="121" spans="1:4" x14ac:dyDescent="0.3">
      <c r="A121" s="26" t="s">
        <v>1193</v>
      </c>
      <c r="B121">
        <v>59</v>
      </c>
      <c r="D121" s="26"/>
    </row>
    <row r="122" spans="1:4" x14ac:dyDescent="0.3">
      <c r="A122" s="26" t="s">
        <v>1177</v>
      </c>
      <c r="B122">
        <v>1000</v>
      </c>
      <c r="D122" s="26"/>
    </row>
    <row r="123" spans="1:4" x14ac:dyDescent="0.3">
      <c r="D123" s="26"/>
    </row>
    <row r="124" spans="1:4" x14ac:dyDescent="0.3">
      <c r="D124" s="26"/>
    </row>
    <row r="125" spans="1:4" x14ac:dyDescent="0.3">
      <c r="D125" s="26"/>
    </row>
    <row r="126" spans="1:4" x14ac:dyDescent="0.3">
      <c r="D126" s="26"/>
    </row>
    <row r="127" spans="1:4" x14ac:dyDescent="0.3">
      <c r="D127" s="26"/>
    </row>
    <row r="128" spans="1:4" x14ac:dyDescent="0.3">
      <c r="A128" s="25" t="s">
        <v>1176</v>
      </c>
      <c r="B128" t="s">
        <v>1180</v>
      </c>
      <c r="D128" s="26"/>
    </row>
    <row r="129" spans="1:4" x14ac:dyDescent="0.3">
      <c r="A129" s="26" t="s">
        <v>24</v>
      </c>
      <c r="B129">
        <v>2287</v>
      </c>
      <c r="D129" s="26"/>
    </row>
    <row r="130" spans="1:4" x14ac:dyDescent="0.3">
      <c r="A130" s="26" t="s">
        <v>10</v>
      </c>
      <c r="B130">
        <v>1835</v>
      </c>
      <c r="D130" s="26"/>
    </row>
    <row r="131" spans="1:4" x14ac:dyDescent="0.3">
      <c r="A131" s="26" t="s">
        <v>15</v>
      </c>
      <c r="B131">
        <v>775</v>
      </c>
      <c r="D131" s="26"/>
    </row>
    <row r="132" spans="1:4" x14ac:dyDescent="0.3">
      <c r="A132" s="26" t="s">
        <v>19</v>
      </c>
      <c r="B132">
        <v>717</v>
      </c>
      <c r="D132" s="26"/>
    </row>
    <row r="133" spans="1:4" x14ac:dyDescent="0.3">
      <c r="A133" s="26" t="s">
        <v>1177</v>
      </c>
      <c r="B133">
        <v>5614</v>
      </c>
      <c r="D133" s="26"/>
    </row>
    <row r="134" spans="1:4" x14ac:dyDescent="0.3">
      <c r="D134" s="26"/>
    </row>
    <row r="135" spans="1:4" x14ac:dyDescent="0.3">
      <c r="D135" s="26"/>
    </row>
    <row r="136" spans="1:4" x14ac:dyDescent="0.3">
      <c r="D136" s="26"/>
    </row>
    <row r="137" spans="1:4" x14ac:dyDescent="0.3">
      <c r="D137" s="26"/>
    </row>
    <row r="138" spans="1:4" x14ac:dyDescent="0.3">
      <c r="D138" s="26"/>
    </row>
    <row r="139" spans="1:4" x14ac:dyDescent="0.3">
      <c r="D139" s="26"/>
    </row>
    <row r="140" spans="1:4" x14ac:dyDescent="0.3">
      <c r="D140" s="26"/>
    </row>
    <row r="141" spans="1:4" x14ac:dyDescent="0.3">
      <c r="D141" s="26"/>
    </row>
    <row r="142" spans="1:4" x14ac:dyDescent="0.3">
      <c r="D142" s="26"/>
    </row>
    <row r="143" spans="1:4" x14ac:dyDescent="0.3">
      <c r="D143" s="26"/>
    </row>
    <row r="144" spans="1:4" x14ac:dyDescent="0.3">
      <c r="A144" s="25" t="s">
        <v>1176</v>
      </c>
      <c r="B144" t="s">
        <v>1178</v>
      </c>
      <c r="D144" s="26"/>
    </row>
    <row r="145" spans="1:5" x14ac:dyDescent="0.3">
      <c r="A145" s="26" t="s">
        <v>89</v>
      </c>
      <c r="B145" s="2">
        <v>13985.800000000001</v>
      </c>
      <c r="D145" s="26" t="s">
        <v>89</v>
      </c>
      <c r="E145" s="2">
        <v>13985.800000000001</v>
      </c>
    </row>
    <row r="146" spans="1:5" x14ac:dyDescent="0.3">
      <c r="A146" s="26" t="s">
        <v>63</v>
      </c>
      <c r="B146" s="2">
        <v>13053.68</v>
      </c>
      <c r="D146" s="26" t="s">
        <v>63</v>
      </c>
      <c r="E146" s="2">
        <v>13053.68</v>
      </c>
    </row>
    <row r="147" spans="1:5" x14ac:dyDescent="0.3">
      <c r="A147" s="26" t="s">
        <v>68</v>
      </c>
      <c r="B147" s="2">
        <v>12591.73</v>
      </c>
      <c r="D147" s="26" t="s">
        <v>68</v>
      </c>
      <c r="E147" s="2">
        <v>12591.73</v>
      </c>
    </row>
    <row r="148" spans="1:5" x14ac:dyDescent="0.3">
      <c r="A148" s="26" t="s">
        <v>93</v>
      </c>
      <c r="B148" s="2">
        <v>12436.160000000002</v>
      </c>
      <c r="D148" s="26" t="s">
        <v>93</v>
      </c>
      <c r="E148" s="2">
        <v>12436.160000000002</v>
      </c>
    </row>
    <row r="149" spans="1:5" x14ac:dyDescent="0.3">
      <c r="A149" s="26" t="s">
        <v>124</v>
      </c>
      <c r="B149" s="2">
        <v>12175.84</v>
      </c>
      <c r="D149" s="26" t="s">
        <v>124</v>
      </c>
      <c r="E149" s="2">
        <v>12175.84</v>
      </c>
    </row>
    <row r="150" spans="1:5" x14ac:dyDescent="0.3">
      <c r="A150" s="26" t="s">
        <v>1177</v>
      </c>
      <c r="B150" s="2">
        <v>64243.210000000006</v>
      </c>
      <c r="D150" s="26"/>
    </row>
    <row r="151" spans="1:5" x14ac:dyDescent="0.3">
      <c r="D151" s="26"/>
    </row>
    <row r="152" spans="1:5" x14ac:dyDescent="0.3">
      <c r="D152" s="26"/>
    </row>
    <row r="153" spans="1:5" x14ac:dyDescent="0.3">
      <c r="D153" s="26"/>
    </row>
    <row r="154" spans="1:5" x14ac:dyDescent="0.3">
      <c r="D154" s="26"/>
    </row>
    <row r="155" spans="1:5" x14ac:dyDescent="0.3">
      <c r="D155" s="26"/>
    </row>
    <row r="156" spans="1:5" x14ac:dyDescent="0.3">
      <c r="D156" s="26"/>
    </row>
    <row r="157" spans="1:5" x14ac:dyDescent="0.3">
      <c r="D157" s="26"/>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00AE-33AC-41D6-8943-69F212B3BA51}">
  <dimension ref="A1:P1001"/>
  <sheetViews>
    <sheetView zoomScale="103" workbookViewId="0">
      <selection activeCell="R11" sqref="R11"/>
    </sheetView>
  </sheetViews>
  <sheetFormatPr defaultRowHeight="14.4" x14ac:dyDescent="0.3"/>
  <cols>
    <col min="1" max="1" width="9.21875" bestFit="1" customWidth="1"/>
    <col min="2" max="2" width="14.5546875" bestFit="1" customWidth="1"/>
    <col min="3" max="3" width="6.6640625" bestFit="1" customWidth="1"/>
    <col min="4" max="4" width="9.77734375" bestFit="1" customWidth="1"/>
    <col min="5" max="5" width="8.109375" bestFit="1" customWidth="1"/>
    <col min="6" max="6" width="10" style="2" bestFit="1" customWidth="1"/>
    <col min="7" max="7" width="10.88671875" style="1" bestFit="1" customWidth="1"/>
    <col min="8" max="8" width="11.88671875" style="24" bestFit="1" customWidth="1"/>
    <col min="9" max="9" width="8.6640625" bestFit="1" customWidth="1"/>
    <col min="10" max="10" width="10.6640625" bestFit="1" customWidth="1"/>
    <col min="11" max="11" width="13.109375" bestFit="1" customWidth="1"/>
    <col min="12" max="12" width="12.5546875" bestFit="1" customWidth="1"/>
    <col min="13" max="13" width="11" bestFit="1" customWidth="1"/>
    <col min="14" max="14" width="14.88671875" bestFit="1" customWidth="1"/>
    <col min="15" max="15" width="5.33203125" bestFit="1" customWidth="1"/>
    <col min="16" max="16" width="12.33203125" style="20" customWidth="1"/>
    <col min="17" max="17" width="15.5546875" customWidth="1"/>
    <col min="18" max="18" width="25.5546875" customWidth="1"/>
    <col min="19" max="19" width="13.33203125" customWidth="1"/>
  </cols>
  <sheetData>
    <row r="1" spans="1:16" x14ac:dyDescent="0.3">
      <c r="A1" t="s">
        <v>0</v>
      </c>
      <c r="B1" s="3" t="s">
        <v>1137</v>
      </c>
      <c r="C1" s="3" t="s">
        <v>1</v>
      </c>
      <c r="D1" s="3" t="s">
        <v>2</v>
      </c>
      <c r="E1" s="6" t="s">
        <v>3</v>
      </c>
      <c r="F1" s="5" t="s">
        <v>1138</v>
      </c>
      <c r="G1" s="22" t="s">
        <v>1139</v>
      </c>
      <c r="H1" s="23" t="s">
        <v>1140</v>
      </c>
      <c r="I1" s="6" t="s">
        <v>6</v>
      </c>
      <c r="J1" s="6" t="s">
        <v>1141</v>
      </c>
      <c r="K1" s="3" t="s">
        <v>7</v>
      </c>
      <c r="L1" s="6" t="s">
        <v>1142</v>
      </c>
      <c r="M1" s="19" t="s">
        <v>8</v>
      </c>
      <c r="N1" s="4" t="s">
        <v>9</v>
      </c>
      <c r="O1" s="21" t="s">
        <v>1175</v>
      </c>
      <c r="P1" s="27" t="s">
        <v>1173</v>
      </c>
    </row>
    <row r="2" spans="1:16" x14ac:dyDescent="0.3">
      <c r="A2" t="s">
        <v>138</v>
      </c>
      <c r="B2" t="s">
        <v>1149</v>
      </c>
      <c r="C2" t="s">
        <v>19</v>
      </c>
      <c r="D2" t="s">
        <v>11</v>
      </c>
      <c r="E2">
        <v>4</v>
      </c>
      <c r="F2" s="2">
        <v>226.86</v>
      </c>
      <c r="G2" s="1">
        <v>45922</v>
      </c>
      <c r="H2" s="24">
        <v>45945</v>
      </c>
      <c r="I2" t="s">
        <v>12</v>
      </c>
      <c r="J2" s="2">
        <v>907.44</v>
      </c>
      <c r="K2" t="s">
        <v>136</v>
      </c>
      <c r="L2">
        <v>12</v>
      </c>
      <c r="M2" t="s">
        <v>13</v>
      </c>
      <c r="N2" t="s">
        <v>14</v>
      </c>
      <c r="O2">
        <f>YEAR(G2)</f>
        <v>2025</v>
      </c>
      <c r="P2" s="20">
        <v>45922</v>
      </c>
    </row>
    <row r="3" spans="1:16" x14ac:dyDescent="0.3">
      <c r="A3" t="s">
        <v>140</v>
      </c>
      <c r="B3" t="s">
        <v>1150</v>
      </c>
      <c r="C3" t="s">
        <v>24</v>
      </c>
      <c r="D3" t="s">
        <v>16</v>
      </c>
      <c r="E3">
        <v>2</v>
      </c>
      <c r="F3" s="2">
        <v>177.37</v>
      </c>
      <c r="G3" s="1">
        <v>45915</v>
      </c>
      <c r="H3" s="24">
        <v>45960</v>
      </c>
      <c r="I3" t="s">
        <v>12</v>
      </c>
      <c r="J3" s="2">
        <v>354.74</v>
      </c>
      <c r="K3" t="s">
        <v>1143</v>
      </c>
      <c r="L3">
        <v>7</v>
      </c>
      <c r="M3" t="s">
        <v>17</v>
      </c>
      <c r="N3" t="s">
        <v>18</v>
      </c>
      <c r="O3">
        <f t="shared" ref="O3:O66" si="0">YEAR(G3)</f>
        <v>2025</v>
      </c>
      <c r="P3" s="20">
        <v>45915</v>
      </c>
    </row>
    <row r="4" spans="1:16" x14ac:dyDescent="0.3">
      <c r="A4" t="s">
        <v>139</v>
      </c>
      <c r="B4" t="s">
        <v>1151</v>
      </c>
      <c r="C4" t="s">
        <v>10</v>
      </c>
      <c r="D4" t="s">
        <v>16</v>
      </c>
      <c r="E4">
        <v>10</v>
      </c>
      <c r="F4" s="2">
        <v>177.37</v>
      </c>
      <c r="G4" s="1">
        <v>45571</v>
      </c>
      <c r="H4" s="24">
        <v>45590</v>
      </c>
      <c r="I4" t="s">
        <v>20</v>
      </c>
      <c r="J4" s="2">
        <v>1773.7</v>
      </c>
      <c r="K4" t="s">
        <v>1143</v>
      </c>
      <c r="L4">
        <v>4</v>
      </c>
      <c r="M4" t="s">
        <v>17</v>
      </c>
      <c r="N4" t="s">
        <v>21</v>
      </c>
      <c r="O4">
        <f t="shared" si="0"/>
        <v>2024</v>
      </c>
      <c r="P4" s="20">
        <v>45571</v>
      </c>
    </row>
    <row r="5" spans="1:16" x14ac:dyDescent="0.3">
      <c r="A5" t="s">
        <v>145</v>
      </c>
      <c r="B5" t="s">
        <v>1150</v>
      </c>
      <c r="C5" t="s">
        <v>24</v>
      </c>
      <c r="D5" t="s">
        <v>11</v>
      </c>
      <c r="E5">
        <v>3</v>
      </c>
      <c r="F5" s="2">
        <v>226.86</v>
      </c>
      <c r="G5" s="1">
        <v>45216</v>
      </c>
      <c r="H5" s="24">
        <v>45250</v>
      </c>
      <c r="I5" t="s">
        <v>12</v>
      </c>
      <c r="J5" s="2">
        <v>680.58</v>
      </c>
      <c r="K5" t="s">
        <v>136</v>
      </c>
      <c r="L5">
        <v>4</v>
      </c>
      <c r="M5" t="s">
        <v>22</v>
      </c>
      <c r="N5" t="s">
        <v>23</v>
      </c>
      <c r="O5">
        <f t="shared" si="0"/>
        <v>2023</v>
      </c>
      <c r="P5" s="20">
        <v>45216</v>
      </c>
    </row>
    <row r="6" spans="1:16" x14ac:dyDescent="0.3">
      <c r="A6" t="s">
        <v>144</v>
      </c>
      <c r="B6" t="s">
        <v>1150</v>
      </c>
      <c r="C6" t="s">
        <v>24</v>
      </c>
      <c r="D6" t="s">
        <v>25</v>
      </c>
      <c r="E6">
        <v>9</v>
      </c>
      <c r="F6" s="2">
        <v>0.76</v>
      </c>
      <c r="G6" s="1">
        <v>45530</v>
      </c>
      <c r="H6" s="24">
        <v>45574</v>
      </c>
      <c r="I6" t="s">
        <v>12</v>
      </c>
      <c r="J6" s="2">
        <v>6.84</v>
      </c>
      <c r="K6" t="s">
        <v>1144</v>
      </c>
      <c r="L6">
        <v>9</v>
      </c>
      <c r="M6" t="s">
        <v>13</v>
      </c>
      <c r="N6" t="s">
        <v>26</v>
      </c>
      <c r="O6">
        <f t="shared" si="0"/>
        <v>2024</v>
      </c>
      <c r="P6" s="20">
        <v>45530</v>
      </c>
    </row>
    <row r="7" spans="1:16" x14ac:dyDescent="0.3">
      <c r="A7" t="s">
        <v>143</v>
      </c>
      <c r="B7" t="s">
        <v>1152</v>
      </c>
      <c r="C7" t="s">
        <v>24</v>
      </c>
      <c r="D7" t="s">
        <v>27</v>
      </c>
      <c r="E7">
        <v>3</v>
      </c>
      <c r="F7" s="2">
        <v>292.01</v>
      </c>
      <c r="G7" s="1">
        <v>45768</v>
      </c>
      <c r="H7" s="24">
        <v>45789</v>
      </c>
      <c r="I7" t="s">
        <v>20</v>
      </c>
      <c r="J7" s="2">
        <v>876.03</v>
      </c>
      <c r="K7" t="s">
        <v>1143</v>
      </c>
      <c r="L7">
        <v>9</v>
      </c>
      <c r="M7" t="s">
        <v>28</v>
      </c>
      <c r="N7" t="s">
        <v>29</v>
      </c>
      <c r="O7">
        <f t="shared" si="0"/>
        <v>2025</v>
      </c>
      <c r="P7" s="20">
        <v>45768</v>
      </c>
    </row>
    <row r="8" spans="1:16" x14ac:dyDescent="0.3">
      <c r="A8" t="s">
        <v>146</v>
      </c>
      <c r="B8" t="s">
        <v>1153</v>
      </c>
      <c r="C8" t="s">
        <v>19</v>
      </c>
      <c r="D8" t="s">
        <v>25</v>
      </c>
      <c r="E8">
        <v>3</v>
      </c>
      <c r="F8" s="2">
        <v>0.76</v>
      </c>
      <c r="G8" s="1">
        <v>45502</v>
      </c>
      <c r="H8" s="24">
        <v>45518</v>
      </c>
      <c r="I8" t="s">
        <v>20</v>
      </c>
      <c r="J8" s="2">
        <v>2.2800000000000002</v>
      </c>
      <c r="K8" t="s">
        <v>1144</v>
      </c>
      <c r="L8">
        <v>0</v>
      </c>
      <c r="M8" t="s">
        <v>28</v>
      </c>
      <c r="N8" t="s">
        <v>29</v>
      </c>
      <c r="O8">
        <f t="shared" si="0"/>
        <v>2024</v>
      </c>
      <c r="P8" s="20">
        <v>45502</v>
      </c>
    </row>
    <row r="9" spans="1:16" x14ac:dyDescent="0.3">
      <c r="A9" t="s">
        <v>141</v>
      </c>
      <c r="B9" t="s">
        <v>1154</v>
      </c>
      <c r="C9" t="s">
        <v>24</v>
      </c>
      <c r="D9" t="s">
        <v>25</v>
      </c>
      <c r="E9">
        <v>6</v>
      </c>
      <c r="F9" s="2">
        <v>0.76</v>
      </c>
      <c r="G9" s="1">
        <v>45126</v>
      </c>
      <c r="H9" s="24">
        <v>45150</v>
      </c>
      <c r="I9" t="s">
        <v>20</v>
      </c>
      <c r="J9" s="2">
        <v>4.5600000000000005</v>
      </c>
      <c r="K9" t="s">
        <v>1144</v>
      </c>
      <c r="L9">
        <v>8</v>
      </c>
      <c r="M9" t="s">
        <v>30</v>
      </c>
      <c r="N9" t="s">
        <v>31</v>
      </c>
      <c r="O9">
        <f t="shared" si="0"/>
        <v>2023</v>
      </c>
      <c r="P9" s="20">
        <v>45126</v>
      </c>
    </row>
    <row r="10" spans="1:16" x14ac:dyDescent="0.3">
      <c r="A10" t="s">
        <v>142</v>
      </c>
      <c r="B10" t="s">
        <v>1155</v>
      </c>
      <c r="C10" t="s">
        <v>10</v>
      </c>
      <c r="D10" t="s">
        <v>32</v>
      </c>
      <c r="E10">
        <v>2</v>
      </c>
      <c r="F10" s="2">
        <v>35.380000000000003</v>
      </c>
      <c r="G10" s="1">
        <v>45372</v>
      </c>
      <c r="H10" s="24">
        <v>45391</v>
      </c>
      <c r="I10" t="s">
        <v>12</v>
      </c>
      <c r="J10" s="2">
        <v>70.760000000000005</v>
      </c>
      <c r="K10" t="s">
        <v>136</v>
      </c>
      <c r="L10">
        <v>3</v>
      </c>
      <c r="M10" t="s">
        <v>13</v>
      </c>
      <c r="N10" t="s">
        <v>33</v>
      </c>
      <c r="O10">
        <f t="shared" si="0"/>
        <v>2024</v>
      </c>
      <c r="P10" s="20">
        <v>45372</v>
      </c>
    </row>
    <row r="11" spans="1:16" x14ac:dyDescent="0.3">
      <c r="A11" t="s">
        <v>147</v>
      </c>
      <c r="B11" t="s">
        <v>1156</v>
      </c>
      <c r="C11" t="s">
        <v>24</v>
      </c>
      <c r="D11" t="s">
        <v>34</v>
      </c>
      <c r="E11">
        <v>9</v>
      </c>
      <c r="F11" s="2">
        <v>113.3</v>
      </c>
      <c r="G11" s="1">
        <v>45591</v>
      </c>
      <c r="H11" s="24">
        <v>45630</v>
      </c>
      <c r="I11" t="s">
        <v>12</v>
      </c>
      <c r="J11" s="2">
        <v>1019.6999999999999</v>
      </c>
      <c r="K11" t="s">
        <v>136</v>
      </c>
      <c r="L11">
        <v>2</v>
      </c>
      <c r="M11" t="s">
        <v>13</v>
      </c>
      <c r="N11" t="s">
        <v>33</v>
      </c>
      <c r="O11">
        <f t="shared" si="0"/>
        <v>2024</v>
      </c>
      <c r="P11" s="20">
        <v>45591</v>
      </c>
    </row>
    <row r="12" spans="1:16" x14ac:dyDescent="0.3">
      <c r="A12" t="s">
        <v>148</v>
      </c>
      <c r="B12" t="s">
        <v>1157</v>
      </c>
      <c r="C12" t="s">
        <v>10</v>
      </c>
      <c r="D12" t="s">
        <v>34</v>
      </c>
      <c r="E12">
        <v>10</v>
      </c>
      <c r="F12" s="2">
        <v>113.3</v>
      </c>
      <c r="G12" s="1">
        <v>44979</v>
      </c>
      <c r="H12" s="24">
        <v>45020</v>
      </c>
      <c r="I12" t="s">
        <v>20</v>
      </c>
      <c r="J12" s="2">
        <v>1133</v>
      </c>
      <c r="K12" t="s">
        <v>136</v>
      </c>
      <c r="L12">
        <v>9</v>
      </c>
      <c r="M12" t="s">
        <v>35</v>
      </c>
      <c r="N12" t="s">
        <v>36</v>
      </c>
      <c r="O12">
        <f t="shared" si="0"/>
        <v>2023</v>
      </c>
      <c r="P12" s="20">
        <v>44979</v>
      </c>
    </row>
    <row r="13" spans="1:16" x14ac:dyDescent="0.3">
      <c r="A13" t="s">
        <v>149</v>
      </c>
      <c r="B13" t="s">
        <v>1151</v>
      </c>
      <c r="C13" t="s">
        <v>10</v>
      </c>
      <c r="D13" t="s">
        <v>16</v>
      </c>
      <c r="E13">
        <v>5</v>
      </c>
      <c r="F13" s="2">
        <v>177.37</v>
      </c>
      <c r="G13" s="1">
        <v>45290</v>
      </c>
      <c r="H13" s="24">
        <v>45328</v>
      </c>
      <c r="I13" t="s">
        <v>20</v>
      </c>
      <c r="J13" s="2">
        <v>886.85</v>
      </c>
      <c r="K13" t="s">
        <v>1143</v>
      </c>
      <c r="L13">
        <v>10</v>
      </c>
      <c r="M13" t="s">
        <v>22</v>
      </c>
      <c r="N13" t="s">
        <v>37</v>
      </c>
      <c r="O13">
        <f t="shared" si="0"/>
        <v>2023</v>
      </c>
      <c r="P13" s="20">
        <v>45290</v>
      </c>
    </row>
    <row r="14" spans="1:16" x14ac:dyDescent="0.3">
      <c r="A14" t="s">
        <v>150</v>
      </c>
      <c r="B14" t="s">
        <v>1152</v>
      </c>
      <c r="C14" t="s">
        <v>24</v>
      </c>
      <c r="D14" t="s">
        <v>38</v>
      </c>
      <c r="E14">
        <v>9</v>
      </c>
      <c r="F14" s="2">
        <v>3.51</v>
      </c>
      <c r="G14" s="1">
        <v>45213</v>
      </c>
      <c r="H14" s="24">
        <v>45256</v>
      </c>
      <c r="I14" t="s">
        <v>12</v>
      </c>
      <c r="J14" s="2">
        <v>31.589999999999996</v>
      </c>
      <c r="K14" t="s">
        <v>1144</v>
      </c>
      <c r="L14">
        <v>2</v>
      </c>
      <c r="M14" t="s">
        <v>28</v>
      </c>
      <c r="N14" t="s">
        <v>39</v>
      </c>
      <c r="O14">
        <f t="shared" si="0"/>
        <v>2023</v>
      </c>
      <c r="P14" s="20">
        <v>45213</v>
      </c>
    </row>
    <row r="15" spans="1:16" x14ac:dyDescent="0.3">
      <c r="A15" t="s">
        <v>151</v>
      </c>
      <c r="B15" t="s">
        <v>1153</v>
      </c>
      <c r="C15" t="s">
        <v>19</v>
      </c>
      <c r="D15" t="s">
        <v>27</v>
      </c>
      <c r="E15">
        <v>9</v>
      </c>
      <c r="F15" s="2">
        <v>292.01</v>
      </c>
      <c r="G15" s="1">
        <v>45223</v>
      </c>
      <c r="H15" s="24">
        <v>45244</v>
      </c>
      <c r="I15" t="s">
        <v>12</v>
      </c>
      <c r="J15" s="2">
        <v>2628.09</v>
      </c>
      <c r="K15" t="s">
        <v>1143</v>
      </c>
      <c r="L15">
        <v>8</v>
      </c>
      <c r="M15" t="s">
        <v>40</v>
      </c>
      <c r="N15" t="s">
        <v>41</v>
      </c>
      <c r="O15">
        <f t="shared" si="0"/>
        <v>2023</v>
      </c>
      <c r="P15" s="20">
        <v>45223</v>
      </c>
    </row>
    <row r="16" spans="1:16" x14ac:dyDescent="0.3">
      <c r="A16" t="s">
        <v>152</v>
      </c>
      <c r="B16" t="s">
        <v>1155</v>
      </c>
      <c r="C16" t="s">
        <v>10</v>
      </c>
      <c r="D16" t="s">
        <v>34</v>
      </c>
      <c r="E16">
        <v>6</v>
      </c>
      <c r="F16" s="2">
        <v>113.3</v>
      </c>
      <c r="G16" s="1">
        <v>44978</v>
      </c>
      <c r="H16" s="24">
        <v>45023</v>
      </c>
      <c r="I16" t="s">
        <v>20</v>
      </c>
      <c r="J16" s="2">
        <v>679.8</v>
      </c>
      <c r="K16" t="s">
        <v>136</v>
      </c>
      <c r="L16">
        <v>5</v>
      </c>
      <c r="M16" t="s">
        <v>17</v>
      </c>
      <c r="N16" t="s">
        <v>42</v>
      </c>
      <c r="O16">
        <f t="shared" si="0"/>
        <v>2023</v>
      </c>
      <c r="P16" s="20">
        <v>44978</v>
      </c>
    </row>
    <row r="17" spans="1:16" x14ac:dyDescent="0.3">
      <c r="A17" t="s">
        <v>153</v>
      </c>
      <c r="B17" t="s">
        <v>1149</v>
      </c>
      <c r="C17" t="s">
        <v>19</v>
      </c>
      <c r="D17" t="s">
        <v>11</v>
      </c>
      <c r="E17">
        <v>4</v>
      </c>
      <c r="F17" s="2">
        <v>226.86</v>
      </c>
      <c r="G17" s="1">
        <v>44996</v>
      </c>
      <c r="H17" s="24">
        <v>45017</v>
      </c>
      <c r="I17" t="s">
        <v>20</v>
      </c>
      <c r="J17" s="2">
        <v>907.44</v>
      </c>
      <c r="K17" t="s">
        <v>136</v>
      </c>
      <c r="L17">
        <v>17</v>
      </c>
      <c r="M17" t="s">
        <v>30</v>
      </c>
      <c r="N17" t="s">
        <v>43</v>
      </c>
      <c r="O17">
        <f t="shared" si="0"/>
        <v>2023</v>
      </c>
      <c r="P17" s="20">
        <v>44996</v>
      </c>
    </row>
    <row r="18" spans="1:16" x14ac:dyDescent="0.3">
      <c r="A18" t="s">
        <v>154</v>
      </c>
      <c r="B18" t="s">
        <v>1157</v>
      </c>
      <c r="C18" t="s">
        <v>10</v>
      </c>
      <c r="D18" t="s">
        <v>44</v>
      </c>
      <c r="E18">
        <v>1</v>
      </c>
      <c r="F18" s="2">
        <v>76.069999999999993</v>
      </c>
      <c r="G18" s="1">
        <v>45634</v>
      </c>
      <c r="H18" s="24">
        <v>45658</v>
      </c>
      <c r="I18" t="s">
        <v>12</v>
      </c>
      <c r="J18" s="2">
        <v>76.069999999999993</v>
      </c>
      <c r="K18" t="s">
        <v>136</v>
      </c>
      <c r="L18">
        <v>10</v>
      </c>
      <c r="M18" t="s">
        <v>13</v>
      </c>
      <c r="N18" t="s">
        <v>45</v>
      </c>
      <c r="O18">
        <f t="shared" si="0"/>
        <v>2024</v>
      </c>
      <c r="P18" s="20">
        <v>45634</v>
      </c>
    </row>
    <row r="19" spans="1:16" x14ac:dyDescent="0.3">
      <c r="A19" t="s">
        <v>155</v>
      </c>
      <c r="B19" t="s">
        <v>1158</v>
      </c>
      <c r="C19" t="s">
        <v>15</v>
      </c>
      <c r="D19" t="s">
        <v>44</v>
      </c>
      <c r="E19">
        <v>9</v>
      </c>
      <c r="F19" s="2">
        <v>76.069999999999993</v>
      </c>
      <c r="G19" s="1">
        <v>45619</v>
      </c>
      <c r="H19" s="24">
        <v>45659</v>
      </c>
      <c r="I19" t="s">
        <v>12</v>
      </c>
      <c r="J19" s="2">
        <v>684.62999999999988</v>
      </c>
      <c r="K19" t="s">
        <v>136</v>
      </c>
      <c r="L19">
        <v>2</v>
      </c>
      <c r="M19" t="s">
        <v>28</v>
      </c>
      <c r="N19" t="s">
        <v>46</v>
      </c>
      <c r="O19">
        <f t="shared" si="0"/>
        <v>2024</v>
      </c>
      <c r="P19" s="20">
        <v>45619</v>
      </c>
    </row>
    <row r="20" spans="1:16" x14ac:dyDescent="0.3">
      <c r="A20" t="s">
        <v>156</v>
      </c>
      <c r="B20" t="s">
        <v>1153</v>
      </c>
      <c r="C20" t="s">
        <v>19</v>
      </c>
      <c r="D20" t="s">
        <v>25</v>
      </c>
      <c r="E20">
        <v>8</v>
      </c>
      <c r="F20" s="2">
        <v>0.76</v>
      </c>
      <c r="G20" s="1">
        <v>45057</v>
      </c>
      <c r="H20" s="24">
        <v>45083</v>
      </c>
      <c r="I20" t="s">
        <v>20</v>
      </c>
      <c r="J20" s="2">
        <v>6.08</v>
      </c>
      <c r="K20" t="s">
        <v>1144</v>
      </c>
      <c r="L20">
        <v>4</v>
      </c>
      <c r="M20" t="s">
        <v>22</v>
      </c>
      <c r="N20" t="s">
        <v>47</v>
      </c>
      <c r="O20">
        <f t="shared" si="0"/>
        <v>2023</v>
      </c>
      <c r="P20" s="20">
        <v>45057</v>
      </c>
    </row>
    <row r="21" spans="1:16" x14ac:dyDescent="0.3">
      <c r="A21" t="s">
        <v>157</v>
      </c>
      <c r="B21" t="s">
        <v>1156</v>
      </c>
      <c r="C21" t="s">
        <v>24</v>
      </c>
      <c r="D21" t="s">
        <v>32</v>
      </c>
      <c r="E21">
        <v>7</v>
      </c>
      <c r="F21" s="2">
        <v>35.380000000000003</v>
      </c>
      <c r="G21" s="1">
        <v>44930</v>
      </c>
      <c r="H21" s="24">
        <v>44946</v>
      </c>
      <c r="I21" t="s">
        <v>12</v>
      </c>
      <c r="J21" s="2">
        <v>247.66000000000003</v>
      </c>
      <c r="K21" t="s">
        <v>136</v>
      </c>
      <c r="L21">
        <v>16</v>
      </c>
      <c r="M21" t="s">
        <v>48</v>
      </c>
      <c r="N21" t="s">
        <v>49</v>
      </c>
      <c r="O21">
        <f t="shared" si="0"/>
        <v>2023</v>
      </c>
      <c r="P21" s="20">
        <v>44930</v>
      </c>
    </row>
    <row r="22" spans="1:16" x14ac:dyDescent="0.3">
      <c r="A22" t="s">
        <v>158</v>
      </c>
      <c r="B22" t="s">
        <v>1154</v>
      </c>
      <c r="C22" t="s">
        <v>10</v>
      </c>
      <c r="D22" t="s">
        <v>11</v>
      </c>
      <c r="E22">
        <v>5</v>
      </c>
      <c r="F22" s="2">
        <v>226.86</v>
      </c>
      <c r="G22" s="1">
        <v>45994</v>
      </c>
      <c r="H22" s="24">
        <v>46014</v>
      </c>
      <c r="I22" t="s">
        <v>20</v>
      </c>
      <c r="J22" s="2">
        <v>1134.3000000000002</v>
      </c>
      <c r="K22" t="s">
        <v>136</v>
      </c>
      <c r="L22">
        <v>12</v>
      </c>
      <c r="M22" t="s">
        <v>35</v>
      </c>
      <c r="N22" t="s">
        <v>50</v>
      </c>
      <c r="O22">
        <f t="shared" si="0"/>
        <v>2025</v>
      </c>
      <c r="P22" s="20">
        <v>45994</v>
      </c>
    </row>
    <row r="23" spans="1:16" x14ac:dyDescent="0.3">
      <c r="A23" t="s">
        <v>159</v>
      </c>
      <c r="B23" t="s">
        <v>1155</v>
      </c>
      <c r="C23" t="s">
        <v>10</v>
      </c>
      <c r="D23" t="s">
        <v>51</v>
      </c>
      <c r="E23">
        <v>1</v>
      </c>
      <c r="F23" s="2">
        <v>21.99</v>
      </c>
      <c r="G23" s="1">
        <v>45922</v>
      </c>
      <c r="H23" s="24">
        <v>45964</v>
      </c>
      <c r="I23" t="s">
        <v>20</v>
      </c>
      <c r="J23" s="2">
        <v>21.99</v>
      </c>
      <c r="K23" t="s">
        <v>1144</v>
      </c>
      <c r="L23">
        <v>0</v>
      </c>
      <c r="M23" t="s">
        <v>52</v>
      </c>
      <c r="N23" t="s">
        <v>53</v>
      </c>
      <c r="O23">
        <f t="shared" si="0"/>
        <v>2025</v>
      </c>
      <c r="P23" s="20">
        <v>45922</v>
      </c>
    </row>
    <row r="24" spans="1:16" x14ac:dyDescent="0.3">
      <c r="A24" t="s">
        <v>160</v>
      </c>
      <c r="B24" t="s">
        <v>1155</v>
      </c>
      <c r="C24" t="s">
        <v>10</v>
      </c>
      <c r="D24" t="s">
        <v>38</v>
      </c>
      <c r="E24">
        <v>3</v>
      </c>
      <c r="F24" s="2">
        <v>3.51</v>
      </c>
      <c r="G24" s="1">
        <v>45043</v>
      </c>
      <c r="H24" s="24">
        <v>45087</v>
      </c>
      <c r="I24" t="s">
        <v>12</v>
      </c>
      <c r="J24" s="2">
        <v>10.53</v>
      </c>
      <c r="K24" t="s">
        <v>1144</v>
      </c>
      <c r="L24">
        <v>2</v>
      </c>
      <c r="M24" t="s">
        <v>48</v>
      </c>
      <c r="N24" t="s">
        <v>54</v>
      </c>
      <c r="O24">
        <f t="shared" si="0"/>
        <v>2023</v>
      </c>
      <c r="P24" s="20">
        <v>45043</v>
      </c>
    </row>
    <row r="25" spans="1:16" x14ac:dyDescent="0.3">
      <c r="A25" t="s">
        <v>161</v>
      </c>
      <c r="B25" t="s">
        <v>1155</v>
      </c>
      <c r="C25" t="s">
        <v>10</v>
      </c>
      <c r="D25" t="s">
        <v>16</v>
      </c>
      <c r="E25">
        <v>4</v>
      </c>
      <c r="F25" s="2">
        <v>177.37</v>
      </c>
      <c r="G25" s="1">
        <v>45016</v>
      </c>
      <c r="H25" s="24">
        <v>45047</v>
      </c>
      <c r="I25" t="s">
        <v>20</v>
      </c>
      <c r="J25" s="2">
        <v>709.48</v>
      </c>
      <c r="K25" t="s">
        <v>1143</v>
      </c>
      <c r="L25">
        <v>11</v>
      </c>
      <c r="M25" t="s">
        <v>35</v>
      </c>
      <c r="N25" t="s">
        <v>55</v>
      </c>
      <c r="O25">
        <f t="shared" si="0"/>
        <v>2023</v>
      </c>
      <c r="P25" s="20">
        <v>45016</v>
      </c>
    </row>
    <row r="26" spans="1:16" x14ac:dyDescent="0.3">
      <c r="A26" t="s">
        <v>162</v>
      </c>
      <c r="B26" t="s">
        <v>1150</v>
      </c>
      <c r="C26" t="s">
        <v>24</v>
      </c>
      <c r="D26" t="s">
        <v>32</v>
      </c>
      <c r="E26">
        <v>10</v>
      </c>
      <c r="F26" s="2">
        <v>35.380000000000003</v>
      </c>
      <c r="G26" s="1">
        <v>45574</v>
      </c>
      <c r="H26" s="24">
        <v>45598</v>
      </c>
      <c r="I26" t="s">
        <v>20</v>
      </c>
      <c r="J26" s="2">
        <v>353.8</v>
      </c>
      <c r="K26" t="s">
        <v>1143</v>
      </c>
      <c r="L26">
        <v>1</v>
      </c>
      <c r="M26" t="s">
        <v>52</v>
      </c>
      <c r="N26" t="s">
        <v>56</v>
      </c>
      <c r="O26">
        <f t="shared" si="0"/>
        <v>2024</v>
      </c>
      <c r="P26" s="20">
        <v>45574</v>
      </c>
    </row>
    <row r="27" spans="1:16" x14ac:dyDescent="0.3">
      <c r="A27" t="s">
        <v>163</v>
      </c>
      <c r="B27" t="s">
        <v>1155</v>
      </c>
      <c r="C27" t="s">
        <v>10</v>
      </c>
      <c r="D27" t="s">
        <v>51</v>
      </c>
      <c r="E27">
        <v>2</v>
      </c>
      <c r="F27" s="2">
        <v>21.99</v>
      </c>
      <c r="G27" s="1">
        <v>45694</v>
      </c>
      <c r="H27" s="24">
        <v>45719</v>
      </c>
      <c r="I27" t="s">
        <v>12</v>
      </c>
      <c r="J27" s="2">
        <v>43.98</v>
      </c>
      <c r="K27" t="s">
        <v>1144</v>
      </c>
      <c r="L27">
        <v>5</v>
      </c>
      <c r="M27" t="s">
        <v>30</v>
      </c>
      <c r="N27" t="s">
        <v>43</v>
      </c>
      <c r="O27">
        <f t="shared" si="0"/>
        <v>2025</v>
      </c>
      <c r="P27" s="20">
        <v>45694</v>
      </c>
    </row>
    <row r="28" spans="1:16" x14ac:dyDescent="0.3">
      <c r="A28" t="s">
        <v>164</v>
      </c>
      <c r="B28" t="s">
        <v>1151</v>
      </c>
      <c r="C28" t="s">
        <v>24</v>
      </c>
      <c r="D28" t="s">
        <v>32</v>
      </c>
      <c r="E28">
        <v>5</v>
      </c>
      <c r="F28" s="2">
        <v>35.380000000000003</v>
      </c>
      <c r="G28" s="1">
        <v>45119</v>
      </c>
      <c r="H28" s="24">
        <v>45156</v>
      </c>
      <c r="I28" t="s">
        <v>20</v>
      </c>
      <c r="J28" s="2">
        <v>176.9</v>
      </c>
      <c r="K28" t="s">
        <v>136</v>
      </c>
      <c r="L28">
        <v>1</v>
      </c>
      <c r="M28" t="s">
        <v>17</v>
      </c>
      <c r="N28" t="s">
        <v>57</v>
      </c>
      <c r="O28">
        <f t="shared" si="0"/>
        <v>2023</v>
      </c>
      <c r="P28" s="20">
        <v>45119</v>
      </c>
    </row>
    <row r="29" spans="1:16" x14ac:dyDescent="0.3">
      <c r="A29" t="s">
        <v>165</v>
      </c>
      <c r="B29" t="s">
        <v>1155</v>
      </c>
      <c r="C29" t="s">
        <v>10</v>
      </c>
      <c r="D29" t="s">
        <v>11</v>
      </c>
      <c r="E29">
        <v>8</v>
      </c>
      <c r="F29" s="2">
        <v>226.86</v>
      </c>
      <c r="G29" s="1">
        <v>45082</v>
      </c>
      <c r="H29" s="24">
        <v>45120</v>
      </c>
      <c r="I29" t="s">
        <v>12</v>
      </c>
      <c r="J29" s="2">
        <v>1814.88</v>
      </c>
      <c r="K29" t="s">
        <v>136</v>
      </c>
      <c r="L29">
        <v>5</v>
      </c>
      <c r="M29" t="s">
        <v>17</v>
      </c>
      <c r="N29" t="s">
        <v>58</v>
      </c>
      <c r="O29">
        <f t="shared" si="0"/>
        <v>2023</v>
      </c>
      <c r="P29" s="20">
        <v>45082</v>
      </c>
    </row>
    <row r="30" spans="1:16" x14ac:dyDescent="0.3">
      <c r="A30" t="s">
        <v>166</v>
      </c>
      <c r="B30" t="s">
        <v>1158</v>
      </c>
      <c r="C30" t="s">
        <v>15</v>
      </c>
      <c r="D30" t="s">
        <v>16</v>
      </c>
      <c r="E30">
        <v>2</v>
      </c>
      <c r="F30" s="2">
        <v>177.37</v>
      </c>
      <c r="G30" s="1">
        <v>45426</v>
      </c>
      <c r="H30" s="24">
        <v>45451</v>
      </c>
      <c r="I30" t="s">
        <v>12</v>
      </c>
      <c r="J30" s="2">
        <v>354.74</v>
      </c>
      <c r="K30" t="s">
        <v>1143</v>
      </c>
      <c r="L30">
        <v>3</v>
      </c>
      <c r="M30" t="s">
        <v>30</v>
      </c>
      <c r="N30" t="s">
        <v>58</v>
      </c>
      <c r="O30">
        <f t="shared" si="0"/>
        <v>2024</v>
      </c>
      <c r="P30" s="20">
        <v>45426</v>
      </c>
    </row>
    <row r="31" spans="1:16" x14ac:dyDescent="0.3">
      <c r="A31" t="s">
        <v>167</v>
      </c>
      <c r="B31" t="s">
        <v>1150</v>
      </c>
      <c r="C31" t="s">
        <v>24</v>
      </c>
      <c r="D31" t="s">
        <v>38</v>
      </c>
      <c r="E31">
        <v>2</v>
      </c>
      <c r="F31" s="2">
        <v>3.51</v>
      </c>
      <c r="G31" s="1">
        <v>45761</v>
      </c>
      <c r="H31" s="24">
        <v>45787</v>
      </c>
      <c r="I31" t="s">
        <v>20</v>
      </c>
      <c r="J31" s="2">
        <v>7.02</v>
      </c>
      <c r="K31" t="s">
        <v>1144</v>
      </c>
      <c r="L31">
        <v>6</v>
      </c>
      <c r="M31" t="s">
        <v>22</v>
      </c>
      <c r="N31" t="s">
        <v>37</v>
      </c>
      <c r="O31">
        <f t="shared" si="0"/>
        <v>2025</v>
      </c>
      <c r="P31" s="20">
        <v>45761</v>
      </c>
    </row>
    <row r="32" spans="1:16" x14ac:dyDescent="0.3">
      <c r="A32" t="s">
        <v>168</v>
      </c>
      <c r="B32" t="s">
        <v>1155</v>
      </c>
      <c r="C32" t="s">
        <v>10</v>
      </c>
      <c r="D32" t="s">
        <v>38</v>
      </c>
      <c r="E32">
        <v>5</v>
      </c>
      <c r="F32" s="2">
        <v>3.51</v>
      </c>
      <c r="G32" s="1">
        <v>45177</v>
      </c>
      <c r="H32" s="24">
        <v>45221</v>
      </c>
      <c r="I32" t="s">
        <v>20</v>
      </c>
      <c r="J32" s="2">
        <v>17.549999999999997</v>
      </c>
      <c r="K32" t="s">
        <v>1144</v>
      </c>
      <c r="L32">
        <v>4</v>
      </c>
      <c r="M32" t="s">
        <v>48</v>
      </c>
      <c r="N32" t="s">
        <v>59</v>
      </c>
      <c r="O32">
        <f t="shared" si="0"/>
        <v>2023</v>
      </c>
      <c r="P32" s="20">
        <v>45177</v>
      </c>
    </row>
    <row r="33" spans="1:16" x14ac:dyDescent="0.3">
      <c r="A33" t="s">
        <v>169</v>
      </c>
      <c r="B33" t="s">
        <v>1154</v>
      </c>
      <c r="C33" t="s">
        <v>24</v>
      </c>
      <c r="D33" t="s">
        <v>51</v>
      </c>
      <c r="E33">
        <v>4</v>
      </c>
      <c r="F33" s="2">
        <v>21.99</v>
      </c>
      <c r="G33" s="1">
        <v>45499</v>
      </c>
      <c r="H33" s="24">
        <v>45515</v>
      </c>
      <c r="I33" t="s">
        <v>20</v>
      </c>
      <c r="J33" s="2">
        <v>87.96</v>
      </c>
      <c r="K33" t="s">
        <v>1144</v>
      </c>
      <c r="L33">
        <v>6</v>
      </c>
      <c r="M33" t="s">
        <v>48</v>
      </c>
      <c r="N33" t="s">
        <v>60</v>
      </c>
      <c r="O33">
        <f t="shared" si="0"/>
        <v>2024</v>
      </c>
      <c r="P33" s="20">
        <v>45499</v>
      </c>
    </row>
    <row r="34" spans="1:16" x14ac:dyDescent="0.3">
      <c r="A34" t="s">
        <v>170</v>
      </c>
      <c r="B34" t="s">
        <v>1159</v>
      </c>
      <c r="C34" t="s">
        <v>24</v>
      </c>
      <c r="D34" t="s">
        <v>51</v>
      </c>
      <c r="E34">
        <v>10</v>
      </c>
      <c r="F34" s="2">
        <v>21.99</v>
      </c>
      <c r="G34" s="1">
        <v>45679</v>
      </c>
      <c r="H34" s="24">
        <v>45723</v>
      </c>
      <c r="I34" t="s">
        <v>20</v>
      </c>
      <c r="J34" s="2">
        <v>219.89999999999998</v>
      </c>
      <c r="K34" t="s">
        <v>1144</v>
      </c>
      <c r="L34">
        <v>11</v>
      </c>
      <c r="M34" t="s">
        <v>40</v>
      </c>
      <c r="N34" t="s">
        <v>61</v>
      </c>
      <c r="O34">
        <f t="shared" si="0"/>
        <v>2025</v>
      </c>
      <c r="P34" s="20">
        <v>45679</v>
      </c>
    </row>
    <row r="35" spans="1:16" x14ac:dyDescent="0.3">
      <c r="A35" t="s">
        <v>171</v>
      </c>
      <c r="B35" t="s">
        <v>1152</v>
      </c>
      <c r="C35" t="s">
        <v>24</v>
      </c>
      <c r="D35" t="s">
        <v>32</v>
      </c>
      <c r="E35">
        <v>7</v>
      </c>
      <c r="F35" s="2">
        <v>35.380000000000003</v>
      </c>
      <c r="G35" s="1">
        <v>45454</v>
      </c>
      <c r="H35" s="24">
        <v>45476</v>
      </c>
      <c r="I35" t="s">
        <v>20</v>
      </c>
      <c r="J35" s="2">
        <v>247.66000000000003</v>
      </c>
      <c r="K35" t="s">
        <v>136</v>
      </c>
      <c r="L35">
        <v>2</v>
      </c>
      <c r="M35" t="s">
        <v>30</v>
      </c>
      <c r="N35" t="s">
        <v>62</v>
      </c>
      <c r="O35">
        <f t="shared" si="0"/>
        <v>2024</v>
      </c>
      <c r="P35" s="20">
        <v>45454</v>
      </c>
    </row>
    <row r="36" spans="1:16" x14ac:dyDescent="0.3">
      <c r="A36" t="s">
        <v>172</v>
      </c>
      <c r="B36" t="s">
        <v>1149</v>
      </c>
      <c r="C36" t="s">
        <v>19</v>
      </c>
      <c r="D36" t="s">
        <v>32</v>
      </c>
      <c r="E36">
        <v>4</v>
      </c>
      <c r="F36" s="2">
        <v>35.380000000000003</v>
      </c>
      <c r="G36" s="1">
        <v>45784</v>
      </c>
      <c r="H36" s="24">
        <v>45815</v>
      </c>
      <c r="I36" t="s">
        <v>12</v>
      </c>
      <c r="J36" s="2">
        <v>141.52000000000001</v>
      </c>
      <c r="K36" t="s">
        <v>136</v>
      </c>
      <c r="L36">
        <v>3</v>
      </c>
      <c r="M36" t="s">
        <v>40</v>
      </c>
      <c r="N36" t="s">
        <v>63</v>
      </c>
      <c r="O36">
        <f t="shared" si="0"/>
        <v>2025</v>
      </c>
      <c r="P36" s="20">
        <v>45784</v>
      </c>
    </row>
    <row r="37" spans="1:16" x14ac:dyDescent="0.3">
      <c r="A37" t="s">
        <v>173</v>
      </c>
      <c r="B37" t="s">
        <v>1154</v>
      </c>
      <c r="C37" t="s">
        <v>10</v>
      </c>
      <c r="D37" t="s">
        <v>34</v>
      </c>
      <c r="E37">
        <v>5</v>
      </c>
      <c r="F37" s="2">
        <v>113.3</v>
      </c>
      <c r="G37" s="1">
        <v>45723</v>
      </c>
      <c r="H37" s="24">
        <v>45744</v>
      </c>
      <c r="I37" t="s">
        <v>12</v>
      </c>
      <c r="J37" s="2">
        <v>566.5</v>
      </c>
      <c r="K37" t="s">
        <v>136</v>
      </c>
      <c r="L37">
        <v>12</v>
      </c>
      <c r="M37" t="s">
        <v>52</v>
      </c>
      <c r="N37" t="s">
        <v>64</v>
      </c>
      <c r="O37">
        <f t="shared" si="0"/>
        <v>2025</v>
      </c>
      <c r="P37" s="20">
        <v>45723</v>
      </c>
    </row>
    <row r="38" spans="1:16" x14ac:dyDescent="0.3">
      <c r="A38" t="s">
        <v>174</v>
      </c>
      <c r="B38" t="s">
        <v>1159</v>
      </c>
      <c r="C38" t="s">
        <v>24</v>
      </c>
      <c r="D38" t="s">
        <v>65</v>
      </c>
      <c r="E38">
        <v>8</v>
      </c>
      <c r="F38" s="2">
        <v>35.93</v>
      </c>
      <c r="G38" s="1">
        <v>45331</v>
      </c>
      <c r="H38" s="24">
        <v>45363</v>
      </c>
      <c r="I38" t="s">
        <v>12</v>
      </c>
      <c r="J38" s="2">
        <v>287.44</v>
      </c>
      <c r="K38" t="s">
        <v>136</v>
      </c>
      <c r="L38">
        <v>8</v>
      </c>
      <c r="M38" t="s">
        <v>30</v>
      </c>
      <c r="N38" t="s">
        <v>66</v>
      </c>
      <c r="O38">
        <f t="shared" si="0"/>
        <v>2024</v>
      </c>
      <c r="P38" s="20">
        <v>45331</v>
      </c>
    </row>
    <row r="39" spans="1:16" x14ac:dyDescent="0.3">
      <c r="A39" t="s">
        <v>175</v>
      </c>
      <c r="B39" t="s">
        <v>1159</v>
      </c>
      <c r="C39" t="s">
        <v>24</v>
      </c>
      <c r="D39" t="s">
        <v>38</v>
      </c>
      <c r="E39">
        <v>9</v>
      </c>
      <c r="F39" s="2">
        <v>3.51</v>
      </c>
      <c r="G39" s="1">
        <v>45223</v>
      </c>
      <c r="H39" s="24">
        <v>45247</v>
      </c>
      <c r="I39" t="s">
        <v>12</v>
      </c>
      <c r="J39" s="2">
        <v>31.589999999999996</v>
      </c>
      <c r="K39" t="s">
        <v>1144</v>
      </c>
      <c r="L39">
        <v>8</v>
      </c>
      <c r="M39" t="s">
        <v>30</v>
      </c>
      <c r="N39" t="s">
        <v>67</v>
      </c>
      <c r="O39">
        <f t="shared" si="0"/>
        <v>2023</v>
      </c>
      <c r="P39" s="20">
        <v>45223</v>
      </c>
    </row>
    <row r="40" spans="1:16" x14ac:dyDescent="0.3">
      <c r="A40" t="s">
        <v>176</v>
      </c>
      <c r="B40" t="s">
        <v>1157</v>
      </c>
      <c r="C40" t="s">
        <v>10</v>
      </c>
      <c r="D40" t="s">
        <v>34</v>
      </c>
      <c r="E40">
        <v>6</v>
      </c>
      <c r="F40" s="2">
        <v>113.3</v>
      </c>
      <c r="G40" s="1">
        <v>45821</v>
      </c>
      <c r="H40" s="24">
        <v>45837</v>
      </c>
      <c r="I40" t="s">
        <v>12</v>
      </c>
      <c r="J40" s="2">
        <v>679.8</v>
      </c>
      <c r="K40" t="s">
        <v>136</v>
      </c>
      <c r="L40">
        <v>8</v>
      </c>
      <c r="M40" t="s">
        <v>52</v>
      </c>
      <c r="N40" t="s">
        <v>56</v>
      </c>
      <c r="O40">
        <f t="shared" si="0"/>
        <v>2025</v>
      </c>
      <c r="P40" s="20">
        <v>45821</v>
      </c>
    </row>
    <row r="41" spans="1:16" x14ac:dyDescent="0.3">
      <c r="A41" t="s">
        <v>177</v>
      </c>
      <c r="B41" t="s">
        <v>1159</v>
      </c>
      <c r="C41" t="s">
        <v>24</v>
      </c>
      <c r="D41" t="s">
        <v>34</v>
      </c>
      <c r="E41">
        <v>8</v>
      </c>
      <c r="F41" s="2">
        <v>113.3</v>
      </c>
      <c r="G41" s="1">
        <v>45075</v>
      </c>
      <c r="H41" s="24">
        <v>45108</v>
      </c>
      <c r="I41" t="s">
        <v>12</v>
      </c>
      <c r="J41" s="2">
        <v>906.4</v>
      </c>
      <c r="K41" t="s">
        <v>136</v>
      </c>
      <c r="L41">
        <v>18</v>
      </c>
      <c r="M41" t="s">
        <v>13</v>
      </c>
      <c r="N41" t="s">
        <v>14</v>
      </c>
      <c r="O41">
        <f t="shared" si="0"/>
        <v>2023</v>
      </c>
      <c r="P41" s="20">
        <v>45075</v>
      </c>
    </row>
    <row r="42" spans="1:16" x14ac:dyDescent="0.3">
      <c r="A42" t="s">
        <v>178</v>
      </c>
      <c r="B42" t="s">
        <v>1157</v>
      </c>
      <c r="C42" t="s">
        <v>10</v>
      </c>
      <c r="D42" t="s">
        <v>27</v>
      </c>
      <c r="E42">
        <v>8</v>
      </c>
      <c r="F42" s="2">
        <v>292.01</v>
      </c>
      <c r="G42" s="1">
        <v>45090</v>
      </c>
      <c r="H42" s="24">
        <v>45134</v>
      </c>
      <c r="I42" t="s">
        <v>20</v>
      </c>
      <c r="J42" s="2">
        <v>2336.08</v>
      </c>
      <c r="K42" t="s">
        <v>1143</v>
      </c>
      <c r="L42">
        <v>19</v>
      </c>
      <c r="M42" t="s">
        <v>48</v>
      </c>
      <c r="N42" t="s">
        <v>68</v>
      </c>
      <c r="O42">
        <f t="shared" si="0"/>
        <v>2023</v>
      </c>
      <c r="P42" s="20">
        <v>45090</v>
      </c>
    </row>
    <row r="43" spans="1:16" x14ac:dyDescent="0.3">
      <c r="A43" t="s">
        <v>179</v>
      </c>
      <c r="B43" t="s">
        <v>1159</v>
      </c>
      <c r="C43" t="s">
        <v>24</v>
      </c>
      <c r="D43" t="s">
        <v>65</v>
      </c>
      <c r="E43">
        <v>2</v>
      </c>
      <c r="F43" s="2">
        <v>35.93</v>
      </c>
      <c r="G43" s="1">
        <v>45069</v>
      </c>
      <c r="H43" s="24">
        <v>45088</v>
      </c>
      <c r="I43" t="s">
        <v>12</v>
      </c>
      <c r="J43" s="2">
        <v>71.86</v>
      </c>
      <c r="K43" t="s">
        <v>136</v>
      </c>
      <c r="L43">
        <v>5</v>
      </c>
      <c r="M43" t="s">
        <v>13</v>
      </c>
      <c r="N43" t="s">
        <v>69</v>
      </c>
      <c r="O43">
        <f t="shared" si="0"/>
        <v>2023</v>
      </c>
      <c r="P43" s="20">
        <v>45069</v>
      </c>
    </row>
    <row r="44" spans="1:16" x14ac:dyDescent="0.3">
      <c r="A44" t="s">
        <v>180</v>
      </c>
      <c r="B44" t="s">
        <v>1152</v>
      </c>
      <c r="C44" t="s">
        <v>24</v>
      </c>
      <c r="D44" t="s">
        <v>38</v>
      </c>
      <c r="E44">
        <v>2</v>
      </c>
      <c r="F44" s="2">
        <v>3.51</v>
      </c>
      <c r="G44" s="1">
        <v>45045</v>
      </c>
      <c r="H44" s="24">
        <v>45060</v>
      </c>
      <c r="I44" t="s">
        <v>12</v>
      </c>
      <c r="J44" s="2">
        <v>7.02</v>
      </c>
      <c r="K44" t="s">
        <v>1144</v>
      </c>
      <c r="L44">
        <v>5</v>
      </c>
      <c r="M44" t="s">
        <v>13</v>
      </c>
      <c r="N44" t="s">
        <v>69</v>
      </c>
      <c r="O44">
        <f t="shared" si="0"/>
        <v>2023</v>
      </c>
      <c r="P44" s="20">
        <v>45045</v>
      </c>
    </row>
    <row r="45" spans="1:16" x14ac:dyDescent="0.3">
      <c r="A45" t="s">
        <v>181</v>
      </c>
      <c r="B45" t="s">
        <v>1157</v>
      </c>
      <c r="C45" t="s">
        <v>10</v>
      </c>
      <c r="D45" t="s">
        <v>32</v>
      </c>
      <c r="E45">
        <v>3</v>
      </c>
      <c r="F45" s="2">
        <v>35.380000000000003</v>
      </c>
      <c r="G45" s="1">
        <v>45228</v>
      </c>
      <c r="H45" s="24">
        <v>45257</v>
      </c>
      <c r="I45" t="s">
        <v>12</v>
      </c>
      <c r="J45" s="2">
        <v>106.14000000000001</v>
      </c>
      <c r="K45" t="s">
        <v>1144</v>
      </c>
      <c r="L45">
        <v>9</v>
      </c>
      <c r="M45" t="s">
        <v>48</v>
      </c>
      <c r="N45" t="s">
        <v>59</v>
      </c>
      <c r="O45">
        <f t="shared" si="0"/>
        <v>2023</v>
      </c>
      <c r="P45" s="20">
        <v>45228</v>
      </c>
    </row>
    <row r="46" spans="1:16" x14ac:dyDescent="0.3">
      <c r="A46" t="s">
        <v>182</v>
      </c>
      <c r="B46" t="s">
        <v>1149</v>
      </c>
      <c r="C46" t="s">
        <v>15</v>
      </c>
      <c r="D46" t="s">
        <v>27</v>
      </c>
      <c r="E46">
        <v>2</v>
      </c>
      <c r="F46" s="2">
        <v>292.01</v>
      </c>
      <c r="G46" s="1">
        <v>45386</v>
      </c>
      <c r="H46" s="24">
        <v>45409</v>
      </c>
      <c r="I46" t="s">
        <v>12</v>
      </c>
      <c r="J46" s="2">
        <v>584.02</v>
      </c>
      <c r="K46" t="s">
        <v>1143</v>
      </c>
      <c r="L46">
        <v>7</v>
      </c>
      <c r="M46" t="s">
        <v>17</v>
      </c>
      <c r="N46" t="s">
        <v>21</v>
      </c>
      <c r="O46">
        <f t="shared" si="0"/>
        <v>2024</v>
      </c>
      <c r="P46" s="20">
        <v>45386</v>
      </c>
    </row>
    <row r="47" spans="1:16" x14ac:dyDescent="0.3">
      <c r="A47" t="s">
        <v>183</v>
      </c>
      <c r="B47" t="s">
        <v>1151</v>
      </c>
      <c r="C47" t="s">
        <v>24</v>
      </c>
      <c r="D47" t="s">
        <v>51</v>
      </c>
      <c r="E47">
        <v>1</v>
      </c>
      <c r="F47" s="2">
        <v>21.99</v>
      </c>
      <c r="G47" s="1">
        <v>45444</v>
      </c>
      <c r="H47" s="24">
        <v>45488</v>
      </c>
      <c r="I47" t="s">
        <v>20</v>
      </c>
      <c r="J47" s="2">
        <v>21.99</v>
      </c>
      <c r="K47" t="s">
        <v>1143</v>
      </c>
      <c r="L47">
        <v>0</v>
      </c>
      <c r="M47" t="s">
        <v>40</v>
      </c>
      <c r="N47" t="s">
        <v>70</v>
      </c>
      <c r="O47">
        <f t="shared" si="0"/>
        <v>2024</v>
      </c>
      <c r="P47" s="20">
        <v>45444</v>
      </c>
    </row>
    <row r="48" spans="1:16" x14ac:dyDescent="0.3">
      <c r="A48" t="s">
        <v>184</v>
      </c>
      <c r="B48" t="s">
        <v>1151</v>
      </c>
      <c r="C48" t="s">
        <v>24</v>
      </c>
      <c r="D48" t="s">
        <v>65</v>
      </c>
      <c r="E48">
        <v>10</v>
      </c>
      <c r="F48" s="2">
        <v>35.93</v>
      </c>
      <c r="G48" s="1">
        <v>45712</v>
      </c>
      <c r="H48" s="24">
        <v>45747</v>
      </c>
      <c r="I48" t="s">
        <v>12</v>
      </c>
      <c r="J48" s="2">
        <v>359.3</v>
      </c>
      <c r="K48" t="s">
        <v>1143</v>
      </c>
      <c r="L48">
        <v>17</v>
      </c>
      <c r="M48" t="s">
        <v>40</v>
      </c>
      <c r="N48" t="s">
        <v>71</v>
      </c>
      <c r="O48">
        <f t="shared" si="0"/>
        <v>2025</v>
      </c>
      <c r="P48" s="20">
        <v>45712</v>
      </c>
    </row>
    <row r="49" spans="1:16" x14ac:dyDescent="0.3">
      <c r="A49" t="s">
        <v>185</v>
      </c>
      <c r="B49" t="s">
        <v>1151</v>
      </c>
      <c r="C49" t="s">
        <v>24</v>
      </c>
      <c r="D49" t="s">
        <v>34</v>
      </c>
      <c r="E49">
        <v>3</v>
      </c>
      <c r="F49" s="2">
        <v>113.3</v>
      </c>
      <c r="G49" s="1">
        <v>45132</v>
      </c>
      <c r="H49" s="24">
        <v>45151</v>
      </c>
      <c r="I49" t="s">
        <v>20</v>
      </c>
      <c r="J49" s="2">
        <v>339.9</v>
      </c>
      <c r="K49" t="s">
        <v>136</v>
      </c>
      <c r="L49">
        <v>9</v>
      </c>
      <c r="M49" t="s">
        <v>13</v>
      </c>
      <c r="N49" t="s">
        <v>72</v>
      </c>
      <c r="O49">
        <f t="shared" si="0"/>
        <v>2023</v>
      </c>
      <c r="P49" s="20">
        <v>45132</v>
      </c>
    </row>
    <row r="50" spans="1:16" x14ac:dyDescent="0.3">
      <c r="A50" t="s">
        <v>186</v>
      </c>
      <c r="B50" t="s">
        <v>1154</v>
      </c>
      <c r="C50" t="s">
        <v>24</v>
      </c>
      <c r="D50" t="s">
        <v>32</v>
      </c>
      <c r="E50">
        <v>6</v>
      </c>
      <c r="F50" s="2">
        <v>35.380000000000003</v>
      </c>
      <c r="G50" s="1">
        <v>45341</v>
      </c>
      <c r="H50" s="24">
        <v>45372</v>
      </c>
      <c r="I50" t="s">
        <v>12</v>
      </c>
      <c r="J50" s="2">
        <v>212.28000000000003</v>
      </c>
      <c r="K50" t="s">
        <v>136</v>
      </c>
      <c r="L50">
        <v>17</v>
      </c>
      <c r="M50" t="s">
        <v>13</v>
      </c>
      <c r="N50" t="s">
        <v>45</v>
      </c>
      <c r="O50">
        <f t="shared" si="0"/>
        <v>2024</v>
      </c>
      <c r="P50" s="20">
        <v>45341</v>
      </c>
    </row>
    <row r="51" spans="1:16" x14ac:dyDescent="0.3">
      <c r="A51" t="s">
        <v>187</v>
      </c>
      <c r="B51" t="s">
        <v>1149</v>
      </c>
      <c r="C51" t="s">
        <v>15</v>
      </c>
      <c r="D51" t="s">
        <v>27</v>
      </c>
      <c r="E51">
        <v>6</v>
      </c>
      <c r="F51" s="2">
        <v>292.01</v>
      </c>
      <c r="G51" s="1">
        <v>45866</v>
      </c>
      <c r="H51" s="24">
        <v>45890</v>
      </c>
      <c r="I51" t="s">
        <v>12</v>
      </c>
      <c r="J51" s="2">
        <v>1752.06</v>
      </c>
      <c r="K51" t="s">
        <v>1143</v>
      </c>
      <c r="L51">
        <v>13</v>
      </c>
      <c r="M51" t="s">
        <v>40</v>
      </c>
      <c r="N51" t="s">
        <v>63</v>
      </c>
      <c r="O51">
        <f t="shared" si="0"/>
        <v>2025</v>
      </c>
      <c r="P51" s="20">
        <v>45866</v>
      </c>
    </row>
    <row r="52" spans="1:16" x14ac:dyDescent="0.3">
      <c r="A52" t="s">
        <v>188</v>
      </c>
      <c r="B52" t="s">
        <v>1149</v>
      </c>
      <c r="C52" t="s">
        <v>15</v>
      </c>
      <c r="D52" t="s">
        <v>44</v>
      </c>
      <c r="E52">
        <v>10</v>
      </c>
      <c r="F52" s="2">
        <v>76.069999999999993</v>
      </c>
      <c r="G52" s="1">
        <v>45424</v>
      </c>
      <c r="H52" s="24">
        <v>45469</v>
      </c>
      <c r="I52" t="s">
        <v>12</v>
      </c>
      <c r="J52" s="2">
        <v>760.69999999999993</v>
      </c>
      <c r="K52" t="s">
        <v>136</v>
      </c>
      <c r="L52">
        <v>8</v>
      </c>
      <c r="M52" t="s">
        <v>52</v>
      </c>
      <c r="N52" t="s">
        <v>73</v>
      </c>
      <c r="O52">
        <f t="shared" si="0"/>
        <v>2024</v>
      </c>
      <c r="P52" s="20">
        <v>45424</v>
      </c>
    </row>
    <row r="53" spans="1:16" x14ac:dyDescent="0.3">
      <c r="A53" t="s">
        <v>189</v>
      </c>
      <c r="B53" t="s">
        <v>1149</v>
      </c>
      <c r="C53" t="s">
        <v>15</v>
      </c>
      <c r="D53" t="s">
        <v>44</v>
      </c>
      <c r="E53">
        <v>6</v>
      </c>
      <c r="F53" s="2">
        <v>76.069999999999993</v>
      </c>
      <c r="G53" s="1">
        <v>45551</v>
      </c>
      <c r="H53" s="24">
        <v>45595</v>
      </c>
      <c r="I53" t="s">
        <v>20</v>
      </c>
      <c r="J53" s="2">
        <v>456.41999999999996</v>
      </c>
      <c r="K53" t="s">
        <v>136</v>
      </c>
      <c r="L53">
        <v>4</v>
      </c>
      <c r="M53" t="s">
        <v>17</v>
      </c>
      <c r="N53" t="s">
        <v>21</v>
      </c>
      <c r="O53">
        <f t="shared" si="0"/>
        <v>2024</v>
      </c>
      <c r="P53" s="20">
        <v>45551</v>
      </c>
    </row>
    <row r="54" spans="1:16" x14ac:dyDescent="0.3">
      <c r="A54" t="s">
        <v>190</v>
      </c>
      <c r="B54" t="s">
        <v>1157</v>
      </c>
      <c r="C54" t="s">
        <v>10</v>
      </c>
      <c r="D54" t="s">
        <v>27</v>
      </c>
      <c r="E54">
        <v>8</v>
      </c>
      <c r="F54" s="2">
        <v>292.01</v>
      </c>
      <c r="G54" s="1">
        <v>45912</v>
      </c>
      <c r="H54" s="24">
        <v>45957</v>
      </c>
      <c r="I54" t="s">
        <v>20</v>
      </c>
      <c r="J54" s="2">
        <v>2336.08</v>
      </c>
      <c r="K54" t="s">
        <v>1143</v>
      </c>
      <c r="L54">
        <v>6</v>
      </c>
      <c r="M54" t="s">
        <v>28</v>
      </c>
      <c r="N54" t="s">
        <v>74</v>
      </c>
      <c r="O54">
        <f t="shared" si="0"/>
        <v>2025</v>
      </c>
      <c r="P54" s="20">
        <v>45912</v>
      </c>
    </row>
    <row r="55" spans="1:16" x14ac:dyDescent="0.3">
      <c r="A55" t="s">
        <v>191</v>
      </c>
      <c r="B55" t="s">
        <v>1157</v>
      </c>
      <c r="C55" t="s">
        <v>10</v>
      </c>
      <c r="D55" t="s">
        <v>34</v>
      </c>
      <c r="E55">
        <v>8</v>
      </c>
      <c r="F55" s="2">
        <v>113.3</v>
      </c>
      <c r="G55" s="1">
        <v>45711</v>
      </c>
      <c r="H55" s="24">
        <v>45749</v>
      </c>
      <c r="I55" t="s">
        <v>20</v>
      </c>
      <c r="J55" s="2">
        <v>906.4</v>
      </c>
      <c r="K55" t="s">
        <v>136</v>
      </c>
      <c r="L55">
        <v>4</v>
      </c>
      <c r="M55" t="s">
        <v>17</v>
      </c>
      <c r="N55" t="s">
        <v>57</v>
      </c>
      <c r="O55">
        <f t="shared" si="0"/>
        <v>2025</v>
      </c>
      <c r="P55" s="20">
        <v>45711</v>
      </c>
    </row>
    <row r="56" spans="1:16" x14ac:dyDescent="0.3">
      <c r="A56" t="s">
        <v>192</v>
      </c>
      <c r="B56" t="s">
        <v>1152</v>
      </c>
      <c r="C56" t="s">
        <v>24</v>
      </c>
      <c r="D56" t="s">
        <v>51</v>
      </c>
      <c r="E56">
        <v>8</v>
      </c>
      <c r="F56" s="2">
        <v>21.99</v>
      </c>
      <c r="G56" s="1">
        <v>45315</v>
      </c>
      <c r="H56" s="24">
        <v>45352</v>
      </c>
      <c r="I56" t="s">
        <v>20</v>
      </c>
      <c r="J56" s="2">
        <v>175.92</v>
      </c>
      <c r="K56" t="s">
        <v>1144</v>
      </c>
      <c r="L56">
        <v>6</v>
      </c>
      <c r="M56" t="s">
        <v>13</v>
      </c>
      <c r="N56" t="s">
        <v>69</v>
      </c>
      <c r="O56">
        <f t="shared" si="0"/>
        <v>2024</v>
      </c>
      <c r="P56" s="20">
        <v>45315</v>
      </c>
    </row>
    <row r="57" spans="1:16" x14ac:dyDescent="0.3">
      <c r="A57" t="s">
        <v>193</v>
      </c>
      <c r="B57" t="s">
        <v>1157</v>
      </c>
      <c r="C57" t="s">
        <v>10</v>
      </c>
      <c r="D57" t="s">
        <v>51</v>
      </c>
      <c r="E57">
        <v>3</v>
      </c>
      <c r="F57" s="2">
        <v>21.99</v>
      </c>
      <c r="G57" s="1">
        <v>45088</v>
      </c>
      <c r="H57" s="24">
        <v>45132</v>
      </c>
      <c r="I57" t="s">
        <v>20</v>
      </c>
      <c r="J57" s="2">
        <v>65.97</v>
      </c>
      <c r="K57" t="s">
        <v>1144</v>
      </c>
      <c r="L57">
        <v>1</v>
      </c>
      <c r="M57" t="s">
        <v>30</v>
      </c>
      <c r="N57" t="s">
        <v>75</v>
      </c>
      <c r="O57">
        <f t="shared" si="0"/>
        <v>2023</v>
      </c>
      <c r="P57" s="20">
        <v>45088</v>
      </c>
    </row>
    <row r="58" spans="1:16" x14ac:dyDescent="0.3">
      <c r="A58" t="s">
        <v>194</v>
      </c>
      <c r="B58" t="s">
        <v>1154</v>
      </c>
      <c r="C58" t="s">
        <v>10</v>
      </c>
      <c r="D58" t="s">
        <v>51</v>
      </c>
      <c r="E58">
        <v>9</v>
      </c>
      <c r="F58" s="2">
        <v>21.99</v>
      </c>
      <c r="G58" s="1">
        <v>45930</v>
      </c>
      <c r="H58" s="24">
        <v>45973</v>
      </c>
      <c r="I58" t="s">
        <v>20</v>
      </c>
      <c r="J58" s="2">
        <v>197.91</v>
      </c>
      <c r="K58" t="s">
        <v>1144</v>
      </c>
      <c r="L58">
        <v>4</v>
      </c>
      <c r="M58" t="s">
        <v>22</v>
      </c>
      <c r="N58" t="s">
        <v>23</v>
      </c>
      <c r="O58">
        <f t="shared" si="0"/>
        <v>2025</v>
      </c>
      <c r="P58" s="20">
        <v>45930</v>
      </c>
    </row>
    <row r="59" spans="1:16" x14ac:dyDescent="0.3">
      <c r="A59" t="s">
        <v>195</v>
      </c>
      <c r="B59" t="s">
        <v>1159</v>
      </c>
      <c r="C59" t="s">
        <v>24</v>
      </c>
      <c r="D59" t="s">
        <v>16</v>
      </c>
      <c r="E59">
        <v>2</v>
      </c>
      <c r="F59" s="2">
        <v>177.37</v>
      </c>
      <c r="G59" s="1">
        <v>45327</v>
      </c>
      <c r="H59" s="24">
        <v>45367</v>
      </c>
      <c r="I59" t="s">
        <v>20</v>
      </c>
      <c r="J59" s="2">
        <v>354.74</v>
      </c>
      <c r="K59" t="s">
        <v>1143</v>
      </c>
      <c r="L59">
        <v>10</v>
      </c>
      <c r="M59" t="s">
        <v>52</v>
      </c>
      <c r="N59" t="s">
        <v>76</v>
      </c>
      <c r="O59">
        <f t="shared" si="0"/>
        <v>2024</v>
      </c>
      <c r="P59" s="20">
        <v>45327</v>
      </c>
    </row>
    <row r="60" spans="1:16" x14ac:dyDescent="0.3">
      <c r="A60" t="s">
        <v>196</v>
      </c>
      <c r="B60" t="s">
        <v>1156</v>
      </c>
      <c r="C60" t="s">
        <v>24</v>
      </c>
      <c r="D60" t="s">
        <v>25</v>
      </c>
      <c r="E60">
        <v>2</v>
      </c>
      <c r="F60" s="2">
        <v>0.76</v>
      </c>
      <c r="G60" s="1">
        <v>45487</v>
      </c>
      <c r="H60" s="24">
        <v>45503</v>
      </c>
      <c r="I60" t="s">
        <v>20</v>
      </c>
      <c r="J60" s="2">
        <v>1.52</v>
      </c>
      <c r="K60" t="s">
        <v>1144</v>
      </c>
      <c r="L60">
        <v>17</v>
      </c>
      <c r="M60" t="s">
        <v>13</v>
      </c>
      <c r="N60" t="s">
        <v>26</v>
      </c>
      <c r="O60">
        <f t="shared" si="0"/>
        <v>2024</v>
      </c>
      <c r="P60" s="20">
        <v>45487</v>
      </c>
    </row>
    <row r="61" spans="1:16" x14ac:dyDescent="0.3">
      <c r="A61" t="s">
        <v>197</v>
      </c>
      <c r="B61" t="s">
        <v>1150</v>
      </c>
      <c r="C61" t="s">
        <v>24</v>
      </c>
      <c r="D61" t="s">
        <v>51</v>
      </c>
      <c r="E61">
        <v>3</v>
      </c>
      <c r="F61" s="2">
        <v>21.99</v>
      </c>
      <c r="G61" s="1">
        <v>45477</v>
      </c>
      <c r="H61" s="24">
        <v>45493</v>
      </c>
      <c r="I61" t="s">
        <v>20</v>
      </c>
      <c r="J61" s="2">
        <v>65.97</v>
      </c>
      <c r="K61" t="s">
        <v>1144</v>
      </c>
      <c r="L61">
        <v>14</v>
      </c>
      <c r="M61" t="s">
        <v>52</v>
      </c>
      <c r="N61" t="s">
        <v>64</v>
      </c>
      <c r="O61">
        <f t="shared" si="0"/>
        <v>2024</v>
      </c>
      <c r="P61" s="20">
        <v>45477</v>
      </c>
    </row>
    <row r="62" spans="1:16" x14ac:dyDescent="0.3">
      <c r="A62" t="s">
        <v>198</v>
      </c>
      <c r="B62" t="s">
        <v>1149</v>
      </c>
      <c r="C62" t="s">
        <v>19</v>
      </c>
      <c r="D62" t="s">
        <v>16</v>
      </c>
      <c r="E62">
        <v>9</v>
      </c>
      <c r="F62" s="2">
        <v>177.37</v>
      </c>
      <c r="G62" s="1">
        <v>45834</v>
      </c>
      <c r="H62" s="24">
        <v>45879</v>
      </c>
      <c r="I62" t="s">
        <v>20</v>
      </c>
      <c r="J62" s="2">
        <v>1596.33</v>
      </c>
      <c r="K62" t="s">
        <v>1143</v>
      </c>
      <c r="L62">
        <v>19</v>
      </c>
      <c r="M62" t="s">
        <v>48</v>
      </c>
      <c r="N62" t="s">
        <v>60</v>
      </c>
      <c r="O62">
        <f t="shared" si="0"/>
        <v>2025</v>
      </c>
      <c r="P62" s="20">
        <v>45834</v>
      </c>
    </row>
    <row r="63" spans="1:16" x14ac:dyDescent="0.3">
      <c r="A63" t="s">
        <v>199</v>
      </c>
      <c r="B63" t="s">
        <v>1158</v>
      </c>
      <c r="C63" t="s">
        <v>15</v>
      </c>
      <c r="D63" t="s">
        <v>34</v>
      </c>
      <c r="E63">
        <v>6</v>
      </c>
      <c r="F63" s="2">
        <v>113.3</v>
      </c>
      <c r="G63" s="1">
        <v>45908</v>
      </c>
      <c r="H63" s="24">
        <v>45926</v>
      </c>
      <c r="I63" t="s">
        <v>20</v>
      </c>
      <c r="J63" s="2">
        <v>679.8</v>
      </c>
      <c r="K63" t="s">
        <v>136</v>
      </c>
      <c r="L63">
        <v>18</v>
      </c>
      <c r="M63" t="s">
        <v>30</v>
      </c>
      <c r="N63" t="s">
        <v>77</v>
      </c>
      <c r="O63">
        <f t="shared" si="0"/>
        <v>2025</v>
      </c>
      <c r="P63" s="20">
        <v>45908</v>
      </c>
    </row>
    <row r="64" spans="1:16" x14ac:dyDescent="0.3">
      <c r="A64" t="s">
        <v>200</v>
      </c>
      <c r="B64" t="s">
        <v>1158</v>
      </c>
      <c r="C64" t="s">
        <v>15</v>
      </c>
      <c r="D64" t="s">
        <v>51</v>
      </c>
      <c r="E64">
        <v>8</v>
      </c>
      <c r="F64" s="2">
        <v>21.99</v>
      </c>
      <c r="G64" s="1">
        <v>44935</v>
      </c>
      <c r="H64" s="24">
        <v>44959</v>
      </c>
      <c r="I64" t="s">
        <v>20</v>
      </c>
      <c r="J64" s="2">
        <v>175.92</v>
      </c>
      <c r="K64" t="s">
        <v>136</v>
      </c>
      <c r="L64">
        <v>16</v>
      </c>
      <c r="M64" t="s">
        <v>22</v>
      </c>
      <c r="N64" t="s">
        <v>78</v>
      </c>
      <c r="O64">
        <f t="shared" si="0"/>
        <v>2023</v>
      </c>
      <c r="P64" s="20">
        <v>44935</v>
      </c>
    </row>
    <row r="65" spans="1:16" x14ac:dyDescent="0.3">
      <c r="A65" t="s">
        <v>201</v>
      </c>
      <c r="B65" t="s">
        <v>1151</v>
      </c>
      <c r="C65" t="s">
        <v>24</v>
      </c>
      <c r="D65" t="s">
        <v>65</v>
      </c>
      <c r="E65">
        <v>2</v>
      </c>
      <c r="F65" s="2">
        <v>35.93</v>
      </c>
      <c r="G65" s="1">
        <v>45343</v>
      </c>
      <c r="H65" s="24">
        <v>45383</v>
      </c>
      <c r="I65" t="s">
        <v>12</v>
      </c>
      <c r="J65" s="2">
        <v>71.86</v>
      </c>
      <c r="K65" t="s">
        <v>136</v>
      </c>
      <c r="L65">
        <v>1</v>
      </c>
      <c r="M65" t="s">
        <v>17</v>
      </c>
      <c r="N65" t="s">
        <v>79</v>
      </c>
      <c r="O65">
        <f t="shared" si="0"/>
        <v>2024</v>
      </c>
      <c r="P65" s="20">
        <v>45343</v>
      </c>
    </row>
    <row r="66" spans="1:16" x14ac:dyDescent="0.3">
      <c r="A66" t="s">
        <v>202</v>
      </c>
      <c r="B66" t="s">
        <v>1150</v>
      </c>
      <c r="C66" t="s">
        <v>24</v>
      </c>
      <c r="D66" t="s">
        <v>38</v>
      </c>
      <c r="E66">
        <v>8</v>
      </c>
      <c r="F66" s="2">
        <v>3.51</v>
      </c>
      <c r="G66" s="1">
        <v>45904</v>
      </c>
      <c r="H66" s="24">
        <v>45937</v>
      </c>
      <c r="I66" t="s">
        <v>12</v>
      </c>
      <c r="J66" s="2">
        <v>28.08</v>
      </c>
      <c r="K66" t="s">
        <v>1144</v>
      </c>
      <c r="L66">
        <v>14</v>
      </c>
      <c r="M66" t="s">
        <v>30</v>
      </c>
      <c r="N66" t="s">
        <v>75</v>
      </c>
      <c r="O66">
        <f t="shared" si="0"/>
        <v>2025</v>
      </c>
      <c r="P66" s="20">
        <v>45904</v>
      </c>
    </row>
    <row r="67" spans="1:16" x14ac:dyDescent="0.3">
      <c r="A67" t="s">
        <v>203</v>
      </c>
      <c r="B67" t="s">
        <v>1149</v>
      </c>
      <c r="C67" t="s">
        <v>15</v>
      </c>
      <c r="D67" t="s">
        <v>27</v>
      </c>
      <c r="E67">
        <v>6</v>
      </c>
      <c r="F67" s="2">
        <v>292.01</v>
      </c>
      <c r="G67" s="1">
        <v>45238</v>
      </c>
      <c r="H67" s="24">
        <v>45257</v>
      </c>
      <c r="I67" t="s">
        <v>20</v>
      </c>
      <c r="J67" s="2">
        <v>1752.06</v>
      </c>
      <c r="K67" t="s">
        <v>1143</v>
      </c>
      <c r="L67">
        <v>7</v>
      </c>
      <c r="M67" t="s">
        <v>80</v>
      </c>
      <c r="N67" t="s">
        <v>81</v>
      </c>
      <c r="O67">
        <f t="shared" ref="O67:O130" si="1">YEAR(G67)</f>
        <v>2023</v>
      </c>
      <c r="P67" s="20">
        <v>45238</v>
      </c>
    </row>
    <row r="68" spans="1:16" x14ac:dyDescent="0.3">
      <c r="A68" t="s">
        <v>204</v>
      </c>
      <c r="B68" t="s">
        <v>1152</v>
      </c>
      <c r="C68" t="s">
        <v>24</v>
      </c>
      <c r="D68" t="s">
        <v>16</v>
      </c>
      <c r="E68">
        <v>10</v>
      </c>
      <c r="F68" s="2">
        <v>177.37</v>
      </c>
      <c r="G68" s="1">
        <v>45488</v>
      </c>
      <c r="H68" s="24">
        <v>45533</v>
      </c>
      <c r="I68" t="s">
        <v>20</v>
      </c>
      <c r="J68" s="2">
        <v>1773.7</v>
      </c>
      <c r="K68" t="s">
        <v>1143</v>
      </c>
      <c r="L68">
        <v>9</v>
      </c>
      <c r="M68" t="s">
        <v>35</v>
      </c>
      <c r="N68" t="s">
        <v>82</v>
      </c>
      <c r="O68">
        <f t="shared" si="1"/>
        <v>2024</v>
      </c>
      <c r="P68" s="20">
        <v>45488</v>
      </c>
    </row>
    <row r="69" spans="1:16" x14ac:dyDescent="0.3">
      <c r="A69" t="s">
        <v>205</v>
      </c>
      <c r="B69" t="s">
        <v>1152</v>
      </c>
      <c r="C69" t="s">
        <v>24</v>
      </c>
      <c r="D69" t="s">
        <v>32</v>
      </c>
      <c r="E69">
        <v>10</v>
      </c>
      <c r="F69" s="2">
        <v>35.380000000000003</v>
      </c>
      <c r="G69" s="1">
        <v>45128</v>
      </c>
      <c r="H69" s="24">
        <v>45160</v>
      </c>
      <c r="I69" t="s">
        <v>20</v>
      </c>
      <c r="J69" s="2">
        <v>353.8</v>
      </c>
      <c r="K69" t="s">
        <v>136</v>
      </c>
      <c r="L69">
        <v>19</v>
      </c>
      <c r="M69" t="s">
        <v>30</v>
      </c>
      <c r="N69" t="s">
        <v>62</v>
      </c>
      <c r="O69">
        <f t="shared" si="1"/>
        <v>2023</v>
      </c>
      <c r="P69" s="20">
        <v>45128</v>
      </c>
    </row>
    <row r="70" spans="1:16" x14ac:dyDescent="0.3">
      <c r="A70" t="s">
        <v>206</v>
      </c>
      <c r="B70" t="s">
        <v>1156</v>
      </c>
      <c r="C70" t="s">
        <v>24</v>
      </c>
      <c r="D70" t="s">
        <v>65</v>
      </c>
      <c r="E70">
        <v>8</v>
      </c>
      <c r="F70" s="2">
        <v>35.93</v>
      </c>
      <c r="G70" s="1">
        <v>45747</v>
      </c>
      <c r="H70" s="24">
        <v>45782</v>
      </c>
      <c r="I70" t="s">
        <v>20</v>
      </c>
      <c r="J70" s="2">
        <v>287.44</v>
      </c>
      <c r="K70" t="s">
        <v>136</v>
      </c>
      <c r="L70">
        <v>4</v>
      </c>
      <c r="M70" t="s">
        <v>35</v>
      </c>
      <c r="N70" t="s">
        <v>83</v>
      </c>
      <c r="O70">
        <f t="shared" si="1"/>
        <v>2025</v>
      </c>
      <c r="P70" s="20">
        <v>45747</v>
      </c>
    </row>
    <row r="71" spans="1:16" x14ac:dyDescent="0.3">
      <c r="A71" t="s">
        <v>207</v>
      </c>
      <c r="B71" t="s">
        <v>1158</v>
      </c>
      <c r="C71" t="s">
        <v>15</v>
      </c>
      <c r="D71" t="s">
        <v>27</v>
      </c>
      <c r="E71">
        <v>8</v>
      </c>
      <c r="F71" s="2">
        <v>292.01</v>
      </c>
      <c r="G71" s="1">
        <v>45056</v>
      </c>
      <c r="H71" s="24">
        <v>45083</v>
      </c>
      <c r="I71" t="s">
        <v>20</v>
      </c>
      <c r="J71" s="2">
        <v>2336.08</v>
      </c>
      <c r="K71" t="s">
        <v>1143</v>
      </c>
      <c r="L71">
        <v>18</v>
      </c>
      <c r="M71" t="s">
        <v>13</v>
      </c>
      <c r="N71" t="s">
        <v>84</v>
      </c>
      <c r="O71">
        <f t="shared" si="1"/>
        <v>2023</v>
      </c>
      <c r="P71" s="20">
        <v>45056</v>
      </c>
    </row>
    <row r="72" spans="1:16" x14ac:dyDescent="0.3">
      <c r="A72" t="s">
        <v>208</v>
      </c>
      <c r="B72" t="s">
        <v>1157</v>
      </c>
      <c r="C72" t="s">
        <v>10</v>
      </c>
      <c r="D72" t="s">
        <v>16</v>
      </c>
      <c r="E72">
        <v>4</v>
      </c>
      <c r="F72" s="2">
        <v>177.37</v>
      </c>
      <c r="G72" s="1">
        <v>45840</v>
      </c>
      <c r="H72" s="24">
        <v>45873</v>
      </c>
      <c r="I72" t="s">
        <v>20</v>
      </c>
      <c r="J72" s="2">
        <v>709.48</v>
      </c>
      <c r="K72" t="s">
        <v>1143</v>
      </c>
      <c r="L72">
        <v>8</v>
      </c>
      <c r="M72" t="s">
        <v>40</v>
      </c>
      <c r="N72" t="s">
        <v>63</v>
      </c>
      <c r="O72">
        <f t="shared" si="1"/>
        <v>2025</v>
      </c>
      <c r="P72" s="20">
        <v>45840</v>
      </c>
    </row>
    <row r="73" spans="1:16" x14ac:dyDescent="0.3">
      <c r="A73" t="s">
        <v>209</v>
      </c>
      <c r="B73" t="s">
        <v>1157</v>
      </c>
      <c r="C73" t="s">
        <v>10</v>
      </c>
      <c r="D73" t="s">
        <v>51</v>
      </c>
      <c r="E73">
        <v>5</v>
      </c>
      <c r="F73" s="2">
        <v>21.99</v>
      </c>
      <c r="G73" s="1">
        <v>45114</v>
      </c>
      <c r="H73" s="24">
        <v>45141</v>
      </c>
      <c r="I73" t="s">
        <v>12</v>
      </c>
      <c r="J73" s="2">
        <v>109.94999999999999</v>
      </c>
      <c r="K73" t="s">
        <v>1144</v>
      </c>
      <c r="L73">
        <v>5</v>
      </c>
      <c r="M73" t="s">
        <v>17</v>
      </c>
      <c r="N73" t="s">
        <v>21</v>
      </c>
      <c r="O73">
        <f t="shared" si="1"/>
        <v>2023</v>
      </c>
      <c r="P73" s="20">
        <v>45114</v>
      </c>
    </row>
    <row r="74" spans="1:16" x14ac:dyDescent="0.3">
      <c r="A74" t="s">
        <v>210</v>
      </c>
      <c r="B74" t="s">
        <v>1158</v>
      </c>
      <c r="C74" t="s">
        <v>15</v>
      </c>
      <c r="D74" t="s">
        <v>38</v>
      </c>
      <c r="E74">
        <v>2</v>
      </c>
      <c r="F74" s="2">
        <v>3.51</v>
      </c>
      <c r="G74" s="1">
        <v>45793</v>
      </c>
      <c r="H74" s="24">
        <v>45820</v>
      </c>
      <c r="I74" t="s">
        <v>12</v>
      </c>
      <c r="J74" s="2">
        <v>7.02</v>
      </c>
      <c r="K74" t="s">
        <v>1144</v>
      </c>
      <c r="L74">
        <v>5</v>
      </c>
      <c r="M74" t="s">
        <v>48</v>
      </c>
      <c r="N74" t="s">
        <v>21</v>
      </c>
      <c r="O74">
        <f t="shared" si="1"/>
        <v>2025</v>
      </c>
      <c r="P74" s="20">
        <v>45793</v>
      </c>
    </row>
    <row r="75" spans="1:16" x14ac:dyDescent="0.3">
      <c r="A75" t="s">
        <v>211</v>
      </c>
      <c r="B75" t="s">
        <v>1158</v>
      </c>
      <c r="C75" t="s">
        <v>15</v>
      </c>
      <c r="D75" t="s">
        <v>51</v>
      </c>
      <c r="E75">
        <v>8</v>
      </c>
      <c r="F75" s="2">
        <v>21.99</v>
      </c>
      <c r="G75" s="1">
        <v>45919</v>
      </c>
      <c r="H75" s="24">
        <v>45947</v>
      </c>
      <c r="I75" t="s">
        <v>12</v>
      </c>
      <c r="J75" s="2">
        <v>175.92</v>
      </c>
      <c r="K75" t="s">
        <v>1144</v>
      </c>
      <c r="L75">
        <v>2</v>
      </c>
      <c r="M75" t="s">
        <v>13</v>
      </c>
      <c r="N75" t="s">
        <v>85</v>
      </c>
      <c r="O75">
        <f t="shared" si="1"/>
        <v>2025</v>
      </c>
      <c r="P75" s="20">
        <v>45919</v>
      </c>
    </row>
    <row r="76" spans="1:16" x14ac:dyDescent="0.3">
      <c r="A76" t="s">
        <v>212</v>
      </c>
      <c r="B76" t="s">
        <v>1152</v>
      </c>
      <c r="C76" t="s">
        <v>24</v>
      </c>
      <c r="D76" t="s">
        <v>11</v>
      </c>
      <c r="E76">
        <v>10</v>
      </c>
      <c r="F76" s="2">
        <v>226.86</v>
      </c>
      <c r="G76" s="1">
        <v>45191</v>
      </c>
      <c r="H76" s="24">
        <v>45207</v>
      </c>
      <c r="I76" t="s">
        <v>12</v>
      </c>
      <c r="J76" s="2">
        <v>2268.6000000000004</v>
      </c>
      <c r="K76" t="s">
        <v>136</v>
      </c>
      <c r="L76">
        <v>19</v>
      </c>
      <c r="M76" t="s">
        <v>40</v>
      </c>
      <c r="N76" t="s">
        <v>63</v>
      </c>
      <c r="O76">
        <f t="shared" si="1"/>
        <v>2023</v>
      </c>
      <c r="P76" s="20">
        <v>45191</v>
      </c>
    </row>
    <row r="77" spans="1:16" x14ac:dyDescent="0.3">
      <c r="A77" t="s">
        <v>213</v>
      </c>
      <c r="B77" t="s">
        <v>1157</v>
      </c>
      <c r="C77" t="s">
        <v>10</v>
      </c>
      <c r="D77" t="s">
        <v>34</v>
      </c>
      <c r="E77">
        <v>6</v>
      </c>
      <c r="F77" s="2">
        <v>113.3</v>
      </c>
      <c r="G77" s="1">
        <v>45150</v>
      </c>
      <c r="H77" s="24">
        <v>45180</v>
      </c>
      <c r="I77" t="s">
        <v>20</v>
      </c>
      <c r="J77" s="2">
        <v>679.8</v>
      </c>
      <c r="K77" t="s">
        <v>136</v>
      </c>
      <c r="L77">
        <v>6</v>
      </c>
      <c r="M77" t="s">
        <v>22</v>
      </c>
      <c r="N77" t="s">
        <v>47</v>
      </c>
      <c r="O77">
        <f t="shared" si="1"/>
        <v>2023</v>
      </c>
      <c r="P77" s="20">
        <v>45150</v>
      </c>
    </row>
    <row r="78" spans="1:16" x14ac:dyDescent="0.3">
      <c r="A78" t="s">
        <v>214</v>
      </c>
      <c r="B78" t="s">
        <v>1153</v>
      </c>
      <c r="C78" t="s">
        <v>19</v>
      </c>
      <c r="D78" t="s">
        <v>65</v>
      </c>
      <c r="E78">
        <v>7</v>
      </c>
      <c r="F78" s="2">
        <v>35.93</v>
      </c>
      <c r="G78" s="1">
        <v>45648</v>
      </c>
      <c r="H78" s="24">
        <v>45667</v>
      </c>
      <c r="I78" t="s">
        <v>12</v>
      </c>
      <c r="J78" s="2">
        <v>251.51</v>
      </c>
      <c r="K78" t="s">
        <v>136</v>
      </c>
      <c r="L78">
        <v>4</v>
      </c>
      <c r="M78" t="s">
        <v>17</v>
      </c>
      <c r="N78" t="s">
        <v>86</v>
      </c>
      <c r="O78">
        <f t="shared" si="1"/>
        <v>2024</v>
      </c>
      <c r="P78" s="20">
        <v>45648</v>
      </c>
    </row>
    <row r="79" spans="1:16" x14ac:dyDescent="0.3">
      <c r="A79" t="s">
        <v>215</v>
      </c>
      <c r="B79" t="s">
        <v>1157</v>
      </c>
      <c r="C79" t="s">
        <v>10</v>
      </c>
      <c r="D79" t="s">
        <v>11</v>
      </c>
      <c r="E79">
        <v>8</v>
      </c>
      <c r="F79" s="2">
        <v>226.86</v>
      </c>
      <c r="G79" s="1">
        <v>45152</v>
      </c>
      <c r="H79" s="24">
        <v>45179</v>
      </c>
      <c r="I79" t="s">
        <v>12</v>
      </c>
      <c r="J79" s="2">
        <v>1814.88</v>
      </c>
      <c r="K79" t="s">
        <v>136</v>
      </c>
      <c r="L79">
        <v>1</v>
      </c>
      <c r="M79" t="s">
        <v>80</v>
      </c>
      <c r="N79" t="s">
        <v>87</v>
      </c>
      <c r="O79">
        <f t="shared" si="1"/>
        <v>2023</v>
      </c>
      <c r="P79" s="20">
        <v>45152</v>
      </c>
    </row>
    <row r="80" spans="1:16" x14ac:dyDescent="0.3">
      <c r="A80" t="s">
        <v>216</v>
      </c>
      <c r="B80" t="s">
        <v>1149</v>
      </c>
      <c r="C80" t="s">
        <v>15</v>
      </c>
      <c r="D80" t="s">
        <v>32</v>
      </c>
      <c r="E80">
        <v>10</v>
      </c>
      <c r="F80" s="2">
        <v>35.380000000000003</v>
      </c>
      <c r="G80" s="1">
        <v>45940</v>
      </c>
      <c r="H80" s="24">
        <v>45969</v>
      </c>
      <c r="I80" t="s">
        <v>20</v>
      </c>
      <c r="J80" s="2">
        <v>353.8</v>
      </c>
      <c r="K80" t="s">
        <v>136</v>
      </c>
      <c r="L80">
        <v>7</v>
      </c>
      <c r="M80" t="s">
        <v>40</v>
      </c>
      <c r="N80" t="s">
        <v>87</v>
      </c>
      <c r="O80">
        <f t="shared" si="1"/>
        <v>2025</v>
      </c>
      <c r="P80" s="20">
        <v>45940</v>
      </c>
    </row>
    <row r="81" spans="1:16" x14ac:dyDescent="0.3">
      <c r="A81" t="s">
        <v>217</v>
      </c>
      <c r="B81" t="s">
        <v>1157</v>
      </c>
      <c r="C81" t="s">
        <v>10</v>
      </c>
      <c r="D81" t="s">
        <v>34</v>
      </c>
      <c r="E81">
        <v>2</v>
      </c>
      <c r="F81" s="2">
        <v>113.3</v>
      </c>
      <c r="G81" s="1">
        <v>45840</v>
      </c>
      <c r="H81" s="24">
        <v>45858</v>
      </c>
      <c r="I81" t="s">
        <v>12</v>
      </c>
      <c r="J81" s="2">
        <v>226.6</v>
      </c>
      <c r="K81" t="s">
        <v>136</v>
      </c>
      <c r="L81">
        <v>18</v>
      </c>
      <c r="M81" t="s">
        <v>30</v>
      </c>
      <c r="N81" t="s">
        <v>67</v>
      </c>
      <c r="O81">
        <f t="shared" si="1"/>
        <v>2025</v>
      </c>
      <c r="P81" s="20">
        <v>45840</v>
      </c>
    </row>
    <row r="82" spans="1:16" x14ac:dyDescent="0.3">
      <c r="A82" t="s">
        <v>218</v>
      </c>
      <c r="B82" t="s">
        <v>1150</v>
      </c>
      <c r="C82" t="s">
        <v>24</v>
      </c>
      <c r="D82" t="s">
        <v>38</v>
      </c>
      <c r="E82">
        <v>5</v>
      </c>
      <c r="F82" s="2">
        <v>3.51</v>
      </c>
      <c r="G82" s="1">
        <v>45138</v>
      </c>
      <c r="H82" s="24">
        <v>45159</v>
      </c>
      <c r="I82" t="s">
        <v>20</v>
      </c>
      <c r="J82" s="2">
        <v>17.549999999999997</v>
      </c>
      <c r="K82" t="s">
        <v>1144</v>
      </c>
      <c r="L82">
        <v>2</v>
      </c>
      <c r="M82" t="s">
        <v>40</v>
      </c>
      <c r="N82" t="s">
        <v>61</v>
      </c>
      <c r="O82">
        <f t="shared" si="1"/>
        <v>2023</v>
      </c>
      <c r="P82" s="20">
        <v>45138</v>
      </c>
    </row>
    <row r="83" spans="1:16" x14ac:dyDescent="0.3">
      <c r="A83" t="s">
        <v>219</v>
      </c>
      <c r="B83" t="s">
        <v>1157</v>
      </c>
      <c r="C83" t="s">
        <v>10</v>
      </c>
      <c r="D83" t="s">
        <v>44</v>
      </c>
      <c r="E83">
        <v>10</v>
      </c>
      <c r="F83" s="2">
        <v>76.069999999999993</v>
      </c>
      <c r="G83" s="1">
        <v>45217</v>
      </c>
      <c r="H83" s="24">
        <v>45257</v>
      </c>
      <c r="I83" t="s">
        <v>12</v>
      </c>
      <c r="J83" s="2">
        <v>760.69999999999993</v>
      </c>
      <c r="K83" t="s">
        <v>136</v>
      </c>
      <c r="L83">
        <v>11</v>
      </c>
      <c r="M83" t="s">
        <v>30</v>
      </c>
      <c r="N83" t="s">
        <v>88</v>
      </c>
      <c r="O83">
        <f t="shared" si="1"/>
        <v>2023</v>
      </c>
      <c r="P83" s="20">
        <v>45217</v>
      </c>
    </row>
    <row r="84" spans="1:16" x14ac:dyDescent="0.3">
      <c r="A84" t="s">
        <v>220</v>
      </c>
      <c r="B84" t="s">
        <v>1149</v>
      </c>
      <c r="C84" t="s">
        <v>15</v>
      </c>
      <c r="D84" t="s">
        <v>16</v>
      </c>
      <c r="E84">
        <v>7</v>
      </c>
      <c r="F84" s="2">
        <v>177.37</v>
      </c>
      <c r="G84" s="1">
        <v>45564</v>
      </c>
      <c r="H84" s="24">
        <v>45593</v>
      </c>
      <c r="I84" t="s">
        <v>12</v>
      </c>
      <c r="J84" s="2">
        <v>1241.5900000000001</v>
      </c>
      <c r="K84" t="s">
        <v>1143</v>
      </c>
      <c r="L84">
        <v>16</v>
      </c>
      <c r="M84" t="s">
        <v>13</v>
      </c>
      <c r="N84" t="s">
        <v>26</v>
      </c>
      <c r="O84">
        <f t="shared" si="1"/>
        <v>2024</v>
      </c>
      <c r="P84" s="20">
        <v>45564</v>
      </c>
    </row>
    <row r="85" spans="1:16" x14ac:dyDescent="0.3">
      <c r="A85" t="s">
        <v>221</v>
      </c>
      <c r="B85" t="s">
        <v>1151</v>
      </c>
      <c r="C85" t="s">
        <v>24</v>
      </c>
      <c r="D85" t="s">
        <v>38</v>
      </c>
      <c r="E85">
        <v>2</v>
      </c>
      <c r="F85" s="2">
        <v>3.51</v>
      </c>
      <c r="G85" s="1">
        <v>45795</v>
      </c>
      <c r="H85" s="24">
        <v>45830</v>
      </c>
      <c r="I85" t="s">
        <v>20</v>
      </c>
      <c r="J85" s="2">
        <v>7.02</v>
      </c>
      <c r="K85" t="s">
        <v>1144</v>
      </c>
      <c r="L85">
        <v>9</v>
      </c>
      <c r="M85" t="s">
        <v>80</v>
      </c>
      <c r="N85" t="s">
        <v>89</v>
      </c>
      <c r="O85">
        <f t="shared" si="1"/>
        <v>2025</v>
      </c>
      <c r="P85" s="20">
        <v>45795</v>
      </c>
    </row>
    <row r="86" spans="1:16" x14ac:dyDescent="0.3">
      <c r="A86" t="s">
        <v>222</v>
      </c>
      <c r="B86" t="s">
        <v>1155</v>
      </c>
      <c r="C86" t="s">
        <v>10</v>
      </c>
      <c r="D86" t="s">
        <v>27</v>
      </c>
      <c r="E86">
        <v>6</v>
      </c>
      <c r="F86" s="2">
        <v>292.01</v>
      </c>
      <c r="G86" s="1">
        <v>45712</v>
      </c>
      <c r="H86" s="24">
        <v>45757</v>
      </c>
      <c r="I86" t="s">
        <v>12</v>
      </c>
      <c r="J86" s="2">
        <v>1752.06</v>
      </c>
      <c r="K86" t="s">
        <v>1143</v>
      </c>
      <c r="L86">
        <v>7</v>
      </c>
      <c r="M86" t="s">
        <v>40</v>
      </c>
      <c r="N86" t="s">
        <v>70</v>
      </c>
      <c r="O86">
        <f t="shared" si="1"/>
        <v>2025</v>
      </c>
      <c r="P86" s="20">
        <v>45712</v>
      </c>
    </row>
    <row r="87" spans="1:16" x14ac:dyDescent="0.3">
      <c r="A87" t="s">
        <v>223</v>
      </c>
      <c r="B87" t="s">
        <v>1156</v>
      </c>
      <c r="C87" t="s">
        <v>24</v>
      </c>
      <c r="D87" t="s">
        <v>38</v>
      </c>
      <c r="E87">
        <v>6</v>
      </c>
      <c r="F87" s="2">
        <v>3.51</v>
      </c>
      <c r="G87" s="1">
        <v>45645</v>
      </c>
      <c r="H87" s="24">
        <v>45661</v>
      </c>
      <c r="I87" t="s">
        <v>12</v>
      </c>
      <c r="J87" s="2">
        <v>21.06</v>
      </c>
      <c r="K87" t="s">
        <v>1144</v>
      </c>
      <c r="L87">
        <v>4</v>
      </c>
      <c r="M87" t="s">
        <v>35</v>
      </c>
      <c r="N87" t="s">
        <v>83</v>
      </c>
      <c r="O87">
        <f t="shared" si="1"/>
        <v>2024</v>
      </c>
      <c r="P87" s="20">
        <v>45645</v>
      </c>
    </row>
    <row r="88" spans="1:16" x14ac:dyDescent="0.3">
      <c r="A88" t="s">
        <v>224</v>
      </c>
      <c r="B88" t="s">
        <v>1155</v>
      </c>
      <c r="C88" t="s">
        <v>10</v>
      </c>
      <c r="D88" t="s">
        <v>16</v>
      </c>
      <c r="E88">
        <v>4</v>
      </c>
      <c r="F88" s="2">
        <v>177.37</v>
      </c>
      <c r="G88" s="1">
        <v>45504</v>
      </c>
      <c r="H88" s="24">
        <v>45530</v>
      </c>
      <c r="I88" t="s">
        <v>20</v>
      </c>
      <c r="J88" s="2">
        <v>709.48</v>
      </c>
      <c r="K88" t="s">
        <v>1143</v>
      </c>
      <c r="L88">
        <v>9</v>
      </c>
      <c r="M88" t="s">
        <v>52</v>
      </c>
      <c r="N88" t="s">
        <v>90</v>
      </c>
      <c r="O88">
        <f t="shared" si="1"/>
        <v>2024</v>
      </c>
      <c r="P88" s="20">
        <v>45504</v>
      </c>
    </row>
    <row r="89" spans="1:16" x14ac:dyDescent="0.3">
      <c r="A89" t="s">
        <v>225</v>
      </c>
      <c r="B89" t="s">
        <v>1153</v>
      </c>
      <c r="C89" t="s">
        <v>19</v>
      </c>
      <c r="D89" t="s">
        <v>11</v>
      </c>
      <c r="E89">
        <v>5</v>
      </c>
      <c r="F89" s="2">
        <v>226.86</v>
      </c>
      <c r="G89" s="1">
        <v>45737</v>
      </c>
      <c r="H89" s="24">
        <v>45781</v>
      </c>
      <c r="I89" t="s">
        <v>20</v>
      </c>
      <c r="J89" s="2">
        <v>1134.3000000000002</v>
      </c>
      <c r="K89" t="s">
        <v>136</v>
      </c>
      <c r="L89">
        <v>0</v>
      </c>
      <c r="M89" t="s">
        <v>48</v>
      </c>
      <c r="N89" t="s">
        <v>91</v>
      </c>
      <c r="O89">
        <f t="shared" si="1"/>
        <v>2025</v>
      </c>
      <c r="P89" s="20">
        <v>45737</v>
      </c>
    </row>
    <row r="90" spans="1:16" x14ac:dyDescent="0.3">
      <c r="A90" t="s">
        <v>226</v>
      </c>
      <c r="B90" t="s">
        <v>1151</v>
      </c>
      <c r="C90" t="s">
        <v>24</v>
      </c>
      <c r="D90" t="s">
        <v>51</v>
      </c>
      <c r="E90">
        <v>9</v>
      </c>
      <c r="F90" s="2">
        <v>21.99</v>
      </c>
      <c r="G90" s="1">
        <v>45293</v>
      </c>
      <c r="H90" s="24">
        <v>45329</v>
      </c>
      <c r="I90" t="s">
        <v>12</v>
      </c>
      <c r="J90" s="2">
        <v>197.91</v>
      </c>
      <c r="K90" t="s">
        <v>1144</v>
      </c>
      <c r="L90">
        <v>4</v>
      </c>
      <c r="M90" t="s">
        <v>17</v>
      </c>
      <c r="N90" t="s">
        <v>21</v>
      </c>
      <c r="O90">
        <f t="shared" si="1"/>
        <v>2024</v>
      </c>
      <c r="P90" s="20">
        <v>45293</v>
      </c>
    </row>
    <row r="91" spans="1:16" x14ac:dyDescent="0.3">
      <c r="A91" t="s">
        <v>227</v>
      </c>
      <c r="B91" t="s">
        <v>1152</v>
      </c>
      <c r="C91" t="s">
        <v>24</v>
      </c>
      <c r="D91" t="s">
        <v>16</v>
      </c>
      <c r="E91">
        <v>6</v>
      </c>
      <c r="F91" s="2">
        <v>177.37</v>
      </c>
      <c r="G91" s="1">
        <v>45591</v>
      </c>
      <c r="H91" s="24">
        <v>45607</v>
      </c>
      <c r="I91" t="s">
        <v>12</v>
      </c>
      <c r="J91" s="2">
        <v>1064.22</v>
      </c>
      <c r="K91" t="s">
        <v>1143</v>
      </c>
      <c r="L91">
        <v>3</v>
      </c>
      <c r="M91" t="s">
        <v>35</v>
      </c>
      <c r="N91" t="s">
        <v>82</v>
      </c>
      <c r="O91">
        <f t="shared" si="1"/>
        <v>2024</v>
      </c>
      <c r="P91" s="20">
        <v>45591</v>
      </c>
    </row>
    <row r="92" spans="1:16" x14ac:dyDescent="0.3">
      <c r="A92" t="s">
        <v>228</v>
      </c>
      <c r="B92" t="s">
        <v>1149</v>
      </c>
      <c r="C92" t="s">
        <v>15</v>
      </c>
      <c r="D92" t="s">
        <v>65</v>
      </c>
      <c r="E92">
        <v>3</v>
      </c>
      <c r="F92" s="2">
        <v>35.93</v>
      </c>
      <c r="G92" s="1">
        <v>45570</v>
      </c>
      <c r="H92" s="24">
        <v>45608</v>
      </c>
      <c r="I92" t="s">
        <v>12</v>
      </c>
      <c r="J92" s="2">
        <v>107.78999999999999</v>
      </c>
      <c r="K92" t="s">
        <v>136</v>
      </c>
      <c r="L92">
        <v>8</v>
      </c>
      <c r="M92" t="s">
        <v>28</v>
      </c>
      <c r="N92" t="s">
        <v>92</v>
      </c>
      <c r="O92">
        <f t="shared" si="1"/>
        <v>2024</v>
      </c>
      <c r="P92" s="20">
        <v>45570</v>
      </c>
    </row>
    <row r="93" spans="1:16" x14ac:dyDescent="0.3">
      <c r="A93" t="s">
        <v>229</v>
      </c>
      <c r="B93" t="s">
        <v>1149</v>
      </c>
      <c r="C93" t="s">
        <v>19</v>
      </c>
      <c r="D93" t="s">
        <v>65</v>
      </c>
      <c r="E93">
        <v>9</v>
      </c>
      <c r="F93" s="2">
        <v>35.93</v>
      </c>
      <c r="G93" s="1">
        <v>45925</v>
      </c>
      <c r="H93" s="24">
        <v>45945</v>
      </c>
      <c r="I93" t="s">
        <v>12</v>
      </c>
      <c r="J93" s="2">
        <v>323.37</v>
      </c>
      <c r="K93" t="s">
        <v>136</v>
      </c>
      <c r="L93">
        <v>3</v>
      </c>
      <c r="M93" t="s">
        <v>28</v>
      </c>
      <c r="N93" t="s">
        <v>92</v>
      </c>
      <c r="O93">
        <f t="shared" si="1"/>
        <v>2025</v>
      </c>
      <c r="P93" s="20">
        <v>45925</v>
      </c>
    </row>
    <row r="94" spans="1:16" x14ac:dyDescent="0.3">
      <c r="A94" t="s">
        <v>230</v>
      </c>
      <c r="B94" t="s">
        <v>1154</v>
      </c>
      <c r="C94" t="s">
        <v>24</v>
      </c>
      <c r="D94" t="s">
        <v>32</v>
      </c>
      <c r="E94">
        <v>9</v>
      </c>
      <c r="F94" s="2">
        <v>35.380000000000003</v>
      </c>
      <c r="G94" s="1">
        <v>45693</v>
      </c>
      <c r="H94" s="24">
        <v>45736</v>
      </c>
      <c r="I94" t="s">
        <v>12</v>
      </c>
      <c r="J94" s="2">
        <v>318.42</v>
      </c>
      <c r="K94" t="s">
        <v>136</v>
      </c>
      <c r="L94">
        <v>12</v>
      </c>
      <c r="M94" t="s">
        <v>80</v>
      </c>
      <c r="N94" t="s">
        <v>89</v>
      </c>
      <c r="O94">
        <f t="shared" si="1"/>
        <v>2025</v>
      </c>
      <c r="P94" s="20">
        <v>45693</v>
      </c>
    </row>
    <row r="95" spans="1:16" x14ac:dyDescent="0.3">
      <c r="A95" t="s">
        <v>231</v>
      </c>
      <c r="B95" t="s">
        <v>1149</v>
      </c>
      <c r="C95" t="s">
        <v>19</v>
      </c>
      <c r="D95" t="s">
        <v>32</v>
      </c>
      <c r="E95">
        <v>8</v>
      </c>
      <c r="F95" s="2">
        <v>35.380000000000003</v>
      </c>
      <c r="G95" s="1">
        <v>45947</v>
      </c>
      <c r="H95" s="24">
        <v>45977</v>
      </c>
      <c r="I95" t="s">
        <v>12</v>
      </c>
      <c r="J95" s="2">
        <v>283.04000000000002</v>
      </c>
      <c r="K95" t="s">
        <v>136</v>
      </c>
      <c r="L95">
        <v>18</v>
      </c>
      <c r="M95" t="s">
        <v>28</v>
      </c>
      <c r="N95" t="s">
        <v>29</v>
      </c>
      <c r="O95">
        <f t="shared" si="1"/>
        <v>2025</v>
      </c>
      <c r="P95" s="20">
        <v>45947</v>
      </c>
    </row>
    <row r="96" spans="1:16" x14ac:dyDescent="0.3">
      <c r="A96" t="s">
        <v>232</v>
      </c>
      <c r="B96" t="s">
        <v>1157</v>
      </c>
      <c r="C96" t="s">
        <v>10</v>
      </c>
      <c r="D96" t="s">
        <v>11</v>
      </c>
      <c r="E96">
        <v>10</v>
      </c>
      <c r="F96" s="2">
        <v>226.86</v>
      </c>
      <c r="G96" s="1">
        <v>45850</v>
      </c>
      <c r="H96" s="24">
        <v>45865</v>
      </c>
      <c r="I96" t="s">
        <v>12</v>
      </c>
      <c r="J96" s="2">
        <v>2268.6000000000004</v>
      </c>
      <c r="K96" t="s">
        <v>136</v>
      </c>
      <c r="L96">
        <v>16</v>
      </c>
      <c r="M96" t="s">
        <v>22</v>
      </c>
      <c r="N96" t="s">
        <v>93</v>
      </c>
      <c r="O96">
        <f t="shared" si="1"/>
        <v>2025</v>
      </c>
      <c r="P96" s="20">
        <v>45850</v>
      </c>
    </row>
    <row r="97" spans="1:16" x14ac:dyDescent="0.3">
      <c r="A97" t="s">
        <v>233</v>
      </c>
      <c r="B97" t="s">
        <v>1153</v>
      </c>
      <c r="C97" t="s">
        <v>19</v>
      </c>
      <c r="D97" t="s">
        <v>16</v>
      </c>
      <c r="E97">
        <v>9</v>
      </c>
      <c r="F97" s="2">
        <v>177.37</v>
      </c>
      <c r="G97" s="1">
        <v>45171</v>
      </c>
      <c r="H97" s="24">
        <v>45195</v>
      </c>
      <c r="I97" t="s">
        <v>12</v>
      </c>
      <c r="J97" s="2">
        <v>1596.33</v>
      </c>
      <c r="K97" t="s">
        <v>1143</v>
      </c>
      <c r="L97">
        <v>6</v>
      </c>
      <c r="M97" t="s">
        <v>40</v>
      </c>
      <c r="N97" t="s">
        <v>41</v>
      </c>
      <c r="O97">
        <f t="shared" si="1"/>
        <v>2023</v>
      </c>
      <c r="P97" s="20">
        <v>45171</v>
      </c>
    </row>
    <row r="98" spans="1:16" x14ac:dyDescent="0.3">
      <c r="A98" t="s">
        <v>234</v>
      </c>
      <c r="B98" t="s">
        <v>1157</v>
      </c>
      <c r="C98" t="s">
        <v>10</v>
      </c>
      <c r="D98" t="s">
        <v>32</v>
      </c>
      <c r="E98">
        <v>3</v>
      </c>
      <c r="F98" s="2">
        <v>35.380000000000003</v>
      </c>
      <c r="G98" s="1">
        <v>45947</v>
      </c>
      <c r="H98" s="24">
        <v>45986</v>
      </c>
      <c r="I98" t="s">
        <v>12</v>
      </c>
      <c r="J98" s="2">
        <v>106.14000000000001</v>
      </c>
      <c r="K98" t="s">
        <v>136</v>
      </c>
      <c r="L98">
        <v>3</v>
      </c>
      <c r="M98" t="s">
        <v>80</v>
      </c>
      <c r="N98" t="s">
        <v>94</v>
      </c>
      <c r="O98">
        <f t="shared" si="1"/>
        <v>2025</v>
      </c>
      <c r="P98" s="20">
        <v>45947</v>
      </c>
    </row>
    <row r="99" spans="1:16" x14ac:dyDescent="0.3">
      <c r="A99" t="s">
        <v>235</v>
      </c>
      <c r="B99" t="s">
        <v>1157</v>
      </c>
      <c r="C99" t="s">
        <v>10</v>
      </c>
      <c r="D99" t="s">
        <v>38</v>
      </c>
      <c r="E99">
        <v>3</v>
      </c>
      <c r="F99" s="2">
        <v>3.51</v>
      </c>
      <c r="G99" s="1">
        <v>44957</v>
      </c>
      <c r="H99" s="24">
        <v>44991</v>
      </c>
      <c r="I99" t="s">
        <v>12</v>
      </c>
      <c r="J99" s="2">
        <v>10.53</v>
      </c>
      <c r="K99" t="s">
        <v>1144</v>
      </c>
      <c r="L99">
        <v>3</v>
      </c>
      <c r="M99" t="s">
        <v>30</v>
      </c>
      <c r="N99" t="s">
        <v>67</v>
      </c>
      <c r="O99">
        <f t="shared" si="1"/>
        <v>2023</v>
      </c>
      <c r="P99" s="20">
        <v>44957</v>
      </c>
    </row>
    <row r="100" spans="1:16" x14ac:dyDescent="0.3">
      <c r="A100" t="s">
        <v>236</v>
      </c>
      <c r="B100" t="s">
        <v>1151</v>
      </c>
      <c r="C100" t="s">
        <v>24</v>
      </c>
      <c r="D100" t="s">
        <v>65</v>
      </c>
      <c r="E100">
        <v>5</v>
      </c>
      <c r="F100" s="2">
        <v>35.93</v>
      </c>
      <c r="G100" s="1">
        <v>45247</v>
      </c>
      <c r="H100" s="24">
        <v>45271</v>
      </c>
      <c r="I100" t="s">
        <v>20</v>
      </c>
      <c r="J100" s="2">
        <v>179.65</v>
      </c>
      <c r="K100" t="s">
        <v>136</v>
      </c>
      <c r="L100">
        <v>2</v>
      </c>
      <c r="M100" t="s">
        <v>22</v>
      </c>
      <c r="N100" t="s">
        <v>23</v>
      </c>
      <c r="O100">
        <f t="shared" si="1"/>
        <v>2023</v>
      </c>
      <c r="P100" s="20">
        <v>45247</v>
      </c>
    </row>
    <row r="101" spans="1:16" x14ac:dyDescent="0.3">
      <c r="A101" t="s">
        <v>237</v>
      </c>
      <c r="B101" t="s">
        <v>1151</v>
      </c>
      <c r="C101" t="s">
        <v>10</v>
      </c>
      <c r="D101" t="s">
        <v>11</v>
      </c>
      <c r="E101">
        <v>8</v>
      </c>
      <c r="F101" s="2">
        <v>226.86</v>
      </c>
      <c r="G101" s="1">
        <v>45167</v>
      </c>
      <c r="H101" s="24">
        <v>45200</v>
      </c>
      <c r="I101" t="s">
        <v>12</v>
      </c>
      <c r="J101" s="2">
        <v>1814.88</v>
      </c>
      <c r="K101" t="s">
        <v>136</v>
      </c>
      <c r="L101">
        <v>7</v>
      </c>
      <c r="M101" t="s">
        <v>35</v>
      </c>
      <c r="N101" t="s">
        <v>95</v>
      </c>
      <c r="O101">
        <f t="shared" si="1"/>
        <v>2023</v>
      </c>
      <c r="P101" s="20">
        <v>45167</v>
      </c>
    </row>
    <row r="102" spans="1:16" x14ac:dyDescent="0.3">
      <c r="A102" t="s">
        <v>238</v>
      </c>
      <c r="B102" t="s">
        <v>1151</v>
      </c>
      <c r="C102" t="s">
        <v>24</v>
      </c>
      <c r="D102" t="s">
        <v>44</v>
      </c>
      <c r="E102">
        <v>2</v>
      </c>
      <c r="F102" s="2">
        <v>76.069999999999993</v>
      </c>
      <c r="G102" s="1">
        <v>45529</v>
      </c>
      <c r="H102" s="24">
        <v>45552</v>
      </c>
      <c r="I102" t="s">
        <v>20</v>
      </c>
      <c r="J102" s="2">
        <v>152.13999999999999</v>
      </c>
      <c r="K102" t="s">
        <v>136</v>
      </c>
      <c r="L102">
        <v>4</v>
      </c>
      <c r="M102" t="s">
        <v>48</v>
      </c>
      <c r="N102" t="s">
        <v>96</v>
      </c>
      <c r="O102">
        <f t="shared" si="1"/>
        <v>2024</v>
      </c>
      <c r="P102" s="20">
        <v>45529</v>
      </c>
    </row>
    <row r="103" spans="1:16" x14ac:dyDescent="0.3">
      <c r="A103" t="s">
        <v>239</v>
      </c>
      <c r="B103" t="s">
        <v>1151</v>
      </c>
      <c r="C103" t="s">
        <v>24</v>
      </c>
      <c r="D103" t="s">
        <v>16</v>
      </c>
      <c r="E103">
        <v>3</v>
      </c>
      <c r="F103" s="2">
        <v>177.37</v>
      </c>
      <c r="G103" s="1">
        <v>45398</v>
      </c>
      <c r="H103" s="24">
        <v>45440</v>
      </c>
      <c r="I103" t="s">
        <v>20</v>
      </c>
      <c r="J103" s="2">
        <v>532.11</v>
      </c>
      <c r="K103" t="s">
        <v>1143</v>
      </c>
      <c r="L103">
        <v>6</v>
      </c>
      <c r="M103" t="s">
        <v>13</v>
      </c>
      <c r="N103" t="s">
        <v>85</v>
      </c>
      <c r="O103">
        <f t="shared" si="1"/>
        <v>2024</v>
      </c>
      <c r="P103" s="20">
        <v>45398</v>
      </c>
    </row>
    <row r="104" spans="1:16" x14ac:dyDescent="0.3">
      <c r="A104" t="s">
        <v>240</v>
      </c>
      <c r="B104" t="s">
        <v>1149</v>
      </c>
      <c r="C104" t="s">
        <v>19</v>
      </c>
      <c r="D104" t="s">
        <v>44</v>
      </c>
      <c r="E104">
        <v>7</v>
      </c>
      <c r="F104" s="2">
        <v>76.069999999999993</v>
      </c>
      <c r="G104" s="1">
        <v>45461</v>
      </c>
      <c r="H104" s="24">
        <v>45503</v>
      </c>
      <c r="I104" t="s">
        <v>12</v>
      </c>
      <c r="J104" s="2">
        <v>532.49</v>
      </c>
      <c r="K104" t="s">
        <v>136</v>
      </c>
      <c r="L104">
        <v>5</v>
      </c>
      <c r="M104" t="s">
        <v>48</v>
      </c>
      <c r="N104" t="s">
        <v>68</v>
      </c>
      <c r="O104">
        <f t="shared" si="1"/>
        <v>2024</v>
      </c>
      <c r="P104" s="20">
        <v>45461</v>
      </c>
    </row>
    <row r="105" spans="1:16" x14ac:dyDescent="0.3">
      <c r="A105" t="s">
        <v>241</v>
      </c>
      <c r="B105" t="s">
        <v>1159</v>
      </c>
      <c r="C105" t="s">
        <v>24</v>
      </c>
      <c r="D105" t="s">
        <v>11</v>
      </c>
      <c r="E105">
        <v>9</v>
      </c>
      <c r="F105" s="2">
        <v>226.86</v>
      </c>
      <c r="G105" s="1">
        <v>45433</v>
      </c>
      <c r="H105" s="24">
        <v>45474</v>
      </c>
      <c r="I105" t="s">
        <v>12</v>
      </c>
      <c r="J105" s="2">
        <v>2041.7400000000002</v>
      </c>
      <c r="K105" t="s">
        <v>136</v>
      </c>
      <c r="L105">
        <v>10</v>
      </c>
      <c r="M105" t="s">
        <v>35</v>
      </c>
      <c r="N105" t="s">
        <v>50</v>
      </c>
      <c r="O105">
        <f t="shared" si="1"/>
        <v>2024</v>
      </c>
      <c r="P105" s="20">
        <v>45433</v>
      </c>
    </row>
    <row r="106" spans="1:16" x14ac:dyDescent="0.3">
      <c r="A106" t="s">
        <v>242</v>
      </c>
      <c r="B106" t="s">
        <v>1155</v>
      </c>
      <c r="C106" t="s">
        <v>10</v>
      </c>
      <c r="D106" t="s">
        <v>51</v>
      </c>
      <c r="E106">
        <v>2</v>
      </c>
      <c r="F106" s="2">
        <v>21.99</v>
      </c>
      <c r="G106" s="1">
        <v>45808</v>
      </c>
      <c r="H106" s="24">
        <v>45842</v>
      </c>
      <c r="I106" t="s">
        <v>20</v>
      </c>
      <c r="J106" s="2">
        <v>43.98</v>
      </c>
      <c r="K106" t="s">
        <v>1144</v>
      </c>
      <c r="L106">
        <v>9</v>
      </c>
      <c r="M106" t="s">
        <v>30</v>
      </c>
      <c r="N106" t="s">
        <v>97</v>
      </c>
      <c r="O106">
        <f t="shared" si="1"/>
        <v>2025</v>
      </c>
      <c r="P106" s="20">
        <v>45808</v>
      </c>
    </row>
    <row r="107" spans="1:16" x14ac:dyDescent="0.3">
      <c r="A107" t="s">
        <v>243</v>
      </c>
      <c r="B107" t="s">
        <v>1150</v>
      </c>
      <c r="C107" t="s">
        <v>24</v>
      </c>
      <c r="D107" t="s">
        <v>65</v>
      </c>
      <c r="E107">
        <v>9</v>
      </c>
      <c r="F107" s="2">
        <v>35.93</v>
      </c>
      <c r="G107" s="1">
        <v>45654</v>
      </c>
      <c r="H107" s="24">
        <v>45672</v>
      </c>
      <c r="I107" t="s">
        <v>12</v>
      </c>
      <c r="J107" s="2">
        <v>323.37</v>
      </c>
      <c r="K107" t="s">
        <v>136</v>
      </c>
      <c r="L107">
        <v>5</v>
      </c>
      <c r="M107" t="s">
        <v>48</v>
      </c>
      <c r="N107" t="s">
        <v>98</v>
      </c>
      <c r="O107">
        <f t="shared" si="1"/>
        <v>2024</v>
      </c>
      <c r="P107" s="20">
        <v>45654</v>
      </c>
    </row>
    <row r="108" spans="1:16" x14ac:dyDescent="0.3">
      <c r="A108" t="s">
        <v>244</v>
      </c>
      <c r="B108" t="s">
        <v>1153</v>
      </c>
      <c r="C108" t="s">
        <v>19</v>
      </c>
      <c r="D108" t="s">
        <v>38</v>
      </c>
      <c r="E108">
        <v>8</v>
      </c>
      <c r="F108" s="2">
        <v>3.51</v>
      </c>
      <c r="G108" s="1">
        <v>45619</v>
      </c>
      <c r="H108" s="24">
        <v>45636</v>
      </c>
      <c r="I108" t="s">
        <v>12</v>
      </c>
      <c r="J108" s="2">
        <v>28.08</v>
      </c>
      <c r="K108" t="s">
        <v>1144</v>
      </c>
      <c r="L108">
        <v>14</v>
      </c>
      <c r="M108" t="s">
        <v>13</v>
      </c>
      <c r="N108" t="s">
        <v>33</v>
      </c>
      <c r="O108">
        <f t="shared" si="1"/>
        <v>2024</v>
      </c>
      <c r="P108" s="20">
        <v>45619</v>
      </c>
    </row>
    <row r="109" spans="1:16" x14ac:dyDescent="0.3">
      <c r="A109" t="s">
        <v>245</v>
      </c>
      <c r="B109" t="s">
        <v>1149</v>
      </c>
      <c r="C109" t="s">
        <v>19</v>
      </c>
      <c r="D109" t="s">
        <v>16</v>
      </c>
      <c r="E109">
        <v>2</v>
      </c>
      <c r="F109" s="2">
        <v>177.37</v>
      </c>
      <c r="G109" s="1">
        <v>45597</v>
      </c>
      <c r="H109" s="24">
        <v>45631</v>
      </c>
      <c r="I109" t="s">
        <v>12</v>
      </c>
      <c r="J109" s="2">
        <v>354.74</v>
      </c>
      <c r="K109" t="s">
        <v>1143</v>
      </c>
      <c r="L109">
        <v>15</v>
      </c>
      <c r="M109" t="s">
        <v>17</v>
      </c>
      <c r="N109" t="s">
        <v>57</v>
      </c>
      <c r="O109">
        <f t="shared" si="1"/>
        <v>2024</v>
      </c>
      <c r="P109" s="20">
        <v>45597</v>
      </c>
    </row>
    <row r="110" spans="1:16" x14ac:dyDescent="0.3">
      <c r="A110" t="s">
        <v>246</v>
      </c>
      <c r="B110" t="s">
        <v>1154</v>
      </c>
      <c r="C110" t="s">
        <v>10</v>
      </c>
      <c r="D110" t="s">
        <v>32</v>
      </c>
      <c r="E110">
        <v>3</v>
      </c>
      <c r="F110" s="2">
        <v>35.380000000000003</v>
      </c>
      <c r="G110" s="1">
        <v>45825</v>
      </c>
      <c r="H110" s="24">
        <v>45848</v>
      </c>
      <c r="I110" t="s">
        <v>12</v>
      </c>
      <c r="J110" s="2">
        <v>106.14000000000001</v>
      </c>
      <c r="K110" t="s">
        <v>136</v>
      </c>
      <c r="L110">
        <v>5</v>
      </c>
      <c r="M110" t="s">
        <v>30</v>
      </c>
      <c r="N110" t="s">
        <v>66</v>
      </c>
      <c r="O110">
        <f t="shared" si="1"/>
        <v>2025</v>
      </c>
      <c r="P110" s="20">
        <v>45825</v>
      </c>
    </row>
    <row r="111" spans="1:16" x14ac:dyDescent="0.3">
      <c r="A111" t="s">
        <v>247</v>
      </c>
      <c r="B111" t="s">
        <v>1157</v>
      </c>
      <c r="C111" t="s">
        <v>10</v>
      </c>
      <c r="D111" t="s">
        <v>16</v>
      </c>
      <c r="E111">
        <v>8</v>
      </c>
      <c r="F111" s="2">
        <v>177.37</v>
      </c>
      <c r="G111" s="1">
        <v>45432</v>
      </c>
      <c r="H111" s="24">
        <v>45476</v>
      </c>
      <c r="I111" t="s">
        <v>12</v>
      </c>
      <c r="J111" s="2">
        <v>1418.96</v>
      </c>
      <c r="K111" t="s">
        <v>1143</v>
      </c>
      <c r="L111">
        <v>16</v>
      </c>
      <c r="M111" t="s">
        <v>30</v>
      </c>
      <c r="N111" t="s">
        <v>88</v>
      </c>
      <c r="O111">
        <f t="shared" si="1"/>
        <v>2024</v>
      </c>
      <c r="P111" s="20">
        <v>45432</v>
      </c>
    </row>
    <row r="112" spans="1:16" x14ac:dyDescent="0.3">
      <c r="A112" t="s">
        <v>248</v>
      </c>
      <c r="B112" t="s">
        <v>1154</v>
      </c>
      <c r="C112" t="s">
        <v>24</v>
      </c>
      <c r="D112" t="s">
        <v>34</v>
      </c>
      <c r="E112">
        <v>1</v>
      </c>
      <c r="F112" s="2">
        <v>113.3</v>
      </c>
      <c r="G112" s="1">
        <v>45132</v>
      </c>
      <c r="H112" s="24">
        <v>45175</v>
      </c>
      <c r="I112" t="s">
        <v>20</v>
      </c>
      <c r="J112" s="2">
        <v>113.3</v>
      </c>
      <c r="K112" t="s">
        <v>136</v>
      </c>
      <c r="L112">
        <v>15</v>
      </c>
      <c r="M112" t="s">
        <v>28</v>
      </c>
      <c r="N112" t="s">
        <v>99</v>
      </c>
      <c r="O112">
        <f t="shared" si="1"/>
        <v>2023</v>
      </c>
      <c r="P112" s="20">
        <v>45132</v>
      </c>
    </row>
    <row r="113" spans="1:16" x14ac:dyDescent="0.3">
      <c r="A113" t="s">
        <v>249</v>
      </c>
      <c r="B113" t="s">
        <v>1157</v>
      </c>
      <c r="C113" t="s">
        <v>10</v>
      </c>
      <c r="D113" t="s">
        <v>44</v>
      </c>
      <c r="E113">
        <v>2</v>
      </c>
      <c r="F113" s="2">
        <v>76.069999999999993</v>
      </c>
      <c r="G113" s="1">
        <v>45450</v>
      </c>
      <c r="H113" s="24">
        <v>45467</v>
      </c>
      <c r="I113" t="s">
        <v>20</v>
      </c>
      <c r="J113" s="2">
        <v>152.13999999999999</v>
      </c>
      <c r="K113" t="s">
        <v>136</v>
      </c>
      <c r="L113">
        <v>12</v>
      </c>
      <c r="M113" t="s">
        <v>35</v>
      </c>
      <c r="N113" t="s">
        <v>100</v>
      </c>
      <c r="O113">
        <f t="shared" si="1"/>
        <v>2024</v>
      </c>
      <c r="P113" s="20">
        <v>45450</v>
      </c>
    </row>
    <row r="114" spans="1:16" x14ac:dyDescent="0.3">
      <c r="A114" t="s">
        <v>250</v>
      </c>
      <c r="B114" t="s">
        <v>1156</v>
      </c>
      <c r="C114" t="s">
        <v>24</v>
      </c>
      <c r="D114" t="s">
        <v>27</v>
      </c>
      <c r="E114">
        <v>3</v>
      </c>
      <c r="F114" s="2">
        <v>292.01</v>
      </c>
      <c r="G114" s="1">
        <v>45165</v>
      </c>
      <c r="H114" s="24">
        <v>45181</v>
      </c>
      <c r="I114" t="s">
        <v>20</v>
      </c>
      <c r="J114" s="2">
        <v>876.03</v>
      </c>
      <c r="K114" t="s">
        <v>1143</v>
      </c>
      <c r="L114">
        <v>2</v>
      </c>
      <c r="M114" t="s">
        <v>40</v>
      </c>
      <c r="N114" t="s">
        <v>71</v>
      </c>
      <c r="O114">
        <f t="shared" si="1"/>
        <v>2023</v>
      </c>
      <c r="P114" s="20">
        <v>45165</v>
      </c>
    </row>
    <row r="115" spans="1:16" x14ac:dyDescent="0.3">
      <c r="A115" t="s">
        <v>251</v>
      </c>
      <c r="B115" t="s">
        <v>1149</v>
      </c>
      <c r="C115" t="s">
        <v>15</v>
      </c>
      <c r="D115" t="s">
        <v>65</v>
      </c>
      <c r="E115">
        <v>7</v>
      </c>
      <c r="F115" s="2">
        <v>35.93</v>
      </c>
      <c r="G115" s="1">
        <v>45508</v>
      </c>
      <c r="H115" s="24">
        <v>45550</v>
      </c>
      <c r="I115" t="s">
        <v>12</v>
      </c>
      <c r="J115" s="2">
        <v>251.51</v>
      </c>
      <c r="K115" t="s">
        <v>136</v>
      </c>
      <c r="L115">
        <v>15</v>
      </c>
      <c r="M115" t="s">
        <v>30</v>
      </c>
      <c r="N115" t="s">
        <v>31</v>
      </c>
      <c r="O115">
        <f t="shared" si="1"/>
        <v>2024</v>
      </c>
      <c r="P115" s="20">
        <v>45508</v>
      </c>
    </row>
    <row r="116" spans="1:16" x14ac:dyDescent="0.3">
      <c r="A116" t="s">
        <v>252</v>
      </c>
      <c r="B116" t="s">
        <v>1151</v>
      </c>
      <c r="C116" t="s">
        <v>10</v>
      </c>
      <c r="D116" t="s">
        <v>27</v>
      </c>
      <c r="E116">
        <v>5</v>
      </c>
      <c r="F116" s="2">
        <v>292.01</v>
      </c>
      <c r="G116" s="1">
        <v>45054</v>
      </c>
      <c r="H116" s="24">
        <v>45095</v>
      </c>
      <c r="I116" t="s">
        <v>12</v>
      </c>
      <c r="J116" s="2">
        <v>1460.05</v>
      </c>
      <c r="K116" t="s">
        <v>1143</v>
      </c>
      <c r="L116">
        <v>19</v>
      </c>
      <c r="M116" t="s">
        <v>52</v>
      </c>
      <c r="N116" t="s">
        <v>73</v>
      </c>
      <c r="O116">
        <f t="shared" si="1"/>
        <v>2023</v>
      </c>
      <c r="P116" s="20">
        <v>45054</v>
      </c>
    </row>
    <row r="117" spans="1:16" x14ac:dyDescent="0.3">
      <c r="A117" t="s">
        <v>253</v>
      </c>
      <c r="B117" t="s">
        <v>1155</v>
      </c>
      <c r="C117" t="s">
        <v>10</v>
      </c>
      <c r="D117" t="s">
        <v>51</v>
      </c>
      <c r="E117">
        <v>2</v>
      </c>
      <c r="F117" s="2">
        <v>21.99</v>
      </c>
      <c r="G117" s="1">
        <v>45478</v>
      </c>
      <c r="H117" s="24">
        <v>45494</v>
      </c>
      <c r="I117" t="s">
        <v>12</v>
      </c>
      <c r="J117" s="2">
        <v>43.98</v>
      </c>
      <c r="K117" t="s">
        <v>1143</v>
      </c>
      <c r="L117">
        <v>4</v>
      </c>
      <c r="M117" t="s">
        <v>28</v>
      </c>
      <c r="N117" t="s">
        <v>39</v>
      </c>
      <c r="O117">
        <f t="shared" si="1"/>
        <v>2024</v>
      </c>
      <c r="P117" s="20">
        <v>45478</v>
      </c>
    </row>
    <row r="118" spans="1:16" x14ac:dyDescent="0.3">
      <c r="A118" t="s">
        <v>254</v>
      </c>
      <c r="B118" t="s">
        <v>1158</v>
      </c>
      <c r="C118" t="s">
        <v>15</v>
      </c>
      <c r="D118" t="s">
        <v>25</v>
      </c>
      <c r="E118">
        <v>10</v>
      </c>
      <c r="F118" s="2">
        <v>0.76</v>
      </c>
      <c r="G118" s="1">
        <v>45574</v>
      </c>
      <c r="H118" s="24">
        <v>45611</v>
      </c>
      <c r="I118" t="s">
        <v>20</v>
      </c>
      <c r="J118" s="2">
        <v>7.6</v>
      </c>
      <c r="K118" t="s">
        <v>1144</v>
      </c>
      <c r="L118">
        <v>7</v>
      </c>
      <c r="M118" t="s">
        <v>22</v>
      </c>
      <c r="N118" t="s">
        <v>101</v>
      </c>
      <c r="O118">
        <f t="shared" si="1"/>
        <v>2024</v>
      </c>
      <c r="P118" s="20">
        <v>45574</v>
      </c>
    </row>
    <row r="119" spans="1:16" x14ac:dyDescent="0.3">
      <c r="A119" t="s">
        <v>255</v>
      </c>
      <c r="B119" t="s">
        <v>1152</v>
      </c>
      <c r="C119" t="s">
        <v>24</v>
      </c>
      <c r="D119" t="s">
        <v>44</v>
      </c>
      <c r="E119">
        <v>3</v>
      </c>
      <c r="F119" s="2">
        <v>76.069999999999993</v>
      </c>
      <c r="G119" s="1">
        <v>45466</v>
      </c>
      <c r="H119" s="24">
        <v>45491</v>
      </c>
      <c r="I119" t="s">
        <v>20</v>
      </c>
      <c r="J119" s="2">
        <v>228.20999999999998</v>
      </c>
      <c r="K119" t="s">
        <v>136</v>
      </c>
      <c r="L119">
        <v>4</v>
      </c>
      <c r="M119" t="s">
        <v>28</v>
      </c>
      <c r="N119" t="s">
        <v>74</v>
      </c>
      <c r="O119">
        <f t="shared" si="1"/>
        <v>2024</v>
      </c>
      <c r="P119" s="20">
        <v>45466</v>
      </c>
    </row>
    <row r="120" spans="1:16" x14ac:dyDescent="0.3">
      <c r="A120" t="s">
        <v>256</v>
      </c>
      <c r="B120" t="s">
        <v>1154</v>
      </c>
      <c r="C120" t="s">
        <v>10</v>
      </c>
      <c r="D120" t="s">
        <v>44</v>
      </c>
      <c r="E120">
        <v>1</v>
      </c>
      <c r="F120" s="2">
        <v>76.069999999999993</v>
      </c>
      <c r="G120" s="1">
        <v>45692</v>
      </c>
      <c r="H120" s="24">
        <v>45730</v>
      </c>
      <c r="I120" t="s">
        <v>12</v>
      </c>
      <c r="J120" s="2">
        <v>76.069999999999993</v>
      </c>
      <c r="K120" t="s">
        <v>136</v>
      </c>
      <c r="L120">
        <v>3</v>
      </c>
      <c r="M120" t="s">
        <v>17</v>
      </c>
      <c r="N120" t="s">
        <v>102</v>
      </c>
      <c r="O120">
        <f t="shared" si="1"/>
        <v>2025</v>
      </c>
      <c r="P120" s="20">
        <v>45692</v>
      </c>
    </row>
    <row r="121" spans="1:16" x14ac:dyDescent="0.3">
      <c r="A121" t="s">
        <v>257</v>
      </c>
      <c r="B121" t="s">
        <v>1151</v>
      </c>
      <c r="C121" t="s">
        <v>24</v>
      </c>
      <c r="D121" t="s">
        <v>16</v>
      </c>
      <c r="E121">
        <v>5</v>
      </c>
      <c r="F121" s="2">
        <v>177.37</v>
      </c>
      <c r="G121" s="1">
        <v>45692</v>
      </c>
      <c r="H121" s="24">
        <v>45723</v>
      </c>
      <c r="I121" t="s">
        <v>12</v>
      </c>
      <c r="J121" s="2">
        <v>886.85</v>
      </c>
      <c r="K121" t="s">
        <v>1143</v>
      </c>
      <c r="L121">
        <v>17</v>
      </c>
      <c r="M121" t="s">
        <v>30</v>
      </c>
      <c r="N121" t="s">
        <v>43</v>
      </c>
      <c r="O121">
        <f t="shared" si="1"/>
        <v>2025</v>
      </c>
      <c r="P121" s="20">
        <v>45692</v>
      </c>
    </row>
    <row r="122" spans="1:16" x14ac:dyDescent="0.3">
      <c r="A122" t="s">
        <v>258</v>
      </c>
      <c r="B122" t="s">
        <v>1151</v>
      </c>
      <c r="C122" t="s">
        <v>24</v>
      </c>
      <c r="D122" t="s">
        <v>51</v>
      </c>
      <c r="E122">
        <v>8</v>
      </c>
      <c r="F122" s="2">
        <v>21.99</v>
      </c>
      <c r="G122" s="1">
        <v>45709</v>
      </c>
      <c r="H122" s="24">
        <v>45752</v>
      </c>
      <c r="I122" t="s">
        <v>20</v>
      </c>
      <c r="J122" s="2">
        <v>175.92</v>
      </c>
      <c r="K122" t="s">
        <v>1144</v>
      </c>
      <c r="L122">
        <v>6</v>
      </c>
      <c r="M122" t="s">
        <v>52</v>
      </c>
      <c r="N122" t="s">
        <v>103</v>
      </c>
      <c r="O122">
        <f t="shared" si="1"/>
        <v>2025</v>
      </c>
      <c r="P122" s="20">
        <v>45709</v>
      </c>
    </row>
    <row r="123" spans="1:16" x14ac:dyDescent="0.3">
      <c r="A123" t="s">
        <v>259</v>
      </c>
      <c r="B123" t="s">
        <v>1154</v>
      </c>
      <c r="C123" t="s">
        <v>10</v>
      </c>
      <c r="D123" t="s">
        <v>16</v>
      </c>
      <c r="E123">
        <v>8</v>
      </c>
      <c r="F123" s="2">
        <v>177.37</v>
      </c>
      <c r="G123" s="1">
        <v>45061</v>
      </c>
      <c r="H123" s="24">
        <v>45087</v>
      </c>
      <c r="I123" t="s">
        <v>20</v>
      </c>
      <c r="J123" s="2">
        <v>1418.96</v>
      </c>
      <c r="K123" t="s">
        <v>1143</v>
      </c>
      <c r="L123">
        <v>1</v>
      </c>
      <c r="M123" t="s">
        <v>17</v>
      </c>
      <c r="N123" t="s">
        <v>42</v>
      </c>
      <c r="O123">
        <f t="shared" si="1"/>
        <v>2023</v>
      </c>
      <c r="P123" s="20">
        <v>45061</v>
      </c>
    </row>
    <row r="124" spans="1:16" x14ac:dyDescent="0.3">
      <c r="A124" t="s">
        <v>260</v>
      </c>
      <c r="B124" t="s">
        <v>1150</v>
      </c>
      <c r="C124" t="s">
        <v>24</v>
      </c>
      <c r="D124" t="s">
        <v>51</v>
      </c>
      <c r="E124">
        <v>2</v>
      </c>
      <c r="F124" s="2">
        <v>21.99</v>
      </c>
      <c r="G124" s="1">
        <v>45399</v>
      </c>
      <c r="H124" s="24">
        <v>45440</v>
      </c>
      <c r="I124" t="s">
        <v>12</v>
      </c>
      <c r="J124" s="2">
        <v>43.98</v>
      </c>
      <c r="K124" t="s">
        <v>1144</v>
      </c>
      <c r="L124">
        <v>15</v>
      </c>
      <c r="M124" t="s">
        <v>22</v>
      </c>
      <c r="N124" t="s">
        <v>23</v>
      </c>
      <c r="O124">
        <f t="shared" si="1"/>
        <v>2024</v>
      </c>
      <c r="P124" s="20">
        <v>45399</v>
      </c>
    </row>
    <row r="125" spans="1:16" x14ac:dyDescent="0.3">
      <c r="A125" t="s">
        <v>261</v>
      </c>
      <c r="B125" t="s">
        <v>1159</v>
      </c>
      <c r="C125" t="s">
        <v>24</v>
      </c>
      <c r="D125" t="s">
        <v>65</v>
      </c>
      <c r="E125">
        <v>1</v>
      </c>
      <c r="F125" s="2">
        <v>35.93</v>
      </c>
      <c r="G125" s="1">
        <v>45954</v>
      </c>
      <c r="H125" s="24">
        <v>45980</v>
      </c>
      <c r="I125" t="s">
        <v>20</v>
      </c>
      <c r="J125" s="2">
        <v>35.93</v>
      </c>
      <c r="K125" t="s">
        <v>136</v>
      </c>
      <c r="L125">
        <v>6</v>
      </c>
      <c r="M125" t="s">
        <v>52</v>
      </c>
      <c r="N125" t="s">
        <v>76</v>
      </c>
      <c r="O125">
        <f t="shared" si="1"/>
        <v>2025</v>
      </c>
      <c r="P125" s="20">
        <v>45954</v>
      </c>
    </row>
    <row r="126" spans="1:16" x14ac:dyDescent="0.3">
      <c r="A126" t="s">
        <v>262</v>
      </c>
      <c r="B126" t="s">
        <v>1153</v>
      </c>
      <c r="C126" t="s">
        <v>19</v>
      </c>
      <c r="D126" t="s">
        <v>32</v>
      </c>
      <c r="E126">
        <v>6</v>
      </c>
      <c r="F126" s="2">
        <v>35.380000000000003</v>
      </c>
      <c r="G126" s="1">
        <v>45059</v>
      </c>
      <c r="H126" s="24">
        <v>45075</v>
      </c>
      <c r="I126" t="s">
        <v>20</v>
      </c>
      <c r="J126" s="2">
        <v>212.28000000000003</v>
      </c>
      <c r="K126" t="s">
        <v>136</v>
      </c>
      <c r="L126">
        <v>1</v>
      </c>
      <c r="M126" t="s">
        <v>40</v>
      </c>
      <c r="N126" t="s">
        <v>61</v>
      </c>
      <c r="O126">
        <f t="shared" si="1"/>
        <v>2023</v>
      </c>
      <c r="P126" s="20">
        <v>45059</v>
      </c>
    </row>
    <row r="127" spans="1:16" x14ac:dyDescent="0.3">
      <c r="A127" t="s">
        <v>263</v>
      </c>
      <c r="B127" t="s">
        <v>1153</v>
      </c>
      <c r="C127" t="s">
        <v>19</v>
      </c>
      <c r="D127" t="s">
        <v>25</v>
      </c>
      <c r="E127">
        <v>8</v>
      </c>
      <c r="F127" s="2">
        <v>0.76</v>
      </c>
      <c r="G127" s="1">
        <v>45662</v>
      </c>
      <c r="H127" s="24">
        <v>45702</v>
      </c>
      <c r="I127" t="s">
        <v>12</v>
      </c>
      <c r="J127" s="2">
        <v>6.08</v>
      </c>
      <c r="K127" t="s">
        <v>1144</v>
      </c>
      <c r="L127">
        <v>2</v>
      </c>
      <c r="M127" t="s">
        <v>52</v>
      </c>
      <c r="N127" t="s">
        <v>104</v>
      </c>
      <c r="O127">
        <f t="shared" si="1"/>
        <v>2025</v>
      </c>
      <c r="P127" s="20">
        <v>45662</v>
      </c>
    </row>
    <row r="128" spans="1:16" x14ac:dyDescent="0.3">
      <c r="A128" t="s">
        <v>264</v>
      </c>
      <c r="B128" t="s">
        <v>1152</v>
      </c>
      <c r="C128" t="s">
        <v>24</v>
      </c>
      <c r="D128" t="s">
        <v>38</v>
      </c>
      <c r="E128">
        <v>6</v>
      </c>
      <c r="F128" s="2">
        <v>3.51</v>
      </c>
      <c r="G128" s="1">
        <v>45989</v>
      </c>
      <c r="H128" s="24">
        <v>46020</v>
      </c>
      <c r="I128" t="s">
        <v>20</v>
      </c>
      <c r="J128" s="2">
        <v>21.06</v>
      </c>
      <c r="K128" t="s">
        <v>1144</v>
      </c>
      <c r="L128">
        <v>3</v>
      </c>
      <c r="M128" t="s">
        <v>30</v>
      </c>
      <c r="N128" t="s">
        <v>75</v>
      </c>
      <c r="O128">
        <f t="shared" si="1"/>
        <v>2025</v>
      </c>
      <c r="P128" s="20">
        <v>45989</v>
      </c>
    </row>
    <row r="129" spans="1:16" x14ac:dyDescent="0.3">
      <c r="A129" t="s">
        <v>265</v>
      </c>
      <c r="B129" t="s">
        <v>1152</v>
      </c>
      <c r="C129" t="s">
        <v>24</v>
      </c>
      <c r="D129" t="s">
        <v>16</v>
      </c>
      <c r="E129">
        <v>10</v>
      </c>
      <c r="F129" s="2">
        <v>177.37</v>
      </c>
      <c r="G129" s="1">
        <v>45725</v>
      </c>
      <c r="H129" s="24">
        <v>45757</v>
      </c>
      <c r="I129" t="s">
        <v>20</v>
      </c>
      <c r="J129" s="2">
        <v>1773.7</v>
      </c>
      <c r="K129" t="s">
        <v>1143</v>
      </c>
      <c r="L129">
        <v>12</v>
      </c>
      <c r="M129" t="s">
        <v>22</v>
      </c>
      <c r="N129" t="s">
        <v>93</v>
      </c>
      <c r="O129">
        <f t="shared" si="1"/>
        <v>2025</v>
      </c>
      <c r="P129" s="20">
        <v>45725</v>
      </c>
    </row>
    <row r="130" spans="1:16" x14ac:dyDescent="0.3">
      <c r="A130" t="s">
        <v>266</v>
      </c>
      <c r="B130" t="s">
        <v>1158</v>
      </c>
      <c r="C130" t="s">
        <v>15</v>
      </c>
      <c r="D130" t="s">
        <v>51</v>
      </c>
      <c r="E130">
        <v>4</v>
      </c>
      <c r="F130" s="2">
        <v>21.99</v>
      </c>
      <c r="G130" s="1">
        <v>45943</v>
      </c>
      <c r="H130" s="24">
        <v>45984</v>
      </c>
      <c r="I130" t="s">
        <v>20</v>
      </c>
      <c r="J130" s="2">
        <v>87.96</v>
      </c>
      <c r="K130" t="s">
        <v>1144</v>
      </c>
      <c r="L130">
        <v>5</v>
      </c>
      <c r="M130" t="s">
        <v>22</v>
      </c>
      <c r="N130" t="s">
        <v>93</v>
      </c>
      <c r="O130">
        <f t="shared" si="1"/>
        <v>2025</v>
      </c>
      <c r="P130" s="20">
        <v>45943</v>
      </c>
    </row>
    <row r="131" spans="1:16" x14ac:dyDescent="0.3">
      <c r="A131" t="s">
        <v>267</v>
      </c>
      <c r="B131" t="s">
        <v>1156</v>
      </c>
      <c r="C131" t="s">
        <v>24</v>
      </c>
      <c r="D131" t="s">
        <v>34</v>
      </c>
      <c r="E131">
        <v>1</v>
      </c>
      <c r="F131" s="2">
        <v>113.3</v>
      </c>
      <c r="G131" s="1">
        <v>45825</v>
      </c>
      <c r="H131" s="24">
        <v>45866</v>
      </c>
      <c r="I131" t="s">
        <v>12</v>
      </c>
      <c r="J131" s="2">
        <v>113.3</v>
      </c>
      <c r="K131" t="s">
        <v>136</v>
      </c>
      <c r="L131">
        <v>6</v>
      </c>
      <c r="M131" t="s">
        <v>52</v>
      </c>
      <c r="N131" t="s">
        <v>53</v>
      </c>
      <c r="O131">
        <f t="shared" ref="O131:O194" si="2">YEAR(G131)</f>
        <v>2025</v>
      </c>
      <c r="P131" s="20">
        <v>45825</v>
      </c>
    </row>
    <row r="132" spans="1:16" x14ac:dyDescent="0.3">
      <c r="A132" t="s">
        <v>268</v>
      </c>
      <c r="B132" t="s">
        <v>1151</v>
      </c>
      <c r="C132" t="s">
        <v>10</v>
      </c>
      <c r="D132" t="s">
        <v>27</v>
      </c>
      <c r="E132">
        <v>5</v>
      </c>
      <c r="F132" s="2">
        <v>292.01</v>
      </c>
      <c r="G132" s="1">
        <v>45989</v>
      </c>
      <c r="H132" s="24">
        <v>46025</v>
      </c>
      <c r="I132" t="s">
        <v>20</v>
      </c>
      <c r="J132" s="2">
        <v>1460.05</v>
      </c>
      <c r="K132" t="s">
        <v>1143</v>
      </c>
      <c r="L132">
        <v>10</v>
      </c>
      <c r="M132" t="s">
        <v>48</v>
      </c>
      <c r="N132" t="s">
        <v>91</v>
      </c>
      <c r="O132">
        <f t="shared" si="2"/>
        <v>2025</v>
      </c>
      <c r="P132" s="20">
        <v>45989</v>
      </c>
    </row>
    <row r="133" spans="1:16" x14ac:dyDescent="0.3">
      <c r="A133" t="s">
        <v>269</v>
      </c>
      <c r="B133" t="s">
        <v>1159</v>
      </c>
      <c r="C133" t="s">
        <v>24</v>
      </c>
      <c r="D133" t="s">
        <v>16</v>
      </c>
      <c r="E133">
        <v>8</v>
      </c>
      <c r="F133" s="2">
        <v>177.37</v>
      </c>
      <c r="G133" s="1">
        <v>45287</v>
      </c>
      <c r="H133" s="24">
        <v>45320</v>
      </c>
      <c r="I133" t="s">
        <v>12</v>
      </c>
      <c r="J133" s="2">
        <v>1418.96</v>
      </c>
      <c r="K133" t="s">
        <v>1143</v>
      </c>
      <c r="L133">
        <v>4</v>
      </c>
      <c r="M133" t="s">
        <v>80</v>
      </c>
      <c r="N133" t="s">
        <v>105</v>
      </c>
      <c r="O133">
        <f t="shared" si="2"/>
        <v>2023</v>
      </c>
      <c r="P133" s="20">
        <v>45287</v>
      </c>
    </row>
    <row r="134" spans="1:16" x14ac:dyDescent="0.3">
      <c r="A134" t="s">
        <v>270</v>
      </c>
      <c r="B134" t="s">
        <v>1154</v>
      </c>
      <c r="C134" t="s">
        <v>24</v>
      </c>
      <c r="D134" t="s">
        <v>27</v>
      </c>
      <c r="E134">
        <v>6</v>
      </c>
      <c r="F134" s="2">
        <v>292.01</v>
      </c>
      <c r="G134" s="1">
        <v>45519</v>
      </c>
      <c r="H134" s="24">
        <v>45539</v>
      </c>
      <c r="I134" t="s">
        <v>20</v>
      </c>
      <c r="J134" s="2">
        <v>1752.06</v>
      </c>
      <c r="K134" t="s">
        <v>1143</v>
      </c>
      <c r="L134">
        <v>0</v>
      </c>
      <c r="M134" t="s">
        <v>80</v>
      </c>
      <c r="N134" t="s">
        <v>106</v>
      </c>
      <c r="O134">
        <f t="shared" si="2"/>
        <v>2024</v>
      </c>
      <c r="P134" s="20">
        <v>45519</v>
      </c>
    </row>
    <row r="135" spans="1:16" x14ac:dyDescent="0.3">
      <c r="A135" t="s">
        <v>271</v>
      </c>
      <c r="B135" t="s">
        <v>1151</v>
      </c>
      <c r="C135" t="s">
        <v>10</v>
      </c>
      <c r="D135" t="s">
        <v>34</v>
      </c>
      <c r="E135">
        <v>7</v>
      </c>
      <c r="F135" s="2">
        <v>113.3</v>
      </c>
      <c r="G135" s="1">
        <v>45331</v>
      </c>
      <c r="H135" s="24">
        <v>45365</v>
      </c>
      <c r="I135" t="s">
        <v>12</v>
      </c>
      <c r="J135" s="2">
        <v>793.1</v>
      </c>
      <c r="K135" t="s">
        <v>136</v>
      </c>
      <c r="L135">
        <v>11</v>
      </c>
      <c r="M135" t="s">
        <v>35</v>
      </c>
      <c r="N135" t="s">
        <v>50</v>
      </c>
      <c r="O135">
        <f t="shared" si="2"/>
        <v>2024</v>
      </c>
      <c r="P135" s="20">
        <v>45331</v>
      </c>
    </row>
    <row r="136" spans="1:16" x14ac:dyDescent="0.3">
      <c r="A136" t="s">
        <v>272</v>
      </c>
      <c r="B136" t="s">
        <v>1156</v>
      </c>
      <c r="C136" t="s">
        <v>24</v>
      </c>
      <c r="D136" t="s">
        <v>51</v>
      </c>
      <c r="E136">
        <v>8</v>
      </c>
      <c r="F136" s="2">
        <v>21.99</v>
      </c>
      <c r="G136" s="1">
        <v>45543</v>
      </c>
      <c r="H136" s="24">
        <v>45583</v>
      </c>
      <c r="I136" t="s">
        <v>12</v>
      </c>
      <c r="J136" s="2">
        <v>175.92</v>
      </c>
      <c r="K136" t="s">
        <v>1144</v>
      </c>
      <c r="L136">
        <v>1</v>
      </c>
      <c r="M136" t="s">
        <v>17</v>
      </c>
      <c r="N136" t="s">
        <v>18</v>
      </c>
      <c r="O136">
        <f t="shared" si="2"/>
        <v>2024</v>
      </c>
      <c r="P136" s="20">
        <v>45543</v>
      </c>
    </row>
    <row r="137" spans="1:16" x14ac:dyDescent="0.3">
      <c r="A137" t="s">
        <v>273</v>
      </c>
      <c r="B137" t="s">
        <v>1150</v>
      </c>
      <c r="C137" t="s">
        <v>24</v>
      </c>
      <c r="D137" t="s">
        <v>32</v>
      </c>
      <c r="E137">
        <v>2</v>
      </c>
      <c r="F137" s="2">
        <v>35.380000000000003</v>
      </c>
      <c r="G137" s="1">
        <v>45252</v>
      </c>
      <c r="H137" s="24">
        <v>45272</v>
      </c>
      <c r="I137" t="s">
        <v>20</v>
      </c>
      <c r="J137" s="2">
        <v>70.760000000000005</v>
      </c>
      <c r="K137" t="s">
        <v>136</v>
      </c>
      <c r="L137">
        <v>2</v>
      </c>
      <c r="M137" t="s">
        <v>28</v>
      </c>
      <c r="N137" t="s">
        <v>107</v>
      </c>
      <c r="O137">
        <f t="shared" si="2"/>
        <v>2023</v>
      </c>
      <c r="P137" s="20">
        <v>45252</v>
      </c>
    </row>
    <row r="138" spans="1:16" x14ac:dyDescent="0.3">
      <c r="A138" t="s">
        <v>274</v>
      </c>
      <c r="B138" t="s">
        <v>1150</v>
      </c>
      <c r="C138" t="s">
        <v>24</v>
      </c>
      <c r="D138" t="s">
        <v>32</v>
      </c>
      <c r="E138">
        <v>2</v>
      </c>
      <c r="F138" s="2">
        <v>35.380000000000003</v>
      </c>
      <c r="G138" s="1">
        <v>45888</v>
      </c>
      <c r="H138" s="24">
        <v>45933</v>
      </c>
      <c r="I138" t="s">
        <v>12</v>
      </c>
      <c r="J138" s="2">
        <v>70.760000000000005</v>
      </c>
      <c r="K138" t="s">
        <v>136</v>
      </c>
      <c r="L138">
        <v>11</v>
      </c>
      <c r="M138" t="s">
        <v>40</v>
      </c>
      <c r="N138" t="s">
        <v>108</v>
      </c>
      <c r="O138">
        <f t="shared" si="2"/>
        <v>2025</v>
      </c>
      <c r="P138" s="20">
        <v>45888</v>
      </c>
    </row>
    <row r="139" spans="1:16" x14ac:dyDescent="0.3">
      <c r="A139" t="s">
        <v>275</v>
      </c>
      <c r="B139" t="s">
        <v>1156</v>
      </c>
      <c r="C139" t="s">
        <v>24</v>
      </c>
      <c r="D139" t="s">
        <v>38</v>
      </c>
      <c r="E139">
        <v>1</v>
      </c>
      <c r="F139" s="2">
        <v>3.51</v>
      </c>
      <c r="G139" s="1">
        <v>45992</v>
      </c>
      <c r="H139" s="24">
        <v>46009</v>
      </c>
      <c r="I139" t="s">
        <v>20</v>
      </c>
      <c r="J139" s="2">
        <v>3.51</v>
      </c>
      <c r="K139" t="s">
        <v>1144</v>
      </c>
      <c r="L139">
        <v>9</v>
      </c>
      <c r="M139" t="s">
        <v>52</v>
      </c>
      <c r="N139" t="s">
        <v>73</v>
      </c>
      <c r="O139">
        <f t="shared" si="2"/>
        <v>2025</v>
      </c>
      <c r="P139" s="20">
        <v>45992</v>
      </c>
    </row>
    <row r="140" spans="1:16" x14ac:dyDescent="0.3">
      <c r="A140" t="s">
        <v>276</v>
      </c>
      <c r="B140" t="s">
        <v>1156</v>
      </c>
      <c r="C140" t="s">
        <v>24</v>
      </c>
      <c r="D140" t="s">
        <v>44</v>
      </c>
      <c r="E140">
        <v>6</v>
      </c>
      <c r="F140" s="2">
        <v>76.069999999999993</v>
      </c>
      <c r="G140" s="1">
        <v>45789</v>
      </c>
      <c r="H140" s="24">
        <v>45826</v>
      </c>
      <c r="I140" t="s">
        <v>12</v>
      </c>
      <c r="J140" s="2">
        <v>456.41999999999996</v>
      </c>
      <c r="K140" t="s">
        <v>1144</v>
      </c>
      <c r="L140">
        <v>16</v>
      </c>
      <c r="M140" t="s">
        <v>30</v>
      </c>
      <c r="N140" t="s">
        <v>62</v>
      </c>
      <c r="O140">
        <f t="shared" si="2"/>
        <v>2025</v>
      </c>
      <c r="P140" s="20">
        <v>45789</v>
      </c>
    </row>
    <row r="141" spans="1:16" x14ac:dyDescent="0.3">
      <c r="A141" t="s">
        <v>277</v>
      </c>
      <c r="B141" t="s">
        <v>1152</v>
      </c>
      <c r="C141" t="s">
        <v>24</v>
      </c>
      <c r="D141" t="s">
        <v>27</v>
      </c>
      <c r="E141">
        <v>10</v>
      </c>
      <c r="F141" s="2">
        <v>292.01</v>
      </c>
      <c r="G141" s="1">
        <v>45631</v>
      </c>
      <c r="H141" s="24">
        <v>45652</v>
      </c>
      <c r="I141" t="s">
        <v>20</v>
      </c>
      <c r="J141" s="2">
        <v>2920.1</v>
      </c>
      <c r="K141" t="s">
        <v>1143</v>
      </c>
      <c r="L141">
        <v>1</v>
      </c>
      <c r="M141" t="s">
        <v>52</v>
      </c>
      <c r="N141" t="s">
        <v>104</v>
      </c>
      <c r="O141">
        <f t="shared" si="2"/>
        <v>2024</v>
      </c>
      <c r="P141" s="20">
        <v>45631</v>
      </c>
    </row>
    <row r="142" spans="1:16" x14ac:dyDescent="0.3">
      <c r="A142" t="s">
        <v>278</v>
      </c>
      <c r="B142" t="s">
        <v>1153</v>
      </c>
      <c r="C142" t="s">
        <v>19</v>
      </c>
      <c r="D142" t="s">
        <v>16</v>
      </c>
      <c r="E142">
        <v>4</v>
      </c>
      <c r="F142" s="2">
        <v>177.37</v>
      </c>
      <c r="G142" s="1">
        <v>45374</v>
      </c>
      <c r="H142" s="24">
        <v>45416</v>
      </c>
      <c r="I142" t="s">
        <v>20</v>
      </c>
      <c r="J142" s="2">
        <v>709.48</v>
      </c>
      <c r="K142" t="s">
        <v>1143</v>
      </c>
      <c r="L142">
        <v>17</v>
      </c>
      <c r="M142" t="s">
        <v>13</v>
      </c>
      <c r="N142" t="s">
        <v>84</v>
      </c>
      <c r="O142">
        <f t="shared" si="2"/>
        <v>2024</v>
      </c>
      <c r="P142" s="20">
        <v>45374</v>
      </c>
    </row>
    <row r="143" spans="1:16" x14ac:dyDescent="0.3">
      <c r="A143" t="s">
        <v>279</v>
      </c>
      <c r="B143" t="s">
        <v>1150</v>
      </c>
      <c r="C143" t="s">
        <v>24</v>
      </c>
      <c r="D143" t="s">
        <v>11</v>
      </c>
      <c r="E143">
        <v>4</v>
      </c>
      <c r="F143" s="2">
        <v>226.86</v>
      </c>
      <c r="G143" s="1">
        <v>45949</v>
      </c>
      <c r="H143" s="24">
        <v>45981</v>
      </c>
      <c r="I143" t="s">
        <v>20</v>
      </c>
      <c r="J143" s="2">
        <v>907.44</v>
      </c>
      <c r="K143" t="s">
        <v>136</v>
      </c>
      <c r="L143">
        <v>2</v>
      </c>
      <c r="M143" t="s">
        <v>30</v>
      </c>
      <c r="N143" t="s">
        <v>88</v>
      </c>
      <c r="O143">
        <f t="shared" si="2"/>
        <v>2025</v>
      </c>
      <c r="P143" s="20">
        <v>45949</v>
      </c>
    </row>
    <row r="144" spans="1:16" x14ac:dyDescent="0.3">
      <c r="A144" t="s">
        <v>280</v>
      </c>
      <c r="B144" t="s">
        <v>1159</v>
      </c>
      <c r="C144" t="s">
        <v>24</v>
      </c>
      <c r="D144" t="s">
        <v>51</v>
      </c>
      <c r="E144">
        <v>7</v>
      </c>
      <c r="F144" s="2">
        <v>21.99</v>
      </c>
      <c r="G144" s="1">
        <v>45488</v>
      </c>
      <c r="H144" s="24">
        <v>45520</v>
      </c>
      <c r="I144" t="s">
        <v>20</v>
      </c>
      <c r="J144" s="2">
        <v>153.92999999999998</v>
      </c>
      <c r="K144" t="s">
        <v>1144</v>
      </c>
      <c r="L144">
        <v>6</v>
      </c>
      <c r="M144" t="s">
        <v>28</v>
      </c>
      <c r="N144" t="s">
        <v>74</v>
      </c>
      <c r="O144">
        <f t="shared" si="2"/>
        <v>2024</v>
      </c>
      <c r="P144" s="20">
        <v>45488</v>
      </c>
    </row>
    <row r="145" spans="1:16" x14ac:dyDescent="0.3">
      <c r="A145" t="s">
        <v>281</v>
      </c>
      <c r="B145" t="s">
        <v>1157</v>
      </c>
      <c r="C145" t="s">
        <v>10</v>
      </c>
      <c r="D145" t="s">
        <v>27</v>
      </c>
      <c r="E145">
        <v>7</v>
      </c>
      <c r="F145" s="2">
        <v>292.01</v>
      </c>
      <c r="G145" s="1">
        <v>45499</v>
      </c>
      <c r="H145" s="24">
        <v>45525</v>
      </c>
      <c r="I145" t="s">
        <v>20</v>
      </c>
      <c r="J145" s="2">
        <v>2044.07</v>
      </c>
      <c r="K145" t="s">
        <v>1143</v>
      </c>
      <c r="L145">
        <v>1</v>
      </c>
      <c r="M145" t="s">
        <v>40</v>
      </c>
      <c r="N145" t="s">
        <v>109</v>
      </c>
      <c r="O145">
        <f t="shared" si="2"/>
        <v>2024</v>
      </c>
      <c r="P145" s="20">
        <v>45499</v>
      </c>
    </row>
    <row r="146" spans="1:16" x14ac:dyDescent="0.3">
      <c r="A146" t="s">
        <v>282</v>
      </c>
      <c r="B146" t="s">
        <v>1149</v>
      </c>
      <c r="C146" t="s">
        <v>15</v>
      </c>
      <c r="D146" t="s">
        <v>27</v>
      </c>
      <c r="E146">
        <v>6</v>
      </c>
      <c r="F146" s="2">
        <v>292.01</v>
      </c>
      <c r="G146" s="1">
        <v>45881</v>
      </c>
      <c r="H146" s="24">
        <v>45908</v>
      </c>
      <c r="I146" t="s">
        <v>12</v>
      </c>
      <c r="J146" s="2">
        <v>1752.06</v>
      </c>
      <c r="K146" t="s">
        <v>1143</v>
      </c>
      <c r="L146">
        <v>17</v>
      </c>
      <c r="M146" t="s">
        <v>13</v>
      </c>
      <c r="N146" t="s">
        <v>72</v>
      </c>
      <c r="O146">
        <f t="shared" si="2"/>
        <v>2025</v>
      </c>
      <c r="P146" s="20">
        <v>45881</v>
      </c>
    </row>
    <row r="147" spans="1:16" x14ac:dyDescent="0.3">
      <c r="A147" t="s">
        <v>283</v>
      </c>
      <c r="B147" t="s">
        <v>1156</v>
      </c>
      <c r="C147" t="s">
        <v>24</v>
      </c>
      <c r="D147" t="s">
        <v>32</v>
      </c>
      <c r="E147">
        <v>8</v>
      </c>
      <c r="F147" s="2">
        <v>35.380000000000003</v>
      </c>
      <c r="G147" s="1">
        <v>45552</v>
      </c>
      <c r="H147" s="24">
        <v>45576</v>
      </c>
      <c r="I147" t="s">
        <v>20</v>
      </c>
      <c r="J147" s="2">
        <v>283.04000000000002</v>
      </c>
      <c r="K147" t="s">
        <v>136</v>
      </c>
      <c r="L147">
        <v>15</v>
      </c>
      <c r="M147" t="s">
        <v>80</v>
      </c>
      <c r="N147" t="s">
        <v>110</v>
      </c>
      <c r="O147">
        <f t="shared" si="2"/>
        <v>2024</v>
      </c>
      <c r="P147" s="20">
        <v>45552</v>
      </c>
    </row>
    <row r="148" spans="1:16" x14ac:dyDescent="0.3">
      <c r="A148" t="s">
        <v>284</v>
      </c>
      <c r="B148" t="s">
        <v>1156</v>
      </c>
      <c r="C148" t="s">
        <v>24</v>
      </c>
      <c r="D148" t="s">
        <v>16</v>
      </c>
      <c r="E148">
        <v>1</v>
      </c>
      <c r="F148" s="2">
        <v>177.37</v>
      </c>
      <c r="G148" s="1">
        <v>45876</v>
      </c>
      <c r="H148" s="24">
        <v>45904</v>
      </c>
      <c r="I148" t="s">
        <v>12</v>
      </c>
      <c r="J148" s="2">
        <v>177.37</v>
      </c>
      <c r="K148" t="s">
        <v>1143</v>
      </c>
      <c r="L148">
        <v>2</v>
      </c>
      <c r="M148" t="s">
        <v>30</v>
      </c>
      <c r="N148" t="s">
        <v>75</v>
      </c>
      <c r="O148">
        <f t="shared" si="2"/>
        <v>2025</v>
      </c>
      <c r="P148" s="20">
        <v>45876</v>
      </c>
    </row>
    <row r="149" spans="1:16" x14ac:dyDescent="0.3">
      <c r="A149" t="s">
        <v>285</v>
      </c>
      <c r="B149" t="s">
        <v>1159</v>
      </c>
      <c r="C149" t="s">
        <v>24</v>
      </c>
      <c r="D149" t="s">
        <v>16</v>
      </c>
      <c r="E149">
        <v>8</v>
      </c>
      <c r="F149" s="2">
        <v>177.37</v>
      </c>
      <c r="G149" s="1">
        <v>45690</v>
      </c>
      <c r="H149" s="24">
        <v>45709</v>
      </c>
      <c r="I149" t="s">
        <v>20</v>
      </c>
      <c r="J149" s="2">
        <v>1418.96</v>
      </c>
      <c r="K149" t="s">
        <v>1143</v>
      </c>
      <c r="L149">
        <v>8</v>
      </c>
      <c r="M149" t="s">
        <v>80</v>
      </c>
      <c r="N149" t="s">
        <v>89</v>
      </c>
      <c r="O149">
        <f t="shared" si="2"/>
        <v>2025</v>
      </c>
      <c r="P149" s="20">
        <v>45690</v>
      </c>
    </row>
    <row r="150" spans="1:16" x14ac:dyDescent="0.3">
      <c r="A150" t="s">
        <v>286</v>
      </c>
      <c r="B150" t="s">
        <v>1149</v>
      </c>
      <c r="C150" t="s">
        <v>19</v>
      </c>
      <c r="D150" t="s">
        <v>34</v>
      </c>
      <c r="E150">
        <v>1</v>
      </c>
      <c r="F150" s="2">
        <v>113.3</v>
      </c>
      <c r="G150" s="1">
        <v>45530</v>
      </c>
      <c r="H150" s="24">
        <v>45552</v>
      </c>
      <c r="I150" t="s">
        <v>20</v>
      </c>
      <c r="J150" s="2">
        <v>113.3</v>
      </c>
      <c r="K150" t="s">
        <v>136</v>
      </c>
      <c r="L150">
        <v>3</v>
      </c>
      <c r="M150" t="s">
        <v>13</v>
      </c>
      <c r="N150" t="s">
        <v>85</v>
      </c>
      <c r="O150">
        <f t="shared" si="2"/>
        <v>2024</v>
      </c>
      <c r="P150" s="20">
        <v>45530</v>
      </c>
    </row>
    <row r="151" spans="1:16" x14ac:dyDescent="0.3">
      <c r="A151" t="s">
        <v>287</v>
      </c>
      <c r="B151" t="s">
        <v>1155</v>
      </c>
      <c r="C151" t="s">
        <v>10</v>
      </c>
      <c r="D151" t="s">
        <v>11</v>
      </c>
      <c r="E151">
        <v>10</v>
      </c>
      <c r="F151" s="2">
        <v>226.86</v>
      </c>
      <c r="G151" s="1">
        <v>45400</v>
      </c>
      <c r="H151" s="24">
        <v>45444</v>
      </c>
      <c r="I151" t="s">
        <v>20</v>
      </c>
      <c r="J151" s="2">
        <v>2268.6000000000004</v>
      </c>
      <c r="K151" t="s">
        <v>136</v>
      </c>
      <c r="L151">
        <v>0</v>
      </c>
      <c r="M151" t="s">
        <v>28</v>
      </c>
      <c r="N151" t="s">
        <v>111</v>
      </c>
      <c r="O151">
        <f t="shared" si="2"/>
        <v>2024</v>
      </c>
      <c r="P151" s="20">
        <v>45400</v>
      </c>
    </row>
    <row r="152" spans="1:16" x14ac:dyDescent="0.3">
      <c r="A152" t="s">
        <v>288</v>
      </c>
      <c r="B152" t="s">
        <v>1158</v>
      </c>
      <c r="C152" t="s">
        <v>15</v>
      </c>
      <c r="D152" t="s">
        <v>11</v>
      </c>
      <c r="E152">
        <v>8</v>
      </c>
      <c r="F152" s="2">
        <v>226.86</v>
      </c>
      <c r="G152" s="1">
        <v>45125</v>
      </c>
      <c r="H152" s="24">
        <v>45170</v>
      </c>
      <c r="I152" t="s">
        <v>20</v>
      </c>
      <c r="J152" s="2">
        <v>1814.88</v>
      </c>
      <c r="K152" t="s">
        <v>136</v>
      </c>
      <c r="L152">
        <v>3</v>
      </c>
      <c r="M152" t="s">
        <v>80</v>
      </c>
      <c r="N152" t="s">
        <v>89</v>
      </c>
      <c r="O152">
        <f t="shared" si="2"/>
        <v>2023</v>
      </c>
      <c r="P152" s="20">
        <v>45125</v>
      </c>
    </row>
    <row r="153" spans="1:16" x14ac:dyDescent="0.3">
      <c r="A153" t="s">
        <v>289</v>
      </c>
      <c r="B153" t="s">
        <v>1154</v>
      </c>
      <c r="C153" t="s">
        <v>24</v>
      </c>
      <c r="D153" t="s">
        <v>51</v>
      </c>
      <c r="E153">
        <v>5</v>
      </c>
      <c r="F153" s="2">
        <v>21.99</v>
      </c>
      <c r="G153" s="1">
        <v>45022</v>
      </c>
      <c r="H153" s="24">
        <v>45060</v>
      </c>
      <c r="I153" t="s">
        <v>20</v>
      </c>
      <c r="J153" s="2">
        <v>109.94999999999999</v>
      </c>
      <c r="K153" t="s">
        <v>1144</v>
      </c>
      <c r="L153">
        <v>12</v>
      </c>
      <c r="M153" t="s">
        <v>40</v>
      </c>
      <c r="N153" t="s">
        <v>63</v>
      </c>
      <c r="O153">
        <f t="shared" si="2"/>
        <v>2023</v>
      </c>
      <c r="P153" s="20">
        <v>45022</v>
      </c>
    </row>
    <row r="154" spans="1:16" x14ac:dyDescent="0.3">
      <c r="A154" t="s">
        <v>290</v>
      </c>
      <c r="B154" t="s">
        <v>1155</v>
      </c>
      <c r="C154" t="s">
        <v>10</v>
      </c>
      <c r="D154" t="s">
        <v>34</v>
      </c>
      <c r="E154">
        <v>3</v>
      </c>
      <c r="F154" s="2">
        <v>113.3</v>
      </c>
      <c r="G154" s="1">
        <v>45894</v>
      </c>
      <c r="H154" s="24">
        <v>45927</v>
      </c>
      <c r="I154" t="s">
        <v>12</v>
      </c>
      <c r="J154" s="2">
        <v>339.9</v>
      </c>
      <c r="K154" t="s">
        <v>136</v>
      </c>
      <c r="L154">
        <v>11</v>
      </c>
      <c r="M154" t="s">
        <v>13</v>
      </c>
      <c r="N154" t="s">
        <v>85</v>
      </c>
      <c r="O154">
        <f t="shared" si="2"/>
        <v>2025</v>
      </c>
      <c r="P154" s="20">
        <v>45894</v>
      </c>
    </row>
    <row r="155" spans="1:16" x14ac:dyDescent="0.3">
      <c r="A155" t="s">
        <v>291</v>
      </c>
      <c r="B155" t="s">
        <v>1159</v>
      </c>
      <c r="C155" t="s">
        <v>24</v>
      </c>
      <c r="D155" t="s">
        <v>65</v>
      </c>
      <c r="E155">
        <v>9</v>
      </c>
      <c r="F155" s="2">
        <v>35.93</v>
      </c>
      <c r="G155" s="1">
        <v>45398</v>
      </c>
      <c r="H155" s="24">
        <v>45436</v>
      </c>
      <c r="I155" t="s">
        <v>12</v>
      </c>
      <c r="J155" s="2">
        <v>323.37</v>
      </c>
      <c r="K155" t="s">
        <v>136</v>
      </c>
      <c r="L155">
        <v>0</v>
      </c>
      <c r="M155" t="s">
        <v>28</v>
      </c>
      <c r="N155" t="s">
        <v>107</v>
      </c>
      <c r="O155">
        <f t="shared" si="2"/>
        <v>2024</v>
      </c>
      <c r="P155" s="20">
        <v>45398</v>
      </c>
    </row>
    <row r="156" spans="1:16" x14ac:dyDescent="0.3">
      <c r="A156" t="s">
        <v>292</v>
      </c>
      <c r="B156" t="s">
        <v>1153</v>
      </c>
      <c r="C156" t="s">
        <v>19</v>
      </c>
      <c r="D156" t="s">
        <v>38</v>
      </c>
      <c r="E156">
        <v>8</v>
      </c>
      <c r="F156" s="2">
        <v>3.51</v>
      </c>
      <c r="G156" s="1">
        <v>45589</v>
      </c>
      <c r="H156" s="24">
        <v>45634</v>
      </c>
      <c r="I156" t="s">
        <v>12</v>
      </c>
      <c r="J156" s="2">
        <v>28.08</v>
      </c>
      <c r="K156" t="s">
        <v>1144</v>
      </c>
      <c r="L156">
        <v>17</v>
      </c>
      <c r="M156" t="s">
        <v>13</v>
      </c>
      <c r="N156" t="s">
        <v>85</v>
      </c>
      <c r="O156">
        <f t="shared" si="2"/>
        <v>2024</v>
      </c>
      <c r="P156" s="20">
        <v>45589</v>
      </c>
    </row>
    <row r="157" spans="1:16" x14ac:dyDescent="0.3">
      <c r="A157" t="s">
        <v>293</v>
      </c>
      <c r="B157" t="s">
        <v>1155</v>
      </c>
      <c r="C157" t="s">
        <v>10</v>
      </c>
      <c r="D157" t="s">
        <v>34</v>
      </c>
      <c r="E157">
        <v>6</v>
      </c>
      <c r="F157" s="2">
        <v>113.3</v>
      </c>
      <c r="G157" s="1">
        <v>45751</v>
      </c>
      <c r="H157" s="24">
        <v>45794</v>
      </c>
      <c r="I157" t="s">
        <v>20</v>
      </c>
      <c r="J157" s="2">
        <v>679.8</v>
      </c>
      <c r="K157" t="s">
        <v>136</v>
      </c>
      <c r="L157">
        <v>9</v>
      </c>
      <c r="M157" t="s">
        <v>80</v>
      </c>
      <c r="N157" t="s">
        <v>110</v>
      </c>
      <c r="O157">
        <f t="shared" si="2"/>
        <v>2025</v>
      </c>
      <c r="P157" s="20">
        <v>45751</v>
      </c>
    </row>
    <row r="158" spans="1:16" x14ac:dyDescent="0.3">
      <c r="A158" t="s">
        <v>294</v>
      </c>
      <c r="B158" t="s">
        <v>1149</v>
      </c>
      <c r="C158" t="s">
        <v>19</v>
      </c>
      <c r="D158" t="s">
        <v>51</v>
      </c>
      <c r="E158">
        <v>2</v>
      </c>
      <c r="F158" s="2">
        <v>21.99</v>
      </c>
      <c r="G158" s="1">
        <v>45521</v>
      </c>
      <c r="H158" s="24">
        <v>45543</v>
      </c>
      <c r="I158" t="s">
        <v>12</v>
      </c>
      <c r="J158" s="2">
        <v>43.98</v>
      </c>
      <c r="K158" t="s">
        <v>1144</v>
      </c>
      <c r="L158">
        <v>3</v>
      </c>
      <c r="M158" t="s">
        <v>35</v>
      </c>
      <c r="N158" t="s">
        <v>82</v>
      </c>
      <c r="O158">
        <f t="shared" si="2"/>
        <v>2024</v>
      </c>
      <c r="P158" s="20">
        <v>45521</v>
      </c>
    </row>
    <row r="159" spans="1:16" x14ac:dyDescent="0.3">
      <c r="A159" t="s">
        <v>295</v>
      </c>
      <c r="B159" t="s">
        <v>1154</v>
      </c>
      <c r="C159" t="s">
        <v>10</v>
      </c>
      <c r="D159" t="s">
        <v>25</v>
      </c>
      <c r="E159">
        <v>4</v>
      </c>
      <c r="F159" s="2">
        <v>0.76</v>
      </c>
      <c r="G159" s="1">
        <v>45551</v>
      </c>
      <c r="H159" s="24">
        <v>45571</v>
      </c>
      <c r="I159" t="s">
        <v>12</v>
      </c>
      <c r="J159" s="2">
        <v>3.04</v>
      </c>
      <c r="K159" t="s">
        <v>1144</v>
      </c>
      <c r="L159">
        <v>6</v>
      </c>
      <c r="M159" t="s">
        <v>28</v>
      </c>
      <c r="N159" t="s">
        <v>99</v>
      </c>
      <c r="O159">
        <f t="shared" si="2"/>
        <v>2024</v>
      </c>
      <c r="P159" s="20">
        <v>45551</v>
      </c>
    </row>
    <row r="160" spans="1:16" x14ac:dyDescent="0.3">
      <c r="A160" t="s">
        <v>296</v>
      </c>
      <c r="B160" t="s">
        <v>1154</v>
      </c>
      <c r="C160" t="s">
        <v>10</v>
      </c>
      <c r="D160" t="s">
        <v>25</v>
      </c>
      <c r="E160">
        <v>8</v>
      </c>
      <c r="F160" s="2">
        <v>0.76</v>
      </c>
      <c r="G160" s="1">
        <v>44971</v>
      </c>
      <c r="H160" s="24">
        <v>44997</v>
      </c>
      <c r="I160" t="s">
        <v>12</v>
      </c>
      <c r="J160" s="2">
        <v>6.08</v>
      </c>
      <c r="K160" t="s">
        <v>1144</v>
      </c>
      <c r="L160">
        <v>7</v>
      </c>
      <c r="M160" t="s">
        <v>13</v>
      </c>
      <c r="N160" t="s">
        <v>26</v>
      </c>
      <c r="O160">
        <f t="shared" si="2"/>
        <v>2023</v>
      </c>
      <c r="P160" s="20">
        <v>44971</v>
      </c>
    </row>
    <row r="161" spans="1:16" x14ac:dyDescent="0.3">
      <c r="A161" t="s">
        <v>297</v>
      </c>
      <c r="B161" t="s">
        <v>1149</v>
      </c>
      <c r="C161" t="s">
        <v>19</v>
      </c>
      <c r="D161" t="s">
        <v>27</v>
      </c>
      <c r="E161">
        <v>7</v>
      </c>
      <c r="F161" s="2">
        <v>292.01</v>
      </c>
      <c r="G161" s="1">
        <v>44956</v>
      </c>
      <c r="H161" s="24">
        <v>44976</v>
      </c>
      <c r="I161" t="s">
        <v>20</v>
      </c>
      <c r="J161" s="2">
        <v>2044.07</v>
      </c>
      <c r="K161" t="s">
        <v>1143</v>
      </c>
      <c r="L161">
        <v>14</v>
      </c>
      <c r="M161" t="s">
        <v>35</v>
      </c>
      <c r="N161" t="s">
        <v>100</v>
      </c>
      <c r="O161">
        <f t="shared" si="2"/>
        <v>2023</v>
      </c>
      <c r="P161" s="20">
        <v>44956</v>
      </c>
    </row>
    <row r="162" spans="1:16" x14ac:dyDescent="0.3">
      <c r="A162" t="s">
        <v>298</v>
      </c>
      <c r="B162" t="s">
        <v>1155</v>
      </c>
      <c r="C162" t="s">
        <v>10</v>
      </c>
      <c r="D162" t="s">
        <v>44</v>
      </c>
      <c r="E162">
        <v>3</v>
      </c>
      <c r="F162" s="2">
        <v>76.069999999999993</v>
      </c>
      <c r="G162" s="1">
        <v>45792</v>
      </c>
      <c r="H162" s="24">
        <v>45836</v>
      </c>
      <c r="I162" t="s">
        <v>20</v>
      </c>
      <c r="J162" s="2">
        <v>228.20999999999998</v>
      </c>
      <c r="K162" t="s">
        <v>136</v>
      </c>
      <c r="L162">
        <v>5</v>
      </c>
      <c r="M162" t="s">
        <v>13</v>
      </c>
      <c r="N162" t="s">
        <v>69</v>
      </c>
      <c r="O162">
        <f t="shared" si="2"/>
        <v>2025</v>
      </c>
      <c r="P162" s="20">
        <v>45792</v>
      </c>
    </row>
    <row r="163" spans="1:16" x14ac:dyDescent="0.3">
      <c r="A163" t="s">
        <v>299</v>
      </c>
      <c r="B163" t="s">
        <v>1154</v>
      </c>
      <c r="C163" t="s">
        <v>10</v>
      </c>
      <c r="D163" t="s">
        <v>16</v>
      </c>
      <c r="E163">
        <v>4</v>
      </c>
      <c r="F163" s="2">
        <v>177.37</v>
      </c>
      <c r="G163" s="1">
        <v>45734</v>
      </c>
      <c r="H163" s="24">
        <v>45778</v>
      </c>
      <c r="I163" t="s">
        <v>12</v>
      </c>
      <c r="J163" s="2">
        <v>709.48</v>
      </c>
      <c r="K163" t="s">
        <v>1143</v>
      </c>
      <c r="L163">
        <v>4</v>
      </c>
      <c r="M163" t="s">
        <v>22</v>
      </c>
      <c r="N163" t="s">
        <v>112</v>
      </c>
      <c r="O163">
        <f t="shared" si="2"/>
        <v>2025</v>
      </c>
      <c r="P163" s="20">
        <v>45734</v>
      </c>
    </row>
    <row r="164" spans="1:16" x14ac:dyDescent="0.3">
      <c r="A164" t="s">
        <v>300</v>
      </c>
      <c r="B164" t="s">
        <v>1149</v>
      </c>
      <c r="C164" t="s">
        <v>15</v>
      </c>
      <c r="D164" t="s">
        <v>25</v>
      </c>
      <c r="E164">
        <v>6</v>
      </c>
      <c r="F164" s="2">
        <v>0.76</v>
      </c>
      <c r="G164" s="1">
        <v>45364</v>
      </c>
      <c r="H164" s="24">
        <v>45393</v>
      </c>
      <c r="I164" t="s">
        <v>20</v>
      </c>
      <c r="J164" s="2">
        <v>4.5600000000000005</v>
      </c>
      <c r="K164" t="s">
        <v>1144</v>
      </c>
      <c r="L164">
        <v>4</v>
      </c>
      <c r="M164" t="s">
        <v>52</v>
      </c>
      <c r="N164" t="s">
        <v>76</v>
      </c>
      <c r="O164">
        <f t="shared" si="2"/>
        <v>2024</v>
      </c>
      <c r="P164" s="20">
        <v>45364</v>
      </c>
    </row>
    <row r="165" spans="1:16" x14ac:dyDescent="0.3">
      <c r="A165" t="s">
        <v>301</v>
      </c>
      <c r="B165" t="s">
        <v>1149</v>
      </c>
      <c r="C165" t="s">
        <v>19</v>
      </c>
      <c r="D165" t="s">
        <v>44</v>
      </c>
      <c r="E165">
        <v>9</v>
      </c>
      <c r="F165" s="2">
        <v>76.069999999999993</v>
      </c>
      <c r="G165" s="1">
        <v>45901</v>
      </c>
      <c r="H165" s="24">
        <v>45919</v>
      </c>
      <c r="I165" t="s">
        <v>20</v>
      </c>
      <c r="J165" s="2">
        <v>684.62999999999988</v>
      </c>
      <c r="K165" t="s">
        <v>1144</v>
      </c>
      <c r="L165">
        <v>16</v>
      </c>
      <c r="M165" t="s">
        <v>30</v>
      </c>
      <c r="N165" t="s">
        <v>62</v>
      </c>
      <c r="O165">
        <f t="shared" si="2"/>
        <v>2025</v>
      </c>
      <c r="P165" s="20">
        <v>45901</v>
      </c>
    </row>
    <row r="166" spans="1:16" x14ac:dyDescent="0.3">
      <c r="A166" t="s">
        <v>302</v>
      </c>
      <c r="B166" t="s">
        <v>1159</v>
      </c>
      <c r="C166" t="s">
        <v>24</v>
      </c>
      <c r="D166" t="s">
        <v>32</v>
      </c>
      <c r="E166">
        <v>10</v>
      </c>
      <c r="F166" s="2">
        <v>35.380000000000003</v>
      </c>
      <c r="G166" s="1">
        <v>45425</v>
      </c>
      <c r="H166" s="24">
        <v>45445</v>
      </c>
      <c r="I166" t="s">
        <v>20</v>
      </c>
      <c r="J166" s="2">
        <v>353.8</v>
      </c>
      <c r="K166" t="s">
        <v>1144</v>
      </c>
      <c r="L166">
        <v>17</v>
      </c>
      <c r="M166" t="s">
        <v>13</v>
      </c>
      <c r="N166" t="s">
        <v>113</v>
      </c>
      <c r="O166">
        <f t="shared" si="2"/>
        <v>2024</v>
      </c>
      <c r="P166" s="20">
        <v>45425</v>
      </c>
    </row>
    <row r="167" spans="1:16" x14ac:dyDescent="0.3">
      <c r="A167" t="s">
        <v>303</v>
      </c>
      <c r="B167" t="s">
        <v>1154</v>
      </c>
      <c r="C167" t="s">
        <v>10</v>
      </c>
      <c r="D167" t="s">
        <v>27</v>
      </c>
      <c r="E167">
        <v>9</v>
      </c>
      <c r="F167" s="2">
        <v>292.01</v>
      </c>
      <c r="G167" s="1">
        <v>45510</v>
      </c>
      <c r="H167" s="24">
        <v>45525</v>
      </c>
      <c r="I167" t="s">
        <v>20</v>
      </c>
      <c r="J167" s="2">
        <v>2628.09</v>
      </c>
      <c r="K167" t="s">
        <v>1143</v>
      </c>
      <c r="L167">
        <v>7</v>
      </c>
      <c r="M167" t="s">
        <v>80</v>
      </c>
      <c r="N167" t="s">
        <v>114</v>
      </c>
      <c r="O167">
        <f t="shared" si="2"/>
        <v>2024</v>
      </c>
      <c r="P167" s="20">
        <v>45510</v>
      </c>
    </row>
    <row r="168" spans="1:16" x14ac:dyDescent="0.3">
      <c r="A168" t="s">
        <v>304</v>
      </c>
      <c r="B168" t="s">
        <v>1151</v>
      </c>
      <c r="C168" t="s">
        <v>24</v>
      </c>
      <c r="D168" t="s">
        <v>44</v>
      </c>
      <c r="E168">
        <v>4</v>
      </c>
      <c r="F168" s="2">
        <v>76.069999999999993</v>
      </c>
      <c r="G168" s="1">
        <v>45605</v>
      </c>
      <c r="H168" s="24">
        <v>45634</v>
      </c>
      <c r="I168" t="s">
        <v>12</v>
      </c>
      <c r="J168" s="2">
        <v>304.27999999999997</v>
      </c>
      <c r="K168" t="s">
        <v>136</v>
      </c>
      <c r="L168">
        <v>1</v>
      </c>
      <c r="M168" t="s">
        <v>35</v>
      </c>
      <c r="N168" t="s">
        <v>36</v>
      </c>
      <c r="O168">
        <f t="shared" si="2"/>
        <v>2024</v>
      </c>
      <c r="P168" s="20">
        <v>45605</v>
      </c>
    </row>
    <row r="169" spans="1:16" x14ac:dyDescent="0.3">
      <c r="A169" t="s">
        <v>305</v>
      </c>
      <c r="B169" t="s">
        <v>1157</v>
      </c>
      <c r="C169" t="s">
        <v>10</v>
      </c>
      <c r="D169" t="s">
        <v>65</v>
      </c>
      <c r="E169">
        <v>10</v>
      </c>
      <c r="F169" s="2">
        <v>35.93</v>
      </c>
      <c r="G169" s="1">
        <v>45018</v>
      </c>
      <c r="H169" s="24">
        <v>45052</v>
      </c>
      <c r="I169" t="s">
        <v>20</v>
      </c>
      <c r="J169" s="2">
        <v>359.3</v>
      </c>
      <c r="K169" t="s">
        <v>136</v>
      </c>
      <c r="L169">
        <v>6</v>
      </c>
      <c r="M169" t="s">
        <v>17</v>
      </c>
      <c r="N169" t="s">
        <v>115</v>
      </c>
      <c r="O169">
        <f t="shared" si="2"/>
        <v>2023</v>
      </c>
      <c r="P169" s="20">
        <v>45018</v>
      </c>
    </row>
    <row r="170" spans="1:16" x14ac:dyDescent="0.3">
      <c r="A170" t="s">
        <v>306</v>
      </c>
      <c r="B170" t="s">
        <v>1151</v>
      </c>
      <c r="C170" t="s">
        <v>10</v>
      </c>
      <c r="D170" t="s">
        <v>44</v>
      </c>
      <c r="E170">
        <v>3</v>
      </c>
      <c r="F170" s="2">
        <v>76.069999999999993</v>
      </c>
      <c r="G170" s="1">
        <v>45759</v>
      </c>
      <c r="H170" s="24">
        <v>45775</v>
      </c>
      <c r="I170" t="s">
        <v>12</v>
      </c>
      <c r="J170" s="2">
        <v>228.20999999999998</v>
      </c>
      <c r="K170" t="s">
        <v>136</v>
      </c>
      <c r="L170">
        <v>7</v>
      </c>
      <c r="M170" t="s">
        <v>13</v>
      </c>
      <c r="N170" t="s">
        <v>84</v>
      </c>
      <c r="O170">
        <f t="shared" si="2"/>
        <v>2025</v>
      </c>
      <c r="P170" s="20">
        <v>45759</v>
      </c>
    </row>
    <row r="171" spans="1:16" x14ac:dyDescent="0.3">
      <c r="A171" t="s">
        <v>307</v>
      </c>
      <c r="B171" t="s">
        <v>1154</v>
      </c>
      <c r="C171" t="s">
        <v>10</v>
      </c>
      <c r="D171" t="s">
        <v>27</v>
      </c>
      <c r="E171">
        <v>6</v>
      </c>
      <c r="F171" s="2">
        <v>292.01</v>
      </c>
      <c r="G171" s="1">
        <v>45796</v>
      </c>
      <c r="H171" s="24">
        <v>45825</v>
      </c>
      <c r="I171" t="s">
        <v>12</v>
      </c>
      <c r="J171" s="2">
        <v>1752.06</v>
      </c>
      <c r="K171" t="s">
        <v>1143</v>
      </c>
      <c r="L171">
        <v>9</v>
      </c>
      <c r="M171" t="s">
        <v>48</v>
      </c>
      <c r="N171" t="s">
        <v>68</v>
      </c>
      <c r="O171">
        <f t="shared" si="2"/>
        <v>2025</v>
      </c>
      <c r="P171" s="20">
        <v>45796</v>
      </c>
    </row>
    <row r="172" spans="1:16" x14ac:dyDescent="0.3">
      <c r="A172" t="s">
        <v>308</v>
      </c>
      <c r="B172" t="s">
        <v>1154</v>
      </c>
      <c r="C172" t="s">
        <v>24</v>
      </c>
      <c r="D172" t="s">
        <v>34</v>
      </c>
      <c r="E172">
        <v>1</v>
      </c>
      <c r="F172" s="2">
        <v>113.3</v>
      </c>
      <c r="G172" s="1">
        <v>45172</v>
      </c>
      <c r="H172" s="24">
        <v>45216</v>
      </c>
      <c r="I172" t="s">
        <v>20</v>
      </c>
      <c r="J172" s="2">
        <v>113.3</v>
      </c>
      <c r="K172" t="s">
        <v>136</v>
      </c>
      <c r="L172">
        <v>2</v>
      </c>
      <c r="M172" t="s">
        <v>35</v>
      </c>
      <c r="N172" t="s">
        <v>82</v>
      </c>
      <c r="O172">
        <f t="shared" si="2"/>
        <v>2023</v>
      </c>
      <c r="P172" s="20">
        <v>45172</v>
      </c>
    </row>
    <row r="173" spans="1:16" x14ac:dyDescent="0.3">
      <c r="A173" t="s">
        <v>309</v>
      </c>
      <c r="B173" t="s">
        <v>1151</v>
      </c>
      <c r="C173" t="s">
        <v>24</v>
      </c>
      <c r="D173" t="s">
        <v>44</v>
      </c>
      <c r="E173">
        <v>4</v>
      </c>
      <c r="F173" s="2">
        <v>76.069999999999993</v>
      </c>
      <c r="G173" s="1">
        <v>45359</v>
      </c>
      <c r="H173" s="24">
        <v>45380</v>
      </c>
      <c r="I173" t="s">
        <v>20</v>
      </c>
      <c r="J173" s="2">
        <v>304.27999999999997</v>
      </c>
      <c r="K173" t="s">
        <v>136</v>
      </c>
      <c r="L173">
        <v>4</v>
      </c>
      <c r="M173" t="s">
        <v>52</v>
      </c>
      <c r="N173" t="s">
        <v>82</v>
      </c>
      <c r="O173">
        <f t="shared" si="2"/>
        <v>2024</v>
      </c>
      <c r="P173" s="20">
        <v>45359</v>
      </c>
    </row>
    <row r="174" spans="1:16" x14ac:dyDescent="0.3">
      <c r="A174" t="s">
        <v>310</v>
      </c>
      <c r="B174" t="s">
        <v>1149</v>
      </c>
      <c r="C174" t="s">
        <v>19</v>
      </c>
      <c r="D174" t="s">
        <v>65</v>
      </c>
      <c r="E174">
        <v>1</v>
      </c>
      <c r="F174" s="2">
        <v>35.93</v>
      </c>
      <c r="G174" s="1">
        <v>45829</v>
      </c>
      <c r="H174" s="24">
        <v>45859</v>
      </c>
      <c r="I174" t="s">
        <v>20</v>
      </c>
      <c r="J174" s="2">
        <v>35.93</v>
      </c>
      <c r="K174" t="s">
        <v>136</v>
      </c>
      <c r="L174">
        <v>3</v>
      </c>
      <c r="M174" t="s">
        <v>22</v>
      </c>
      <c r="N174" t="s">
        <v>93</v>
      </c>
      <c r="O174">
        <f t="shared" si="2"/>
        <v>2025</v>
      </c>
      <c r="P174" s="20">
        <v>45829</v>
      </c>
    </row>
    <row r="175" spans="1:16" x14ac:dyDescent="0.3">
      <c r="A175" t="s">
        <v>311</v>
      </c>
      <c r="B175" t="s">
        <v>1152</v>
      </c>
      <c r="C175" t="s">
        <v>24</v>
      </c>
      <c r="D175" t="s">
        <v>51</v>
      </c>
      <c r="E175">
        <v>10</v>
      </c>
      <c r="F175" s="2">
        <v>21.99</v>
      </c>
      <c r="G175" s="1">
        <v>45064</v>
      </c>
      <c r="H175" s="24">
        <v>45100</v>
      </c>
      <c r="I175" t="s">
        <v>20</v>
      </c>
      <c r="J175" s="2">
        <v>219.89999999999998</v>
      </c>
      <c r="K175" t="s">
        <v>136</v>
      </c>
      <c r="L175">
        <v>2</v>
      </c>
      <c r="M175" t="s">
        <v>80</v>
      </c>
      <c r="N175" t="s">
        <v>93</v>
      </c>
      <c r="O175">
        <f t="shared" si="2"/>
        <v>2023</v>
      </c>
      <c r="P175" s="20">
        <v>45064</v>
      </c>
    </row>
    <row r="176" spans="1:16" x14ac:dyDescent="0.3">
      <c r="A176" t="s">
        <v>312</v>
      </c>
      <c r="B176" t="s">
        <v>1151</v>
      </c>
      <c r="C176" t="s">
        <v>10</v>
      </c>
      <c r="D176" t="s">
        <v>25</v>
      </c>
      <c r="E176">
        <v>9</v>
      </c>
      <c r="F176" s="2">
        <v>0.76</v>
      </c>
      <c r="G176" s="1">
        <v>45514</v>
      </c>
      <c r="H176" s="24">
        <v>45559</v>
      </c>
      <c r="I176" t="s">
        <v>20</v>
      </c>
      <c r="J176" s="2">
        <v>6.84</v>
      </c>
      <c r="K176" t="s">
        <v>1144</v>
      </c>
      <c r="L176">
        <v>6</v>
      </c>
      <c r="M176" t="s">
        <v>35</v>
      </c>
      <c r="N176" t="s">
        <v>116</v>
      </c>
      <c r="O176">
        <f t="shared" si="2"/>
        <v>2024</v>
      </c>
      <c r="P176" s="20">
        <v>45514</v>
      </c>
    </row>
    <row r="177" spans="1:16" x14ac:dyDescent="0.3">
      <c r="A177" t="s">
        <v>313</v>
      </c>
      <c r="B177" t="s">
        <v>1151</v>
      </c>
      <c r="C177" t="s">
        <v>10</v>
      </c>
      <c r="D177" t="s">
        <v>34</v>
      </c>
      <c r="E177">
        <v>10</v>
      </c>
      <c r="F177" s="2">
        <v>113.3</v>
      </c>
      <c r="G177" s="1">
        <v>45966</v>
      </c>
      <c r="H177" s="24">
        <v>46010</v>
      </c>
      <c r="I177" t="s">
        <v>12</v>
      </c>
      <c r="J177" s="2">
        <v>1133</v>
      </c>
      <c r="K177" t="s">
        <v>136</v>
      </c>
      <c r="L177">
        <v>2</v>
      </c>
      <c r="M177" t="s">
        <v>52</v>
      </c>
      <c r="N177" t="s">
        <v>73</v>
      </c>
      <c r="O177">
        <f t="shared" si="2"/>
        <v>2025</v>
      </c>
      <c r="P177" s="20">
        <v>45966</v>
      </c>
    </row>
    <row r="178" spans="1:16" x14ac:dyDescent="0.3">
      <c r="A178" t="s">
        <v>314</v>
      </c>
      <c r="B178" t="s">
        <v>1154</v>
      </c>
      <c r="C178" t="s">
        <v>10</v>
      </c>
      <c r="D178" t="s">
        <v>16</v>
      </c>
      <c r="E178">
        <v>9</v>
      </c>
      <c r="F178" s="2">
        <v>177.37</v>
      </c>
      <c r="G178" s="1">
        <v>45229</v>
      </c>
      <c r="H178" s="24">
        <v>45267</v>
      </c>
      <c r="I178" t="s">
        <v>20</v>
      </c>
      <c r="J178" s="2">
        <v>1596.33</v>
      </c>
      <c r="K178" t="s">
        <v>1143</v>
      </c>
      <c r="L178">
        <v>7</v>
      </c>
      <c r="M178" t="s">
        <v>52</v>
      </c>
      <c r="N178" t="s">
        <v>104</v>
      </c>
      <c r="O178">
        <f t="shared" si="2"/>
        <v>2023</v>
      </c>
      <c r="P178" s="20">
        <v>45229</v>
      </c>
    </row>
    <row r="179" spans="1:16" x14ac:dyDescent="0.3">
      <c r="A179" t="s">
        <v>315</v>
      </c>
      <c r="B179" t="s">
        <v>1153</v>
      </c>
      <c r="C179" t="s">
        <v>19</v>
      </c>
      <c r="D179" t="s">
        <v>27</v>
      </c>
      <c r="E179">
        <v>2</v>
      </c>
      <c r="F179" s="2">
        <v>292.01</v>
      </c>
      <c r="G179" s="1">
        <v>45889</v>
      </c>
      <c r="H179" s="24">
        <v>45925</v>
      </c>
      <c r="I179" t="s">
        <v>20</v>
      </c>
      <c r="J179" s="2">
        <v>584.02</v>
      </c>
      <c r="K179" t="s">
        <v>1143</v>
      </c>
      <c r="L179">
        <v>3</v>
      </c>
      <c r="M179" t="s">
        <v>22</v>
      </c>
      <c r="N179" t="s">
        <v>47</v>
      </c>
      <c r="O179">
        <f t="shared" si="2"/>
        <v>2025</v>
      </c>
      <c r="P179" s="20">
        <v>45889</v>
      </c>
    </row>
    <row r="180" spans="1:16" x14ac:dyDescent="0.3">
      <c r="A180" t="s">
        <v>316</v>
      </c>
      <c r="B180" t="s">
        <v>1156</v>
      </c>
      <c r="C180" t="s">
        <v>24</v>
      </c>
      <c r="D180" t="s">
        <v>38</v>
      </c>
      <c r="E180">
        <v>8</v>
      </c>
      <c r="F180" s="2">
        <v>3.51</v>
      </c>
      <c r="G180" s="1">
        <v>45795</v>
      </c>
      <c r="H180" s="24">
        <v>45834</v>
      </c>
      <c r="I180" t="s">
        <v>12</v>
      </c>
      <c r="J180" s="2">
        <v>28.08</v>
      </c>
      <c r="K180" t="s">
        <v>1144</v>
      </c>
      <c r="L180">
        <v>17</v>
      </c>
      <c r="M180" t="s">
        <v>13</v>
      </c>
      <c r="N180" t="s">
        <v>72</v>
      </c>
      <c r="O180">
        <f t="shared" si="2"/>
        <v>2025</v>
      </c>
      <c r="P180" s="20">
        <v>45795</v>
      </c>
    </row>
    <row r="181" spans="1:16" x14ac:dyDescent="0.3">
      <c r="A181" t="s">
        <v>317</v>
      </c>
      <c r="B181" t="s">
        <v>1149</v>
      </c>
      <c r="C181" t="s">
        <v>19</v>
      </c>
      <c r="D181" t="s">
        <v>32</v>
      </c>
      <c r="E181">
        <v>5</v>
      </c>
      <c r="F181" s="2">
        <v>35.380000000000003</v>
      </c>
      <c r="G181" s="1">
        <v>45757</v>
      </c>
      <c r="H181" s="24">
        <v>45779</v>
      </c>
      <c r="I181" t="s">
        <v>12</v>
      </c>
      <c r="J181" s="2">
        <v>176.9</v>
      </c>
      <c r="K181" t="s">
        <v>136</v>
      </c>
      <c r="L181">
        <v>16</v>
      </c>
      <c r="M181" t="s">
        <v>22</v>
      </c>
      <c r="N181" t="s">
        <v>117</v>
      </c>
      <c r="O181">
        <f t="shared" si="2"/>
        <v>2025</v>
      </c>
      <c r="P181" s="20">
        <v>45757</v>
      </c>
    </row>
    <row r="182" spans="1:16" x14ac:dyDescent="0.3">
      <c r="A182" t="s">
        <v>318</v>
      </c>
      <c r="B182" t="s">
        <v>1154</v>
      </c>
      <c r="C182" t="s">
        <v>10</v>
      </c>
      <c r="D182" t="s">
        <v>44</v>
      </c>
      <c r="E182">
        <v>6</v>
      </c>
      <c r="F182" s="2">
        <v>76.069999999999993</v>
      </c>
      <c r="G182" s="1">
        <v>44996</v>
      </c>
      <c r="H182" s="24">
        <v>45012</v>
      </c>
      <c r="I182" t="s">
        <v>20</v>
      </c>
      <c r="J182" s="2">
        <v>456.41999999999996</v>
      </c>
      <c r="K182" t="s">
        <v>136</v>
      </c>
      <c r="L182">
        <v>5</v>
      </c>
      <c r="M182" t="s">
        <v>80</v>
      </c>
      <c r="N182" t="s">
        <v>118</v>
      </c>
      <c r="O182">
        <f t="shared" si="2"/>
        <v>2023</v>
      </c>
      <c r="P182" s="20">
        <v>44996</v>
      </c>
    </row>
    <row r="183" spans="1:16" x14ac:dyDescent="0.3">
      <c r="A183" t="s">
        <v>319</v>
      </c>
      <c r="B183" t="s">
        <v>1157</v>
      </c>
      <c r="C183" t="s">
        <v>10</v>
      </c>
      <c r="D183" t="s">
        <v>32</v>
      </c>
      <c r="E183">
        <v>7</v>
      </c>
      <c r="F183" s="2">
        <v>35.380000000000003</v>
      </c>
      <c r="G183" s="1">
        <v>45458</v>
      </c>
      <c r="H183" s="24">
        <v>45489</v>
      </c>
      <c r="I183" t="s">
        <v>12</v>
      </c>
      <c r="J183" s="2">
        <v>247.66000000000003</v>
      </c>
      <c r="K183" t="s">
        <v>136</v>
      </c>
      <c r="L183">
        <v>5</v>
      </c>
      <c r="M183" t="s">
        <v>35</v>
      </c>
      <c r="N183" t="s">
        <v>55</v>
      </c>
      <c r="O183">
        <f t="shared" si="2"/>
        <v>2024</v>
      </c>
      <c r="P183" s="20">
        <v>45458</v>
      </c>
    </row>
    <row r="184" spans="1:16" x14ac:dyDescent="0.3">
      <c r="A184" t="s">
        <v>320</v>
      </c>
      <c r="B184" t="s">
        <v>1158</v>
      </c>
      <c r="C184" t="s">
        <v>15</v>
      </c>
      <c r="D184" t="s">
        <v>32</v>
      </c>
      <c r="E184">
        <v>8</v>
      </c>
      <c r="F184" s="2">
        <v>35.380000000000003</v>
      </c>
      <c r="G184" s="1">
        <v>45625</v>
      </c>
      <c r="H184" s="24">
        <v>45646</v>
      </c>
      <c r="I184" t="s">
        <v>12</v>
      </c>
      <c r="J184" s="2">
        <v>283.04000000000002</v>
      </c>
      <c r="K184" t="s">
        <v>136</v>
      </c>
      <c r="L184">
        <v>3</v>
      </c>
      <c r="M184" t="s">
        <v>40</v>
      </c>
      <c r="N184" t="s">
        <v>119</v>
      </c>
      <c r="O184">
        <f t="shared" si="2"/>
        <v>2024</v>
      </c>
      <c r="P184" s="20">
        <v>45625</v>
      </c>
    </row>
    <row r="185" spans="1:16" x14ac:dyDescent="0.3">
      <c r="A185" t="s">
        <v>321</v>
      </c>
      <c r="B185" t="s">
        <v>1155</v>
      </c>
      <c r="C185" t="s">
        <v>10</v>
      </c>
      <c r="D185" t="s">
        <v>32</v>
      </c>
      <c r="E185">
        <v>9</v>
      </c>
      <c r="F185" s="2">
        <v>35.380000000000003</v>
      </c>
      <c r="G185" s="1">
        <v>45807</v>
      </c>
      <c r="H185" s="24">
        <v>45825</v>
      </c>
      <c r="I185" t="s">
        <v>12</v>
      </c>
      <c r="J185" s="2">
        <v>318.42</v>
      </c>
      <c r="K185" t="s">
        <v>136</v>
      </c>
      <c r="L185">
        <v>3</v>
      </c>
      <c r="M185" t="s">
        <v>22</v>
      </c>
      <c r="N185" t="s">
        <v>101</v>
      </c>
      <c r="O185">
        <f t="shared" si="2"/>
        <v>2025</v>
      </c>
      <c r="P185" s="20">
        <v>45807</v>
      </c>
    </row>
    <row r="186" spans="1:16" x14ac:dyDescent="0.3">
      <c r="A186" t="s">
        <v>322</v>
      </c>
      <c r="B186" t="s">
        <v>1155</v>
      </c>
      <c r="C186" t="s">
        <v>10</v>
      </c>
      <c r="D186" t="s">
        <v>65</v>
      </c>
      <c r="E186">
        <v>10</v>
      </c>
      <c r="F186" s="2">
        <v>35.93</v>
      </c>
      <c r="G186" s="1">
        <v>45556</v>
      </c>
      <c r="H186" s="24">
        <v>45576</v>
      </c>
      <c r="I186" t="s">
        <v>12</v>
      </c>
      <c r="J186" s="2">
        <v>359.3</v>
      </c>
      <c r="K186" t="s">
        <v>136</v>
      </c>
      <c r="L186">
        <v>15</v>
      </c>
      <c r="M186" t="s">
        <v>22</v>
      </c>
      <c r="N186" t="s">
        <v>101</v>
      </c>
      <c r="O186">
        <f t="shared" si="2"/>
        <v>2024</v>
      </c>
      <c r="P186" s="20">
        <v>45556</v>
      </c>
    </row>
    <row r="187" spans="1:16" x14ac:dyDescent="0.3">
      <c r="A187" t="s">
        <v>323</v>
      </c>
      <c r="B187" t="s">
        <v>1157</v>
      </c>
      <c r="C187" t="s">
        <v>10</v>
      </c>
      <c r="D187" t="s">
        <v>51</v>
      </c>
      <c r="E187">
        <v>1</v>
      </c>
      <c r="F187" s="2">
        <v>21.99</v>
      </c>
      <c r="G187" s="1">
        <v>45963</v>
      </c>
      <c r="H187" s="24">
        <v>45988</v>
      </c>
      <c r="I187" t="s">
        <v>12</v>
      </c>
      <c r="J187" s="2">
        <v>21.99</v>
      </c>
      <c r="K187" t="s">
        <v>1144</v>
      </c>
      <c r="L187">
        <v>7</v>
      </c>
      <c r="M187" t="s">
        <v>22</v>
      </c>
      <c r="N187" t="s">
        <v>93</v>
      </c>
      <c r="O187">
        <f t="shared" si="2"/>
        <v>2025</v>
      </c>
      <c r="P187" s="20">
        <v>45963</v>
      </c>
    </row>
    <row r="188" spans="1:16" x14ac:dyDescent="0.3">
      <c r="A188" t="s">
        <v>324</v>
      </c>
      <c r="B188" t="s">
        <v>1153</v>
      </c>
      <c r="C188" t="s">
        <v>19</v>
      </c>
      <c r="D188" t="s">
        <v>27</v>
      </c>
      <c r="E188">
        <v>10</v>
      </c>
      <c r="F188" s="2">
        <v>292.01</v>
      </c>
      <c r="G188" s="1">
        <v>45579</v>
      </c>
      <c r="H188" s="24">
        <v>45601</v>
      </c>
      <c r="I188" t="s">
        <v>12</v>
      </c>
      <c r="J188" s="2">
        <v>2920.1</v>
      </c>
      <c r="K188" t="s">
        <v>1143</v>
      </c>
      <c r="L188">
        <v>3</v>
      </c>
      <c r="M188" t="s">
        <v>30</v>
      </c>
      <c r="N188" t="s">
        <v>97</v>
      </c>
      <c r="O188">
        <f t="shared" si="2"/>
        <v>2024</v>
      </c>
      <c r="P188" s="20">
        <v>45579</v>
      </c>
    </row>
    <row r="189" spans="1:16" x14ac:dyDescent="0.3">
      <c r="A189" t="s">
        <v>325</v>
      </c>
      <c r="B189" t="s">
        <v>1150</v>
      </c>
      <c r="C189" t="s">
        <v>24</v>
      </c>
      <c r="D189" t="s">
        <v>65</v>
      </c>
      <c r="E189">
        <v>4</v>
      </c>
      <c r="F189" s="2">
        <v>35.93</v>
      </c>
      <c r="G189" s="1">
        <v>45992</v>
      </c>
      <c r="H189" s="24">
        <v>46037</v>
      </c>
      <c r="I189" t="s">
        <v>20</v>
      </c>
      <c r="J189" s="2">
        <v>143.72</v>
      </c>
      <c r="K189" t="s">
        <v>136</v>
      </c>
      <c r="L189">
        <v>14</v>
      </c>
      <c r="M189" t="s">
        <v>80</v>
      </c>
      <c r="N189" t="s">
        <v>120</v>
      </c>
      <c r="O189">
        <f t="shared" si="2"/>
        <v>2025</v>
      </c>
      <c r="P189" s="20">
        <v>45992</v>
      </c>
    </row>
    <row r="190" spans="1:16" x14ac:dyDescent="0.3">
      <c r="A190" t="s">
        <v>326</v>
      </c>
      <c r="B190" t="s">
        <v>1157</v>
      </c>
      <c r="C190" t="s">
        <v>10</v>
      </c>
      <c r="D190" t="s">
        <v>65</v>
      </c>
      <c r="E190">
        <v>3</v>
      </c>
      <c r="F190" s="2">
        <v>35.93</v>
      </c>
      <c r="G190" s="1">
        <v>45134</v>
      </c>
      <c r="H190" s="24">
        <v>45163</v>
      </c>
      <c r="I190" t="s">
        <v>12</v>
      </c>
      <c r="J190" s="2">
        <v>107.78999999999999</v>
      </c>
      <c r="K190" t="s">
        <v>136</v>
      </c>
      <c r="L190">
        <v>12</v>
      </c>
      <c r="M190" t="s">
        <v>22</v>
      </c>
      <c r="N190" t="s">
        <v>93</v>
      </c>
      <c r="O190">
        <f t="shared" si="2"/>
        <v>2023</v>
      </c>
      <c r="P190" s="20">
        <v>45134</v>
      </c>
    </row>
    <row r="191" spans="1:16" x14ac:dyDescent="0.3">
      <c r="A191" t="s">
        <v>327</v>
      </c>
      <c r="B191" t="s">
        <v>1153</v>
      </c>
      <c r="C191" t="s">
        <v>19</v>
      </c>
      <c r="D191" t="s">
        <v>32</v>
      </c>
      <c r="E191">
        <v>8</v>
      </c>
      <c r="F191" s="2">
        <v>35.380000000000003</v>
      </c>
      <c r="G191" s="1">
        <v>45526</v>
      </c>
      <c r="H191" s="24">
        <v>45561</v>
      </c>
      <c r="I191" t="s">
        <v>12</v>
      </c>
      <c r="J191" s="2">
        <v>283.04000000000002</v>
      </c>
      <c r="K191" t="s">
        <v>136</v>
      </c>
      <c r="L191">
        <v>7</v>
      </c>
      <c r="M191" t="s">
        <v>22</v>
      </c>
      <c r="N191" t="s">
        <v>93</v>
      </c>
      <c r="O191">
        <f t="shared" si="2"/>
        <v>2024</v>
      </c>
      <c r="P191" s="20">
        <v>45526</v>
      </c>
    </row>
    <row r="192" spans="1:16" x14ac:dyDescent="0.3">
      <c r="A192" t="s">
        <v>328</v>
      </c>
      <c r="B192" t="s">
        <v>1151</v>
      </c>
      <c r="C192" t="s">
        <v>10</v>
      </c>
      <c r="D192" t="s">
        <v>34</v>
      </c>
      <c r="E192">
        <v>9</v>
      </c>
      <c r="F192" s="2">
        <v>113.3</v>
      </c>
      <c r="G192" s="1">
        <v>45206</v>
      </c>
      <c r="H192" s="24">
        <v>45231</v>
      </c>
      <c r="I192" t="s">
        <v>12</v>
      </c>
      <c r="J192" s="2">
        <v>1019.6999999999999</v>
      </c>
      <c r="K192" t="s">
        <v>136</v>
      </c>
      <c r="L192">
        <v>3</v>
      </c>
      <c r="M192" t="s">
        <v>13</v>
      </c>
      <c r="N192" t="s">
        <v>85</v>
      </c>
      <c r="O192">
        <f t="shared" si="2"/>
        <v>2023</v>
      </c>
      <c r="P192" s="20">
        <v>45206</v>
      </c>
    </row>
    <row r="193" spans="1:16" x14ac:dyDescent="0.3">
      <c r="A193" t="s">
        <v>329</v>
      </c>
      <c r="B193" t="s">
        <v>1156</v>
      </c>
      <c r="C193" t="s">
        <v>24</v>
      </c>
      <c r="D193" t="s">
        <v>65</v>
      </c>
      <c r="E193">
        <v>5</v>
      </c>
      <c r="F193" s="2">
        <v>35.93</v>
      </c>
      <c r="G193" s="1">
        <v>45027</v>
      </c>
      <c r="H193" s="24">
        <v>45053</v>
      </c>
      <c r="I193" t="s">
        <v>12</v>
      </c>
      <c r="J193" s="2">
        <v>179.65</v>
      </c>
      <c r="K193" t="s">
        <v>136</v>
      </c>
      <c r="L193">
        <v>5</v>
      </c>
      <c r="M193" t="s">
        <v>30</v>
      </c>
      <c r="N193" t="s">
        <v>62</v>
      </c>
      <c r="O193">
        <f t="shared" si="2"/>
        <v>2023</v>
      </c>
      <c r="P193" s="20">
        <v>45027</v>
      </c>
    </row>
    <row r="194" spans="1:16" x14ac:dyDescent="0.3">
      <c r="A194" t="s">
        <v>330</v>
      </c>
      <c r="B194" t="s">
        <v>1155</v>
      </c>
      <c r="C194" t="s">
        <v>10</v>
      </c>
      <c r="D194" t="s">
        <v>38</v>
      </c>
      <c r="E194">
        <v>6</v>
      </c>
      <c r="F194" s="2">
        <v>3.51</v>
      </c>
      <c r="G194" s="1">
        <v>45851</v>
      </c>
      <c r="H194" s="24">
        <v>45889</v>
      </c>
      <c r="I194" t="s">
        <v>20</v>
      </c>
      <c r="J194" s="2">
        <v>21.06</v>
      </c>
      <c r="K194" t="s">
        <v>1144</v>
      </c>
      <c r="L194">
        <v>14</v>
      </c>
      <c r="M194" t="s">
        <v>52</v>
      </c>
      <c r="N194" t="s">
        <v>53</v>
      </c>
      <c r="O194">
        <f t="shared" si="2"/>
        <v>2025</v>
      </c>
      <c r="P194" s="20">
        <v>45851</v>
      </c>
    </row>
    <row r="195" spans="1:16" x14ac:dyDescent="0.3">
      <c r="A195" t="s">
        <v>331</v>
      </c>
      <c r="B195" t="s">
        <v>1151</v>
      </c>
      <c r="C195" t="s">
        <v>24</v>
      </c>
      <c r="D195" t="s">
        <v>44</v>
      </c>
      <c r="E195">
        <v>6</v>
      </c>
      <c r="F195" s="2">
        <v>76.069999999999993</v>
      </c>
      <c r="G195" s="1">
        <v>45539</v>
      </c>
      <c r="H195" s="24">
        <v>45576</v>
      </c>
      <c r="I195" t="s">
        <v>20</v>
      </c>
      <c r="J195" s="2">
        <v>456.41999999999996</v>
      </c>
      <c r="K195" t="s">
        <v>136</v>
      </c>
      <c r="L195">
        <v>3</v>
      </c>
      <c r="M195" t="s">
        <v>17</v>
      </c>
      <c r="N195" t="s">
        <v>53</v>
      </c>
      <c r="O195">
        <f t="shared" ref="O195:O258" si="3">YEAR(G195)</f>
        <v>2024</v>
      </c>
      <c r="P195" s="20">
        <v>45539</v>
      </c>
    </row>
    <row r="196" spans="1:16" x14ac:dyDescent="0.3">
      <c r="A196" t="s">
        <v>332</v>
      </c>
      <c r="B196" t="s">
        <v>1151</v>
      </c>
      <c r="C196" t="s">
        <v>10</v>
      </c>
      <c r="D196" t="s">
        <v>38</v>
      </c>
      <c r="E196">
        <v>10</v>
      </c>
      <c r="F196" s="2">
        <v>3.51</v>
      </c>
      <c r="G196" s="1">
        <v>45785</v>
      </c>
      <c r="H196" s="24">
        <v>45803</v>
      </c>
      <c r="I196" t="s">
        <v>20</v>
      </c>
      <c r="J196" s="2">
        <v>35.099999999999994</v>
      </c>
      <c r="K196" t="s">
        <v>1144</v>
      </c>
      <c r="L196">
        <v>7</v>
      </c>
      <c r="M196" t="s">
        <v>17</v>
      </c>
      <c r="N196" t="s">
        <v>115</v>
      </c>
      <c r="O196">
        <f t="shared" si="3"/>
        <v>2025</v>
      </c>
      <c r="P196" s="20">
        <v>45785</v>
      </c>
    </row>
    <row r="197" spans="1:16" x14ac:dyDescent="0.3">
      <c r="A197" t="s">
        <v>333</v>
      </c>
      <c r="B197" t="s">
        <v>1149</v>
      </c>
      <c r="C197" t="s">
        <v>19</v>
      </c>
      <c r="D197" t="s">
        <v>38</v>
      </c>
      <c r="E197">
        <v>9</v>
      </c>
      <c r="F197" s="2">
        <v>3.51</v>
      </c>
      <c r="G197" s="1">
        <v>46001</v>
      </c>
      <c r="H197" s="24">
        <v>46032</v>
      </c>
      <c r="I197" t="s">
        <v>20</v>
      </c>
      <c r="J197" s="2">
        <v>31.589999999999996</v>
      </c>
      <c r="K197" t="s">
        <v>1144</v>
      </c>
      <c r="L197">
        <v>10</v>
      </c>
      <c r="M197" t="s">
        <v>13</v>
      </c>
      <c r="N197" t="s">
        <v>84</v>
      </c>
      <c r="O197">
        <f t="shared" si="3"/>
        <v>2025</v>
      </c>
      <c r="P197" s="20">
        <v>46001</v>
      </c>
    </row>
    <row r="198" spans="1:16" x14ac:dyDescent="0.3">
      <c r="A198" t="s">
        <v>334</v>
      </c>
      <c r="B198" t="s">
        <v>1158</v>
      </c>
      <c r="C198" t="s">
        <v>15</v>
      </c>
      <c r="D198" t="s">
        <v>25</v>
      </c>
      <c r="E198">
        <v>7</v>
      </c>
      <c r="F198" s="2">
        <v>0.76</v>
      </c>
      <c r="G198" s="1">
        <v>45406</v>
      </c>
      <c r="H198" s="24">
        <v>45442</v>
      </c>
      <c r="I198" t="s">
        <v>12</v>
      </c>
      <c r="J198" s="2">
        <v>5.32</v>
      </c>
      <c r="K198" t="s">
        <v>1144</v>
      </c>
      <c r="L198">
        <v>5</v>
      </c>
      <c r="M198" t="s">
        <v>28</v>
      </c>
      <c r="N198" t="s">
        <v>39</v>
      </c>
      <c r="O198">
        <f t="shared" si="3"/>
        <v>2024</v>
      </c>
      <c r="P198" s="20">
        <v>45406</v>
      </c>
    </row>
    <row r="199" spans="1:16" x14ac:dyDescent="0.3">
      <c r="A199" t="s">
        <v>335</v>
      </c>
      <c r="B199" t="s">
        <v>1158</v>
      </c>
      <c r="C199" t="s">
        <v>15</v>
      </c>
      <c r="D199" t="s">
        <v>32</v>
      </c>
      <c r="E199">
        <v>1</v>
      </c>
      <c r="F199" s="2">
        <v>35.380000000000003</v>
      </c>
      <c r="G199" s="1">
        <v>45261</v>
      </c>
      <c r="H199" s="24">
        <v>45281</v>
      </c>
      <c r="I199" t="s">
        <v>20</v>
      </c>
      <c r="J199" s="2">
        <v>35.380000000000003</v>
      </c>
      <c r="K199" t="s">
        <v>136</v>
      </c>
      <c r="L199">
        <v>6</v>
      </c>
      <c r="M199" t="s">
        <v>80</v>
      </c>
      <c r="N199" t="s">
        <v>105</v>
      </c>
      <c r="O199">
        <f t="shared" si="3"/>
        <v>2023</v>
      </c>
      <c r="P199" s="20">
        <v>45261</v>
      </c>
    </row>
    <row r="200" spans="1:16" x14ac:dyDescent="0.3">
      <c r="A200" t="s">
        <v>336</v>
      </c>
      <c r="B200" t="s">
        <v>1151</v>
      </c>
      <c r="C200" t="s">
        <v>24</v>
      </c>
      <c r="D200" t="s">
        <v>11</v>
      </c>
      <c r="E200">
        <v>10</v>
      </c>
      <c r="F200" s="2">
        <v>226.86</v>
      </c>
      <c r="G200" s="1">
        <v>45433</v>
      </c>
      <c r="H200" s="24">
        <v>45458</v>
      </c>
      <c r="I200" t="s">
        <v>12</v>
      </c>
      <c r="J200" s="2">
        <v>2268.6000000000004</v>
      </c>
      <c r="K200" t="s">
        <v>136</v>
      </c>
      <c r="L200">
        <v>6</v>
      </c>
      <c r="M200" t="s">
        <v>40</v>
      </c>
      <c r="N200" t="s">
        <v>63</v>
      </c>
      <c r="O200">
        <f t="shared" si="3"/>
        <v>2024</v>
      </c>
      <c r="P200" s="20">
        <v>45433</v>
      </c>
    </row>
    <row r="201" spans="1:16" x14ac:dyDescent="0.3">
      <c r="A201" t="s">
        <v>337</v>
      </c>
      <c r="B201" t="s">
        <v>1159</v>
      </c>
      <c r="C201" t="s">
        <v>24</v>
      </c>
      <c r="D201" t="s">
        <v>16</v>
      </c>
      <c r="E201">
        <v>10</v>
      </c>
      <c r="F201" s="2">
        <v>177.37</v>
      </c>
      <c r="G201" s="1">
        <v>45172</v>
      </c>
      <c r="H201" s="24">
        <v>45203</v>
      </c>
      <c r="I201" t="s">
        <v>20</v>
      </c>
      <c r="J201" s="2">
        <v>1773.7</v>
      </c>
      <c r="K201" t="s">
        <v>1143</v>
      </c>
      <c r="L201">
        <v>1</v>
      </c>
      <c r="M201" t="s">
        <v>13</v>
      </c>
      <c r="N201" t="s">
        <v>113</v>
      </c>
      <c r="O201">
        <f t="shared" si="3"/>
        <v>2023</v>
      </c>
      <c r="P201" s="20">
        <v>45172</v>
      </c>
    </row>
    <row r="202" spans="1:16" x14ac:dyDescent="0.3">
      <c r="A202" t="s">
        <v>338</v>
      </c>
      <c r="B202" t="s">
        <v>1149</v>
      </c>
      <c r="C202" t="s">
        <v>15</v>
      </c>
      <c r="D202" t="s">
        <v>25</v>
      </c>
      <c r="E202">
        <v>9</v>
      </c>
      <c r="F202" s="2">
        <v>0.76</v>
      </c>
      <c r="G202" s="1">
        <v>44963</v>
      </c>
      <c r="H202" s="24">
        <v>44991</v>
      </c>
      <c r="I202" t="s">
        <v>20</v>
      </c>
      <c r="J202" s="2">
        <v>6.84</v>
      </c>
      <c r="K202" t="s">
        <v>1144</v>
      </c>
      <c r="L202">
        <v>8</v>
      </c>
      <c r="M202" t="s">
        <v>80</v>
      </c>
      <c r="N202" t="s">
        <v>87</v>
      </c>
      <c r="O202">
        <f t="shared" si="3"/>
        <v>2023</v>
      </c>
      <c r="P202" s="20">
        <v>44963</v>
      </c>
    </row>
    <row r="203" spans="1:16" x14ac:dyDescent="0.3">
      <c r="A203" t="s">
        <v>339</v>
      </c>
      <c r="B203" t="s">
        <v>1157</v>
      </c>
      <c r="C203" t="s">
        <v>10</v>
      </c>
      <c r="D203" t="s">
        <v>25</v>
      </c>
      <c r="E203">
        <v>10</v>
      </c>
      <c r="F203" s="2">
        <v>0.76</v>
      </c>
      <c r="G203" s="1">
        <v>45796</v>
      </c>
      <c r="H203" s="24">
        <v>45831</v>
      </c>
      <c r="I203" t="s">
        <v>20</v>
      </c>
      <c r="J203" s="2">
        <v>7.6</v>
      </c>
      <c r="K203" t="s">
        <v>1144</v>
      </c>
      <c r="L203">
        <v>2</v>
      </c>
      <c r="M203" t="s">
        <v>28</v>
      </c>
      <c r="N203" t="s">
        <v>29</v>
      </c>
      <c r="O203">
        <f t="shared" si="3"/>
        <v>2025</v>
      </c>
      <c r="P203" s="20">
        <v>45796</v>
      </c>
    </row>
    <row r="204" spans="1:16" x14ac:dyDescent="0.3">
      <c r="A204" t="s">
        <v>340</v>
      </c>
      <c r="B204" t="s">
        <v>1156</v>
      </c>
      <c r="C204" t="s">
        <v>24</v>
      </c>
      <c r="D204" t="s">
        <v>34</v>
      </c>
      <c r="E204">
        <v>7</v>
      </c>
      <c r="F204" s="2">
        <v>113.3</v>
      </c>
      <c r="G204" s="1">
        <v>45392</v>
      </c>
      <c r="H204" s="24">
        <v>45414</v>
      </c>
      <c r="I204" t="s">
        <v>12</v>
      </c>
      <c r="J204" s="2">
        <v>793.1</v>
      </c>
      <c r="K204" t="s">
        <v>136</v>
      </c>
      <c r="L204">
        <v>6</v>
      </c>
      <c r="M204" t="s">
        <v>13</v>
      </c>
      <c r="N204" t="s">
        <v>69</v>
      </c>
      <c r="O204">
        <f t="shared" si="3"/>
        <v>2024</v>
      </c>
      <c r="P204" s="20">
        <v>45392</v>
      </c>
    </row>
    <row r="205" spans="1:16" x14ac:dyDescent="0.3">
      <c r="A205" t="s">
        <v>341</v>
      </c>
      <c r="B205" t="s">
        <v>1155</v>
      </c>
      <c r="C205" t="s">
        <v>10</v>
      </c>
      <c r="D205" t="s">
        <v>25</v>
      </c>
      <c r="E205">
        <v>2</v>
      </c>
      <c r="F205" s="2">
        <v>0.76</v>
      </c>
      <c r="G205" s="1">
        <v>45587</v>
      </c>
      <c r="H205" s="24">
        <v>45627</v>
      </c>
      <c r="I205" t="s">
        <v>20</v>
      </c>
      <c r="J205" s="2">
        <v>1.52</v>
      </c>
      <c r="K205" t="s">
        <v>1144</v>
      </c>
      <c r="L205">
        <v>5</v>
      </c>
      <c r="M205" t="s">
        <v>48</v>
      </c>
      <c r="N205" t="s">
        <v>121</v>
      </c>
      <c r="O205">
        <f t="shared" si="3"/>
        <v>2024</v>
      </c>
      <c r="P205" s="20">
        <v>45587</v>
      </c>
    </row>
    <row r="206" spans="1:16" x14ac:dyDescent="0.3">
      <c r="A206" t="s">
        <v>342</v>
      </c>
      <c r="B206" t="s">
        <v>1157</v>
      </c>
      <c r="C206" t="s">
        <v>10</v>
      </c>
      <c r="D206" t="s">
        <v>16</v>
      </c>
      <c r="E206">
        <v>10</v>
      </c>
      <c r="F206" s="2">
        <v>177.37</v>
      </c>
      <c r="G206" s="1">
        <v>45066</v>
      </c>
      <c r="H206" s="24">
        <v>45103</v>
      </c>
      <c r="I206" t="s">
        <v>20</v>
      </c>
      <c r="J206" s="2">
        <v>1773.7</v>
      </c>
      <c r="K206" t="s">
        <v>1143</v>
      </c>
      <c r="L206">
        <v>11</v>
      </c>
      <c r="M206" t="s">
        <v>17</v>
      </c>
      <c r="N206" t="s">
        <v>21</v>
      </c>
      <c r="O206">
        <f t="shared" si="3"/>
        <v>2023</v>
      </c>
      <c r="P206" s="20">
        <v>45066</v>
      </c>
    </row>
    <row r="207" spans="1:16" x14ac:dyDescent="0.3">
      <c r="A207" t="s">
        <v>343</v>
      </c>
      <c r="B207" t="s">
        <v>1151</v>
      </c>
      <c r="C207" t="s">
        <v>10</v>
      </c>
      <c r="D207" t="s">
        <v>38</v>
      </c>
      <c r="E207">
        <v>10</v>
      </c>
      <c r="F207" s="2">
        <v>3.51</v>
      </c>
      <c r="G207" s="1">
        <v>45138</v>
      </c>
      <c r="H207" s="24">
        <v>45178</v>
      </c>
      <c r="I207" t="s">
        <v>12</v>
      </c>
      <c r="J207" s="2">
        <v>35.099999999999994</v>
      </c>
      <c r="K207" t="s">
        <v>1144</v>
      </c>
      <c r="L207">
        <v>4</v>
      </c>
      <c r="M207" t="s">
        <v>17</v>
      </c>
      <c r="N207" t="s">
        <v>58</v>
      </c>
      <c r="O207">
        <f t="shared" si="3"/>
        <v>2023</v>
      </c>
      <c r="P207" s="20">
        <v>45138</v>
      </c>
    </row>
    <row r="208" spans="1:16" x14ac:dyDescent="0.3">
      <c r="A208" t="s">
        <v>344</v>
      </c>
      <c r="B208" t="s">
        <v>1150</v>
      </c>
      <c r="C208" t="s">
        <v>24</v>
      </c>
      <c r="D208" t="s">
        <v>34</v>
      </c>
      <c r="E208">
        <v>7</v>
      </c>
      <c r="F208" s="2">
        <v>113.3</v>
      </c>
      <c r="G208" s="1">
        <v>45630</v>
      </c>
      <c r="H208" s="24">
        <v>45646</v>
      </c>
      <c r="I208" t="s">
        <v>12</v>
      </c>
      <c r="J208" s="2">
        <v>793.1</v>
      </c>
      <c r="K208" t="s">
        <v>136</v>
      </c>
      <c r="L208">
        <v>8</v>
      </c>
      <c r="M208" t="s">
        <v>30</v>
      </c>
      <c r="N208" t="s">
        <v>122</v>
      </c>
      <c r="O208">
        <f t="shared" si="3"/>
        <v>2024</v>
      </c>
      <c r="P208" s="20">
        <v>45630</v>
      </c>
    </row>
    <row r="209" spans="1:16" x14ac:dyDescent="0.3">
      <c r="A209" t="s">
        <v>345</v>
      </c>
      <c r="B209" t="s">
        <v>1155</v>
      </c>
      <c r="C209" t="s">
        <v>10</v>
      </c>
      <c r="D209" t="s">
        <v>32</v>
      </c>
      <c r="E209">
        <v>6</v>
      </c>
      <c r="F209" s="2">
        <v>35.380000000000003</v>
      </c>
      <c r="G209" s="1">
        <v>45411</v>
      </c>
      <c r="H209" s="24">
        <v>45438</v>
      </c>
      <c r="I209" t="s">
        <v>12</v>
      </c>
      <c r="J209" s="2">
        <v>212.28000000000003</v>
      </c>
      <c r="K209" t="s">
        <v>136</v>
      </c>
      <c r="L209">
        <v>2</v>
      </c>
      <c r="M209" t="s">
        <v>28</v>
      </c>
      <c r="N209" t="s">
        <v>29</v>
      </c>
      <c r="O209">
        <f t="shared" si="3"/>
        <v>2024</v>
      </c>
      <c r="P209" s="20">
        <v>45411</v>
      </c>
    </row>
    <row r="210" spans="1:16" x14ac:dyDescent="0.3">
      <c r="A210" t="s">
        <v>346</v>
      </c>
      <c r="B210" t="s">
        <v>1159</v>
      </c>
      <c r="C210" t="s">
        <v>24</v>
      </c>
      <c r="D210" t="s">
        <v>27</v>
      </c>
      <c r="E210">
        <v>1</v>
      </c>
      <c r="F210" s="2">
        <v>292.01</v>
      </c>
      <c r="G210" s="1">
        <v>45737</v>
      </c>
      <c r="H210" s="24">
        <v>45767</v>
      </c>
      <c r="I210" t="s">
        <v>20</v>
      </c>
      <c r="J210" s="2">
        <v>292.01</v>
      </c>
      <c r="K210" t="s">
        <v>1143</v>
      </c>
      <c r="L210">
        <v>3</v>
      </c>
      <c r="M210" t="s">
        <v>40</v>
      </c>
      <c r="N210" t="s">
        <v>108</v>
      </c>
      <c r="O210">
        <f t="shared" si="3"/>
        <v>2025</v>
      </c>
      <c r="P210" s="20">
        <v>45737</v>
      </c>
    </row>
    <row r="211" spans="1:16" x14ac:dyDescent="0.3">
      <c r="A211" t="s">
        <v>347</v>
      </c>
      <c r="B211" t="s">
        <v>1159</v>
      </c>
      <c r="C211" t="s">
        <v>24</v>
      </c>
      <c r="D211" t="s">
        <v>65</v>
      </c>
      <c r="E211">
        <v>5</v>
      </c>
      <c r="F211" s="2">
        <v>35.93</v>
      </c>
      <c r="G211" s="1">
        <v>45726</v>
      </c>
      <c r="H211" s="24">
        <v>45762</v>
      </c>
      <c r="I211" t="s">
        <v>12</v>
      </c>
      <c r="J211" s="2">
        <v>179.65</v>
      </c>
      <c r="K211" t="s">
        <v>136</v>
      </c>
      <c r="L211">
        <v>13</v>
      </c>
      <c r="M211" t="s">
        <v>40</v>
      </c>
      <c r="N211" t="s">
        <v>108</v>
      </c>
      <c r="O211">
        <f t="shared" si="3"/>
        <v>2025</v>
      </c>
      <c r="P211" s="20">
        <v>45726</v>
      </c>
    </row>
    <row r="212" spans="1:16" x14ac:dyDescent="0.3">
      <c r="A212" t="s">
        <v>348</v>
      </c>
      <c r="B212" t="s">
        <v>1151</v>
      </c>
      <c r="C212" t="s">
        <v>24</v>
      </c>
      <c r="D212" t="s">
        <v>65</v>
      </c>
      <c r="E212">
        <v>1</v>
      </c>
      <c r="F212" s="2">
        <v>35.93</v>
      </c>
      <c r="G212" s="1">
        <v>45806</v>
      </c>
      <c r="H212" s="24">
        <v>45851</v>
      </c>
      <c r="I212" t="s">
        <v>20</v>
      </c>
      <c r="J212" s="2">
        <v>35.93</v>
      </c>
      <c r="K212" t="s">
        <v>136</v>
      </c>
      <c r="L212">
        <v>12</v>
      </c>
      <c r="M212" t="s">
        <v>40</v>
      </c>
      <c r="N212" t="s">
        <v>61</v>
      </c>
      <c r="O212">
        <f t="shared" si="3"/>
        <v>2025</v>
      </c>
      <c r="P212" s="20">
        <v>45806</v>
      </c>
    </row>
    <row r="213" spans="1:16" x14ac:dyDescent="0.3">
      <c r="A213" t="s">
        <v>349</v>
      </c>
      <c r="B213" t="s">
        <v>1149</v>
      </c>
      <c r="C213" t="s">
        <v>19</v>
      </c>
      <c r="D213" t="s">
        <v>27</v>
      </c>
      <c r="E213">
        <v>4</v>
      </c>
      <c r="F213" s="2">
        <v>292.01</v>
      </c>
      <c r="G213" s="1">
        <v>45743</v>
      </c>
      <c r="H213" s="24">
        <v>45778</v>
      </c>
      <c r="I213" t="s">
        <v>20</v>
      </c>
      <c r="J213" s="2">
        <v>1168.04</v>
      </c>
      <c r="K213" t="s">
        <v>1143</v>
      </c>
      <c r="L213">
        <v>3</v>
      </c>
      <c r="M213" t="s">
        <v>28</v>
      </c>
      <c r="N213" t="s">
        <v>39</v>
      </c>
      <c r="O213">
        <f t="shared" si="3"/>
        <v>2025</v>
      </c>
      <c r="P213" s="20">
        <v>45743</v>
      </c>
    </row>
    <row r="214" spans="1:16" x14ac:dyDescent="0.3">
      <c r="A214" t="s">
        <v>350</v>
      </c>
      <c r="B214" t="s">
        <v>1153</v>
      </c>
      <c r="C214" t="s">
        <v>19</v>
      </c>
      <c r="D214" t="s">
        <v>34</v>
      </c>
      <c r="E214">
        <v>4</v>
      </c>
      <c r="F214" s="2">
        <v>113.3</v>
      </c>
      <c r="G214" s="1">
        <v>45442</v>
      </c>
      <c r="H214" s="24">
        <v>45479</v>
      </c>
      <c r="I214" t="s">
        <v>20</v>
      </c>
      <c r="J214" s="2">
        <v>453.2</v>
      </c>
      <c r="K214" t="s">
        <v>136</v>
      </c>
      <c r="L214">
        <v>4</v>
      </c>
      <c r="M214" t="s">
        <v>30</v>
      </c>
      <c r="N214" t="s">
        <v>75</v>
      </c>
      <c r="O214">
        <f t="shared" si="3"/>
        <v>2024</v>
      </c>
      <c r="P214" s="20">
        <v>45442</v>
      </c>
    </row>
    <row r="215" spans="1:16" x14ac:dyDescent="0.3">
      <c r="A215" t="s">
        <v>351</v>
      </c>
      <c r="B215" t="s">
        <v>1151</v>
      </c>
      <c r="C215" t="s">
        <v>10</v>
      </c>
      <c r="D215" t="s">
        <v>25</v>
      </c>
      <c r="E215">
        <v>3</v>
      </c>
      <c r="F215" s="2">
        <v>0.76</v>
      </c>
      <c r="G215" s="1">
        <v>45967</v>
      </c>
      <c r="H215" s="24">
        <v>46011</v>
      </c>
      <c r="I215" t="s">
        <v>20</v>
      </c>
      <c r="J215" s="2">
        <v>2.2800000000000002</v>
      </c>
      <c r="K215" t="s">
        <v>1144</v>
      </c>
      <c r="L215">
        <v>10</v>
      </c>
      <c r="M215" t="s">
        <v>13</v>
      </c>
      <c r="N215" t="s">
        <v>26</v>
      </c>
      <c r="O215">
        <f t="shared" si="3"/>
        <v>2025</v>
      </c>
      <c r="P215" s="20">
        <v>45967</v>
      </c>
    </row>
    <row r="216" spans="1:16" x14ac:dyDescent="0.3">
      <c r="A216" t="s">
        <v>352</v>
      </c>
      <c r="B216" t="s">
        <v>1151</v>
      </c>
      <c r="C216" t="s">
        <v>10</v>
      </c>
      <c r="D216" t="s">
        <v>65</v>
      </c>
      <c r="E216">
        <v>3</v>
      </c>
      <c r="F216" s="2">
        <v>35.93</v>
      </c>
      <c r="G216" s="1">
        <v>46009</v>
      </c>
      <c r="H216" s="24">
        <v>46033</v>
      </c>
      <c r="I216" t="s">
        <v>20</v>
      </c>
      <c r="J216" s="2">
        <v>107.78999999999999</v>
      </c>
      <c r="K216" t="s">
        <v>136</v>
      </c>
      <c r="L216">
        <v>4</v>
      </c>
      <c r="M216" t="s">
        <v>13</v>
      </c>
      <c r="N216" t="s">
        <v>26</v>
      </c>
      <c r="O216">
        <f t="shared" si="3"/>
        <v>2025</v>
      </c>
      <c r="P216" s="20">
        <v>46009</v>
      </c>
    </row>
    <row r="217" spans="1:16" x14ac:dyDescent="0.3">
      <c r="A217" t="s">
        <v>353</v>
      </c>
      <c r="B217" t="s">
        <v>1153</v>
      </c>
      <c r="C217" t="s">
        <v>19</v>
      </c>
      <c r="D217" t="s">
        <v>51</v>
      </c>
      <c r="E217">
        <v>8</v>
      </c>
      <c r="F217" s="2">
        <v>21.99</v>
      </c>
      <c r="G217" s="1">
        <v>45974</v>
      </c>
      <c r="H217" s="24">
        <v>45999</v>
      </c>
      <c r="I217" t="s">
        <v>20</v>
      </c>
      <c r="J217" s="2">
        <v>175.92</v>
      </c>
      <c r="K217" t="s">
        <v>1144</v>
      </c>
      <c r="L217">
        <v>0</v>
      </c>
      <c r="M217" t="s">
        <v>28</v>
      </c>
      <c r="N217" t="s">
        <v>99</v>
      </c>
      <c r="O217">
        <f t="shared" si="3"/>
        <v>2025</v>
      </c>
      <c r="P217" s="20">
        <v>45974</v>
      </c>
    </row>
    <row r="218" spans="1:16" x14ac:dyDescent="0.3">
      <c r="A218" t="s">
        <v>354</v>
      </c>
      <c r="B218" t="s">
        <v>1149</v>
      </c>
      <c r="C218" t="s">
        <v>15</v>
      </c>
      <c r="D218" t="s">
        <v>34</v>
      </c>
      <c r="E218">
        <v>2</v>
      </c>
      <c r="F218" s="2">
        <v>113.3</v>
      </c>
      <c r="G218" s="1">
        <v>45502</v>
      </c>
      <c r="H218" s="24">
        <v>45544</v>
      </c>
      <c r="I218" t="s">
        <v>20</v>
      </c>
      <c r="J218" s="2">
        <v>226.6</v>
      </c>
      <c r="K218" t="s">
        <v>136</v>
      </c>
      <c r="L218">
        <v>12</v>
      </c>
      <c r="M218" t="s">
        <v>17</v>
      </c>
      <c r="N218" t="s">
        <v>58</v>
      </c>
      <c r="O218">
        <f t="shared" si="3"/>
        <v>2024</v>
      </c>
      <c r="P218" s="20">
        <v>45502</v>
      </c>
    </row>
    <row r="219" spans="1:16" x14ac:dyDescent="0.3">
      <c r="A219" t="s">
        <v>355</v>
      </c>
      <c r="B219" t="s">
        <v>1159</v>
      </c>
      <c r="C219" t="s">
        <v>24</v>
      </c>
      <c r="D219" t="s">
        <v>32</v>
      </c>
      <c r="E219">
        <v>8</v>
      </c>
      <c r="F219" s="2">
        <v>35.380000000000003</v>
      </c>
      <c r="G219" s="1">
        <v>45108</v>
      </c>
      <c r="H219" s="24">
        <v>45143</v>
      </c>
      <c r="I219" t="s">
        <v>20</v>
      </c>
      <c r="J219" s="2">
        <v>283.04000000000002</v>
      </c>
      <c r="K219" t="s">
        <v>136</v>
      </c>
      <c r="L219">
        <v>18</v>
      </c>
      <c r="M219" t="s">
        <v>30</v>
      </c>
      <c r="N219" t="s">
        <v>75</v>
      </c>
      <c r="O219">
        <f t="shared" si="3"/>
        <v>2023</v>
      </c>
      <c r="P219" s="20">
        <v>45108</v>
      </c>
    </row>
    <row r="220" spans="1:16" x14ac:dyDescent="0.3">
      <c r="A220" t="s">
        <v>356</v>
      </c>
      <c r="B220" t="s">
        <v>1155</v>
      </c>
      <c r="C220" t="s">
        <v>10</v>
      </c>
      <c r="D220" t="s">
        <v>16</v>
      </c>
      <c r="E220">
        <v>6</v>
      </c>
      <c r="F220" s="2">
        <v>177.37</v>
      </c>
      <c r="G220" s="1">
        <v>45722</v>
      </c>
      <c r="H220" s="24">
        <v>45765</v>
      </c>
      <c r="I220" t="s">
        <v>20</v>
      </c>
      <c r="J220" s="2">
        <v>1064.22</v>
      </c>
      <c r="K220" t="s">
        <v>1143</v>
      </c>
      <c r="L220">
        <v>14</v>
      </c>
      <c r="M220" t="s">
        <v>30</v>
      </c>
      <c r="N220" t="s">
        <v>75</v>
      </c>
      <c r="O220">
        <f t="shared" si="3"/>
        <v>2025</v>
      </c>
      <c r="P220" s="20">
        <v>45722</v>
      </c>
    </row>
    <row r="221" spans="1:16" x14ac:dyDescent="0.3">
      <c r="A221" t="s">
        <v>357</v>
      </c>
      <c r="B221" t="s">
        <v>1151</v>
      </c>
      <c r="C221" t="s">
        <v>24</v>
      </c>
      <c r="D221" t="s">
        <v>16</v>
      </c>
      <c r="E221">
        <v>8</v>
      </c>
      <c r="F221" s="2">
        <v>177.37</v>
      </c>
      <c r="G221" s="1">
        <v>45600</v>
      </c>
      <c r="H221" s="24">
        <v>45619</v>
      </c>
      <c r="I221" t="s">
        <v>12</v>
      </c>
      <c r="J221" s="2">
        <v>1418.96</v>
      </c>
      <c r="K221" t="s">
        <v>1143</v>
      </c>
      <c r="L221">
        <v>16</v>
      </c>
      <c r="M221" t="s">
        <v>22</v>
      </c>
      <c r="N221" t="s">
        <v>23</v>
      </c>
      <c r="O221">
        <f t="shared" si="3"/>
        <v>2024</v>
      </c>
      <c r="P221" s="20">
        <v>45600</v>
      </c>
    </row>
    <row r="222" spans="1:16" x14ac:dyDescent="0.3">
      <c r="A222" t="s">
        <v>358</v>
      </c>
      <c r="B222" t="s">
        <v>1150</v>
      </c>
      <c r="C222" t="s">
        <v>24</v>
      </c>
      <c r="D222" t="s">
        <v>34</v>
      </c>
      <c r="E222">
        <v>6</v>
      </c>
      <c r="F222" s="2">
        <v>113.3</v>
      </c>
      <c r="G222" s="1">
        <v>45878</v>
      </c>
      <c r="H222" s="24">
        <v>45893</v>
      </c>
      <c r="I222" t="s">
        <v>12</v>
      </c>
      <c r="J222" s="2">
        <v>679.8</v>
      </c>
      <c r="K222" t="s">
        <v>136</v>
      </c>
      <c r="L222">
        <v>5</v>
      </c>
      <c r="M222" t="s">
        <v>17</v>
      </c>
      <c r="N222" t="s">
        <v>86</v>
      </c>
      <c r="O222">
        <f t="shared" si="3"/>
        <v>2025</v>
      </c>
      <c r="P222" s="20">
        <v>45878</v>
      </c>
    </row>
    <row r="223" spans="1:16" x14ac:dyDescent="0.3">
      <c r="A223" t="s">
        <v>359</v>
      </c>
      <c r="B223" t="s">
        <v>1155</v>
      </c>
      <c r="C223" t="s">
        <v>10</v>
      </c>
      <c r="D223" t="s">
        <v>32</v>
      </c>
      <c r="E223">
        <v>8</v>
      </c>
      <c r="F223" s="2">
        <v>35.380000000000003</v>
      </c>
      <c r="G223" s="1">
        <v>44950</v>
      </c>
      <c r="H223" s="24">
        <v>44985</v>
      </c>
      <c r="I223" t="s">
        <v>20</v>
      </c>
      <c r="J223" s="2">
        <v>283.04000000000002</v>
      </c>
      <c r="K223" t="s">
        <v>136</v>
      </c>
      <c r="L223">
        <v>4</v>
      </c>
      <c r="M223" t="s">
        <v>48</v>
      </c>
      <c r="N223" t="s">
        <v>96</v>
      </c>
      <c r="O223">
        <f t="shared" si="3"/>
        <v>2023</v>
      </c>
      <c r="P223" s="20">
        <v>44950</v>
      </c>
    </row>
    <row r="224" spans="1:16" x14ac:dyDescent="0.3">
      <c r="A224" t="s">
        <v>360</v>
      </c>
      <c r="B224" t="s">
        <v>1154</v>
      </c>
      <c r="C224" t="s">
        <v>24</v>
      </c>
      <c r="D224" t="s">
        <v>32</v>
      </c>
      <c r="E224">
        <v>9</v>
      </c>
      <c r="F224" s="2">
        <v>35.380000000000003</v>
      </c>
      <c r="G224" s="1">
        <v>45865</v>
      </c>
      <c r="H224" s="24">
        <v>45886</v>
      </c>
      <c r="I224" t="s">
        <v>20</v>
      </c>
      <c r="J224" s="2">
        <v>318.42</v>
      </c>
      <c r="K224" t="s">
        <v>136</v>
      </c>
      <c r="L224">
        <v>14</v>
      </c>
      <c r="M224" t="s">
        <v>30</v>
      </c>
      <c r="N224" t="s">
        <v>96</v>
      </c>
      <c r="O224">
        <f t="shared" si="3"/>
        <v>2025</v>
      </c>
      <c r="P224" s="20">
        <v>45865</v>
      </c>
    </row>
    <row r="225" spans="1:16" x14ac:dyDescent="0.3">
      <c r="A225" t="s">
        <v>361</v>
      </c>
      <c r="B225" t="s">
        <v>1154</v>
      </c>
      <c r="C225" t="s">
        <v>10</v>
      </c>
      <c r="D225" t="s">
        <v>38</v>
      </c>
      <c r="E225">
        <v>2</v>
      </c>
      <c r="F225" s="2">
        <v>3.51</v>
      </c>
      <c r="G225" s="1">
        <v>45338</v>
      </c>
      <c r="H225" s="24">
        <v>45361</v>
      </c>
      <c r="I225" t="s">
        <v>12</v>
      </c>
      <c r="J225" s="2">
        <v>7.02</v>
      </c>
      <c r="K225" t="s">
        <v>1144</v>
      </c>
      <c r="L225">
        <v>9</v>
      </c>
      <c r="M225" t="s">
        <v>13</v>
      </c>
      <c r="N225" t="s">
        <v>84</v>
      </c>
      <c r="O225">
        <f t="shared" si="3"/>
        <v>2024</v>
      </c>
      <c r="P225" s="20">
        <v>45338</v>
      </c>
    </row>
    <row r="226" spans="1:16" x14ac:dyDescent="0.3">
      <c r="A226" t="s">
        <v>362</v>
      </c>
      <c r="B226" t="s">
        <v>1155</v>
      </c>
      <c r="C226" t="s">
        <v>10</v>
      </c>
      <c r="D226" t="s">
        <v>51</v>
      </c>
      <c r="E226">
        <v>10</v>
      </c>
      <c r="F226" s="2">
        <v>21.99</v>
      </c>
      <c r="G226" s="1">
        <v>45686</v>
      </c>
      <c r="H226" s="24">
        <v>45728</v>
      </c>
      <c r="I226" t="s">
        <v>12</v>
      </c>
      <c r="J226" s="2">
        <v>219.89999999999998</v>
      </c>
      <c r="K226" t="s">
        <v>1144</v>
      </c>
      <c r="L226">
        <v>3</v>
      </c>
      <c r="M226" t="s">
        <v>40</v>
      </c>
      <c r="N226" t="s">
        <v>63</v>
      </c>
      <c r="O226">
        <f t="shared" si="3"/>
        <v>2025</v>
      </c>
      <c r="P226" s="20">
        <v>45686</v>
      </c>
    </row>
    <row r="227" spans="1:16" x14ac:dyDescent="0.3">
      <c r="A227" t="s">
        <v>363</v>
      </c>
      <c r="B227" t="s">
        <v>1154</v>
      </c>
      <c r="C227" t="s">
        <v>24</v>
      </c>
      <c r="D227" t="s">
        <v>38</v>
      </c>
      <c r="E227">
        <v>1</v>
      </c>
      <c r="F227" s="2">
        <v>3.51</v>
      </c>
      <c r="G227" s="1">
        <v>45489</v>
      </c>
      <c r="H227" s="24">
        <v>45529</v>
      </c>
      <c r="I227" t="s">
        <v>20</v>
      </c>
      <c r="J227" s="2">
        <v>3.51</v>
      </c>
      <c r="K227" t="s">
        <v>1144</v>
      </c>
      <c r="L227">
        <v>7</v>
      </c>
      <c r="M227" t="s">
        <v>48</v>
      </c>
      <c r="N227" t="s">
        <v>68</v>
      </c>
      <c r="O227">
        <f t="shared" si="3"/>
        <v>2024</v>
      </c>
      <c r="P227" s="20">
        <v>45489</v>
      </c>
    </row>
    <row r="228" spans="1:16" x14ac:dyDescent="0.3">
      <c r="A228" t="s">
        <v>364</v>
      </c>
      <c r="B228" t="s">
        <v>1149</v>
      </c>
      <c r="C228" t="s">
        <v>15</v>
      </c>
      <c r="D228" t="s">
        <v>16</v>
      </c>
      <c r="E228">
        <v>9</v>
      </c>
      <c r="F228" s="2">
        <v>177.37</v>
      </c>
      <c r="G228" s="1">
        <v>45818</v>
      </c>
      <c r="H228" s="24">
        <v>45860</v>
      </c>
      <c r="I228" t="s">
        <v>20</v>
      </c>
      <c r="J228" s="2">
        <v>1596.33</v>
      </c>
      <c r="K228" t="s">
        <v>1143</v>
      </c>
      <c r="L228">
        <v>8</v>
      </c>
      <c r="M228" t="s">
        <v>22</v>
      </c>
      <c r="N228" t="s">
        <v>47</v>
      </c>
      <c r="O228">
        <f t="shared" si="3"/>
        <v>2025</v>
      </c>
      <c r="P228" s="20">
        <v>45818</v>
      </c>
    </row>
    <row r="229" spans="1:16" x14ac:dyDescent="0.3">
      <c r="A229" t="s">
        <v>365</v>
      </c>
      <c r="B229" t="s">
        <v>1149</v>
      </c>
      <c r="C229" t="s">
        <v>15</v>
      </c>
      <c r="D229" t="s">
        <v>38</v>
      </c>
      <c r="E229">
        <v>2</v>
      </c>
      <c r="F229" s="2">
        <v>3.51</v>
      </c>
      <c r="G229" s="1">
        <v>45520</v>
      </c>
      <c r="H229" s="24">
        <v>45540</v>
      </c>
      <c r="I229" t="s">
        <v>12</v>
      </c>
      <c r="J229" s="2">
        <v>7.02</v>
      </c>
      <c r="K229" t="s">
        <v>1144</v>
      </c>
      <c r="L229">
        <v>16</v>
      </c>
      <c r="M229" t="s">
        <v>22</v>
      </c>
      <c r="N229" t="s">
        <v>123</v>
      </c>
      <c r="O229">
        <f t="shared" si="3"/>
        <v>2024</v>
      </c>
      <c r="P229" s="20">
        <v>45520</v>
      </c>
    </row>
    <row r="230" spans="1:16" x14ac:dyDescent="0.3">
      <c r="A230" t="s">
        <v>366</v>
      </c>
      <c r="B230" t="s">
        <v>1151</v>
      </c>
      <c r="C230" t="s">
        <v>10</v>
      </c>
      <c r="D230" t="s">
        <v>11</v>
      </c>
      <c r="E230">
        <v>6</v>
      </c>
      <c r="F230" s="2">
        <v>226.86</v>
      </c>
      <c r="G230" s="1">
        <v>45463</v>
      </c>
      <c r="H230" s="24">
        <v>45479</v>
      </c>
      <c r="I230" t="s">
        <v>20</v>
      </c>
      <c r="J230" s="2">
        <v>1361.16</v>
      </c>
      <c r="K230" t="s">
        <v>136</v>
      </c>
      <c r="L230">
        <v>18</v>
      </c>
      <c r="M230" t="s">
        <v>28</v>
      </c>
      <c r="N230" t="s">
        <v>123</v>
      </c>
      <c r="O230">
        <f t="shared" si="3"/>
        <v>2024</v>
      </c>
      <c r="P230" s="20">
        <v>45463</v>
      </c>
    </row>
    <row r="231" spans="1:16" x14ac:dyDescent="0.3">
      <c r="A231" t="s">
        <v>367</v>
      </c>
      <c r="B231" t="s">
        <v>1151</v>
      </c>
      <c r="C231" t="s">
        <v>10</v>
      </c>
      <c r="D231" t="s">
        <v>16</v>
      </c>
      <c r="E231">
        <v>7</v>
      </c>
      <c r="F231" s="2">
        <v>177.37</v>
      </c>
      <c r="G231" s="1">
        <v>45017</v>
      </c>
      <c r="H231" s="24">
        <v>45040</v>
      </c>
      <c r="I231" t="s">
        <v>12</v>
      </c>
      <c r="J231" s="2">
        <v>1241.5900000000001</v>
      </c>
      <c r="K231" t="s">
        <v>1143</v>
      </c>
      <c r="L231">
        <v>6</v>
      </c>
      <c r="M231" t="s">
        <v>40</v>
      </c>
      <c r="N231" t="s">
        <v>124</v>
      </c>
      <c r="O231">
        <f t="shared" si="3"/>
        <v>2023</v>
      </c>
      <c r="P231" s="20">
        <v>45017</v>
      </c>
    </row>
    <row r="232" spans="1:16" x14ac:dyDescent="0.3">
      <c r="A232" t="s">
        <v>368</v>
      </c>
      <c r="B232" t="s">
        <v>1150</v>
      </c>
      <c r="C232" t="s">
        <v>24</v>
      </c>
      <c r="D232" t="s">
        <v>27</v>
      </c>
      <c r="E232">
        <v>8</v>
      </c>
      <c r="F232" s="2">
        <v>292.01</v>
      </c>
      <c r="G232" s="1">
        <v>45231</v>
      </c>
      <c r="H232" s="24">
        <v>45265</v>
      </c>
      <c r="I232" t="s">
        <v>20</v>
      </c>
      <c r="J232" s="2">
        <v>2336.08</v>
      </c>
      <c r="K232" t="s">
        <v>1143</v>
      </c>
      <c r="L232">
        <v>3</v>
      </c>
      <c r="M232" t="s">
        <v>22</v>
      </c>
      <c r="N232" t="s">
        <v>112</v>
      </c>
      <c r="O232">
        <f t="shared" si="3"/>
        <v>2023</v>
      </c>
      <c r="P232" s="20">
        <v>45231</v>
      </c>
    </row>
    <row r="233" spans="1:16" x14ac:dyDescent="0.3">
      <c r="A233" t="s">
        <v>369</v>
      </c>
      <c r="B233" t="s">
        <v>1151</v>
      </c>
      <c r="C233" t="s">
        <v>10</v>
      </c>
      <c r="D233" t="s">
        <v>16</v>
      </c>
      <c r="E233">
        <v>2</v>
      </c>
      <c r="F233" s="2">
        <v>177.37</v>
      </c>
      <c r="G233" s="1">
        <v>45081</v>
      </c>
      <c r="H233" s="24">
        <v>45124</v>
      </c>
      <c r="I233" t="s">
        <v>12</v>
      </c>
      <c r="J233" s="2">
        <v>354.74</v>
      </c>
      <c r="K233" t="s">
        <v>1143</v>
      </c>
      <c r="L233">
        <v>11</v>
      </c>
      <c r="M233" t="s">
        <v>22</v>
      </c>
      <c r="N233" t="s">
        <v>123</v>
      </c>
      <c r="O233">
        <f t="shared" si="3"/>
        <v>2023</v>
      </c>
      <c r="P233" s="20">
        <v>45081</v>
      </c>
    </row>
    <row r="234" spans="1:16" x14ac:dyDescent="0.3">
      <c r="A234" t="s">
        <v>370</v>
      </c>
      <c r="B234" t="s">
        <v>1152</v>
      </c>
      <c r="C234" t="s">
        <v>24</v>
      </c>
      <c r="D234" t="s">
        <v>44</v>
      </c>
      <c r="E234">
        <v>5</v>
      </c>
      <c r="F234" s="2">
        <v>76.069999999999993</v>
      </c>
      <c r="G234" s="1">
        <v>44995</v>
      </c>
      <c r="H234" s="24">
        <v>45015</v>
      </c>
      <c r="I234" t="s">
        <v>12</v>
      </c>
      <c r="J234" s="2">
        <v>380.34999999999997</v>
      </c>
      <c r="K234" t="s">
        <v>136</v>
      </c>
      <c r="L234">
        <v>8</v>
      </c>
      <c r="M234" t="s">
        <v>80</v>
      </c>
      <c r="N234" t="s">
        <v>81</v>
      </c>
      <c r="O234">
        <f t="shared" si="3"/>
        <v>2023</v>
      </c>
      <c r="P234" s="20">
        <v>44995</v>
      </c>
    </row>
    <row r="235" spans="1:16" x14ac:dyDescent="0.3">
      <c r="A235" t="s">
        <v>371</v>
      </c>
      <c r="B235" t="s">
        <v>1152</v>
      </c>
      <c r="C235" t="s">
        <v>24</v>
      </c>
      <c r="D235" t="s">
        <v>65</v>
      </c>
      <c r="E235">
        <v>10</v>
      </c>
      <c r="F235" s="2">
        <v>35.93</v>
      </c>
      <c r="G235" s="1">
        <v>45132</v>
      </c>
      <c r="H235" s="24">
        <v>45173</v>
      </c>
      <c r="I235" t="s">
        <v>20</v>
      </c>
      <c r="J235" s="2">
        <v>359.3</v>
      </c>
      <c r="K235" t="s">
        <v>136</v>
      </c>
      <c r="L235">
        <v>6</v>
      </c>
      <c r="M235" t="s">
        <v>40</v>
      </c>
      <c r="N235" t="s">
        <v>119</v>
      </c>
      <c r="O235">
        <f t="shared" si="3"/>
        <v>2023</v>
      </c>
      <c r="P235" s="20">
        <v>45132</v>
      </c>
    </row>
    <row r="236" spans="1:16" x14ac:dyDescent="0.3">
      <c r="A236" t="s">
        <v>372</v>
      </c>
      <c r="B236" t="s">
        <v>1149</v>
      </c>
      <c r="C236" t="s">
        <v>15</v>
      </c>
      <c r="D236" t="s">
        <v>34</v>
      </c>
      <c r="E236">
        <v>5</v>
      </c>
      <c r="F236" s="2">
        <v>113.3</v>
      </c>
      <c r="G236" s="1">
        <v>44947</v>
      </c>
      <c r="H236" s="24">
        <v>44984</v>
      </c>
      <c r="I236" t="s">
        <v>12</v>
      </c>
      <c r="J236" s="2">
        <v>566.5</v>
      </c>
      <c r="K236" t="s">
        <v>136</v>
      </c>
      <c r="L236">
        <v>11</v>
      </c>
      <c r="M236" t="s">
        <v>48</v>
      </c>
      <c r="N236" t="s">
        <v>96</v>
      </c>
      <c r="O236">
        <f t="shared" si="3"/>
        <v>2023</v>
      </c>
      <c r="P236" s="20">
        <v>44947</v>
      </c>
    </row>
    <row r="237" spans="1:16" x14ac:dyDescent="0.3">
      <c r="A237" t="s">
        <v>373</v>
      </c>
      <c r="B237" t="s">
        <v>1154</v>
      </c>
      <c r="C237" t="s">
        <v>10</v>
      </c>
      <c r="D237" t="s">
        <v>34</v>
      </c>
      <c r="E237">
        <v>2</v>
      </c>
      <c r="F237" s="2">
        <v>113.3</v>
      </c>
      <c r="G237" s="1">
        <v>45596</v>
      </c>
      <c r="H237" s="24">
        <v>45619</v>
      </c>
      <c r="I237" t="s">
        <v>20</v>
      </c>
      <c r="J237" s="2">
        <v>226.6</v>
      </c>
      <c r="K237" t="s">
        <v>136</v>
      </c>
      <c r="L237">
        <v>14</v>
      </c>
      <c r="M237" t="s">
        <v>35</v>
      </c>
      <c r="N237" t="s">
        <v>36</v>
      </c>
      <c r="O237">
        <f t="shared" si="3"/>
        <v>2024</v>
      </c>
      <c r="P237" s="20">
        <v>45596</v>
      </c>
    </row>
    <row r="238" spans="1:16" x14ac:dyDescent="0.3">
      <c r="A238" t="s">
        <v>374</v>
      </c>
      <c r="B238" t="s">
        <v>1149</v>
      </c>
      <c r="C238" t="s">
        <v>19</v>
      </c>
      <c r="D238" t="s">
        <v>32</v>
      </c>
      <c r="E238">
        <v>1</v>
      </c>
      <c r="F238" s="2">
        <v>35.380000000000003</v>
      </c>
      <c r="G238" s="1">
        <v>45674</v>
      </c>
      <c r="H238" s="24">
        <v>45718</v>
      </c>
      <c r="I238" t="s">
        <v>20</v>
      </c>
      <c r="J238" s="2">
        <v>35.380000000000003</v>
      </c>
      <c r="K238" t="s">
        <v>136</v>
      </c>
      <c r="L238">
        <v>9</v>
      </c>
      <c r="M238" t="s">
        <v>35</v>
      </c>
      <c r="N238" t="s">
        <v>116</v>
      </c>
      <c r="O238">
        <f t="shared" si="3"/>
        <v>2025</v>
      </c>
      <c r="P238" s="20">
        <v>45674</v>
      </c>
    </row>
    <row r="239" spans="1:16" x14ac:dyDescent="0.3">
      <c r="A239" t="s">
        <v>375</v>
      </c>
      <c r="B239" t="s">
        <v>1149</v>
      </c>
      <c r="C239" t="s">
        <v>15</v>
      </c>
      <c r="D239" t="s">
        <v>44</v>
      </c>
      <c r="E239">
        <v>8</v>
      </c>
      <c r="F239" s="2">
        <v>76.069999999999993</v>
      </c>
      <c r="G239" s="1">
        <v>45599</v>
      </c>
      <c r="H239" s="24">
        <v>45627</v>
      </c>
      <c r="I239" t="s">
        <v>12</v>
      </c>
      <c r="J239" s="2">
        <v>608.55999999999995</v>
      </c>
      <c r="K239" t="s">
        <v>136</v>
      </c>
      <c r="L239">
        <v>2</v>
      </c>
      <c r="M239" t="s">
        <v>28</v>
      </c>
      <c r="N239" t="s">
        <v>125</v>
      </c>
      <c r="O239">
        <f t="shared" si="3"/>
        <v>2024</v>
      </c>
      <c r="P239" s="20">
        <v>45599</v>
      </c>
    </row>
    <row r="240" spans="1:16" x14ac:dyDescent="0.3">
      <c r="A240" t="s">
        <v>376</v>
      </c>
      <c r="B240" t="s">
        <v>1153</v>
      </c>
      <c r="C240" t="s">
        <v>19</v>
      </c>
      <c r="D240" t="s">
        <v>25</v>
      </c>
      <c r="E240">
        <v>7</v>
      </c>
      <c r="F240" s="2">
        <v>0.76</v>
      </c>
      <c r="G240" s="1">
        <v>45955</v>
      </c>
      <c r="H240" s="24">
        <v>45986</v>
      </c>
      <c r="I240" t="s">
        <v>12</v>
      </c>
      <c r="J240" s="2">
        <v>5.32</v>
      </c>
      <c r="K240" t="s">
        <v>1144</v>
      </c>
      <c r="L240">
        <v>2</v>
      </c>
      <c r="M240" t="s">
        <v>17</v>
      </c>
      <c r="N240" t="s">
        <v>57</v>
      </c>
      <c r="O240">
        <f t="shared" si="3"/>
        <v>2025</v>
      </c>
      <c r="P240" s="20">
        <v>45955</v>
      </c>
    </row>
    <row r="241" spans="1:16" x14ac:dyDescent="0.3">
      <c r="A241" t="s">
        <v>377</v>
      </c>
      <c r="B241" t="s">
        <v>1156</v>
      </c>
      <c r="C241" t="s">
        <v>24</v>
      </c>
      <c r="D241" t="s">
        <v>32</v>
      </c>
      <c r="E241">
        <v>9</v>
      </c>
      <c r="F241" s="2">
        <v>35.380000000000003</v>
      </c>
      <c r="G241" s="1">
        <v>45302</v>
      </c>
      <c r="H241" s="24">
        <v>45345</v>
      </c>
      <c r="I241" t="s">
        <v>20</v>
      </c>
      <c r="J241" s="2">
        <v>318.42</v>
      </c>
      <c r="K241" t="s">
        <v>136</v>
      </c>
      <c r="L241">
        <v>7</v>
      </c>
      <c r="M241" t="s">
        <v>17</v>
      </c>
      <c r="N241" t="s">
        <v>115</v>
      </c>
      <c r="O241">
        <f t="shared" si="3"/>
        <v>2024</v>
      </c>
      <c r="P241" s="20">
        <v>45302</v>
      </c>
    </row>
    <row r="242" spans="1:16" x14ac:dyDescent="0.3">
      <c r="A242" t="s">
        <v>378</v>
      </c>
      <c r="B242" t="s">
        <v>1159</v>
      </c>
      <c r="C242" t="s">
        <v>24</v>
      </c>
      <c r="D242" t="s">
        <v>27</v>
      </c>
      <c r="E242">
        <v>2</v>
      </c>
      <c r="F242" s="2">
        <v>292.01</v>
      </c>
      <c r="G242" s="1">
        <v>45604</v>
      </c>
      <c r="H242" s="24">
        <v>45648</v>
      </c>
      <c r="I242" t="s">
        <v>20</v>
      </c>
      <c r="J242" s="2">
        <v>584.02</v>
      </c>
      <c r="K242" t="s">
        <v>1143</v>
      </c>
      <c r="L242">
        <v>13</v>
      </c>
      <c r="M242" t="s">
        <v>35</v>
      </c>
      <c r="N242" t="s">
        <v>116</v>
      </c>
      <c r="O242">
        <f t="shared" si="3"/>
        <v>2024</v>
      </c>
      <c r="P242" s="20">
        <v>45604</v>
      </c>
    </row>
    <row r="243" spans="1:16" x14ac:dyDescent="0.3">
      <c r="A243" t="s">
        <v>379</v>
      </c>
      <c r="B243" t="s">
        <v>1159</v>
      </c>
      <c r="C243" t="s">
        <v>24</v>
      </c>
      <c r="D243" t="s">
        <v>34</v>
      </c>
      <c r="E243">
        <v>7</v>
      </c>
      <c r="F243" s="2">
        <v>113.3</v>
      </c>
      <c r="G243" s="1">
        <v>45100</v>
      </c>
      <c r="H243" s="24">
        <v>45127</v>
      </c>
      <c r="I243" t="s">
        <v>20</v>
      </c>
      <c r="J243" s="2">
        <v>793.1</v>
      </c>
      <c r="K243" t="s">
        <v>136</v>
      </c>
      <c r="L243">
        <v>3</v>
      </c>
      <c r="M243" t="s">
        <v>40</v>
      </c>
      <c r="N243" t="s">
        <v>116</v>
      </c>
      <c r="O243">
        <f t="shared" si="3"/>
        <v>2023</v>
      </c>
      <c r="P243" s="20">
        <v>45100</v>
      </c>
    </row>
    <row r="244" spans="1:16" x14ac:dyDescent="0.3">
      <c r="A244" t="s">
        <v>380</v>
      </c>
      <c r="B244" t="s">
        <v>1158</v>
      </c>
      <c r="C244" t="s">
        <v>15</v>
      </c>
      <c r="D244" t="s">
        <v>32</v>
      </c>
      <c r="E244">
        <v>2</v>
      </c>
      <c r="F244" s="2">
        <v>35.380000000000003</v>
      </c>
      <c r="G244" s="1">
        <v>45338</v>
      </c>
      <c r="H244" s="24">
        <v>45360</v>
      </c>
      <c r="I244" t="s">
        <v>20</v>
      </c>
      <c r="J244" s="2">
        <v>70.760000000000005</v>
      </c>
      <c r="K244" t="s">
        <v>136</v>
      </c>
      <c r="L244">
        <v>16</v>
      </c>
      <c r="M244" t="s">
        <v>35</v>
      </c>
      <c r="N244" t="s">
        <v>36</v>
      </c>
      <c r="O244">
        <f t="shared" si="3"/>
        <v>2024</v>
      </c>
      <c r="P244" s="20">
        <v>45338</v>
      </c>
    </row>
    <row r="245" spans="1:16" x14ac:dyDescent="0.3">
      <c r="A245" t="s">
        <v>381</v>
      </c>
      <c r="B245" t="s">
        <v>1150</v>
      </c>
      <c r="C245" t="s">
        <v>24</v>
      </c>
      <c r="D245" t="s">
        <v>25</v>
      </c>
      <c r="E245">
        <v>3</v>
      </c>
      <c r="F245" s="2">
        <v>0.76</v>
      </c>
      <c r="G245" s="1">
        <v>45153</v>
      </c>
      <c r="H245" s="24">
        <v>45190</v>
      </c>
      <c r="I245" t="s">
        <v>20</v>
      </c>
      <c r="J245" s="2">
        <v>2.2800000000000002</v>
      </c>
      <c r="K245" t="s">
        <v>1144</v>
      </c>
      <c r="L245">
        <v>12</v>
      </c>
      <c r="M245" t="s">
        <v>40</v>
      </c>
      <c r="N245" t="s">
        <v>109</v>
      </c>
      <c r="O245">
        <f t="shared" si="3"/>
        <v>2023</v>
      </c>
      <c r="P245" s="20">
        <v>45153</v>
      </c>
    </row>
    <row r="246" spans="1:16" x14ac:dyDescent="0.3">
      <c r="A246" t="s">
        <v>382</v>
      </c>
      <c r="B246" t="s">
        <v>1149</v>
      </c>
      <c r="C246" t="s">
        <v>15</v>
      </c>
      <c r="D246" t="s">
        <v>32</v>
      </c>
      <c r="E246">
        <v>5</v>
      </c>
      <c r="F246" s="2">
        <v>35.380000000000003</v>
      </c>
      <c r="G246" s="1">
        <v>45883</v>
      </c>
      <c r="H246" s="24">
        <v>45902</v>
      </c>
      <c r="I246" t="s">
        <v>20</v>
      </c>
      <c r="J246" s="2">
        <v>176.9</v>
      </c>
      <c r="K246" t="s">
        <v>136</v>
      </c>
      <c r="L246">
        <v>9</v>
      </c>
      <c r="M246" t="s">
        <v>40</v>
      </c>
      <c r="N246" t="s">
        <v>61</v>
      </c>
      <c r="O246">
        <f t="shared" si="3"/>
        <v>2025</v>
      </c>
      <c r="P246" s="20">
        <v>45883</v>
      </c>
    </row>
    <row r="247" spans="1:16" x14ac:dyDescent="0.3">
      <c r="A247" t="s">
        <v>383</v>
      </c>
      <c r="B247" t="s">
        <v>1157</v>
      </c>
      <c r="C247" t="s">
        <v>10</v>
      </c>
      <c r="D247" t="s">
        <v>44</v>
      </c>
      <c r="E247">
        <v>6</v>
      </c>
      <c r="F247" s="2">
        <v>76.069999999999993</v>
      </c>
      <c r="G247" s="1">
        <v>45391</v>
      </c>
      <c r="H247" s="24">
        <v>45433</v>
      </c>
      <c r="I247" t="s">
        <v>20</v>
      </c>
      <c r="J247" s="2">
        <v>456.41999999999996</v>
      </c>
      <c r="K247" t="s">
        <v>136</v>
      </c>
      <c r="L247">
        <v>18</v>
      </c>
      <c r="M247" t="s">
        <v>48</v>
      </c>
      <c r="N247" t="s">
        <v>98</v>
      </c>
      <c r="O247">
        <f t="shared" si="3"/>
        <v>2024</v>
      </c>
      <c r="P247" s="20">
        <v>45391</v>
      </c>
    </row>
    <row r="248" spans="1:16" x14ac:dyDescent="0.3">
      <c r="A248" t="s">
        <v>384</v>
      </c>
      <c r="B248" t="s">
        <v>1152</v>
      </c>
      <c r="C248" t="s">
        <v>24</v>
      </c>
      <c r="D248" t="s">
        <v>11</v>
      </c>
      <c r="E248">
        <v>7</v>
      </c>
      <c r="F248" s="2">
        <v>226.86</v>
      </c>
      <c r="G248" s="1">
        <v>44931</v>
      </c>
      <c r="H248" s="24">
        <v>44975</v>
      </c>
      <c r="I248" t="s">
        <v>20</v>
      </c>
      <c r="J248" s="2">
        <v>1588.02</v>
      </c>
      <c r="K248" t="s">
        <v>136</v>
      </c>
      <c r="L248">
        <v>5</v>
      </c>
      <c r="M248" t="s">
        <v>40</v>
      </c>
      <c r="N248" t="s">
        <v>70</v>
      </c>
      <c r="O248">
        <f t="shared" si="3"/>
        <v>2023</v>
      </c>
      <c r="P248" s="20">
        <v>44931</v>
      </c>
    </row>
    <row r="249" spans="1:16" x14ac:dyDescent="0.3">
      <c r="A249" t="s">
        <v>385</v>
      </c>
      <c r="B249" t="s">
        <v>1149</v>
      </c>
      <c r="C249" t="s">
        <v>19</v>
      </c>
      <c r="D249" t="s">
        <v>32</v>
      </c>
      <c r="E249">
        <v>8</v>
      </c>
      <c r="F249" s="2">
        <v>35.380000000000003</v>
      </c>
      <c r="G249" s="1">
        <v>45293</v>
      </c>
      <c r="H249" s="24">
        <v>45312</v>
      </c>
      <c r="I249" t="s">
        <v>20</v>
      </c>
      <c r="J249" s="2">
        <v>283.04000000000002</v>
      </c>
      <c r="K249" t="s">
        <v>136</v>
      </c>
      <c r="L249">
        <v>17</v>
      </c>
      <c r="M249" t="s">
        <v>22</v>
      </c>
      <c r="N249" t="s">
        <v>117</v>
      </c>
      <c r="O249">
        <f t="shared" si="3"/>
        <v>2024</v>
      </c>
      <c r="P249" s="20">
        <v>45293</v>
      </c>
    </row>
    <row r="250" spans="1:16" x14ac:dyDescent="0.3">
      <c r="A250" t="s">
        <v>386</v>
      </c>
      <c r="B250" t="s">
        <v>1155</v>
      </c>
      <c r="C250" t="s">
        <v>10</v>
      </c>
      <c r="D250" t="s">
        <v>51</v>
      </c>
      <c r="E250">
        <v>3</v>
      </c>
      <c r="F250" s="2">
        <v>21.99</v>
      </c>
      <c r="G250" s="1">
        <v>45034</v>
      </c>
      <c r="H250" s="24">
        <v>45079</v>
      </c>
      <c r="I250" t="s">
        <v>12</v>
      </c>
      <c r="J250" s="2">
        <v>65.97</v>
      </c>
      <c r="K250" t="s">
        <v>1144</v>
      </c>
      <c r="L250">
        <v>12</v>
      </c>
      <c r="M250" t="s">
        <v>35</v>
      </c>
      <c r="N250" t="s">
        <v>55</v>
      </c>
      <c r="O250">
        <f t="shared" si="3"/>
        <v>2023</v>
      </c>
      <c r="P250" s="20">
        <v>45034</v>
      </c>
    </row>
    <row r="251" spans="1:16" x14ac:dyDescent="0.3">
      <c r="A251" t="s">
        <v>387</v>
      </c>
      <c r="B251" t="s">
        <v>1153</v>
      </c>
      <c r="C251" t="s">
        <v>19</v>
      </c>
      <c r="D251" t="s">
        <v>51</v>
      </c>
      <c r="E251">
        <v>1</v>
      </c>
      <c r="F251" s="2">
        <v>21.99</v>
      </c>
      <c r="G251" s="1">
        <v>45822</v>
      </c>
      <c r="H251" s="24">
        <v>45858</v>
      </c>
      <c r="I251" t="s">
        <v>12</v>
      </c>
      <c r="J251" s="2">
        <v>21.99</v>
      </c>
      <c r="K251" t="s">
        <v>1144</v>
      </c>
      <c r="L251">
        <v>15</v>
      </c>
      <c r="M251" t="s">
        <v>22</v>
      </c>
      <c r="N251" t="s">
        <v>123</v>
      </c>
      <c r="O251">
        <f t="shared" si="3"/>
        <v>2025</v>
      </c>
      <c r="P251" s="20">
        <v>45822</v>
      </c>
    </row>
    <row r="252" spans="1:16" x14ac:dyDescent="0.3">
      <c r="A252" t="s">
        <v>388</v>
      </c>
      <c r="B252" t="s">
        <v>1152</v>
      </c>
      <c r="C252" t="s">
        <v>24</v>
      </c>
      <c r="D252" t="s">
        <v>25</v>
      </c>
      <c r="E252">
        <v>2</v>
      </c>
      <c r="F252" s="2">
        <v>0.76</v>
      </c>
      <c r="G252" s="1">
        <v>45686</v>
      </c>
      <c r="H252" s="24">
        <v>45703</v>
      </c>
      <c r="I252" t="s">
        <v>12</v>
      </c>
      <c r="J252" s="2">
        <v>1.52</v>
      </c>
      <c r="K252" t="s">
        <v>1144</v>
      </c>
      <c r="L252">
        <v>1</v>
      </c>
      <c r="M252" t="s">
        <v>48</v>
      </c>
      <c r="N252" t="s">
        <v>91</v>
      </c>
      <c r="O252">
        <f t="shared" si="3"/>
        <v>2025</v>
      </c>
      <c r="P252" s="20">
        <v>45686</v>
      </c>
    </row>
    <row r="253" spans="1:16" x14ac:dyDescent="0.3">
      <c r="A253" t="s">
        <v>389</v>
      </c>
      <c r="B253" t="s">
        <v>1152</v>
      </c>
      <c r="C253" t="s">
        <v>24</v>
      </c>
      <c r="D253" t="s">
        <v>32</v>
      </c>
      <c r="E253">
        <v>4</v>
      </c>
      <c r="F253" s="2">
        <v>35.380000000000003</v>
      </c>
      <c r="G253" s="1">
        <v>45979</v>
      </c>
      <c r="H253" s="24">
        <v>45999</v>
      </c>
      <c r="I253" t="s">
        <v>20</v>
      </c>
      <c r="J253" s="2">
        <v>141.52000000000001</v>
      </c>
      <c r="K253" t="s">
        <v>136</v>
      </c>
      <c r="L253">
        <v>7</v>
      </c>
      <c r="M253" t="s">
        <v>48</v>
      </c>
      <c r="N253" t="s">
        <v>59</v>
      </c>
      <c r="O253">
        <f t="shared" si="3"/>
        <v>2025</v>
      </c>
      <c r="P253" s="20">
        <v>45979</v>
      </c>
    </row>
    <row r="254" spans="1:16" x14ac:dyDescent="0.3">
      <c r="A254" t="s">
        <v>390</v>
      </c>
      <c r="B254" t="s">
        <v>1155</v>
      </c>
      <c r="C254" t="s">
        <v>10</v>
      </c>
      <c r="D254" t="s">
        <v>34</v>
      </c>
      <c r="E254">
        <v>5</v>
      </c>
      <c r="F254" s="2">
        <v>113.3</v>
      </c>
      <c r="G254" s="1">
        <v>45467</v>
      </c>
      <c r="H254" s="24">
        <v>45486</v>
      </c>
      <c r="I254" t="s">
        <v>20</v>
      </c>
      <c r="J254" s="2">
        <v>566.5</v>
      </c>
      <c r="K254" t="s">
        <v>136</v>
      </c>
      <c r="L254">
        <v>8</v>
      </c>
      <c r="M254" t="s">
        <v>30</v>
      </c>
      <c r="N254" t="s">
        <v>88</v>
      </c>
      <c r="O254">
        <f t="shared" si="3"/>
        <v>2024</v>
      </c>
      <c r="P254" s="20">
        <v>45467</v>
      </c>
    </row>
    <row r="255" spans="1:16" x14ac:dyDescent="0.3">
      <c r="A255" t="s">
        <v>391</v>
      </c>
      <c r="B255" t="s">
        <v>1153</v>
      </c>
      <c r="C255" t="s">
        <v>19</v>
      </c>
      <c r="D255" t="s">
        <v>51</v>
      </c>
      <c r="E255">
        <v>3</v>
      </c>
      <c r="F255" s="2">
        <v>21.99</v>
      </c>
      <c r="G255" s="1">
        <v>45722</v>
      </c>
      <c r="H255" s="24">
        <v>45737</v>
      </c>
      <c r="I255" t="s">
        <v>12</v>
      </c>
      <c r="J255" s="2">
        <v>65.97</v>
      </c>
      <c r="K255" t="s">
        <v>1144</v>
      </c>
      <c r="L255">
        <v>7</v>
      </c>
      <c r="M255" t="s">
        <v>17</v>
      </c>
      <c r="N255" t="s">
        <v>102</v>
      </c>
      <c r="O255">
        <f t="shared" si="3"/>
        <v>2025</v>
      </c>
      <c r="P255" s="20">
        <v>45722</v>
      </c>
    </row>
    <row r="256" spans="1:16" x14ac:dyDescent="0.3">
      <c r="A256" t="s">
        <v>392</v>
      </c>
      <c r="B256" t="s">
        <v>1149</v>
      </c>
      <c r="C256" t="s">
        <v>19</v>
      </c>
      <c r="D256" t="s">
        <v>38</v>
      </c>
      <c r="E256">
        <v>3</v>
      </c>
      <c r="F256" s="2">
        <v>3.51</v>
      </c>
      <c r="G256" s="1">
        <v>45060</v>
      </c>
      <c r="H256" s="24">
        <v>45080</v>
      </c>
      <c r="I256" t="s">
        <v>20</v>
      </c>
      <c r="J256" s="2">
        <v>10.53</v>
      </c>
      <c r="K256" t="s">
        <v>1144</v>
      </c>
      <c r="L256">
        <v>1</v>
      </c>
      <c r="M256" t="s">
        <v>17</v>
      </c>
      <c r="N256" t="s">
        <v>102</v>
      </c>
      <c r="O256">
        <f t="shared" si="3"/>
        <v>2023</v>
      </c>
      <c r="P256" s="20">
        <v>45060</v>
      </c>
    </row>
    <row r="257" spans="1:16" x14ac:dyDescent="0.3">
      <c r="A257" t="s">
        <v>393</v>
      </c>
      <c r="B257" t="s">
        <v>1151</v>
      </c>
      <c r="C257" t="s">
        <v>24</v>
      </c>
      <c r="D257" t="s">
        <v>11</v>
      </c>
      <c r="E257">
        <v>5</v>
      </c>
      <c r="F257" s="2">
        <v>226.86</v>
      </c>
      <c r="G257" s="1">
        <v>45970</v>
      </c>
      <c r="H257" s="24">
        <v>45993</v>
      </c>
      <c r="I257" t="s">
        <v>12</v>
      </c>
      <c r="J257" s="2">
        <v>1134.3000000000002</v>
      </c>
      <c r="K257" t="s">
        <v>136</v>
      </c>
      <c r="L257">
        <v>6</v>
      </c>
      <c r="M257" t="s">
        <v>52</v>
      </c>
      <c r="N257" t="s">
        <v>90</v>
      </c>
      <c r="O257">
        <f t="shared" si="3"/>
        <v>2025</v>
      </c>
      <c r="P257" s="20">
        <v>45970</v>
      </c>
    </row>
    <row r="258" spans="1:16" x14ac:dyDescent="0.3">
      <c r="A258" t="s">
        <v>394</v>
      </c>
      <c r="B258" t="s">
        <v>1158</v>
      </c>
      <c r="C258" t="s">
        <v>15</v>
      </c>
      <c r="D258" t="s">
        <v>38</v>
      </c>
      <c r="E258">
        <v>7</v>
      </c>
      <c r="F258" s="2">
        <v>3.51</v>
      </c>
      <c r="G258" s="1">
        <v>45558</v>
      </c>
      <c r="H258" s="24">
        <v>45596</v>
      </c>
      <c r="I258" t="s">
        <v>20</v>
      </c>
      <c r="J258" s="2">
        <v>24.57</v>
      </c>
      <c r="K258" t="s">
        <v>1144</v>
      </c>
      <c r="L258">
        <v>3</v>
      </c>
      <c r="M258" t="s">
        <v>30</v>
      </c>
      <c r="N258" t="s">
        <v>43</v>
      </c>
      <c r="O258">
        <f t="shared" si="3"/>
        <v>2024</v>
      </c>
      <c r="P258" s="20">
        <v>45558</v>
      </c>
    </row>
    <row r="259" spans="1:16" x14ac:dyDescent="0.3">
      <c r="A259" t="s">
        <v>395</v>
      </c>
      <c r="B259" t="s">
        <v>1155</v>
      </c>
      <c r="C259" t="s">
        <v>10</v>
      </c>
      <c r="D259" t="s">
        <v>38</v>
      </c>
      <c r="E259">
        <v>1</v>
      </c>
      <c r="F259" s="2">
        <v>3.51</v>
      </c>
      <c r="G259" s="1">
        <v>45803</v>
      </c>
      <c r="H259" s="24">
        <v>45822</v>
      </c>
      <c r="I259" t="s">
        <v>12</v>
      </c>
      <c r="J259" s="2">
        <v>3.51</v>
      </c>
      <c r="K259" t="s">
        <v>1144</v>
      </c>
      <c r="L259">
        <v>5</v>
      </c>
      <c r="M259" t="s">
        <v>35</v>
      </c>
      <c r="N259" t="s">
        <v>43</v>
      </c>
      <c r="O259">
        <f t="shared" ref="O259:O322" si="4">YEAR(G259)</f>
        <v>2025</v>
      </c>
      <c r="P259" s="20">
        <v>45803</v>
      </c>
    </row>
    <row r="260" spans="1:16" x14ac:dyDescent="0.3">
      <c r="A260" t="s">
        <v>396</v>
      </c>
      <c r="B260" t="s">
        <v>1151</v>
      </c>
      <c r="C260" t="s">
        <v>10</v>
      </c>
      <c r="D260" t="s">
        <v>44</v>
      </c>
      <c r="E260">
        <v>8</v>
      </c>
      <c r="F260" s="2">
        <v>76.069999999999993</v>
      </c>
      <c r="G260" s="1">
        <v>45077</v>
      </c>
      <c r="H260" s="24">
        <v>45107</v>
      </c>
      <c r="I260" t="s">
        <v>20</v>
      </c>
      <c r="J260" s="2">
        <v>608.55999999999995</v>
      </c>
      <c r="K260" t="s">
        <v>136</v>
      </c>
      <c r="L260">
        <v>1</v>
      </c>
      <c r="M260" t="s">
        <v>30</v>
      </c>
      <c r="N260" t="s">
        <v>122</v>
      </c>
      <c r="O260">
        <f t="shared" si="4"/>
        <v>2023</v>
      </c>
      <c r="P260" s="20">
        <v>45077</v>
      </c>
    </row>
    <row r="261" spans="1:16" x14ac:dyDescent="0.3">
      <c r="A261" t="s">
        <v>397</v>
      </c>
      <c r="B261" t="s">
        <v>1155</v>
      </c>
      <c r="C261" t="s">
        <v>10</v>
      </c>
      <c r="D261" t="s">
        <v>32</v>
      </c>
      <c r="E261">
        <v>10</v>
      </c>
      <c r="F261" s="2">
        <v>35.380000000000003</v>
      </c>
      <c r="G261" s="1">
        <v>44999</v>
      </c>
      <c r="H261" s="24">
        <v>45036</v>
      </c>
      <c r="I261" t="s">
        <v>20</v>
      </c>
      <c r="J261" s="2">
        <v>353.8</v>
      </c>
      <c r="K261" t="s">
        <v>136</v>
      </c>
      <c r="L261">
        <v>6</v>
      </c>
      <c r="M261" t="s">
        <v>48</v>
      </c>
      <c r="N261" t="s">
        <v>126</v>
      </c>
      <c r="O261">
        <f t="shared" si="4"/>
        <v>2023</v>
      </c>
      <c r="P261" s="20">
        <v>44999</v>
      </c>
    </row>
    <row r="262" spans="1:16" x14ac:dyDescent="0.3">
      <c r="A262" t="s">
        <v>398</v>
      </c>
      <c r="B262" t="s">
        <v>1154</v>
      </c>
      <c r="C262" t="s">
        <v>10</v>
      </c>
      <c r="D262" t="s">
        <v>25</v>
      </c>
      <c r="E262">
        <v>9</v>
      </c>
      <c r="F262" s="2">
        <v>0.76</v>
      </c>
      <c r="G262" s="1">
        <v>45621</v>
      </c>
      <c r="H262" s="24">
        <v>45636</v>
      </c>
      <c r="I262" t="s">
        <v>20</v>
      </c>
      <c r="J262" s="2">
        <v>6.84</v>
      </c>
      <c r="K262" t="s">
        <v>1144</v>
      </c>
      <c r="L262">
        <v>12</v>
      </c>
      <c r="M262" t="s">
        <v>80</v>
      </c>
      <c r="N262" t="s">
        <v>106</v>
      </c>
      <c r="O262">
        <f t="shared" si="4"/>
        <v>2024</v>
      </c>
      <c r="P262" s="20">
        <v>45621</v>
      </c>
    </row>
    <row r="263" spans="1:16" x14ac:dyDescent="0.3">
      <c r="A263" t="s">
        <v>399</v>
      </c>
      <c r="B263" t="s">
        <v>1155</v>
      </c>
      <c r="C263" t="s">
        <v>10</v>
      </c>
      <c r="D263" t="s">
        <v>32</v>
      </c>
      <c r="E263">
        <v>1</v>
      </c>
      <c r="F263" s="2">
        <v>35.380000000000003</v>
      </c>
      <c r="G263" s="1">
        <v>45127</v>
      </c>
      <c r="H263" s="24">
        <v>45145</v>
      </c>
      <c r="I263" t="s">
        <v>12</v>
      </c>
      <c r="J263" s="2">
        <v>35.380000000000003</v>
      </c>
      <c r="K263" t="s">
        <v>136</v>
      </c>
      <c r="L263">
        <v>8</v>
      </c>
      <c r="M263" t="s">
        <v>28</v>
      </c>
      <c r="N263" t="s">
        <v>111</v>
      </c>
      <c r="O263">
        <f t="shared" si="4"/>
        <v>2023</v>
      </c>
      <c r="P263" s="20">
        <v>45127</v>
      </c>
    </row>
    <row r="264" spans="1:16" x14ac:dyDescent="0.3">
      <c r="A264" t="s">
        <v>400</v>
      </c>
      <c r="B264" t="s">
        <v>1155</v>
      </c>
      <c r="C264" t="s">
        <v>10</v>
      </c>
      <c r="D264" t="s">
        <v>44</v>
      </c>
      <c r="E264">
        <v>10</v>
      </c>
      <c r="F264" s="2">
        <v>76.069999999999993</v>
      </c>
      <c r="G264" s="1">
        <v>44941</v>
      </c>
      <c r="H264" s="24">
        <v>44958</v>
      </c>
      <c r="I264" t="s">
        <v>20</v>
      </c>
      <c r="J264" s="2">
        <v>760.69999999999993</v>
      </c>
      <c r="K264" t="s">
        <v>136</v>
      </c>
      <c r="L264">
        <v>13</v>
      </c>
      <c r="M264" t="s">
        <v>35</v>
      </c>
      <c r="N264" t="s">
        <v>127</v>
      </c>
      <c r="O264">
        <f t="shared" si="4"/>
        <v>2023</v>
      </c>
      <c r="P264" s="20">
        <v>44941</v>
      </c>
    </row>
    <row r="265" spans="1:16" x14ac:dyDescent="0.3">
      <c r="A265" t="s">
        <v>401</v>
      </c>
      <c r="B265" t="s">
        <v>1152</v>
      </c>
      <c r="C265" t="s">
        <v>24</v>
      </c>
      <c r="D265" t="s">
        <v>27</v>
      </c>
      <c r="E265">
        <v>4</v>
      </c>
      <c r="F265" s="2">
        <v>292.01</v>
      </c>
      <c r="G265" s="1">
        <v>45331</v>
      </c>
      <c r="H265" s="24">
        <v>45356</v>
      </c>
      <c r="I265" t="s">
        <v>12</v>
      </c>
      <c r="J265" s="2">
        <v>1168.04</v>
      </c>
      <c r="K265" t="s">
        <v>1143</v>
      </c>
      <c r="L265">
        <v>12</v>
      </c>
      <c r="M265" t="s">
        <v>28</v>
      </c>
      <c r="N265" t="s">
        <v>92</v>
      </c>
      <c r="O265">
        <f t="shared" si="4"/>
        <v>2024</v>
      </c>
      <c r="P265" s="20">
        <v>45331</v>
      </c>
    </row>
    <row r="266" spans="1:16" x14ac:dyDescent="0.3">
      <c r="A266" t="s">
        <v>402</v>
      </c>
      <c r="B266" t="s">
        <v>1156</v>
      </c>
      <c r="C266" t="s">
        <v>24</v>
      </c>
      <c r="D266" t="s">
        <v>25</v>
      </c>
      <c r="E266">
        <v>7</v>
      </c>
      <c r="F266" s="2">
        <v>0.76</v>
      </c>
      <c r="G266" s="1">
        <v>45826</v>
      </c>
      <c r="H266" s="24">
        <v>45847</v>
      </c>
      <c r="I266" t="s">
        <v>12</v>
      </c>
      <c r="J266" s="2">
        <v>5.32</v>
      </c>
      <c r="K266" t="s">
        <v>1144</v>
      </c>
      <c r="L266">
        <v>2</v>
      </c>
      <c r="M266" t="s">
        <v>80</v>
      </c>
      <c r="N266" t="s">
        <v>106</v>
      </c>
      <c r="O266">
        <f t="shared" si="4"/>
        <v>2025</v>
      </c>
      <c r="P266" s="20">
        <v>45826</v>
      </c>
    </row>
    <row r="267" spans="1:16" x14ac:dyDescent="0.3">
      <c r="A267" t="s">
        <v>403</v>
      </c>
      <c r="B267" t="s">
        <v>1156</v>
      </c>
      <c r="C267" t="s">
        <v>24</v>
      </c>
      <c r="D267" t="s">
        <v>38</v>
      </c>
      <c r="E267">
        <v>5</v>
      </c>
      <c r="F267" s="2">
        <v>3.51</v>
      </c>
      <c r="G267" s="1">
        <v>45183</v>
      </c>
      <c r="H267" s="24">
        <v>45228</v>
      </c>
      <c r="I267" t="s">
        <v>12</v>
      </c>
      <c r="J267" s="2">
        <v>17.549999999999997</v>
      </c>
      <c r="K267" t="s">
        <v>1144</v>
      </c>
      <c r="L267">
        <v>10</v>
      </c>
      <c r="M267" t="s">
        <v>28</v>
      </c>
      <c r="N267" t="s">
        <v>128</v>
      </c>
      <c r="O267">
        <f t="shared" si="4"/>
        <v>2023</v>
      </c>
      <c r="P267" s="20">
        <v>45183</v>
      </c>
    </row>
    <row r="268" spans="1:16" x14ac:dyDescent="0.3">
      <c r="A268" t="s">
        <v>404</v>
      </c>
      <c r="B268" t="s">
        <v>1152</v>
      </c>
      <c r="C268" t="s">
        <v>24</v>
      </c>
      <c r="D268" t="s">
        <v>51</v>
      </c>
      <c r="E268">
        <v>10</v>
      </c>
      <c r="F268" s="2">
        <v>21.99</v>
      </c>
      <c r="G268" s="1">
        <v>45066</v>
      </c>
      <c r="H268" s="24">
        <v>45111</v>
      </c>
      <c r="I268" t="s">
        <v>12</v>
      </c>
      <c r="J268" s="2">
        <v>219.89999999999998</v>
      </c>
      <c r="K268" t="s">
        <v>1144</v>
      </c>
      <c r="L268">
        <v>8</v>
      </c>
      <c r="M268" t="s">
        <v>13</v>
      </c>
      <c r="N268" t="s">
        <v>14</v>
      </c>
      <c r="O268">
        <f t="shared" si="4"/>
        <v>2023</v>
      </c>
      <c r="P268" s="20">
        <v>45066</v>
      </c>
    </row>
    <row r="269" spans="1:16" x14ac:dyDescent="0.3">
      <c r="A269" t="s">
        <v>405</v>
      </c>
      <c r="B269" t="s">
        <v>1155</v>
      </c>
      <c r="C269" t="s">
        <v>10</v>
      </c>
      <c r="D269" t="s">
        <v>25</v>
      </c>
      <c r="E269">
        <v>1</v>
      </c>
      <c r="F269" s="2">
        <v>0.76</v>
      </c>
      <c r="G269" s="1">
        <v>45437</v>
      </c>
      <c r="H269" s="24">
        <v>45454</v>
      </c>
      <c r="I269" t="s">
        <v>12</v>
      </c>
      <c r="J269" s="2">
        <v>0.76</v>
      </c>
      <c r="K269" t="s">
        <v>1144</v>
      </c>
      <c r="L269">
        <v>3</v>
      </c>
      <c r="M269" t="s">
        <v>52</v>
      </c>
      <c r="N269" t="s">
        <v>76</v>
      </c>
      <c r="O269">
        <f t="shared" si="4"/>
        <v>2024</v>
      </c>
      <c r="P269" s="20">
        <v>45437</v>
      </c>
    </row>
    <row r="270" spans="1:16" x14ac:dyDescent="0.3">
      <c r="A270" t="s">
        <v>406</v>
      </c>
      <c r="B270" t="s">
        <v>1156</v>
      </c>
      <c r="C270" t="s">
        <v>24</v>
      </c>
      <c r="D270" t="s">
        <v>34</v>
      </c>
      <c r="E270">
        <v>7</v>
      </c>
      <c r="F270" s="2">
        <v>113.3</v>
      </c>
      <c r="G270" s="1">
        <v>45697</v>
      </c>
      <c r="H270" s="24">
        <v>45733</v>
      </c>
      <c r="I270" t="s">
        <v>12</v>
      </c>
      <c r="J270" s="2">
        <v>793.1</v>
      </c>
      <c r="K270" t="s">
        <v>136</v>
      </c>
      <c r="L270">
        <v>15</v>
      </c>
      <c r="M270" t="s">
        <v>28</v>
      </c>
      <c r="N270" t="s">
        <v>29</v>
      </c>
      <c r="O270">
        <f t="shared" si="4"/>
        <v>2025</v>
      </c>
      <c r="P270" s="20">
        <v>45697</v>
      </c>
    </row>
    <row r="271" spans="1:16" x14ac:dyDescent="0.3">
      <c r="A271" t="s">
        <v>407</v>
      </c>
      <c r="B271" t="s">
        <v>1159</v>
      </c>
      <c r="C271" t="s">
        <v>24</v>
      </c>
      <c r="D271" t="s">
        <v>11</v>
      </c>
      <c r="E271">
        <v>5</v>
      </c>
      <c r="F271" s="2">
        <v>226.86</v>
      </c>
      <c r="G271" s="1">
        <v>45043</v>
      </c>
      <c r="H271" s="24">
        <v>45067</v>
      </c>
      <c r="I271" t="s">
        <v>12</v>
      </c>
      <c r="J271" s="2">
        <v>1134.3000000000002</v>
      </c>
      <c r="K271" t="s">
        <v>136</v>
      </c>
      <c r="L271">
        <v>8</v>
      </c>
      <c r="M271" t="s">
        <v>52</v>
      </c>
      <c r="N271" t="s">
        <v>53</v>
      </c>
      <c r="O271">
        <f t="shared" si="4"/>
        <v>2023</v>
      </c>
      <c r="P271" s="20">
        <v>45043</v>
      </c>
    </row>
    <row r="272" spans="1:16" x14ac:dyDescent="0.3">
      <c r="A272" t="s">
        <v>408</v>
      </c>
      <c r="B272" t="s">
        <v>1155</v>
      </c>
      <c r="C272" t="s">
        <v>10</v>
      </c>
      <c r="D272" t="s">
        <v>11</v>
      </c>
      <c r="E272">
        <v>6</v>
      </c>
      <c r="F272" s="2">
        <v>226.86</v>
      </c>
      <c r="G272" s="1">
        <v>45558</v>
      </c>
      <c r="H272" s="24">
        <v>45602</v>
      </c>
      <c r="I272" t="s">
        <v>12</v>
      </c>
      <c r="J272" s="2">
        <v>1361.16</v>
      </c>
      <c r="K272" t="s">
        <v>136</v>
      </c>
      <c r="L272">
        <v>2</v>
      </c>
      <c r="M272" t="s">
        <v>22</v>
      </c>
      <c r="N272" t="s">
        <v>112</v>
      </c>
      <c r="O272">
        <f t="shared" si="4"/>
        <v>2024</v>
      </c>
      <c r="P272" s="20">
        <v>45558</v>
      </c>
    </row>
    <row r="273" spans="1:16" x14ac:dyDescent="0.3">
      <c r="A273" t="s">
        <v>409</v>
      </c>
      <c r="B273" t="s">
        <v>1151</v>
      </c>
      <c r="C273" t="s">
        <v>10</v>
      </c>
      <c r="D273" t="s">
        <v>38</v>
      </c>
      <c r="E273">
        <v>7</v>
      </c>
      <c r="F273" s="2">
        <v>3.51</v>
      </c>
      <c r="G273" s="1">
        <v>45366</v>
      </c>
      <c r="H273" s="24">
        <v>45409</v>
      </c>
      <c r="I273" t="s">
        <v>20</v>
      </c>
      <c r="J273" s="2">
        <v>24.57</v>
      </c>
      <c r="K273" t="s">
        <v>1144</v>
      </c>
      <c r="L273">
        <v>11</v>
      </c>
      <c r="M273" t="s">
        <v>48</v>
      </c>
      <c r="N273" t="s">
        <v>96</v>
      </c>
      <c r="O273">
        <f t="shared" si="4"/>
        <v>2024</v>
      </c>
      <c r="P273" s="20">
        <v>45366</v>
      </c>
    </row>
    <row r="274" spans="1:16" x14ac:dyDescent="0.3">
      <c r="A274" t="s">
        <v>410</v>
      </c>
      <c r="B274" t="s">
        <v>1150</v>
      </c>
      <c r="C274" t="s">
        <v>24</v>
      </c>
      <c r="D274" t="s">
        <v>44</v>
      </c>
      <c r="E274">
        <v>7</v>
      </c>
      <c r="F274" s="2">
        <v>76.069999999999993</v>
      </c>
      <c r="G274" s="1">
        <v>45913</v>
      </c>
      <c r="H274" s="24">
        <v>45939</v>
      </c>
      <c r="I274" t="s">
        <v>20</v>
      </c>
      <c r="J274" s="2">
        <v>532.49</v>
      </c>
      <c r="K274" t="s">
        <v>136</v>
      </c>
      <c r="L274">
        <v>7</v>
      </c>
      <c r="M274" t="s">
        <v>28</v>
      </c>
      <c r="N274" t="s">
        <v>125</v>
      </c>
      <c r="O274">
        <f t="shared" si="4"/>
        <v>2025</v>
      </c>
      <c r="P274" s="20">
        <v>45913</v>
      </c>
    </row>
    <row r="275" spans="1:16" x14ac:dyDescent="0.3">
      <c r="A275" t="s">
        <v>411</v>
      </c>
      <c r="B275" t="s">
        <v>1157</v>
      </c>
      <c r="C275" t="s">
        <v>10</v>
      </c>
      <c r="D275" t="s">
        <v>44</v>
      </c>
      <c r="E275">
        <v>5</v>
      </c>
      <c r="F275" s="2">
        <v>76.069999999999993</v>
      </c>
      <c r="G275" s="1">
        <v>45768</v>
      </c>
      <c r="H275" s="24">
        <v>45802</v>
      </c>
      <c r="I275" t="s">
        <v>20</v>
      </c>
      <c r="J275" s="2">
        <v>380.34999999999997</v>
      </c>
      <c r="K275" t="s">
        <v>136</v>
      </c>
      <c r="L275">
        <v>18</v>
      </c>
      <c r="M275" t="s">
        <v>80</v>
      </c>
      <c r="N275" t="s">
        <v>106</v>
      </c>
      <c r="O275">
        <f t="shared" si="4"/>
        <v>2025</v>
      </c>
      <c r="P275" s="20">
        <v>45768</v>
      </c>
    </row>
    <row r="276" spans="1:16" x14ac:dyDescent="0.3">
      <c r="A276" t="s">
        <v>412</v>
      </c>
      <c r="B276" t="s">
        <v>1156</v>
      </c>
      <c r="C276" t="s">
        <v>24</v>
      </c>
      <c r="D276" t="s">
        <v>25</v>
      </c>
      <c r="E276">
        <v>5</v>
      </c>
      <c r="F276" s="2">
        <v>0.76</v>
      </c>
      <c r="G276" s="1">
        <v>45643</v>
      </c>
      <c r="H276" s="24">
        <v>45676</v>
      </c>
      <c r="I276" t="s">
        <v>12</v>
      </c>
      <c r="J276" s="2">
        <v>3.8</v>
      </c>
      <c r="K276" t="s">
        <v>1144</v>
      </c>
      <c r="L276">
        <v>3</v>
      </c>
      <c r="M276" t="s">
        <v>22</v>
      </c>
      <c r="N276" t="s">
        <v>78</v>
      </c>
      <c r="O276">
        <f t="shared" si="4"/>
        <v>2024</v>
      </c>
      <c r="P276" s="20">
        <v>45643</v>
      </c>
    </row>
    <row r="277" spans="1:16" x14ac:dyDescent="0.3">
      <c r="A277" t="s">
        <v>413</v>
      </c>
      <c r="B277" t="s">
        <v>1151</v>
      </c>
      <c r="C277" t="s">
        <v>24</v>
      </c>
      <c r="D277" t="s">
        <v>65</v>
      </c>
      <c r="E277">
        <v>6</v>
      </c>
      <c r="F277" s="2">
        <v>35.93</v>
      </c>
      <c r="G277" s="1">
        <v>45820</v>
      </c>
      <c r="H277" s="24">
        <v>45857</v>
      </c>
      <c r="I277" t="s">
        <v>12</v>
      </c>
      <c r="J277" s="2">
        <v>215.57999999999998</v>
      </c>
      <c r="K277" t="s">
        <v>136</v>
      </c>
      <c r="L277">
        <v>18</v>
      </c>
      <c r="M277" t="s">
        <v>80</v>
      </c>
      <c r="N277" t="s">
        <v>118</v>
      </c>
      <c r="O277">
        <f t="shared" si="4"/>
        <v>2025</v>
      </c>
      <c r="P277" s="20">
        <v>45820</v>
      </c>
    </row>
    <row r="278" spans="1:16" x14ac:dyDescent="0.3">
      <c r="A278" t="s">
        <v>414</v>
      </c>
      <c r="B278" t="s">
        <v>1156</v>
      </c>
      <c r="C278" t="s">
        <v>24</v>
      </c>
      <c r="D278" t="s">
        <v>44</v>
      </c>
      <c r="E278">
        <v>4</v>
      </c>
      <c r="F278" s="2">
        <v>76.069999999999993</v>
      </c>
      <c r="G278" s="1">
        <v>45208</v>
      </c>
      <c r="H278" s="24">
        <v>45241</v>
      </c>
      <c r="I278" t="s">
        <v>12</v>
      </c>
      <c r="J278" s="2">
        <v>304.27999999999997</v>
      </c>
      <c r="K278" t="s">
        <v>136</v>
      </c>
      <c r="L278">
        <v>19</v>
      </c>
      <c r="M278" t="s">
        <v>52</v>
      </c>
      <c r="N278" t="s">
        <v>76</v>
      </c>
      <c r="O278">
        <f t="shared" si="4"/>
        <v>2023</v>
      </c>
      <c r="P278" s="20">
        <v>45208</v>
      </c>
    </row>
    <row r="279" spans="1:16" x14ac:dyDescent="0.3">
      <c r="A279" t="s">
        <v>415</v>
      </c>
      <c r="B279" t="s">
        <v>1149</v>
      </c>
      <c r="C279" t="s">
        <v>15</v>
      </c>
      <c r="D279" t="s">
        <v>16</v>
      </c>
      <c r="E279">
        <v>8</v>
      </c>
      <c r="F279" s="2">
        <v>177.37</v>
      </c>
      <c r="G279" s="1">
        <v>45873</v>
      </c>
      <c r="H279" s="24">
        <v>45899</v>
      </c>
      <c r="I279" t="s">
        <v>20</v>
      </c>
      <c r="J279" s="2">
        <v>1418.96</v>
      </c>
      <c r="K279" t="s">
        <v>1143</v>
      </c>
      <c r="L279">
        <v>8</v>
      </c>
      <c r="M279" t="s">
        <v>40</v>
      </c>
      <c r="N279" t="s">
        <v>71</v>
      </c>
      <c r="O279">
        <f t="shared" si="4"/>
        <v>2025</v>
      </c>
      <c r="P279" s="20">
        <v>45873</v>
      </c>
    </row>
    <row r="280" spans="1:16" x14ac:dyDescent="0.3">
      <c r="A280" t="s">
        <v>416</v>
      </c>
      <c r="B280" t="s">
        <v>1159</v>
      </c>
      <c r="C280" t="s">
        <v>24</v>
      </c>
      <c r="D280" t="s">
        <v>16</v>
      </c>
      <c r="E280">
        <v>5</v>
      </c>
      <c r="F280" s="2">
        <v>177.37</v>
      </c>
      <c r="G280" s="1">
        <v>45446</v>
      </c>
      <c r="H280" s="24">
        <v>45465</v>
      </c>
      <c r="I280" t="s">
        <v>12</v>
      </c>
      <c r="J280" s="2">
        <v>886.85</v>
      </c>
      <c r="K280" t="s">
        <v>1143</v>
      </c>
      <c r="L280">
        <v>19</v>
      </c>
      <c r="M280" t="s">
        <v>48</v>
      </c>
      <c r="N280" t="s">
        <v>126</v>
      </c>
      <c r="O280">
        <f t="shared" si="4"/>
        <v>2024</v>
      </c>
      <c r="P280" s="20">
        <v>45446</v>
      </c>
    </row>
    <row r="281" spans="1:16" x14ac:dyDescent="0.3">
      <c r="A281" t="s">
        <v>417</v>
      </c>
      <c r="B281" t="s">
        <v>1152</v>
      </c>
      <c r="C281" t="s">
        <v>24</v>
      </c>
      <c r="D281" t="s">
        <v>51</v>
      </c>
      <c r="E281">
        <v>2</v>
      </c>
      <c r="F281" s="2">
        <v>21.99</v>
      </c>
      <c r="G281" s="1">
        <v>45447</v>
      </c>
      <c r="H281" s="24">
        <v>45490</v>
      </c>
      <c r="I281" t="s">
        <v>12</v>
      </c>
      <c r="J281" s="2">
        <v>43.98</v>
      </c>
      <c r="K281" t="s">
        <v>1143</v>
      </c>
      <c r="L281">
        <v>6</v>
      </c>
      <c r="M281" t="s">
        <v>48</v>
      </c>
      <c r="N281" t="s">
        <v>49</v>
      </c>
      <c r="O281">
        <f t="shared" si="4"/>
        <v>2024</v>
      </c>
      <c r="P281" s="20">
        <v>45447</v>
      </c>
    </row>
    <row r="282" spans="1:16" x14ac:dyDescent="0.3">
      <c r="A282" t="s">
        <v>418</v>
      </c>
      <c r="B282" t="s">
        <v>1153</v>
      </c>
      <c r="C282" t="s">
        <v>19</v>
      </c>
      <c r="D282" t="s">
        <v>27</v>
      </c>
      <c r="E282">
        <v>4</v>
      </c>
      <c r="F282" s="2">
        <v>292.01</v>
      </c>
      <c r="G282" s="1">
        <v>45171</v>
      </c>
      <c r="H282" s="24">
        <v>45212</v>
      </c>
      <c r="I282" t="s">
        <v>12</v>
      </c>
      <c r="J282" s="2">
        <v>1168.04</v>
      </c>
      <c r="K282" t="s">
        <v>1143</v>
      </c>
      <c r="L282">
        <v>3</v>
      </c>
      <c r="M282" t="s">
        <v>35</v>
      </c>
      <c r="N282" t="s">
        <v>127</v>
      </c>
      <c r="O282">
        <f t="shared" si="4"/>
        <v>2023</v>
      </c>
      <c r="P282" s="20">
        <v>45171</v>
      </c>
    </row>
    <row r="283" spans="1:16" x14ac:dyDescent="0.3">
      <c r="A283" t="s">
        <v>419</v>
      </c>
      <c r="B283" t="s">
        <v>1149</v>
      </c>
      <c r="C283" t="s">
        <v>15</v>
      </c>
      <c r="D283" t="s">
        <v>27</v>
      </c>
      <c r="E283">
        <v>10</v>
      </c>
      <c r="F283" s="2">
        <v>292.01</v>
      </c>
      <c r="G283" s="1">
        <v>45367</v>
      </c>
      <c r="H283" s="24">
        <v>45407</v>
      </c>
      <c r="I283" t="s">
        <v>20</v>
      </c>
      <c r="J283" s="2">
        <v>2920.1</v>
      </c>
      <c r="K283" t="s">
        <v>1143</v>
      </c>
      <c r="L283">
        <v>2</v>
      </c>
      <c r="M283" t="s">
        <v>52</v>
      </c>
      <c r="N283" t="s">
        <v>64</v>
      </c>
      <c r="O283">
        <f t="shared" si="4"/>
        <v>2024</v>
      </c>
      <c r="P283" s="20">
        <v>45367</v>
      </c>
    </row>
    <row r="284" spans="1:16" x14ac:dyDescent="0.3">
      <c r="A284" t="s">
        <v>420</v>
      </c>
      <c r="B284" t="s">
        <v>1154</v>
      </c>
      <c r="C284" t="s">
        <v>10</v>
      </c>
      <c r="D284" t="s">
        <v>16</v>
      </c>
      <c r="E284">
        <v>8</v>
      </c>
      <c r="F284" s="2">
        <v>177.37</v>
      </c>
      <c r="G284" s="1">
        <v>45562</v>
      </c>
      <c r="H284" s="24">
        <v>45585</v>
      </c>
      <c r="I284" t="s">
        <v>12</v>
      </c>
      <c r="J284" s="2">
        <v>1418.96</v>
      </c>
      <c r="K284" t="s">
        <v>1143</v>
      </c>
      <c r="L284">
        <v>17</v>
      </c>
      <c r="M284" t="s">
        <v>30</v>
      </c>
      <c r="N284" t="s">
        <v>66</v>
      </c>
      <c r="O284">
        <f t="shared" si="4"/>
        <v>2024</v>
      </c>
      <c r="P284" s="20">
        <v>45562</v>
      </c>
    </row>
    <row r="285" spans="1:16" x14ac:dyDescent="0.3">
      <c r="A285" t="s">
        <v>421</v>
      </c>
      <c r="B285" t="s">
        <v>1150</v>
      </c>
      <c r="C285" t="s">
        <v>24</v>
      </c>
      <c r="D285" t="s">
        <v>38</v>
      </c>
      <c r="E285">
        <v>3</v>
      </c>
      <c r="F285" s="2">
        <v>3.51</v>
      </c>
      <c r="G285" s="1">
        <v>44990</v>
      </c>
      <c r="H285" s="24">
        <v>45033</v>
      </c>
      <c r="I285" t="s">
        <v>20</v>
      </c>
      <c r="J285" s="2">
        <v>10.53</v>
      </c>
      <c r="K285" t="s">
        <v>1144</v>
      </c>
      <c r="L285">
        <v>9</v>
      </c>
      <c r="M285" t="s">
        <v>13</v>
      </c>
      <c r="N285" t="s">
        <v>14</v>
      </c>
      <c r="O285">
        <f t="shared" si="4"/>
        <v>2023</v>
      </c>
      <c r="P285" s="20">
        <v>44990</v>
      </c>
    </row>
    <row r="286" spans="1:16" x14ac:dyDescent="0.3">
      <c r="A286" t="s">
        <v>422</v>
      </c>
      <c r="B286" t="s">
        <v>1151</v>
      </c>
      <c r="C286" t="s">
        <v>24</v>
      </c>
      <c r="D286" t="s">
        <v>65</v>
      </c>
      <c r="E286">
        <v>3</v>
      </c>
      <c r="F286" s="2">
        <v>35.93</v>
      </c>
      <c r="G286" s="1">
        <v>45705</v>
      </c>
      <c r="H286" s="24">
        <v>45743</v>
      </c>
      <c r="I286" t="s">
        <v>20</v>
      </c>
      <c r="J286" s="2">
        <v>107.78999999999999</v>
      </c>
      <c r="K286" t="s">
        <v>136</v>
      </c>
      <c r="L286">
        <v>10</v>
      </c>
      <c r="M286" t="s">
        <v>80</v>
      </c>
      <c r="N286" t="s">
        <v>120</v>
      </c>
      <c r="O286">
        <f t="shared" si="4"/>
        <v>2025</v>
      </c>
      <c r="P286" s="20">
        <v>45705</v>
      </c>
    </row>
    <row r="287" spans="1:16" x14ac:dyDescent="0.3">
      <c r="A287" t="s">
        <v>423</v>
      </c>
      <c r="B287" t="s">
        <v>1149</v>
      </c>
      <c r="C287" t="s">
        <v>15</v>
      </c>
      <c r="D287" t="s">
        <v>38</v>
      </c>
      <c r="E287">
        <v>5</v>
      </c>
      <c r="F287" s="2">
        <v>3.51</v>
      </c>
      <c r="G287" s="1">
        <v>45648</v>
      </c>
      <c r="H287" s="24">
        <v>45675</v>
      </c>
      <c r="I287" t="s">
        <v>20</v>
      </c>
      <c r="J287" s="2">
        <v>17.549999999999997</v>
      </c>
      <c r="K287" t="s">
        <v>1144</v>
      </c>
      <c r="L287">
        <v>2</v>
      </c>
      <c r="M287" t="s">
        <v>52</v>
      </c>
      <c r="N287" t="s">
        <v>56</v>
      </c>
      <c r="O287">
        <f t="shared" si="4"/>
        <v>2024</v>
      </c>
      <c r="P287" s="20">
        <v>45648</v>
      </c>
    </row>
    <row r="288" spans="1:16" x14ac:dyDescent="0.3">
      <c r="A288" t="s">
        <v>424</v>
      </c>
      <c r="B288" t="s">
        <v>1153</v>
      </c>
      <c r="C288" t="s">
        <v>19</v>
      </c>
      <c r="D288" t="s">
        <v>44</v>
      </c>
      <c r="E288">
        <v>10</v>
      </c>
      <c r="F288" s="2">
        <v>76.069999999999993</v>
      </c>
      <c r="G288" s="1">
        <v>45196</v>
      </c>
      <c r="H288" s="24">
        <v>45239</v>
      </c>
      <c r="I288" t="s">
        <v>12</v>
      </c>
      <c r="J288" s="2">
        <v>760.69999999999993</v>
      </c>
      <c r="K288" t="s">
        <v>136</v>
      </c>
      <c r="L288">
        <v>14</v>
      </c>
      <c r="M288" t="s">
        <v>17</v>
      </c>
      <c r="N288" t="s">
        <v>42</v>
      </c>
      <c r="O288">
        <f t="shared" si="4"/>
        <v>2023</v>
      </c>
      <c r="P288" s="20">
        <v>45196</v>
      </c>
    </row>
    <row r="289" spans="1:16" x14ac:dyDescent="0.3">
      <c r="A289" t="s">
        <v>425</v>
      </c>
      <c r="B289" t="s">
        <v>1159</v>
      </c>
      <c r="C289" t="s">
        <v>24</v>
      </c>
      <c r="D289" t="s">
        <v>65</v>
      </c>
      <c r="E289">
        <v>8</v>
      </c>
      <c r="F289" s="2">
        <v>35.93</v>
      </c>
      <c r="G289" s="1">
        <v>45919</v>
      </c>
      <c r="H289" s="24">
        <v>45961</v>
      </c>
      <c r="I289" t="s">
        <v>12</v>
      </c>
      <c r="J289" s="2">
        <v>287.44</v>
      </c>
      <c r="K289" t="s">
        <v>136</v>
      </c>
      <c r="L289">
        <v>16</v>
      </c>
      <c r="M289" t="s">
        <v>52</v>
      </c>
      <c r="N289" t="s">
        <v>103</v>
      </c>
      <c r="O289">
        <f t="shared" si="4"/>
        <v>2025</v>
      </c>
      <c r="P289" s="20">
        <v>45919</v>
      </c>
    </row>
    <row r="290" spans="1:16" x14ac:dyDescent="0.3">
      <c r="A290" t="s">
        <v>426</v>
      </c>
      <c r="B290" t="s">
        <v>1153</v>
      </c>
      <c r="C290" t="s">
        <v>19</v>
      </c>
      <c r="D290" t="s">
        <v>51</v>
      </c>
      <c r="E290">
        <v>5</v>
      </c>
      <c r="F290" s="2">
        <v>21.99</v>
      </c>
      <c r="G290" s="1">
        <v>45546</v>
      </c>
      <c r="H290" s="24">
        <v>45584</v>
      </c>
      <c r="I290" t="s">
        <v>20</v>
      </c>
      <c r="J290" s="2">
        <v>109.94999999999999</v>
      </c>
      <c r="K290" t="s">
        <v>1144</v>
      </c>
      <c r="L290">
        <v>0</v>
      </c>
      <c r="M290" t="s">
        <v>40</v>
      </c>
      <c r="N290" t="s">
        <v>124</v>
      </c>
      <c r="O290">
        <f t="shared" si="4"/>
        <v>2024</v>
      </c>
      <c r="P290" s="20">
        <v>45546</v>
      </c>
    </row>
    <row r="291" spans="1:16" x14ac:dyDescent="0.3">
      <c r="A291" t="s">
        <v>427</v>
      </c>
      <c r="B291" t="s">
        <v>1153</v>
      </c>
      <c r="C291" t="s">
        <v>19</v>
      </c>
      <c r="D291" t="s">
        <v>65</v>
      </c>
      <c r="E291">
        <v>8</v>
      </c>
      <c r="F291" s="2">
        <v>35.93</v>
      </c>
      <c r="G291" s="1">
        <v>44977</v>
      </c>
      <c r="H291" s="24">
        <v>44996</v>
      </c>
      <c r="I291" t="s">
        <v>20</v>
      </c>
      <c r="J291" s="2">
        <v>287.44</v>
      </c>
      <c r="K291" t="s">
        <v>136</v>
      </c>
      <c r="L291">
        <v>4</v>
      </c>
      <c r="M291" t="s">
        <v>28</v>
      </c>
      <c r="N291" t="s">
        <v>46</v>
      </c>
      <c r="O291">
        <f t="shared" si="4"/>
        <v>2023</v>
      </c>
      <c r="P291" s="20">
        <v>44977</v>
      </c>
    </row>
    <row r="292" spans="1:16" x14ac:dyDescent="0.3">
      <c r="A292" t="s">
        <v>428</v>
      </c>
      <c r="B292" t="s">
        <v>1159</v>
      </c>
      <c r="C292" t="s">
        <v>24</v>
      </c>
      <c r="D292" t="s">
        <v>25</v>
      </c>
      <c r="E292">
        <v>4</v>
      </c>
      <c r="F292" s="2">
        <v>0.76</v>
      </c>
      <c r="G292" s="1">
        <v>45008</v>
      </c>
      <c r="H292" s="24">
        <v>45041</v>
      </c>
      <c r="I292" t="s">
        <v>12</v>
      </c>
      <c r="J292" s="2">
        <v>3.04</v>
      </c>
      <c r="K292" t="s">
        <v>1144</v>
      </c>
      <c r="L292">
        <v>14</v>
      </c>
      <c r="M292" t="s">
        <v>48</v>
      </c>
      <c r="N292" t="s">
        <v>91</v>
      </c>
      <c r="O292">
        <f t="shared" si="4"/>
        <v>2023</v>
      </c>
      <c r="P292" s="20">
        <v>45008</v>
      </c>
    </row>
    <row r="293" spans="1:16" x14ac:dyDescent="0.3">
      <c r="A293" t="s">
        <v>429</v>
      </c>
      <c r="B293" t="s">
        <v>1156</v>
      </c>
      <c r="C293" t="s">
        <v>24</v>
      </c>
      <c r="D293" t="s">
        <v>11</v>
      </c>
      <c r="E293">
        <v>4</v>
      </c>
      <c r="F293" s="2">
        <v>226.86</v>
      </c>
      <c r="G293" s="1">
        <v>45911</v>
      </c>
      <c r="H293" s="24">
        <v>45935</v>
      </c>
      <c r="I293" t="s">
        <v>20</v>
      </c>
      <c r="J293" s="2">
        <v>907.44</v>
      </c>
      <c r="K293" t="s">
        <v>136</v>
      </c>
      <c r="L293">
        <v>5</v>
      </c>
      <c r="M293" t="s">
        <v>13</v>
      </c>
      <c r="N293" t="s">
        <v>85</v>
      </c>
      <c r="O293">
        <f t="shared" si="4"/>
        <v>2025</v>
      </c>
      <c r="P293" s="20">
        <v>45911</v>
      </c>
    </row>
    <row r="294" spans="1:16" x14ac:dyDescent="0.3">
      <c r="A294" t="s">
        <v>430</v>
      </c>
      <c r="B294" t="s">
        <v>1152</v>
      </c>
      <c r="C294" t="s">
        <v>24</v>
      </c>
      <c r="D294" t="s">
        <v>44</v>
      </c>
      <c r="E294">
        <v>7</v>
      </c>
      <c r="F294" s="2">
        <v>76.069999999999993</v>
      </c>
      <c r="G294" s="1">
        <v>45915</v>
      </c>
      <c r="H294" s="24">
        <v>45956</v>
      </c>
      <c r="I294" t="s">
        <v>12</v>
      </c>
      <c r="J294" s="2">
        <v>532.49</v>
      </c>
      <c r="K294" t="s">
        <v>136</v>
      </c>
      <c r="L294">
        <v>1</v>
      </c>
      <c r="M294" t="s">
        <v>13</v>
      </c>
      <c r="N294" t="s">
        <v>69</v>
      </c>
      <c r="O294">
        <f t="shared" si="4"/>
        <v>2025</v>
      </c>
      <c r="P294" s="20">
        <v>45915</v>
      </c>
    </row>
    <row r="295" spans="1:16" x14ac:dyDescent="0.3">
      <c r="A295" t="s">
        <v>431</v>
      </c>
      <c r="B295" t="s">
        <v>1156</v>
      </c>
      <c r="C295" t="s">
        <v>24</v>
      </c>
      <c r="D295" t="s">
        <v>16</v>
      </c>
      <c r="E295">
        <v>8</v>
      </c>
      <c r="F295" s="2">
        <v>177.37</v>
      </c>
      <c r="G295" s="1">
        <v>45341</v>
      </c>
      <c r="H295" s="24">
        <v>45359</v>
      </c>
      <c r="I295" t="s">
        <v>20</v>
      </c>
      <c r="J295" s="2">
        <v>1418.96</v>
      </c>
      <c r="K295" t="s">
        <v>1143</v>
      </c>
      <c r="L295">
        <v>9</v>
      </c>
      <c r="M295" t="s">
        <v>52</v>
      </c>
      <c r="N295" t="s">
        <v>53</v>
      </c>
      <c r="O295">
        <f t="shared" si="4"/>
        <v>2024</v>
      </c>
      <c r="P295" s="20">
        <v>45341</v>
      </c>
    </row>
    <row r="296" spans="1:16" x14ac:dyDescent="0.3">
      <c r="A296" t="s">
        <v>432</v>
      </c>
      <c r="B296" t="s">
        <v>1157</v>
      </c>
      <c r="C296" t="s">
        <v>10</v>
      </c>
      <c r="D296" t="s">
        <v>65</v>
      </c>
      <c r="E296">
        <v>3</v>
      </c>
      <c r="F296" s="2">
        <v>35.93</v>
      </c>
      <c r="G296" s="1">
        <v>45708</v>
      </c>
      <c r="H296" s="24">
        <v>45724</v>
      </c>
      <c r="I296" t="s">
        <v>20</v>
      </c>
      <c r="J296" s="2">
        <v>107.78999999999999</v>
      </c>
      <c r="K296" t="s">
        <v>136</v>
      </c>
      <c r="L296">
        <v>0</v>
      </c>
      <c r="M296" t="s">
        <v>28</v>
      </c>
      <c r="N296" t="s">
        <v>107</v>
      </c>
      <c r="O296">
        <f t="shared" si="4"/>
        <v>2025</v>
      </c>
      <c r="P296" s="20">
        <v>45708</v>
      </c>
    </row>
    <row r="297" spans="1:16" x14ac:dyDescent="0.3">
      <c r="A297" t="s">
        <v>433</v>
      </c>
      <c r="B297" t="s">
        <v>1154</v>
      </c>
      <c r="C297" t="s">
        <v>24</v>
      </c>
      <c r="D297" t="s">
        <v>38</v>
      </c>
      <c r="E297">
        <v>2</v>
      </c>
      <c r="F297" s="2">
        <v>3.51</v>
      </c>
      <c r="G297" s="1">
        <v>45986</v>
      </c>
      <c r="H297" s="24">
        <v>46002</v>
      </c>
      <c r="I297" t="s">
        <v>20</v>
      </c>
      <c r="J297" s="2">
        <v>7.02</v>
      </c>
      <c r="K297" t="s">
        <v>1144</v>
      </c>
      <c r="L297">
        <v>16</v>
      </c>
      <c r="M297" t="s">
        <v>35</v>
      </c>
      <c r="N297" t="s">
        <v>50</v>
      </c>
      <c r="O297">
        <f t="shared" si="4"/>
        <v>2025</v>
      </c>
      <c r="P297" s="20">
        <v>45986</v>
      </c>
    </row>
    <row r="298" spans="1:16" x14ac:dyDescent="0.3">
      <c r="A298" t="s">
        <v>434</v>
      </c>
      <c r="B298" t="s">
        <v>1152</v>
      </c>
      <c r="C298" t="s">
        <v>24</v>
      </c>
      <c r="D298" t="s">
        <v>27</v>
      </c>
      <c r="E298">
        <v>6</v>
      </c>
      <c r="F298" s="2">
        <v>292.01</v>
      </c>
      <c r="G298" s="1">
        <v>45982</v>
      </c>
      <c r="H298" s="24">
        <v>46020</v>
      </c>
      <c r="I298" t="s">
        <v>20</v>
      </c>
      <c r="J298" s="2">
        <v>1752.06</v>
      </c>
      <c r="K298" t="s">
        <v>1143</v>
      </c>
      <c r="L298">
        <v>17</v>
      </c>
      <c r="M298" t="s">
        <v>17</v>
      </c>
      <c r="N298" t="s">
        <v>115</v>
      </c>
      <c r="O298">
        <f t="shared" si="4"/>
        <v>2025</v>
      </c>
      <c r="P298" s="20">
        <v>45982</v>
      </c>
    </row>
    <row r="299" spans="1:16" x14ac:dyDescent="0.3">
      <c r="A299" t="s">
        <v>435</v>
      </c>
      <c r="B299" t="s">
        <v>1152</v>
      </c>
      <c r="C299" t="s">
        <v>24</v>
      </c>
      <c r="D299" t="s">
        <v>65</v>
      </c>
      <c r="E299">
        <v>7</v>
      </c>
      <c r="F299" s="2">
        <v>35.93</v>
      </c>
      <c r="G299" s="1">
        <v>44984</v>
      </c>
      <c r="H299" s="24">
        <v>45004</v>
      </c>
      <c r="I299" t="s">
        <v>12</v>
      </c>
      <c r="J299" s="2">
        <v>251.51</v>
      </c>
      <c r="K299" t="s">
        <v>1143</v>
      </c>
      <c r="L299">
        <v>14</v>
      </c>
      <c r="M299" t="s">
        <v>40</v>
      </c>
      <c r="N299" t="s">
        <v>129</v>
      </c>
      <c r="O299">
        <f t="shared" si="4"/>
        <v>2023</v>
      </c>
      <c r="P299" s="20">
        <v>44984</v>
      </c>
    </row>
    <row r="300" spans="1:16" x14ac:dyDescent="0.3">
      <c r="A300" t="s">
        <v>436</v>
      </c>
      <c r="B300" t="s">
        <v>1152</v>
      </c>
      <c r="C300" t="s">
        <v>24</v>
      </c>
      <c r="D300" t="s">
        <v>34</v>
      </c>
      <c r="E300">
        <v>5</v>
      </c>
      <c r="F300" s="2">
        <v>113.3</v>
      </c>
      <c r="G300" s="1">
        <v>45931</v>
      </c>
      <c r="H300" s="24">
        <v>45967</v>
      </c>
      <c r="I300" t="s">
        <v>12</v>
      </c>
      <c r="J300" s="2">
        <v>566.5</v>
      </c>
      <c r="K300" t="s">
        <v>136</v>
      </c>
      <c r="L300">
        <v>9</v>
      </c>
      <c r="M300" t="s">
        <v>52</v>
      </c>
      <c r="N300" t="s">
        <v>130</v>
      </c>
      <c r="O300">
        <f t="shared" si="4"/>
        <v>2025</v>
      </c>
      <c r="P300" s="20">
        <v>45931</v>
      </c>
    </row>
    <row r="301" spans="1:16" x14ac:dyDescent="0.3">
      <c r="A301" t="s">
        <v>437</v>
      </c>
      <c r="B301" t="s">
        <v>1155</v>
      </c>
      <c r="C301" t="s">
        <v>10</v>
      </c>
      <c r="D301" t="s">
        <v>34</v>
      </c>
      <c r="E301">
        <v>1</v>
      </c>
      <c r="F301" s="2">
        <v>113.3</v>
      </c>
      <c r="G301" s="1">
        <v>45834</v>
      </c>
      <c r="H301" s="24">
        <v>45857</v>
      </c>
      <c r="I301" t="s">
        <v>20</v>
      </c>
      <c r="J301" s="2">
        <v>113.3</v>
      </c>
      <c r="K301" t="s">
        <v>136</v>
      </c>
      <c r="L301">
        <v>9</v>
      </c>
      <c r="M301" t="s">
        <v>80</v>
      </c>
      <c r="N301" t="s">
        <v>120</v>
      </c>
      <c r="O301">
        <f t="shared" si="4"/>
        <v>2025</v>
      </c>
      <c r="P301" s="20">
        <v>45834</v>
      </c>
    </row>
    <row r="302" spans="1:16" x14ac:dyDescent="0.3">
      <c r="A302" t="s">
        <v>438</v>
      </c>
      <c r="B302" t="s">
        <v>1157</v>
      </c>
      <c r="C302" t="s">
        <v>10</v>
      </c>
      <c r="D302" t="s">
        <v>51</v>
      </c>
      <c r="E302">
        <v>3</v>
      </c>
      <c r="F302" s="2">
        <v>21.99</v>
      </c>
      <c r="G302" s="1">
        <v>45704</v>
      </c>
      <c r="H302" s="24">
        <v>45723</v>
      </c>
      <c r="I302" t="s">
        <v>12</v>
      </c>
      <c r="J302" s="2">
        <v>65.97</v>
      </c>
      <c r="K302" t="s">
        <v>1144</v>
      </c>
      <c r="L302">
        <v>5</v>
      </c>
      <c r="M302" t="s">
        <v>80</v>
      </c>
      <c r="N302" t="s">
        <v>94</v>
      </c>
      <c r="O302">
        <f t="shared" si="4"/>
        <v>2025</v>
      </c>
      <c r="P302" s="20">
        <v>45704</v>
      </c>
    </row>
    <row r="303" spans="1:16" x14ac:dyDescent="0.3">
      <c r="A303" t="s">
        <v>439</v>
      </c>
      <c r="B303" t="s">
        <v>1159</v>
      </c>
      <c r="C303" t="s">
        <v>24</v>
      </c>
      <c r="D303" t="s">
        <v>38</v>
      </c>
      <c r="E303">
        <v>8</v>
      </c>
      <c r="F303" s="2">
        <v>3.51</v>
      </c>
      <c r="G303" s="1">
        <v>45193</v>
      </c>
      <c r="H303" s="24">
        <v>45227</v>
      </c>
      <c r="I303" t="s">
        <v>12</v>
      </c>
      <c r="J303" s="2">
        <v>28.08</v>
      </c>
      <c r="K303" t="s">
        <v>1144</v>
      </c>
      <c r="L303">
        <v>9</v>
      </c>
      <c r="M303" t="s">
        <v>80</v>
      </c>
      <c r="N303" t="s">
        <v>120</v>
      </c>
      <c r="O303">
        <f t="shared" si="4"/>
        <v>2023</v>
      </c>
      <c r="P303" s="20">
        <v>45193</v>
      </c>
    </row>
    <row r="304" spans="1:16" x14ac:dyDescent="0.3">
      <c r="A304" t="s">
        <v>440</v>
      </c>
      <c r="B304" t="s">
        <v>1152</v>
      </c>
      <c r="C304" t="s">
        <v>24</v>
      </c>
      <c r="D304" t="s">
        <v>38</v>
      </c>
      <c r="E304">
        <v>1</v>
      </c>
      <c r="F304" s="2">
        <v>3.51</v>
      </c>
      <c r="G304" s="1">
        <v>45030</v>
      </c>
      <c r="H304" s="24">
        <v>45075</v>
      </c>
      <c r="I304" t="s">
        <v>20</v>
      </c>
      <c r="J304" s="2">
        <v>3.51</v>
      </c>
      <c r="K304" t="s">
        <v>1144</v>
      </c>
      <c r="L304">
        <v>8</v>
      </c>
      <c r="M304" t="s">
        <v>48</v>
      </c>
      <c r="N304" t="s">
        <v>54</v>
      </c>
      <c r="O304">
        <f t="shared" si="4"/>
        <v>2023</v>
      </c>
      <c r="P304" s="20">
        <v>45030</v>
      </c>
    </row>
    <row r="305" spans="1:16" x14ac:dyDescent="0.3">
      <c r="A305" t="s">
        <v>441</v>
      </c>
      <c r="B305" t="s">
        <v>1154</v>
      </c>
      <c r="C305" t="s">
        <v>10</v>
      </c>
      <c r="D305" t="s">
        <v>38</v>
      </c>
      <c r="E305">
        <v>8</v>
      </c>
      <c r="F305" s="2">
        <v>3.51</v>
      </c>
      <c r="G305" s="1">
        <v>45558</v>
      </c>
      <c r="H305" s="24">
        <v>45585</v>
      </c>
      <c r="I305" t="s">
        <v>20</v>
      </c>
      <c r="J305" s="2">
        <v>28.08</v>
      </c>
      <c r="K305" t="s">
        <v>1144</v>
      </c>
      <c r="L305">
        <v>10</v>
      </c>
      <c r="M305" t="s">
        <v>35</v>
      </c>
      <c r="N305" t="s">
        <v>95</v>
      </c>
      <c r="O305">
        <f t="shared" si="4"/>
        <v>2024</v>
      </c>
      <c r="P305" s="20">
        <v>45558</v>
      </c>
    </row>
    <row r="306" spans="1:16" x14ac:dyDescent="0.3">
      <c r="A306" t="s">
        <v>442</v>
      </c>
      <c r="B306" t="s">
        <v>1154</v>
      </c>
      <c r="C306" t="s">
        <v>24</v>
      </c>
      <c r="D306" t="s">
        <v>34</v>
      </c>
      <c r="E306">
        <v>5</v>
      </c>
      <c r="F306" s="2">
        <v>113.3</v>
      </c>
      <c r="G306" s="1">
        <v>45196</v>
      </c>
      <c r="H306" s="24">
        <v>45239</v>
      </c>
      <c r="I306" t="s">
        <v>12</v>
      </c>
      <c r="J306" s="2">
        <v>566.5</v>
      </c>
      <c r="K306" t="s">
        <v>136</v>
      </c>
      <c r="L306">
        <v>5</v>
      </c>
      <c r="M306" t="s">
        <v>13</v>
      </c>
      <c r="N306" t="s">
        <v>113</v>
      </c>
      <c r="O306">
        <f t="shared" si="4"/>
        <v>2023</v>
      </c>
      <c r="P306" s="20">
        <v>45196</v>
      </c>
    </row>
    <row r="307" spans="1:16" x14ac:dyDescent="0.3">
      <c r="A307" t="s">
        <v>443</v>
      </c>
      <c r="B307" t="s">
        <v>1157</v>
      </c>
      <c r="C307" t="s">
        <v>10</v>
      </c>
      <c r="D307" t="s">
        <v>65</v>
      </c>
      <c r="E307">
        <v>5</v>
      </c>
      <c r="F307" s="2">
        <v>35.93</v>
      </c>
      <c r="G307" s="1">
        <v>45475</v>
      </c>
      <c r="H307" s="24">
        <v>45517</v>
      </c>
      <c r="I307" t="s">
        <v>20</v>
      </c>
      <c r="J307" s="2">
        <v>179.65</v>
      </c>
      <c r="K307" t="s">
        <v>136</v>
      </c>
      <c r="L307">
        <v>6</v>
      </c>
      <c r="M307" t="s">
        <v>17</v>
      </c>
      <c r="N307" t="s">
        <v>79</v>
      </c>
      <c r="O307">
        <f t="shared" si="4"/>
        <v>2024</v>
      </c>
      <c r="P307" s="20">
        <v>45475</v>
      </c>
    </row>
    <row r="308" spans="1:16" x14ac:dyDescent="0.3">
      <c r="A308" t="s">
        <v>444</v>
      </c>
      <c r="B308" t="s">
        <v>1155</v>
      </c>
      <c r="C308" t="s">
        <v>10</v>
      </c>
      <c r="D308" t="s">
        <v>32</v>
      </c>
      <c r="E308">
        <v>5</v>
      </c>
      <c r="F308" s="2">
        <v>35.380000000000003</v>
      </c>
      <c r="G308" s="1">
        <v>45524</v>
      </c>
      <c r="H308" s="24">
        <v>45550</v>
      </c>
      <c r="I308" t="s">
        <v>20</v>
      </c>
      <c r="J308" s="2">
        <v>176.9</v>
      </c>
      <c r="K308" t="s">
        <v>136</v>
      </c>
      <c r="L308">
        <v>4</v>
      </c>
      <c r="M308" t="s">
        <v>80</v>
      </c>
      <c r="N308" t="s">
        <v>110</v>
      </c>
      <c r="O308">
        <f t="shared" si="4"/>
        <v>2024</v>
      </c>
      <c r="P308" s="20">
        <v>45524</v>
      </c>
    </row>
    <row r="309" spans="1:16" x14ac:dyDescent="0.3">
      <c r="A309" t="s">
        <v>445</v>
      </c>
      <c r="B309" t="s">
        <v>1154</v>
      </c>
      <c r="C309" t="s">
        <v>10</v>
      </c>
      <c r="D309" t="s">
        <v>65</v>
      </c>
      <c r="E309">
        <v>5</v>
      </c>
      <c r="F309" s="2">
        <v>35.93</v>
      </c>
      <c r="G309" s="1">
        <v>45602</v>
      </c>
      <c r="H309" s="24">
        <v>45645</v>
      </c>
      <c r="I309" t="s">
        <v>12</v>
      </c>
      <c r="J309" s="2">
        <v>179.65</v>
      </c>
      <c r="K309" t="s">
        <v>136</v>
      </c>
      <c r="L309">
        <v>10</v>
      </c>
      <c r="M309" t="s">
        <v>22</v>
      </c>
      <c r="N309" t="s">
        <v>101</v>
      </c>
      <c r="O309">
        <f t="shared" si="4"/>
        <v>2024</v>
      </c>
      <c r="P309" s="20">
        <v>45602</v>
      </c>
    </row>
    <row r="310" spans="1:16" x14ac:dyDescent="0.3">
      <c r="A310" t="s">
        <v>446</v>
      </c>
      <c r="B310" t="s">
        <v>1155</v>
      </c>
      <c r="C310" t="s">
        <v>10</v>
      </c>
      <c r="D310" t="s">
        <v>11</v>
      </c>
      <c r="E310">
        <v>10</v>
      </c>
      <c r="F310" s="2">
        <v>226.86</v>
      </c>
      <c r="G310" s="1">
        <v>45035</v>
      </c>
      <c r="H310" s="24">
        <v>45051</v>
      </c>
      <c r="I310" t="s">
        <v>12</v>
      </c>
      <c r="J310" s="2">
        <v>2268.6000000000004</v>
      </c>
      <c r="K310" t="s">
        <v>136</v>
      </c>
      <c r="L310">
        <v>18</v>
      </c>
      <c r="M310" t="s">
        <v>22</v>
      </c>
      <c r="N310" t="s">
        <v>23</v>
      </c>
      <c r="O310">
        <f t="shared" si="4"/>
        <v>2023</v>
      </c>
      <c r="P310" s="20">
        <v>45035</v>
      </c>
    </row>
    <row r="311" spans="1:16" x14ac:dyDescent="0.3">
      <c r="A311" t="s">
        <v>447</v>
      </c>
      <c r="B311" t="s">
        <v>1159</v>
      </c>
      <c r="C311" t="s">
        <v>24</v>
      </c>
      <c r="D311" t="s">
        <v>16</v>
      </c>
      <c r="E311">
        <v>4</v>
      </c>
      <c r="F311" s="2">
        <v>177.37</v>
      </c>
      <c r="G311" s="1">
        <v>45561</v>
      </c>
      <c r="H311" s="24">
        <v>45605</v>
      </c>
      <c r="I311" t="s">
        <v>20</v>
      </c>
      <c r="J311" s="2">
        <v>709.48</v>
      </c>
      <c r="K311" t="s">
        <v>1143</v>
      </c>
      <c r="L311">
        <v>7</v>
      </c>
      <c r="M311" t="s">
        <v>48</v>
      </c>
      <c r="N311" t="s">
        <v>96</v>
      </c>
      <c r="O311">
        <f t="shared" si="4"/>
        <v>2024</v>
      </c>
      <c r="P311" s="20">
        <v>45561</v>
      </c>
    </row>
    <row r="312" spans="1:16" x14ac:dyDescent="0.3">
      <c r="A312" t="s">
        <v>448</v>
      </c>
      <c r="B312" t="s">
        <v>1156</v>
      </c>
      <c r="C312" t="s">
        <v>24</v>
      </c>
      <c r="D312" t="s">
        <v>32</v>
      </c>
      <c r="E312">
        <v>6</v>
      </c>
      <c r="F312" s="2">
        <v>35.380000000000003</v>
      </c>
      <c r="G312" s="1">
        <v>45614</v>
      </c>
      <c r="H312" s="24">
        <v>45657</v>
      </c>
      <c r="I312" t="s">
        <v>20</v>
      </c>
      <c r="J312" s="2">
        <v>212.28000000000003</v>
      </c>
      <c r="K312" t="s">
        <v>136</v>
      </c>
      <c r="L312">
        <v>10</v>
      </c>
      <c r="M312" t="s">
        <v>28</v>
      </c>
      <c r="N312" t="s">
        <v>29</v>
      </c>
      <c r="O312">
        <f t="shared" si="4"/>
        <v>2024</v>
      </c>
      <c r="P312" s="20">
        <v>45614</v>
      </c>
    </row>
    <row r="313" spans="1:16" x14ac:dyDescent="0.3">
      <c r="A313" t="s">
        <v>449</v>
      </c>
      <c r="B313" t="s">
        <v>1153</v>
      </c>
      <c r="C313" t="s">
        <v>19</v>
      </c>
      <c r="D313" t="s">
        <v>34</v>
      </c>
      <c r="E313">
        <v>5</v>
      </c>
      <c r="F313" s="2">
        <v>113.3</v>
      </c>
      <c r="G313" s="1">
        <v>45081</v>
      </c>
      <c r="H313" s="24">
        <v>45100</v>
      </c>
      <c r="I313" t="s">
        <v>20</v>
      </c>
      <c r="J313" s="2">
        <v>566.5</v>
      </c>
      <c r="K313" t="s">
        <v>136</v>
      </c>
      <c r="L313">
        <v>8</v>
      </c>
      <c r="M313" t="s">
        <v>80</v>
      </c>
      <c r="N313" t="s">
        <v>120</v>
      </c>
      <c r="O313">
        <f t="shared" si="4"/>
        <v>2023</v>
      </c>
      <c r="P313" s="20">
        <v>45081</v>
      </c>
    </row>
    <row r="314" spans="1:16" x14ac:dyDescent="0.3">
      <c r="A314" t="s">
        <v>450</v>
      </c>
      <c r="B314" t="s">
        <v>1149</v>
      </c>
      <c r="C314" t="s">
        <v>19</v>
      </c>
      <c r="D314" t="s">
        <v>25</v>
      </c>
      <c r="E314">
        <v>10</v>
      </c>
      <c r="F314" s="2">
        <v>0.76</v>
      </c>
      <c r="G314" s="1">
        <v>45899</v>
      </c>
      <c r="H314" s="24">
        <v>45934</v>
      </c>
      <c r="I314" t="s">
        <v>20</v>
      </c>
      <c r="J314" s="2">
        <v>7.6</v>
      </c>
      <c r="K314" t="s">
        <v>1144</v>
      </c>
      <c r="L314">
        <v>2</v>
      </c>
      <c r="M314" t="s">
        <v>13</v>
      </c>
      <c r="N314" t="s">
        <v>72</v>
      </c>
      <c r="O314">
        <f t="shared" si="4"/>
        <v>2025</v>
      </c>
      <c r="P314" s="20">
        <v>45899</v>
      </c>
    </row>
    <row r="315" spans="1:16" x14ac:dyDescent="0.3">
      <c r="A315" t="s">
        <v>451</v>
      </c>
      <c r="B315" t="s">
        <v>1151</v>
      </c>
      <c r="C315" t="s">
        <v>24</v>
      </c>
      <c r="D315" t="s">
        <v>27</v>
      </c>
      <c r="E315">
        <v>2</v>
      </c>
      <c r="F315" s="2">
        <v>292.01</v>
      </c>
      <c r="G315" s="1">
        <v>45252</v>
      </c>
      <c r="H315" s="24">
        <v>45290</v>
      </c>
      <c r="I315" t="s">
        <v>12</v>
      </c>
      <c r="J315" s="2">
        <v>584.02</v>
      </c>
      <c r="K315" t="s">
        <v>1143</v>
      </c>
      <c r="L315">
        <v>15</v>
      </c>
      <c r="M315" t="s">
        <v>13</v>
      </c>
      <c r="N315" t="s">
        <v>72</v>
      </c>
      <c r="O315">
        <f t="shared" si="4"/>
        <v>2023</v>
      </c>
      <c r="P315" s="20">
        <v>45252</v>
      </c>
    </row>
    <row r="316" spans="1:16" x14ac:dyDescent="0.3">
      <c r="A316" t="s">
        <v>452</v>
      </c>
      <c r="B316" t="s">
        <v>1152</v>
      </c>
      <c r="C316" t="s">
        <v>24</v>
      </c>
      <c r="D316" t="s">
        <v>16</v>
      </c>
      <c r="E316">
        <v>9</v>
      </c>
      <c r="F316" s="2">
        <v>177.37</v>
      </c>
      <c r="G316" s="1">
        <v>45034</v>
      </c>
      <c r="H316" s="24">
        <v>45060</v>
      </c>
      <c r="I316" t="s">
        <v>12</v>
      </c>
      <c r="J316" s="2">
        <v>1596.33</v>
      </c>
      <c r="K316" t="s">
        <v>1143</v>
      </c>
      <c r="L316">
        <v>0</v>
      </c>
      <c r="M316" t="s">
        <v>80</v>
      </c>
      <c r="N316" t="s">
        <v>89</v>
      </c>
      <c r="O316">
        <f t="shared" si="4"/>
        <v>2023</v>
      </c>
      <c r="P316" s="20">
        <v>45034</v>
      </c>
    </row>
    <row r="317" spans="1:16" x14ac:dyDescent="0.3">
      <c r="A317" t="s">
        <v>453</v>
      </c>
      <c r="B317" t="s">
        <v>1159</v>
      </c>
      <c r="C317" t="s">
        <v>24</v>
      </c>
      <c r="D317" t="s">
        <v>34</v>
      </c>
      <c r="E317">
        <v>5</v>
      </c>
      <c r="F317" s="2">
        <v>113.3</v>
      </c>
      <c r="G317" s="1">
        <v>45398</v>
      </c>
      <c r="H317" s="24">
        <v>45426</v>
      </c>
      <c r="I317" t="s">
        <v>20</v>
      </c>
      <c r="J317" s="2">
        <v>566.5</v>
      </c>
      <c r="K317" t="s">
        <v>136</v>
      </c>
      <c r="L317">
        <v>0</v>
      </c>
      <c r="M317" t="s">
        <v>28</v>
      </c>
      <c r="N317" t="s">
        <v>29</v>
      </c>
      <c r="O317">
        <f t="shared" si="4"/>
        <v>2024</v>
      </c>
      <c r="P317" s="20">
        <v>45398</v>
      </c>
    </row>
    <row r="318" spans="1:16" x14ac:dyDescent="0.3">
      <c r="A318" t="s">
        <v>454</v>
      </c>
      <c r="B318" t="s">
        <v>1156</v>
      </c>
      <c r="C318" t="s">
        <v>24</v>
      </c>
      <c r="D318" t="s">
        <v>51</v>
      </c>
      <c r="E318">
        <v>3</v>
      </c>
      <c r="F318" s="2">
        <v>21.99</v>
      </c>
      <c r="G318" s="1">
        <v>45357</v>
      </c>
      <c r="H318" s="24">
        <v>45379</v>
      </c>
      <c r="I318" t="s">
        <v>20</v>
      </c>
      <c r="J318" s="2">
        <v>65.97</v>
      </c>
      <c r="K318" t="s">
        <v>1144</v>
      </c>
      <c r="L318">
        <v>8</v>
      </c>
      <c r="M318" t="s">
        <v>40</v>
      </c>
      <c r="N318" t="s">
        <v>108</v>
      </c>
      <c r="O318">
        <f t="shared" si="4"/>
        <v>2024</v>
      </c>
      <c r="P318" s="20">
        <v>45357</v>
      </c>
    </row>
    <row r="319" spans="1:16" x14ac:dyDescent="0.3">
      <c r="A319" t="s">
        <v>455</v>
      </c>
      <c r="B319" t="s">
        <v>1154</v>
      </c>
      <c r="C319" t="s">
        <v>10</v>
      </c>
      <c r="D319" t="s">
        <v>25</v>
      </c>
      <c r="E319">
        <v>1</v>
      </c>
      <c r="F319" s="2">
        <v>0.76</v>
      </c>
      <c r="G319" s="1">
        <v>45903</v>
      </c>
      <c r="H319" s="24">
        <v>45932</v>
      </c>
      <c r="I319" t="s">
        <v>20</v>
      </c>
      <c r="J319" s="2">
        <v>0.76</v>
      </c>
      <c r="K319" t="s">
        <v>1144</v>
      </c>
      <c r="L319">
        <v>4</v>
      </c>
      <c r="M319" t="s">
        <v>28</v>
      </c>
      <c r="N319" t="s">
        <v>128</v>
      </c>
      <c r="O319">
        <f t="shared" si="4"/>
        <v>2025</v>
      </c>
      <c r="P319" s="20">
        <v>45903</v>
      </c>
    </row>
    <row r="320" spans="1:16" x14ac:dyDescent="0.3">
      <c r="A320" t="s">
        <v>456</v>
      </c>
      <c r="B320" t="s">
        <v>1149</v>
      </c>
      <c r="C320" t="s">
        <v>15</v>
      </c>
      <c r="D320" t="s">
        <v>16</v>
      </c>
      <c r="E320">
        <v>7</v>
      </c>
      <c r="F320" s="2">
        <v>177.37</v>
      </c>
      <c r="G320" s="1">
        <v>45795</v>
      </c>
      <c r="H320" s="24">
        <v>45839</v>
      </c>
      <c r="I320" t="s">
        <v>20</v>
      </c>
      <c r="J320" s="2">
        <v>1241.5900000000001</v>
      </c>
      <c r="K320" t="s">
        <v>1143</v>
      </c>
      <c r="L320">
        <v>1</v>
      </c>
      <c r="M320" t="s">
        <v>22</v>
      </c>
      <c r="N320" t="s">
        <v>23</v>
      </c>
      <c r="O320">
        <f t="shared" si="4"/>
        <v>2025</v>
      </c>
      <c r="P320" s="20">
        <v>45795</v>
      </c>
    </row>
    <row r="321" spans="1:16" x14ac:dyDescent="0.3">
      <c r="A321" t="s">
        <v>457</v>
      </c>
      <c r="B321" t="s">
        <v>1157</v>
      </c>
      <c r="C321" t="s">
        <v>10</v>
      </c>
      <c r="D321" t="s">
        <v>16</v>
      </c>
      <c r="E321">
        <v>9</v>
      </c>
      <c r="F321" s="2">
        <v>177.37</v>
      </c>
      <c r="G321" s="1">
        <v>44934</v>
      </c>
      <c r="H321" s="24">
        <v>44954</v>
      </c>
      <c r="I321" t="s">
        <v>12</v>
      </c>
      <c r="J321" s="2">
        <v>1596.33</v>
      </c>
      <c r="K321" t="s">
        <v>1143</v>
      </c>
      <c r="L321">
        <v>0</v>
      </c>
      <c r="M321" t="s">
        <v>30</v>
      </c>
      <c r="N321" t="s">
        <v>122</v>
      </c>
      <c r="O321">
        <f t="shared" si="4"/>
        <v>2023</v>
      </c>
      <c r="P321" s="20">
        <v>44934</v>
      </c>
    </row>
    <row r="322" spans="1:16" x14ac:dyDescent="0.3">
      <c r="A322" t="s">
        <v>458</v>
      </c>
      <c r="B322" t="s">
        <v>1158</v>
      </c>
      <c r="C322" t="s">
        <v>15</v>
      </c>
      <c r="D322" t="s">
        <v>65</v>
      </c>
      <c r="E322">
        <v>4</v>
      </c>
      <c r="F322" s="2">
        <v>35.93</v>
      </c>
      <c r="G322" s="1">
        <v>45105</v>
      </c>
      <c r="H322" s="24">
        <v>45141</v>
      </c>
      <c r="I322" t="s">
        <v>20</v>
      </c>
      <c r="J322" s="2">
        <v>143.72</v>
      </c>
      <c r="K322" t="s">
        <v>136</v>
      </c>
      <c r="L322">
        <v>3</v>
      </c>
      <c r="M322" t="s">
        <v>30</v>
      </c>
      <c r="N322" t="s">
        <v>43</v>
      </c>
      <c r="O322">
        <f t="shared" si="4"/>
        <v>2023</v>
      </c>
      <c r="P322" s="20">
        <v>45105</v>
      </c>
    </row>
    <row r="323" spans="1:16" x14ac:dyDescent="0.3">
      <c r="A323" t="s">
        <v>459</v>
      </c>
      <c r="B323" t="s">
        <v>1155</v>
      </c>
      <c r="C323" t="s">
        <v>10</v>
      </c>
      <c r="D323" t="s">
        <v>25</v>
      </c>
      <c r="E323">
        <v>6</v>
      </c>
      <c r="F323" s="2">
        <v>0.76</v>
      </c>
      <c r="G323" s="1">
        <v>45350</v>
      </c>
      <c r="H323" s="24">
        <v>45365</v>
      </c>
      <c r="I323" t="s">
        <v>20</v>
      </c>
      <c r="J323" s="2">
        <v>4.5600000000000005</v>
      </c>
      <c r="K323" t="s">
        <v>1144</v>
      </c>
      <c r="L323">
        <v>2</v>
      </c>
      <c r="M323" t="s">
        <v>52</v>
      </c>
      <c r="N323" t="s">
        <v>73</v>
      </c>
      <c r="O323">
        <f t="shared" ref="O323:O386" si="5">YEAR(G323)</f>
        <v>2024</v>
      </c>
      <c r="P323" s="20">
        <v>45350</v>
      </c>
    </row>
    <row r="324" spans="1:16" x14ac:dyDescent="0.3">
      <c r="A324" t="s">
        <v>460</v>
      </c>
      <c r="B324" t="s">
        <v>1158</v>
      </c>
      <c r="C324" t="s">
        <v>15</v>
      </c>
      <c r="D324" t="s">
        <v>25</v>
      </c>
      <c r="E324">
        <v>6</v>
      </c>
      <c r="F324" s="2">
        <v>0.76</v>
      </c>
      <c r="G324" s="1">
        <v>45423</v>
      </c>
      <c r="H324" s="24">
        <v>45448</v>
      </c>
      <c r="I324" t="s">
        <v>20</v>
      </c>
      <c r="J324" s="2">
        <v>4.5600000000000005</v>
      </c>
      <c r="K324" t="s">
        <v>1144</v>
      </c>
      <c r="L324">
        <v>4</v>
      </c>
      <c r="M324" t="s">
        <v>80</v>
      </c>
      <c r="N324" t="s">
        <v>105</v>
      </c>
      <c r="O324">
        <f t="shared" si="5"/>
        <v>2024</v>
      </c>
      <c r="P324" s="20">
        <v>45423</v>
      </c>
    </row>
    <row r="325" spans="1:16" x14ac:dyDescent="0.3">
      <c r="A325" t="s">
        <v>461</v>
      </c>
      <c r="B325" t="s">
        <v>1154</v>
      </c>
      <c r="C325" t="s">
        <v>24</v>
      </c>
      <c r="D325" t="s">
        <v>32</v>
      </c>
      <c r="E325">
        <v>2</v>
      </c>
      <c r="F325" s="2">
        <v>35.380000000000003</v>
      </c>
      <c r="G325" s="1">
        <v>45812</v>
      </c>
      <c r="H325" s="24">
        <v>45851</v>
      </c>
      <c r="I325" t="s">
        <v>20</v>
      </c>
      <c r="J325" s="2">
        <v>70.760000000000005</v>
      </c>
      <c r="K325" t="s">
        <v>136</v>
      </c>
      <c r="L325">
        <v>10</v>
      </c>
      <c r="M325" t="s">
        <v>30</v>
      </c>
      <c r="N325" t="s">
        <v>66</v>
      </c>
      <c r="O325">
        <f t="shared" si="5"/>
        <v>2025</v>
      </c>
      <c r="P325" s="20">
        <v>45812</v>
      </c>
    </row>
    <row r="326" spans="1:16" x14ac:dyDescent="0.3">
      <c r="A326" t="s">
        <v>462</v>
      </c>
      <c r="B326" t="s">
        <v>1154</v>
      </c>
      <c r="C326" t="s">
        <v>10</v>
      </c>
      <c r="D326" t="s">
        <v>65</v>
      </c>
      <c r="E326">
        <v>7</v>
      </c>
      <c r="F326" s="2">
        <v>35.93</v>
      </c>
      <c r="G326" s="1">
        <v>45653</v>
      </c>
      <c r="H326" s="24">
        <v>45668</v>
      </c>
      <c r="I326" t="s">
        <v>12</v>
      </c>
      <c r="J326" s="2">
        <v>251.51</v>
      </c>
      <c r="K326" t="s">
        <v>136</v>
      </c>
      <c r="L326">
        <v>14</v>
      </c>
      <c r="M326" t="s">
        <v>52</v>
      </c>
      <c r="N326" t="s">
        <v>53</v>
      </c>
      <c r="O326">
        <f t="shared" si="5"/>
        <v>2024</v>
      </c>
      <c r="P326" s="20">
        <v>45653</v>
      </c>
    </row>
    <row r="327" spans="1:16" x14ac:dyDescent="0.3">
      <c r="A327" t="s">
        <v>463</v>
      </c>
      <c r="B327" t="s">
        <v>1149</v>
      </c>
      <c r="C327" t="s">
        <v>19</v>
      </c>
      <c r="D327" t="s">
        <v>16</v>
      </c>
      <c r="E327">
        <v>6</v>
      </c>
      <c r="F327" s="2">
        <v>177.37</v>
      </c>
      <c r="G327" s="1">
        <v>45437</v>
      </c>
      <c r="H327" s="24">
        <v>45456</v>
      </c>
      <c r="I327" t="s">
        <v>12</v>
      </c>
      <c r="J327" s="2">
        <v>1064.22</v>
      </c>
      <c r="K327" t="s">
        <v>1143</v>
      </c>
      <c r="L327">
        <v>8</v>
      </c>
      <c r="M327" t="s">
        <v>22</v>
      </c>
      <c r="N327" t="s">
        <v>93</v>
      </c>
      <c r="O327">
        <f t="shared" si="5"/>
        <v>2024</v>
      </c>
      <c r="P327" s="20">
        <v>45437</v>
      </c>
    </row>
    <row r="328" spans="1:16" x14ac:dyDescent="0.3">
      <c r="A328" t="s">
        <v>464</v>
      </c>
      <c r="B328" t="s">
        <v>1158</v>
      </c>
      <c r="C328" t="s">
        <v>15</v>
      </c>
      <c r="D328" t="s">
        <v>38</v>
      </c>
      <c r="E328">
        <v>5</v>
      </c>
      <c r="F328" s="2">
        <v>3.51</v>
      </c>
      <c r="G328" s="1">
        <v>45051</v>
      </c>
      <c r="H328" s="24">
        <v>45078</v>
      </c>
      <c r="I328" t="s">
        <v>12</v>
      </c>
      <c r="J328" s="2">
        <v>17.549999999999997</v>
      </c>
      <c r="K328" t="s">
        <v>1144</v>
      </c>
      <c r="L328">
        <v>7</v>
      </c>
      <c r="M328" t="s">
        <v>40</v>
      </c>
      <c r="N328" t="s">
        <v>63</v>
      </c>
      <c r="O328">
        <f t="shared" si="5"/>
        <v>2023</v>
      </c>
      <c r="P328" s="20">
        <v>45051</v>
      </c>
    </row>
    <row r="329" spans="1:16" x14ac:dyDescent="0.3">
      <c r="A329" t="s">
        <v>465</v>
      </c>
      <c r="B329" t="s">
        <v>1151</v>
      </c>
      <c r="C329" t="s">
        <v>24</v>
      </c>
      <c r="D329" t="s">
        <v>25</v>
      </c>
      <c r="E329">
        <v>2</v>
      </c>
      <c r="F329" s="2">
        <v>0.76</v>
      </c>
      <c r="G329" s="1">
        <v>45502</v>
      </c>
      <c r="H329" s="24">
        <v>45543</v>
      </c>
      <c r="I329" t="s">
        <v>20</v>
      </c>
      <c r="J329" s="2">
        <v>1.52</v>
      </c>
      <c r="K329" t="s">
        <v>1144</v>
      </c>
      <c r="L329">
        <v>17</v>
      </c>
      <c r="M329" t="s">
        <v>52</v>
      </c>
      <c r="N329" t="s">
        <v>53</v>
      </c>
      <c r="O329">
        <f t="shared" si="5"/>
        <v>2024</v>
      </c>
      <c r="P329" s="20">
        <v>45502</v>
      </c>
    </row>
    <row r="330" spans="1:16" x14ac:dyDescent="0.3">
      <c r="A330" t="s">
        <v>466</v>
      </c>
      <c r="B330" t="s">
        <v>1159</v>
      </c>
      <c r="C330" t="s">
        <v>24</v>
      </c>
      <c r="D330" t="s">
        <v>11</v>
      </c>
      <c r="E330">
        <v>1</v>
      </c>
      <c r="F330" s="2">
        <v>226.86</v>
      </c>
      <c r="G330" s="1">
        <v>45194</v>
      </c>
      <c r="H330" s="24">
        <v>45225</v>
      </c>
      <c r="I330" t="s">
        <v>20</v>
      </c>
      <c r="J330" s="2">
        <v>226.86</v>
      </c>
      <c r="K330" t="s">
        <v>136</v>
      </c>
      <c r="L330">
        <v>1</v>
      </c>
      <c r="M330" t="s">
        <v>48</v>
      </c>
      <c r="N330" t="s">
        <v>68</v>
      </c>
      <c r="O330">
        <f t="shared" si="5"/>
        <v>2023</v>
      </c>
      <c r="P330" s="20">
        <v>45194</v>
      </c>
    </row>
    <row r="331" spans="1:16" x14ac:dyDescent="0.3">
      <c r="A331" t="s">
        <v>467</v>
      </c>
      <c r="B331" t="s">
        <v>1149</v>
      </c>
      <c r="C331" t="s">
        <v>15</v>
      </c>
      <c r="D331" t="s">
        <v>27</v>
      </c>
      <c r="E331">
        <v>3</v>
      </c>
      <c r="F331" s="2">
        <v>292.01</v>
      </c>
      <c r="G331" s="1">
        <v>45695</v>
      </c>
      <c r="H331" s="24">
        <v>45717</v>
      </c>
      <c r="I331" t="s">
        <v>12</v>
      </c>
      <c r="J331" s="2">
        <v>876.03</v>
      </c>
      <c r="K331" t="s">
        <v>1143</v>
      </c>
      <c r="L331">
        <v>19</v>
      </c>
      <c r="M331" t="s">
        <v>13</v>
      </c>
      <c r="N331" t="s">
        <v>69</v>
      </c>
      <c r="O331">
        <f t="shared" si="5"/>
        <v>2025</v>
      </c>
      <c r="P331" s="20">
        <v>45695</v>
      </c>
    </row>
    <row r="332" spans="1:16" x14ac:dyDescent="0.3">
      <c r="A332" t="s">
        <v>468</v>
      </c>
      <c r="B332" t="s">
        <v>1157</v>
      </c>
      <c r="C332" t="s">
        <v>10</v>
      </c>
      <c r="D332" t="s">
        <v>34</v>
      </c>
      <c r="E332">
        <v>8</v>
      </c>
      <c r="F332" s="2">
        <v>113.3</v>
      </c>
      <c r="G332" s="1">
        <v>45381</v>
      </c>
      <c r="H332" s="24">
        <v>45420</v>
      </c>
      <c r="I332" t="s">
        <v>20</v>
      </c>
      <c r="J332" s="2">
        <v>906.4</v>
      </c>
      <c r="K332" t="s">
        <v>136</v>
      </c>
      <c r="L332">
        <v>10</v>
      </c>
      <c r="M332" t="s">
        <v>48</v>
      </c>
      <c r="N332" t="s">
        <v>54</v>
      </c>
      <c r="O332">
        <f t="shared" si="5"/>
        <v>2024</v>
      </c>
      <c r="P332" s="20">
        <v>45381</v>
      </c>
    </row>
    <row r="333" spans="1:16" x14ac:dyDescent="0.3">
      <c r="A333" t="s">
        <v>469</v>
      </c>
      <c r="B333" t="s">
        <v>1150</v>
      </c>
      <c r="C333" t="s">
        <v>24</v>
      </c>
      <c r="D333" t="s">
        <v>38</v>
      </c>
      <c r="E333">
        <v>8</v>
      </c>
      <c r="F333" s="2">
        <v>3.51</v>
      </c>
      <c r="G333" s="1">
        <v>45027</v>
      </c>
      <c r="H333" s="24">
        <v>45068</v>
      </c>
      <c r="I333" t="s">
        <v>20</v>
      </c>
      <c r="J333" s="2">
        <v>28.08</v>
      </c>
      <c r="K333" t="s">
        <v>1144</v>
      </c>
      <c r="L333">
        <v>8</v>
      </c>
      <c r="M333" t="s">
        <v>28</v>
      </c>
      <c r="N333" t="s">
        <v>99</v>
      </c>
      <c r="O333">
        <f t="shared" si="5"/>
        <v>2023</v>
      </c>
      <c r="P333" s="20">
        <v>45027</v>
      </c>
    </row>
    <row r="334" spans="1:16" x14ac:dyDescent="0.3">
      <c r="A334" t="s">
        <v>470</v>
      </c>
      <c r="B334" t="s">
        <v>1154</v>
      </c>
      <c r="C334" t="s">
        <v>10</v>
      </c>
      <c r="D334" t="s">
        <v>34</v>
      </c>
      <c r="E334">
        <v>9</v>
      </c>
      <c r="F334" s="2">
        <v>113.3</v>
      </c>
      <c r="G334" s="1">
        <v>45385</v>
      </c>
      <c r="H334" s="24">
        <v>45408</v>
      </c>
      <c r="I334" t="s">
        <v>20</v>
      </c>
      <c r="J334" s="2">
        <v>1019.6999999999999</v>
      </c>
      <c r="K334" t="s">
        <v>136</v>
      </c>
      <c r="L334">
        <v>1</v>
      </c>
      <c r="M334" t="s">
        <v>35</v>
      </c>
      <c r="N334" t="s">
        <v>50</v>
      </c>
      <c r="O334">
        <f t="shared" si="5"/>
        <v>2024</v>
      </c>
      <c r="P334" s="20">
        <v>45385</v>
      </c>
    </row>
    <row r="335" spans="1:16" x14ac:dyDescent="0.3">
      <c r="A335" t="s">
        <v>471</v>
      </c>
      <c r="B335" t="s">
        <v>1154</v>
      </c>
      <c r="C335" t="s">
        <v>24</v>
      </c>
      <c r="D335" t="s">
        <v>65</v>
      </c>
      <c r="E335">
        <v>3</v>
      </c>
      <c r="F335" s="2">
        <v>35.93</v>
      </c>
      <c r="G335" s="1">
        <v>45724</v>
      </c>
      <c r="H335" s="24">
        <v>45759</v>
      </c>
      <c r="I335" t="s">
        <v>20</v>
      </c>
      <c r="J335" s="2">
        <v>107.78999999999999</v>
      </c>
      <c r="K335" t="s">
        <v>136</v>
      </c>
      <c r="L335">
        <v>6</v>
      </c>
      <c r="M335" t="s">
        <v>17</v>
      </c>
      <c r="N335" t="s">
        <v>131</v>
      </c>
      <c r="O335">
        <f t="shared" si="5"/>
        <v>2025</v>
      </c>
      <c r="P335" s="20">
        <v>45724</v>
      </c>
    </row>
    <row r="336" spans="1:16" x14ac:dyDescent="0.3">
      <c r="A336" t="s">
        <v>472</v>
      </c>
      <c r="B336" t="s">
        <v>1152</v>
      </c>
      <c r="C336" t="s">
        <v>24</v>
      </c>
      <c r="D336" t="s">
        <v>34</v>
      </c>
      <c r="E336">
        <v>7</v>
      </c>
      <c r="F336" s="2">
        <v>113.3</v>
      </c>
      <c r="G336" s="1">
        <v>45572</v>
      </c>
      <c r="H336" s="24">
        <v>45594</v>
      </c>
      <c r="I336" t="s">
        <v>20</v>
      </c>
      <c r="J336" s="2">
        <v>793.1</v>
      </c>
      <c r="K336" t="s">
        <v>136</v>
      </c>
      <c r="L336">
        <v>18</v>
      </c>
      <c r="M336" t="s">
        <v>30</v>
      </c>
      <c r="N336" t="s">
        <v>62</v>
      </c>
      <c r="O336">
        <f t="shared" si="5"/>
        <v>2024</v>
      </c>
      <c r="P336" s="20">
        <v>45572</v>
      </c>
    </row>
    <row r="337" spans="1:16" x14ac:dyDescent="0.3">
      <c r="A337" t="s">
        <v>473</v>
      </c>
      <c r="B337" t="s">
        <v>1158</v>
      </c>
      <c r="C337" t="s">
        <v>15</v>
      </c>
      <c r="D337" t="s">
        <v>27</v>
      </c>
      <c r="E337">
        <v>3</v>
      </c>
      <c r="F337" s="2">
        <v>292.01</v>
      </c>
      <c r="G337" s="1">
        <v>45788</v>
      </c>
      <c r="H337" s="24">
        <v>45826</v>
      </c>
      <c r="I337" t="s">
        <v>20</v>
      </c>
      <c r="J337" s="2">
        <v>876.03</v>
      </c>
      <c r="K337" t="s">
        <v>1143</v>
      </c>
      <c r="L337">
        <v>3</v>
      </c>
      <c r="M337" t="s">
        <v>30</v>
      </c>
      <c r="N337" t="s">
        <v>62</v>
      </c>
      <c r="O337">
        <f t="shared" si="5"/>
        <v>2025</v>
      </c>
      <c r="P337" s="20">
        <v>45788</v>
      </c>
    </row>
    <row r="338" spans="1:16" x14ac:dyDescent="0.3">
      <c r="A338" t="s">
        <v>474</v>
      </c>
      <c r="B338" t="s">
        <v>1149</v>
      </c>
      <c r="C338" t="s">
        <v>19</v>
      </c>
      <c r="D338" t="s">
        <v>38</v>
      </c>
      <c r="E338">
        <v>5</v>
      </c>
      <c r="F338" s="2">
        <v>3.51</v>
      </c>
      <c r="G338" s="1">
        <v>45304</v>
      </c>
      <c r="H338" s="24">
        <v>45330</v>
      </c>
      <c r="I338" t="s">
        <v>20</v>
      </c>
      <c r="J338" s="2">
        <v>17.549999999999997</v>
      </c>
      <c r="K338" t="s">
        <v>1144</v>
      </c>
      <c r="L338">
        <v>0</v>
      </c>
      <c r="M338" t="s">
        <v>13</v>
      </c>
      <c r="N338" t="s">
        <v>45</v>
      </c>
      <c r="O338">
        <f t="shared" si="5"/>
        <v>2024</v>
      </c>
      <c r="P338" s="20">
        <v>45304</v>
      </c>
    </row>
    <row r="339" spans="1:16" x14ac:dyDescent="0.3">
      <c r="A339" t="s">
        <v>475</v>
      </c>
      <c r="B339" t="s">
        <v>1149</v>
      </c>
      <c r="C339" t="s">
        <v>19</v>
      </c>
      <c r="D339" t="s">
        <v>38</v>
      </c>
      <c r="E339">
        <v>2</v>
      </c>
      <c r="F339" s="2">
        <v>3.51</v>
      </c>
      <c r="G339" s="1">
        <v>45035</v>
      </c>
      <c r="H339" s="24">
        <v>45067</v>
      </c>
      <c r="I339" t="s">
        <v>20</v>
      </c>
      <c r="J339" s="2">
        <v>7.02</v>
      </c>
      <c r="K339" t="s">
        <v>1144</v>
      </c>
      <c r="L339">
        <v>3</v>
      </c>
      <c r="M339" t="s">
        <v>35</v>
      </c>
      <c r="N339" t="s">
        <v>36</v>
      </c>
      <c r="O339">
        <f t="shared" si="5"/>
        <v>2023</v>
      </c>
      <c r="P339" s="20">
        <v>45035</v>
      </c>
    </row>
    <row r="340" spans="1:16" x14ac:dyDescent="0.3">
      <c r="A340" t="s">
        <v>476</v>
      </c>
      <c r="B340" t="s">
        <v>1152</v>
      </c>
      <c r="C340" t="s">
        <v>24</v>
      </c>
      <c r="D340" t="s">
        <v>65</v>
      </c>
      <c r="E340">
        <v>8</v>
      </c>
      <c r="F340" s="2">
        <v>35.93</v>
      </c>
      <c r="G340" s="1">
        <v>45795</v>
      </c>
      <c r="H340" s="24">
        <v>45831</v>
      </c>
      <c r="I340" t="s">
        <v>12</v>
      </c>
      <c r="J340" s="2">
        <v>287.44</v>
      </c>
      <c r="K340" t="s">
        <v>136</v>
      </c>
      <c r="L340">
        <v>2</v>
      </c>
      <c r="M340" t="s">
        <v>30</v>
      </c>
      <c r="N340" t="s">
        <v>66</v>
      </c>
      <c r="O340">
        <f t="shared" si="5"/>
        <v>2025</v>
      </c>
      <c r="P340" s="20">
        <v>45795</v>
      </c>
    </row>
    <row r="341" spans="1:16" x14ac:dyDescent="0.3">
      <c r="A341" t="s">
        <v>477</v>
      </c>
      <c r="B341" t="s">
        <v>1154</v>
      </c>
      <c r="C341" t="s">
        <v>24</v>
      </c>
      <c r="D341" t="s">
        <v>34</v>
      </c>
      <c r="E341">
        <v>9</v>
      </c>
      <c r="F341" s="2">
        <v>113.3</v>
      </c>
      <c r="G341" s="1">
        <v>45289</v>
      </c>
      <c r="H341" s="24">
        <v>45329</v>
      </c>
      <c r="I341" t="s">
        <v>12</v>
      </c>
      <c r="J341" s="2">
        <v>1019.6999999999999</v>
      </c>
      <c r="K341" t="s">
        <v>136</v>
      </c>
      <c r="L341">
        <v>3</v>
      </c>
      <c r="M341" t="s">
        <v>80</v>
      </c>
      <c r="N341" t="s">
        <v>120</v>
      </c>
      <c r="O341">
        <f t="shared" si="5"/>
        <v>2023</v>
      </c>
      <c r="P341" s="20">
        <v>45289</v>
      </c>
    </row>
    <row r="342" spans="1:16" x14ac:dyDescent="0.3">
      <c r="A342" t="s">
        <v>478</v>
      </c>
      <c r="B342" t="s">
        <v>1153</v>
      </c>
      <c r="C342" t="s">
        <v>19</v>
      </c>
      <c r="D342" t="s">
        <v>16</v>
      </c>
      <c r="E342">
        <v>1</v>
      </c>
      <c r="F342" s="2">
        <v>177.37</v>
      </c>
      <c r="G342" s="1">
        <v>45373</v>
      </c>
      <c r="H342" s="24">
        <v>45410</v>
      </c>
      <c r="I342" t="s">
        <v>12</v>
      </c>
      <c r="J342" s="2">
        <v>177.37</v>
      </c>
      <c r="K342" t="s">
        <v>1143</v>
      </c>
      <c r="L342">
        <v>9</v>
      </c>
      <c r="M342" t="s">
        <v>40</v>
      </c>
      <c r="N342" t="s">
        <v>63</v>
      </c>
      <c r="O342">
        <f t="shared" si="5"/>
        <v>2024</v>
      </c>
      <c r="P342" s="20">
        <v>45373</v>
      </c>
    </row>
    <row r="343" spans="1:16" x14ac:dyDescent="0.3">
      <c r="A343" t="s">
        <v>479</v>
      </c>
      <c r="B343" t="s">
        <v>1151</v>
      </c>
      <c r="C343" t="s">
        <v>10</v>
      </c>
      <c r="D343" t="s">
        <v>32</v>
      </c>
      <c r="E343">
        <v>9</v>
      </c>
      <c r="F343" s="2">
        <v>35.380000000000003</v>
      </c>
      <c r="G343" s="1">
        <v>44953</v>
      </c>
      <c r="H343" s="24">
        <v>44997</v>
      </c>
      <c r="I343" t="s">
        <v>20</v>
      </c>
      <c r="J343" s="2">
        <v>318.42</v>
      </c>
      <c r="K343" t="s">
        <v>136</v>
      </c>
      <c r="L343">
        <v>10</v>
      </c>
      <c r="M343" t="s">
        <v>17</v>
      </c>
      <c r="N343" t="s">
        <v>86</v>
      </c>
      <c r="O343">
        <f t="shared" si="5"/>
        <v>2023</v>
      </c>
      <c r="P343" s="20">
        <v>44953</v>
      </c>
    </row>
    <row r="344" spans="1:16" x14ac:dyDescent="0.3">
      <c r="A344" t="s">
        <v>480</v>
      </c>
      <c r="B344" t="s">
        <v>1156</v>
      </c>
      <c r="C344" t="s">
        <v>24</v>
      </c>
      <c r="D344" t="s">
        <v>32</v>
      </c>
      <c r="E344">
        <v>2</v>
      </c>
      <c r="F344" s="2">
        <v>35.380000000000003</v>
      </c>
      <c r="G344" s="1">
        <v>45005</v>
      </c>
      <c r="H344" s="24">
        <v>45029</v>
      </c>
      <c r="I344" t="s">
        <v>20</v>
      </c>
      <c r="J344" s="2">
        <v>70.760000000000005</v>
      </c>
      <c r="K344" t="s">
        <v>136</v>
      </c>
      <c r="L344">
        <v>5</v>
      </c>
      <c r="M344" t="s">
        <v>80</v>
      </c>
      <c r="N344" t="s">
        <v>118</v>
      </c>
      <c r="O344">
        <f t="shared" si="5"/>
        <v>2023</v>
      </c>
      <c r="P344" s="20">
        <v>45005</v>
      </c>
    </row>
    <row r="345" spans="1:16" x14ac:dyDescent="0.3">
      <c r="A345" t="s">
        <v>481</v>
      </c>
      <c r="B345" t="s">
        <v>1154</v>
      </c>
      <c r="C345" t="s">
        <v>24</v>
      </c>
      <c r="D345" t="s">
        <v>38</v>
      </c>
      <c r="E345">
        <v>10</v>
      </c>
      <c r="F345" s="2">
        <v>3.51</v>
      </c>
      <c r="G345" s="1">
        <v>45480</v>
      </c>
      <c r="H345" s="24">
        <v>45514</v>
      </c>
      <c r="I345" t="s">
        <v>12</v>
      </c>
      <c r="J345" s="2">
        <v>35.099999999999994</v>
      </c>
      <c r="K345" t="s">
        <v>1144</v>
      </c>
      <c r="L345">
        <v>9</v>
      </c>
      <c r="M345" t="s">
        <v>28</v>
      </c>
      <c r="N345" t="s">
        <v>128</v>
      </c>
      <c r="O345">
        <f t="shared" si="5"/>
        <v>2024</v>
      </c>
      <c r="P345" s="20">
        <v>45480</v>
      </c>
    </row>
    <row r="346" spans="1:16" x14ac:dyDescent="0.3">
      <c r="A346" t="s">
        <v>482</v>
      </c>
      <c r="B346" t="s">
        <v>1155</v>
      </c>
      <c r="C346" t="s">
        <v>10</v>
      </c>
      <c r="D346" t="s">
        <v>38</v>
      </c>
      <c r="E346">
        <v>8</v>
      </c>
      <c r="F346" s="2">
        <v>3.51</v>
      </c>
      <c r="G346" s="1">
        <v>45970</v>
      </c>
      <c r="H346" s="24">
        <v>45988</v>
      </c>
      <c r="I346" t="s">
        <v>20</v>
      </c>
      <c r="J346" s="2">
        <v>28.08</v>
      </c>
      <c r="K346" t="s">
        <v>1144</v>
      </c>
      <c r="L346">
        <v>17</v>
      </c>
      <c r="M346" t="s">
        <v>40</v>
      </c>
      <c r="N346" t="s">
        <v>128</v>
      </c>
      <c r="O346">
        <f t="shared" si="5"/>
        <v>2025</v>
      </c>
      <c r="P346" s="20">
        <v>45970</v>
      </c>
    </row>
    <row r="347" spans="1:16" x14ac:dyDescent="0.3">
      <c r="A347" t="s">
        <v>483</v>
      </c>
      <c r="B347" t="s">
        <v>1151</v>
      </c>
      <c r="C347" t="s">
        <v>10</v>
      </c>
      <c r="D347" t="s">
        <v>38</v>
      </c>
      <c r="E347">
        <v>9</v>
      </c>
      <c r="F347" s="2">
        <v>3.51</v>
      </c>
      <c r="G347" s="1">
        <v>45802</v>
      </c>
      <c r="H347" s="24">
        <v>45843</v>
      </c>
      <c r="I347" t="s">
        <v>20</v>
      </c>
      <c r="J347" s="2">
        <v>31.589999999999996</v>
      </c>
      <c r="K347" t="s">
        <v>1144</v>
      </c>
      <c r="L347">
        <v>11</v>
      </c>
      <c r="M347" t="s">
        <v>80</v>
      </c>
      <c r="N347" t="s">
        <v>81</v>
      </c>
      <c r="O347">
        <f t="shared" si="5"/>
        <v>2025</v>
      </c>
      <c r="P347" s="20">
        <v>45802</v>
      </c>
    </row>
    <row r="348" spans="1:16" x14ac:dyDescent="0.3">
      <c r="A348" t="s">
        <v>484</v>
      </c>
      <c r="B348" t="s">
        <v>1155</v>
      </c>
      <c r="C348" t="s">
        <v>10</v>
      </c>
      <c r="D348" t="s">
        <v>25</v>
      </c>
      <c r="E348">
        <v>8</v>
      </c>
      <c r="F348" s="2">
        <v>0.76</v>
      </c>
      <c r="G348" s="1">
        <v>45758</v>
      </c>
      <c r="H348" s="24">
        <v>45778</v>
      </c>
      <c r="I348" t="s">
        <v>20</v>
      </c>
      <c r="J348" s="2">
        <v>6.08</v>
      </c>
      <c r="K348" t="s">
        <v>1144</v>
      </c>
      <c r="L348">
        <v>3</v>
      </c>
      <c r="M348" t="s">
        <v>48</v>
      </c>
      <c r="N348" t="s">
        <v>91</v>
      </c>
      <c r="O348">
        <f t="shared" si="5"/>
        <v>2025</v>
      </c>
      <c r="P348" s="20">
        <v>45758</v>
      </c>
    </row>
    <row r="349" spans="1:16" x14ac:dyDescent="0.3">
      <c r="A349" t="s">
        <v>485</v>
      </c>
      <c r="B349" t="s">
        <v>1152</v>
      </c>
      <c r="C349" t="s">
        <v>24</v>
      </c>
      <c r="D349" t="s">
        <v>51</v>
      </c>
      <c r="E349">
        <v>10</v>
      </c>
      <c r="F349" s="2">
        <v>21.99</v>
      </c>
      <c r="G349" s="1">
        <v>45804</v>
      </c>
      <c r="H349" s="24">
        <v>45839</v>
      </c>
      <c r="I349" t="s">
        <v>20</v>
      </c>
      <c r="J349" s="2">
        <v>219.89999999999998</v>
      </c>
      <c r="K349" t="s">
        <v>1144</v>
      </c>
      <c r="L349">
        <v>0</v>
      </c>
      <c r="M349" t="s">
        <v>52</v>
      </c>
      <c r="N349" t="s">
        <v>104</v>
      </c>
      <c r="O349">
        <f t="shared" si="5"/>
        <v>2025</v>
      </c>
      <c r="P349" s="20">
        <v>45804</v>
      </c>
    </row>
    <row r="350" spans="1:16" x14ac:dyDescent="0.3">
      <c r="A350" t="s">
        <v>486</v>
      </c>
      <c r="B350" t="s">
        <v>1158</v>
      </c>
      <c r="C350" t="s">
        <v>15</v>
      </c>
      <c r="D350" t="s">
        <v>51</v>
      </c>
      <c r="E350">
        <v>4</v>
      </c>
      <c r="F350" s="2">
        <v>21.99</v>
      </c>
      <c r="G350" s="1">
        <v>45660</v>
      </c>
      <c r="H350" s="24">
        <v>45690</v>
      </c>
      <c r="I350" t="s">
        <v>12</v>
      </c>
      <c r="J350" s="2">
        <v>87.96</v>
      </c>
      <c r="K350" t="s">
        <v>1144</v>
      </c>
      <c r="L350">
        <v>7</v>
      </c>
      <c r="M350" t="s">
        <v>13</v>
      </c>
      <c r="N350" t="s">
        <v>69</v>
      </c>
      <c r="O350">
        <f t="shared" si="5"/>
        <v>2025</v>
      </c>
      <c r="P350" s="20">
        <v>45660</v>
      </c>
    </row>
    <row r="351" spans="1:16" x14ac:dyDescent="0.3">
      <c r="A351" t="s">
        <v>487</v>
      </c>
      <c r="B351" t="s">
        <v>1150</v>
      </c>
      <c r="C351" t="s">
        <v>24</v>
      </c>
      <c r="D351" t="s">
        <v>65</v>
      </c>
      <c r="E351">
        <v>1</v>
      </c>
      <c r="F351" s="2">
        <v>35.93</v>
      </c>
      <c r="G351" s="1">
        <v>45201</v>
      </c>
      <c r="H351" s="24">
        <v>45234</v>
      </c>
      <c r="I351" t="s">
        <v>12</v>
      </c>
      <c r="J351" s="2">
        <v>35.93</v>
      </c>
      <c r="K351" t="s">
        <v>136</v>
      </c>
      <c r="L351">
        <v>6</v>
      </c>
      <c r="M351" t="s">
        <v>35</v>
      </c>
      <c r="N351" t="s">
        <v>132</v>
      </c>
      <c r="O351">
        <f t="shared" si="5"/>
        <v>2023</v>
      </c>
      <c r="P351" s="20">
        <v>45201</v>
      </c>
    </row>
    <row r="352" spans="1:16" x14ac:dyDescent="0.3">
      <c r="A352" t="s">
        <v>488</v>
      </c>
      <c r="B352" t="s">
        <v>1156</v>
      </c>
      <c r="C352" t="s">
        <v>24</v>
      </c>
      <c r="D352" t="s">
        <v>65</v>
      </c>
      <c r="E352">
        <v>1</v>
      </c>
      <c r="F352" s="2">
        <v>35.93</v>
      </c>
      <c r="G352" s="1">
        <v>44993</v>
      </c>
      <c r="H352" s="24">
        <v>45015</v>
      </c>
      <c r="I352" t="s">
        <v>20</v>
      </c>
      <c r="J352" s="2">
        <v>35.93</v>
      </c>
      <c r="K352" t="s">
        <v>136</v>
      </c>
      <c r="L352">
        <v>12</v>
      </c>
      <c r="M352" t="s">
        <v>52</v>
      </c>
      <c r="N352" t="s">
        <v>90</v>
      </c>
      <c r="O352">
        <f t="shared" si="5"/>
        <v>2023</v>
      </c>
      <c r="P352" s="20">
        <v>44993</v>
      </c>
    </row>
    <row r="353" spans="1:16" x14ac:dyDescent="0.3">
      <c r="A353" t="s">
        <v>489</v>
      </c>
      <c r="B353" t="s">
        <v>1153</v>
      </c>
      <c r="C353" t="s">
        <v>19</v>
      </c>
      <c r="D353" t="s">
        <v>44</v>
      </c>
      <c r="E353">
        <v>3</v>
      </c>
      <c r="F353" s="2">
        <v>76.069999999999993</v>
      </c>
      <c r="G353" s="1">
        <v>44998</v>
      </c>
      <c r="H353" s="24">
        <v>45024</v>
      </c>
      <c r="I353" t="s">
        <v>12</v>
      </c>
      <c r="J353" s="2">
        <v>228.20999999999998</v>
      </c>
      <c r="K353" t="s">
        <v>136</v>
      </c>
      <c r="L353">
        <v>1</v>
      </c>
      <c r="M353" t="s">
        <v>40</v>
      </c>
      <c r="N353" t="s">
        <v>124</v>
      </c>
      <c r="O353">
        <f t="shared" si="5"/>
        <v>2023</v>
      </c>
      <c r="P353" s="20">
        <v>44998</v>
      </c>
    </row>
    <row r="354" spans="1:16" x14ac:dyDescent="0.3">
      <c r="A354" t="s">
        <v>490</v>
      </c>
      <c r="B354" t="s">
        <v>1158</v>
      </c>
      <c r="C354" t="s">
        <v>15</v>
      </c>
      <c r="D354" t="s">
        <v>38</v>
      </c>
      <c r="E354">
        <v>5</v>
      </c>
      <c r="F354" s="2">
        <v>3.51</v>
      </c>
      <c r="G354" s="1">
        <v>45421</v>
      </c>
      <c r="H354" s="24">
        <v>45450</v>
      </c>
      <c r="I354" t="s">
        <v>12</v>
      </c>
      <c r="J354" s="2">
        <v>17.549999999999997</v>
      </c>
      <c r="K354" t="s">
        <v>1144</v>
      </c>
      <c r="L354">
        <v>10</v>
      </c>
      <c r="M354" t="s">
        <v>22</v>
      </c>
      <c r="N354" t="s">
        <v>37</v>
      </c>
      <c r="O354">
        <f t="shared" si="5"/>
        <v>2024</v>
      </c>
      <c r="P354" s="20">
        <v>45421</v>
      </c>
    </row>
    <row r="355" spans="1:16" x14ac:dyDescent="0.3">
      <c r="A355" t="s">
        <v>491</v>
      </c>
      <c r="B355" t="s">
        <v>1150</v>
      </c>
      <c r="C355" t="s">
        <v>24</v>
      </c>
      <c r="D355" t="s">
        <v>32</v>
      </c>
      <c r="E355">
        <v>9</v>
      </c>
      <c r="F355" s="2">
        <v>35.380000000000003</v>
      </c>
      <c r="G355" s="1">
        <v>45382</v>
      </c>
      <c r="H355" s="24">
        <v>45404</v>
      </c>
      <c r="I355" t="s">
        <v>12</v>
      </c>
      <c r="J355" s="2">
        <v>318.42</v>
      </c>
      <c r="K355" t="s">
        <v>136</v>
      </c>
      <c r="L355">
        <v>7</v>
      </c>
      <c r="M355" t="s">
        <v>17</v>
      </c>
      <c r="N355" t="s">
        <v>102</v>
      </c>
      <c r="O355">
        <f t="shared" si="5"/>
        <v>2024</v>
      </c>
      <c r="P355" s="20">
        <v>45382</v>
      </c>
    </row>
    <row r="356" spans="1:16" x14ac:dyDescent="0.3">
      <c r="A356" t="s">
        <v>492</v>
      </c>
      <c r="B356" t="s">
        <v>1149</v>
      </c>
      <c r="C356" t="s">
        <v>19</v>
      </c>
      <c r="D356" t="s">
        <v>32</v>
      </c>
      <c r="E356">
        <v>9</v>
      </c>
      <c r="F356" s="2">
        <v>35.380000000000003</v>
      </c>
      <c r="G356" s="1">
        <v>45290</v>
      </c>
      <c r="H356" s="24">
        <v>45316</v>
      </c>
      <c r="I356" t="s">
        <v>20</v>
      </c>
      <c r="J356" s="2">
        <v>318.42</v>
      </c>
      <c r="K356" t="s">
        <v>136</v>
      </c>
      <c r="L356">
        <v>12</v>
      </c>
      <c r="M356" t="s">
        <v>17</v>
      </c>
      <c r="N356" t="s">
        <v>58</v>
      </c>
      <c r="O356">
        <f t="shared" si="5"/>
        <v>2023</v>
      </c>
      <c r="P356" s="20">
        <v>45290</v>
      </c>
    </row>
    <row r="357" spans="1:16" x14ac:dyDescent="0.3">
      <c r="A357" t="s">
        <v>493</v>
      </c>
      <c r="B357" t="s">
        <v>1149</v>
      </c>
      <c r="C357" t="s">
        <v>19</v>
      </c>
      <c r="D357" t="s">
        <v>11</v>
      </c>
      <c r="E357">
        <v>3</v>
      </c>
      <c r="F357" s="2">
        <v>226.86</v>
      </c>
      <c r="G357" s="1">
        <v>45839</v>
      </c>
      <c r="H357" s="24">
        <v>45855</v>
      </c>
      <c r="I357" t="s">
        <v>20</v>
      </c>
      <c r="J357" s="2">
        <v>680.58</v>
      </c>
      <c r="K357" t="s">
        <v>136</v>
      </c>
      <c r="L357">
        <v>2</v>
      </c>
      <c r="M357" t="s">
        <v>30</v>
      </c>
      <c r="N357" t="s">
        <v>77</v>
      </c>
      <c r="O357">
        <f t="shared" si="5"/>
        <v>2025</v>
      </c>
      <c r="P357" s="20">
        <v>45839</v>
      </c>
    </row>
    <row r="358" spans="1:16" x14ac:dyDescent="0.3">
      <c r="A358" t="s">
        <v>494</v>
      </c>
      <c r="B358" t="s">
        <v>1151</v>
      </c>
      <c r="C358" t="s">
        <v>10</v>
      </c>
      <c r="D358" t="s">
        <v>25</v>
      </c>
      <c r="E358">
        <v>10</v>
      </c>
      <c r="F358" s="2">
        <v>0.76</v>
      </c>
      <c r="G358" s="1">
        <v>45855</v>
      </c>
      <c r="H358" s="24">
        <v>45877</v>
      </c>
      <c r="I358" t="s">
        <v>12</v>
      </c>
      <c r="J358" s="2">
        <v>7.6</v>
      </c>
      <c r="K358" t="s">
        <v>1144</v>
      </c>
      <c r="L358">
        <v>19</v>
      </c>
      <c r="M358" t="s">
        <v>30</v>
      </c>
      <c r="N358" t="s">
        <v>31</v>
      </c>
      <c r="O358">
        <f t="shared" si="5"/>
        <v>2025</v>
      </c>
      <c r="P358" s="20">
        <v>45855</v>
      </c>
    </row>
    <row r="359" spans="1:16" x14ac:dyDescent="0.3">
      <c r="A359" t="s">
        <v>495</v>
      </c>
      <c r="B359" t="s">
        <v>1155</v>
      </c>
      <c r="C359" t="s">
        <v>10</v>
      </c>
      <c r="D359" t="s">
        <v>65</v>
      </c>
      <c r="E359">
        <v>9</v>
      </c>
      <c r="F359" s="2">
        <v>35.93</v>
      </c>
      <c r="G359" s="1">
        <v>45300</v>
      </c>
      <c r="H359" s="24">
        <v>45335</v>
      </c>
      <c r="I359" t="s">
        <v>20</v>
      </c>
      <c r="J359" s="2">
        <v>323.37</v>
      </c>
      <c r="K359" t="s">
        <v>136</v>
      </c>
      <c r="L359">
        <v>14</v>
      </c>
      <c r="M359" t="s">
        <v>17</v>
      </c>
      <c r="N359" t="s">
        <v>58</v>
      </c>
      <c r="O359">
        <f t="shared" si="5"/>
        <v>2024</v>
      </c>
      <c r="P359" s="20">
        <v>45300</v>
      </c>
    </row>
    <row r="360" spans="1:16" x14ac:dyDescent="0.3">
      <c r="A360" t="s">
        <v>496</v>
      </c>
      <c r="B360" t="s">
        <v>1149</v>
      </c>
      <c r="C360" t="s">
        <v>15</v>
      </c>
      <c r="D360" t="s">
        <v>65</v>
      </c>
      <c r="E360">
        <v>3</v>
      </c>
      <c r="F360" s="2">
        <v>35.93</v>
      </c>
      <c r="G360" s="1">
        <v>45500</v>
      </c>
      <c r="H360" s="24">
        <v>45528</v>
      </c>
      <c r="I360" t="s">
        <v>12</v>
      </c>
      <c r="J360" s="2">
        <v>107.78999999999999</v>
      </c>
      <c r="K360" t="s">
        <v>136</v>
      </c>
      <c r="L360">
        <v>6</v>
      </c>
      <c r="M360" t="s">
        <v>52</v>
      </c>
      <c r="N360" t="s">
        <v>56</v>
      </c>
      <c r="O360">
        <f t="shared" si="5"/>
        <v>2024</v>
      </c>
      <c r="P360" s="20">
        <v>45500</v>
      </c>
    </row>
    <row r="361" spans="1:16" x14ac:dyDescent="0.3">
      <c r="A361" t="s">
        <v>497</v>
      </c>
      <c r="B361" t="s">
        <v>1159</v>
      </c>
      <c r="C361" t="s">
        <v>24</v>
      </c>
      <c r="D361" t="s">
        <v>11</v>
      </c>
      <c r="E361">
        <v>2</v>
      </c>
      <c r="F361" s="2">
        <v>226.86</v>
      </c>
      <c r="G361" s="1">
        <v>45897</v>
      </c>
      <c r="H361" s="24">
        <v>45912</v>
      </c>
      <c r="I361" t="s">
        <v>12</v>
      </c>
      <c r="J361" s="2">
        <v>453.72</v>
      </c>
      <c r="K361" t="s">
        <v>136</v>
      </c>
      <c r="L361">
        <v>2</v>
      </c>
      <c r="M361" t="s">
        <v>52</v>
      </c>
      <c r="N361" t="s">
        <v>56</v>
      </c>
      <c r="O361">
        <f t="shared" si="5"/>
        <v>2025</v>
      </c>
      <c r="P361" s="20">
        <v>45897</v>
      </c>
    </row>
    <row r="362" spans="1:16" x14ac:dyDescent="0.3">
      <c r="A362" t="s">
        <v>498</v>
      </c>
      <c r="B362" t="s">
        <v>1149</v>
      </c>
      <c r="C362" t="s">
        <v>15</v>
      </c>
      <c r="D362" t="s">
        <v>25</v>
      </c>
      <c r="E362">
        <v>10</v>
      </c>
      <c r="F362" s="2">
        <v>0.76</v>
      </c>
      <c r="G362" s="1">
        <v>45085</v>
      </c>
      <c r="H362" s="24">
        <v>45107</v>
      </c>
      <c r="I362" t="s">
        <v>20</v>
      </c>
      <c r="J362" s="2">
        <v>7.6</v>
      </c>
      <c r="K362" t="s">
        <v>1144</v>
      </c>
      <c r="L362">
        <v>4</v>
      </c>
      <c r="M362" t="s">
        <v>13</v>
      </c>
      <c r="N362" t="s">
        <v>84</v>
      </c>
      <c r="O362">
        <f t="shared" si="5"/>
        <v>2023</v>
      </c>
      <c r="P362" s="20">
        <v>45085</v>
      </c>
    </row>
    <row r="363" spans="1:16" x14ac:dyDescent="0.3">
      <c r="A363" t="s">
        <v>499</v>
      </c>
      <c r="B363" t="s">
        <v>1155</v>
      </c>
      <c r="C363" t="s">
        <v>10</v>
      </c>
      <c r="D363" t="s">
        <v>32</v>
      </c>
      <c r="E363">
        <v>6</v>
      </c>
      <c r="F363" s="2">
        <v>35.380000000000003</v>
      </c>
      <c r="G363" s="1">
        <v>45885</v>
      </c>
      <c r="H363" s="24">
        <v>45923</v>
      </c>
      <c r="I363" t="s">
        <v>20</v>
      </c>
      <c r="J363" s="2">
        <v>212.28000000000003</v>
      </c>
      <c r="K363" t="s">
        <v>136</v>
      </c>
      <c r="L363">
        <v>4</v>
      </c>
      <c r="M363" t="s">
        <v>13</v>
      </c>
      <c r="N363" t="s">
        <v>72</v>
      </c>
      <c r="O363">
        <f t="shared" si="5"/>
        <v>2025</v>
      </c>
      <c r="P363" s="20">
        <v>45885</v>
      </c>
    </row>
    <row r="364" spans="1:16" x14ac:dyDescent="0.3">
      <c r="A364" t="s">
        <v>500</v>
      </c>
      <c r="B364" t="s">
        <v>1152</v>
      </c>
      <c r="C364" t="s">
        <v>24</v>
      </c>
      <c r="D364" t="s">
        <v>32</v>
      </c>
      <c r="E364">
        <v>1</v>
      </c>
      <c r="F364" s="2">
        <v>35.380000000000003</v>
      </c>
      <c r="G364" s="1">
        <v>45971</v>
      </c>
      <c r="H364" s="24">
        <v>45997</v>
      </c>
      <c r="I364" t="s">
        <v>12</v>
      </c>
      <c r="J364" s="2">
        <v>35.380000000000003</v>
      </c>
      <c r="K364" t="s">
        <v>136</v>
      </c>
      <c r="L364">
        <v>3</v>
      </c>
      <c r="M364" t="s">
        <v>48</v>
      </c>
      <c r="N364" t="s">
        <v>72</v>
      </c>
      <c r="O364">
        <f t="shared" si="5"/>
        <v>2025</v>
      </c>
      <c r="P364" s="20">
        <v>45971</v>
      </c>
    </row>
    <row r="365" spans="1:16" x14ac:dyDescent="0.3">
      <c r="A365" t="s">
        <v>501</v>
      </c>
      <c r="B365" t="s">
        <v>1154</v>
      </c>
      <c r="C365" t="s">
        <v>24</v>
      </c>
      <c r="D365" t="s">
        <v>44</v>
      </c>
      <c r="E365">
        <v>2</v>
      </c>
      <c r="F365" s="2">
        <v>76.069999999999993</v>
      </c>
      <c r="G365" s="1">
        <v>45350</v>
      </c>
      <c r="H365" s="24">
        <v>45372</v>
      </c>
      <c r="I365" t="s">
        <v>12</v>
      </c>
      <c r="J365" s="2">
        <v>152.13999999999999</v>
      </c>
      <c r="K365" t="s">
        <v>136</v>
      </c>
      <c r="L365">
        <v>1</v>
      </c>
      <c r="M365" t="s">
        <v>52</v>
      </c>
      <c r="N365" t="s">
        <v>90</v>
      </c>
      <c r="O365">
        <f t="shared" si="5"/>
        <v>2024</v>
      </c>
      <c r="P365" s="20">
        <v>45350</v>
      </c>
    </row>
    <row r="366" spans="1:16" x14ac:dyDescent="0.3">
      <c r="A366" t="s">
        <v>502</v>
      </c>
      <c r="B366" t="s">
        <v>1153</v>
      </c>
      <c r="C366" t="s">
        <v>19</v>
      </c>
      <c r="D366" t="s">
        <v>65</v>
      </c>
      <c r="E366">
        <v>6</v>
      </c>
      <c r="F366" s="2">
        <v>35.93</v>
      </c>
      <c r="G366" s="1">
        <v>45726</v>
      </c>
      <c r="H366" s="24">
        <v>45767</v>
      </c>
      <c r="I366" t="s">
        <v>12</v>
      </c>
      <c r="J366" s="2">
        <v>215.57999999999998</v>
      </c>
      <c r="K366" t="s">
        <v>136</v>
      </c>
      <c r="L366">
        <v>14</v>
      </c>
      <c r="M366" t="s">
        <v>28</v>
      </c>
      <c r="N366" t="s">
        <v>29</v>
      </c>
      <c r="O366">
        <f t="shared" si="5"/>
        <v>2025</v>
      </c>
      <c r="P366" s="20">
        <v>45726</v>
      </c>
    </row>
    <row r="367" spans="1:16" x14ac:dyDescent="0.3">
      <c r="A367" t="s">
        <v>503</v>
      </c>
      <c r="B367" t="s">
        <v>1153</v>
      </c>
      <c r="C367" t="s">
        <v>19</v>
      </c>
      <c r="D367" t="s">
        <v>27</v>
      </c>
      <c r="E367">
        <v>4</v>
      </c>
      <c r="F367" s="2">
        <v>292.01</v>
      </c>
      <c r="G367" s="1">
        <v>45201</v>
      </c>
      <c r="H367" s="24">
        <v>45217</v>
      </c>
      <c r="I367" t="s">
        <v>20</v>
      </c>
      <c r="J367" s="2">
        <v>1168.04</v>
      </c>
      <c r="K367" t="s">
        <v>1143</v>
      </c>
      <c r="L367">
        <v>12</v>
      </c>
      <c r="M367" t="s">
        <v>80</v>
      </c>
      <c r="N367" t="s">
        <v>94</v>
      </c>
      <c r="O367">
        <f t="shared" si="5"/>
        <v>2023</v>
      </c>
      <c r="P367" s="20">
        <v>45201</v>
      </c>
    </row>
    <row r="368" spans="1:16" x14ac:dyDescent="0.3">
      <c r="A368" t="s">
        <v>504</v>
      </c>
      <c r="B368" t="s">
        <v>1150</v>
      </c>
      <c r="C368" t="s">
        <v>24</v>
      </c>
      <c r="D368" t="s">
        <v>44</v>
      </c>
      <c r="E368">
        <v>4</v>
      </c>
      <c r="F368" s="2">
        <v>76.069999999999993</v>
      </c>
      <c r="G368" s="1">
        <v>45720</v>
      </c>
      <c r="H368" s="24">
        <v>45736</v>
      </c>
      <c r="I368" t="s">
        <v>12</v>
      </c>
      <c r="J368" s="2">
        <v>304.27999999999997</v>
      </c>
      <c r="K368" t="s">
        <v>136</v>
      </c>
      <c r="L368">
        <v>0</v>
      </c>
      <c r="M368" t="s">
        <v>28</v>
      </c>
      <c r="N368" t="s">
        <v>128</v>
      </c>
      <c r="O368">
        <f t="shared" si="5"/>
        <v>2025</v>
      </c>
      <c r="P368" s="20">
        <v>45720</v>
      </c>
    </row>
    <row r="369" spans="1:16" x14ac:dyDescent="0.3">
      <c r="A369" t="s">
        <v>505</v>
      </c>
      <c r="B369" t="s">
        <v>1151</v>
      </c>
      <c r="C369" t="s">
        <v>24</v>
      </c>
      <c r="D369" t="s">
        <v>34</v>
      </c>
      <c r="E369">
        <v>3</v>
      </c>
      <c r="F369" s="2">
        <v>113.3</v>
      </c>
      <c r="G369" s="1">
        <v>45784</v>
      </c>
      <c r="H369" s="24">
        <v>45814</v>
      </c>
      <c r="I369" t="s">
        <v>12</v>
      </c>
      <c r="J369" s="2">
        <v>339.9</v>
      </c>
      <c r="K369" t="s">
        <v>136</v>
      </c>
      <c r="L369">
        <v>9</v>
      </c>
      <c r="M369" t="s">
        <v>17</v>
      </c>
      <c r="N369" t="s">
        <v>115</v>
      </c>
      <c r="O369">
        <f t="shared" si="5"/>
        <v>2025</v>
      </c>
      <c r="P369" s="20">
        <v>45784</v>
      </c>
    </row>
    <row r="370" spans="1:16" x14ac:dyDescent="0.3">
      <c r="A370" t="s">
        <v>506</v>
      </c>
      <c r="B370" t="s">
        <v>1152</v>
      </c>
      <c r="C370" t="s">
        <v>24</v>
      </c>
      <c r="D370" t="s">
        <v>32</v>
      </c>
      <c r="E370">
        <v>2</v>
      </c>
      <c r="F370" s="2">
        <v>35.380000000000003</v>
      </c>
      <c r="G370" s="1">
        <v>45177</v>
      </c>
      <c r="H370" s="24">
        <v>45218</v>
      </c>
      <c r="I370" t="s">
        <v>20</v>
      </c>
      <c r="J370" s="2">
        <v>70.760000000000005</v>
      </c>
      <c r="K370" t="s">
        <v>136</v>
      </c>
      <c r="L370">
        <v>18</v>
      </c>
      <c r="M370" t="s">
        <v>22</v>
      </c>
      <c r="N370" t="s">
        <v>93</v>
      </c>
      <c r="O370">
        <f t="shared" si="5"/>
        <v>2023</v>
      </c>
      <c r="P370" s="20">
        <v>45177</v>
      </c>
    </row>
    <row r="371" spans="1:16" x14ac:dyDescent="0.3">
      <c r="A371" t="s">
        <v>507</v>
      </c>
      <c r="B371" t="s">
        <v>1151</v>
      </c>
      <c r="C371" t="s">
        <v>10</v>
      </c>
      <c r="D371" t="s">
        <v>38</v>
      </c>
      <c r="E371">
        <v>4</v>
      </c>
      <c r="F371" s="2">
        <v>3.51</v>
      </c>
      <c r="G371" s="1">
        <v>45942</v>
      </c>
      <c r="H371" s="24">
        <v>45968</v>
      </c>
      <c r="I371" t="s">
        <v>12</v>
      </c>
      <c r="J371" s="2">
        <v>14.04</v>
      </c>
      <c r="K371" t="s">
        <v>1144</v>
      </c>
      <c r="L371">
        <v>5</v>
      </c>
      <c r="M371" t="s">
        <v>40</v>
      </c>
      <c r="N371" t="s">
        <v>63</v>
      </c>
      <c r="O371">
        <f t="shared" si="5"/>
        <v>2025</v>
      </c>
      <c r="P371" s="20">
        <v>45942</v>
      </c>
    </row>
    <row r="372" spans="1:16" x14ac:dyDescent="0.3">
      <c r="A372" t="s">
        <v>508</v>
      </c>
      <c r="B372" t="s">
        <v>1154</v>
      </c>
      <c r="C372" t="s">
        <v>10</v>
      </c>
      <c r="D372" t="s">
        <v>32</v>
      </c>
      <c r="E372">
        <v>3</v>
      </c>
      <c r="F372" s="2">
        <v>35.380000000000003</v>
      </c>
      <c r="G372" s="1">
        <v>45389</v>
      </c>
      <c r="H372" s="24">
        <v>45408</v>
      </c>
      <c r="I372" t="s">
        <v>12</v>
      </c>
      <c r="J372" s="2">
        <v>106.14000000000001</v>
      </c>
      <c r="K372" t="s">
        <v>136</v>
      </c>
      <c r="L372">
        <v>18</v>
      </c>
      <c r="M372" t="s">
        <v>13</v>
      </c>
      <c r="N372" t="s">
        <v>26</v>
      </c>
      <c r="O372">
        <f t="shared" si="5"/>
        <v>2024</v>
      </c>
      <c r="P372" s="20">
        <v>45389</v>
      </c>
    </row>
    <row r="373" spans="1:16" x14ac:dyDescent="0.3">
      <c r="A373" t="s">
        <v>509</v>
      </c>
      <c r="B373" t="s">
        <v>1150</v>
      </c>
      <c r="C373" t="s">
        <v>24</v>
      </c>
      <c r="D373" t="s">
        <v>25</v>
      </c>
      <c r="E373">
        <v>4</v>
      </c>
      <c r="F373" s="2">
        <v>0.76</v>
      </c>
      <c r="G373" s="1">
        <v>45545</v>
      </c>
      <c r="H373" s="24">
        <v>45590</v>
      </c>
      <c r="I373" t="s">
        <v>12</v>
      </c>
      <c r="J373" s="2">
        <v>3.04</v>
      </c>
      <c r="K373" t="s">
        <v>1144</v>
      </c>
      <c r="L373">
        <v>3</v>
      </c>
      <c r="M373" t="s">
        <v>30</v>
      </c>
      <c r="N373" t="s">
        <v>75</v>
      </c>
      <c r="O373">
        <f t="shared" si="5"/>
        <v>2024</v>
      </c>
      <c r="P373" s="20">
        <v>45545</v>
      </c>
    </row>
    <row r="374" spans="1:16" x14ac:dyDescent="0.3">
      <c r="A374" t="s">
        <v>510</v>
      </c>
      <c r="B374" t="s">
        <v>1149</v>
      </c>
      <c r="C374" t="s">
        <v>19</v>
      </c>
      <c r="D374" t="s">
        <v>51</v>
      </c>
      <c r="E374">
        <v>2</v>
      </c>
      <c r="F374" s="2">
        <v>21.99</v>
      </c>
      <c r="G374" s="1">
        <v>45871</v>
      </c>
      <c r="H374" s="24">
        <v>45893</v>
      </c>
      <c r="I374" t="s">
        <v>20</v>
      </c>
      <c r="J374" s="2">
        <v>43.98</v>
      </c>
      <c r="K374" t="s">
        <v>1144</v>
      </c>
      <c r="L374">
        <v>18</v>
      </c>
      <c r="M374" t="s">
        <v>48</v>
      </c>
      <c r="N374" t="s">
        <v>126</v>
      </c>
      <c r="O374">
        <f t="shared" si="5"/>
        <v>2025</v>
      </c>
      <c r="P374" s="20">
        <v>45871</v>
      </c>
    </row>
    <row r="375" spans="1:16" x14ac:dyDescent="0.3">
      <c r="A375" t="s">
        <v>511</v>
      </c>
      <c r="B375" t="s">
        <v>1149</v>
      </c>
      <c r="C375" t="s">
        <v>19</v>
      </c>
      <c r="D375" t="s">
        <v>65</v>
      </c>
      <c r="E375">
        <v>7</v>
      </c>
      <c r="F375" s="2">
        <v>35.93</v>
      </c>
      <c r="G375" s="1">
        <v>45185</v>
      </c>
      <c r="H375" s="24">
        <v>45208</v>
      </c>
      <c r="I375" t="s">
        <v>20</v>
      </c>
      <c r="J375" s="2">
        <v>251.51</v>
      </c>
      <c r="K375" t="s">
        <v>136</v>
      </c>
      <c r="L375">
        <v>13</v>
      </c>
      <c r="M375" t="s">
        <v>28</v>
      </c>
      <c r="N375" t="s">
        <v>39</v>
      </c>
      <c r="O375">
        <f t="shared" si="5"/>
        <v>2023</v>
      </c>
      <c r="P375" s="20">
        <v>45185</v>
      </c>
    </row>
    <row r="376" spans="1:16" x14ac:dyDescent="0.3">
      <c r="A376" t="s">
        <v>512</v>
      </c>
      <c r="B376" t="s">
        <v>1155</v>
      </c>
      <c r="C376" t="s">
        <v>10</v>
      </c>
      <c r="D376" t="s">
        <v>65</v>
      </c>
      <c r="E376">
        <v>10</v>
      </c>
      <c r="F376" s="2">
        <v>35.93</v>
      </c>
      <c r="G376" s="1">
        <v>45458</v>
      </c>
      <c r="H376" s="24">
        <v>45476</v>
      </c>
      <c r="I376" t="s">
        <v>12</v>
      </c>
      <c r="J376" s="2">
        <v>359.3</v>
      </c>
      <c r="K376" t="s">
        <v>136</v>
      </c>
      <c r="L376">
        <v>10</v>
      </c>
      <c r="M376" t="s">
        <v>80</v>
      </c>
      <c r="N376" t="s">
        <v>114</v>
      </c>
      <c r="O376">
        <f t="shared" si="5"/>
        <v>2024</v>
      </c>
      <c r="P376" s="20">
        <v>45458</v>
      </c>
    </row>
    <row r="377" spans="1:16" x14ac:dyDescent="0.3">
      <c r="A377" t="s">
        <v>513</v>
      </c>
      <c r="B377" t="s">
        <v>1157</v>
      </c>
      <c r="C377" t="s">
        <v>10</v>
      </c>
      <c r="D377" t="s">
        <v>65</v>
      </c>
      <c r="E377">
        <v>4</v>
      </c>
      <c r="F377" s="2">
        <v>35.93</v>
      </c>
      <c r="G377" s="1">
        <v>45452</v>
      </c>
      <c r="H377" s="24">
        <v>45494</v>
      </c>
      <c r="I377" t="s">
        <v>12</v>
      </c>
      <c r="J377" s="2">
        <v>143.72</v>
      </c>
      <c r="K377" t="s">
        <v>136</v>
      </c>
      <c r="L377">
        <v>12</v>
      </c>
      <c r="M377" t="s">
        <v>13</v>
      </c>
      <c r="N377" t="s">
        <v>72</v>
      </c>
      <c r="O377">
        <f t="shared" si="5"/>
        <v>2024</v>
      </c>
      <c r="P377" s="20">
        <v>45452</v>
      </c>
    </row>
    <row r="378" spans="1:16" x14ac:dyDescent="0.3">
      <c r="A378" t="s">
        <v>514</v>
      </c>
      <c r="B378" t="s">
        <v>1154</v>
      </c>
      <c r="C378" t="s">
        <v>24</v>
      </c>
      <c r="D378" t="s">
        <v>11</v>
      </c>
      <c r="E378">
        <v>7</v>
      </c>
      <c r="F378" s="2">
        <v>226.86</v>
      </c>
      <c r="G378" s="1">
        <v>45643</v>
      </c>
      <c r="H378" s="24">
        <v>45664</v>
      </c>
      <c r="I378" t="s">
        <v>12</v>
      </c>
      <c r="J378" s="2">
        <v>1588.02</v>
      </c>
      <c r="K378" t="s">
        <v>136</v>
      </c>
      <c r="L378">
        <v>1</v>
      </c>
      <c r="M378" t="s">
        <v>22</v>
      </c>
      <c r="N378" t="s">
        <v>23</v>
      </c>
      <c r="O378">
        <f t="shared" si="5"/>
        <v>2024</v>
      </c>
      <c r="P378" s="20">
        <v>45643</v>
      </c>
    </row>
    <row r="379" spans="1:16" x14ac:dyDescent="0.3">
      <c r="A379" t="s">
        <v>515</v>
      </c>
      <c r="B379" t="s">
        <v>1151</v>
      </c>
      <c r="C379" t="s">
        <v>10</v>
      </c>
      <c r="D379" t="s">
        <v>27</v>
      </c>
      <c r="E379">
        <v>3</v>
      </c>
      <c r="F379" s="2">
        <v>292.01</v>
      </c>
      <c r="G379" s="1">
        <v>45273</v>
      </c>
      <c r="H379" s="24">
        <v>45296</v>
      </c>
      <c r="I379" t="s">
        <v>20</v>
      </c>
      <c r="J379" s="2">
        <v>876.03</v>
      </c>
      <c r="K379" t="s">
        <v>1143</v>
      </c>
      <c r="L379">
        <v>15</v>
      </c>
      <c r="M379" t="s">
        <v>22</v>
      </c>
      <c r="N379" t="s">
        <v>23</v>
      </c>
      <c r="O379">
        <f t="shared" si="5"/>
        <v>2023</v>
      </c>
      <c r="P379" s="20">
        <v>45273</v>
      </c>
    </row>
    <row r="380" spans="1:16" x14ac:dyDescent="0.3">
      <c r="A380" t="s">
        <v>516</v>
      </c>
      <c r="B380" t="s">
        <v>1149</v>
      </c>
      <c r="C380" t="s">
        <v>15</v>
      </c>
      <c r="D380" t="s">
        <v>38</v>
      </c>
      <c r="E380">
        <v>2</v>
      </c>
      <c r="F380" s="2">
        <v>3.51</v>
      </c>
      <c r="G380" s="1">
        <v>45814</v>
      </c>
      <c r="H380" s="24">
        <v>45855</v>
      </c>
      <c r="I380" t="s">
        <v>20</v>
      </c>
      <c r="J380" s="2">
        <v>7.02</v>
      </c>
      <c r="K380" t="s">
        <v>1144</v>
      </c>
      <c r="L380">
        <v>6</v>
      </c>
      <c r="M380" t="s">
        <v>35</v>
      </c>
      <c r="N380" t="s">
        <v>95</v>
      </c>
      <c r="O380">
        <f t="shared" si="5"/>
        <v>2025</v>
      </c>
      <c r="P380" s="20">
        <v>45814</v>
      </c>
    </row>
    <row r="381" spans="1:16" x14ac:dyDescent="0.3">
      <c r="A381" t="s">
        <v>517</v>
      </c>
      <c r="B381" t="s">
        <v>1151</v>
      </c>
      <c r="C381" t="s">
        <v>10</v>
      </c>
      <c r="D381" t="s">
        <v>25</v>
      </c>
      <c r="E381">
        <v>10</v>
      </c>
      <c r="F381" s="2">
        <v>0.76</v>
      </c>
      <c r="G381" s="1">
        <v>45806</v>
      </c>
      <c r="H381" s="24">
        <v>45824</v>
      </c>
      <c r="I381" t="s">
        <v>20</v>
      </c>
      <c r="J381" s="2">
        <v>7.6</v>
      </c>
      <c r="K381" t="s">
        <v>1144</v>
      </c>
      <c r="L381">
        <v>1</v>
      </c>
      <c r="M381" t="s">
        <v>13</v>
      </c>
      <c r="N381" t="s">
        <v>33</v>
      </c>
      <c r="O381">
        <f t="shared" si="5"/>
        <v>2025</v>
      </c>
      <c r="P381" s="20">
        <v>45806</v>
      </c>
    </row>
    <row r="382" spans="1:16" x14ac:dyDescent="0.3">
      <c r="A382" t="s">
        <v>518</v>
      </c>
      <c r="B382" t="s">
        <v>1149</v>
      </c>
      <c r="C382" t="s">
        <v>15</v>
      </c>
      <c r="D382" t="s">
        <v>27</v>
      </c>
      <c r="E382">
        <v>1</v>
      </c>
      <c r="F382" s="2">
        <v>292.01</v>
      </c>
      <c r="G382" s="1">
        <v>45861</v>
      </c>
      <c r="H382" s="24">
        <v>45898</v>
      </c>
      <c r="I382" t="s">
        <v>20</v>
      </c>
      <c r="J382" s="2">
        <v>292.01</v>
      </c>
      <c r="K382" t="s">
        <v>1143</v>
      </c>
      <c r="L382">
        <v>1</v>
      </c>
      <c r="M382" t="s">
        <v>35</v>
      </c>
      <c r="N382" t="s">
        <v>36</v>
      </c>
      <c r="O382">
        <f t="shared" si="5"/>
        <v>2025</v>
      </c>
      <c r="P382" s="20">
        <v>45861</v>
      </c>
    </row>
    <row r="383" spans="1:16" x14ac:dyDescent="0.3">
      <c r="A383" t="s">
        <v>519</v>
      </c>
      <c r="B383" t="s">
        <v>1149</v>
      </c>
      <c r="C383" t="s">
        <v>15</v>
      </c>
      <c r="D383" t="s">
        <v>38</v>
      </c>
      <c r="E383">
        <v>7</v>
      </c>
      <c r="F383" s="2">
        <v>3.51</v>
      </c>
      <c r="G383" s="1">
        <v>45190</v>
      </c>
      <c r="H383" s="24">
        <v>45220</v>
      </c>
      <c r="I383" t="s">
        <v>20</v>
      </c>
      <c r="J383" s="2">
        <v>24.57</v>
      </c>
      <c r="K383" t="s">
        <v>1144</v>
      </c>
      <c r="L383">
        <v>12</v>
      </c>
      <c r="M383" t="s">
        <v>40</v>
      </c>
      <c r="N383" t="s">
        <v>124</v>
      </c>
      <c r="O383">
        <f t="shared" si="5"/>
        <v>2023</v>
      </c>
      <c r="P383" s="20">
        <v>45190</v>
      </c>
    </row>
    <row r="384" spans="1:16" x14ac:dyDescent="0.3">
      <c r="A384" t="s">
        <v>520</v>
      </c>
      <c r="B384" t="s">
        <v>1150</v>
      </c>
      <c r="C384" t="s">
        <v>24</v>
      </c>
      <c r="D384" t="s">
        <v>25</v>
      </c>
      <c r="E384">
        <v>10</v>
      </c>
      <c r="F384" s="2">
        <v>0.76</v>
      </c>
      <c r="G384" s="1">
        <v>45524</v>
      </c>
      <c r="H384" s="24">
        <v>45557</v>
      </c>
      <c r="I384" t="s">
        <v>20</v>
      </c>
      <c r="J384" s="2">
        <v>7.6</v>
      </c>
      <c r="K384" t="s">
        <v>1144</v>
      </c>
      <c r="L384">
        <v>9</v>
      </c>
      <c r="M384" t="s">
        <v>17</v>
      </c>
      <c r="N384" t="s">
        <v>124</v>
      </c>
      <c r="O384">
        <f t="shared" si="5"/>
        <v>2024</v>
      </c>
      <c r="P384" s="20">
        <v>45524</v>
      </c>
    </row>
    <row r="385" spans="1:16" x14ac:dyDescent="0.3">
      <c r="A385" t="s">
        <v>521</v>
      </c>
      <c r="B385" t="s">
        <v>1155</v>
      </c>
      <c r="C385" t="s">
        <v>10</v>
      </c>
      <c r="D385" t="s">
        <v>11</v>
      </c>
      <c r="E385">
        <v>9</v>
      </c>
      <c r="F385" s="2">
        <v>226.86</v>
      </c>
      <c r="G385" s="1">
        <v>45927</v>
      </c>
      <c r="H385" s="24">
        <v>45962</v>
      </c>
      <c r="I385" t="s">
        <v>20</v>
      </c>
      <c r="J385" s="2">
        <v>2041.7400000000002</v>
      </c>
      <c r="K385" t="s">
        <v>136</v>
      </c>
      <c r="L385">
        <v>1</v>
      </c>
      <c r="M385" t="s">
        <v>17</v>
      </c>
      <c r="N385" t="s">
        <v>124</v>
      </c>
      <c r="O385">
        <f t="shared" si="5"/>
        <v>2025</v>
      </c>
      <c r="P385" s="20">
        <v>45927</v>
      </c>
    </row>
    <row r="386" spans="1:16" x14ac:dyDescent="0.3">
      <c r="A386" t="s">
        <v>522</v>
      </c>
      <c r="B386" t="s">
        <v>1155</v>
      </c>
      <c r="C386" t="s">
        <v>10</v>
      </c>
      <c r="D386" t="s">
        <v>65</v>
      </c>
      <c r="E386">
        <v>2</v>
      </c>
      <c r="F386" s="2">
        <v>35.93</v>
      </c>
      <c r="G386" s="1">
        <v>45970</v>
      </c>
      <c r="H386" s="24">
        <v>46014</v>
      </c>
      <c r="I386" t="s">
        <v>20</v>
      </c>
      <c r="J386" s="2">
        <v>71.86</v>
      </c>
      <c r="K386" t="s">
        <v>136</v>
      </c>
      <c r="L386">
        <v>8</v>
      </c>
      <c r="M386" t="s">
        <v>80</v>
      </c>
      <c r="N386" t="s">
        <v>118</v>
      </c>
      <c r="O386">
        <f t="shared" si="5"/>
        <v>2025</v>
      </c>
      <c r="P386" s="20">
        <v>45970</v>
      </c>
    </row>
    <row r="387" spans="1:16" x14ac:dyDescent="0.3">
      <c r="A387" t="s">
        <v>523</v>
      </c>
      <c r="B387" t="s">
        <v>1154</v>
      </c>
      <c r="C387" t="s">
        <v>10</v>
      </c>
      <c r="D387" t="s">
        <v>51</v>
      </c>
      <c r="E387">
        <v>9</v>
      </c>
      <c r="F387" s="2">
        <v>21.99</v>
      </c>
      <c r="G387" s="1">
        <v>45683</v>
      </c>
      <c r="H387" s="24">
        <v>45709</v>
      </c>
      <c r="I387" t="s">
        <v>12</v>
      </c>
      <c r="J387" s="2">
        <v>197.91</v>
      </c>
      <c r="K387" t="s">
        <v>1144</v>
      </c>
      <c r="L387">
        <v>15</v>
      </c>
      <c r="M387" t="s">
        <v>80</v>
      </c>
      <c r="N387" t="s">
        <v>118</v>
      </c>
      <c r="O387">
        <f t="shared" ref="O387:O450" si="6">YEAR(G387)</f>
        <v>2025</v>
      </c>
      <c r="P387" s="20">
        <v>45683</v>
      </c>
    </row>
    <row r="388" spans="1:16" x14ac:dyDescent="0.3">
      <c r="A388" t="s">
        <v>524</v>
      </c>
      <c r="B388" t="s">
        <v>1154</v>
      </c>
      <c r="C388" t="s">
        <v>24</v>
      </c>
      <c r="D388" t="s">
        <v>32</v>
      </c>
      <c r="E388">
        <v>5</v>
      </c>
      <c r="F388" s="2">
        <v>35.380000000000003</v>
      </c>
      <c r="G388" s="1">
        <v>45321</v>
      </c>
      <c r="H388" s="24">
        <v>45361</v>
      </c>
      <c r="I388" t="s">
        <v>12</v>
      </c>
      <c r="J388" s="2">
        <v>176.9</v>
      </c>
      <c r="K388" t="s">
        <v>136</v>
      </c>
      <c r="L388">
        <v>7</v>
      </c>
      <c r="M388" t="s">
        <v>48</v>
      </c>
      <c r="N388" t="s">
        <v>68</v>
      </c>
      <c r="O388">
        <f t="shared" si="6"/>
        <v>2024</v>
      </c>
      <c r="P388" s="20">
        <v>45321</v>
      </c>
    </row>
    <row r="389" spans="1:16" x14ac:dyDescent="0.3">
      <c r="A389" t="s">
        <v>525</v>
      </c>
      <c r="B389" t="s">
        <v>1156</v>
      </c>
      <c r="C389" t="s">
        <v>24</v>
      </c>
      <c r="D389" t="s">
        <v>16</v>
      </c>
      <c r="E389">
        <v>6</v>
      </c>
      <c r="F389" s="2">
        <v>177.37</v>
      </c>
      <c r="G389" s="1">
        <v>45405</v>
      </c>
      <c r="H389" s="24">
        <v>45437</v>
      </c>
      <c r="I389" t="s">
        <v>20</v>
      </c>
      <c r="J389" s="2">
        <v>1064.22</v>
      </c>
      <c r="K389" t="s">
        <v>1143</v>
      </c>
      <c r="L389">
        <v>3</v>
      </c>
      <c r="M389" t="s">
        <v>30</v>
      </c>
      <c r="N389" t="s">
        <v>75</v>
      </c>
      <c r="O389">
        <f t="shared" si="6"/>
        <v>2024</v>
      </c>
      <c r="P389" s="20">
        <v>45405</v>
      </c>
    </row>
    <row r="390" spans="1:16" x14ac:dyDescent="0.3">
      <c r="A390" t="s">
        <v>526</v>
      </c>
      <c r="B390" t="s">
        <v>1158</v>
      </c>
      <c r="C390" t="s">
        <v>15</v>
      </c>
      <c r="D390" t="s">
        <v>65</v>
      </c>
      <c r="E390">
        <v>10</v>
      </c>
      <c r="F390" s="2">
        <v>35.93</v>
      </c>
      <c r="G390" s="1">
        <v>45239</v>
      </c>
      <c r="H390" s="24">
        <v>45271</v>
      </c>
      <c r="I390" t="s">
        <v>12</v>
      </c>
      <c r="J390" s="2">
        <v>359.3</v>
      </c>
      <c r="K390" t="s">
        <v>136</v>
      </c>
      <c r="L390">
        <v>8</v>
      </c>
      <c r="M390" t="s">
        <v>80</v>
      </c>
      <c r="N390" t="s">
        <v>110</v>
      </c>
      <c r="O390">
        <f t="shared" si="6"/>
        <v>2023</v>
      </c>
      <c r="P390" s="20">
        <v>45239</v>
      </c>
    </row>
    <row r="391" spans="1:16" x14ac:dyDescent="0.3">
      <c r="A391" t="s">
        <v>527</v>
      </c>
      <c r="B391" t="s">
        <v>1151</v>
      </c>
      <c r="C391" t="s">
        <v>10</v>
      </c>
      <c r="D391" t="s">
        <v>38</v>
      </c>
      <c r="E391">
        <v>2</v>
      </c>
      <c r="F391" s="2">
        <v>3.51</v>
      </c>
      <c r="G391" s="1">
        <v>45581</v>
      </c>
      <c r="H391" s="24">
        <v>45598</v>
      </c>
      <c r="I391" t="s">
        <v>20</v>
      </c>
      <c r="J391" s="2">
        <v>7.02</v>
      </c>
      <c r="K391" t="s">
        <v>1144</v>
      </c>
      <c r="L391">
        <v>17</v>
      </c>
      <c r="M391" t="s">
        <v>80</v>
      </c>
      <c r="N391" t="s">
        <v>110</v>
      </c>
      <c r="O391">
        <f t="shared" si="6"/>
        <v>2024</v>
      </c>
      <c r="P391" s="20">
        <v>45581</v>
      </c>
    </row>
    <row r="392" spans="1:16" x14ac:dyDescent="0.3">
      <c r="A392" t="s">
        <v>528</v>
      </c>
      <c r="B392" t="s">
        <v>1157</v>
      </c>
      <c r="C392" t="s">
        <v>10</v>
      </c>
      <c r="D392" t="s">
        <v>44</v>
      </c>
      <c r="E392">
        <v>8</v>
      </c>
      <c r="F392" s="2">
        <v>76.069999999999993</v>
      </c>
      <c r="G392" s="1">
        <v>45982</v>
      </c>
      <c r="H392" s="24">
        <v>46022</v>
      </c>
      <c r="I392" t="s">
        <v>20</v>
      </c>
      <c r="J392" s="2">
        <v>608.55999999999995</v>
      </c>
      <c r="K392" t="s">
        <v>136</v>
      </c>
      <c r="L392">
        <v>1</v>
      </c>
      <c r="M392" t="s">
        <v>48</v>
      </c>
      <c r="N392" t="s">
        <v>126</v>
      </c>
      <c r="O392">
        <f t="shared" si="6"/>
        <v>2025</v>
      </c>
      <c r="P392" s="20">
        <v>45982</v>
      </c>
    </row>
    <row r="393" spans="1:16" x14ac:dyDescent="0.3">
      <c r="A393" t="s">
        <v>529</v>
      </c>
      <c r="B393" t="s">
        <v>1154</v>
      </c>
      <c r="C393" t="s">
        <v>24</v>
      </c>
      <c r="D393" t="s">
        <v>32</v>
      </c>
      <c r="E393">
        <v>10</v>
      </c>
      <c r="F393" s="2">
        <v>35.380000000000003</v>
      </c>
      <c r="G393" s="1">
        <v>45756</v>
      </c>
      <c r="H393" s="24">
        <v>45800</v>
      </c>
      <c r="I393" t="s">
        <v>20</v>
      </c>
      <c r="J393" s="2">
        <v>353.8</v>
      </c>
      <c r="K393" t="s">
        <v>136</v>
      </c>
      <c r="L393">
        <v>2</v>
      </c>
      <c r="M393" t="s">
        <v>28</v>
      </c>
      <c r="N393" t="s">
        <v>99</v>
      </c>
      <c r="O393">
        <f t="shared" si="6"/>
        <v>2025</v>
      </c>
      <c r="P393" s="20">
        <v>45756</v>
      </c>
    </row>
    <row r="394" spans="1:16" x14ac:dyDescent="0.3">
      <c r="A394" t="s">
        <v>530</v>
      </c>
      <c r="B394" t="s">
        <v>1151</v>
      </c>
      <c r="C394" t="s">
        <v>24</v>
      </c>
      <c r="D394" t="s">
        <v>25</v>
      </c>
      <c r="E394">
        <v>3</v>
      </c>
      <c r="F394" s="2">
        <v>0.76</v>
      </c>
      <c r="G394" s="1">
        <v>45602</v>
      </c>
      <c r="H394" s="24">
        <v>45627</v>
      </c>
      <c r="I394" t="s">
        <v>20</v>
      </c>
      <c r="J394" s="2">
        <v>2.2800000000000002</v>
      </c>
      <c r="K394" t="s">
        <v>1144</v>
      </c>
      <c r="L394">
        <v>1</v>
      </c>
      <c r="M394" t="s">
        <v>13</v>
      </c>
      <c r="N394" t="s">
        <v>69</v>
      </c>
      <c r="O394">
        <f t="shared" si="6"/>
        <v>2024</v>
      </c>
      <c r="P394" s="20">
        <v>45602</v>
      </c>
    </row>
    <row r="395" spans="1:16" x14ac:dyDescent="0.3">
      <c r="A395" t="s">
        <v>531</v>
      </c>
      <c r="B395" t="s">
        <v>1150</v>
      </c>
      <c r="C395" t="s">
        <v>24</v>
      </c>
      <c r="D395" t="s">
        <v>27</v>
      </c>
      <c r="E395">
        <v>5</v>
      </c>
      <c r="F395" s="2">
        <v>292.01</v>
      </c>
      <c r="G395" s="1">
        <v>45803</v>
      </c>
      <c r="H395" s="24">
        <v>45829</v>
      </c>
      <c r="I395" t="s">
        <v>12</v>
      </c>
      <c r="J395" s="2">
        <v>1460.05</v>
      </c>
      <c r="K395" t="s">
        <v>1143</v>
      </c>
      <c r="L395">
        <v>5</v>
      </c>
      <c r="M395" t="s">
        <v>22</v>
      </c>
      <c r="N395" t="s">
        <v>37</v>
      </c>
      <c r="O395">
        <f t="shared" si="6"/>
        <v>2025</v>
      </c>
      <c r="P395" s="20">
        <v>45803</v>
      </c>
    </row>
    <row r="396" spans="1:16" x14ac:dyDescent="0.3">
      <c r="A396" t="s">
        <v>532</v>
      </c>
      <c r="B396" t="s">
        <v>1151</v>
      </c>
      <c r="C396" t="s">
        <v>24</v>
      </c>
      <c r="D396" t="s">
        <v>38</v>
      </c>
      <c r="E396">
        <v>9</v>
      </c>
      <c r="F396" s="2">
        <v>3.51</v>
      </c>
      <c r="G396" s="1">
        <v>45953</v>
      </c>
      <c r="H396" s="24">
        <v>45990</v>
      </c>
      <c r="I396" t="s">
        <v>12</v>
      </c>
      <c r="J396" s="2">
        <v>31.589999999999996</v>
      </c>
      <c r="K396" t="s">
        <v>1144</v>
      </c>
      <c r="L396">
        <v>11</v>
      </c>
      <c r="M396" t="s">
        <v>52</v>
      </c>
      <c r="N396" t="s">
        <v>103</v>
      </c>
      <c r="O396">
        <f t="shared" si="6"/>
        <v>2025</v>
      </c>
      <c r="P396" s="20">
        <v>45953</v>
      </c>
    </row>
    <row r="397" spans="1:16" x14ac:dyDescent="0.3">
      <c r="A397" t="s">
        <v>533</v>
      </c>
      <c r="B397" t="s">
        <v>1151</v>
      </c>
      <c r="C397" t="s">
        <v>10</v>
      </c>
      <c r="D397" t="s">
        <v>11</v>
      </c>
      <c r="E397">
        <v>9</v>
      </c>
      <c r="F397" s="2">
        <v>226.86</v>
      </c>
      <c r="G397" s="1">
        <v>45471</v>
      </c>
      <c r="H397" s="24">
        <v>45511</v>
      </c>
      <c r="I397" t="s">
        <v>20</v>
      </c>
      <c r="J397" s="2">
        <v>2041.7400000000002</v>
      </c>
      <c r="K397" t="s">
        <v>136</v>
      </c>
      <c r="L397">
        <v>3</v>
      </c>
      <c r="M397" t="s">
        <v>40</v>
      </c>
      <c r="N397" t="s">
        <v>63</v>
      </c>
      <c r="O397">
        <f t="shared" si="6"/>
        <v>2024</v>
      </c>
      <c r="P397" s="20">
        <v>45471</v>
      </c>
    </row>
    <row r="398" spans="1:16" x14ac:dyDescent="0.3">
      <c r="A398" t="s">
        <v>534</v>
      </c>
      <c r="B398" t="s">
        <v>1151</v>
      </c>
      <c r="C398" t="s">
        <v>24</v>
      </c>
      <c r="D398" t="s">
        <v>34</v>
      </c>
      <c r="E398">
        <v>7</v>
      </c>
      <c r="F398" s="2">
        <v>113.3</v>
      </c>
      <c r="G398" s="1">
        <v>45703</v>
      </c>
      <c r="H398" s="24">
        <v>45718</v>
      </c>
      <c r="I398" t="s">
        <v>20</v>
      </c>
      <c r="J398" s="2">
        <v>793.1</v>
      </c>
      <c r="K398" t="s">
        <v>136</v>
      </c>
      <c r="L398">
        <v>14</v>
      </c>
      <c r="M398" t="s">
        <v>28</v>
      </c>
      <c r="N398" t="s">
        <v>107</v>
      </c>
      <c r="O398">
        <f t="shared" si="6"/>
        <v>2025</v>
      </c>
      <c r="P398" s="20">
        <v>45703</v>
      </c>
    </row>
    <row r="399" spans="1:16" x14ac:dyDescent="0.3">
      <c r="A399" t="s">
        <v>535</v>
      </c>
      <c r="B399" t="s">
        <v>1159</v>
      </c>
      <c r="C399" t="s">
        <v>24</v>
      </c>
      <c r="D399" t="s">
        <v>16</v>
      </c>
      <c r="E399">
        <v>3</v>
      </c>
      <c r="F399" s="2">
        <v>177.37</v>
      </c>
      <c r="G399" s="1">
        <v>45936</v>
      </c>
      <c r="H399" s="24">
        <v>45951</v>
      </c>
      <c r="I399" t="s">
        <v>20</v>
      </c>
      <c r="J399" s="2">
        <v>532.11</v>
      </c>
      <c r="K399" t="s">
        <v>1143</v>
      </c>
      <c r="L399">
        <v>19</v>
      </c>
      <c r="M399" t="s">
        <v>28</v>
      </c>
      <c r="N399" t="s">
        <v>74</v>
      </c>
      <c r="O399">
        <f t="shared" si="6"/>
        <v>2025</v>
      </c>
      <c r="P399" s="20">
        <v>45936</v>
      </c>
    </row>
    <row r="400" spans="1:16" x14ac:dyDescent="0.3">
      <c r="A400" t="s">
        <v>536</v>
      </c>
      <c r="B400" t="s">
        <v>1157</v>
      </c>
      <c r="C400" t="s">
        <v>10</v>
      </c>
      <c r="D400" t="s">
        <v>32</v>
      </c>
      <c r="E400">
        <v>2</v>
      </c>
      <c r="F400" s="2">
        <v>35.380000000000003</v>
      </c>
      <c r="G400" s="1">
        <v>45003</v>
      </c>
      <c r="H400" s="24">
        <v>45023</v>
      </c>
      <c r="I400" t="s">
        <v>20</v>
      </c>
      <c r="J400" s="2">
        <v>70.760000000000005</v>
      </c>
      <c r="K400" t="s">
        <v>136</v>
      </c>
      <c r="L400">
        <v>4</v>
      </c>
      <c r="M400" t="s">
        <v>52</v>
      </c>
      <c r="N400" t="s">
        <v>53</v>
      </c>
      <c r="O400">
        <f t="shared" si="6"/>
        <v>2023</v>
      </c>
      <c r="P400" s="20">
        <v>45003</v>
      </c>
    </row>
    <row r="401" spans="1:16" x14ac:dyDescent="0.3">
      <c r="A401" t="s">
        <v>537</v>
      </c>
      <c r="B401" t="s">
        <v>1152</v>
      </c>
      <c r="C401" t="s">
        <v>24</v>
      </c>
      <c r="D401" t="s">
        <v>38</v>
      </c>
      <c r="E401">
        <v>10</v>
      </c>
      <c r="F401" s="2">
        <v>3.51</v>
      </c>
      <c r="G401" s="1">
        <v>45050</v>
      </c>
      <c r="H401" s="24">
        <v>45071</v>
      </c>
      <c r="I401" t="s">
        <v>12</v>
      </c>
      <c r="J401" s="2">
        <v>35.099999999999994</v>
      </c>
      <c r="K401" t="s">
        <v>1144</v>
      </c>
      <c r="L401">
        <v>3</v>
      </c>
      <c r="M401" t="s">
        <v>40</v>
      </c>
      <c r="N401" t="s">
        <v>61</v>
      </c>
      <c r="O401">
        <f t="shared" si="6"/>
        <v>2023</v>
      </c>
      <c r="P401" s="20">
        <v>45050</v>
      </c>
    </row>
    <row r="402" spans="1:16" x14ac:dyDescent="0.3">
      <c r="A402" t="s">
        <v>538</v>
      </c>
      <c r="B402" t="s">
        <v>1155</v>
      </c>
      <c r="C402" t="s">
        <v>10</v>
      </c>
      <c r="D402" t="s">
        <v>25</v>
      </c>
      <c r="E402">
        <v>7</v>
      </c>
      <c r="F402" s="2">
        <v>0.76</v>
      </c>
      <c r="G402" s="1">
        <v>44959</v>
      </c>
      <c r="H402" s="24">
        <v>44982</v>
      </c>
      <c r="I402" t="s">
        <v>12</v>
      </c>
      <c r="J402" s="2">
        <v>5.32</v>
      </c>
      <c r="K402" t="s">
        <v>1144</v>
      </c>
      <c r="L402">
        <v>9</v>
      </c>
      <c r="M402" t="s">
        <v>52</v>
      </c>
      <c r="N402" t="s">
        <v>73</v>
      </c>
      <c r="O402">
        <f t="shared" si="6"/>
        <v>2023</v>
      </c>
      <c r="P402" s="20">
        <v>44959</v>
      </c>
    </row>
    <row r="403" spans="1:16" x14ac:dyDescent="0.3">
      <c r="A403" t="s">
        <v>539</v>
      </c>
      <c r="B403" t="s">
        <v>1149</v>
      </c>
      <c r="C403" t="s">
        <v>19</v>
      </c>
      <c r="D403" t="s">
        <v>44</v>
      </c>
      <c r="E403">
        <v>10</v>
      </c>
      <c r="F403" s="2">
        <v>76.069999999999993</v>
      </c>
      <c r="G403" s="1">
        <v>45294</v>
      </c>
      <c r="H403" s="24">
        <v>45313</v>
      </c>
      <c r="I403" t="s">
        <v>12</v>
      </c>
      <c r="J403" s="2">
        <v>760.69999999999993</v>
      </c>
      <c r="K403" t="s">
        <v>136</v>
      </c>
      <c r="L403">
        <v>8</v>
      </c>
      <c r="M403" t="s">
        <v>17</v>
      </c>
      <c r="N403" t="s">
        <v>21</v>
      </c>
      <c r="O403">
        <f t="shared" si="6"/>
        <v>2024</v>
      </c>
      <c r="P403" s="20">
        <v>45294</v>
      </c>
    </row>
    <row r="404" spans="1:16" x14ac:dyDescent="0.3">
      <c r="A404" t="s">
        <v>540</v>
      </c>
      <c r="B404" t="s">
        <v>1151</v>
      </c>
      <c r="C404" t="s">
        <v>10</v>
      </c>
      <c r="D404" t="s">
        <v>11</v>
      </c>
      <c r="E404">
        <v>9</v>
      </c>
      <c r="F404" s="2">
        <v>226.86</v>
      </c>
      <c r="G404" s="1">
        <v>45366</v>
      </c>
      <c r="H404" s="24">
        <v>45394</v>
      </c>
      <c r="I404" t="s">
        <v>20</v>
      </c>
      <c r="J404" s="2">
        <v>2041.7400000000002</v>
      </c>
      <c r="K404" t="s">
        <v>136</v>
      </c>
      <c r="L404">
        <v>1</v>
      </c>
      <c r="M404" t="s">
        <v>13</v>
      </c>
      <c r="N404" t="s">
        <v>26</v>
      </c>
      <c r="O404">
        <f t="shared" si="6"/>
        <v>2024</v>
      </c>
      <c r="P404" s="20">
        <v>45366</v>
      </c>
    </row>
    <row r="405" spans="1:16" x14ac:dyDescent="0.3">
      <c r="A405" t="s">
        <v>541</v>
      </c>
      <c r="B405" t="s">
        <v>1159</v>
      </c>
      <c r="C405" t="s">
        <v>24</v>
      </c>
      <c r="D405" t="s">
        <v>27</v>
      </c>
      <c r="E405">
        <v>6</v>
      </c>
      <c r="F405" s="2">
        <v>292.01</v>
      </c>
      <c r="G405" s="1">
        <v>45514</v>
      </c>
      <c r="H405" s="24">
        <v>45543</v>
      </c>
      <c r="I405" t="s">
        <v>20</v>
      </c>
      <c r="J405" s="2">
        <v>1752.06</v>
      </c>
      <c r="K405" t="s">
        <v>1143</v>
      </c>
      <c r="L405">
        <v>7</v>
      </c>
      <c r="M405" t="s">
        <v>22</v>
      </c>
      <c r="N405" t="s">
        <v>47</v>
      </c>
      <c r="O405">
        <f t="shared" si="6"/>
        <v>2024</v>
      </c>
      <c r="P405" s="20">
        <v>45514</v>
      </c>
    </row>
    <row r="406" spans="1:16" x14ac:dyDescent="0.3">
      <c r="A406" t="s">
        <v>542</v>
      </c>
      <c r="B406" t="s">
        <v>1157</v>
      </c>
      <c r="C406" t="s">
        <v>10</v>
      </c>
      <c r="D406" t="s">
        <v>27</v>
      </c>
      <c r="E406">
        <v>1</v>
      </c>
      <c r="F406" s="2">
        <v>292.01</v>
      </c>
      <c r="G406" s="1">
        <v>45885</v>
      </c>
      <c r="H406" s="24">
        <v>45914</v>
      </c>
      <c r="I406" t="s">
        <v>12</v>
      </c>
      <c r="J406" s="2">
        <v>292.01</v>
      </c>
      <c r="K406" t="s">
        <v>1143</v>
      </c>
      <c r="L406">
        <v>0</v>
      </c>
      <c r="M406" t="s">
        <v>52</v>
      </c>
      <c r="N406" t="s">
        <v>90</v>
      </c>
      <c r="O406">
        <f t="shared" si="6"/>
        <v>2025</v>
      </c>
      <c r="P406" s="20">
        <v>45885</v>
      </c>
    </row>
    <row r="407" spans="1:16" x14ac:dyDescent="0.3">
      <c r="A407" t="s">
        <v>543</v>
      </c>
      <c r="B407" t="s">
        <v>1159</v>
      </c>
      <c r="C407" t="s">
        <v>24</v>
      </c>
      <c r="D407" t="s">
        <v>32</v>
      </c>
      <c r="E407">
        <v>6</v>
      </c>
      <c r="F407" s="2">
        <v>35.380000000000003</v>
      </c>
      <c r="G407" s="1">
        <v>45737</v>
      </c>
      <c r="H407" s="24">
        <v>45767</v>
      </c>
      <c r="I407" t="s">
        <v>20</v>
      </c>
      <c r="J407" s="2">
        <v>212.28000000000003</v>
      </c>
      <c r="K407" t="s">
        <v>136</v>
      </c>
      <c r="L407">
        <v>5</v>
      </c>
      <c r="M407" t="s">
        <v>17</v>
      </c>
      <c r="N407" t="s">
        <v>58</v>
      </c>
      <c r="O407">
        <f t="shared" si="6"/>
        <v>2025</v>
      </c>
      <c r="P407" s="20">
        <v>45737</v>
      </c>
    </row>
    <row r="408" spans="1:16" x14ac:dyDescent="0.3">
      <c r="A408" t="s">
        <v>544</v>
      </c>
      <c r="B408" t="s">
        <v>1159</v>
      </c>
      <c r="C408" t="s">
        <v>24</v>
      </c>
      <c r="D408" t="s">
        <v>44</v>
      </c>
      <c r="E408">
        <v>6</v>
      </c>
      <c r="F408" s="2">
        <v>76.069999999999993</v>
      </c>
      <c r="G408" s="1">
        <v>44982</v>
      </c>
      <c r="H408" s="24">
        <v>45014</v>
      </c>
      <c r="I408" t="s">
        <v>12</v>
      </c>
      <c r="J408" s="2">
        <v>456.41999999999996</v>
      </c>
      <c r="K408" t="s">
        <v>136</v>
      </c>
      <c r="L408">
        <v>10</v>
      </c>
      <c r="M408" t="s">
        <v>80</v>
      </c>
      <c r="N408" t="s">
        <v>118</v>
      </c>
      <c r="O408">
        <f t="shared" si="6"/>
        <v>2023</v>
      </c>
      <c r="P408" s="20">
        <v>44982</v>
      </c>
    </row>
    <row r="409" spans="1:16" x14ac:dyDescent="0.3">
      <c r="A409" t="s">
        <v>545</v>
      </c>
      <c r="B409" t="s">
        <v>1157</v>
      </c>
      <c r="C409" t="s">
        <v>10</v>
      </c>
      <c r="D409" t="s">
        <v>32</v>
      </c>
      <c r="E409">
        <v>6</v>
      </c>
      <c r="F409" s="2">
        <v>35.380000000000003</v>
      </c>
      <c r="G409" s="1">
        <v>45615</v>
      </c>
      <c r="H409" s="24">
        <v>45660</v>
      </c>
      <c r="I409" t="s">
        <v>20</v>
      </c>
      <c r="J409" s="2">
        <v>212.28000000000003</v>
      </c>
      <c r="K409" t="s">
        <v>136</v>
      </c>
      <c r="L409">
        <v>16</v>
      </c>
      <c r="M409" t="s">
        <v>48</v>
      </c>
      <c r="N409" t="s">
        <v>59</v>
      </c>
      <c r="O409">
        <f t="shared" si="6"/>
        <v>2024</v>
      </c>
      <c r="P409" s="20">
        <v>45615</v>
      </c>
    </row>
    <row r="410" spans="1:16" x14ac:dyDescent="0.3">
      <c r="A410" t="s">
        <v>546</v>
      </c>
      <c r="B410" t="s">
        <v>1158</v>
      </c>
      <c r="C410" t="s">
        <v>15</v>
      </c>
      <c r="D410" t="s">
        <v>11</v>
      </c>
      <c r="E410">
        <v>6</v>
      </c>
      <c r="F410" s="2">
        <v>226.86</v>
      </c>
      <c r="G410" s="1">
        <v>45783</v>
      </c>
      <c r="H410" s="24">
        <v>45806</v>
      </c>
      <c r="I410" t="s">
        <v>12</v>
      </c>
      <c r="J410" s="2">
        <v>1361.16</v>
      </c>
      <c r="K410" t="s">
        <v>136</v>
      </c>
      <c r="L410">
        <v>6</v>
      </c>
      <c r="M410" t="s">
        <v>80</v>
      </c>
      <c r="N410" t="s">
        <v>118</v>
      </c>
      <c r="O410">
        <f t="shared" si="6"/>
        <v>2025</v>
      </c>
      <c r="P410" s="20">
        <v>45783</v>
      </c>
    </row>
    <row r="411" spans="1:16" x14ac:dyDescent="0.3">
      <c r="A411" t="s">
        <v>547</v>
      </c>
      <c r="B411" t="s">
        <v>1153</v>
      </c>
      <c r="C411" t="s">
        <v>19</v>
      </c>
      <c r="D411" t="s">
        <v>32</v>
      </c>
      <c r="E411">
        <v>9</v>
      </c>
      <c r="F411" s="2">
        <v>35.380000000000003</v>
      </c>
      <c r="G411" s="1">
        <v>45256</v>
      </c>
      <c r="H411" s="24">
        <v>45282</v>
      </c>
      <c r="I411" t="s">
        <v>20</v>
      </c>
      <c r="J411" s="2">
        <v>318.42</v>
      </c>
      <c r="K411" t="s">
        <v>136</v>
      </c>
      <c r="L411">
        <v>3</v>
      </c>
      <c r="M411" t="s">
        <v>52</v>
      </c>
      <c r="N411" t="s">
        <v>104</v>
      </c>
      <c r="O411">
        <f t="shared" si="6"/>
        <v>2023</v>
      </c>
      <c r="P411" s="20">
        <v>45256</v>
      </c>
    </row>
    <row r="412" spans="1:16" x14ac:dyDescent="0.3">
      <c r="A412" t="s">
        <v>548</v>
      </c>
      <c r="B412" t="s">
        <v>1153</v>
      </c>
      <c r="C412" t="s">
        <v>19</v>
      </c>
      <c r="D412" t="s">
        <v>27</v>
      </c>
      <c r="E412">
        <v>4</v>
      </c>
      <c r="F412" s="2">
        <v>292.01</v>
      </c>
      <c r="G412" s="1">
        <v>45540</v>
      </c>
      <c r="H412" s="24">
        <v>45569</v>
      </c>
      <c r="I412" t="s">
        <v>12</v>
      </c>
      <c r="J412" s="2">
        <v>1168.04</v>
      </c>
      <c r="K412" t="s">
        <v>1143</v>
      </c>
      <c r="L412">
        <v>3</v>
      </c>
      <c r="M412" t="s">
        <v>28</v>
      </c>
      <c r="N412" t="s">
        <v>46</v>
      </c>
      <c r="O412">
        <f t="shared" si="6"/>
        <v>2024</v>
      </c>
      <c r="P412" s="20">
        <v>45540</v>
      </c>
    </row>
    <row r="413" spans="1:16" x14ac:dyDescent="0.3">
      <c r="A413" t="s">
        <v>549</v>
      </c>
      <c r="B413" t="s">
        <v>1158</v>
      </c>
      <c r="C413" t="s">
        <v>15</v>
      </c>
      <c r="D413" t="s">
        <v>44</v>
      </c>
      <c r="E413">
        <v>8</v>
      </c>
      <c r="F413" s="2">
        <v>76.069999999999993</v>
      </c>
      <c r="G413" s="1">
        <v>45572</v>
      </c>
      <c r="H413" s="24">
        <v>45615</v>
      </c>
      <c r="I413" t="s">
        <v>12</v>
      </c>
      <c r="J413" s="2">
        <v>608.55999999999995</v>
      </c>
      <c r="K413" t="s">
        <v>136</v>
      </c>
      <c r="L413">
        <v>5</v>
      </c>
      <c r="M413" t="s">
        <v>80</v>
      </c>
      <c r="N413" t="s">
        <v>114</v>
      </c>
      <c r="O413">
        <f t="shared" si="6"/>
        <v>2024</v>
      </c>
      <c r="P413" s="20">
        <v>45572</v>
      </c>
    </row>
    <row r="414" spans="1:16" x14ac:dyDescent="0.3">
      <c r="A414" t="s">
        <v>550</v>
      </c>
      <c r="B414" t="s">
        <v>1150</v>
      </c>
      <c r="C414" t="s">
        <v>24</v>
      </c>
      <c r="D414" t="s">
        <v>32</v>
      </c>
      <c r="E414">
        <v>3</v>
      </c>
      <c r="F414" s="2">
        <v>35.380000000000003</v>
      </c>
      <c r="G414" s="1">
        <v>45770</v>
      </c>
      <c r="H414" s="24">
        <v>45789</v>
      </c>
      <c r="I414" t="s">
        <v>20</v>
      </c>
      <c r="J414" s="2">
        <v>106.14000000000001</v>
      </c>
      <c r="K414" t="s">
        <v>136</v>
      </c>
      <c r="L414">
        <v>8</v>
      </c>
      <c r="M414" t="s">
        <v>30</v>
      </c>
      <c r="N414" t="s">
        <v>43</v>
      </c>
      <c r="O414">
        <f t="shared" si="6"/>
        <v>2025</v>
      </c>
      <c r="P414" s="20">
        <v>45770</v>
      </c>
    </row>
    <row r="415" spans="1:16" x14ac:dyDescent="0.3">
      <c r="A415" t="s">
        <v>551</v>
      </c>
      <c r="B415" t="s">
        <v>1149</v>
      </c>
      <c r="C415" t="s">
        <v>15</v>
      </c>
      <c r="D415" t="s">
        <v>38</v>
      </c>
      <c r="E415">
        <v>6</v>
      </c>
      <c r="F415" s="2">
        <v>3.51</v>
      </c>
      <c r="G415" s="1">
        <v>45474</v>
      </c>
      <c r="H415" s="24">
        <v>45490</v>
      </c>
      <c r="I415" t="s">
        <v>12</v>
      </c>
      <c r="J415" s="2">
        <v>21.06</v>
      </c>
      <c r="K415" t="s">
        <v>1144</v>
      </c>
      <c r="L415">
        <v>17</v>
      </c>
      <c r="M415" t="s">
        <v>40</v>
      </c>
      <c r="N415" t="s">
        <v>129</v>
      </c>
      <c r="O415">
        <f t="shared" si="6"/>
        <v>2024</v>
      </c>
      <c r="P415" s="20">
        <v>45474</v>
      </c>
    </row>
    <row r="416" spans="1:16" x14ac:dyDescent="0.3">
      <c r="A416" t="s">
        <v>552</v>
      </c>
      <c r="B416" t="s">
        <v>1158</v>
      </c>
      <c r="C416" t="s">
        <v>15</v>
      </c>
      <c r="D416" t="s">
        <v>27</v>
      </c>
      <c r="E416">
        <v>2</v>
      </c>
      <c r="F416" s="2">
        <v>292.01</v>
      </c>
      <c r="G416" s="1">
        <v>44967</v>
      </c>
      <c r="H416" s="24">
        <v>45011</v>
      </c>
      <c r="I416" t="s">
        <v>12</v>
      </c>
      <c r="J416" s="2">
        <v>584.02</v>
      </c>
      <c r="K416" t="s">
        <v>1143</v>
      </c>
      <c r="L416">
        <v>4</v>
      </c>
      <c r="M416" t="s">
        <v>13</v>
      </c>
      <c r="N416" t="s">
        <v>85</v>
      </c>
      <c r="O416">
        <f t="shared" si="6"/>
        <v>2023</v>
      </c>
      <c r="P416" s="20">
        <v>44967</v>
      </c>
    </row>
    <row r="417" spans="1:16" x14ac:dyDescent="0.3">
      <c r="A417" t="s">
        <v>553</v>
      </c>
      <c r="B417" t="s">
        <v>1149</v>
      </c>
      <c r="C417" t="s">
        <v>19</v>
      </c>
      <c r="D417" t="s">
        <v>65</v>
      </c>
      <c r="E417">
        <v>8</v>
      </c>
      <c r="F417" s="2">
        <v>35.93</v>
      </c>
      <c r="G417" s="1">
        <v>45059</v>
      </c>
      <c r="H417" s="24">
        <v>45097</v>
      </c>
      <c r="I417" t="s">
        <v>20</v>
      </c>
      <c r="J417" s="2">
        <v>287.44</v>
      </c>
      <c r="K417" t="s">
        <v>136</v>
      </c>
      <c r="L417">
        <v>4</v>
      </c>
      <c r="M417" t="s">
        <v>22</v>
      </c>
      <c r="N417" t="s">
        <v>117</v>
      </c>
      <c r="O417">
        <f t="shared" si="6"/>
        <v>2023</v>
      </c>
      <c r="P417" s="20">
        <v>45059</v>
      </c>
    </row>
    <row r="418" spans="1:16" x14ac:dyDescent="0.3">
      <c r="A418" t="s">
        <v>554</v>
      </c>
      <c r="B418" t="s">
        <v>1149</v>
      </c>
      <c r="C418" t="s">
        <v>19</v>
      </c>
      <c r="D418" t="s">
        <v>44</v>
      </c>
      <c r="E418">
        <v>9</v>
      </c>
      <c r="F418" s="2">
        <v>76.069999999999993</v>
      </c>
      <c r="G418" s="1">
        <v>45751</v>
      </c>
      <c r="H418" s="24">
        <v>45777</v>
      </c>
      <c r="I418" t="s">
        <v>12</v>
      </c>
      <c r="J418" s="2">
        <v>684.62999999999988</v>
      </c>
      <c r="K418" t="s">
        <v>136</v>
      </c>
      <c r="L418">
        <v>5</v>
      </c>
      <c r="M418" t="s">
        <v>35</v>
      </c>
      <c r="N418" t="s">
        <v>50</v>
      </c>
      <c r="O418">
        <f t="shared" si="6"/>
        <v>2025</v>
      </c>
      <c r="P418" s="20">
        <v>45751</v>
      </c>
    </row>
    <row r="419" spans="1:16" x14ac:dyDescent="0.3">
      <c r="A419" t="s">
        <v>555</v>
      </c>
      <c r="B419" t="s">
        <v>1155</v>
      </c>
      <c r="C419" t="s">
        <v>10</v>
      </c>
      <c r="D419" t="s">
        <v>16</v>
      </c>
      <c r="E419">
        <v>10</v>
      </c>
      <c r="F419" s="2">
        <v>177.37</v>
      </c>
      <c r="G419" s="1">
        <v>45793</v>
      </c>
      <c r="H419" s="24">
        <v>45820</v>
      </c>
      <c r="I419" t="s">
        <v>12</v>
      </c>
      <c r="J419" s="2">
        <v>1773.7</v>
      </c>
      <c r="K419" t="s">
        <v>1143</v>
      </c>
      <c r="L419">
        <v>8</v>
      </c>
      <c r="M419" t="s">
        <v>48</v>
      </c>
      <c r="N419" t="s">
        <v>54</v>
      </c>
      <c r="O419">
        <f t="shared" si="6"/>
        <v>2025</v>
      </c>
      <c r="P419" s="20">
        <v>45793</v>
      </c>
    </row>
    <row r="420" spans="1:16" x14ac:dyDescent="0.3">
      <c r="A420" t="s">
        <v>556</v>
      </c>
      <c r="B420" t="s">
        <v>1159</v>
      </c>
      <c r="C420" t="s">
        <v>24</v>
      </c>
      <c r="D420" t="s">
        <v>38</v>
      </c>
      <c r="E420">
        <v>6</v>
      </c>
      <c r="F420" s="2">
        <v>3.51</v>
      </c>
      <c r="G420" s="1">
        <v>45820</v>
      </c>
      <c r="H420" s="24">
        <v>45864</v>
      </c>
      <c r="I420" t="s">
        <v>12</v>
      </c>
      <c r="J420" s="2">
        <v>21.06</v>
      </c>
      <c r="K420" t="s">
        <v>1144</v>
      </c>
      <c r="L420">
        <v>6</v>
      </c>
      <c r="M420" t="s">
        <v>28</v>
      </c>
      <c r="N420" t="s">
        <v>107</v>
      </c>
      <c r="O420">
        <f t="shared" si="6"/>
        <v>2025</v>
      </c>
      <c r="P420" s="20">
        <v>45820</v>
      </c>
    </row>
    <row r="421" spans="1:16" x14ac:dyDescent="0.3">
      <c r="A421" t="s">
        <v>557</v>
      </c>
      <c r="B421" t="s">
        <v>1159</v>
      </c>
      <c r="C421" t="s">
        <v>24</v>
      </c>
      <c r="D421" t="s">
        <v>51</v>
      </c>
      <c r="E421">
        <v>2</v>
      </c>
      <c r="F421" s="2">
        <v>21.99</v>
      </c>
      <c r="G421" s="1">
        <v>45725</v>
      </c>
      <c r="H421" s="24">
        <v>45759</v>
      </c>
      <c r="I421" t="s">
        <v>20</v>
      </c>
      <c r="J421" s="2">
        <v>43.98</v>
      </c>
      <c r="K421" t="s">
        <v>1144</v>
      </c>
      <c r="L421">
        <v>9</v>
      </c>
      <c r="M421" t="s">
        <v>80</v>
      </c>
      <c r="N421" t="s">
        <v>106</v>
      </c>
      <c r="O421">
        <f t="shared" si="6"/>
        <v>2025</v>
      </c>
      <c r="P421" s="20">
        <v>45725</v>
      </c>
    </row>
    <row r="422" spans="1:16" x14ac:dyDescent="0.3">
      <c r="A422" t="s">
        <v>558</v>
      </c>
      <c r="B422" t="s">
        <v>1156</v>
      </c>
      <c r="C422" t="s">
        <v>24</v>
      </c>
      <c r="D422" t="s">
        <v>27</v>
      </c>
      <c r="E422">
        <v>1</v>
      </c>
      <c r="F422" s="2">
        <v>292.01</v>
      </c>
      <c r="G422" s="1">
        <v>45259</v>
      </c>
      <c r="H422" s="24">
        <v>45278</v>
      </c>
      <c r="I422" t="s">
        <v>20</v>
      </c>
      <c r="J422" s="2">
        <v>292.01</v>
      </c>
      <c r="K422" t="s">
        <v>1143</v>
      </c>
      <c r="L422">
        <v>6</v>
      </c>
      <c r="M422" t="s">
        <v>40</v>
      </c>
      <c r="N422" t="s">
        <v>70</v>
      </c>
      <c r="O422">
        <f t="shared" si="6"/>
        <v>2023</v>
      </c>
      <c r="P422" s="20">
        <v>45259</v>
      </c>
    </row>
    <row r="423" spans="1:16" x14ac:dyDescent="0.3">
      <c r="A423" t="s">
        <v>559</v>
      </c>
      <c r="B423" t="s">
        <v>1157</v>
      </c>
      <c r="C423" t="s">
        <v>10</v>
      </c>
      <c r="D423" t="s">
        <v>32</v>
      </c>
      <c r="E423">
        <v>10</v>
      </c>
      <c r="F423" s="2">
        <v>35.380000000000003</v>
      </c>
      <c r="G423" s="1">
        <v>45296</v>
      </c>
      <c r="H423" s="24">
        <v>45316</v>
      </c>
      <c r="I423" t="s">
        <v>12</v>
      </c>
      <c r="J423" s="2">
        <v>353.8</v>
      </c>
      <c r="K423" t="s">
        <v>136</v>
      </c>
      <c r="L423">
        <v>4</v>
      </c>
      <c r="M423" t="s">
        <v>52</v>
      </c>
      <c r="N423" t="s">
        <v>70</v>
      </c>
      <c r="O423">
        <f t="shared" si="6"/>
        <v>2024</v>
      </c>
      <c r="P423" s="20">
        <v>45296</v>
      </c>
    </row>
    <row r="424" spans="1:16" x14ac:dyDescent="0.3">
      <c r="A424" t="s">
        <v>560</v>
      </c>
      <c r="B424" t="s">
        <v>1157</v>
      </c>
      <c r="C424" t="s">
        <v>10</v>
      </c>
      <c r="D424" t="s">
        <v>65</v>
      </c>
      <c r="E424">
        <v>8</v>
      </c>
      <c r="F424" s="2">
        <v>35.93</v>
      </c>
      <c r="G424" s="1">
        <v>45448</v>
      </c>
      <c r="H424" s="24">
        <v>45487</v>
      </c>
      <c r="I424" t="s">
        <v>20</v>
      </c>
      <c r="J424" s="2">
        <v>287.44</v>
      </c>
      <c r="K424" t="s">
        <v>136</v>
      </c>
      <c r="L424">
        <v>10</v>
      </c>
      <c r="M424" t="s">
        <v>22</v>
      </c>
      <c r="N424" t="s">
        <v>101</v>
      </c>
      <c r="O424">
        <f t="shared" si="6"/>
        <v>2024</v>
      </c>
      <c r="P424" s="20">
        <v>45448</v>
      </c>
    </row>
    <row r="425" spans="1:16" x14ac:dyDescent="0.3">
      <c r="A425" t="s">
        <v>561</v>
      </c>
      <c r="B425" t="s">
        <v>1159</v>
      </c>
      <c r="C425" t="s">
        <v>24</v>
      </c>
      <c r="D425" t="s">
        <v>38</v>
      </c>
      <c r="E425">
        <v>10</v>
      </c>
      <c r="F425" s="2">
        <v>3.51</v>
      </c>
      <c r="G425" s="1">
        <v>45179</v>
      </c>
      <c r="H425" s="24">
        <v>45221</v>
      </c>
      <c r="I425" t="s">
        <v>12</v>
      </c>
      <c r="J425" s="2">
        <v>35.099999999999994</v>
      </c>
      <c r="K425" t="s">
        <v>1144</v>
      </c>
      <c r="L425">
        <v>14</v>
      </c>
      <c r="M425" t="s">
        <v>35</v>
      </c>
      <c r="N425" t="s">
        <v>100</v>
      </c>
      <c r="O425">
        <f t="shared" si="6"/>
        <v>2023</v>
      </c>
      <c r="P425" s="20">
        <v>45179</v>
      </c>
    </row>
    <row r="426" spans="1:16" x14ac:dyDescent="0.3">
      <c r="A426" t="s">
        <v>562</v>
      </c>
      <c r="B426" t="s">
        <v>1156</v>
      </c>
      <c r="C426" t="s">
        <v>24</v>
      </c>
      <c r="D426" t="s">
        <v>38</v>
      </c>
      <c r="E426">
        <v>6</v>
      </c>
      <c r="F426" s="2">
        <v>3.51</v>
      </c>
      <c r="G426" s="1">
        <v>45578</v>
      </c>
      <c r="H426" s="24">
        <v>45600</v>
      </c>
      <c r="I426" t="s">
        <v>20</v>
      </c>
      <c r="J426" s="2">
        <v>21.06</v>
      </c>
      <c r="K426" t="s">
        <v>1144</v>
      </c>
      <c r="L426">
        <v>13</v>
      </c>
      <c r="M426" t="s">
        <v>13</v>
      </c>
      <c r="N426" t="s">
        <v>45</v>
      </c>
      <c r="O426">
        <f t="shared" si="6"/>
        <v>2024</v>
      </c>
      <c r="P426" s="20">
        <v>45578</v>
      </c>
    </row>
    <row r="427" spans="1:16" x14ac:dyDescent="0.3">
      <c r="A427" t="s">
        <v>563</v>
      </c>
      <c r="B427" t="s">
        <v>1155</v>
      </c>
      <c r="C427" t="s">
        <v>10</v>
      </c>
      <c r="D427" t="s">
        <v>34</v>
      </c>
      <c r="E427">
        <v>6</v>
      </c>
      <c r="F427" s="2">
        <v>113.3</v>
      </c>
      <c r="G427" s="1">
        <v>45506</v>
      </c>
      <c r="H427" s="24">
        <v>45550</v>
      </c>
      <c r="I427" t="s">
        <v>20</v>
      </c>
      <c r="J427" s="2">
        <v>679.8</v>
      </c>
      <c r="K427" t="s">
        <v>136</v>
      </c>
      <c r="L427">
        <v>15</v>
      </c>
      <c r="M427" t="s">
        <v>52</v>
      </c>
      <c r="N427" t="s">
        <v>76</v>
      </c>
      <c r="O427">
        <f t="shared" si="6"/>
        <v>2024</v>
      </c>
      <c r="P427" s="20">
        <v>45506</v>
      </c>
    </row>
    <row r="428" spans="1:16" x14ac:dyDescent="0.3">
      <c r="A428" t="s">
        <v>564</v>
      </c>
      <c r="B428" t="s">
        <v>1149</v>
      </c>
      <c r="C428" t="s">
        <v>19</v>
      </c>
      <c r="D428" t="s">
        <v>16</v>
      </c>
      <c r="E428">
        <v>1</v>
      </c>
      <c r="F428" s="2">
        <v>177.37</v>
      </c>
      <c r="G428" s="1">
        <v>44995</v>
      </c>
      <c r="H428" s="24">
        <v>45030</v>
      </c>
      <c r="I428" t="s">
        <v>12</v>
      </c>
      <c r="J428" s="2">
        <v>177.37</v>
      </c>
      <c r="K428" t="s">
        <v>1143</v>
      </c>
      <c r="L428">
        <v>17</v>
      </c>
      <c r="M428" t="s">
        <v>22</v>
      </c>
      <c r="N428" t="s">
        <v>47</v>
      </c>
      <c r="O428">
        <f t="shared" si="6"/>
        <v>2023</v>
      </c>
      <c r="P428" s="20">
        <v>44995</v>
      </c>
    </row>
    <row r="429" spans="1:16" x14ac:dyDescent="0.3">
      <c r="A429" t="s">
        <v>565</v>
      </c>
      <c r="B429" t="s">
        <v>1157</v>
      </c>
      <c r="C429" t="s">
        <v>10</v>
      </c>
      <c r="D429" t="s">
        <v>34</v>
      </c>
      <c r="E429">
        <v>6</v>
      </c>
      <c r="F429" s="2">
        <v>113.3</v>
      </c>
      <c r="G429" s="1">
        <v>45661</v>
      </c>
      <c r="H429" s="24">
        <v>45701</v>
      </c>
      <c r="I429" t="s">
        <v>20</v>
      </c>
      <c r="J429" s="2">
        <v>679.8</v>
      </c>
      <c r="K429" t="s">
        <v>136</v>
      </c>
      <c r="L429">
        <v>15</v>
      </c>
      <c r="M429" t="s">
        <v>22</v>
      </c>
      <c r="N429" t="s">
        <v>123</v>
      </c>
      <c r="O429">
        <f t="shared" si="6"/>
        <v>2025</v>
      </c>
      <c r="P429" s="20">
        <v>45661</v>
      </c>
    </row>
    <row r="430" spans="1:16" x14ac:dyDescent="0.3">
      <c r="A430" t="s">
        <v>566</v>
      </c>
      <c r="B430" t="s">
        <v>1153</v>
      </c>
      <c r="C430" t="s">
        <v>19</v>
      </c>
      <c r="D430" t="s">
        <v>44</v>
      </c>
      <c r="E430">
        <v>1</v>
      </c>
      <c r="F430" s="2">
        <v>76.069999999999993</v>
      </c>
      <c r="G430" s="1">
        <v>45141</v>
      </c>
      <c r="H430" s="24">
        <v>45182</v>
      </c>
      <c r="I430" t="s">
        <v>12</v>
      </c>
      <c r="J430" s="2">
        <v>76.069999999999993</v>
      </c>
      <c r="K430" t="s">
        <v>136</v>
      </c>
      <c r="L430">
        <v>14</v>
      </c>
      <c r="M430" t="s">
        <v>35</v>
      </c>
      <c r="N430" t="s">
        <v>50</v>
      </c>
      <c r="O430">
        <f t="shared" si="6"/>
        <v>2023</v>
      </c>
      <c r="P430" s="20">
        <v>45141</v>
      </c>
    </row>
    <row r="431" spans="1:16" x14ac:dyDescent="0.3">
      <c r="A431" t="s">
        <v>567</v>
      </c>
      <c r="B431" t="s">
        <v>1155</v>
      </c>
      <c r="C431" t="s">
        <v>10</v>
      </c>
      <c r="D431" t="s">
        <v>25</v>
      </c>
      <c r="E431">
        <v>3</v>
      </c>
      <c r="F431" s="2">
        <v>0.76</v>
      </c>
      <c r="G431" s="1">
        <v>44981</v>
      </c>
      <c r="H431" s="24">
        <v>44999</v>
      </c>
      <c r="I431" t="s">
        <v>12</v>
      </c>
      <c r="J431" s="2">
        <v>2.2800000000000002</v>
      </c>
      <c r="K431" t="s">
        <v>1144</v>
      </c>
      <c r="L431">
        <v>17</v>
      </c>
      <c r="M431" t="s">
        <v>28</v>
      </c>
      <c r="N431" t="s">
        <v>99</v>
      </c>
      <c r="O431">
        <f t="shared" si="6"/>
        <v>2023</v>
      </c>
      <c r="P431" s="20">
        <v>44981</v>
      </c>
    </row>
    <row r="432" spans="1:16" x14ac:dyDescent="0.3">
      <c r="A432" t="s">
        <v>568</v>
      </c>
      <c r="B432" t="s">
        <v>1154</v>
      </c>
      <c r="C432" t="s">
        <v>24</v>
      </c>
      <c r="D432" t="s">
        <v>44</v>
      </c>
      <c r="E432">
        <v>3</v>
      </c>
      <c r="F432" s="2">
        <v>76.069999999999993</v>
      </c>
      <c r="G432" s="1">
        <v>45208</v>
      </c>
      <c r="H432" s="24">
        <v>45223</v>
      </c>
      <c r="I432" t="s">
        <v>20</v>
      </c>
      <c r="J432" s="2">
        <v>228.20999999999998</v>
      </c>
      <c r="K432" t="s">
        <v>136</v>
      </c>
      <c r="L432">
        <v>12</v>
      </c>
      <c r="M432" t="s">
        <v>17</v>
      </c>
      <c r="N432" t="s">
        <v>86</v>
      </c>
      <c r="O432">
        <f t="shared" si="6"/>
        <v>2023</v>
      </c>
      <c r="P432" s="20">
        <v>45208</v>
      </c>
    </row>
    <row r="433" spans="1:16" x14ac:dyDescent="0.3">
      <c r="A433" t="s">
        <v>569</v>
      </c>
      <c r="B433" t="s">
        <v>1154</v>
      </c>
      <c r="C433" t="s">
        <v>24</v>
      </c>
      <c r="D433" t="s">
        <v>51</v>
      </c>
      <c r="E433">
        <v>8</v>
      </c>
      <c r="F433" s="2">
        <v>21.99</v>
      </c>
      <c r="G433" s="1">
        <v>44944</v>
      </c>
      <c r="H433" s="24">
        <v>44959</v>
      </c>
      <c r="I433" t="s">
        <v>12</v>
      </c>
      <c r="J433" s="2">
        <v>175.92</v>
      </c>
      <c r="K433" t="s">
        <v>1144</v>
      </c>
      <c r="L433">
        <v>16</v>
      </c>
      <c r="M433" t="s">
        <v>30</v>
      </c>
      <c r="N433" t="s">
        <v>88</v>
      </c>
      <c r="O433">
        <f t="shared" si="6"/>
        <v>2023</v>
      </c>
      <c r="P433" s="20">
        <v>44944</v>
      </c>
    </row>
    <row r="434" spans="1:16" x14ac:dyDescent="0.3">
      <c r="A434" t="s">
        <v>570</v>
      </c>
      <c r="B434" t="s">
        <v>1156</v>
      </c>
      <c r="C434" t="s">
        <v>24</v>
      </c>
      <c r="D434" t="s">
        <v>38</v>
      </c>
      <c r="E434">
        <v>1</v>
      </c>
      <c r="F434" s="2">
        <v>3.51</v>
      </c>
      <c r="G434" s="1">
        <v>45256</v>
      </c>
      <c r="H434" s="24">
        <v>45291</v>
      </c>
      <c r="I434" t="s">
        <v>12</v>
      </c>
      <c r="J434" s="2">
        <v>3.51</v>
      </c>
      <c r="K434" t="s">
        <v>1144</v>
      </c>
      <c r="L434">
        <v>15</v>
      </c>
      <c r="M434" t="s">
        <v>28</v>
      </c>
      <c r="N434" t="s">
        <v>107</v>
      </c>
      <c r="O434">
        <f t="shared" si="6"/>
        <v>2023</v>
      </c>
      <c r="P434" s="20">
        <v>45256</v>
      </c>
    </row>
    <row r="435" spans="1:16" x14ac:dyDescent="0.3">
      <c r="A435" t="s">
        <v>571</v>
      </c>
      <c r="B435" t="s">
        <v>1149</v>
      </c>
      <c r="C435" t="s">
        <v>15</v>
      </c>
      <c r="D435" t="s">
        <v>25</v>
      </c>
      <c r="E435">
        <v>5</v>
      </c>
      <c r="F435" s="2">
        <v>0.76</v>
      </c>
      <c r="G435" s="1">
        <v>45353</v>
      </c>
      <c r="H435" s="24">
        <v>45389</v>
      </c>
      <c r="I435" t="s">
        <v>20</v>
      </c>
      <c r="J435" s="2">
        <v>3.8</v>
      </c>
      <c r="K435" t="s">
        <v>1144</v>
      </c>
      <c r="L435">
        <v>2</v>
      </c>
      <c r="M435" t="s">
        <v>22</v>
      </c>
      <c r="N435" t="s">
        <v>107</v>
      </c>
      <c r="O435">
        <f t="shared" si="6"/>
        <v>2024</v>
      </c>
      <c r="P435" s="20">
        <v>45353</v>
      </c>
    </row>
    <row r="436" spans="1:16" x14ac:dyDescent="0.3">
      <c r="A436" t="s">
        <v>572</v>
      </c>
      <c r="B436" t="s">
        <v>1149</v>
      </c>
      <c r="C436" t="s">
        <v>19</v>
      </c>
      <c r="D436" t="s">
        <v>38</v>
      </c>
      <c r="E436">
        <v>1</v>
      </c>
      <c r="F436" s="2">
        <v>3.51</v>
      </c>
      <c r="G436" s="1">
        <v>45625</v>
      </c>
      <c r="H436" s="24">
        <v>45663</v>
      </c>
      <c r="I436" t="s">
        <v>12</v>
      </c>
      <c r="J436" s="2">
        <v>3.51</v>
      </c>
      <c r="K436" t="s">
        <v>1144</v>
      </c>
      <c r="L436">
        <v>3</v>
      </c>
      <c r="M436" t="s">
        <v>40</v>
      </c>
      <c r="N436" t="s">
        <v>129</v>
      </c>
      <c r="O436">
        <f t="shared" si="6"/>
        <v>2024</v>
      </c>
      <c r="P436" s="20">
        <v>45625</v>
      </c>
    </row>
    <row r="437" spans="1:16" x14ac:dyDescent="0.3">
      <c r="A437" t="s">
        <v>573</v>
      </c>
      <c r="B437" t="s">
        <v>1149</v>
      </c>
      <c r="C437" t="s">
        <v>19</v>
      </c>
      <c r="D437" t="s">
        <v>11</v>
      </c>
      <c r="E437">
        <v>1</v>
      </c>
      <c r="F437" s="2">
        <v>226.86</v>
      </c>
      <c r="G437" s="1">
        <v>45231</v>
      </c>
      <c r="H437" s="24">
        <v>45267</v>
      </c>
      <c r="I437" t="s">
        <v>12</v>
      </c>
      <c r="J437" s="2">
        <v>226.86</v>
      </c>
      <c r="K437" t="s">
        <v>136</v>
      </c>
      <c r="L437">
        <v>7</v>
      </c>
      <c r="M437" t="s">
        <v>35</v>
      </c>
      <c r="N437" t="s">
        <v>36</v>
      </c>
      <c r="O437">
        <f t="shared" si="6"/>
        <v>2023</v>
      </c>
      <c r="P437" s="20">
        <v>45231</v>
      </c>
    </row>
    <row r="438" spans="1:16" x14ac:dyDescent="0.3">
      <c r="A438" t="s">
        <v>574</v>
      </c>
      <c r="B438" t="s">
        <v>1150</v>
      </c>
      <c r="C438" t="s">
        <v>24</v>
      </c>
      <c r="D438" t="s">
        <v>11</v>
      </c>
      <c r="E438">
        <v>10</v>
      </c>
      <c r="F438" s="2">
        <v>226.86</v>
      </c>
      <c r="G438" s="1">
        <v>45587</v>
      </c>
      <c r="H438" s="24">
        <v>45610</v>
      </c>
      <c r="I438" t="s">
        <v>12</v>
      </c>
      <c r="J438" s="2">
        <v>2268.6000000000004</v>
      </c>
      <c r="K438" t="s">
        <v>136</v>
      </c>
      <c r="L438">
        <v>15</v>
      </c>
      <c r="M438" t="s">
        <v>52</v>
      </c>
      <c r="N438" t="s">
        <v>90</v>
      </c>
      <c r="O438">
        <f t="shared" si="6"/>
        <v>2024</v>
      </c>
      <c r="P438" s="20">
        <v>45587</v>
      </c>
    </row>
    <row r="439" spans="1:16" x14ac:dyDescent="0.3">
      <c r="A439" t="s">
        <v>575</v>
      </c>
      <c r="B439" t="s">
        <v>1150</v>
      </c>
      <c r="C439" t="s">
        <v>24</v>
      </c>
      <c r="D439" t="s">
        <v>51</v>
      </c>
      <c r="E439">
        <v>1</v>
      </c>
      <c r="F439" s="2">
        <v>21.99</v>
      </c>
      <c r="G439" s="1">
        <v>44964</v>
      </c>
      <c r="H439" s="24">
        <v>44998</v>
      </c>
      <c r="I439" t="s">
        <v>20</v>
      </c>
      <c r="J439" s="2">
        <v>21.99</v>
      </c>
      <c r="K439" t="s">
        <v>1144</v>
      </c>
      <c r="L439">
        <v>11</v>
      </c>
      <c r="M439" t="s">
        <v>48</v>
      </c>
      <c r="N439" t="s">
        <v>59</v>
      </c>
      <c r="O439">
        <f t="shared" si="6"/>
        <v>2023</v>
      </c>
      <c r="P439" s="20">
        <v>44964</v>
      </c>
    </row>
    <row r="440" spans="1:16" x14ac:dyDescent="0.3">
      <c r="A440" t="s">
        <v>576</v>
      </c>
      <c r="B440" t="s">
        <v>1149</v>
      </c>
      <c r="C440" t="s">
        <v>15</v>
      </c>
      <c r="D440" t="s">
        <v>11</v>
      </c>
      <c r="E440">
        <v>8</v>
      </c>
      <c r="F440" s="2">
        <v>226.86</v>
      </c>
      <c r="G440" s="1">
        <v>45946</v>
      </c>
      <c r="H440" s="24">
        <v>45980</v>
      </c>
      <c r="I440" t="s">
        <v>12</v>
      </c>
      <c r="J440" s="2">
        <v>1814.88</v>
      </c>
      <c r="K440" t="s">
        <v>136</v>
      </c>
      <c r="L440">
        <v>3</v>
      </c>
      <c r="M440" t="s">
        <v>40</v>
      </c>
      <c r="N440" t="s">
        <v>70</v>
      </c>
      <c r="O440">
        <f t="shared" si="6"/>
        <v>2025</v>
      </c>
      <c r="P440" s="20">
        <v>45946</v>
      </c>
    </row>
    <row r="441" spans="1:16" x14ac:dyDescent="0.3">
      <c r="A441" t="s">
        <v>577</v>
      </c>
      <c r="B441" t="s">
        <v>1152</v>
      </c>
      <c r="C441" t="s">
        <v>24</v>
      </c>
      <c r="D441" t="s">
        <v>32</v>
      </c>
      <c r="E441">
        <v>7</v>
      </c>
      <c r="F441" s="2">
        <v>35.380000000000003</v>
      </c>
      <c r="G441" s="1">
        <v>45655</v>
      </c>
      <c r="H441" s="24">
        <v>45672</v>
      </c>
      <c r="I441" t="s">
        <v>20</v>
      </c>
      <c r="J441" s="2">
        <v>247.66000000000003</v>
      </c>
      <c r="K441" t="s">
        <v>136</v>
      </c>
      <c r="L441">
        <v>14</v>
      </c>
      <c r="M441" t="s">
        <v>48</v>
      </c>
      <c r="N441" t="s">
        <v>126</v>
      </c>
      <c r="O441">
        <f t="shared" si="6"/>
        <v>2024</v>
      </c>
      <c r="P441" s="20">
        <v>45655</v>
      </c>
    </row>
    <row r="442" spans="1:16" x14ac:dyDescent="0.3">
      <c r="A442" t="s">
        <v>578</v>
      </c>
      <c r="B442" t="s">
        <v>1150</v>
      </c>
      <c r="C442" t="s">
        <v>24</v>
      </c>
      <c r="D442" t="s">
        <v>25</v>
      </c>
      <c r="E442">
        <v>7</v>
      </c>
      <c r="F442" s="2">
        <v>0.76</v>
      </c>
      <c r="G442" s="1">
        <v>45546</v>
      </c>
      <c r="H442" s="24">
        <v>45563</v>
      </c>
      <c r="I442" t="s">
        <v>20</v>
      </c>
      <c r="J442" s="2">
        <v>5.32</v>
      </c>
      <c r="K442" t="s">
        <v>1144</v>
      </c>
      <c r="L442">
        <v>13</v>
      </c>
      <c r="M442" t="s">
        <v>30</v>
      </c>
      <c r="N442" t="s">
        <v>77</v>
      </c>
      <c r="O442">
        <f t="shared" si="6"/>
        <v>2024</v>
      </c>
      <c r="P442" s="20">
        <v>45546</v>
      </c>
    </row>
    <row r="443" spans="1:16" x14ac:dyDescent="0.3">
      <c r="A443" t="s">
        <v>579</v>
      </c>
      <c r="B443" t="s">
        <v>1149</v>
      </c>
      <c r="C443" t="s">
        <v>19</v>
      </c>
      <c r="D443" t="s">
        <v>16</v>
      </c>
      <c r="E443">
        <v>8</v>
      </c>
      <c r="F443" s="2">
        <v>177.37</v>
      </c>
      <c r="G443" s="1">
        <v>45291</v>
      </c>
      <c r="H443" s="24">
        <v>45333</v>
      </c>
      <c r="I443" t="s">
        <v>20</v>
      </c>
      <c r="J443" s="2">
        <v>1418.96</v>
      </c>
      <c r="K443" t="s">
        <v>1143</v>
      </c>
      <c r="L443">
        <v>8</v>
      </c>
      <c r="M443" t="s">
        <v>13</v>
      </c>
      <c r="N443" t="s">
        <v>33</v>
      </c>
      <c r="O443">
        <f t="shared" si="6"/>
        <v>2023</v>
      </c>
      <c r="P443" s="20">
        <v>45291</v>
      </c>
    </row>
    <row r="444" spans="1:16" x14ac:dyDescent="0.3">
      <c r="A444" t="s">
        <v>580</v>
      </c>
      <c r="B444" t="s">
        <v>1149</v>
      </c>
      <c r="C444" t="s">
        <v>19</v>
      </c>
      <c r="D444" t="s">
        <v>11</v>
      </c>
      <c r="E444">
        <v>7</v>
      </c>
      <c r="F444" s="2">
        <v>226.86</v>
      </c>
      <c r="G444" s="1">
        <v>45448</v>
      </c>
      <c r="H444" s="24">
        <v>45487</v>
      </c>
      <c r="I444" t="s">
        <v>20</v>
      </c>
      <c r="J444" s="2">
        <v>1588.02</v>
      </c>
      <c r="K444" t="s">
        <v>136</v>
      </c>
      <c r="L444">
        <v>3</v>
      </c>
      <c r="M444" t="s">
        <v>30</v>
      </c>
      <c r="N444" t="s">
        <v>88</v>
      </c>
      <c r="O444">
        <f t="shared" si="6"/>
        <v>2024</v>
      </c>
      <c r="P444" s="20">
        <v>45448</v>
      </c>
    </row>
    <row r="445" spans="1:16" x14ac:dyDescent="0.3">
      <c r="A445" t="s">
        <v>581</v>
      </c>
      <c r="B445" t="s">
        <v>1156</v>
      </c>
      <c r="C445" t="s">
        <v>24</v>
      </c>
      <c r="D445" t="s">
        <v>65</v>
      </c>
      <c r="E445">
        <v>1</v>
      </c>
      <c r="F445" s="2">
        <v>35.93</v>
      </c>
      <c r="G445" s="1">
        <v>45582</v>
      </c>
      <c r="H445" s="24">
        <v>45618</v>
      </c>
      <c r="I445" t="s">
        <v>20</v>
      </c>
      <c r="J445" s="2">
        <v>35.93</v>
      </c>
      <c r="K445" t="s">
        <v>136</v>
      </c>
      <c r="L445">
        <v>6</v>
      </c>
      <c r="M445" t="s">
        <v>48</v>
      </c>
      <c r="N445" t="s">
        <v>91</v>
      </c>
      <c r="O445">
        <f t="shared" si="6"/>
        <v>2024</v>
      </c>
      <c r="P445" s="20">
        <v>45582</v>
      </c>
    </row>
    <row r="446" spans="1:16" x14ac:dyDescent="0.3">
      <c r="A446" t="s">
        <v>582</v>
      </c>
      <c r="B446" t="s">
        <v>1157</v>
      </c>
      <c r="C446" t="s">
        <v>10</v>
      </c>
      <c r="D446" t="s">
        <v>32</v>
      </c>
      <c r="E446">
        <v>6</v>
      </c>
      <c r="F446" s="2">
        <v>35.380000000000003</v>
      </c>
      <c r="G446" s="1">
        <v>44928</v>
      </c>
      <c r="H446" s="24">
        <v>44972</v>
      </c>
      <c r="I446" t="s">
        <v>20</v>
      </c>
      <c r="J446" s="2">
        <v>212.28000000000003</v>
      </c>
      <c r="K446" t="s">
        <v>136</v>
      </c>
      <c r="L446">
        <v>3</v>
      </c>
      <c r="M446" t="s">
        <v>13</v>
      </c>
      <c r="N446" t="s">
        <v>26</v>
      </c>
      <c r="O446">
        <f t="shared" si="6"/>
        <v>2023</v>
      </c>
      <c r="P446" s="20">
        <v>44928</v>
      </c>
    </row>
    <row r="447" spans="1:16" x14ac:dyDescent="0.3">
      <c r="A447" t="s">
        <v>583</v>
      </c>
      <c r="B447" t="s">
        <v>1156</v>
      </c>
      <c r="C447" t="s">
        <v>24</v>
      </c>
      <c r="D447" t="s">
        <v>11</v>
      </c>
      <c r="E447">
        <v>5</v>
      </c>
      <c r="F447" s="2">
        <v>226.86</v>
      </c>
      <c r="G447" s="1">
        <v>45362</v>
      </c>
      <c r="H447" s="24">
        <v>45384</v>
      </c>
      <c r="I447" t="s">
        <v>12</v>
      </c>
      <c r="J447" s="2">
        <v>1134.3000000000002</v>
      </c>
      <c r="K447" t="s">
        <v>136</v>
      </c>
      <c r="L447">
        <v>8</v>
      </c>
      <c r="M447" t="s">
        <v>22</v>
      </c>
      <c r="N447" t="s">
        <v>101</v>
      </c>
      <c r="O447">
        <f t="shared" si="6"/>
        <v>2024</v>
      </c>
      <c r="P447" s="20">
        <v>45362</v>
      </c>
    </row>
    <row r="448" spans="1:16" x14ac:dyDescent="0.3">
      <c r="A448" t="s">
        <v>584</v>
      </c>
      <c r="B448" t="s">
        <v>1151</v>
      </c>
      <c r="C448" t="s">
        <v>24</v>
      </c>
      <c r="D448" t="s">
        <v>38</v>
      </c>
      <c r="E448">
        <v>9</v>
      </c>
      <c r="F448" s="2">
        <v>3.51</v>
      </c>
      <c r="G448" s="1">
        <v>45173</v>
      </c>
      <c r="H448" s="24">
        <v>45206</v>
      </c>
      <c r="I448" t="s">
        <v>12</v>
      </c>
      <c r="J448" s="2">
        <v>31.589999999999996</v>
      </c>
      <c r="K448" t="s">
        <v>1144</v>
      </c>
      <c r="L448">
        <v>4</v>
      </c>
      <c r="M448" t="s">
        <v>52</v>
      </c>
      <c r="N448" t="s">
        <v>53</v>
      </c>
      <c r="O448">
        <f t="shared" si="6"/>
        <v>2023</v>
      </c>
      <c r="P448" s="20">
        <v>45173</v>
      </c>
    </row>
    <row r="449" spans="1:16" x14ac:dyDescent="0.3">
      <c r="A449" t="s">
        <v>585</v>
      </c>
      <c r="B449" t="s">
        <v>1155</v>
      </c>
      <c r="C449" t="s">
        <v>10</v>
      </c>
      <c r="D449" t="s">
        <v>38</v>
      </c>
      <c r="E449">
        <v>10</v>
      </c>
      <c r="F449" s="2">
        <v>3.51</v>
      </c>
      <c r="G449" s="1">
        <v>45281</v>
      </c>
      <c r="H449" s="24">
        <v>45320</v>
      </c>
      <c r="I449" t="s">
        <v>12</v>
      </c>
      <c r="J449" s="2">
        <v>35.099999999999994</v>
      </c>
      <c r="K449" t="s">
        <v>1144</v>
      </c>
      <c r="L449">
        <v>2</v>
      </c>
      <c r="M449" t="s">
        <v>30</v>
      </c>
      <c r="N449" t="s">
        <v>31</v>
      </c>
      <c r="O449">
        <f t="shared" si="6"/>
        <v>2023</v>
      </c>
      <c r="P449" s="20">
        <v>45281</v>
      </c>
    </row>
    <row r="450" spans="1:16" x14ac:dyDescent="0.3">
      <c r="A450" t="s">
        <v>586</v>
      </c>
      <c r="B450" t="s">
        <v>1154</v>
      </c>
      <c r="C450" t="s">
        <v>24</v>
      </c>
      <c r="D450" t="s">
        <v>11</v>
      </c>
      <c r="E450">
        <v>2</v>
      </c>
      <c r="F450" s="2">
        <v>226.86</v>
      </c>
      <c r="G450" s="1">
        <v>45115</v>
      </c>
      <c r="H450" s="24">
        <v>45137</v>
      </c>
      <c r="I450" t="s">
        <v>20</v>
      </c>
      <c r="J450" s="2">
        <v>453.72</v>
      </c>
      <c r="K450" t="s">
        <v>136</v>
      </c>
      <c r="L450">
        <v>6</v>
      </c>
      <c r="M450" t="s">
        <v>13</v>
      </c>
      <c r="N450" t="s">
        <v>84</v>
      </c>
      <c r="O450">
        <f t="shared" si="6"/>
        <v>2023</v>
      </c>
      <c r="P450" s="20">
        <v>45115</v>
      </c>
    </row>
    <row r="451" spans="1:16" x14ac:dyDescent="0.3">
      <c r="A451" t="s">
        <v>587</v>
      </c>
      <c r="B451" t="s">
        <v>1152</v>
      </c>
      <c r="C451" t="s">
        <v>24</v>
      </c>
      <c r="D451" t="s">
        <v>25</v>
      </c>
      <c r="E451">
        <v>4</v>
      </c>
      <c r="F451" s="2">
        <v>0.76</v>
      </c>
      <c r="G451" s="1">
        <v>45929</v>
      </c>
      <c r="H451" s="24">
        <v>45973</v>
      </c>
      <c r="I451" t="s">
        <v>12</v>
      </c>
      <c r="J451" s="2">
        <v>3.04</v>
      </c>
      <c r="K451" t="s">
        <v>1144</v>
      </c>
      <c r="L451">
        <v>16</v>
      </c>
      <c r="M451" t="s">
        <v>52</v>
      </c>
      <c r="N451" t="s">
        <v>133</v>
      </c>
      <c r="O451">
        <f t="shared" ref="O451:O514" si="7">YEAR(G451)</f>
        <v>2025</v>
      </c>
      <c r="P451" s="20">
        <v>45929</v>
      </c>
    </row>
    <row r="452" spans="1:16" x14ac:dyDescent="0.3">
      <c r="A452" t="s">
        <v>588</v>
      </c>
      <c r="B452" t="s">
        <v>1152</v>
      </c>
      <c r="C452" t="s">
        <v>24</v>
      </c>
      <c r="D452" t="s">
        <v>25</v>
      </c>
      <c r="E452">
        <v>10</v>
      </c>
      <c r="F452" s="2">
        <v>0.76</v>
      </c>
      <c r="G452" s="1">
        <v>45380</v>
      </c>
      <c r="H452" s="24">
        <v>45405</v>
      </c>
      <c r="I452" t="s">
        <v>20</v>
      </c>
      <c r="J452" s="2">
        <v>7.6</v>
      </c>
      <c r="K452" t="s">
        <v>1144</v>
      </c>
      <c r="L452">
        <v>1</v>
      </c>
      <c r="M452" t="s">
        <v>35</v>
      </c>
      <c r="N452" t="s">
        <v>95</v>
      </c>
      <c r="O452">
        <f t="shared" si="7"/>
        <v>2024</v>
      </c>
      <c r="P452" s="20">
        <v>45380</v>
      </c>
    </row>
    <row r="453" spans="1:16" x14ac:dyDescent="0.3">
      <c r="A453" t="s">
        <v>589</v>
      </c>
      <c r="B453" t="s">
        <v>1153</v>
      </c>
      <c r="C453" t="s">
        <v>19</v>
      </c>
      <c r="D453" t="s">
        <v>16</v>
      </c>
      <c r="E453">
        <v>9</v>
      </c>
      <c r="F453" s="2">
        <v>177.37</v>
      </c>
      <c r="G453" s="1">
        <v>45982</v>
      </c>
      <c r="H453" s="24">
        <v>45998</v>
      </c>
      <c r="I453" t="s">
        <v>20</v>
      </c>
      <c r="J453" s="2">
        <v>1596.33</v>
      </c>
      <c r="K453" t="s">
        <v>1143</v>
      </c>
      <c r="L453">
        <v>10</v>
      </c>
      <c r="M453" t="s">
        <v>40</v>
      </c>
      <c r="N453" t="s">
        <v>124</v>
      </c>
      <c r="O453">
        <f t="shared" si="7"/>
        <v>2025</v>
      </c>
      <c r="P453" s="20">
        <v>45982</v>
      </c>
    </row>
    <row r="454" spans="1:16" x14ac:dyDescent="0.3">
      <c r="A454" t="s">
        <v>590</v>
      </c>
      <c r="B454" t="s">
        <v>1155</v>
      </c>
      <c r="C454" t="s">
        <v>10</v>
      </c>
      <c r="D454" t="s">
        <v>38</v>
      </c>
      <c r="E454">
        <v>9</v>
      </c>
      <c r="F454" s="2">
        <v>3.51</v>
      </c>
      <c r="G454" s="1">
        <v>45231</v>
      </c>
      <c r="H454" s="24">
        <v>45267</v>
      </c>
      <c r="I454" t="s">
        <v>12</v>
      </c>
      <c r="J454" s="2">
        <v>31.589999999999996</v>
      </c>
      <c r="K454" t="s">
        <v>1144</v>
      </c>
      <c r="L454">
        <v>7</v>
      </c>
      <c r="M454" t="s">
        <v>35</v>
      </c>
      <c r="N454" t="s">
        <v>127</v>
      </c>
      <c r="O454">
        <f t="shared" si="7"/>
        <v>2023</v>
      </c>
      <c r="P454" s="20">
        <v>45231</v>
      </c>
    </row>
    <row r="455" spans="1:16" x14ac:dyDescent="0.3">
      <c r="A455" t="s">
        <v>591</v>
      </c>
      <c r="B455" t="s">
        <v>1149</v>
      </c>
      <c r="C455" t="s">
        <v>19</v>
      </c>
      <c r="D455" t="s">
        <v>32</v>
      </c>
      <c r="E455">
        <v>3</v>
      </c>
      <c r="F455" s="2">
        <v>35.380000000000003</v>
      </c>
      <c r="G455" s="1">
        <v>45090</v>
      </c>
      <c r="H455" s="24">
        <v>45114</v>
      </c>
      <c r="I455" t="s">
        <v>20</v>
      </c>
      <c r="J455" s="2">
        <v>106.14000000000001</v>
      </c>
      <c r="K455" t="s">
        <v>136</v>
      </c>
      <c r="L455">
        <v>1</v>
      </c>
      <c r="M455" t="s">
        <v>30</v>
      </c>
      <c r="N455" t="s">
        <v>88</v>
      </c>
      <c r="O455">
        <f t="shared" si="7"/>
        <v>2023</v>
      </c>
      <c r="P455" s="20">
        <v>45090</v>
      </c>
    </row>
    <row r="456" spans="1:16" x14ac:dyDescent="0.3">
      <c r="A456" t="s">
        <v>592</v>
      </c>
      <c r="B456" t="s">
        <v>1154</v>
      </c>
      <c r="C456" t="s">
        <v>10</v>
      </c>
      <c r="D456" t="s">
        <v>51</v>
      </c>
      <c r="E456">
        <v>6</v>
      </c>
      <c r="F456" s="2">
        <v>21.99</v>
      </c>
      <c r="G456" s="1">
        <v>45914</v>
      </c>
      <c r="H456" s="24">
        <v>45946</v>
      </c>
      <c r="I456" t="s">
        <v>12</v>
      </c>
      <c r="J456" s="2">
        <v>131.94</v>
      </c>
      <c r="K456" t="s">
        <v>1144</v>
      </c>
      <c r="L456">
        <v>10</v>
      </c>
      <c r="M456" t="s">
        <v>35</v>
      </c>
      <c r="N456" t="s">
        <v>116</v>
      </c>
      <c r="O456">
        <f t="shared" si="7"/>
        <v>2025</v>
      </c>
      <c r="P456" s="20">
        <v>45914</v>
      </c>
    </row>
    <row r="457" spans="1:16" x14ac:dyDescent="0.3">
      <c r="A457" t="s">
        <v>593</v>
      </c>
      <c r="B457" t="s">
        <v>1158</v>
      </c>
      <c r="C457" t="s">
        <v>15</v>
      </c>
      <c r="D457" t="s">
        <v>25</v>
      </c>
      <c r="E457">
        <v>4</v>
      </c>
      <c r="F457" s="2">
        <v>0.76</v>
      </c>
      <c r="G457" s="1">
        <v>45684</v>
      </c>
      <c r="H457" s="24">
        <v>45728</v>
      </c>
      <c r="I457" t="s">
        <v>12</v>
      </c>
      <c r="J457" s="2">
        <v>3.04</v>
      </c>
      <c r="K457" t="s">
        <v>1144</v>
      </c>
      <c r="L457">
        <v>5</v>
      </c>
      <c r="M457" t="s">
        <v>80</v>
      </c>
      <c r="N457" t="s">
        <v>94</v>
      </c>
      <c r="O457">
        <f t="shared" si="7"/>
        <v>2025</v>
      </c>
      <c r="P457" s="20">
        <v>45684</v>
      </c>
    </row>
    <row r="458" spans="1:16" x14ac:dyDescent="0.3">
      <c r="A458" t="s">
        <v>594</v>
      </c>
      <c r="B458" t="s">
        <v>1149</v>
      </c>
      <c r="C458" t="s">
        <v>15</v>
      </c>
      <c r="D458" t="s">
        <v>38</v>
      </c>
      <c r="E458">
        <v>4</v>
      </c>
      <c r="F458" s="2">
        <v>3.51</v>
      </c>
      <c r="G458" s="1">
        <v>45232</v>
      </c>
      <c r="H458" s="24">
        <v>45260</v>
      </c>
      <c r="I458" t="s">
        <v>12</v>
      </c>
      <c r="J458" s="2">
        <v>14.04</v>
      </c>
      <c r="K458" t="s">
        <v>1144</v>
      </c>
      <c r="L458">
        <v>0</v>
      </c>
      <c r="M458" t="s">
        <v>80</v>
      </c>
      <c r="N458" t="s">
        <v>110</v>
      </c>
      <c r="O458">
        <f t="shared" si="7"/>
        <v>2023</v>
      </c>
      <c r="P458" s="20">
        <v>45232</v>
      </c>
    </row>
    <row r="459" spans="1:16" x14ac:dyDescent="0.3">
      <c r="A459" t="s">
        <v>595</v>
      </c>
      <c r="B459" t="s">
        <v>1154</v>
      </c>
      <c r="C459" t="s">
        <v>10</v>
      </c>
      <c r="D459" t="s">
        <v>32</v>
      </c>
      <c r="E459">
        <v>10</v>
      </c>
      <c r="F459" s="2">
        <v>35.380000000000003</v>
      </c>
      <c r="G459" s="1">
        <v>45828</v>
      </c>
      <c r="H459" s="24">
        <v>45872</v>
      </c>
      <c r="I459" t="s">
        <v>12</v>
      </c>
      <c r="J459" s="2">
        <v>353.8</v>
      </c>
      <c r="K459" t="s">
        <v>136</v>
      </c>
      <c r="L459">
        <v>5</v>
      </c>
      <c r="M459" t="s">
        <v>80</v>
      </c>
      <c r="N459" t="s">
        <v>110</v>
      </c>
      <c r="O459">
        <f t="shared" si="7"/>
        <v>2025</v>
      </c>
      <c r="P459" s="20">
        <v>45828</v>
      </c>
    </row>
    <row r="460" spans="1:16" x14ac:dyDescent="0.3">
      <c r="A460" t="s">
        <v>596</v>
      </c>
      <c r="B460" t="s">
        <v>1151</v>
      </c>
      <c r="C460" t="s">
        <v>24</v>
      </c>
      <c r="D460" t="s">
        <v>11</v>
      </c>
      <c r="E460">
        <v>7</v>
      </c>
      <c r="F460" s="2">
        <v>226.86</v>
      </c>
      <c r="G460" s="1">
        <v>45403</v>
      </c>
      <c r="H460" s="24">
        <v>45446</v>
      </c>
      <c r="I460" t="s">
        <v>12</v>
      </c>
      <c r="J460" s="2">
        <v>1588.02</v>
      </c>
      <c r="K460" t="s">
        <v>136</v>
      </c>
      <c r="L460">
        <v>19</v>
      </c>
      <c r="M460" t="s">
        <v>28</v>
      </c>
      <c r="N460" t="s">
        <v>128</v>
      </c>
      <c r="O460">
        <f t="shared" si="7"/>
        <v>2024</v>
      </c>
      <c r="P460" s="20">
        <v>45403</v>
      </c>
    </row>
    <row r="461" spans="1:16" x14ac:dyDescent="0.3">
      <c r="A461" t="s">
        <v>597</v>
      </c>
      <c r="B461" t="s">
        <v>1149</v>
      </c>
      <c r="C461" t="s">
        <v>19</v>
      </c>
      <c r="D461" t="s">
        <v>34</v>
      </c>
      <c r="E461">
        <v>8</v>
      </c>
      <c r="F461" s="2">
        <v>113.3</v>
      </c>
      <c r="G461" s="1">
        <v>45088</v>
      </c>
      <c r="H461" s="24">
        <v>45106</v>
      </c>
      <c r="I461" t="s">
        <v>12</v>
      </c>
      <c r="J461" s="2">
        <v>906.4</v>
      </c>
      <c r="K461" t="s">
        <v>136</v>
      </c>
      <c r="L461">
        <v>17</v>
      </c>
      <c r="M461" t="s">
        <v>80</v>
      </c>
      <c r="N461" t="s">
        <v>105</v>
      </c>
      <c r="O461">
        <f t="shared" si="7"/>
        <v>2023</v>
      </c>
      <c r="P461" s="20">
        <v>45088</v>
      </c>
    </row>
    <row r="462" spans="1:16" x14ac:dyDescent="0.3">
      <c r="A462" t="s">
        <v>598</v>
      </c>
      <c r="B462" t="s">
        <v>1154</v>
      </c>
      <c r="C462" t="s">
        <v>10</v>
      </c>
      <c r="D462" t="s">
        <v>11</v>
      </c>
      <c r="E462">
        <v>10</v>
      </c>
      <c r="F462" s="2">
        <v>226.86</v>
      </c>
      <c r="G462" s="1">
        <v>45888</v>
      </c>
      <c r="H462" s="24">
        <v>45923</v>
      </c>
      <c r="I462" t="s">
        <v>20</v>
      </c>
      <c r="J462" s="2">
        <v>2268.6000000000004</v>
      </c>
      <c r="K462" t="s">
        <v>136</v>
      </c>
      <c r="L462">
        <v>16</v>
      </c>
      <c r="M462" t="s">
        <v>40</v>
      </c>
      <c r="N462" t="s">
        <v>124</v>
      </c>
      <c r="O462">
        <f t="shared" si="7"/>
        <v>2025</v>
      </c>
      <c r="P462" s="20">
        <v>45888</v>
      </c>
    </row>
    <row r="463" spans="1:16" x14ac:dyDescent="0.3">
      <c r="A463" t="s">
        <v>599</v>
      </c>
      <c r="B463" t="s">
        <v>1155</v>
      </c>
      <c r="C463" t="s">
        <v>10</v>
      </c>
      <c r="D463" t="s">
        <v>34</v>
      </c>
      <c r="E463">
        <v>5</v>
      </c>
      <c r="F463" s="2">
        <v>113.3</v>
      </c>
      <c r="G463" s="1">
        <v>45299</v>
      </c>
      <c r="H463" s="24">
        <v>45318</v>
      </c>
      <c r="I463" t="s">
        <v>12</v>
      </c>
      <c r="J463" s="2">
        <v>566.5</v>
      </c>
      <c r="K463" t="s">
        <v>136</v>
      </c>
      <c r="L463">
        <v>13</v>
      </c>
      <c r="M463" t="s">
        <v>17</v>
      </c>
      <c r="N463" t="s">
        <v>18</v>
      </c>
      <c r="O463">
        <f t="shared" si="7"/>
        <v>2024</v>
      </c>
      <c r="P463" s="20">
        <v>45299</v>
      </c>
    </row>
    <row r="464" spans="1:16" x14ac:dyDescent="0.3">
      <c r="A464" t="s">
        <v>600</v>
      </c>
      <c r="B464" t="s">
        <v>1154</v>
      </c>
      <c r="C464" t="s">
        <v>24</v>
      </c>
      <c r="D464" t="s">
        <v>11</v>
      </c>
      <c r="E464">
        <v>5</v>
      </c>
      <c r="F464" s="2">
        <v>226.86</v>
      </c>
      <c r="G464" s="1">
        <v>45536</v>
      </c>
      <c r="H464" s="24">
        <v>45560</v>
      </c>
      <c r="I464" t="s">
        <v>12</v>
      </c>
      <c r="J464" s="2">
        <v>1134.3000000000002</v>
      </c>
      <c r="K464" t="s">
        <v>136</v>
      </c>
      <c r="L464">
        <v>3</v>
      </c>
      <c r="M464" t="s">
        <v>35</v>
      </c>
      <c r="N464" t="s">
        <v>132</v>
      </c>
      <c r="O464">
        <f t="shared" si="7"/>
        <v>2024</v>
      </c>
      <c r="P464" s="20">
        <v>45536</v>
      </c>
    </row>
    <row r="465" spans="1:16" x14ac:dyDescent="0.3">
      <c r="A465" t="s">
        <v>601</v>
      </c>
      <c r="B465" t="s">
        <v>1152</v>
      </c>
      <c r="C465" t="s">
        <v>24</v>
      </c>
      <c r="D465" t="s">
        <v>16</v>
      </c>
      <c r="E465">
        <v>9</v>
      </c>
      <c r="F465" s="2">
        <v>177.37</v>
      </c>
      <c r="G465" s="1">
        <v>45123</v>
      </c>
      <c r="H465" s="24">
        <v>45165</v>
      </c>
      <c r="I465" t="s">
        <v>12</v>
      </c>
      <c r="J465" s="2">
        <v>1596.33</v>
      </c>
      <c r="K465" t="s">
        <v>1143</v>
      </c>
      <c r="L465">
        <v>0</v>
      </c>
      <c r="M465" t="s">
        <v>13</v>
      </c>
      <c r="N465" t="s">
        <v>113</v>
      </c>
      <c r="O465">
        <f t="shared" si="7"/>
        <v>2023</v>
      </c>
      <c r="P465" s="20">
        <v>45123</v>
      </c>
    </row>
    <row r="466" spans="1:16" x14ac:dyDescent="0.3">
      <c r="A466" t="s">
        <v>602</v>
      </c>
      <c r="B466" t="s">
        <v>1154</v>
      </c>
      <c r="C466" t="s">
        <v>24</v>
      </c>
      <c r="D466" t="s">
        <v>65</v>
      </c>
      <c r="E466">
        <v>8</v>
      </c>
      <c r="F466" s="2">
        <v>35.93</v>
      </c>
      <c r="G466" s="1">
        <v>45444</v>
      </c>
      <c r="H466" s="24">
        <v>45474</v>
      </c>
      <c r="I466" t="s">
        <v>20</v>
      </c>
      <c r="J466" s="2">
        <v>287.44</v>
      </c>
      <c r="K466" t="s">
        <v>136</v>
      </c>
      <c r="L466">
        <v>5</v>
      </c>
      <c r="M466" t="s">
        <v>80</v>
      </c>
      <c r="N466" t="s">
        <v>114</v>
      </c>
      <c r="O466">
        <f t="shared" si="7"/>
        <v>2024</v>
      </c>
      <c r="P466" s="20">
        <v>45444</v>
      </c>
    </row>
    <row r="467" spans="1:16" x14ac:dyDescent="0.3">
      <c r="A467" t="s">
        <v>603</v>
      </c>
      <c r="B467" t="s">
        <v>1151</v>
      </c>
      <c r="C467" t="s">
        <v>10</v>
      </c>
      <c r="D467" t="s">
        <v>51</v>
      </c>
      <c r="E467">
        <v>7</v>
      </c>
      <c r="F467" s="2">
        <v>21.99</v>
      </c>
      <c r="G467" s="1">
        <v>45036</v>
      </c>
      <c r="H467" s="24">
        <v>45076</v>
      </c>
      <c r="I467" t="s">
        <v>20</v>
      </c>
      <c r="J467" s="2">
        <v>153.92999999999998</v>
      </c>
      <c r="K467" t="s">
        <v>1144</v>
      </c>
      <c r="L467">
        <v>8</v>
      </c>
      <c r="M467" t="s">
        <v>80</v>
      </c>
      <c r="N467" t="s">
        <v>114</v>
      </c>
      <c r="O467">
        <f t="shared" si="7"/>
        <v>2023</v>
      </c>
      <c r="P467" s="20">
        <v>45036</v>
      </c>
    </row>
    <row r="468" spans="1:16" x14ac:dyDescent="0.3">
      <c r="A468" t="s">
        <v>604</v>
      </c>
      <c r="B468" t="s">
        <v>1151</v>
      </c>
      <c r="C468" t="s">
        <v>10</v>
      </c>
      <c r="D468" t="s">
        <v>65</v>
      </c>
      <c r="E468">
        <v>6</v>
      </c>
      <c r="F468" s="2">
        <v>35.93</v>
      </c>
      <c r="G468" s="1">
        <v>45125</v>
      </c>
      <c r="H468" s="24">
        <v>45163</v>
      </c>
      <c r="I468" t="s">
        <v>20</v>
      </c>
      <c r="J468" s="2">
        <v>215.57999999999998</v>
      </c>
      <c r="K468" t="s">
        <v>136</v>
      </c>
      <c r="L468">
        <v>11</v>
      </c>
      <c r="M468" t="s">
        <v>40</v>
      </c>
      <c r="N468" t="s">
        <v>124</v>
      </c>
      <c r="O468">
        <f t="shared" si="7"/>
        <v>2023</v>
      </c>
      <c r="P468" s="20">
        <v>45125</v>
      </c>
    </row>
    <row r="469" spans="1:16" x14ac:dyDescent="0.3">
      <c r="A469" t="s">
        <v>605</v>
      </c>
      <c r="B469" t="s">
        <v>1154</v>
      </c>
      <c r="C469" t="s">
        <v>10</v>
      </c>
      <c r="D469" t="s">
        <v>16</v>
      </c>
      <c r="E469">
        <v>1</v>
      </c>
      <c r="F469" s="2">
        <v>177.37</v>
      </c>
      <c r="G469" s="1">
        <v>45703</v>
      </c>
      <c r="H469" s="24">
        <v>45738</v>
      </c>
      <c r="I469" t="s">
        <v>12</v>
      </c>
      <c r="J469" s="2">
        <v>177.37</v>
      </c>
      <c r="K469" t="s">
        <v>1143</v>
      </c>
      <c r="L469">
        <v>14</v>
      </c>
      <c r="M469" t="s">
        <v>52</v>
      </c>
      <c r="N469" t="s">
        <v>130</v>
      </c>
      <c r="O469">
        <f t="shared" si="7"/>
        <v>2025</v>
      </c>
      <c r="P469" s="20">
        <v>45703</v>
      </c>
    </row>
    <row r="470" spans="1:16" x14ac:dyDescent="0.3">
      <c r="A470" t="s">
        <v>606</v>
      </c>
      <c r="B470" t="s">
        <v>1154</v>
      </c>
      <c r="C470" t="s">
        <v>10</v>
      </c>
      <c r="D470" t="s">
        <v>38</v>
      </c>
      <c r="E470">
        <v>10</v>
      </c>
      <c r="F470" s="2">
        <v>3.51</v>
      </c>
      <c r="G470" s="1">
        <v>45725</v>
      </c>
      <c r="H470" s="24">
        <v>45757</v>
      </c>
      <c r="I470" t="s">
        <v>20</v>
      </c>
      <c r="J470" s="2">
        <v>35.099999999999994</v>
      </c>
      <c r="K470" t="s">
        <v>1144</v>
      </c>
      <c r="L470">
        <v>18</v>
      </c>
      <c r="M470" t="s">
        <v>35</v>
      </c>
      <c r="N470" t="s">
        <v>82</v>
      </c>
      <c r="O470">
        <f t="shared" si="7"/>
        <v>2025</v>
      </c>
      <c r="P470" s="20">
        <v>45725</v>
      </c>
    </row>
    <row r="471" spans="1:16" x14ac:dyDescent="0.3">
      <c r="A471" t="s">
        <v>607</v>
      </c>
      <c r="B471" t="s">
        <v>1150</v>
      </c>
      <c r="C471" t="s">
        <v>24</v>
      </c>
      <c r="D471" t="s">
        <v>34</v>
      </c>
      <c r="E471">
        <v>4</v>
      </c>
      <c r="F471" s="2">
        <v>113.3</v>
      </c>
      <c r="G471" s="1">
        <v>45579</v>
      </c>
      <c r="H471" s="24">
        <v>45620</v>
      </c>
      <c r="I471" t="s">
        <v>20</v>
      </c>
      <c r="J471" s="2">
        <v>453.2</v>
      </c>
      <c r="K471" t="s">
        <v>136</v>
      </c>
      <c r="L471">
        <v>9</v>
      </c>
      <c r="M471" t="s">
        <v>52</v>
      </c>
      <c r="N471" t="s">
        <v>64</v>
      </c>
      <c r="O471">
        <f t="shared" si="7"/>
        <v>2024</v>
      </c>
      <c r="P471" s="20">
        <v>45579</v>
      </c>
    </row>
    <row r="472" spans="1:16" x14ac:dyDescent="0.3">
      <c r="A472" t="s">
        <v>608</v>
      </c>
      <c r="B472" t="s">
        <v>1155</v>
      </c>
      <c r="C472" t="s">
        <v>10</v>
      </c>
      <c r="D472" t="s">
        <v>34</v>
      </c>
      <c r="E472">
        <v>3</v>
      </c>
      <c r="F472" s="2">
        <v>113.3</v>
      </c>
      <c r="G472" s="1">
        <v>45045</v>
      </c>
      <c r="H472" s="24">
        <v>45090</v>
      </c>
      <c r="I472" t="s">
        <v>12</v>
      </c>
      <c r="J472" s="2">
        <v>339.9</v>
      </c>
      <c r="K472" t="s">
        <v>136</v>
      </c>
      <c r="L472">
        <v>13</v>
      </c>
      <c r="M472" t="s">
        <v>22</v>
      </c>
      <c r="N472" t="s">
        <v>117</v>
      </c>
      <c r="O472">
        <f t="shared" si="7"/>
        <v>2023</v>
      </c>
      <c r="P472" s="20">
        <v>45045</v>
      </c>
    </row>
    <row r="473" spans="1:16" x14ac:dyDescent="0.3">
      <c r="A473" t="s">
        <v>609</v>
      </c>
      <c r="B473" t="s">
        <v>1150</v>
      </c>
      <c r="C473" t="s">
        <v>24</v>
      </c>
      <c r="D473" t="s">
        <v>25</v>
      </c>
      <c r="E473">
        <v>7</v>
      </c>
      <c r="F473" s="2">
        <v>0.76</v>
      </c>
      <c r="G473" s="1">
        <v>45657</v>
      </c>
      <c r="H473" s="24">
        <v>45695</v>
      </c>
      <c r="I473" t="s">
        <v>12</v>
      </c>
      <c r="J473" s="2">
        <v>5.32</v>
      </c>
      <c r="K473" t="s">
        <v>1144</v>
      </c>
      <c r="L473">
        <v>1</v>
      </c>
      <c r="M473" t="s">
        <v>22</v>
      </c>
      <c r="N473" t="s">
        <v>134</v>
      </c>
      <c r="O473">
        <f t="shared" si="7"/>
        <v>2024</v>
      </c>
      <c r="P473" s="20">
        <v>45657</v>
      </c>
    </row>
    <row r="474" spans="1:16" x14ac:dyDescent="0.3">
      <c r="A474" t="s">
        <v>610</v>
      </c>
      <c r="B474" t="s">
        <v>1152</v>
      </c>
      <c r="C474" t="s">
        <v>24</v>
      </c>
      <c r="D474" t="s">
        <v>38</v>
      </c>
      <c r="E474">
        <v>6</v>
      </c>
      <c r="F474" s="2">
        <v>3.51</v>
      </c>
      <c r="G474" s="1">
        <v>45540</v>
      </c>
      <c r="H474" s="24">
        <v>45571</v>
      </c>
      <c r="I474" t="s">
        <v>20</v>
      </c>
      <c r="J474" s="2">
        <v>21.06</v>
      </c>
      <c r="K474" t="s">
        <v>1144</v>
      </c>
      <c r="L474">
        <v>4</v>
      </c>
      <c r="M474" t="s">
        <v>35</v>
      </c>
      <c r="N474" t="s">
        <v>95</v>
      </c>
      <c r="O474">
        <f t="shared" si="7"/>
        <v>2024</v>
      </c>
      <c r="P474" s="20">
        <v>45540</v>
      </c>
    </row>
    <row r="475" spans="1:16" x14ac:dyDescent="0.3">
      <c r="A475" t="s">
        <v>611</v>
      </c>
      <c r="B475" t="s">
        <v>1149</v>
      </c>
      <c r="C475" t="s">
        <v>15</v>
      </c>
      <c r="D475" t="s">
        <v>32</v>
      </c>
      <c r="E475">
        <v>7</v>
      </c>
      <c r="F475" s="2">
        <v>35.380000000000003</v>
      </c>
      <c r="G475" s="1">
        <v>45413</v>
      </c>
      <c r="H475" s="24">
        <v>45454</v>
      </c>
      <c r="I475" t="s">
        <v>12</v>
      </c>
      <c r="J475" s="2">
        <v>247.66000000000003</v>
      </c>
      <c r="K475" t="s">
        <v>136</v>
      </c>
      <c r="L475">
        <v>7</v>
      </c>
      <c r="M475" t="s">
        <v>22</v>
      </c>
      <c r="N475" t="s">
        <v>134</v>
      </c>
      <c r="O475">
        <f t="shared" si="7"/>
        <v>2024</v>
      </c>
      <c r="P475" s="20">
        <v>45413</v>
      </c>
    </row>
    <row r="476" spans="1:16" x14ac:dyDescent="0.3">
      <c r="A476" t="s">
        <v>612</v>
      </c>
      <c r="B476" t="s">
        <v>1154</v>
      </c>
      <c r="C476" t="s">
        <v>24</v>
      </c>
      <c r="D476" t="s">
        <v>65</v>
      </c>
      <c r="E476">
        <v>5</v>
      </c>
      <c r="F476" s="2">
        <v>35.93</v>
      </c>
      <c r="G476" s="1">
        <v>45438</v>
      </c>
      <c r="H476" s="24">
        <v>45455</v>
      </c>
      <c r="I476" t="s">
        <v>12</v>
      </c>
      <c r="J476" s="2">
        <v>179.65</v>
      </c>
      <c r="K476" t="s">
        <v>136</v>
      </c>
      <c r="L476">
        <v>11</v>
      </c>
      <c r="M476" t="s">
        <v>30</v>
      </c>
      <c r="N476" t="s">
        <v>122</v>
      </c>
      <c r="O476">
        <f t="shared" si="7"/>
        <v>2024</v>
      </c>
      <c r="P476" s="20">
        <v>45438</v>
      </c>
    </row>
    <row r="477" spans="1:16" x14ac:dyDescent="0.3">
      <c r="A477" t="s">
        <v>613</v>
      </c>
      <c r="B477" t="s">
        <v>1151</v>
      </c>
      <c r="C477" t="s">
        <v>10</v>
      </c>
      <c r="D477" t="s">
        <v>51</v>
      </c>
      <c r="E477">
        <v>8</v>
      </c>
      <c r="F477" s="2">
        <v>21.99</v>
      </c>
      <c r="G477" s="1">
        <v>44946</v>
      </c>
      <c r="H477" s="24">
        <v>44969</v>
      </c>
      <c r="I477" t="s">
        <v>12</v>
      </c>
      <c r="J477" s="2">
        <v>175.92</v>
      </c>
      <c r="K477" t="s">
        <v>1144</v>
      </c>
      <c r="L477">
        <v>2</v>
      </c>
      <c r="M477" t="s">
        <v>22</v>
      </c>
      <c r="N477" t="s">
        <v>117</v>
      </c>
      <c r="O477">
        <f t="shared" si="7"/>
        <v>2023</v>
      </c>
      <c r="P477" s="20">
        <v>44946</v>
      </c>
    </row>
    <row r="478" spans="1:16" x14ac:dyDescent="0.3">
      <c r="A478" t="s">
        <v>614</v>
      </c>
      <c r="B478" t="s">
        <v>1155</v>
      </c>
      <c r="C478" t="s">
        <v>10</v>
      </c>
      <c r="D478" t="s">
        <v>38</v>
      </c>
      <c r="E478">
        <v>1</v>
      </c>
      <c r="F478" s="2">
        <v>3.51</v>
      </c>
      <c r="G478" s="1">
        <v>45205</v>
      </c>
      <c r="H478" s="24">
        <v>45231</v>
      </c>
      <c r="I478" t="s">
        <v>12</v>
      </c>
      <c r="J478" s="2">
        <v>3.51</v>
      </c>
      <c r="K478" t="s">
        <v>1144</v>
      </c>
      <c r="L478">
        <v>4</v>
      </c>
      <c r="M478" t="s">
        <v>22</v>
      </c>
      <c r="N478" t="s">
        <v>101</v>
      </c>
      <c r="O478">
        <f t="shared" si="7"/>
        <v>2023</v>
      </c>
      <c r="P478" s="20">
        <v>45205</v>
      </c>
    </row>
    <row r="479" spans="1:16" x14ac:dyDescent="0.3">
      <c r="A479" t="s">
        <v>615</v>
      </c>
      <c r="B479" t="s">
        <v>1157</v>
      </c>
      <c r="C479" t="s">
        <v>10</v>
      </c>
      <c r="D479" t="s">
        <v>16</v>
      </c>
      <c r="E479">
        <v>2</v>
      </c>
      <c r="F479" s="2">
        <v>177.37</v>
      </c>
      <c r="G479" s="1">
        <v>45398</v>
      </c>
      <c r="H479" s="24">
        <v>45430</v>
      </c>
      <c r="I479" t="s">
        <v>20</v>
      </c>
      <c r="J479" s="2">
        <v>354.74</v>
      </c>
      <c r="K479" t="s">
        <v>1143</v>
      </c>
      <c r="L479">
        <v>19</v>
      </c>
      <c r="M479" t="s">
        <v>52</v>
      </c>
      <c r="N479" t="s">
        <v>104</v>
      </c>
      <c r="O479">
        <f t="shared" si="7"/>
        <v>2024</v>
      </c>
      <c r="P479" s="20">
        <v>45398</v>
      </c>
    </row>
    <row r="480" spans="1:16" x14ac:dyDescent="0.3">
      <c r="A480" t="s">
        <v>616</v>
      </c>
      <c r="B480" t="s">
        <v>1159</v>
      </c>
      <c r="C480" t="s">
        <v>24</v>
      </c>
      <c r="D480" t="s">
        <v>27</v>
      </c>
      <c r="E480">
        <v>7</v>
      </c>
      <c r="F480" s="2">
        <v>292.01</v>
      </c>
      <c r="G480" s="1">
        <v>45056</v>
      </c>
      <c r="H480" s="24">
        <v>45077</v>
      </c>
      <c r="I480" t="s">
        <v>20</v>
      </c>
      <c r="J480" s="2">
        <v>2044.07</v>
      </c>
      <c r="K480" t="s">
        <v>1143</v>
      </c>
      <c r="L480">
        <v>8</v>
      </c>
      <c r="M480" t="s">
        <v>80</v>
      </c>
      <c r="N480" t="s">
        <v>89</v>
      </c>
      <c r="O480">
        <f t="shared" si="7"/>
        <v>2023</v>
      </c>
      <c r="P480" s="20">
        <v>45056</v>
      </c>
    </row>
    <row r="481" spans="1:16" x14ac:dyDescent="0.3">
      <c r="A481" t="s">
        <v>617</v>
      </c>
      <c r="B481" t="s">
        <v>1149</v>
      </c>
      <c r="C481" t="s">
        <v>15</v>
      </c>
      <c r="D481" t="s">
        <v>65</v>
      </c>
      <c r="E481">
        <v>8</v>
      </c>
      <c r="F481" s="2">
        <v>35.93</v>
      </c>
      <c r="G481" s="1">
        <v>45802</v>
      </c>
      <c r="H481" s="24">
        <v>45828</v>
      </c>
      <c r="I481" t="s">
        <v>20</v>
      </c>
      <c r="J481" s="2">
        <v>287.44</v>
      </c>
      <c r="K481" t="s">
        <v>136</v>
      </c>
      <c r="L481">
        <v>11</v>
      </c>
      <c r="M481" t="s">
        <v>35</v>
      </c>
      <c r="N481" t="s">
        <v>127</v>
      </c>
      <c r="O481">
        <f t="shared" si="7"/>
        <v>2025</v>
      </c>
      <c r="P481" s="20">
        <v>45802</v>
      </c>
    </row>
    <row r="482" spans="1:16" x14ac:dyDescent="0.3">
      <c r="A482" t="s">
        <v>618</v>
      </c>
      <c r="B482" t="s">
        <v>1149</v>
      </c>
      <c r="C482" t="s">
        <v>15</v>
      </c>
      <c r="D482" t="s">
        <v>34</v>
      </c>
      <c r="E482">
        <v>1</v>
      </c>
      <c r="F482" s="2">
        <v>113.3</v>
      </c>
      <c r="G482" s="1">
        <v>45720</v>
      </c>
      <c r="H482" s="24">
        <v>45741</v>
      </c>
      <c r="I482" t="s">
        <v>12</v>
      </c>
      <c r="J482" s="2">
        <v>113.3</v>
      </c>
      <c r="K482" t="s">
        <v>136</v>
      </c>
      <c r="L482">
        <v>16</v>
      </c>
      <c r="M482" t="s">
        <v>30</v>
      </c>
      <c r="N482" t="s">
        <v>75</v>
      </c>
      <c r="O482">
        <f t="shared" si="7"/>
        <v>2025</v>
      </c>
      <c r="P482" s="20">
        <v>45720</v>
      </c>
    </row>
    <row r="483" spans="1:16" x14ac:dyDescent="0.3">
      <c r="A483" t="s">
        <v>619</v>
      </c>
      <c r="B483" t="s">
        <v>1158</v>
      </c>
      <c r="C483" t="s">
        <v>15</v>
      </c>
      <c r="D483" t="s">
        <v>44</v>
      </c>
      <c r="E483">
        <v>10</v>
      </c>
      <c r="F483" s="2">
        <v>76.069999999999993</v>
      </c>
      <c r="G483" s="1">
        <v>45483</v>
      </c>
      <c r="H483" s="24">
        <v>45528</v>
      </c>
      <c r="I483" t="s">
        <v>12</v>
      </c>
      <c r="J483" s="2">
        <v>760.69999999999993</v>
      </c>
      <c r="K483" t="s">
        <v>136</v>
      </c>
      <c r="L483">
        <v>7</v>
      </c>
      <c r="M483" t="s">
        <v>80</v>
      </c>
      <c r="N483" t="s">
        <v>87</v>
      </c>
      <c r="O483">
        <f t="shared" si="7"/>
        <v>2024</v>
      </c>
      <c r="P483" s="20">
        <v>45483</v>
      </c>
    </row>
    <row r="484" spans="1:16" x14ac:dyDescent="0.3">
      <c r="A484" t="s">
        <v>620</v>
      </c>
      <c r="B484" t="s">
        <v>1153</v>
      </c>
      <c r="C484" t="s">
        <v>19</v>
      </c>
      <c r="D484" t="s">
        <v>51</v>
      </c>
      <c r="E484">
        <v>5</v>
      </c>
      <c r="F484" s="2">
        <v>21.99</v>
      </c>
      <c r="G484" s="1">
        <v>45653</v>
      </c>
      <c r="H484" s="24">
        <v>45668</v>
      </c>
      <c r="I484" t="s">
        <v>20</v>
      </c>
      <c r="J484" s="2">
        <v>109.94999999999999</v>
      </c>
      <c r="K484" t="s">
        <v>1144</v>
      </c>
      <c r="L484">
        <v>13</v>
      </c>
      <c r="M484" t="s">
        <v>40</v>
      </c>
      <c r="N484" t="s">
        <v>108</v>
      </c>
      <c r="O484">
        <f t="shared" si="7"/>
        <v>2024</v>
      </c>
      <c r="P484" s="20">
        <v>45653</v>
      </c>
    </row>
    <row r="485" spans="1:16" x14ac:dyDescent="0.3">
      <c r="A485" t="s">
        <v>621</v>
      </c>
      <c r="B485" t="s">
        <v>1150</v>
      </c>
      <c r="C485" t="s">
        <v>24</v>
      </c>
      <c r="D485" t="s">
        <v>44</v>
      </c>
      <c r="E485">
        <v>6</v>
      </c>
      <c r="F485" s="2">
        <v>76.069999999999993</v>
      </c>
      <c r="G485" s="1">
        <v>45029</v>
      </c>
      <c r="H485" s="24">
        <v>45050</v>
      </c>
      <c r="I485" t="s">
        <v>12</v>
      </c>
      <c r="J485" s="2">
        <v>456.41999999999996</v>
      </c>
      <c r="K485" t="s">
        <v>136</v>
      </c>
      <c r="L485">
        <v>17</v>
      </c>
      <c r="M485" t="s">
        <v>40</v>
      </c>
      <c r="N485" t="s">
        <v>119</v>
      </c>
      <c r="O485">
        <f t="shared" si="7"/>
        <v>2023</v>
      </c>
      <c r="P485" s="20">
        <v>45029</v>
      </c>
    </row>
    <row r="486" spans="1:16" x14ac:dyDescent="0.3">
      <c r="A486" t="s">
        <v>622</v>
      </c>
      <c r="B486" t="s">
        <v>1150</v>
      </c>
      <c r="C486" t="s">
        <v>24</v>
      </c>
      <c r="D486" t="s">
        <v>32</v>
      </c>
      <c r="E486">
        <v>4</v>
      </c>
      <c r="F486" s="2">
        <v>35.380000000000003</v>
      </c>
      <c r="G486" s="1">
        <v>44994</v>
      </c>
      <c r="H486" s="24">
        <v>45011</v>
      </c>
      <c r="I486" t="s">
        <v>20</v>
      </c>
      <c r="J486" s="2">
        <v>141.52000000000001</v>
      </c>
      <c r="K486" t="s">
        <v>136</v>
      </c>
      <c r="L486">
        <v>2</v>
      </c>
      <c r="M486" t="s">
        <v>13</v>
      </c>
      <c r="N486" t="s">
        <v>26</v>
      </c>
      <c r="O486">
        <f t="shared" si="7"/>
        <v>2023</v>
      </c>
      <c r="P486" s="20">
        <v>44994</v>
      </c>
    </row>
    <row r="487" spans="1:16" x14ac:dyDescent="0.3">
      <c r="A487" t="s">
        <v>623</v>
      </c>
      <c r="B487" t="s">
        <v>1155</v>
      </c>
      <c r="C487" t="s">
        <v>10</v>
      </c>
      <c r="D487" t="s">
        <v>11</v>
      </c>
      <c r="E487">
        <v>4</v>
      </c>
      <c r="F487" s="2">
        <v>226.86</v>
      </c>
      <c r="G487" s="1">
        <v>45757</v>
      </c>
      <c r="H487" s="24">
        <v>45793</v>
      </c>
      <c r="I487" t="s">
        <v>12</v>
      </c>
      <c r="J487" s="2">
        <v>907.44</v>
      </c>
      <c r="K487" t="s">
        <v>136</v>
      </c>
      <c r="L487">
        <v>9</v>
      </c>
      <c r="M487" t="s">
        <v>35</v>
      </c>
      <c r="N487" t="s">
        <v>36</v>
      </c>
      <c r="O487">
        <f t="shared" si="7"/>
        <v>2025</v>
      </c>
      <c r="P487" s="20">
        <v>45757</v>
      </c>
    </row>
    <row r="488" spans="1:16" x14ac:dyDescent="0.3">
      <c r="A488" t="s">
        <v>624</v>
      </c>
      <c r="B488" t="s">
        <v>1158</v>
      </c>
      <c r="C488" t="s">
        <v>15</v>
      </c>
      <c r="D488" t="s">
        <v>32</v>
      </c>
      <c r="E488">
        <v>8</v>
      </c>
      <c r="F488" s="2">
        <v>35.380000000000003</v>
      </c>
      <c r="G488" s="1">
        <v>45214</v>
      </c>
      <c r="H488" s="24">
        <v>45235</v>
      </c>
      <c r="I488" t="s">
        <v>20</v>
      </c>
      <c r="J488" s="2">
        <v>283.04000000000002</v>
      </c>
      <c r="K488" t="s">
        <v>136</v>
      </c>
      <c r="L488">
        <v>4</v>
      </c>
      <c r="M488" t="s">
        <v>22</v>
      </c>
      <c r="N488" t="s">
        <v>117</v>
      </c>
      <c r="O488">
        <f t="shared" si="7"/>
        <v>2023</v>
      </c>
      <c r="P488" s="20">
        <v>45214</v>
      </c>
    </row>
    <row r="489" spans="1:16" x14ac:dyDescent="0.3">
      <c r="A489" t="s">
        <v>625</v>
      </c>
      <c r="B489" t="s">
        <v>1153</v>
      </c>
      <c r="C489" t="s">
        <v>19</v>
      </c>
      <c r="D489" t="s">
        <v>11</v>
      </c>
      <c r="E489">
        <v>10</v>
      </c>
      <c r="F489" s="2">
        <v>226.86</v>
      </c>
      <c r="G489" s="1">
        <v>45767</v>
      </c>
      <c r="H489" s="24">
        <v>45784</v>
      </c>
      <c r="I489" t="s">
        <v>12</v>
      </c>
      <c r="J489" s="2">
        <v>2268.6000000000004</v>
      </c>
      <c r="K489" t="s">
        <v>136</v>
      </c>
      <c r="L489">
        <v>10</v>
      </c>
      <c r="M489" t="s">
        <v>13</v>
      </c>
      <c r="N489" t="s">
        <v>113</v>
      </c>
      <c r="O489">
        <f t="shared" si="7"/>
        <v>2025</v>
      </c>
      <c r="P489" s="20">
        <v>45767</v>
      </c>
    </row>
    <row r="490" spans="1:16" x14ac:dyDescent="0.3">
      <c r="A490" t="s">
        <v>626</v>
      </c>
      <c r="B490" t="s">
        <v>1153</v>
      </c>
      <c r="C490" t="s">
        <v>19</v>
      </c>
      <c r="D490" t="s">
        <v>25</v>
      </c>
      <c r="E490">
        <v>8</v>
      </c>
      <c r="F490" s="2">
        <v>0.76</v>
      </c>
      <c r="G490" s="1">
        <v>45503</v>
      </c>
      <c r="H490" s="24">
        <v>45543</v>
      </c>
      <c r="I490" t="s">
        <v>20</v>
      </c>
      <c r="J490" s="2">
        <v>6.08</v>
      </c>
      <c r="K490" t="s">
        <v>1144</v>
      </c>
      <c r="L490">
        <v>14</v>
      </c>
      <c r="M490" t="s">
        <v>80</v>
      </c>
      <c r="N490" t="s">
        <v>120</v>
      </c>
      <c r="O490">
        <f t="shared" si="7"/>
        <v>2024</v>
      </c>
      <c r="P490" s="20">
        <v>45503</v>
      </c>
    </row>
    <row r="491" spans="1:16" x14ac:dyDescent="0.3">
      <c r="A491" t="s">
        <v>627</v>
      </c>
      <c r="B491" t="s">
        <v>1155</v>
      </c>
      <c r="C491" t="s">
        <v>10</v>
      </c>
      <c r="D491" t="s">
        <v>65</v>
      </c>
      <c r="E491">
        <v>10</v>
      </c>
      <c r="F491" s="2">
        <v>35.93</v>
      </c>
      <c r="G491" s="1">
        <v>45855</v>
      </c>
      <c r="H491" s="24">
        <v>45881</v>
      </c>
      <c r="I491" t="s">
        <v>12</v>
      </c>
      <c r="J491" s="2">
        <v>359.3</v>
      </c>
      <c r="K491" t="s">
        <v>136</v>
      </c>
      <c r="L491">
        <v>1</v>
      </c>
      <c r="M491" t="s">
        <v>17</v>
      </c>
      <c r="N491" t="s">
        <v>21</v>
      </c>
      <c r="O491">
        <f t="shared" si="7"/>
        <v>2025</v>
      </c>
      <c r="P491" s="20">
        <v>45855</v>
      </c>
    </row>
    <row r="492" spans="1:16" x14ac:dyDescent="0.3">
      <c r="A492" t="s">
        <v>628</v>
      </c>
      <c r="B492" t="s">
        <v>1155</v>
      </c>
      <c r="C492" t="s">
        <v>10</v>
      </c>
      <c r="D492" t="s">
        <v>34</v>
      </c>
      <c r="E492">
        <v>7</v>
      </c>
      <c r="F492" s="2">
        <v>113.3</v>
      </c>
      <c r="G492" s="1">
        <v>45228</v>
      </c>
      <c r="H492" s="24">
        <v>45249</v>
      </c>
      <c r="I492" t="s">
        <v>12</v>
      </c>
      <c r="J492" s="2">
        <v>793.1</v>
      </c>
      <c r="K492" t="s">
        <v>136</v>
      </c>
      <c r="L492">
        <v>0</v>
      </c>
      <c r="M492" t="s">
        <v>52</v>
      </c>
      <c r="N492" t="s">
        <v>104</v>
      </c>
      <c r="O492">
        <f t="shared" si="7"/>
        <v>2023</v>
      </c>
      <c r="P492" s="20">
        <v>45228</v>
      </c>
    </row>
    <row r="493" spans="1:16" x14ac:dyDescent="0.3">
      <c r="A493" t="s">
        <v>629</v>
      </c>
      <c r="B493" t="s">
        <v>1158</v>
      </c>
      <c r="C493" t="s">
        <v>15</v>
      </c>
      <c r="D493" t="s">
        <v>65</v>
      </c>
      <c r="E493">
        <v>6</v>
      </c>
      <c r="F493" s="2">
        <v>35.93</v>
      </c>
      <c r="G493" s="1">
        <v>45058</v>
      </c>
      <c r="H493" s="24">
        <v>45080</v>
      </c>
      <c r="I493" t="s">
        <v>12</v>
      </c>
      <c r="J493" s="2">
        <v>215.57999999999998</v>
      </c>
      <c r="K493" t="s">
        <v>136</v>
      </c>
      <c r="L493">
        <v>10</v>
      </c>
      <c r="M493" t="s">
        <v>13</v>
      </c>
      <c r="N493" t="s">
        <v>113</v>
      </c>
      <c r="O493">
        <f t="shared" si="7"/>
        <v>2023</v>
      </c>
      <c r="P493" s="20">
        <v>45058</v>
      </c>
    </row>
    <row r="494" spans="1:16" x14ac:dyDescent="0.3">
      <c r="A494" t="s">
        <v>630</v>
      </c>
      <c r="B494" t="s">
        <v>1149</v>
      </c>
      <c r="C494" t="s">
        <v>15</v>
      </c>
      <c r="D494" t="s">
        <v>65</v>
      </c>
      <c r="E494">
        <v>3</v>
      </c>
      <c r="F494" s="2">
        <v>35.93</v>
      </c>
      <c r="G494" s="1">
        <v>45405</v>
      </c>
      <c r="H494" s="24">
        <v>45426</v>
      </c>
      <c r="I494" t="s">
        <v>12</v>
      </c>
      <c r="J494" s="2">
        <v>107.78999999999999</v>
      </c>
      <c r="K494" t="s">
        <v>136</v>
      </c>
      <c r="L494">
        <v>17</v>
      </c>
      <c r="M494" t="s">
        <v>17</v>
      </c>
      <c r="N494" t="s">
        <v>21</v>
      </c>
      <c r="O494">
        <f t="shared" si="7"/>
        <v>2024</v>
      </c>
      <c r="P494" s="20">
        <v>45405</v>
      </c>
    </row>
    <row r="495" spans="1:16" x14ac:dyDescent="0.3">
      <c r="A495" t="s">
        <v>631</v>
      </c>
      <c r="B495" t="s">
        <v>1152</v>
      </c>
      <c r="C495" t="s">
        <v>24</v>
      </c>
      <c r="D495" t="s">
        <v>44</v>
      </c>
      <c r="E495">
        <v>5</v>
      </c>
      <c r="F495" s="2">
        <v>76.069999999999993</v>
      </c>
      <c r="G495" s="1">
        <v>45912</v>
      </c>
      <c r="H495" s="24">
        <v>45955</v>
      </c>
      <c r="I495" t="s">
        <v>20</v>
      </c>
      <c r="J495" s="2">
        <v>380.34999999999997</v>
      </c>
      <c r="K495" t="s">
        <v>136</v>
      </c>
      <c r="L495">
        <v>10</v>
      </c>
      <c r="M495" t="s">
        <v>28</v>
      </c>
      <c r="N495" t="s">
        <v>29</v>
      </c>
      <c r="O495">
        <f t="shared" si="7"/>
        <v>2025</v>
      </c>
      <c r="P495" s="20">
        <v>45912</v>
      </c>
    </row>
    <row r="496" spans="1:16" x14ac:dyDescent="0.3">
      <c r="A496" t="s">
        <v>632</v>
      </c>
      <c r="B496" t="s">
        <v>1151</v>
      </c>
      <c r="C496" t="s">
        <v>10</v>
      </c>
      <c r="D496" t="s">
        <v>25</v>
      </c>
      <c r="E496">
        <v>2</v>
      </c>
      <c r="F496" s="2">
        <v>0.76</v>
      </c>
      <c r="G496" s="1">
        <v>45063</v>
      </c>
      <c r="H496" s="24">
        <v>45103</v>
      </c>
      <c r="I496" t="s">
        <v>20</v>
      </c>
      <c r="J496" s="2">
        <v>1.52</v>
      </c>
      <c r="K496" t="s">
        <v>1144</v>
      </c>
      <c r="L496">
        <v>18</v>
      </c>
      <c r="M496" t="s">
        <v>28</v>
      </c>
      <c r="N496" t="s">
        <v>29</v>
      </c>
      <c r="O496">
        <f t="shared" si="7"/>
        <v>2023</v>
      </c>
      <c r="P496" s="20">
        <v>45063</v>
      </c>
    </row>
    <row r="497" spans="1:16" x14ac:dyDescent="0.3">
      <c r="A497" t="s">
        <v>633</v>
      </c>
      <c r="B497" t="s">
        <v>1151</v>
      </c>
      <c r="C497" t="s">
        <v>10</v>
      </c>
      <c r="D497" t="s">
        <v>65</v>
      </c>
      <c r="E497">
        <v>5</v>
      </c>
      <c r="F497" s="2">
        <v>35.93</v>
      </c>
      <c r="G497" s="1">
        <v>45988</v>
      </c>
      <c r="H497" s="24">
        <v>46029</v>
      </c>
      <c r="I497" t="s">
        <v>20</v>
      </c>
      <c r="J497" s="2">
        <v>179.65</v>
      </c>
      <c r="K497" t="s">
        <v>136</v>
      </c>
      <c r="L497">
        <v>7</v>
      </c>
      <c r="M497" t="s">
        <v>28</v>
      </c>
      <c r="N497" t="s">
        <v>29</v>
      </c>
      <c r="O497">
        <f t="shared" si="7"/>
        <v>2025</v>
      </c>
      <c r="P497" s="20">
        <v>45988</v>
      </c>
    </row>
    <row r="498" spans="1:16" x14ac:dyDescent="0.3">
      <c r="A498" t="s">
        <v>634</v>
      </c>
      <c r="B498" t="s">
        <v>1152</v>
      </c>
      <c r="C498" t="s">
        <v>24</v>
      </c>
      <c r="D498" t="s">
        <v>11</v>
      </c>
      <c r="E498">
        <v>4</v>
      </c>
      <c r="F498" s="2">
        <v>226.86</v>
      </c>
      <c r="G498" s="1">
        <v>45412</v>
      </c>
      <c r="H498" s="24">
        <v>45457</v>
      </c>
      <c r="I498" t="s">
        <v>20</v>
      </c>
      <c r="J498" s="2">
        <v>907.44</v>
      </c>
      <c r="K498" t="s">
        <v>136</v>
      </c>
      <c r="L498">
        <v>10</v>
      </c>
      <c r="M498" t="s">
        <v>35</v>
      </c>
      <c r="N498" t="s">
        <v>127</v>
      </c>
      <c r="O498">
        <f t="shared" si="7"/>
        <v>2024</v>
      </c>
      <c r="P498" s="20">
        <v>45412</v>
      </c>
    </row>
    <row r="499" spans="1:16" x14ac:dyDescent="0.3">
      <c r="A499" t="s">
        <v>635</v>
      </c>
      <c r="B499" t="s">
        <v>1150</v>
      </c>
      <c r="C499" t="s">
        <v>24</v>
      </c>
      <c r="D499" t="s">
        <v>51</v>
      </c>
      <c r="E499">
        <v>9</v>
      </c>
      <c r="F499" s="2">
        <v>21.99</v>
      </c>
      <c r="G499" s="1">
        <v>45575</v>
      </c>
      <c r="H499" s="24">
        <v>45590</v>
      </c>
      <c r="I499" t="s">
        <v>12</v>
      </c>
      <c r="J499" s="2">
        <v>197.91</v>
      </c>
      <c r="K499" t="s">
        <v>1144</v>
      </c>
      <c r="L499">
        <v>10</v>
      </c>
      <c r="M499" t="s">
        <v>52</v>
      </c>
      <c r="N499" t="s">
        <v>76</v>
      </c>
      <c r="O499">
        <f t="shared" si="7"/>
        <v>2024</v>
      </c>
      <c r="P499" s="20">
        <v>45575</v>
      </c>
    </row>
    <row r="500" spans="1:16" x14ac:dyDescent="0.3">
      <c r="A500" t="s">
        <v>636</v>
      </c>
      <c r="B500" t="s">
        <v>1159</v>
      </c>
      <c r="C500" t="s">
        <v>24</v>
      </c>
      <c r="D500" t="s">
        <v>32</v>
      </c>
      <c r="E500">
        <v>7</v>
      </c>
      <c r="F500" s="2">
        <v>35.380000000000003</v>
      </c>
      <c r="G500" s="1">
        <v>45779</v>
      </c>
      <c r="H500" s="24">
        <v>45798</v>
      </c>
      <c r="I500" t="s">
        <v>12</v>
      </c>
      <c r="J500" s="2">
        <v>247.66000000000003</v>
      </c>
      <c r="K500" t="s">
        <v>136</v>
      </c>
      <c r="L500">
        <v>6</v>
      </c>
      <c r="M500" t="s">
        <v>28</v>
      </c>
      <c r="N500" t="s">
        <v>46</v>
      </c>
      <c r="O500">
        <f t="shared" si="7"/>
        <v>2025</v>
      </c>
      <c r="P500" s="20">
        <v>45779</v>
      </c>
    </row>
    <row r="501" spans="1:16" x14ac:dyDescent="0.3">
      <c r="A501" t="s">
        <v>637</v>
      </c>
      <c r="B501" t="s">
        <v>1154</v>
      </c>
      <c r="C501" t="s">
        <v>24</v>
      </c>
      <c r="D501" t="s">
        <v>65</v>
      </c>
      <c r="E501">
        <v>3</v>
      </c>
      <c r="F501" s="2">
        <v>35.93</v>
      </c>
      <c r="G501" s="1">
        <v>45494</v>
      </c>
      <c r="H501" s="24">
        <v>45513</v>
      </c>
      <c r="I501" t="s">
        <v>12</v>
      </c>
      <c r="J501" s="2">
        <v>107.78999999999999</v>
      </c>
      <c r="K501" t="s">
        <v>136</v>
      </c>
      <c r="L501">
        <v>10</v>
      </c>
      <c r="M501" t="s">
        <v>17</v>
      </c>
      <c r="N501" t="s">
        <v>46</v>
      </c>
      <c r="O501">
        <f t="shared" si="7"/>
        <v>2024</v>
      </c>
      <c r="P501" s="20">
        <v>45494</v>
      </c>
    </row>
    <row r="502" spans="1:16" x14ac:dyDescent="0.3">
      <c r="A502" t="s">
        <v>638</v>
      </c>
      <c r="B502" t="s">
        <v>1154</v>
      </c>
      <c r="C502" t="s">
        <v>24</v>
      </c>
      <c r="D502" t="s">
        <v>51</v>
      </c>
      <c r="E502">
        <v>9</v>
      </c>
      <c r="F502" s="2">
        <v>21.99</v>
      </c>
      <c r="G502" s="1">
        <v>45763</v>
      </c>
      <c r="H502" s="24">
        <v>45804</v>
      </c>
      <c r="I502" t="s">
        <v>12</v>
      </c>
      <c r="J502" s="2">
        <v>197.91</v>
      </c>
      <c r="K502" t="s">
        <v>1144</v>
      </c>
      <c r="L502">
        <v>5</v>
      </c>
      <c r="M502" t="s">
        <v>30</v>
      </c>
      <c r="N502" t="s">
        <v>43</v>
      </c>
      <c r="O502">
        <f t="shared" si="7"/>
        <v>2025</v>
      </c>
      <c r="P502" s="20">
        <v>45763</v>
      </c>
    </row>
    <row r="503" spans="1:16" x14ac:dyDescent="0.3">
      <c r="A503" t="s">
        <v>639</v>
      </c>
      <c r="B503" t="s">
        <v>1156</v>
      </c>
      <c r="C503" t="s">
        <v>24</v>
      </c>
      <c r="D503" t="s">
        <v>11</v>
      </c>
      <c r="E503">
        <v>3</v>
      </c>
      <c r="F503" s="2">
        <v>226.86</v>
      </c>
      <c r="G503" s="1">
        <v>45481</v>
      </c>
      <c r="H503" s="24">
        <v>45524</v>
      </c>
      <c r="I503" t="s">
        <v>12</v>
      </c>
      <c r="J503" s="2">
        <v>680.58</v>
      </c>
      <c r="K503" t="s">
        <v>136</v>
      </c>
      <c r="L503">
        <v>2</v>
      </c>
      <c r="M503" t="s">
        <v>30</v>
      </c>
      <c r="N503" t="s">
        <v>62</v>
      </c>
      <c r="O503">
        <f t="shared" si="7"/>
        <v>2024</v>
      </c>
      <c r="P503" s="20">
        <v>45481</v>
      </c>
    </row>
    <row r="504" spans="1:16" x14ac:dyDescent="0.3">
      <c r="A504" t="s">
        <v>640</v>
      </c>
      <c r="B504" t="s">
        <v>1151</v>
      </c>
      <c r="C504" t="s">
        <v>10</v>
      </c>
      <c r="D504" t="s">
        <v>34</v>
      </c>
      <c r="E504">
        <v>7</v>
      </c>
      <c r="F504" s="2">
        <v>113.3</v>
      </c>
      <c r="G504" s="1">
        <v>45369</v>
      </c>
      <c r="H504" s="24">
        <v>45391</v>
      </c>
      <c r="I504" t="s">
        <v>12</v>
      </c>
      <c r="J504" s="2">
        <v>793.1</v>
      </c>
      <c r="K504" t="s">
        <v>136</v>
      </c>
      <c r="L504">
        <v>8</v>
      </c>
      <c r="M504" t="s">
        <v>17</v>
      </c>
      <c r="N504" t="s">
        <v>57</v>
      </c>
      <c r="O504">
        <f t="shared" si="7"/>
        <v>2024</v>
      </c>
      <c r="P504" s="20">
        <v>45369</v>
      </c>
    </row>
    <row r="505" spans="1:16" x14ac:dyDescent="0.3">
      <c r="A505" t="s">
        <v>641</v>
      </c>
      <c r="B505" t="s">
        <v>1158</v>
      </c>
      <c r="C505" t="s">
        <v>15</v>
      </c>
      <c r="D505" t="s">
        <v>25</v>
      </c>
      <c r="E505">
        <v>6</v>
      </c>
      <c r="F505" s="2">
        <v>0.76</v>
      </c>
      <c r="G505" s="1">
        <v>45737</v>
      </c>
      <c r="H505" s="24">
        <v>45753</v>
      </c>
      <c r="I505" t="s">
        <v>12</v>
      </c>
      <c r="J505" s="2">
        <v>4.5600000000000005</v>
      </c>
      <c r="K505" t="s">
        <v>1144</v>
      </c>
      <c r="L505">
        <v>4</v>
      </c>
      <c r="M505" t="s">
        <v>80</v>
      </c>
      <c r="N505" t="s">
        <v>81</v>
      </c>
      <c r="O505">
        <f t="shared" si="7"/>
        <v>2025</v>
      </c>
      <c r="P505" s="20">
        <v>45737</v>
      </c>
    </row>
    <row r="506" spans="1:16" x14ac:dyDescent="0.3">
      <c r="A506" t="s">
        <v>642</v>
      </c>
      <c r="B506" t="s">
        <v>1158</v>
      </c>
      <c r="C506" t="s">
        <v>15</v>
      </c>
      <c r="D506" t="s">
        <v>25</v>
      </c>
      <c r="E506">
        <v>3</v>
      </c>
      <c r="F506" s="2">
        <v>0.76</v>
      </c>
      <c r="G506" s="1">
        <v>45341</v>
      </c>
      <c r="H506" s="24">
        <v>45375</v>
      </c>
      <c r="I506" t="s">
        <v>12</v>
      </c>
      <c r="J506" s="2">
        <v>2.2800000000000002</v>
      </c>
      <c r="K506" t="s">
        <v>1144</v>
      </c>
      <c r="L506">
        <v>10</v>
      </c>
      <c r="M506" t="s">
        <v>22</v>
      </c>
      <c r="N506" t="s">
        <v>101</v>
      </c>
      <c r="O506">
        <f t="shared" si="7"/>
        <v>2024</v>
      </c>
      <c r="P506" s="20">
        <v>45341</v>
      </c>
    </row>
    <row r="507" spans="1:16" x14ac:dyDescent="0.3">
      <c r="A507" t="s">
        <v>643</v>
      </c>
      <c r="B507" t="s">
        <v>1154</v>
      </c>
      <c r="C507" t="s">
        <v>24</v>
      </c>
      <c r="D507" t="s">
        <v>27</v>
      </c>
      <c r="E507">
        <v>8</v>
      </c>
      <c r="F507" s="2">
        <v>292.01</v>
      </c>
      <c r="G507" s="1">
        <v>45630</v>
      </c>
      <c r="H507" s="24">
        <v>45668</v>
      </c>
      <c r="I507" t="s">
        <v>12</v>
      </c>
      <c r="J507" s="2">
        <v>2336.08</v>
      </c>
      <c r="K507" t="s">
        <v>1143</v>
      </c>
      <c r="L507">
        <v>14</v>
      </c>
      <c r="M507" t="s">
        <v>40</v>
      </c>
      <c r="N507" t="s">
        <v>71</v>
      </c>
      <c r="O507">
        <f t="shared" si="7"/>
        <v>2024</v>
      </c>
      <c r="P507" s="20">
        <v>45630</v>
      </c>
    </row>
    <row r="508" spans="1:16" x14ac:dyDescent="0.3">
      <c r="A508" t="s">
        <v>644</v>
      </c>
      <c r="B508" t="s">
        <v>1151</v>
      </c>
      <c r="C508" t="s">
        <v>24</v>
      </c>
      <c r="D508" t="s">
        <v>32</v>
      </c>
      <c r="E508">
        <v>4</v>
      </c>
      <c r="F508" s="2">
        <v>35.380000000000003</v>
      </c>
      <c r="G508" s="1">
        <v>45846</v>
      </c>
      <c r="H508" s="24">
        <v>45882</v>
      </c>
      <c r="I508" t="s">
        <v>20</v>
      </c>
      <c r="J508" s="2">
        <v>141.52000000000001</v>
      </c>
      <c r="K508" t="s">
        <v>136</v>
      </c>
      <c r="L508">
        <v>10</v>
      </c>
      <c r="M508" t="s">
        <v>13</v>
      </c>
      <c r="N508" t="s">
        <v>135</v>
      </c>
      <c r="O508">
        <f t="shared" si="7"/>
        <v>2025</v>
      </c>
      <c r="P508" s="20">
        <v>45846</v>
      </c>
    </row>
    <row r="509" spans="1:16" x14ac:dyDescent="0.3">
      <c r="A509" t="s">
        <v>645</v>
      </c>
      <c r="B509" t="s">
        <v>1151</v>
      </c>
      <c r="C509" t="s">
        <v>10</v>
      </c>
      <c r="D509" t="s">
        <v>32</v>
      </c>
      <c r="E509">
        <v>6</v>
      </c>
      <c r="F509" s="2">
        <v>35.380000000000003</v>
      </c>
      <c r="G509" s="1">
        <v>45718</v>
      </c>
      <c r="H509" s="24">
        <v>45761</v>
      </c>
      <c r="I509" t="s">
        <v>12</v>
      </c>
      <c r="J509" s="2">
        <v>212.28000000000003</v>
      </c>
      <c r="K509" t="s">
        <v>136</v>
      </c>
      <c r="L509">
        <v>6</v>
      </c>
      <c r="M509" t="s">
        <v>22</v>
      </c>
      <c r="N509" t="s">
        <v>23</v>
      </c>
      <c r="O509">
        <f t="shared" si="7"/>
        <v>2025</v>
      </c>
      <c r="P509" s="20">
        <v>45718</v>
      </c>
    </row>
    <row r="510" spans="1:16" x14ac:dyDescent="0.3">
      <c r="A510" t="s">
        <v>646</v>
      </c>
      <c r="B510" t="s">
        <v>1159</v>
      </c>
      <c r="C510" t="s">
        <v>24</v>
      </c>
      <c r="D510" t="s">
        <v>44</v>
      </c>
      <c r="E510">
        <v>5</v>
      </c>
      <c r="F510" s="2">
        <v>76.069999999999993</v>
      </c>
      <c r="G510" s="1">
        <v>45901</v>
      </c>
      <c r="H510" s="24">
        <v>45927</v>
      </c>
      <c r="I510" t="s">
        <v>12</v>
      </c>
      <c r="J510" s="2">
        <v>380.34999999999997</v>
      </c>
      <c r="K510" t="s">
        <v>136</v>
      </c>
      <c r="L510">
        <v>3</v>
      </c>
      <c r="M510" t="s">
        <v>30</v>
      </c>
      <c r="N510" t="s">
        <v>62</v>
      </c>
      <c r="O510">
        <f t="shared" si="7"/>
        <v>2025</v>
      </c>
      <c r="P510" s="20">
        <v>45901</v>
      </c>
    </row>
    <row r="511" spans="1:16" x14ac:dyDescent="0.3">
      <c r="A511" t="s">
        <v>647</v>
      </c>
      <c r="B511" t="s">
        <v>1159</v>
      </c>
      <c r="C511" t="s">
        <v>24</v>
      </c>
      <c r="D511" t="s">
        <v>32</v>
      </c>
      <c r="E511">
        <v>10</v>
      </c>
      <c r="F511" s="2">
        <v>35.380000000000003</v>
      </c>
      <c r="G511" s="1">
        <v>45042</v>
      </c>
      <c r="H511" s="24">
        <v>45078</v>
      </c>
      <c r="I511" t="s">
        <v>20</v>
      </c>
      <c r="J511" s="2">
        <v>353.8</v>
      </c>
      <c r="K511" t="s">
        <v>136</v>
      </c>
      <c r="L511">
        <v>14</v>
      </c>
      <c r="M511" t="s">
        <v>22</v>
      </c>
      <c r="N511" t="s">
        <v>93</v>
      </c>
      <c r="O511">
        <f t="shared" si="7"/>
        <v>2023</v>
      </c>
      <c r="P511" s="20">
        <v>45042</v>
      </c>
    </row>
    <row r="512" spans="1:16" x14ac:dyDescent="0.3">
      <c r="A512" t="s">
        <v>648</v>
      </c>
      <c r="B512" t="s">
        <v>1155</v>
      </c>
      <c r="C512" t="s">
        <v>10</v>
      </c>
      <c r="D512" t="s">
        <v>38</v>
      </c>
      <c r="E512">
        <v>10</v>
      </c>
      <c r="F512" s="2">
        <v>3.51</v>
      </c>
      <c r="G512" s="1">
        <v>45261</v>
      </c>
      <c r="H512" s="24">
        <v>45287</v>
      </c>
      <c r="I512" t="s">
        <v>12</v>
      </c>
      <c r="J512" s="2">
        <v>35.099999999999994</v>
      </c>
      <c r="K512" t="s">
        <v>1144</v>
      </c>
      <c r="L512">
        <v>16</v>
      </c>
      <c r="M512" t="s">
        <v>17</v>
      </c>
      <c r="N512" t="s">
        <v>131</v>
      </c>
      <c r="O512">
        <f t="shared" si="7"/>
        <v>2023</v>
      </c>
      <c r="P512" s="20">
        <v>45261</v>
      </c>
    </row>
    <row r="513" spans="1:16" x14ac:dyDescent="0.3">
      <c r="A513" t="s">
        <v>649</v>
      </c>
      <c r="B513" t="s">
        <v>1150</v>
      </c>
      <c r="C513" t="s">
        <v>24</v>
      </c>
      <c r="D513" t="s">
        <v>25</v>
      </c>
      <c r="E513">
        <v>6</v>
      </c>
      <c r="F513" s="2">
        <v>0.76</v>
      </c>
      <c r="G513" s="1">
        <v>45547</v>
      </c>
      <c r="H513" s="24">
        <v>45582</v>
      </c>
      <c r="I513" t="s">
        <v>20</v>
      </c>
      <c r="J513" s="2">
        <v>4.5600000000000005</v>
      </c>
      <c r="K513" t="s">
        <v>1144</v>
      </c>
      <c r="L513">
        <v>14</v>
      </c>
      <c r="M513" t="s">
        <v>30</v>
      </c>
      <c r="N513" t="s">
        <v>62</v>
      </c>
      <c r="O513">
        <f t="shared" si="7"/>
        <v>2024</v>
      </c>
      <c r="P513" s="20">
        <v>45547</v>
      </c>
    </row>
    <row r="514" spans="1:16" x14ac:dyDescent="0.3">
      <c r="A514" t="s">
        <v>650</v>
      </c>
      <c r="B514" t="s">
        <v>1158</v>
      </c>
      <c r="C514" t="s">
        <v>15</v>
      </c>
      <c r="D514" t="s">
        <v>44</v>
      </c>
      <c r="E514">
        <v>9</v>
      </c>
      <c r="F514" s="2">
        <v>76.069999999999993</v>
      </c>
      <c r="G514" s="1">
        <v>45982</v>
      </c>
      <c r="H514" s="24">
        <v>46015</v>
      </c>
      <c r="I514" t="s">
        <v>20</v>
      </c>
      <c r="J514" s="2">
        <v>684.62999999999988</v>
      </c>
      <c r="K514" t="s">
        <v>136</v>
      </c>
      <c r="L514">
        <v>12</v>
      </c>
      <c r="M514" t="s">
        <v>17</v>
      </c>
      <c r="N514" t="s">
        <v>42</v>
      </c>
      <c r="O514">
        <f t="shared" si="7"/>
        <v>2025</v>
      </c>
      <c r="P514" s="20">
        <v>45982</v>
      </c>
    </row>
    <row r="515" spans="1:16" x14ac:dyDescent="0.3">
      <c r="A515" t="s">
        <v>651</v>
      </c>
      <c r="B515" t="s">
        <v>1151</v>
      </c>
      <c r="C515" t="s">
        <v>24</v>
      </c>
      <c r="D515" t="s">
        <v>34</v>
      </c>
      <c r="E515">
        <v>4</v>
      </c>
      <c r="F515" s="2">
        <v>113.3</v>
      </c>
      <c r="G515" s="1">
        <v>45586</v>
      </c>
      <c r="H515" s="24">
        <v>45610</v>
      </c>
      <c r="I515" t="s">
        <v>20</v>
      </c>
      <c r="J515" s="2">
        <v>453.2</v>
      </c>
      <c r="K515" t="s">
        <v>136</v>
      </c>
      <c r="L515">
        <v>10</v>
      </c>
      <c r="M515" t="s">
        <v>28</v>
      </c>
      <c r="N515" t="s">
        <v>92</v>
      </c>
      <c r="O515">
        <f t="shared" ref="O515:O578" si="8">YEAR(G515)</f>
        <v>2024</v>
      </c>
      <c r="P515" s="20">
        <v>45586</v>
      </c>
    </row>
    <row r="516" spans="1:16" x14ac:dyDescent="0.3">
      <c r="A516" t="s">
        <v>652</v>
      </c>
      <c r="B516" t="s">
        <v>1156</v>
      </c>
      <c r="C516" t="s">
        <v>24</v>
      </c>
      <c r="D516" t="s">
        <v>27</v>
      </c>
      <c r="E516">
        <v>10</v>
      </c>
      <c r="F516" s="2">
        <v>292.01</v>
      </c>
      <c r="G516" s="1">
        <v>45510</v>
      </c>
      <c r="H516" s="24">
        <v>45530</v>
      </c>
      <c r="I516" t="s">
        <v>12</v>
      </c>
      <c r="J516" s="2">
        <v>2920.1</v>
      </c>
      <c r="K516" t="s">
        <v>1143</v>
      </c>
      <c r="L516">
        <v>7</v>
      </c>
      <c r="M516" t="s">
        <v>40</v>
      </c>
      <c r="N516" t="s">
        <v>70</v>
      </c>
      <c r="O516">
        <f t="shared" si="8"/>
        <v>2024</v>
      </c>
      <c r="P516" s="20">
        <v>45510</v>
      </c>
    </row>
    <row r="517" spans="1:16" x14ac:dyDescent="0.3">
      <c r="A517" t="s">
        <v>653</v>
      </c>
      <c r="B517" t="s">
        <v>1156</v>
      </c>
      <c r="C517" t="s">
        <v>24</v>
      </c>
      <c r="D517" t="s">
        <v>16</v>
      </c>
      <c r="E517">
        <v>9</v>
      </c>
      <c r="F517" s="2">
        <v>177.37</v>
      </c>
      <c r="G517" s="1">
        <v>45988</v>
      </c>
      <c r="H517" s="24">
        <v>46024</v>
      </c>
      <c r="I517" t="s">
        <v>12</v>
      </c>
      <c r="J517" s="2">
        <v>1596.33</v>
      </c>
      <c r="K517" t="s">
        <v>1143</v>
      </c>
      <c r="L517">
        <v>5</v>
      </c>
      <c r="M517" t="s">
        <v>40</v>
      </c>
      <c r="N517" t="s">
        <v>70</v>
      </c>
      <c r="O517">
        <f t="shared" si="8"/>
        <v>2025</v>
      </c>
      <c r="P517" s="20">
        <v>45988</v>
      </c>
    </row>
    <row r="518" spans="1:16" x14ac:dyDescent="0.3">
      <c r="A518" t="s">
        <v>654</v>
      </c>
      <c r="B518" t="s">
        <v>1150</v>
      </c>
      <c r="C518" t="s">
        <v>24</v>
      </c>
      <c r="D518" t="s">
        <v>16</v>
      </c>
      <c r="E518">
        <v>2</v>
      </c>
      <c r="F518" s="2">
        <v>177.37</v>
      </c>
      <c r="G518" s="1">
        <v>44952</v>
      </c>
      <c r="H518" s="24">
        <v>44972</v>
      </c>
      <c r="I518" t="s">
        <v>12</v>
      </c>
      <c r="J518" s="2">
        <v>354.74</v>
      </c>
      <c r="K518" t="s">
        <v>1143</v>
      </c>
      <c r="L518">
        <v>1</v>
      </c>
      <c r="M518" t="s">
        <v>30</v>
      </c>
      <c r="N518" t="s">
        <v>97</v>
      </c>
      <c r="O518">
        <f t="shared" si="8"/>
        <v>2023</v>
      </c>
      <c r="P518" s="20">
        <v>44952</v>
      </c>
    </row>
    <row r="519" spans="1:16" x14ac:dyDescent="0.3">
      <c r="A519" t="s">
        <v>655</v>
      </c>
      <c r="B519" t="s">
        <v>1151</v>
      </c>
      <c r="C519" t="s">
        <v>10</v>
      </c>
      <c r="D519" t="s">
        <v>16</v>
      </c>
      <c r="E519">
        <v>10</v>
      </c>
      <c r="F519" s="2">
        <v>177.37</v>
      </c>
      <c r="G519" s="1">
        <v>45636</v>
      </c>
      <c r="H519" s="24">
        <v>45661</v>
      </c>
      <c r="I519" t="s">
        <v>12</v>
      </c>
      <c r="J519" s="2">
        <v>1773.7</v>
      </c>
      <c r="K519" t="s">
        <v>1143</v>
      </c>
      <c r="L519">
        <v>10</v>
      </c>
      <c r="M519" t="s">
        <v>80</v>
      </c>
      <c r="N519" t="s">
        <v>105</v>
      </c>
      <c r="O519">
        <f t="shared" si="8"/>
        <v>2024</v>
      </c>
      <c r="P519" s="20">
        <v>45636</v>
      </c>
    </row>
    <row r="520" spans="1:16" x14ac:dyDescent="0.3">
      <c r="A520" t="s">
        <v>656</v>
      </c>
      <c r="B520" t="s">
        <v>1153</v>
      </c>
      <c r="C520" t="s">
        <v>19</v>
      </c>
      <c r="D520" t="s">
        <v>16</v>
      </c>
      <c r="E520">
        <v>3</v>
      </c>
      <c r="F520" s="2">
        <v>177.37</v>
      </c>
      <c r="G520" s="1">
        <v>45753</v>
      </c>
      <c r="H520" s="24">
        <v>45787</v>
      </c>
      <c r="I520" t="s">
        <v>20</v>
      </c>
      <c r="J520" s="2">
        <v>532.11</v>
      </c>
      <c r="K520" t="s">
        <v>1143</v>
      </c>
      <c r="L520">
        <v>1</v>
      </c>
      <c r="M520" t="s">
        <v>52</v>
      </c>
      <c r="N520" t="s">
        <v>53</v>
      </c>
      <c r="O520">
        <f t="shared" si="8"/>
        <v>2025</v>
      </c>
      <c r="P520" s="20">
        <v>45753</v>
      </c>
    </row>
    <row r="521" spans="1:16" x14ac:dyDescent="0.3">
      <c r="A521" t="s">
        <v>657</v>
      </c>
      <c r="B521" t="s">
        <v>1159</v>
      </c>
      <c r="C521" t="s">
        <v>24</v>
      </c>
      <c r="D521" t="s">
        <v>16</v>
      </c>
      <c r="E521">
        <v>8</v>
      </c>
      <c r="F521" s="2">
        <v>177.37</v>
      </c>
      <c r="G521" s="1">
        <v>45616</v>
      </c>
      <c r="H521" s="24">
        <v>45659</v>
      </c>
      <c r="I521" t="s">
        <v>12</v>
      </c>
      <c r="J521" s="2">
        <v>1418.96</v>
      </c>
      <c r="K521" t="s">
        <v>1143</v>
      </c>
      <c r="L521">
        <v>10</v>
      </c>
      <c r="M521" t="s">
        <v>30</v>
      </c>
      <c r="N521" t="s">
        <v>53</v>
      </c>
      <c r="O521">
        <f t="shared" si="8"/>
        <v>2024</v>
      </c>
      <c r="P521" s="20">
        <v>45616</v>
      </c>
    </row>
    <row r="522" spans="1:16" x14ac:dyDescent="0.3">
      <c r="A522" t="s">
        <v>658</v>
      </c>
      <c r="B522" t="s">
        <v>1151</v>
      </c>
      <c r="C522" t="s">
        <v>24</v>
      </c>
      <c r="D522" t="s">
        <v>32</v>
      </c>
      <c r="E522">
        <v>3</v>
      </c>
      <c r="F522" s="2">
        <v>35.380000000000003</v>
      </c>
      <c r="G522" s="1">
        <v>45872</v>
      </c>
      <c r="H522" s="24">
        <v>45913</v>
      </c>
      <c r="I522" t="s">
        <v>12</v>
      </c>
      <c r="J522" s="2">
        <v>106.14000000000001</v>
      </c>
      <c r="K522" t="s">
        <v>136</v>
      </c>
      <c r="L522">
        <v>7</v>
      </c>
      <c r="M522" t="s">
        <v>40</v>
      </c>
      <c r="N522" t="s">
        <v>71</v>
      </c>
      <c r="O522">
        <f t="shared" si="8"/>
        <v>2025</v>
      </c>
      <c r="P522" s="20">
        <v>45872</v>
      </c>
    </row>
    <row r="523" spans="1:16" x14ac:dyDescent="0.3">
      <c r="A523" t="s">
        <v>659</v>
      </c>
      <c r="B523" t="s">
        <v>1154</v>
      </c>
      <c r="C523" t="s">
        <v>24</v>
      </c>
      <c r="D523" t="s">
        <v>27</v>
      </c>
      <c r="E523">
        <v>8</v>
      </c>
      <c r="F523" s="2">
        <v>292.01</v>
      </c>
      <c r="G523" s="1">
        <v>45563</v>
      </c>
      <c r="H523" s="24">
        <v>45594</v>
      </c>
      <c r="I523" t="s">
        <v>12</v>
      </c>
      <c r="J523" s="2">
        <v>2336.08</v>
      </c>
      <c r="K523" t="s">
        <v>1143</v>
      </c>
      <c r="L523">
        <v>9</v>
      </c>
      <c r="M523" t="s">
        <v>48</v>
      </c>
      <c r="N523" t="s">
        <v>121</v>
      </c>
      <c r="O523">
        <f t="shared" si="8"/>
        <v>2024</v>
      </c>
      <c r="P523" s="20">
        <v>45563</v>
      </c>
    </row>
    <row r="524" spans="1:16" x14ac:dyDescent="0.3">
      <c r="A524" t="s">
        <v>660</v>
      </c>
      <c r="B524" t="s">
        <v>1151</v>
      </c>
      <c r="C524" t="s">
        <v>10</v>
      </c>
      <c r="D524" t="s">
        <v>25</v>
      </c>
      <c r="E524">
        <v>9</v>
      </c>
      <c r="F524" s="2">
        <v>0.76</v>
      </c>
      <c r="G524" s="1">
        <v>45039</v>
      </c>
      <c r="H524" s="24">
        <v>45072</v>
      </c>
      <c r="I524" t="s">
        <v>20</v>
      </c>
      <c r="J524" s="2">
        <v>6.84</v>
      </c>
      <c r="K524" t="s">
        <v>1144</v>
      </c>
      <c r="L524">
        <v>7</v>
      </c>
      <c r="M524" t="s">
        <v>48</v>
      </c>
      <c r="N524" t="s">
        <v>68</v>
      </c>
      <c r="O524">
        <f t="shared" si="8"/>
        <v>2023</v>
      </c>
      <c r="P524" s="20">
        <v>45039</v>
      </c>
    </row>
    <row r="525" spans="1:16" x14ac:dyDescent="0.3">
      <c r="A525" t="s">
        <v>661</v>
      </c>
      <c r="B525" t="s">
        <v>1149</v>
      </c>
      <c r="C525" t="s">
        <v>19</v>
      </c>
      <c r="D525" t="s">
        <v>32</v>
      </c>
      <c r="E525">
        <v>5</v>
      </c>
      <c r="F525" s="2">
        <v>35.380000000000003</v>
      </c>
      <c r="G525" s="1">
        <v>45865</v>
      </c>
      <c r="H525" s="24">
        <v>45887</v>
      </c>
      <c r="I525" t="s">
        <v>20</v>
      </c>
      <c r="J525" s="2">
        <v>176.9</v>
      </c>
      <c r="K525" t="s">
        <v>136</v>
      </c>
      <c r="L525">
        <v>16</v>
      </c>
      <c r="M525" t="s">
        <v>52</v>
      </c>
      <c r="N525" t="s">
        <v>104</v>
      </c>
      <c r="O525">
        <f t="shared" si="8"/>
        <v>2025</v>
      </c>
      <c r="P525" s="20">
        <v>45865</v>
      </c>
    </row>
    <row r="526" spans="1:16" x14ac:dyDescent="0.3">
      <c r="A526" t="s">
        <v>662</v>
      </c>
      <c r="B526" t="s">
        <v>1158</v>
      </c>
      <c r="C526" t="s">
        <v>15</v>
      </c>
      <c r="D526" t="s">
        <v>65</v>
      </c>
      <c r="E526">
        <v>4</v>
      </c>
      <c r="F526" s="2">
        <v>35.93</v>
      </c>
      <c r="G526" s="1">
        <v>45341</v>
      </c>
      <c r="H526" s="24">
        <v>45359</v>
      </c>
      <c r="I526" t="s">
        <v>20</v>
      </c>
      <c r="J526" s="2">
        <v>143.72</v>
      </c>
      <c r="K526" t="s">
        <v>136</v>
      </c>
      <c r="L526">
        <v>10</v>
      </c>
      <c r="M526" t="s">
        <v>17</v>
      </c>
      <c r="N526" t="s">
        <v>42</v>
      </c>
      <c r="O526">
        <f t="shared" si="8"/>
        <v>2024</v>
      </c>
      <c r="P526" s="20">
        <v>45341</v>
      </c>
    </row>
    <row r="527" spans="1:16" x14ac:dyDescent="0.3">
      <c r="A527" t="s">
        <v>663</v>
      </c>
      <c r="B527" t="s">
        <v>1151</v>
      </c>
      <c r="C527" t="s">
        <v>10</v>
      </c>
      <c r="D527" t="s">
        <v>27</v>
      </c>
      <c r="E527">
        <v>10</v>
      </c>
      <c r="F527" s="2">
        <v>292.01</v>
      </c>
      <c r="G527" s="1">
        <v>45347</v>
      </c>
      <c r="H527" s="24">
        <v>45392</v>
      </c>
      <c r="I527" t="s">
        <v>20</v>
      </c>
      <c r="J527" s="2">
        <v>2920.1</v>
      </c>
      <c r="K527" t="s">
        <v>1143</v>
      </c>
      <c r="L527">
        <v>16</v>
      </c>
      <c r="M527" t="s">
        <v>48</v>
      </c>
      <c r="N527" t="s">
        <v>60</v>
      </c>
      <c r="O527">
        <f t="shared" si="8"/>
        <v>2024</v>
      </c>
      <c r="P527" s="20">
        <v>45347</v>
      </c>
    </row>
    <row r="528" spans="1:16" x14ac:dyDescent="0.3">
      <c r="A528" t="s">
        <v>664</v>
      </c>
      <c r="B528" t="s">
        <v>1151</v>
      </c>
      <c r="C528" t="s">
        <v>24</v>
      </c>
      <c r="D528" t="s">
        <v>32</v>
      </c>
      <c r="E528">
        <v>2</v>
      </c>
      <c r="F528" s="2">
        <v>35.380000000000003</v>
      </c>
      <c r="G528" s="1">
        <v>45955</v>
      </c>
      <c r="H528" s="24">
        <v>45973</v>
      </c>
      <c r="I528" t="s">
        <v>20</v>
      </c>
      <c r="J528" s="2">
        <v>70.760000000000005</v>
      </c>
      <c r="K528" t="s">
        <v>136</v>
      </c>
      <c r="L528">
        <v>17</v>
      </c>
      <c r="M528" t="s">
        <v>80</v>
      </c>
      <c r="N528" t="s">
        <v>110</v>
      </c>
      <c r="O528">
        <f t="shared" si="8"/>
        <v>2025</v>
      </c>
      <c r="P528" s="20">
        <v>45955</v>
      </c>
    </row>
    <row r="529" spans="1:16" x14ac:dyDescent="0.3">
      <c r="A529" t="s">
        <v>665</v>
      </c>
      <c r="B529" t="s">
        <v>1149</v>
      </c>
      <c r="C529" t="s">
        <v>19</v>
      </c>
      <c r="D529" t="s">
        <v>32</v>
      </c>
      <c r="E529">
        <v>2</v>
      </c>
      <c r="F529" s="2">
        <v>35.380000000000003</v>
      </c>
      <c r="G529" s="1">
        <v>46005</v>
      </c>
      <c r="H529" s="24">
        <v>46044</v>
      </c>
      <c r="I529" t="s">
        <v>20</v>
      </c>
      <c r="J529" s="2">
        <v>70.760000000000005</v>
      </c>
      <c r="K529" t="s">
        <v>136</v>
      </c>
      <c r="L529">
        <v>9</v>
      </c>
      <c r="M529" t="s">
        <v>13</v>
      </c>
      <c r="N529" t="s">
        <v>45</v>
      </c>
      <c r="O529">
        <f t="shared" si="8"/>
        <v>2025</v>
      </c>
      <c r="P529" s="20">
        <v>46005</v>
      </c>
    </row>
    <row r="530" spans="1:16" x14ac:dyDescent="0.3">
      <c r="A530" t="s">
        <v>666</v>
      </c>
      <c r="B530" t="s">
        <v>1152</v>
      </c>
      <c r="C530" t="s">
        <v>24</v>
      </c>
      <c r="D530" t="s">
        <v>44</v>
      </c>
      <c r="E530">
        <v>3</v>
      </c>
      <c r="F530" s="2">
        <v>76.069999999999993</v>
      </c>
      <c r="G530" s="1">
        <v>45943</v>
      </c>
      <c r="H530" s="24">
        <v>45976</v>
      </c>
      <c r="I530" t="s">
        <v>12</v>
      </c>
      <c r="J530" s="2">
        <v>228.20999999999998</v>
      </c>
      <c r="K530" t="s">
        <v>136</v>
      </c>
      <c r="L530">
        <v>0</v>
      </c>
      <c r="M530" t="s">
        <v>48</v>
      </c>
      <c r="N530" t="s">
        <v>45</v>
      </c>
      <c r="O530">
        <f t="shared" si="8"/>
        <v>2025</v>
      </c>
      <c r="P530" s="20">
        <v>45943</v>
      </c>
    </row>
    <row r="531" spans="1:16" x14ac:dyDescent="0.3">
      <c r="A531" t="s">
        <v>667</v>
      </c>
      <c r="B531" t="s">
        <v>1150</v>
      </c>
      <c r="C531" t="s">
        <v>24</v>
      </c>
      <c r="D531" t="s">
        <v>16</v>
      </c>
      <c r="E531">
        <v>1</v>
      </c>
      <c r="F531" s="2">
        <v>177.37</v>
      </c>
      <c r="G531" s="1">
        <v>45264</v>
      </c>
      <c r="H531" s="24">
        <v>45280</v>
      </c>
      <c r="I531" t="s">
        <v>20</v>
      </c>
      <c r="J531" s="2">
        <v>177.37</v>
      </c>
      <c r="K531" t="s">
        <v>1143</v>
      </c>
      <c r="L531">
        <v>11</v>
      </c>
      <c r="M531" t="s">
        <v>52</v>
      </c>
      <c r="N531" t="s">
        <v>45</v>
      </c>
      <c r="O531">
        <f t="shared" si="8"/>
        <v>2023</v>
      </c>
      <c r="P531" s="20">
        <v>45264</v>
      </c>
    </row>
    <row r="532" spans="1:16" x14ac:dyDescent="0.3">
      <c r="A532" t="s">
        <v>668</v>
      </c>
      <c r="B532" t="s">
        <v>1155</v>
      </c>
      <c r="C532" t="s">
        <v>10</v>
      </c>
      <c r="D532" t="s">
        <v>51</v>
      </c>
      <c r="E532">
        <v>9</v>
      </c>
      <c r="F532" s="2">
        <v>21.99</v>
      </c>
      <c r="G532" s="1">
        <v>45842</v>
      </c>
      <c r="H532" s="24">
        <v>45872</v>
      </c>
      <c r="I532" t="s">
        <v>20</v>
      </c>
      <c r="J532" s="2">
        <v>197.91</v>
      </c>
      <c r="K532" t="s">
        <v>1143</v>
      </c>
      <c r="L532">
        <v>10</v>
      </c>
      <c r="M532" t="s">
        <v>48</v>
      </c>
      <c r="N532" t="s">
        <v>54</v>
      </c>
      <c r="O532">
        <f t="shared" si="8"/>
        <v>2025</v>
      </c>
      <c r="P532" s="20">
        <v>45842</v>
      </c>
    </row>
    <row r="533" spans="1:16" x14ac:dyDescent="0.3">
      <c r="A533" t="s">
        <v>669</v>
      </c>
      <c r="B533" t="s">
        <v>1151</v>
      </c>
      <c r="C533" t="s">
        <v>10</v>
      </c>
      <c r="D533" t="s">
        <v>38</v>
      </c>
      <c r="E533">
        <v>8</v>
      </c>
      <c r="F533" s="2">
        <v>3.51</v>
      </c>
      <c r="G533" s="1">
        <v>45180</v>
      </c>
      <c r="H533" s="24">
        <v>45223</v>
      </c>
      <c r="I533" t="s">
        <v>12</v>
      </c>
      <c r="J533" s="2">
        <v>28.08</v>
      </c>
      <c r="K533" t="s">
        <v>1144</v>
      </c>
      <c r="L533">
        <v>9</v>
      </c>
      <c r="M533" t="s">
        <v>13</v>
      </c>
      <c r="N533" t="s">
        <v>33</v>
      </c>
      <c r="O533">
        <f t="shared" si="8"/>
        <v>2023</v>
      </c>
      <c r="P533" s="20">
        <v>45180</v>
      </c>
    </row>
    <row r="534" spans="1:16" x14ac:dyDescent="0.3">
      <c r="A534" t="s">
        <v>670</v>
      </c>
      <c r="B534" t="s">
        <v>1155</v>
      </c>
      <c r="C534" t="s">
        <v>10</v>
      </c>
      <c r="D534" t="s">
        <v>38</v>
      </c>
      <c r="E534">
        <v>8</v>
      </c>
      <c r="F534" s="2">
        <v>3.51</v>
      </c>
      <c r="G534" s="1">
        <v>45078</v>
      </c>
      <c r="H534" s="24">
        <v>45114</v>
      </c>
      <c r="I534" t="s">
        <v>20</v>
      </c>
      <c r="J534" s="2">
        <v>28.08</v>
      </c>
      <c r="K534" t="s">
        <v>1144</v>
      </c>
      <c r="L534">
        <v>10</v>
      </c>
      <c r="M534" t="s">
        <v>52</v>
      </c>
      <c r="N534" t="s">
        <v>76</v>
      </c>
      <c r="O534">
        <f t="shared" si="8"/>
        <v>2023</v>
      </c>
      <c r="P534" s="20">
        <v>45078</v>
      </c>
    </row>
    <row r="535" spans="1:16" x14ac:dyDescent="0.3">
      <c r="A535" t="s">
        <v>671</v>
      </c>
      <c r="B535" t="s">
        <v>1154</v>
      </c>
      <c r="C535" t="s">
        <v>10</v>
      </c>
      <c r="D535" t="s">
        <v>27</v>
      </c>
      <c r="E535">
        <v>9</v>
      </c>
      <c r="F535" s="2">
        <v>292.01</v>
      </c>
      <c r="G535" s="1">
        <v>45473</v>
      </c>
      <c r="H535" s="24">
        <v>45513</v>
      </c>
      <c r="I535" t="s">
        <v>20</v>
      </c>
      <c r="J535" s="2">
        <v>2628.09</v>
      </c>
      <c r="K535" t="s">
        <v>1143</v>
      </c>
      <c r="L535">
        <v>6</v>
      </c>
      <c r="M535" t="s">
        <v>48</v>
      </c>
      <c r="N535" t="s">
        <v>126</v>
      </c>
      <c r="O535">
        <f t="shared" si="8"/>
        <v>2024</v>
      </c>
      <c r="P535" s="20">
        <v>45473</v>
      </c>
    </row>
    <row r="536" spans="1:16" x14ac:dyDescent="0.3">
      <c r="A536" t="s">
        <v>672</v>
      </c>
      <c r="B536" t="s">
        <v>1155</v>
      </c>
      <c r="C536" t="s">
        <v>10</v>
      </c>
      <c r="D536" t="s">
        <v>34</v>
      </c>
      <c r="E536">
        <v>1</v>
      </c>
      <c r="F536" s="2">
        <v>113.3</v>
      </c>
      <c r="G536" s="1">
        <v>45646</v>
      </c>
      <c r="H536" s="24">
        <v>45687</v>
      </c>
      <c r="I536" t="s">
        <v>12</v>
      </c>
      <c r="J536" s="2">
        <v>113.3</v>
      </c>
      <c r="K536" t="s">
        <v>136</v>
      </c>
      <c r="L536">
        <v>1</v>
      </c>
      <c r="M536" t="s">
        <v>17</v>
      </c>
      <c r="N536" t="s">
        <v>115</v>
      </c>
      <c r="O536">
        <f t="shared" si="8"/>
        <v>2024</v>
      </c>
      <c r="P536" s="20">
        <v>45646</v>
      </c>
    </row>
    <row r="537" spans="1:16" x14ac:dyDescent="0.3">
      <c r="A537" t="s">
        <v>673</v>
      </c>
      <c r="B537" t="s">
        <v>1154</v>
      </c>
      <c r="C537" t="s">
        <v>10</v>
      </c>
      <c r="D537" t="s">
        <v>65</v>
      </c>
      <c r="E537">
        <v>3</v>
      </c>
      <c r="F537" s="2">
        <v>35.93</v>
      </c>
      <c r="G537" s="1">
        <v>45331</v>
      </c>
      <c r="H537" s="24">
        <v>45355</v>
      </c>
      <c r="I537" t="s">
        <v>12</v>
      </c>
      <c r="J537" s="2">
        <v>107.78999999999999</v>
      </c>
      <c r="K537" t="s">
        <v>136</v>
      </c>
      <c r="L537">
        <v>6</v>
      </c>
      <c r="M537" t="s">
        <v>48</v>
      </c>
      <c r="N537" t="s">
        <v>126</v>
      </c>
      <c r="O537">
        <f t="shared" si="8"/>
        <v>2024</v>
      </c>
      <c r="P537" s="20">
        <v>45331</v>
      </c>
    </row>
    <row r="538" spans="1:16" x14ac:dyDescent="0.3">
      <c r="A538" t="s">
        <v>674</v>
      </c>
      <c r="B538" t="s">
        <v>1150</v>
      </c>
      <c r="C538" t="s">
        <v>24</v>
      </c>
      <c r="D538" t="s">
        <v>34</v>
      </c>
      <c r="E538">
        <v>8</v>
      </c>
      <c r="F538" s="2">
        <v>113.3</v>
      </c>
      <c r="G538" s="1">
        <v>45681</v>
      </c>
      <c r="H538" s="24">
        <v>45712</v>
      </c>
      <c r="I538" t="s">
        <v>12</v>
      </c>
      <c r="J538" s="2">
        <v>906.4</v>
      </c>
      <c r="K538" t="s">
        <v>136</v>
      </c>
      <c r="L538">
        <v>7</v>
      </c>
      <c r="M538" t="s">
        <v>35</v>
      </c>
      <c r="N538" t="s">
        <v>82</v>
      </c>
      <c r="O538">
        <f t="shared" si="8"/>
        <v>2025</v>
      </c>
      <c r="P538" s="20">
        <v>45681</v>
      </c>
    </row>
    <row r="539" spans="1:16" x14ac:dyDescent="0.3">
      <c r="A539" t="s">
        <v>675</v>
      </c>
      <c r="B539" t="s">
        <v>1150</v>
      </c>
      <c r="C539" t="s">
        <v>24</v>
      </c>
      <c r="D539" t="s">
        <v>27</v>
      </c>
      <c r="E539">
        <v>3</v>
      </c>
      <c r="F539" s="2">
        <v>292.01</v>
      </c>
      <c r="G539" s="1">
        <v>45510</v>
      </c>
      <c r="H539" s="24">
        <v>45550</v>
      </c>
      <c r="I539" t="s">
        <v>12</v>
      </c>
      <c r="J539" s="2">
        <v>876.03</v>
      </c>
      <c r="K539" t="s">
        <v>1143</v>
      </c>
      <c r="L539">
        <v>12</v>
      </c>
      <c r="M539" t="s">
        <v>48</v>
      </c>
      <c r="N539" t="s">
        <v>98</v>
      </c>
      <c r="O539">
        <f t="shared" si="8"/>
        <v>2024</v>
      </c>
      <c r="P539" s="20">
        <v>45510</v>
      </c>
    </row>
    <row r="540" spans="1:16" x14ac:dyDescent="0.3">
      <c r="A540" t="s">
        <v>676</v>
      </c>
      <c r="B540" t="s">
        <v>1152</v>
      </c>
      <c r="C540" t="s">
        <v>24</v>
      </c>
      <c r="D540" t="s">
        <v>65</v>
      </c>
      <c r="E540">
        <v>10</v>
      </c>
      <c r="F540" s="2">
        <v>35.93</v>
      </c>
      <c r="G540" s="1">
        <v>45277</v>
      </c>
      <c r="H540" s="24">
        <v>45292</v>
      </c>
      <c r="I540" t="s">
        <v>20</v>
      </c>
      <c r="J540" s="2">
        <v>359.3</v>
      </c>
      <c r="K540" t="s">
        <v>1143</v>
      </c>
      <c r="L540">
        <v>8</v>
      </c>
      <c r="M540" t="s">
        <v>48</v>
      </c>
      <c r="N540" t="s">
        <v>98</v>
      </c>
      <c r="O540">
        <f t="shared" si="8"/>
        <v>2023</v>
      </c>
      <c r="P540" s="20">
        <v>45277</v>
      </c>
    </row>
    <row r="541" spans="1:16" x14ac:dyDescent="0.3">
      <c r="A541" t="s">
        <v>677</v>
      </c>
      <c r="B541" t="s">
        <v>1157</v>
      </c>
      <c r="C541" t="s">
        <v>10</v>
      </c>
      <c r="D541" t="s">
        <v>16</v>
      </c>
      <c r="E541">
        <v>6</v>
      </c>
      <c r="F541" s="2">
        <v>177.37</v>
      </c>
      <c r="G541" s="1">
        <v>45632</v>
      </c>
      <c r="H541" s="24">
        <v>45654</v>
      </c>
      <c r="I541" t="s">
        <v>20</v>
      </c>
      <c r="J541" s="2">
        <v>1064.22</v>
      </c>
      <c r="K541" t="s">
        <v>1143</v>
      </c>
      <c r="L541">
        <v>2</v>
      </c>
      <c r="M541" t="s">
        <v>48</v>
      </c>
      <c r="N541" t="s">
        <v>91</v>
      </c>
      <c r="O541">
        <f t="shared" si="8"/>
        <v>2024</v>
      </c>
      <c r="P541" s="20">
        <v>45632</v>
      </c>
    </row>
    <row r="542" spans="1:16" x14ac:dyDescent="0.3">
      <c r="A542" t="s">
        <v>678</v>
      </c>
      <c r="B542" t="s">
        <v>1158</v>
      </c>
      <c r="C542" t="s">
        <v>15</v>
      </c>
      <c r="D542" t="s">
        <v>65</v>
      </c>
      <c r="E542">
        <v>6</v>
      </c>
      <c r="F542" s="2">
        <v>35.93</v>
      </c>
      <c r="G542" s="1">
        <v>45377</v>
      </c>
      <c r="H542" s="24">
        <v>45409</v>
      </c>
      <c r="I542" t="s">
        <v>20</v>
      </c>
      <c r="J542" s="2">
        <v>215.57999999999998</v>
      </c>
      <c r="K542" t="s">
        <v>1143</v>
      </c>
      <c r="L542">
        <v>8</v>
      </c>
      <c r="M542" t="s">
        <v>80</v>
      </c>
      <c r="N542" t="s">
        <v>89</v>
      </c>
      <c r="O542">
        <f t="shared" si="8"/>
        <v>2024</v>
      </c>
      <c r="P542" s="20">
        <v>45377</v>
      </c>
    </row>
    <row r="543" spans="1:16" x14ac:dyDescent="0.3">
      <c r="A543" t="s">
        <v>679</v>
      </c>
      <c r="B543" t="s">
        <v>1159</v>
      </c>
      <c r="C543" t="s">
        <v>24</v>
      </c>
      <c r="D543" t="s">
        <v>38</v>
      </c>
      <c r="E543">
        <v>6</v>
      </c>
      <c r="F543" s="2">
        <v>3.51</v>
      </c>
      <c r="G543" s="1">
        <v>45944</v>
      </c>
      <c r="H543" s="24">
        <v>45973</v>
      </c>
      <c r="I543" t="s">
        <v>12</v>
      </c>
      <c r="J543" s="2">
        <v>21.06</v>
      </c>
      <c r="K543" t="s">
        <v>1144</v>
      </c>
      <c r="L543">
        <v>2</v>
      </c>
      <c r="M543" t="s">
        <v>13</v>
      </c>
      <c r="N543" t="s">
        <v>45</v>
      </c>
      <c r="O543">
        <f t="shared" si="8"/>
        <v>2025</v>
      </c>
      <c r="P543" s="20">
        <v>45944</v>
      </c>
    </row>
    <row r="544" spans="1:16" x14ac:dyDescent="0.3">
      <c r="A544" t="s">
        <v>680</v>
      </c>
      <c r="B544" t="s">
        <v>1151</v>
      </c>
      <c r="C544" t="s">
        <v>10</v>
      </c>
      <c r="D544" t="s">
        <v>34</v>
      </c>
      <c r="E544">
        <v>8</v>
      </c>
      <c r="F544" s="2">
        <v>113.3</v>
      </c>
      <c r="G544" s="1">
        <v>45184</v>
      </c>
      <c r="H544" s="24">
        <v>45213</v>
      </c>
      <c r="I544" t="s">
        <v>12</v>
      </c>
      <c r="J544" s="2">
        <v>906.4</v>
      </c>
      <c r="K544" t="s">
        <v>136</v>
      </c>
      <c r="L544">
        <v>5</v>
      </c>
      <c r="M544" t="s">
        <v>35</v>
      </c>
      <c r="N544" t="s">
        <v>36</v>
      </c>
      <c r="O544">
        <f t="shared" si="8"/>
        <v>2023</v>
      </c>
      <c r="P544" s="20">
        <v>45184</v>
      </c>
    </row>
    <row r="545" spans="1:16" x14ac:dyDescent="0.3">
      <c r="A545" t="s">
        <v>681</v>
      </c>
      <c r="B545" t="s">
        <v>1157</v>
      </c>
      <c r="C545" t="s">
        <v>10</v>
      </c>
      <c r="D545" t="s">
        <v>11</v>
      </c>
      <c r="E545">
        <v>9</v>
      </c>
      <c r="F545" s="2">
        <v>226.86</v>
      </c>
      <c r="G545" s="1">
        <v>45999</v>
      </c>
      <c r="H545" s="24">
        <v>46039</v>
      </c>
      <c r="I545" t="s">
        <v>20</v>
      </c>
      <c r="J545" s="2">
        <v>2041.7400000000002</v>
      </c>
      <c r="K545" t="s">
        <v>136</v>
      </c>
      <c r="L545">
        <v>18</v>
      </c>
      <c r="M545" t="s">
        <v>30</v>
      </c>
      <c r="N545" t="s">
        <v>77</v>
      </c>
      <c r="O545">
        <f t="shared" si="8"/>
        <v>2025</v>
      </c>
      <c r="P545" s="20">
        <v>45999</v>
      </c>
    </row>
    <row r="546" spans="1:16" x14ac:dyDescent="0.3">
      <c r="A546" t="s">
        <v>682</v>
      </c>
      <c r="B546" t="s">
        <v>1156</v>
      </c>
      <c r="C546" t="s">
        <v>24</v>
      </c>
      <c r="D546" t="s">
        <v>38</v>
      </c>
      <c r="E546">
        <v>1</v>
      </c>
      <c r="F546" s="2">
        <v>3.51</v>
      </c>
      <c r="G546" s="1">
        <v>45666</v>
      </c>
      <c r="H546" s="24">
        <v>45689</v>
      </c>
      <c r="I546" t="s">
        <v>12</v>
      </c>
      <c r="J546" s="2">
        <v>3.51</v>
      </c>
      <c r="K546" t="s">
        <v>1144</v>
      </c>
      <c r="L546">
        <v>3</v>
      </c>
      <c r="M546" t="s">
        <v>28</v>
      </c>
      <c r="N546" t="s">
        <v>39</v>
      </c>
      <c r="O546">
        <f t="shared" si="8"/>
        <v>2025</v>
      </c>
      <c r="P546" s="20">
        <v>45666</v>
      </c>
    </row>
    <row r="547" spans="1:16" x14ac:dyDescent="0.3">
      <c r="A547" t="s">
        <v>683</v>
      </c>
      <c r="B547" t="s">
        <v>1153</v>
      </c>
      <c r="C547" t="s">
        <v>19</v>
      </c>
      <c r="D547" t="s">
        <v>65</v>
      </c>
      <c r="E547">
        <v>7</v>
      </c>
      <c r="F547" s="2">
        <v>35.93</v>
      </c>
      <c r="G547" s="1">
        <v>45458</v>
      </c>
      <c r="H547" s="24">
        <v>45489</v>
      </c>
      <c r="I547" t="s">
        <v>20</v>
      </c>
      <c r="J547" s="2">
        <v>251.51</v>
      </c>
      <c r="K547" t="s">
        <v>136</v>
      </c>
      <c r="L547">
        <v>6</v>
      </c>
      <c r="M547" t="s">
        <v>40</v>
      </c>
      <c r="N547" t="s">
        <v>129</v>
      </c>
      <c r="O547">
        <f t="shared" si="8"/>
        <v>2024</v>
      </c>
      <c r="P547" s="20">
        <v>45458</v>
      </c>
    </row>
    <row r="548" spans="1:16" x14ac:dyDescent="0.3">
      <c r="A548" t="s">
        <v>684</v>
      </c>
      <c r="B548" t="s">
        <v>1153</v>
      </c>
      <c r="C548" t="s">
        <v>19</v>
      </c>
      <c r="D548" t="s">
        <v>44</v>
      </c>
      <c r="E548">
        <v>9</v>
      </c>
      <c r="F548" s="2">
        <v>76.069999999999993</v>
      </c>
      <c r="G548" s="1">
        <v>45272</v>
      </c>
      <c r="H548" s="24">
        <v>45296</v>
      </c>
      <c r="I548" t="s">
        <v>12</v>
      </c>
      <c r="J548" s="2">
        <v>684.62999999999988</v>
      </c>
      <c r="K548" t="s">
        <v>136</v>
      </c>
      <c r="L548">
        <v>8</v>
      </c>
      <c r="M548" t="s">
        <v>48</v>
      </c>
      <c r="N548" t="s">
        <v>126</v>
      </c>
      <c r="O548">
        <f t="shared" si="8"/>
        <v>2023</v>
      </c>
      <c r="P548" s="20">
        <v>45272</v>
      </c>
    </row>
    <row r="549" spans="1:16" x14ac:dyDescent="0.3">
      <c r="A549" t="s">
        <v>685</v>
      </c>
      <c r="B549" t="s">
        <v>1157</v>
      </c>
      <c r="C549" t="s">
        <v>10</v>
      </c>
      <c r="D549" t="s">
        <v>16</v>
      </c>
      <c r="E549">
        <v>5</v>
      </c>
      <c r="F549" s="2">
        <v>177.37</v>
      </c>
      <c r="G549" s="1">
        <v>45671</v>
      </c>
      <c r="H549" s="24">
        <v>45707</v>
      </c>
      <c r="I549" t="s">
        <v>20</v>
      </c>
      <c r="J549" s="2">
        <v>886.85</v>
      </c>
      <c r="K549" t="s">
        <v>1143</v>
      </c>
      <c r="L549">
        <v>8</v>
      </c>
      <c r="M549" t="s">
        <v>48</v>
      </c>
      <c r="N549" t="s">
        <v>126</v>
      </c>
      <c r="O549">
        <f t="shared" si="8"/>
        <v>2025</v>
      </c>
      <c r="P549" s="20">
        <v>45671</v>
      </c>
    </row>
    <row r="550" spans="1:16" x14ac:dyDescent="0.3">
      <c r="A550" t="s">
        <v>686</v>
      </c>
      <c r="B550" t="s">
        <v>1154</v>
      </c>
      <c r="C550" t="s">
        <v>24</v>
      </c>
      <c r="D550" t="s">
        <v>38</v>
      </c>
      <c r="E550">
        <v>5</v>
      </c>
      <c r="F550" s="2">
        <v>3.51</v>
      </c>
      <c r="G550" s="1">
        <v>45158</v>
      </c>
      <c r="H550" s="24">
        <v>45176</v>
      </c>
      <c r="I550" t="s">
        <v>12</v>
      </c>
      <c r="J550" s="2">
        <v>17.549999999999997</v>
      </c>
      <c r="K550" t="s">
        <v>1144</v>
      </c>
      <c r="L550">
        <v>8</v>
      </c>
      <c r="M550" t="s">
        <v>48</v>
      </c>
      <c r="N550" t="s">
        <v>68</v>
      </c>
      <c r="O550">
        <f t="shared" si="8"/>
        <v>2023</v>
      </c>
      <c r="P550" s="20">
        <v>45158</v>
      </c>
    </row>
    <row r="551" spans="1:16" x14ac:dyDescent="0.3">
      <c r="A551" t="s">
        <v>687</v>
      </c>
      <c r="B551" t="s">
        <v>1152</v>
      </c>
      <c r="C551" t="s">
        <v>24</v>
      </c>
      <c r="D551" t="s">
        <v>34</v>
      </c>
      <c r="E551">
        <v>8</v>
      </c>
      <c r="F551" s="2">
        <v>113.3</v>
      </c>
      <c r="G551" s="1">
        <v>45730</v>
      </c>
      <c r="H551" s="24">
        <v>45771</v>
      </c>
      <c r="I551" t="s">
        <v>20</v>
      </c>
      <c r="J551" s="2">
        <v>906.4</v>
      </c>
      <c r="K551" t="s">
        <v>136</v>
      </c>
      <c r="L551">
        <v>16</v>
      </c>
      <c r="M551" t="s">
        <v>35</v>
      </c>
      <c r="N551" t="s">
        <v>36</v>
      </c>
      <c r="O551">
        <f t="shared" si="8"/>
        <v>2025</v>
      </c>
      <c r="P551" s="20">
        <v>45730</v>
      </c>
    </row>
    <row r="552" spans="1:16" x14ac:dyDescent="0.3">
      <c r="A552" t="s">
        <v>688</v>
      </c>
      <c r="B552" t="s">
        <v>1154</v>
      </c>
      <c r="C552" t="s">
        <v>10</v>
      </c>
      <c r="D552" t="s">
        <v>27</v>
      </c>
      <c r="E552">
        <v>7</v>
      </c>
      <c r="F552" s="2">
        <v>292.01</v>
      </c>
      <c r="G552" s="1">
        <v>45507</v>
      </c>
      <c r="H552" s="24">
        <v>45548</v>
      </c>
      <c r="I552" t="s">
        <v>20</v>
      </c>
      <c r="J552" s="2">
        <v>2044.07</v>
      </c>
      <c r="K552" t="s">
        <v>1143</v>
      </c>
      <c r="L552">
        <v>8</v>
      </c>
      <c r="M552" t="s">
        <v>40</v>
      </c>
      <c r="N552" t="s">
        <v>119</v>
      </c>
      <c r="O552">
        <f t="shared" si="8"/>
        <v>2024</v>
      </c>
      <c r="P552" s="20">
        <v>45507</v>
      </c>
    </row>
    <row r="553" spans="1:16" x14ac:dyDescent="0.3">
      <c r="A553" t="s">
        <v>689</v>
      </c>
      <c r="B553" t="s">
        <v>1153</v>
      </c>
      <c r="C553" t="s">
        <v>19</v>
      </c>
      <c r="D553" t="s">
        <v>51</v>
      </c>
      <c r="E553">
        <v>8</v>
      </c>
      <c r="F553" s="2">
        <v>21.99</v>
      </c>
      <c r="G553" s="1">
        <v>44994</v>
      </c>
      <c r="H553" s="24">
        <v>45034</v>
      </c>
      <c r="I553" t="s">
        <v>20</v>
      </c>
      <c r="J553" s="2">
        <v>175.92</v>
      </c>
      <c r="K553" t="s">
        <v>1144</v>
      </c>
      <c r="L553">
        <v>5</v>
      </c>
      <c r="M553" t="s">
        <v>28</v>
      </c>
      <c r="N553" t="s">
        <v>29</v>
      </c>
      <c r="O553">
        <f t="shared" si="8"/>
        <v>2023</v>
      </c>
      <c r="P553" s="20">
        <v>44994</v>
      </c>
    </row>
    <row r="554" spans="1:16" x14ac:dyDescent="0.3">
      <c r="A554" t="s">
        <v>690</v>
      </c>
      <c r="B554" t="s">
        <v>1154</v>
      </c>
      <c r="C554" t="s">
        <v>24</v>
      </c>
      <c r="D554" t="s">
        <v>65</v>
      </c>
      <c r="E554">
        <v>2</v>
      </c>
      <c r="F554" s="2">
        <v>35.93</v>
      </c>
      <c r="G554" s="1">
        <v>45775</v>
      </c>
      <c r="H554" s="24">
        <v>45801</v>
      </c>
      <c r="I554" t="s">
        <v>12</v>
      </c>
      <c r="J554" s="2">
        <v>71.86</v>
      </c>
      <c r="K554" t="s">
        <v>136</v>
      </c>
      <c r="L554">
        <v>2</v>
      </c>
      <c r="M554" t="s">
        <v>13</v>
      </c>
      <c r="N554" t="s">
        <v>33</v>
      </c>
      <c r="O554">
        <f t="shared" si="8"/>
        <v>2025</v>
      </c>
      <c r="P554" s="20">
        <v>45775</v>
      </c>
    </row>
    <row r="555" spans="1:16" x14ac:dyDescent="0.3">
      <c r="A555" t="s">
        <v>691</v>
      </c>
      <c r="B555" t="s">
        <v>1155</v>
      </c>
      <c r="C555" t="s">
        <v>10</v>
      </c>
      <c r="D555" t="s">
        <v>44</v>
      </c>
      <c r="E555">
        <v>4</v>
      </c>
      <c r="F555" s="2">
        <v>76.069999999999993</v>
      </c>
      <c r="G555" s="1">
        <v>45467</v>
      </c>
      <c r="H555" s="24">
        <v>45491</v>
      </c>
      <c r="I555" t="s">
        <v>12</v>
      </c>
      <c r="J555" s="2">
        <v>304.27999999999997</v>
      </c>
      <c r="K555" t="s">
        <v>136</v>
      </c>
      <c r="L555">
        <v>6</v>
      </c>
      <c r="M555" t="s">
        <v>52</v>
      </c>
      <c r="N555" t="s">
        <v>64</v>
      </c>
      <c r="O555">
        <f t="shared" si="8"/>
        <v>2024</v>
      </c>
      <c r="P555" s="20">
        <v>45467</v>
      </c>
    </row>
    <row r="556" spans="1:16" x14ac:dyDescent="0.3">
      <c r="A556" t="s">
        <v>692</v>
      </c>
      <c r="B556" t="s">
        <v>1149</v>
      </c>
      <c r="C556" t="s">
        <v>19</v>
      </c>
      <c r="D556" t="s">
        <v>34</v>
      </c>
      <c r="E556">
        <v>4</v>
      </c>
      <c r="F556" s="2">
        <v>113.3</v>
      </c>
      <c r="G556" s="1">
        <v>45950</v>
      </c>
      <c r="H556" s="24">
        <v>45994</v>
      </c>
      <c r="I556" t="s">
        <v>12</v>
      </c>
      <c r="J556" s="2">
        <v>453.2</v>
      </c>
      <c r="K556" t="s">
        <v>136</v>
      </c>
      <c r="L556">
        <v>19</v>
      </c>
      <c r="M556" t="s">
        <v>22</v>
      </c>
      <c r="N556" t="s">
        <v>78</v>
      </c>
      <c r="O556">
        <f t="shared" si="8"/>
        <v>2025</v>
      </c>
      <c r="P556" s="20">
        <v>45950</v>
      </c>
    </row>
    <row r="557" spans="1:16" x14ac:dyDescent="0.3">
      <c r="A557" t="s">
        <v>693</v>
      </c>
      <c r="B557" t="s">
        <v>1152</v>
      </c>
      <c r="C557" t="s">
        <v>24</v>
      </c>
      <c r="D557" t="s">
        <v>27</v>
      </c>
      <c r="E557">
        <v>2</v>
      </c>
      <c r="F557" s="2">
        <v>292.01</v>
      </c>
      <c r="G557" s="1">
        <v>45584</v>
      </c>
      <c r="H557" s="24">
        <v>45605</v>
      </c>
      <c r="I557" t="s">
        <v>12</v>
      </c>
      <c r="J557" s="2">
        <v>584.02</v>
      </c>
      <c r="K557" t="s">
        <v>1143</v>
      </c>
      <c r="L557">
        <v>15</v>
      </c>
      <c r="M557" t="s">
        <v>35</v>
      </c>
      <c r="N557" t="s">
        <v>36</v>
      </c>
      <c r="O557">
        <f t="shared" si="8"/>
        <v>2024</v>
      </c>
      <c r="P557" s="20">
        <v>45584</v>
      </c>
    </row>
    <row r="558" spans="1:16" x14ac:dyDescent="0.3">
      <c r="A558" t="s">
        <v>694</v>
      </c>
      <c r="B558" t="s">
        <v>1149</v>
      </c>
      <c r="C558" t="s">
        <v>19</v>
      </c>
      <c r="D558" t="s">
        <v>11</v>
      </c>
      <c r="E558">
        <v>10</v>
      </c>
      <c r="F558" s="2">
        <v>226.86</v>
      </c>
      <c r="G558" s="1">
        <v>45305</v>
      </c>
      <c r="H558" s="24">
        <v>45321</v>
      </c>
      <c r="I558" t="s">
        <v>12</v>
      </c>
      <c r="J558" s="2">
        <v>2268.6000000000004</v>
      </c>
      <c r="K558" t="s">
        <v>136</v>
      </c>
      <c r="L558">
        <v>13</v>
      </c>
      <c r="M558" t="s">
        <v>17</v>
      </c>
      <c r="N558" t="s">
        <v>42</v>
      </c>
      <c r="O558">
        <f t="shared" si="8"/>
        <v>2024</v>
      </c>
      <c r="P558" s="20">
        <v>45305</v>
      </c>
    </row>
    <row r="559" spans="1:16" x14ac:dyDescent="0.3">
      <c r="A559" t="s">
        <v>695</v>
      </c>
      <c r="B559" t="s">
        <v>1159</v>
      </c>
      <c r="C559" t="s">
        <v>24</v>
      </c>
      <c r="D559" t="s">
        <v>11</v>
      </c>
      <c r="E559">
        <v>2</v>
      </c>
      <c r="F559" s="2">
        <v>226.86</v>
      </c>
      <c r="G559" s="1">
        <v>45542</v>
      </c>
      <c r="H559" s="24">
        <v>45568</v>
      </c>
      <c r="I559" t="s">
        <v>20</v>
      </c>
      <c r="J559" s="2">
        <v>453.72</v>
      </c>
      <c r="K559" t="s">
        <v>136</v>
      </c>
      <c r="L559">
        <v>7</v>
      </c>
      <c r="M559" t="s">
        <v>35</v>
      </c>
      <c r="N559" t="s">
        <v>50</v>
      </c>
      <c r="O559">
        <f t="shared" si="8"/>
        <v>2024</v>
      </c>
      <c r="P559" s="20">
        <v>45542</v>
      </c>
    </row>
    <row r="560" spans="1:16" x14ac:dyDescent="0.3">
      <c r="A560" t="s">
        <v>696</v>
      </c>
      <c r="B560" t="s">
        <v>1149</v>
      </c>
      <c r="C560" t="s">
        <v>19</v>
      </c>
      <c r="D560" t="s">
        <v>44</v>
      </c>
      <c r="E560">
        <v>3</v>
      </c>
      <c r="F560" s="2">
        <v>76.069999999999993</v>
      </c>
      <c r="G560" s="1">
        <v>45815</v>
      </c>
      <c r="H560" s="24">
        <v>45834</v>
      </c>
      <c r="I560" t="s">
        <v>20</v>
      </c>
      <c r="J560" s="2">
        <v>228.20999999999998</v>
      </c>
      <c r="K560" t="s">
        <v>136</v>
      </c>
      <c r="L560">
        <v>17</v>
      </c>
      <c r="M560" t="s">
        <v>13</v>
      </c>
      <c r="N560" t="s">
        <v>72</v>
      </c>
      <c r="O560">
        <f t="shared" si="8"/>
        <v>2025</v>
      </c>
      <c r="P560" s="20">
        <v>45815</v>
      </c>
    </row>
    <row r="561" spans="1:16" x14ac:dyDescent="0.3">
      <c r="A561" t="s">
        <v>697</v>
      </c>
      <c r="B561" t="s">
        <v>1159</v>
      </c>
      <c r="C561" t="s">
        <v>24</v>
      </c>
      <c r="D561" t="s">
        <v>34</v>
      </c>
      <c r="E561">
        <v>8</v>
      </c>
      <c r="F561" s="2">
        <v>113.3</v>
      </c>
      <c r="G561" s="1">
        <v>45823</v>
      </c>
      <c r="H561" s="24">
        <v>45847</v>
      </c>
      <c r="I561" t="s">
        <v>20</v>
      </c>
      <c r="J561" s="2">
        <v>906.4</v>
      </c>
      <c r="K561" t="s">
        <v>136</v>
      </c>
      <c r="L561">
        <v>15</v>
      </c>
      <c r="M561" t="s">
        <v>30</v>
      </c>
      <c r="N561" t="s">
        <v>31</v>
      </c>
      <c r="O561">
        <f t="shared" si="8"/>
        <v>2025</v>
      </c>
      <c r="P561" s="20">
        <v>45823</v>
      </c>
    </row>
    <row r="562" spans="1:16" x14ac:dyDescent="0.3">
      <c r="A562" t="s">
        <v>698</v>
      </c>
      <c r="B562" t="s">
        <v>1156</v>
      </c>
      <c r="C562" t="s">
        <v>24</v>
      </c>
      <c r="D562" t="s">
        <v>25</v>
      </c>
      <c r="E562">
        <v>8</v>
      </c>
      <c r="F562" s="2">
        <v>0.76</v>
      </c>
      <c r="G562" s="1">
        <v>45744</v>
      </c>
      <c r="H562" s="24">
        <v>45782</v>
      </c>
      <c r="I562" t="s">
        <v>12</v>
      </c>
      <c r="J562" s="2">
        <v>6.08</v>
      </c>
      <c r="K562" t="s">
        <v>1144</v>
      </c>
      <c r="L562">
        <v>8</v>
      </c>
      <c r="M562" t="s">
        <v>48</v>
      </c>
      <c r="N562" t="s">
        <v>68</v>
      </c>
      <c r="O562">
        <f t="shared" si="8"/>
        <v>2025</v>
      </c>
      <c r="P562" s="20">
        <v>45744</v>
      </c>
    </row>
    <row r="563" spans="1:16" x14ac:dyDescent="0.3">
      <c r="A563" t="s">
        <v>699</v>
      </c>
      <c r="B563" t="s">
        <v>1155</v>
      </c>
      <c r="C563" t="s">
        <v>10</v>
      </c>
      <c r="D563" t="s">
        <v>44</v>
      </c>
      <c r="E563">
        <v>3</v>
      </c>
      <c r="F563" s="2">
        <v>76.069999999999993</v>
      </c>
      <c r="G563" s="1">
        <v>45350</v>
      </c>
      <c r="H563" s="24">
        <v>45385</v>
      </c>
      <c r="I563" t="s">
        <v>20</v>
      </c>
      <c r="J563" s="2">
        <v>228.20999999999998</v>
      </c>
      <c r="K563" t="s">
        <v>136</v>
      </c>
      <c r="L563">
        <v>16</v>
      </c>
      <c r="M563" t="s">
        <v>52</v>
      </c>
      <c r="N563" t="s">
        <v>64</v>
      </c>
      <c r="O563">
        <f t="shared" si="8"/>
        <v>2024</v>
      </c>
      <c r="P563" s="20">
        <v>45350</v>
      </c>
    </row>
    <row r="564" spans="1:16" x14ac:dyDescent="0.3">
      <c r="A564" t="s">
        <v>700</v>
      </c>
      <c r="B564" t="s">
        <v>1157</v>
      </c>
      <c r="C564" t="s">
        <v>10</v>
      </c>
      <c r="D564" t="s">
        <v>65</v>
      </c>
      <c r="E564">
        <v>4</v>
      </c>
      <c r="F564" s="2">
        <v>35.93</v>
      </c>
      <c r="G564" s="1">
        <v>45038</v>
      </c>
      <c r="H564" s="24">
        <v>45073</v>
      </c>
      <c r="I564" t="s">
        <v>20</v>
      </c>
      <c r="J564" s="2">
        <v>143.72</v>
      </c>
      <c r="K564" t="s">
        <v>136</v>
      </c>
      <c r="L564">
        <v>12</v>
      </c>
      <c r="M564" t="s">
        <v>80</v>
      </c>
      <c r="N564" t="s">
        <v>87</v>
      </c>
      <c r="O564">
        <f t="shared" si="8"/>
        <v>2023</v>
      </c>
      <c r="P564" s="20">
        <v>45038</v>
      </c>
    </row>
    <row r="565" spans="1:16" x14ac:dyDescent="0.3">
      <c r="A565" t="s">
        <v>701</v>
      </c>
      <c r="B565" t="s">
        <v>1154</v>
      </c>
      <c r="C565" t="s">
        <v>10</v>
      </c>
      <c r="D565" t="s">
        <v>38</v>
      </c>
      <c r="E565">
        <v>3</v>
      </c>
      <c r="F565" s="2">
        <v>3.51</v>
      </c>
      <c r="G565" s="1">
        <v>45617</v>
      </c>
      <c r="H565" s="24">
        <v>45659</v>
      </c>
      <c r="I565" t="s">
        <v>12</v>
      </c>
      <c r="J565" s="2">
        <v>10.53</v>
      </c>
      <c r="K565" t="s">
        <v>1144</v>
      </c>
      <c r="L565">
        <v>8</v>
      </c>
      <c r="M565" t="s">
        <v>80</v>
      </c>
      <c r="N565" t="s">
        <v>114</v>
      </c>
      <c r="O565">
        <f t="shared" si="8"/>
        <v>2024</v>
      </c>
      <c r="P565" s="20">
        <v>45617</v>
      </c>
    </row>
    <row r="566" spans="1:16" x14ac:dyDescent="0.3">
      <c r="A566" t="s">
        <v>702</v>
      </c>
      <c r="B566" t="s">
        <v>1151</v>
      </c>
      <c r="C566" t="s">
        <v>24</v>
      </c>
      <c r="D566" t="s">
        <v>51</v>
      </c>
      <c r="E566">
        <v>10</v>
      </c>
      <c r="F566" s="2">
        <v>21.99</v>
      </c>
      <c r="G566" s="1">
        <v>45484</v>
      </c>
      <c r="H566" s="24">
        <v>45509</v>
      </c>
      <c r="I566" t="s">
        <v>20</v>
      </c>
      <c r="J566" s="2">
        <v>219.89999999999998</v>
      </c>
      <c r="K566" t="s">
        <v>1144</v>
      </c>
      <c r="L566">
        <v>2</v>
      </c>
      <c r="M566" t="s">
        <v>48</v>
      </c>
      <c r="N566" t="s">
        <v>91</v>
      </c>
      <c r="O566">
        <f t="shared" si="8"/>
        <v>2024</v>
      </c>
      <c r="P566" s="20">
        <v>45484</v>
      </c>
    </row>
    <row r="567" spans="1:16" x14ac:dyDescent="0.3">
      <c r="A567" t="s">
        <v>703</v>
      </c>
      <c r="B567" t="s">
        <v>1149</v>
      </c>
      <c r="C567" t="s">
        <v>15</v>
      </c>
      <c r="D567" t="s">
        <v>32</v>
      </c>
      <c r="E567">
        <v>8</v>
      </c>
      <c r="F567" s="2">
        <v>35.380000000000003</v>
      </c>
      <c r="G567" s="1">
        <v>45260</v>
      </c>
      <c r="H567" s="24">
        <v>45298</v>
      </c>
      <c r="I567" t="s">
        <v>12</v>
      </c>
      <c r="J567" s="2">
        <v>283.04000000000002</v>
      </c>
      <c r="K567" t="s">
        <v>136</v>
      </c>
      <c r="L567">
        <v>10</v>
      </c>
      <c r="M567" t="s">
        <v>22</v>
      </c>
      <c r="N567" t="s">
        <v>123</v>
      </c>
      <c r="O567">
        <f t="shared" si="8"/>
        <v>2023</v>
      </c>
      <c r="P567" s="20">
        <v>45260</v>
      </c>
    </row>
    <row r="568" spans="1:16" x14ac:dyDescent="0.3">
      <c r="A568" t="s">
        <v>704</v>
      </c>
      <c r="B568" t="s">
        <v>1155</v>
      </c>
      <c r="C568" t="s">
        <v>10</v>
      </c>
      <c r="D568" t="s">
        <v>25</v>
      </c>
      <c r="E568">
        <v>1</v>
      </c>
      <c r="F568" s="2">
        <v>0.76</v>
      </c>
      <c r="G568" s="1">
        <v>45221</v>
      </c>
      <c r="H568" s="24">
        <v>45264</v>
      </c>
      <c r="I568" t="s">
        <v>12</v>
      </c>
      <c r="J568" s="2">
        <v>0.76</v>
      </c>
      <c r="K568" t="s">
        <v>1144</v>
      </c>
      <c r="L568">
        <v>5</v>
      </c>
      <c r="M568" t="s">
        <v>52</v>
      </c>
      <c r="N568" t="s">
        <v>130</v>
      </c>
      <c r="O568">
        <f t="shared" si="8"/>
        <v>2023</v>
      </c>
      <c r="P568" s="20">
        <v>45221</v>
      </c>
    </row>
    <row r="569" spans="1:16" x14ac:dyDescent="0.3">
      <c r="A569" t="s">
        <v>705</v>
      </c>
      <c r="B569" t="s">
        <v>1151</v>
      </c>
      <c r="C569" t="s">
        <v>10</v>
      </c>
      <c r="D569" t="s">
        <v>11</v>
      </c>
      <c r="E569">
        <v>8</v>
      </c>
      <c r="F569" s="2">
        <v>226.86</v>
      </c>
      <c r="G569" s="1">
        <v>45102</v>
      </c>
      <c r="H569" s="24">
        <v>45144</v>
      </c>
      <c r="I569" t="s">
        <v>12</v>
      </c>
      <c r="J569" s="2">
        <v>1814.88</v>
      </c>
      <c r="K569" t="s">
        <v>136</v>
      </c>
      <c r="L569">
        <v>10</v>
      </c>
      <c r="M569" t="s">
        <v>17</v>
      </c>
      <c r="N569" t="s">
        <v>79</v>
      </c>
      <c r="O569">
        <f t="shared" si="8"/>
        <v>2023</v>
      </c>
      <c r="P569" s="20">
        <v>45102</v>
      </c>
    </row>
    <row r="570" spans="1:16" x14ac:dyDescent="0.3">
      <c r="A570" t="s">
        <v>706</v>
      </c>
      <c r="B570" t="s">
        <v>1158</v>
      </c>
      <c r="C570" t="s">
        <v>15</v>
      </c>
      <c r="D570" t="s">
        <v>16</v>
      </c>
      <c r="E570">
        <v>8</v>
      </c>
      <c r="F570" s="2">
        <v>177.37</v>
      </c>
      <c r="G570" s="1">
        <v>45767</v>
      </c>
      <c r="H570" s="24">
        <v>45804</v>
      </c>
      <c r="I570" t="s">
        <v>12</v>
      </c>
      <c r="J570" s="2">
        <v>1418.96</v>
      </c>
      <c r="K570" t="s">
        <v>1143</v>
      </c>
      <c r="L570">
        <v>11</v>
      </c>
      <c r="M570" t="s">
        <v>17</v>
      </c>
      <c r="N570" t="s">
        <v>115</v>
      </c>
      <c r="O570">
        <f t="shared" si="8"/>
        <v>2025</v>
      </c>
      <c r="P570" s="20">
        <v>45767</v>
      </c>
    </row>
    <row r="571" spans="1:16" x14ac:dyDescent="0.3">
      <c r="A571" t="s">
        <v>707</v>
      </c>
      <c r="B571" t="s">
        <v>1149</v>
      </c>
      <c r="C571" t="s">
        <v>19</v>
      </c>
      <c r="D571" t="s">
        <v>65</v>
      </c>
      <c r="E571">
        <v>5</v>
      </c>
      <c r="F571" s="2">
        <v>35.93</v>
      </c>
      <c r="G571" s="1">
        <v>45588</v>
      </c>
      <c r="H571" s="24">
        <v>45614</v>
      </c>
      <c r="I571" t="s">
        <v>20</v>
      </c>
      <c r="J571" s="2">
        <v>179.65</v>
      </c>
      <c r="K571" t="s">
        <v>136</v>
      </c>
      <c r="L571">
        <v>0</v>
      </c>
      <c r="M571" t="s">
        <v>48</v>
      </c>
      <c r="N571" t="s">
        <v>59</v>
      </c>
      <c r="O571">
        <f t="shared" si="8"/>
        <v>2024</v>
      </c>
      <c r="P571" s="20">
        <v>45588</v>
      </c>
    </row>
    <row r="572" spans="1:16" x14ac:dyDescent="0.3">
      <c r="A572" t="s">
        <v>708</v>
      </c>
      <c r="B572" t="s">
        <v>1159</v>
      </c>
      <c r="C572" t="s">
        <v>24</v>
      </c>
      <c r="D572" t="s">
        <v>32</v>
      </c>
      <c r="E572">
        <v>3</v>
      </c>
      <c r="F572" s="2">
        <v>35.380000000000003</v>
      </c>
      <c r="G572" s="1">
        <v>45448</v>
      </c>
      <c r="H572" s="24">
        <v>45475</v>
      </c>
      <c r="I572" t="s">
        <v>12</v>
      </c>
      <c r="J572" s="2">
        <v>106.14000000000001</v>
      </c>
      <c r="K572" t="s">
        <v>136</v>
      </c>
      <c r="L572">
        <v>3</v>
      </c>
      <c r="M572" t="s">
        <v>52</v>
      </c>
      <c r="N572" t="s">
        <v>90</v>
      </c>
      <c r="O572">
        <f t="shared" si="8"/>
        <v>2024</v>
      </c>
      <c r="P572" s="20">
        <v>45448</v>
      </c>
    </row>
    <row r="573" spans="1:16" x14ac:dyDescent="0.3">
      <c r="A573" t="s">
        <v>709</v>
      </c>
      <c r="B573" t="s">
        <v>1151</v>
      </c>
      <c r="C573" t="s">
        <v>10</v>
      </c>
      <c r="D573" t="s">
        <v>11</v>
      </c>
      <c r="E573">
        <v>3</v>
      </c>
      <c r="F573" s="2">
        <v>226.86</v>
      </c>
      <c r="G573" s="1">
        <v>45364</v>
      </c>
      <c r="H573" s="24">
        <v>45397</v>
      </c>
      <c r="I573" t="s">
        <v>12</v>
      </c>
      <c r="J573" s="2">
        <v>680.58</v>
      </c>
      <c r="K573" t="s">
        <v>136</v>
      </c>
      <c r="L573">
        <v>7</v>
      </c>
      <c r="M573" t="s">
        <v>40</v>
      </c>
      <c r="N573" t="s">
        <v>129</v>
      </c>
      <c r="O573">
        <f t="shared" si="8"/>
        <v>2024</v>
      </c>
      <c r="P573" s="20">
        <v>45364</v>
      </c>
    </row>
    <row r="574" spans="1:16" x14ac:dyDescent="0.3">
      <c r="A574" t="s">
        <v>710</v>
      </c>
      <c r="B574" t="s">
        <v>1154</v>
      </c>
      <c r="C574" t="s">
        <v>10</v>
      </c>
      <c r="D574" t="s">
        <v>44</v>
      </c>
      <c r="E574">
        <v>8</v>
      </c>
      <c r="F574" s="2">
        <v>76.069999999999993</v>
      </c>
      <c r="G574" s="1">
        <v>45471</v>
      </c>
      <c r="H574" s="24">
        <v>45511</v>
      </c>
      <c r="I574" t="s">
        <v>12</v>
      </c>
      <c r="J574" s="2">
        <v>608.55999999999995</v>
      </c>
      <c r="K574" t="s">
        <v>136</v>
      </c>
      <c r="L574">
        <v>19</v>
      </c>
      <c r="M574" t="s">
        <v>30</v>
      </c>
      <c r="N574" t="s">
        <v>31</v>
      </c>
      <c r="O574">
        <f t="shared" si="8"/>
        <v>2024</v>
      </c>
      <c r="P574" s="20">
        <v>45471</v>
      </c>
    </row>
    <row r="575" spans="1:16" x14ac:dyDescent="0.3">
      <c r="A575" t="s">
        <v>711</v>
      </c>
      <c r="B575" t="s">
        <v>1151</v>
      </c>
      <c r="C575" t="s">
        <v>24</v>
      </c>
      <c r="D575" t="s">
        <v>25</v>
      </c>
      <c r="E575">
        <v>7</v>
      </c>
      <c r="F575" s="2">
        <v>0.76</v>
      </c>
      <c r="G575" s="1">
        <v>44986</v>
      </c>
      <c r="H575" s="24">
        <v>45007</v>
      </c>
      <c r="I575" t="s">
        <v>12</v>
      </c>
      <c r="J575" s="2">
        <v>5.32</v>
      </c>
      <c r="K575" t="s">
        <v>1144</v>
      </c>
      <c r="L575">
        <v>5</v>
      </c>
      <c r="M575" t="s">
        <v>48</v>
      </c>
      <c r="N575" t="s">
        <v>54</v>
      </c>
      <c r="O575">
        <f t="shared" si="8"/>
        <v>2023</v>
      </c>
      <c r="P575" s="20">
        <v>44986</v>
      </c>
    </row>
    <row r="576" spans="1:16" x14ac:dyDescent="0.3">
      <c r="A576" t="s">
        <v>712</v>
      </c>
      <c r="B576" t="s">
        <v>1151</v>
      </c>
      <c r="C576" t="s">
        <v>10</v>
      </c>
      <c r="D576" t="s">
        <v>32</v>
      </c>
      <c r="E576">
        <v>7</v>
      </c>
      <c r="F576" s="2">
        <v>35.380000000000003</v>
      </c>
      <c r="G576" s="1">
        <v>45733</v>
      </c>
      <c r="H576" s="24">
        <v>45757</v>
      </c>
      <c r="I576" t="s">
        <v>20</v>
      </c>
      <c r="J576" s="2">
        <v>247.66000000000003</v>
      </c>
      <c r="K576" t="s">
        <v>136</v>
      </c>
      <c r="L576">
        <v>2</v>
      </c>
      <c r="M576" t="s">
        <v>52</v>
      </c>
      <c r="N576" t="s">
        <v>53</v>
      </c>
      <c r="O576">
        <f t="shared" si="8"/>
        <v>2025</v>
      </c>
      <c r="P576" s="20">
        <v>45733</v>
      </c>
    </row>
    <row r="577" spans="1:16" x14ac:dyDescent="0.3">
      <c r="A577" t="s">
        <v>713</v>
      </c>
      <c r="B577" t="s">
        <v>1158</v>
      </c>
      <c r="C577" t="s">
        <v>15</v>
      </c>
      <c r="D577" t="s">
        <v>34</v>
      </c>
      <c r="E577">
        <v>1</v>
      </c>
      <c r="F577" s="2">
        <v>113.3</v>
      </c>
      <c r="G577" s="1">
        <v>45474</v>
      </c>
      <c r="H577" s="24">
        <v>45516</v>
      </c>
      <c r="I577" t="s">
        <v>12</v>
      </c>
      <c r="J577" s="2">
        <v>113.3</v>
      </c>
      <c r="K577" t="s">
        <v>136</v>
      </c>
      <c r="L577">
        <v>7</v>
      </c>
      <c r="M577" t="s">
        <v>22</v>
      </c>
      <c r="N577" t="s">
        <v>134</v>
      </c>
      <c r="O577">
        <f t="shared" si="8"/>
        <v>2024</v>
      </c>
      <c r="P577" s="20">
        <v>45474</v>
      </c>
    </row>
    <row r="578" spans="1:16" x14ac:dyDescent="0.3">
      <c r="A578" t="s">
        <v>714</v>
      </c>
      <c r="B578" t="s">
        <v>1152</v>
      </c>
      <c r="C578" t="s">
        <v>24</v>
      </c>
      <c r="D578" t="s">
        <v>65</v>
      </c>
      <c r="E578">
        <v>1</v>
      </c>
      <c r="F578" s="2">
        <v>35.93</v>
      </c>
      <c r="G578" s="1">
        <v>45625</v>
      </c>
      <c r="H578" s="24">
        <v>45641</v>
      </c>
      <c r="I578" t="s">
        <v>20</v>
      </c>
      <c r="J578" s="2">
        <v>35.93</v>
      </c>
      <c r="K578" t="s">
        <v>136</v>
      </c>
      <c r="L578">
        <v>7</v>
      </c>
      <c r="M578" t="s">
        <v>52</v>
      </c>
      <c r="N578" t="s">
        <v>53</v>
      </c>
      <c r="O578">
        <f t="shared" si="8"/>
        <v>2024</v>
      </c>
      <c r="P578" s="20">
        <v>45625</v>
      </c>
    </row>
    <row r="579" spans="1:16" x14ac:dyDescent="0.3">
      <c r="A579" t="s">
        <v>715</v>
      </c>
      <c r="B579" t="s">
        <v>1157</v>
      </c>
      <c r="C579" t="s">
        <v>10</v>
      </c>
      <c r="D579" t="s">
        <v>51</v>
      </c>
      <c r="E579">
        <v>7</v>
      </c>
      <c r="F579" s="2">
        <v>21.99</v>
      </c>
      <c r="G579" s="1">
        <v>45684</v>
      </c>
      <c r="H579" s="24">
        <v>45728</v>
      </c>
      <c r="I579" t="s">
        <v>12</v>
      </c>
      <c r="J579" s="2">
        <v>153.92999999999998</v>
      </c>
      <c r="K579" t="s">
        <v>1144</v>
      </c>
      <c r="L579">
        <v>0</v>
      </c>
      <c r="M579" t="s">
        <v>52</v>
      </c>
      <c r="N579" t="s">
        <v>53</v>
      </c>
      <c r="O579">
        <f t="shared" ref="O579:O642" si="9">YEAR(G579)</f>
        <v>2025</v>
      </c>
      <c r="P579" s="20">
        <v>45684</v>
      </c>
    </row>
    <row r="580" spans="1:16" x14ac:dyDescent="0.3">
      <c r="A580" t="s">
        <v>716</v>
      </c>
      <c r="B580" t="s">
        <v>1158</v>
      </c>
      <c r="C580" t="s">
        <v>15</v>
      </c>
      <c r="D580" t="s">
        <v>27</v>
      </c>
      <c r="E580">
        <v>3</v>
      </c>
      <c r="F580" s="2">
        <v>292.01</v>
      </c>
      <c r="G580" s="1">
        <v>45682</v>
      </c>
      <c r="H580" s="24">
        <v>45726</v>
      </c>
      <c r="I580" t="s">
        <v>20</v>
      </c>
      <c r="J580" s="2">
        <v>876.03</v>
      </c>
      <c r="K580" t="s">
        <v>1143</v>
      </c>
      <c r="L580">
        <v>2</v>
      </c>
      <c r="M580" t="s">
        <v>48</v>
      </c>
      <c r="N580" t="s">
        <v>121</v>
      </c>
      <c r="O580">
        <f t="shared" si="9"/>
        <v>2025</v>
      </c>
      <c r="P580" s="20">
        <v>45682</v>
      </c>
    </row>
    <row r="581" spans="1:16" x14ac:dyDescent="0.3">
      <c r="A581" t="s">
        <v>717</v>
      </c>
      <c r="B581" t="s">
        <v>1152</v>
      </c>
      <c r="C581" t="s">
        <v>24</v>
      </c>
      <c r="D581" t="s">
        <v>34</v>
      </c>
      <c r="E581">
        <v>8</v>
      </c>
      <c r="F581" s="2">
        <v>113.3</v>
      </c>
      <c r="G581" s="1">
        <v>45027</v>
      </c>
      <c r="H581" s="24">
        <v>45053</v>
      </c>
      <c r="I581" t="s">
        <v>20</v>
      </c>
      <c r="J581" s="2">
        <v>906.4</v>
      </c>
      <c r="K581" t="s">
        <v>136</v>
      </c>
      <c r="L581">
        <v>5</v>
      </c>
      <c r="M581" t="s">
        <v>35</v>
      </c>
      <c r="N581" t="s">
        <v>95</v>
      </c>
      <c r="O581">
        <f t="shared" si="9"/>
        <v>2023</v>
      </c>
      <c r="P581" s="20">
        <v>45027</v>
      </c>
    </row>
    <row r="582" spans="1:16" x14ac:dyDescent="0.3">
      <c r="A582" t="s">
        <v>718</v>
      </c>
      <c r="B582" t="s">
        <v>1158</v>
      </c>
      <c r="C582" t="s">
        <v>15</v>
      </c>
      <c r="D582" t="s">
        <v>65</v>
      </c>
      <c r="E582">
        <v>2</v>
      </c>
      <c r="F582" s="2">
        <v>35.93</v>
      </c>
      <c r="G582" s="1">
        <v>45425</v>
      </c>
      <c r="H582" s="24">
        <v>45457</v>
      </c>
      <c r="I582" t="s">
        <v>20</v>
      </c>
      <c r="J582" s="2">
        <v>71.86</v>
      </c>
      <c r="K582" t="s">
        <v>136</v>
      </c>
      <c r="L582">
        <v>17</v>
      </c>
      <c r="M582" t="s">
        <v>35</v>
      </c>
      <c r="N582" t="s">
        <v>100</v>
      </c>
      <c r="O582">
        <f t="shared" si="9"/>
        <v>2024</v>
      </c>
      <c r="P582" s="20">
        <v>45425</v>
      </c>
    </row>
    <row r="583" spans="1:16" x14ac:dyDescent="0.3">
      <c r="A583" t="s">
        <v>719</v>
      </c>
      <c r="B583" t="s">
        <v>1153</v>
      </c>
      <c r="C583" t="s">
        <v>19</v>
      </c>
      <c r="D583" t="s">
        <v>65</v>
      </c>
      <c r="E583">
        <v>4</v>
      </c>
      <c r="F583" s="2">
        <v>35.93</v>
      </c>
      <c r="G583" s="1">
        <v>45189</v>
      </c>
      <c r="H583" s="24">
        <v>45210</v>
      </c>
      <c r="I583" t="s">
        <v>12</v>
      </c>
      <c r="J583" s="2">
        <v>143.72</v>
      </c>
      <c r="K583" t="s">
        <v>136</v>
      </c>
      <c r="L583">
        <v>4</v>
      </c>
      <c r="M583" t="s">
        <v>80</v>
      </c>
      <c r="N583" t="s">
        <v>105</v>
      </c>
      <c r="O583">
        <f t="shared" si="9"/>
        <v>2023</v>
      </c>
      <c r="P583" s="20">
        <v>45189</v>
      </c>
    </row>
    <row r="584" spans="1:16" x14ac:dyDescent="0.3">
      <c r="A584" t="s">
        <v>720</v>
      </c>
      <c r="B584" t="s">
        <v>1152</v>
      </c>
      <c r="C584" t="s">
        <v>24</v>
      </c>
      <c r="D584" t="s">
        <v>65</v>
      </c>
      <c r="E584">
        <v>9</v>
      </c>
      <c r="F584" s="2">
        <v>35.93</v>
      </c>
      <c r="G584" s="1">
        <v>45346</v>
      </c>
      <c r="H584" s="24">
        <v>45377</v>
      </c>
      <c r="I584" t="s">
        <v>12</v>
      </c>
      <c r="J584" s="2">
        <v>323.37</v>
      </c>
      <c r="K584" t="s">
        <v>136</v>
      </c>
      <c r="L584">
        <v>9</v>
      </c>
      <c r="M584" t="s">
        <v>40</v>
      </c>
      <c r="N584" t="s">
        <v>63</v>
      </c>
      <c r="O584">
        <f t="shared" si="9"/>
        <v>2024</v>
      </c>
      <c r="P584" s="20">
        <v>45346</v>
      </c>
    </row>
    <row r="585" spans="1:16" x14ac:dyDescent="0.3">
      <c r="A585" t="s">
        <v>721</v>
      </c>
      <c r="B585" t="s">
        <v>1158</v>
      </c>
      <c r="C585" t="s">
        <v>15</v>
      </c>
      <c r="D585" t="s">
        <v>65</v>
      </c>
      <c r="E585">
        <v>10</v>
      </c>
      <c r="F585" s="2">
        <v>35.93</v>
      </c>
      <c r="G585" s="1">
        <v>45666</v>
      </c>
      <c r="H585" s="24">
        <v>45697</v>
      </c>
      <c r="I585" t="s">
        <v>20</v>
      </c>
      <c r="J585" s="2">
        <v>359.3</v>
      </c>
      <c r="K585" t="s">
        <v>136</v>
      </c>
      <c r="L585">
        <v>10</v>
      </c>
      <c r="M585" t="s">
        <v>17</v>
      </c>
      <c r="N585" t="s">
        <v>57</v>
      </c>
      <c r="O585">
        <f t="shared" si="9"/>
        <v>2025</v>
      </c>
      <c r="P585" s="20">
        <v>45666</v>
      </c>
    </row>
    <row r="586" spans="1:16" x14ac:dyDescent="0.3">
      <c r="A586" t="s">
        <v>722</v>
      </c>
      <c r="B586" t="s">
        <v>1153</v>
      </c>
      <c r="C586" t="s">
        <v>19</v>
      </c>
      <c r="D586" t="s">
        <v>34</v>
      </c>
      <c r="E586">
        <v>4</v>
      </c>
      <c r="F586" s="2">
        <v>113.3</v>
      </c>
      <c r="G586" s="1">
        <v>45985</v>
      </c>
      <c r="H586" s="24">
        <v>46000</v>
      </c>
      <c r="I586" t="s">
        <v>12</v>
      </c>
      <c r="J586" s="2">
        <v>453.2</v>
      </c>
      <c r="K586" t="s">
        <v>136</v>
      </c>
      <c r="L586">
        <v>1</v>
      </c>
      <c r="M586" t="s">
        <v>80</v>
      </c>
      <c r="N586" t="s">
        <v>110</v>
      </c>
      <c r="O586">
        <f t="shared" si="9"/>
        <v>2025</v>
      </c>
      <c r="P586" s="20">
        <v>45985</v>
      </c>
    </row>
    <row r="587" spans="1:16" x14ac:dyDescent="0.3">
      <c r="A587" t="s">
        <v>723</v>
      </c>
      <c r="B587" t="s">
        <v>1155</v>
      </c>
      <c r="C587" t="s">
        <v>10</v>
      </c>
      <c r="D587" t="s">
        <v>34</v>
      </c>
      <c r="E587">
        <v>7</v>
      </c>
      <c r="F587" s="2">
        <v>113.3</v>
      </c>
      <c r="G587" s="1">
        <v>45111</v>
      </c>
      <c r="H587" s="24">
        <v>45141</v>
      </c>
      <c r="I587" t="s">
        <v>20</v>
      </c>
      <c r="J587" s="2">
        <v>793.1</v>
      </c>
      <c r="K587" t="s">
        <v>136</v>
      </c>
      <c r="L587">
        <v>14</v>
      </c>
      <c r="M587" t="s">
        <v>40</v>
      </c>
      <c r="N587" t="s">
        <v>63</v>
      </c>
      <c r="O587">
        <f t="shared" si="9"/>
        <v>2023</v>
      </c>
      <c r="P587" s="20">
        <v>45111</v>
      </c>
    </row>
    <row r="588" spans="1:16" x14ac:dyDescent="0.3">
      <c r="A588" t="s">
        <v>724</v>
      </c>
      <c r="B588" t="s">
        <v>1155</v>
      </c>
      <c r="C588" t="s">
        <v>10</v>
      </c>
      <c r="D588" t="s">
        <v>38</v>
      </c>
      <c r="E588">
        <v>5</v>
      </c>
      <c r="F588" s="2">
        <v>3.51</v>
      </c>
      <c r="G588" s="1">
        <v>45171</v>
      </c>
      <c r="H588" s="24">
        <v>45196</v>
      </c>
      <c r="I588" t="s">
        <v>20</v>
      </c>
      <c r="J588" s="2">
        <v>17.549999999999997</v>
      </c>
      <c r="K588" t="s">
        <v>1144</v>
      </c>
      <c r="L588">
        <v>4</v>
      </c>
      <c r="M588" t="s">
        <v>52</v>
      </c>
      <c r="N588" t="s">
        <v>133</v>
      </c>
      <c r="O588">
        <f t="shared" si="9"/>
        <v>2023</v>
      </c>
      <c r="P588" s="20">
        <v>45171</v>
      </c>
    </row>
    <row r="589" spans="1:16" x14ac:dyDescent="0.3">
      <c r="A589" t="s">
        <v>725</v>
      </c>
      <c r="B589" t="s">
        <v>1156</v>
      </c>
      <c r="C589" t="s">
        <v>24</v>
      </c>
      <c r="D589" t="s">
        <v>32</v>
      </c>
      <c r="E589">
        <v>6</v>
      </c>
      <c r="F589" s="2">
        <v>35.380000000000003</v>
      </c>
      <c r="G589" s="1">
        <v>45977</v>
      </c>
      <c r="H589" s="24">
        <v>46018</v>
      </c>
      <c r="I589" t="s">
        <v>20</v>
      </c>
      <c r="J589" s="2">
        <v>212.28000000000003</v>
      </c>
      <c r="K589" t="s">
        <v>136</v>
      </c>
      <c r="L589">
        <v>10</v>
      </c>
      <c r="M589" t="s">
        <v>17</v>
      </c>
      <c r="N589" t="s">
        <v>115</v>
      </c>
      <c r="O589">
        <f t="shared" si="9"/>
        <v>2025</v>
      </c>
      <c r="P589" s="20">
        <v>45977</v>
      </c>
    </row>
    <row r="590" spans="1:16" x14ac:dyDescent="0.3">
      <c r="A590" t="s">
        <v>726</v>
      </c>
      <c r="B590" t="s">
        <v>1151</v>
      </c>
      <c r="C590" t="s">
        <v>10</v>
      </c>
      <c r="D590" t="s">
        <v>38</v>
      </c>
      <c r="E590">
        <v>8</v>
      </c>
      <c r="F590" s="2">
        <v>3.51</v>
      </c>
      <c r="G590" s="1">
        <v>45787</v>
      </c>
      <c r="H590" s="24">
        <v>45815</v>
      </c>
      <c r="I590" t="s">
        <v>12</v>
      </c>
      <c r="J590" s="2">
        <v>28.08</v>
      </c>
      <c r="K590" t="s">
        <v>1144</v>
      </c>
      <c r="L590">
        <v>9</v>
      </c>
      <c r="M590" t="s">
        <v>28</v>
      </c>
      <c r="N590" t="s">
        <v>46</v>
      </c>
      <c r="O590">
        <f t="shared" si="9"/>
        <v>2025</v>
      </c>
      <c r="P590" s="20">
        <v>45787</v>
      </c>
    </row>
    <row r="591" spans="1:16" x14ac:dyDescent="0.3">
      <c r="A591" t="s">
        <v>727</v>
      </c>
      <c r="B591" t="s">
        <v>1157</v>
      </c>
      <c r="C591" t="s">
        <v>10</v>
      </c>
      <c r="D591" t="s">
        <v>11</v>
      </c>
      <c r="E591">
        <v>1</v>
      </c>
      <c r="F591" s="2">
        <v>226.86</v>
      </c>
      <c r="G591" s="1">
        <v>45831</v>
      </c>
      <c r="H591" s="24">
        <v>45874</v>
      </c>
      <c r="I591" t="s">
        <v>12</v>
      </c>
      <c r="J591" s="2">
        <v>226.86</v>
      </c>
      <c r="K591" t="s">
        <v>136</v>
      </c>
      <c r="L591">
        <v>8</v>
      </c>
      <c r="M591" t="s">
        <v>17</v>
      </c>
      <c r="N591" t="s">
        <v>21</v>
      </c>
      <c r="O591">
        <f t="shared" si="9"/>
        <v>2025</v>
      </c>
      <c r="P591" s="20">
        <v>45831</v>
      </c>
    </row>
    <row r="592" spans="1:16" x14ac:dyDescent="0.3">
      <c r="A592" t="s">
        <v>728</v>
      </c>
      <c r="B592" t="s">
        <v>1152</v>
      </c>
      <c r="C592" t="s">
        <v>24</v>
      </c>
      <c r="D592" t="s">
        <v>51</v>
      </c>
      <c r="E592">
        <v>9</v>
      </c>
      <c r="F592" s="2">
        <v>21.99</v>
      </c>
      <c r="G592" s="1">
        <v>45877</v>
      </c>
      <c r="H592" s="24">
        <v>45904</v>
      </c>
      <c r="I592" t="s">
        <v>12</v>
      </c>
      <c r="J592" s="2">
        <v>197.91</v>
      </c>
      <c r="K592" t="s">
        <v>1144</v>
      </c>
      <c r="L592">
        <v>7</v>
      </c>
      <c r="M592" t="s">
        <v>35</v>
      </c>
      <c r="N592" t="s">
        <v>132</v>
      </c>
      <c r="O592">
        <f t="shared" si="9"/>
        <v>2025</v>
      </c>
      <c r="P592" s="20">
        <v>45877</v>
      </c>
    </row>
    <row r="593" spans="1:16" x14ac:dyDescent="0.3">
      <c r="A593" t="s">
        <v>729</v>
      </c>
      <c r="B593" t="s">
        <v>1155</v>
      </c>
      <c r="C593" t="s">
        <v>10</v>
      </c>
      <c r="D593" t="s">
        <v>16</v>
      </c>
      <c r="E593">
        <v>5</v>
      </c>
      <c r="F593" s="2">
        <v>177.37</v>
      </c>
      <c r="G593" s="1">
        <v>45635</v>
      </c>
      <c r="H593" s="24">
        <v>45654</v>
      </c>
      <c r="I593" t="s">
        <v>12</v>
      </c>
      <c r="J593" s="2">
        <v>886.85</v>
      </c>
      <c r="K593" t="s">
        <v>1143</v>
      </c>
      <c r="L593">
        <v>5</v>
      </c>
      <c r="M593" t="s">
        <v>80</v>
      </c>
      <c r="N593" t="s">
        <v>89</v>
      </c>
      <c r="O593">
        <f t="shared" si="9"/>
        <v>2024</v>
      </c>
      <c r="P593" s="20">
        <v>45635</v>
      </c>
    </row>
    <row r="594" spans="1:16" x14ac:dyDescent="0.3">
      <c r="A594" t="s">
        <v>730</v>
      </c>
      <c r="B594" t="s">
        <v>1152</v>
      </c>
      <c r="C594" t="s">
        <v>24</v>
      </c>
      <c r="D594" t="s">
        <v>32</v>
      </c>
      <c r="E594">
        <v>5</v>
      </c>
      <c r="F594" s="2">
        <v>35.380000000000003</v>
      </c>
      <c r="G594" s="1">
        <v>45483</v>
      </c>
      <c r="H594" s="24">
        <v>45510</v>
      </c>
      <c r="I594" t="s">
        <v>20</v>
      </c>
      <c r="J594" s="2">
        <v>176.9</v>
      </c>
      <c r="K594" t="s">
        <v>136</v>
      </c>
      <c r="L594">
        <v>5</v>
      </c>
      <c r="M594" t="s">
        <v>22</v>
      </c>
      <c r="N594" t="s">
        <v>37</v>
      </c>
      <c r="O594">
        <f t="shared" si="9"/>
        <v>2024</v>
      </c>
      <c r="P594" s="20">
        <v>45483</v>
      </c>
    </row>
    <row r="595" spans="1:16" x14ac:dyDescent="0.3">
      <c r="A595" t="s">
        <v>731</v>
      </c>
      <c r="B595" t="s">
        <v>1155</v>
      </c>
      <c r="C595" t="s">
        <v>10</v>
      </c>
      <c r="D595" t="s">
        <v>32</v>
      </c>
      <c r="E595">
        <v>3</v>
      </c>
      <c r="F595" s="2">
        <v>35.380000000000003</v>
      </c>
      <c r="G595" s="1">
        <v>45529</v>
      </c>
      <c r="H595" s="24">
        <v>45553</v>
      </c>
      <c r="I595" t="s">
        <v>20</v>
      </c>
      <c r="J595" s="2">
        <v>106.14000000000001</v>
      </c>
      <c r="K595" t="s">
        <v>136</v>
      </c>
      <c r="L595">
        <v>5</v>
      </c>
      <c r="M595" t="s">
        <v>17</v>
      </c>
      <c r="N595" t="s">
        <v>57</v>
      </c>
      <c r="O595">
        <f t="shared" si="9"/>
        <v>2024</v>
      </c>
      <c r="P595" s="20">
        <v>45529</v>
      </c>
    </row>
    <row r="596" spans="1:16" x14ac:dyDescent="0.3">
      <c r="A596" t="s">
        <v>732</v>
      </c>
      <c r="B596" t="s">
        <v>1156</v>
      </c>
      <c r="C596" t="s">
        <v>24</v>
      </c>
      <c r="D596" t="s">
        <v>32</v>
      </c>
      <c r="E596">
        <v>5</v>
      </c>
      <c r="F596" s="2">
        <v>35.380000000000003</v>
      </c>
      <c r="G596" s="1">
        <v>45286</v>
      </c>
      <c r="H596" s="24">
        <v>45304</v>
      </c>
      <c r="I596" t="s">
        <v>12</v>
      </c>
      <c r="J596" s="2">
        <v>176.9</v>
      </c>
      <c r="K596" t="s">
        <v>136</v>
      </c>
      <c r="L596">
        <v>12</v>
      </c>
      <c r="M596" t="s">
        <v>52</v>
      </c>
      <c r="N596" t="s">
        <v>130</v>
      </c>
      <c r="O596">
        <f t="shared" si="9"/>
        <v>2023</v>
      </c>
      <c r="P596" s="20">
        <v>45286</v>
      </c>
    </row>
    <row r="597" spans="1:16" x14ac:dyDescent="0.3">
      <c r="A597" t="s">
        <v>733</v>
      </c>
      <c r="B597" t="s">
        <v>1149</v>
      </c>
      <c r="C597" t="s">
        <v>15</v>
      </c>
      <c r="D597" t="s">
        <v>27</v>
      </c>
      <c r="E597">
        <v>4</v>
      </c>
      <c r="F597" s="2">
        <v>292.01</v>
      </c>
      <c r="G597" s="1">
        <v>45489</v>
      </c>
      <c r="H597" s="24">
        <v>45518</v>
      </c>
      <c r="I597" t="s">
        <v>12</v>
      </c>
      <c r="J597" s="2">
        <v>1168.04</v>
      </c>
      <c r="K597" t="s">
        <v>1143</v>
      </c>
      <c r="L597">
        <v>9</v>
      </c>
      <c r="M597" t="s">
        <v>80</v>
      </c>
      <c r="N597" t="s">
        <v>87</v>
      </c>
      <c r="O597">
        <f t="shared" si="9"/>
        <v>2024</v>
      </c>
      <c r="P597" s="20">
        <v>45489</v>
      </c>
    </row>
    <row r="598" spans="1:16" x14ac:dyDescent="0.3">
      <c r="A598" t="s">
        <v>734</v>
      </c>
      <c r="B598" t="s">
        <v>1151</v>
      </c>
      <c r="C598" t="s">
        <v>10</v>
      </c>
      <c r="D598" t="s">
        <v>38</v>
      </c>
      <c r="E598">
        <v>7</v>
      </c>
      <c r="F598" s="2">
        <v>3.51</v>
      </c>
      <c r="G598" s="1">
        <v>45028</v>
      </c>
      <c r="H598" s="24">
        <v>45056</v>
      </c>
      <c r="I598" t="s">
        <v>12</v>
      </c>
      <c r="J598" s="2">
        <v>24.57</v>
      </c>
      <c r="K598" t="s">
        <v>1144</v>
      </c>
      <c r="L598">
        <v>16</v>
      </c>
      <c r="M598" t="s">
        <v>52</v>
      </c>
      <c r="N598" t="s">
        <v>90</v>
      </c>
      <c r="O598">
        <f t="shared" si="9"/>
        <v>2023</v>
      </c>
      <c r="P598" s="20">
        <v>45028</v>
      </c>
    </row>
    <row r="599" spans="1:16" x14ac:dyDescent="0.3">
      <c r="A599" t="s">
        <v>735</v>
      </c>
      <c r="B599" t="s">
        <v>1154</v>
      </c>
      <c r="C599" t="s">
        <v>24</v>
      </c>
      <c r="D599" t="s">
        <v>65</v>
      </c>
      <c r="E599">
        <v>1</v>
      </c>
      <c r="F599" s="2">
        <v>35.93</v>
      </c>
      <c r="G599" s="1">
        <v>45697</v>
      </c>
      <c r="H599" s="24">
        <v>45738</v>
      </c>
      <c r="I599" t="s">
        <v>12</v>
      </c>
      <c r="J599" s="2">
        <v>35.93</v>
      </c>
      <c r="K599" t="s">
        <v>136</v>
      </c>
      <c r="L599">
        <v>6</v>
      </c>
      <c r="M599" t="s">
        <v>30</v>
      </c>
      <c r="N599" t="s">
        <v>77</v>
      </c>
      <c r="O599">
        <f t="shared" si="9"/>
        <v>2025</v>
      </c>
      <c r="P599" s="20">
        <v>45697</v>
      </c>
    </row>
    <row r="600" spans="1:16" x14ac:dyDescent="0.3">
      <c r="A600" t="s">
        <v>736</v>
      </c>
      <c r="B600" t="s">
        <v>1152</v>
      </c>
      <c r="C600" t="s">
        <v>24</v>
      </c>
      <c r="D600" t="s">
        <v>32</v>
      </c>
      <c r="E600">
        <v>8</v>
      </c>
      <c r="F600" s="2">
        <v>35.380000000000003</v>
      </c>
      <c r="G600" s="1">
        <v>45721</v>
      </c>
      <c r="H600" s="24">
        <v>45761</v>
      </c>
      <c r="I600" t="s">
        <v>20</v>
      </c>
      <c r="J600" s="2">
        <v>283.04000000000002</v>
      </c>
      <c r="K600" t="s">
        <v>136</v>
      </c>
      <c r="L600">
        <v>13</v>
      </c>
      <c r="M600" t="s">
        <v>30</v>
      </c>
      <c r="N600" t="s">
        <v>62</v>
      </c>
      <c r="O600">
        <f t="shared" si="9"/>
        <v>2025</v>
      </c>
      <c r="P600" s="20">
        <v>45721</v>
      </c>
    </row>
    <row r="601" spans="1:16" x14ac:dyDescent="0.3">
      <c r="A601" t="s">
        <v>737</v>
      </c>
      <c r="B601" t="s">
        <v>1154</v>
      </c>
      <c r="C601" t="s">
        <v>24</v>
      </c>
      <c r="D601" t="s">
        <v>38</v>
      </c>
      <c r="E601">
        <v>10</v>
      </c>
      <c r="F601" s="2">
        <v>3.51</v>
      </c>
      <c r="G601" s="1">
        <v>45137</v>
      </c>
      <c r="H601" s="24">
        <v>45176</v>
      </c>
      <c r="I601" t="s">
        <v>12</v>
      </c>
      <c r="J601" s="2">
        <v>35.099999999999994</v>
      </c>
      <c r="K601" t="s">
        <v>1144</v>
      </c>
      <c r="L601">
        <v>3</v>
      </c>
      <c r="M601" t="s">
        <v>52</v>
      </c>
      <c r="N601" t="s">
        <v>76</v>
      </c>
      <c r="O601">
        <f t="shared" si="9"/>
        <v>2023</v>
      </c>
      <c r="P601" s="20">
        <v>45137</v>
      </c>
    </row>
    <row r="602" spans="1:16" x14ac:dyDescent="0.3">
      <c r="A602" t="s">
        <v>738</v>
      </c>
      <c r="B602" t="s">
        <v>1159</v>
      </c>
      <c r="C602" t="s">
        <v>24</v>
      </c>
      <c r="D602" t="s">
        <v>51</v>
      </c>
      <c r="E602">
        <v>4</v>
      </c>
      <c r="F602" s="2">
        <v>21.99</v>
      </c>
      <c r="G602" s="1">
        <v>45043</v>
      </c>
      <c r="H602" s="24">
        <v>45069</v>
      </c>
      <c r="I602" t="s">
        <v>20</v>
      </c>
      <c r="J602" s="2">
        <v>87.96</v>
      </c>
      <c r="K602" t="s">
        <v>1144</v>
      </c>
      <c r="L602">
        <v>6</v>
      </c>
      <c r="M602" t="s">
        <v>30</v>
      </c>
      <c r="N602" t="s">
        <v>88</v>
      </c>
      <c r="O602">
        <f t="shared" si="9"/>
        <v>2023</v>
      </c>
      <c r="P602" s="20">
        <v>45043</v>
      </c>
    </row>
    <row r="603" spans="1:16" x14ac:dyDescent="0.3">
      <c r="A603" t="s">
        <v>739</v>
      </c>
      <c r="B603" t="s">
        <v>1155</v>
      </c>
      <c r="C603" t="s">
        <v>10</v>
      </c>
      <c r="D603" t="s">
        <v>44</v>
      </c>
      <c r="E603">
        <v>9</v>
      </c>
      <c r="F603" s="2">
        <v>76.069999999999993</v>
      </c>
      <c r="G603" s="1">
        <v>45258</v>
      </c>
      <c r="H603" s="24">
        <v>45300</v>
      </c>
      <c r="I603" t="s">
        <v>12</v>
      </c>
      <c r="J603" s="2">
        <v>684.62999999999988</v>
      </c>
      <c r="K603" t="s">
        <v>136</v>
      </c>
      <c r="L603">
        <v>14</v>
      </c>
      <c r="M603" t="s">
        <v>80</v>
      </c>
      <c r="N603" t="s">
        <v>94</v>
      </c>
      <c r="O603">
        <f t="shared" si="9"/>
        <v>2023</v>
      </c>
      <c r="P603" s="20">
        <v>45258</v>
      </c>
    </row>
    <row r="604" spans="1:16" x14ac:dyDescent="0.3">
      <c r="A604" t="s">
        <v>740</v>
      </c>
      <c r="B604" t="s">
        <v>1152</v>
      </c>
      <c r="C604" t="s">
        <v>24</v>
      </c>
      <c r="D604" t="s">
        <v>16</v>
      </c>
      <c r="E604">
        <v>3</v>
      </c>
      <c r="F604" s="2">
        <v>177.37</v>
      </c>
      <c r="G604" s="1">
        <v>45803</v>
      </c>
      <c r="H604" s="24">
        <v>45834</v>
      </c>
      <c r="I604" t="s">
        <v>20</v>
      </c>
      <c r="J604" s="2">
        <v>532.11</v>
      </c>
      <c r="K604" t="s">
        <v>1143</v>
      </c>
      <c r="L604">
        <v>6</v>
      </c>
      <c r="M604" t="s">
        <v>13</v>
      </c>
      <c r="N604" t="s">
        <v>69</v>
      </c>
      <c r="O604">
        <f t="shared" si="9"/>
        <v>2025</v>
      </c>
      <c r="P604" s="20">
        <v>45803</v>
      </c>
    </row>
    <row r="605" spans="1:16" x14ac:dyDescent="0.3">
      <c r="A605" t="s">
        <v>741</v>
      </c>
      <c r="B605" t="s">
        <v>1155</v>
      </c>
      <c r="C605" t="s">
        <v>10</v>
      </c>
      <c r="D605" t="s">
        <v>11</v>
      </c>
      <c r="E605">
        <v>3</v>
      </c>
      <c r="F605" s="2">
        <v>226.86</v>
      </c>
      <c r="G605" s="1">
        <v>45110</v>
      </c>
      <c r="H605" s="24">
        <v>45128</v>
      </c>
      <c r="I605" t="s">
        <v>20</v>
      </c>
      <c r="J605" s="2">
        <v>680.58</v>
      </c>
      <c r="K605" t="s">
        <v>136</v>
      </c>
      <c r="L605">
        <v>9</v>
      </c>
      <c r="M605" t="s">
        <v>28</v>
      </c>
      <c r="N605" t="s">
        <v>128</v>
      </c>
      <c r="O605">
        <f t="shared" si="9"/>
        <v>2023</v>
      </c>
      <c r="P605" s="20">
        <v>45110</v>
      </c>
    </row>
    <row r="606" spans="1:16" x14ac:dyDescent="0.3">
      <c r="A606" t="s">
        <v>742</v>
      </c>
      <c r="B606" t="s">
        <v>1156</v>
      </c>
      <c r="C606" t="s">
        <v>24</v>
      </c>
      <c r="D606" t="s">
        <v>65</v>
      </c>
      <c r="E606">
        <v>2</v>
      </c>
      <c r="F606" s="2">
        <v>35.93</v>
      </c>
      <c r="G606" s="1">
        <v>45953</v>
      </c>
      <c r="H606" s="24">
        <v>45970</v>
      </c>
      <c r="I606" t="s">
        <v>12</v>
      </c>
      <c r="J606" s="2">
        <v>71.86</v>
      </c>
      <c r="K606" t="s">
        <v>136</v>
      </c>
      <c r="L606">
        <v>7</v>
      </c>
      <c r="M606" t="s">
        <v>30</v>
      </c>
      <c r="N606" t="s">
        <v>67</v>
      </c>
      <c r="O606">
        <f t="shared" si="9"/>
        <v>2025</v>
      </c>
      <c r="P606" s="20">
        <v>45953</v>
      </c>
    </row>
    <row r="607" spans="1:16" x14ac:dyDescent="0.3">
      <c r="A607" t="s">
        <v>743</v>
      </c>
      <c r="B607" t="s">
        <v>1150</v>
      </c>
      <c r="C607" t="s">
        <v>24</v>
      </c>
      <c r="D607" t="s">
        <v>27</v>
      </c>
      <c r="E607">
        <v>2</v>
      </c>
      <c r="F607" s="2">
        <v>292.01</v>
      </c>
      <c r="G607" s="1">
        <v>45312</v>
      </c>
      <c r="H607" s="24">
        <v>45355</v>
      </c>
      <c r="I607" t="s">
        <v>12</v>
      </c>
      <c r="J607" s="2">
        <v>584.02</v>
      </c>
      <c r="K607" t="s">
        <v>1143</v>
      </c>
      <c r="L607">
        <v>0</v>
      </c>
      <c r="M607" t="s">
        <v>80</v>
      </c>
      <c r="N607" t="s">
        <v>94</v>
      </c>
      <c r="O607">
        <f t="shared" si="9"/>
        <v>2024</v>
      </c>
      <c r="P607" s="20">
        <v>45312</v>
      </c>
    </row>
    <row r="608" spans="1:16" x14ac:dyDescent="0.3">
      <c r="A608" t="s">
        <v>744</v>
      </c>
      <c r="B608" t="s">
        <v>1158</v>
      </c>
      <c r="C608" t="s">
        <v>15</v>
      </c>
      <c r="D608" t="s">
        <v>11</v>
      </c>
      <c r="E608">
        <v>10</v>
      </c>
      <c r="F608" s="2">
        <v>226.86</v>
      </c>
      <c r="G608" s="1">
        <v>45802</v>
      </c>
      <c r="H608" s="24">
        <v>45839</v>
      </c>
      <c r="I608" t="s">
        <v>20</v>
      </c>
      <c r="J608" s="2">
        <v>2268.6000000000004</v>
      </c>
      <c r="K608" t="s">
        <v>136</v>
      </c>
      <c r="L608">
        <v>1</v>
      </c>
      <c r="M608" t="s">
        <v>52</v>
      </c>
      <c r="N608" t="s">
        <v>90</v>
      </c>
      <c r="O608">
        <f t="shared" si="9"/>
        <v>2025</v>
      </c>
      <c r="P608" s="20">
        <v>45802</v>
      </c>
    </row>
    <row r="609" spans="1:16" x14ac:dyDescent="0.3">
      <c r="A609" t="s">
        <v>745</v>
      </c>
      <c r="B609" t="s">
        <v>1151</v>
      </c>
      <c r="C609" t="s">
        <v>10</v>
      </c>
      <c r="D609" t="s">
        <v>11</v>
      </c>
      <c r="E609">
        <v>8</v>
      </c>
      <c r="F609" s="2">
        <v>226.86</v>
      </c>
      <c r="G609" s="1">
        <v>45263</v>
      </c>
      <c r="H609" s="24">
        <v>45291</v>
      </c>
      <c r="I609" t="s">
        <v>20</v>
      </c>
      <c r="J609" s="2">
        <v>1814.88</v>
      </c>
      <c r="K609" t="s">
        <v>136</v>
      </c>
      <c r="L609">
        <v>9</v>
      </c>
      <c r="M609" t="s">
        <v>17</v>
      </c>
      <c r="N609" t="s">
        <v>79</v>
      </c>
      <c r="O609">
        <f t="shared" si="9"/>
        <v>2023</v>
      </c>
      <c r="P609" s="20">
        <v>45263</v>
      </c>
    </row>
    <row r="610" spans="1:16" x14ac:dyDescent="0.3">
      <c r="A610" t="s">
        <v>746</v>
      </c>
      <c r="B610" t="s">
        <v>1150</v>
      </c>
      <c r="C610" t="s">
        <v>24</v>
      </c>
      <c r="D610" t="s">
        <v>51</v>
      </c>
      <c r="E610">
        <v>2</v>
      </c>
      <c r="F610" s="2">
        <v>21.99</v>
      </c>
      <c r="G610" s="1">
        <v>45133</v>
      </c>
      <c r="H610" s="24">
        <v>45170</v>
      </c>
      <c r="I610" t="s">
        <v>12</v>
      </c>
      <c r="J610" s="2">
        <v>43.98</v>
      </c>
      <c r="K610" t="s">
        <v>1144</v>
      </c>
      <c r="L610">
        <v>9</v>
      </c>
      <c r="M610" t="s">
        <v>35</v>
      </c>
      <c r="N610" t="s">
        <v>55</v>
      </c>
      <c r="O610">
        <f t="shared" si="9"/>
        <v>2023</v>
      </c>
      <c r="P610" s="20">
        <v>45133</v>
      </c>
    </row>
    <row r="611" spans="1:16" x14ac:dyDescent="0.3">
      <c r="A611" t="s">
        <v>747</v>
      </c>
      <c r="B611" t="s">
        <v>1151</v>
      </c>
      <c r="C611" t="s">
        <v>10</v>
      </c>
      <c r="D611" t="s">
        <v>32</v>
      </c>
      <c r="E611">
        <v>7</v>
      </c>
      <c r="F611" s="2">
        <v>35.380000000000003</v>
      </c>
      <c r="G611" s="1">
        <v>45510</v>
      </c>
      <c r="H611" s="24">
        <v>45528</v>
      </c>
      <c r="I611" t="s">
        <v>12</v>
      </c>
      <c r="J611" s="2">
        <v>247.66000000000003</v>
      </c>
      <c r="K611" t="s">
        <v>136</v>
      </c>
      <c r="L611">
        <v>6</v>
      </c>
      <c r="M611" t="s">
        <v>35</v>
      </c>
      <c r="N611" t="s">
        <v>83</v>
      </c>
      <c r="O611">
        <f t="shared" si="9"/>
        <v>2024</v>
      </c>
      <c r="P611" s="20">
        <v>45510</v>
      </c>
    </row>
    <row r="612" spans="1:16" x14ac:dyDescent="0.3">
      <c r="A612" t="s">
        <v>748</v>
      </c>
      <c r="B612" t="s">
        <v>1151</v>
      </c>
      <c r="C612" t="s">
        <v>10</v>
      </c>
      <c r="D612" t="s">
        <v>32</v>
      </c>
      <c r="E612">
        <v>4</v>
      </c>
      <c r="F612" s="2">
        <v>35.380000000000003</v>
      </c>
      <c r="G612" s="1">
        <v>45928</v>
      </c>
      <c r="H612" s="24">
        <v>45948</v>
      </c>
      <c r="I612" t="s">
        <v>20</v>
      </c>
      <c r="J612" s="2">
        <v>141.52000000000001</v>
      </c>
      <c r="K612" t="s">
        <v>136</v>
      </c>
      <c r="L612">
        <v>12</v>
      </c>
      <c r="M612" t="s">
        <v>28</v>
      </c>
      <c r="N612" t="s">
        <v>29</v>
      </c>
      <c r="O612">
        <f t="shared" si="9"/>
        <v>2025</v>
      </c>
      <c r="P612" s="20">
        <v>45928</v>
      </c>
    </row>
    <row r="613" spans="1:16" x14ac:dyDescent="0.3">
      <c r="A613" t="s">
        <v>749</v>
      </c>
      <c r="B613" t="s">
        <v>1152</v>
      </c>
      <c r="C613" t="s">
        <v>24</v>
      </c>
      <c r="D613" t="s">
        <v>27</v>
      </c>
      <c r="E613">
        <v>9</v>
      </c>
      <c r="F613" s="2">
        <v>292.01</v>
      </c>
      <c r="G613" s="1">
        <v>45589</v>
      </c>
      <c r="H613" s="24">
        <v>45612</v>
      </c>
      <c r="I613" t="s">
        <v>12</v>
      </c>
      <c r="J613" s="2">
        <v>2628.09</v>
      </c>
      <c r="K613" t="s">
        <v>1143</v>
      </c>
      <c r="L613">
        <v>5</v>
      </c>
      <c r="M613" t="s">
        <v>52</v>
      </c>
      <c r="N613" t="s">
        <v>103</v>
      </c>
      <c r="O613">
        <f t="shared" si="9"/>
        <v>2024</v>
      </c>
      <c r="P613" s="20">
        <v>45589</v>
      </c>
    </row>
    <row r="614" spans="1:16" x14ac:dyDescent="0.3">
      <c r="A614" t="s">
        <v>750</v>
      </c>
      <c r="B614" t="s">
        <v>1151</v>
      </c>
      <c r="C614" t="s">
        <v>24</v>
      </c>
      <c r="D614" t="s">
        <v>44</v>
      </c>
      <c r="E614">
        <v>3</v>
      </c>
      <c r="F614" s="2">
        <v>76.069999999999993</v>
      </c>
      <c r="G614" s="1">
        <v>45760</v>
      </c>
      <c r="H614" s="24">
        <v>45785</v>
      </c>
      <c r="I614" t="s">
        <v>20</v>
      </c>
      <c r="J614" s="2">
        <v>228.20999999999998</v>
      </c>
      <c r="K614" t="s">
        <v>136</v>
      </c>
      <c r="L614">
        <v>4</v>
      </c>
      <c r="M614" t="s">
        <v>30</v>
      </c>
      <c r="N614" t="s">
        <v>66</v>
      </c>
      <c r="O614">
        <f t="shared" si="9"/>
        <v>2025</v>
      </c>
      <c r="P614" s="20">
        <v>45760</v>
      </c>
    </row>
    <row r="615" spans="1:16" x14ac:dyDescent="0.3">
      <c r="A615" t="s">
        <v>751</v>
      </c>
      <c r="B615" t="s">
        <v>1151</v>
      </c>
      <c r="C615" t="s">
        <v>24</v>
      </c>
      <c r="D615" t="s">
        <v>38</v>
      </c>
      <c r="E615">
        <v>7</v>
      </c>
      <c r="F615" s="2">
        <v>3.51</v>
      </c>
      <c r="G615" s="1">
        <v>45625</v>
      </c>
      <c r="H615" s="24">
        <v>45661</v>
      </c>
      <c r="I615" t="s">
        <v>20</v>
      </c>
      <c r="J615" s="2">
        <v>24.57</v>
      </c>
      <c r="K615" t="s">
        <v>1144</v>
      </c>
      <c r="L615">
        <v>15</v>
      </c>
      <c r="M615" t="s">
        <v>13</v>
      </c>
      <c r="N615" t="s">
        <v>85</v>
      </c>
      <c r="O615">
        <f t="shared" si="9"/>
        <v>2024</v>
      </c>
      <c r="P615" s="20">
        <v>45625</v>
      </c>
    </row>
    <row r="616" spans="1:16" x14ac:dyDescent="0.3">
      <c r="A616" t="s">
        <v>752</v>
      </c>
      <c r="B616" t="s">
        <v>1152</v>
      </c>
      <c r="C616" t="s">
        <v>24</v>
      </c>
      <c r="D616" t="s">
        <v>25</v>
      </c>
      <c r="E616">
        <v>7</v>
      </c>
      <c r="F616" s="2">
        <v>0.76</v>
      </c>
      <c r="G616" s="1">
        <v>45174</v>
      </c>
      <c r="H616" s="24">
        <v>45213</v>
      </c>
      <c r="I616" t="s">
        <v>12</v>
      </c>
      <c r="J616" s="2">
        <v>5.32</v>
      </c>
      <c r="K616" t="s">
        <v>1144</v>
      </c>
      <c r="L616">
        <v>9</v>
      </c>
      <c r="M616" t="s">
        <v>35</v>
      </c>
      <c r="N616" t="s">
        <v>82</v>
      </c>
      <c r="O616">
        <f t="shared" si="9"/>
        <v>2023</v>
      </c>
      <c r="P616" s="20">
        <v>45174</v>
      </c>
    </row>
    <row r="617" spans="1:16" x14ac:dyDescent="0.3">
      <c r="A617" t="s">
        <v>753</v>
      </c>
      <c r="B617" t="s">
        <v>1154</v>
      </c>
      <c r="C617" t="s">
        <v>10</v>
      </c>
      <c r="D617" t="s">
        <v>25</v>
      </c>
      <c r="E617">
        <v>2</v>
      </c>
      <c r="F617" s="2">
        <v>0.76</v>
      </c>
      <c r="G617" s="1">
        <v>45330</v>
      </c>
      <c r="H617" s="24">
        <v>45371</v>
      </c>
      <c r="I617" t="s">
        <v>20</v>
      </c>
      <c r="J617" s="2">
        <v>1.52</v>
      </c>
      <c r="K617" t="s">
        <v>1144</v>
      </c>
      <c r="L617">
        <v>7</v>
      </c>
      <c r="M617" t="s">
        <v>40</v>
      </c>
      <c r="N617" t="s">
        <v>129</v>
      </c>
      <c r="O617">
        <f t="shared" si="9"/>
        <v>2024</v>
      </c>
      <c r="P617" s="20">
        <v>45330</v>
      </c>
    </row>
    <row r="618" spans="1:16" x14ac:dyDescent="0.3">
      <c r="A618" t="s">
        <v>754</v>
      </c>
      <c r="B618" t="s">
        <v>1154</v>
      </c>
      <c r="C618" t="s">
        <v>10</v>
      </c>
      <c r="D618" t="s">
        <v>65</v>
      </c>
      <c r="E618">
        <v>4</v>
      </c>
      <c r="F618" s="2">
        <v>35.93</v>
      </c>
      <c r="G618" s="1">
        <v>45461</v>
      </c>
      <c r="H618" s="24">
        <v>45476</v>
      </c>
      <c r="I618" t="s">
        <v>20</v>
      </c>
      <c r="J618" s="2">
        <v>143.72</v>
      </c>
      <c r="K618" t="s">
        <v>136</v>
      </c>
      <c r="L618">
        <v>18</v>
      </c>
      <c r="M618" t="s">
        <v>17</v>
      </c>
      <c r="N618" t="s">
        <v>57</v>
      </c>
      <c r="O618">
        <f t="shared" si="9"/>
        <v>2024</v>
      </c>
      <c r="P618" s="20">
        <v>45461</v>
      </c>
    </row>
    <row r="619" spans="1:16" x14ac:dyDescent="0.3">
      <c r="A619" t="s">
        <v>755</v>
      </c>
      <c r="B619" t="s">
        <v>1154</v>
      </c>
      <c r="C619" t="s">
        <v>10</v>
      </c>
      <c r="D619" t="s">
        <v>25</v>
      </c>
      <c r="E619">
        <v>3</v>
      </c>
      <c r="F619" s="2">
        <v>0.76</v>
      </c>
      <c r="G619" s="1">
        <v>45156</v>
      </c>
      <c r="H619" s="24">
        <v>45185</v>
      </c>
      <c r="I619" t="s">
        <v>20</v>
      </c>
      <c r="J619" s="2">
        <v>2.2800000000000002</v>
      </c>
      <c r="K619" t="s">
        <v>1144</v>
      </c>
      <c r="L619">
        <v>10</v>
      </c>
      <c r="M619" t="s">
        <v>22</v>
      </c>
      <c r="N619" t="s">
        <v>57</v>
      </c>
      <c r="O619">
        <f t="shared" si="9"/>
        <v>2023</v>
      </c>
      <c r="P619" s="20">
        <v>45156</v>
      </c>
    </row>
    <row r="620" spans="1:16" x14ac:dyDescent="0.3">
      <c r="A620" t="s">
        <v>756</v>
      </c>
      <c r="B620" t="s">
        <v>1149</v>
      </c>
      <c r="C620" t="s">
        <v>15</v>
      </c>
      <c r="D620" t="s">
        <v>11</v>
      </c>
      <c r="E620">
        <v>4</v>
      </c>
      <c r="F620" s="2">
        <v>226.86</v>
      </c>
      <c r="G620" s="1">
        <v>45114</v>
      </c>
      <c r="H620" s="24">
        <v>45138</v>
      </c>
      <c r="I620" t="s">
        <v>20</v>
      </c>
      <c r="J620" s="2">
        <v>907.44</v>
      </c>
      <c r="K620" t="s">
        <v>136</v>
      </c>
      <c r="L620">
        <v>16</v>
      </c>
      <c r="M620" t="s">
        <v>40</v>
      </c>
      <c r="N620" t="s">
        <v>71</v>
      </c>
      <c r="O620">
        <f t="shared" si="9"/>
        <v>2023</v>
      </c>
      <c r="P620" s="20">
        <v>45114</v>
      </c>
    </row>
    <row r="621" spans="1:16" x14ac:dyDescent="0.3">
      <c r="A621" t="s">
        <v>757</v>
      </c>
      <c r="B621" t="s">
        <v>1159</v>
      </c>
      <c r="C621" t="s">
        <v>24</v>
      </c>
      <c r="D621" t="s">
        <v>27</v>
      </c>
      <c r="E621">
        <v>2</v>
      </c>
      <c r="F621" s="2">
        <v>292.01</v>
      </c>
      <c r="G621" s="1">
        <v>45470</v>
      </c>
      <c r="H621" s="24">
        <v>45485</v>
      </c>
      <c r="I621" t="s">
        <v>12</v>
      </c>
      <c r="J621" s="2">
        <v>584.02</v>
      </c>
      <c r="K621" t="s">
        <v>1143</v>
      </c>
      <c r="L621">
        <v>5</v>
      </c>
      <c r="M621" t="s">
        <v>40</v>
      </c>
      <c r="N621" t="s">
        <v>119</v>
      </c>
      <c r="O621">
        <f t="shared" si="9"/>
        <v>2024</v>
      </c>
      <c r="P621" s="20">
        <v>45470</v>
      </c>
    </row>
    <row r="622" spans="1:16" x14ac:dyDescent="0.3">
      <c r="A622" t="s">
        <v>758</v>
      </c>
      <c r="B622" t="s">
        <v>1150</v>
      </c>
      <c r="C622" t="s">
        <v>24</v>
      </c>
      <c r="D622" t="s">
        <v>51</v>
      </c>
      <c r="E622">
        <v>9</v>
      </c>
      <c r="F622" s="2">
        <v>21.99</v>
      </c>
      <c r="G622" s="1">
        <v>45998</v>
      </c>
      <c r="H622" s="24">
        <v>46043</v>
      </c>
      <c r="I622" t="s">
        <v>20</v>
      </c>
      <c r="J622" s="2">
        <v>197.91</v>
      </c>
      <c r="K622" t="s">
        <v>1144</v>
      </c>
      <c r="L622">
        <v>19</v>
      </c>
      <c r="M622" t="s">
        <v>22</v>
      </c>
      <c r="N622" t="s">
        <v>101</v>
      </c>
      <c r="O622">
        <f t="shared" si="9"/>
        <v>2025</v>
      </c>
      <c r="P622" s="20">
        <v>45998</v>
      </c>
    </row>
    <row r="623" spans="1:16" x14ac:dyDescent="0.3">
      <c r="A623" t="s">
        <v>759</v>
      </c>
      <c r="B623" t="s">
        <v>1155</v>
      </c>
      <c r="C623" t="s">
        <v>10</v>
      </c>
      <c r="D623" t="s">
        <v>51</v>
      </c>
      <c r="E623">
        <v>3</v>
      </c>
      <c r="F623" s="2">
        <v>21.99</v>
      </c>
      <c r="G623" s="1">
        <v>45551</v>
      </c>
      <c r="H623" s="24">
        <v>45584</v>
      </c>
      <c r="I623" t="s">
        <v>20</v>
      </c>
      <c r="J623" s="2">
        <v>65.97</v>
      </c>
      <c r="K623" t="s">
        <v>1144</v>
      </c>
      <c r="L623">
        <v>5</v>
      </c>
      <c r="M623" t="s">
        <v>35</v>
      </c>
      <c r="N623" t="s">
        <v>132</v>
      </c>
      <c r="O623">
        <f t="shared" si="9"/>
        <v>2024</v>
      </c>
      <c r="P623" s="20">
        <v>45551</v>
      </c>
    </row>
    <row r="624" spans="1:16" x14ac:dyDescent="0.3">
      <c r="A624" t="s">
        <v>760</v>
      </c>
      <c r="B624" t="s">
        <v>1158</v>
      </c>
      <c r="C624" t="s">
        <v>15</v>
      </c>
      <c r="D624" t="s">
        <v>25</v>
      </c>
      <c r="E624">
        <v>2</v>
      </c>
      <c r="F624" s="2">
        <v>0.76</v>
      </c>
      <c r="G624" s="1">
        <v>45309</v>
      </c>
      <c r="H624" s="24">
        <v>45334</v>
      </c>
      <c r="I624" t="s">
        <v>20</v>
      </c>
      <c r="J624" s="2">
        <v>1.52</v>
      </c>
      <c r="K624" t="s">
        <v>1144</v>
      </c>
      <c r="L624">
        <v>13</v>
      </c>
      <c r="M624" t="s">
        <v>48</v>
      </c>
      <c r="N624" t="s">
        <v>68</v>
      </c>
      <c r="O624">
        <f t="shared" si="9"/>
        <v>2024</v>
      </c>
      <c r="P624" s="20">
        <v>45309</v>
      </c>
    </row>
    <row r="625" spans="1:16" x14ac:dyDescent="0.3">
      <c r="A625" t="s">
        <v>761</v>
      </c>
      <c r="B625" t="s">
        <v>1149</v>
      </c>
      <c r="C625" t="s">
        <v>15</v>
      </c>
      <c r="D625" t="s">
        <v>25</v>
      </c>
      <c r="E625">
        <v>1</v>
      </c>
      <c r="F625" s="2">
        <v>0.76</v>
      </c>
      <c r="G625" s="1">
        <v>45307</v>
      </c>
      <c r="H625" s="24">
        <v>45322</v>
      </c>
      <c r="I625" t="s">
        <v>12</v>
      </c>
      <c r="J625" s="2">
        <v>0.76</v>
      </c>
      <c r="K625" t="s">
        <v>1144</v>
      </c>
      <c r="L625">
        <v>8</v>
      </c>
      <c r="M625" t="s">
        <v>22</v>
      </c>
      <c r="N625" t="s">
        <v>112</v>
      </c>
      <c r="O625">
        <f t="shared" si="9"/>
        <v>2024</v>
      </c>
      <c r="P625" s="20">
        <v>45307</v>
      </c>
    </row>
    <row r="626" spans="1:16" x14ac:dyDescent="0.3">
      <c r="A626" t="s">
        <v>762</v>
      </c>
      <c r="B626" t="s">
        <v>1159</v>
      </c>
      <c r="C626" t="s">
        <v>24</v>
      </c>
      <c r="D626" t="s">
        <v>51</v>
      </c>
      <c r="E626">
        <v>1</v>
      </c>
      <c r="F626" s="2">
        <v>21.99</v>
      </c>
      <c r="G626" s="1">
        <v>45748</v>
      </c>
      <c r="H626" s="24">
        <v>45769</v>
      </c>
      <c r="I626" t="s">
        <v>12</v>
      </c>
      <c r="J626" s="2">
        <v>21.99</v>
      </c>
      <c r="K626" t="s">
        <v>1144</v>
      </c>
      <c r="L626">
        <v>5</v>
      </c>
      <c r="M626" t="s">
        <v>30</v>
      </c>
      <c r="N626" t="s">
        <v>75</v>
      </c>
      <c r="O626">
        <f t="shared" si="9"/>
        <v>2025</v>
      </c>
      <c r="P626" s="20">
        <v>45748</v>
      </c>
    </row>
    <row r="627" spans="1:16" x14ac:dyDescent="0.3">
      <c r="A627" t="s">
        <v>763</v>
      </c>
      <c r="B627" t="s">
        <v>1149</v>
      </c>
      <c r="C627" t="s">
        <v>19</v>
      </c>
      <c r="D627" t="s">
        <v>34</v>
      </c>
      <c r="E627">
        <v>5</v>
      </c>
      <c r="F627" s="2">
        <v>113.3</v>
      </c>
      <c r="G627" s="1">
        <v>45367</v>
      </c>
      <c r="H627" s="24">
        <v>45412</v>
      </c>
      <c r="I627" t="s">
        <v>20</v>
      </c>
      <c r="J627" s="2">
        <v>566.5</v>
      </c>
      <c r="K627" t="s">
        <v>136</v>
      </c>
      <c r="L627">
        <v>3</v>
      </c>
      <c r="M627" t="s">
        <v>30</v>
      </c>
      <c r="N627" t="s">
        <v>122</v>
      </c>
      <c r="O627">
        <f t="shared" si="9"/>
        <v>2024</v>
      </c>
      <c r="P627" s="20">
        <v>45367</v>
      </c>
    </row>
    <row r="628" spans="1:16" x14ac:dyDescent="0.3">
      <c r="A628" t="s">
        <v>764</v>
      </c>
      <c r="B628" t="s">
        <v>1155</v>
      </c>
      <c r="C628" t="s">
        <v>10</v>
      </c>
      <c r="D628" t="s">
        <v>25</v>
      </c>
      <c r="E628">
        <v>1</v>
      </c>
      <c r="F628" s="2">
        <v>0.76</v>
      </c>
      <c r="G628" s="1">
        <v>45888</v>
      </c>
      <c r="H628" s="24">
        <v>45910</v>
      </c>
      <c r="I628" t="s">
        <v>20</v>
      </c>
      <c r="J628" s="2">
        <v>0.76</v>
      </c>
      <c r="K628" t="s">
        <v>1144</v>
      </c>
      <c r="L628">
        <v>17</v>
      </c>
      <c r="M628" t="s">
        <v>13</v>
      </c>
      <c r="N628" t="s">
        <v>26</v>
      </c>
      <c r="O628">
        <f t="shared" si="9"/>
        <v>2025</v>
      </c>
      <c r="P628" s="20">
        <v>45888</v>
      </c>
    </row>
    <row r="629" spans="1:16" x14ac:dyDescent="0.3">
      <c r="A629" t="s">
        <v>765</v>
      </c>
      <c r="B629" t="s">
        <v>1153</v>
      </c>
      <c r="C629" t="s">
        <v>19</v>
      </c>
      <c r="D629" t="s">
        <v>11</v>
      </c>
      <c r="E629">
        <v>9</v>
      </c>
      <c r="F629" s="2">
        <v>226.86</v>
      </c>
      <c r="G629" s="1">
        <v>45961</v>
      </c>
      <c r="H629" s="24">
        <v>45993</v>
      </c>
      <c r="I629" t="s">
        <v>12</v>
      </c>
      <c r="J629" s="2">
        <v>2041.7400000000002</v>
      </c>
      <c r="K629" t="s">
        <v>136</v>
      </c>
      <c r="L629">
        <v>13</v>
      </c>
      <c r="M629" t="s">
        <v>22</v>
      </c>
      <c r="N629" t="s">
        <v>134</v>
      </c>
      <c r="O629">
        <f t="shared" si="9"/>
        <v>2025</v>
      </c>
      <c r="P629" s="20">
        <v>45961</v>
      </c>
    </row>
    <row r="630" spans="1:16" x14ac:dyDescent="0.3">
      <c r="A630" t="s">
        <v>766</v>
      </c>
      <c r="B630" t="s">
        <v>1150</v>
      </c>
      <c r="C630" t="s">
        <v>24</v>
      </c>
      <c r="D630" t="s">
        <v>25</v>
      </c>
      <c r="E630">
        <v>7</v>
      </c>
      <c r="F630" s="2">
        <v>0.76</v>
      </c>
      <c r="G630" s="1">
        <v>45319</v>
      </c>
      <c r="H630" s="24">
        <v>45339</v>
      </c>
      <c r="I630" t="s">
        <v>20</v>
      </c>
      <c r="J630" s="2">
        <v>5.32</v>
      </c>
      <c r="K630" t="s">
        <v>1144</v>
      </c>
      <c r="L630">
        <v>15</v>
      </c>
      <c r="M630" t="s">
        <v>17</v>
      </c>
      <c r="N630" t="s">
        <v>102</v>
      </c>
      <c r="O630">
        <f t="shared" si="9"/>
        <v>2024</v>
      </c>
      <c r="P630" s="20">
        <v>45319</v>
      </c>
    </row>
    <row r="631" spans="1:16" x14ac:dyDescent="0.3">
      <c r="A631" t="s">
        <v>767</v>
      </c>
      <c r="B631" t="s">
        <v>1157</v>
      </c>
      <c r="C631" t="s">
        <v>10</v>
      </c>
      <c r="D631" t="s">
        <v>44</v>
      </c>
      <c r="E631">
        <v>5</v>
      </c>
      <c r="F631" s="2">
        <v>76.069999999999993</v>
      </c>
      <c r="G631" s="1">
        <v>45683</v>
      </c>
      <c r="H631" s="24">
        <v>45713</v>
      </c>
      <c r="I631" t="s">
        <v>12</v>
      </c>
      <c r="J631" s="2">
        <v>380.34999999999997</v>
      </c>
      <c r="K631" t="s">
        <v>136</v>
      </c>
      <c r="L631">
        <v>9</v>
      </c>
      <c r="M631" t="s">
        <v>28</v>
      </c>
      <c r="N631" t="s">
        <v>29</v>
      </c>
      <c r="O631">
        <f t="shared" si="9"/>
        <v>2025</v>
      </c>
      <c r="P631" s="20">
        <v>45683</v>
      </c>
    </row>
    <row r="632" spans="1:16" x14ac:dyDescent="0.3">
      <c r="A632" t="s">
        <v>768</v>
      </c>
      <c r="B632" t="s">
        <v>1154</v>
      </c>
      <c r="C632" t="s">
        <v>24</v>
      </c>
      <c r="D632" t="s">
        <v>16</v>
      </c>
      <c r="E632">
        <v>4</v>
      </c>
      <c r="F632" s="2">
        <v>177.37</v>
      </c>
      <c r="G632" s="1">
        <v>44957</v>
      </c>
      <c r="H632" s="24">
        <v>44986</v>
      </c>
      <c r="I632" t="s">
        <v>20</v>
      </c>
      <c r="J632" s="2">
        <v>709.48</v>
      </c>
      <c r="K632" t="s">
        <v>1143</v>
      </c>
      <c r="L632">
        <v>12</v>
      </c>
      <c r="M632" t="s">
        <v>13</v>
      </c>
      <c r="N632" t="s">
        <v>135</v>
      </c>
      <c r="O632">
        <f t="shared" si="9"/>
        <v>2023</v>
      </c>
      <c r="P632" s="20">
        <v>44957</v>
      </c>
    </row>
    <row r="633" spans="1:16" x14ac:dyDescent="0.3">
      <c r="A633" t="s">
        <v>769</v>
      </c>
      <c r="B633" t="s">
        <v>1151</v>
      </c>
      <c r="C633" t="s">
        <v>24</v>
      </c>
      <c r="D633" t="s">
        <v>65</v>
      </c>
      <c r="E633">
        <v>7</v>
      </c>
      <c r="F633" s="2">
        <v>35.93</v>
      </c>
      <c r="G633" s="1">
        <v>45924</v>
      </c>
      <c r="H633" s="24">
        <v>45962</v>
      </c>
      <c r="I633" t="s">
        <v>20</v>
      </c>
      <c r="J633" s="2">
        <v>251.51</v>
      </c>
      <c r="K633" t="s">
        <v>136</v>
      </c>
      <c r="L633">
        <v>4</v>
      </c>
      <c r="M633" t="s">
        <v>52</v>
      </c>
      <c r="N633" t="s">
        <v>104</v>
      </c>
      <c r="O633">
        <f t="shared" si="9"/>
        <v>2025</v>
      </c>
      <c r="P633" s="20">
        <v>45924</v>
      </c>
    </row>
    <row r="634" spans="1:16" x14ac:dyDescent="0.3">
      <c r="A634" t="s">
        <v>770</v>
      </c>
      <c r="B634" t="s">
        <v>1152</v>
      </c>
      <c r="C634" t="s">
        <v>24</v>
      </c>
      <c r="D634" t="s">
        <v>32</v>
      </c>
      <c r="E634">
        <v>9</v>
      </c>
      <c r="F634" s="2">
        <v>35.380000000000003</v>
      </c>
      <c r="G634" s="1">
        <v>45806</v>
      </c>
      <c r="H634" s="24">
        <v>45845</v>
      </c>
      <c r="I634" t="s">
        <v>20</v>
      </c>
      <c r="J634" s="2">
        <v>318.42</v>
      </c>
      <c r="K634" t="s">
        <v>136</v>
      </c>
      <c r="L634">
        <v>19</v>
      </c>
      <c r="M634" t="s">
        <v>52</v>
      </c>
      <c r="N634" t="s">
        <v>104</v>
      </c>
      <c r="O634">
        <f t="shared" si="9"/>
        <v>2025</v>
      </c>
      <c r="P634" s="20">
        <v>45806</v>
      </c>
    </row>
    <row r="635" spans="1:16" x14ac:dyDescent="0.3">
      <c r="A635" t="s">
        <v>771</v>
      </c>
      <c r="B635" t="s">
        <v>1158</v>
      </c>
      <c r="C635" t="s">
        <v>15</v>
      </c>
      <c r="D635" t="s">
        <v>32</v>
      </c>
      <c r="E635">
        <v>2</v>
      </c>
      <c r="F635" s="2">
        <v>35.380000000000003</v>
      </c>
      <c r="G635" s="1">
        <v>45151</v>
      </c>
      <c r="H635" s="24">
        <v>45182</v>
      </c>
      <c r="I635" t="s">
        <v>20</v>
      </c>
      <c r="J635" s="2">
        <v>70.760000000000005</v>
      </c>
      <c r="K635" t="s">
        <v>136</v>
      </c>
      <c r="L635">
        <v>14</v>
      </c>
      <c r="M635" t="s">
        <v>35</v>
      </c>
      <c r="N635" t="s">
        <v>100</v>
      </c>
      <c r="O635">
        <f t="shared" si="9"/>
        <v>2023</v>
      </c>
      <c r="P635" s="20">
        <v>45151</v>
      </c>
    </row>
    <row r="636" spans="1:16" x14ac:dyDescent="0.3">
      <c r="A636" t="s">
        <v>772</v>
      </c>
      <c r="B636" t="s">
        <v>1157</v>
      </c>
      <c r="C636" t="s">
        <v>10</v>
      </c>
      <c r="D636" t="s">
        <v>27</v>
      </c>
      <c r="E636">
        <v>2</v>
      </c>
      <c r="F636" s="2">
        <v>292.01</v>
      </c>
      <c r="G636" s="1">
        <v>45501</v>
      </c>
      <c r="H636" s="24">
        <v>45541</v>
      </c>
      <c r="I636" t="s">
        <v>20</v>
      </c>
      <c r="J636" s="2">
        <v>584.02</v>
      </c>
      <c r="K636" t="s">
        <v>1143</v>
      </c>
      <c r="L636">
        <v>19</v>
      </c>
      <c r="M636" t="s">
        <v>30</v>
      </c>
      <c r="N636" t="s">
        <v>43</v>
      </c>
      <c r="O636">
        <f t="shared" si="9"/>
        <v>2024</v>
      </c>
      <c r="P636" s="20">
        <v>45501</v>
      </c>
    </row>
    <row r="637" spans="1:16" x14ac:dyDescent="0.3">
      <c r="A637" t="s">
        <v>773</v>
      </c>
      <c r="B637" t="s">
        <v>1152</v>
      </c>
      <c r="C637" t="s">
        <v>24</v>
      </c>
      <c r="D637" t="s">
        <v>27</v>
      </c>
      <c r="E637">
        <v>7</v>
      </c>
      <c r="F637" s="2">
        <v>292.01</v>
      </c>
      <c r="G637" s="1">
        <v>45691</v>
      </c>
      <c r="H637" s="24">
        <v>45709</v>
      </c>
      <c r="I637" t="s">
        <v>12</v>
      </c>
      <c r="J637" s="2">
        <v>2044.07</v>
      </c>
      <c r="K637" t="s">
        <v>1143</v>
      </c>
      <c r="L637">
        <v>6</v>
      </c>
      <c r="M637" t="s">
        <v>17</v>
      </c>
      <c r="N637" t="s">
        <v>57</v>
      </c>
      <c r="O637">
        <f t="shared" si="9"/>
        <v>2025</v>
      </c>
      <c r="P637" s="20">
        <v>45691</v>
      </c>
    </row>
    <row r="638" spans="1:16" x14ac:dyDescent="0.3">
      <c r="A638" t="s">
        <v>774</v>
      </c>
      <c r="B638" t="s">
        <v>1149</v>
      </c>
      <c r="C638" t="s">
        <v>15</v>
      </c>
      <c r="D638" t="s">
        <v>65</v>
      </c>
      <c r="E638">
        <v>4</v>
      </c>
      <c r="F638" s="2">
        <v>35.93</v>
      </c>
      <c r="G638" s="1">
        <v>45353</v>
      </c>
      <c r="H638" s="24">
        <v>45371</v>
      </c>
      <c r="I638" t="s">
        <v>20</v>
      </c>
      <c r="J638" s="2">
        <v>143.72</v>
      </c>
      <c r="K638" t="s">
        <v>136</v>
      </c>
      <c r="L638">
        <v>14</v>
      </c>
      <c r="M638" t="s">
        <v>40</v>
      </c>
      <c r="N638" t="s">
        <v>109</v>
      </c>
      <c r="O638">
        <f t="shared" si="9"/>
        <v>2024</v>
      </c>
      <c r="P638" s="20">
        <v>45353</v>
      </c>
    </row>
    <row r="639" spans="1:16" x14ac:dyDescent="0.3">
      <c r="A639" t="s">
        <v>775</v>
      </c>
      <c r="B639" t="s">
        <v>1154</v>
      </c>
      <c r="C639" t="s">
        <v>10</v>
      </c>
      <c r="D639" t="s">
        <v>65</v>
      </c>
      <c r="E639">
        <v>9</v>
      </c>
      <c r="F639" s="2">
        <v>35.93</v>
      </c>
      <c r="G639" s="1">
        <v>45885</v>
      </c>
      <c r="H639" s="24">
        <v>45928</v>
      </c>
      <c r="I639" t="s">
        <v>12</v>
      </c>
      <c r="J639" s="2">
        <v>323.37</v>
      </c>
      <c r="K639" t="s">
        <v>136</v>
      </c>
      <c r="L639">
        <v>4</v>
      </c>
      <c r="M639" t="s">
        <v>17</v>
      </c>
      <c r="N639" t="s">
        <v>115</v>
      </c>
      <c r="O639">
        <f t="shared" si="9"/>
        <v>2025</v>
      </c>
      <c r="P639" s="20">
        <v>45885</v>
      </c>
    </row>
    <row r="640" spans="1:16" x14ac:dyDescent="0.3">
      <c r="A640" t="s">
        <v>776</v>
      </c>
      <c r="B640" t="s">
        <v>1158</v>
      </c>
      <c r="C640" t="s">
        <v>15</v>
      </c>
      <c r="D640" t="s">
        <v>16</v>
      </c>
      <c r="E640">
        <v>8</v>
      </c>
      <c r="F640" s="2">
        <v>177.37</v>
      </c>
      <c r="G640" s="1">
        <v>45222</v>
      </c>
      <c r="H640" s="24">
        <v>45262</v>
      </c>
      <c r="I640" t="s">
        <v>12</v>
      </c>
      <c r="J640" s="2">
        <v>1418.96</v>
      </c>
      <c r="K640" t="s">
        <v>1143</v>
      </c>
      <c r="L640">
        <v>2</v>
      </c>
      <c r="M640" t="s">
        <v>40</v>
      </c>
      <c r="N640" t="s">
        <v>63</v>
      </c>
      <c r="O640">
        <f t="shared" si="9"/>
        <v>2023</v>
      </c>
      <c r="P640" s="20">
        <v>45222</v>
      </c>
    </row>
    <row r="641" spans="1:16" x14ac:dyDescent="0.3">
      <c r="A641" t="s">
        <v>777</v>
      </c>
      <c r="B641" t="s">
        <v>1159</v>
      </c>
      <c r="C641" t="s">
        <v>24</v>
      </c>
      <c r="D641" t="s">
        <v>51</v>
      </c>
      <c r="E641">
        <v>8</v>
      </c>
      <c r="F641" s="2">
        <v>21.99</v>
      </c>
      <c r="G641" s="1">
        <v>45724</v>
      </c>
      <c r="H641" s="24">
        <v>45766</v>
      </c>
      <c r="I641" t="s">
        <v>12</v>
      </c>
      <c r="J641" s="2">
        <v>175.92</v>
      </c>
      <c r="K641" t="s">
        <v>1143</v>
      </c>
      <c r="L641">
        <v>6</v>
      </c>
      <c r="M641" t="s">
        <v>13</v>
      </c>
      <c r="N641" t="s">
        <v>85</v>
      </c>
      <c r="O641">
        <f t="shared" si="9"/>
        <v>2025</v>
      </c>
      <c r="P641" s="20">
        <v>45724</v>
      </c>
    </row>
    <row r="642" spans="1:16" x14ac:dyDescent="0.3">
      <c r="A642" t="s">
        <v>778</v>
      </c>
      <c r="B642" t="s">
        <v>1157</v>
      </c>
      <c r="C642" t="s">
        <v>10</v>
      </c>
      <c r="D642" t="s">
        <v>51</v>
      </c>
      <c r="E642">
        <v>9</v>
      </c>
      <c r="F642" s="2">
        <v>21.99</v>
      </c>
      <c r="G642" s="1">
        <v>45083</v>
      </c>
      <c r="H642" s="24">
        <v>45112</v>
      </c>
      <c r="I642" t="s">
        <v>12</v>
      </c>
      <c r="J642" s="2">
        <v>197.91</v>
      </c>
      <c r="K642" t="s">
        <v>1143</v>
      </c>
      <c r="L642">
        <v>18</v>
      </c>
      <c r="M642" t="s">
        <v>22</v>
      </c>
      <c r="N642" t="s">
        <v>112</v>
      </c>
      <c r="O642">
        <f t="shared" si="9"/>
        <v>2023</v>
      </c>
      <c r="P642" s="20">
        <v>45083</v>
      </c>
    </row>
    <row r="643" spans="1:16" x14ac:dyDescent="0.3">
      <c r="A643" t="s">
        <v>779</v>
      </c>
      <c r="B643" t="s">
        <v>1155</v>
      </c>
      <c r="C643" t="s">
        <v>10</v>
      </c>
      <c r="D643" t="s">
        <v>27</v>
      </c>
      <c r="E643">
        <v>10</v>
      </c>
      <c r="F643" s="2">
        <v>292.01</v>
      </c>
      <c r="G643" s="1">
        <v>45833</v>
      </c>
      <c r="H643" s="24">
        <v>45859</v>
      </c>
      <c r="I643" t="s">
        <v>20</v>
      </c>
      <c r="J643" s="2">
        <v>2920.1</v>
      </c>
      <c r="K643" t="s">
        <v>1143</v>
      </c>
      <c r="L643">
        <v>18</v>
      </c>
      <c r="M643" t="s">
        <v>48</v>
      </c>
      <c r="N643" t="s">
        <v>59</v>
      </c>
      <c r="O643">
        <f t="shared" ref="O643:O706" si="10">YEAR(G643)</f>
        <v>2025</v>
      </c>
      <c r="P643" s="20">
        <v>45833</v>
      </c>
    </row>
    <row r="644" spans="1:16" x14ac:dyDescent="0.3">
      <c r="A644" t="s">
        <v>780</v>
      </c>
      <c r="B644" t="s">
        <v>1159</v>
      </c>
      <c r="C644" t="s">
        <v>24</v>
      </c>
      <c r="D644" t="s">
        <v>16</v>
      </c>
      <c r="E644">
        <v>4</v>
      </c>
      <c r="F644" s="2">
        <v>177.37</v>
      </c>
      <c r="G644" s="1">
        <v>45313</v>
      </c>
      <c r="H644" s="24">
        <v>45338</v>
      </c>
      <c r="I644" t="s">
        <v>20</v>
      </c>
      <c r="J644" s="2">
        <v>709.48</v>
      </c>
      <c r="K644" t="s">
        <v>1143</v>
      </c>
      <c r="L644">
        <v>0</v>
      </c>
      <c r="M644" t="s">
        <v>48</v>
      </c>
      <c r="N644" t="s">
        <v>59</v>
      </c>
      <c r="O644">
        <f t="shared" si="10"/>
        <v>2024</v>
      </c>
      <c r="P644" s="20">
        <v>45313</v>
      </c>
    </row>
    <row r="645" spans="1:16" x14ac:dyDescent="0.3">
      <c r="A645" t="s">
        <v>781</v>
      </c>
      <c r="B645" t="s">
        <v>1157</v>
      </c>
      <c r="C645" t="s">
        <v>10</v>
      </c>
      <c r="D645" t="s">
        <v>25</v>
      </c>
      <c r="E645">
        <v>7</v>
      </c>
      <c r="F645" s="2">
        <v>0.76</v>
      </c>
      <c r="G645" s="1">
        <v>45106</v>
      </c>
      <c r="H645" s="24">
        <v>45140</v>
      </c>
      <c r="I645" t="s">
        <v>20</v>
      </c>
      <c r="J645" s="2">
        <v>5.32</v>
      </c>
      <c r="K645" t="s">
        <v>1144</v>
      </c>
      <c r="L645">
        <v>14</v>
      </c>
      <c r="M645" t="s">
        <v>13</v>
      </c>
      <c r="N645" t="s">
        <v>85</v>
      </c>
      <c r="O645">
        <f t="shared" si="10"/>
        <v>2023</v>
      </c>
      <c r="P645" s="20">
        <v>45106</v>
      </c>
    </row>
    <row r="646" spans="1:16" x14ac:dyDescent="0.3">
      <c r="A646" t="s">
        <v>782</v>
      </c>
      <c r="B646" t="s">
        <v>1156</v>
      </c>
      <c r="C646" t="s">
        <v>24</v>
      </c>
      <c r="D646" t="s">
        <v>38</v>
      </c>
      <c r="E646">
        <v>4</v>
      </c>
      <c r="F646" s="2">
        <v>3.51</v>
      </c>
      <c r="G646" s="1">
        <v>45230</v>
      </c>
      <c r="H646" s="24">
        <v>45267</v>
      </c>
      <c r="I646" t="s">
        <v>20</v>
      </c>
      <c r="J646" s="2">
        <v>14.04</v>
      </c>
      <c r="K646" t="s">
        <v>1144</v>
      </c>
      <c r="L646">
        <v>11</v>
      </c>
      <c r="M646" t="s">
        <v>52</v>
      </c>
      <c r="N646" t="s">
        <v>64</v>
      </c>
      <c r="O646">
        <f t="shared" si="10"/>
        <v>2023</v>
      </c>
      <c r="P646" s="20">
        <v>45230</v>
      </c>
    </row>
    <row r="647" spans="1:16" x14ac:dyDescent="0.3">
      <c r="A647" t="s">
        <v>783</v>
      </c>
      <c r="B647" t="s">
        <v>1159</v>
      </c>
      <c r="C647" t="s">
        <v>24</v>
      </c>
      <c r="D647" t="s">
        <v>51</v>
      </c>
      <c r="E647">
        <v>6</v>
      </c>
      <c r="F647" s="2">
        <v>21.99</v>
      </c>
      <c r="G647" s="1">
        <v>44931</v>
      </c>
      <c r="H647" s="24">
        <v>44958</v>
      </c>
      <c r="I647" t="s">
        <v>12</v>
      </c>
      <c r="J647" s="2">
        <v>131.94</v>
      </c>
      <c r="K647" t="s">
        <v>1144</v>
      </c>
      <c r="L647">
        <v>17</v>
      </c>
      <c r="M647" t="s">
        <v>48</v>
      </c>
      <c r="N647" t="s">
        <v>126</v>
      </c>
      <c r="O647">
        <f t="shared" si="10"/>
        <v>2023</v>
      </c>
      <c r="P647" s="20">
        <v>44931</v>
      </c>
    </row>
    <row r="648" spans="1:16" x14ac:dyDescent="0.3">
      <c r="A648" t="s">
        <v>784</v>
      </c>
      <c r="B648" t="s">
        <v>1154</v>
      </c>
      <c r="C648" t="s">
        <v>24</v>
      </c>
      <c r="D648" t="s">
        <v>38</v>
      </c>
      <c r="E648">
        <v>10</v>
      </c>
      <c r="F648" s="2">
        <v>3.51</v>
      </c>
      <c r="G648" s="1">
        <v>45813</v>
      </c>
      <c r="H648" s="24">
        <v>45845</v>
      </c>
      <c r="I648" t="s">
        <v>12</v>
      </c>
      <c r="J648" s="2">
        <v>35.099999999999994</v>
      </c>
      <c r="K648" t="s">
        <v>1144</v>
      </c>
      <c r="L648">
        <v>5</v>
      </c>
      <c r="M648" t="s">
        <v>22</v>
      </c>
      <c r="N648" t="s">
        <v>134</v>
      </c>
      <c r="O648">
        <f t="shared" si="10"/>
        <v>2025</v>
      </c>
      <c r="P648" s="20">
        <v>45813</v>
      </c>
    </row>
    <row r="649" spans="1:16" x14ac:dyDescent="0.3">
      <c r="A649" t="s">
        <v>785</v>
      </c>
      <c r="B649" t="s">
        <v>1151</v>
      </c>
      <c r="C649" t="s">
        <v>24</v>
      </c>
      <c r="D649" t="s">
        <v>38</v>
      </c>
      <c r="E649">
        <v>4</v>
      </c>
      <c r="F649" s="2">
        <v>3.51</v>
      </c>
      <c r="G649" s="1">
        <v>45856</v>
      </c>
      <c r="H649" s="24">
        <v>45888</v>
      </c>
      <c r="I649" t="s">
        <v>20</v>
      </c>
      <c r="J649" s="2">
        <v>14.04</v>
      </c>
      <c r="K649" t="s">
        <v>1144</v>
      </c>
      <c r="L649">
        <v>6</v>
      </c>
      <c r="M649" t="s">
        <v>17</v>
      </c>
      <c r="N649" t="s">
        <v>102</v>
      </c>
      <c r="O649">
        <f t="shared" si="10"/>
        <v>2025</v>
      </c>
      <c r="P649" s="20">
        <v>45856</v>
      </c>
    </row>
    <row r="650" spans="1:16" x14ac:dyDescent="0.3">
      <c r="A650" t="s">
        <v>786</v>
      </c>
      <c r="B650" t="s">
        <v>1151</v>
      </c>
      <c r="C650" t="s">
        <v>24</v>
      </c>
      <c r="D650" t="s">
        <v>65</v>
      </c>
      <c r="E650">
        <v>2</v>
      </c>
      <c r="F650" s="2">
        <v>35.93</v>
      </c>
      <c r="G650" s="1">
        <v>45408</v>
      </c>
      <c r="H650" s="24">
        <v>45444</v>
      </c>
      <c r="I650" t="s">
        <v>12</v>
      </c>
      <c r="J650" s="2">
        <v>71.86</v>
      </c>
      <c r="K650" t="s">
        <v>1144</v>
      </c>
      <c r="L650">
        <v>5</v>
      </c>
      <c r="M650" t="s">
        <v>17</v>
      </c>
      <c r="N650" t="s">
        <v>102</v>
      </c>
      <c r="O650">
        <f t="shared" si="10"/>
        <v>2024</v>
      </c>
      <c r="P650" s="20">
        <v>45408</v>
      </c>
    </row>
    <row r="651" spans="1:16" x14ac:dyDescent="0.3">
      <c r="A651" t="s">
        <v>787</v>
      </c>
      <c r="B651" t="s">
        <v>1153</v>
      </c>
      <c r="C651" t="s">
        <v>19</v>
      </c>
      <c r="D651" t="s">
        <v>16</v>
      </c>
      <c r="E651">
        <v>7</v>
      </c>
      <c r="F651" s="2">
        <v>177.37</v>
      </c>
      <c r="G651" s="1">
        <v>45339</v>
      </c>
      <c r="H651" s="24">
        <v>45358</v>
      </c>
      <c r="I651" t="s">
        <v>20</v>
      </c>
      <c r="J651" s="2">
        <v>1241.5900000000001</v>
      </c>
      <c r="K651" t="s">
        <v>1143</v>
      </c>
      <c r="L651">
        <v>9</v>
      </c>
      <c r="M651" t="s">
        <v>52</v>
      </c>
      <c r="N651" t="s">
        <v>103</v>
      </c>
      <c r="O651">
        <f t="shared" si="10"/>
        <v>2024</v>
      </c>
      <c r="P651" s="20">
        <v>45339</v>
      </c>
    </row>
    <row r="652" spans="1:16" x14ac:dyDescent="0.3">
      <c r="A652" t="s">
        <v>788</v>
      </c>
      <c r="B652" t="s">
        <v>1159</v>
      </c>
      <c r="C652" t="s">
        <v>24</v>
      </c>
      <c r="D652" t="s">
        <v>32</v>
      </c>
      <c r="E652">
        <v>7</v>
      </c>
      <c r="F652" s="2">
        <v>35.380000000000003</v>
      </c>
      <c r="G652" s="1">
        <v>45333</v>
      </c>
      <c r="H652" s="24">
        <v>45359</v>
      </c>
      <c r="I652" t="s">
        <v>12</v>
      </c>
      <c r="J652" s="2">
        <v>247.66000000000003</v>
      </c>
      <c r="K652" t="s">
        <v>136</v>
      </c>
      <c r="L652">
        <v>18</v>
      </c>
      <c r="M652" t="s">
        <v>22</v>
      </c>
      <c r="N652" t="s">
        <v>101</v>
      </c>
      <c r="O652">
        <f t="shared" si="10"/>
        <v>2024</v>
      </c>
      <c r="P652" s="20">
        <v>45333</v>
      </c>
    </row>
    <row r="653" spans="1:16" x14ac:dyDescent="0.3">
      <c r="A653" t="s">
        <v>789</v>
      </c>
      <c r="B653" t="s">
        <v>1154</v>
      </c>
      <c r="C653" t="s">
        <v>10</v>
      </c>
      <c r="D653" t="s">
        <v>38</v>
      </c>
      <c r="E653">
        <v>10</v>
      </c>
      <c r="F653" s="2">
        <v>3.51</v>
      </c>
      <c r="G653" s="1">
        <v>45472</v>
      </c>
      <c r="H653" s="24">
        <v>45488</v>
      </c>
      <c r="I653" t="s">
        <v>20</v>
      </c>
      <c r="J653" s="2">
        <v>35.099999999999994</v>
      </c>
      <c r="K653" t="s">
        <v>1144</v>
      </c>
      <c r="L653">
        <v>11</v>
      </c>
      <c r="M653" t="s">
        <v>80</v>
      </c>
      <c r="N653" t="s">
        <v>89</v>
      </c>
      <c r="O653">
        <f t="shared" si="10"/>
        <v>2024</v>
      </c>
      <c r="P653" s="20">
        <v>45472</v>
      </c>
    </row>
    <row r="654" spans="1:16" x14ac:dyDescent="0.3">
      <c r="A654" t="s">
        <v>790</v>
      </c>
      <c r="B654" t="s">
        <v>1149</v>
      </c>
      <c r="C654" t="s">
        <v>19</v>
      </c>
      <c r="D654" t="s">
        <v>34</v>
      </c>
      <c r="E654">
        <v>7</v>
      </c>
      <c r="F654" s="2">
        <v>113.3</v>
      </c>
      <c r="G654" s="1">
        <v>45441</v>
      </c>
      <c r="H654" s="24">
        <v>45459</v>
      </c>
      <c r="I654" t="s">
        <v>20</v>
      </c>
      <c r="J654" s="2">
        <v>793.1</v>
      </c>
      <c r="K654" t="s">
        <v>136</v>
      </c>
      <c r="L654">
        <v>10</v>
      </c>
      <c r="M654" t="s">
        <v>13</v>
      </c>
      <c r="N654" t="s">
        <v>135</v>
      </c>
      <c r="O654">
        <f t="shared" si="10"/>
        <v>2024</v>
      </c>
      <c r="P654" s="20">
        <v>45441</v>
      </c>
    </row>
    <row r="655" spans="1:16" x14ac:dyDescent="0.3">
      <c r="A655" t="s">
        <v>791</v>
      </c>
      <c r="B655" t="s">
        <v>1155</v>
      </c>
      <c r="C655" t="s">
        <v>10</v>
      </c>
      <c r="D655" t="s">
        <v>32</v>
      </c>
      <c r="E655">
        <v>10</v>
      </c>
      <c r="F655" s="2">
        <v>35.380000000000003</v>
      </c>
      <c r="G655" s="1">
        <v>45412</v>
      </c>
      <c r="H655" s="24">
        <v>45427</v>
      </c>
      <c r="I655" t="s">
        <v>12</v>
      </c>
      <c r="J655" s="2">
        <v>353.8</v>
      </c>
      <c r="K655" t="s">
        <v>136</v>
      </c>
      <c r="L655">
        <v>18</v>
      </c>
      <c r="M655" t="s">
        <v>17</v>
      </c>
      <c r="N655" t="s">
        <v>57</v>
      </c>
      <c r="O655">
        <f t="shared" si="10"/>
        <v>2024</v>
      </c>
      <c r="P655" s="20">
        <v>45412</v>
      </c>
    </row>
    <row r="656" spans="1:16" x14ac:dyDescent="0.3">
      <c r="A656" t="s">
        <v>792</v>
      </c>
      <c r="B656" t="s">
        <v>1157</v>
      </c>
      <c r="C656" t="s">
        <v>10</v>
      </c>
      <c r="D656" t="s">
        <v>44</v>
      </c>
      <c r="E656">
        <v>10</v>
      </c>
      <c r="F656" s="2">
        <v>76.069999999999993</v>
      </c>
      <c r="G656" s="1">
        <v>45742</v>
      </c>
      <c r="H656" s="24">
        <v>45765</v>
      </c>
      <c r="I656" t="s">
        <v>20</v>
      </c>
      <c r="J656" s="2">
        <v>760.69999999999993</v>
      </c>
      <c r="K656" t="s">
        <v>136</v>
      </c>
      <c r="L656">
        <v>19</v>
      </c>
      <c r="M656" t="s">
        <v>13</v>
      </c>
      <c r="N656" t="s">
        <v>33</v>
      </c>
      <c r="O656">
        <f t="shared" si="10"/>
        <v>2025</v>
      </c>
      <c r="P656" s="20">
        <v>45742</v>
      </c>
    </row>
    <row r="657" spans="1:16" x14ac:dyDescent="0.3">
      <c r="A657" t="s">
        <v>793</v>
      </c>
      <c r="B657" t="s">
        <v>1157</v>
      </c>
      <c r="C657" t="s">
        <v>10</v>
      </c>
      <c r="D657" t="s">
        <v>44</v>
      </c>
      <c r="E657">
        <v>7</v>
      </c>
      <c r="F657" s="2">
        <v>76.069999999999993</v>
      </c>
      <c r="G657" s="1">
        <v>45151</v>
      </c>
      <c r="H657" s="24">
        <v>45177</v>
      </c>
      <c r="I657" t="s">
        <v>20</v>
      </c>
      <c r="J657" s="2">
        <v>532.49</v>
      </c>
      <c r="K657" t="s">
        <v>136</v>
      </c>
      <c r="L657">
        <v>0</v>
      </c>
      <c r="M657" t="s">
        <v>35</v>
      </c>
      <c r="N657" t="s">
        <v>83</v>
      </c>
      <c r="O657">
        <f t="shared" si="10"/>
        <v>2023</v>
      </c>
      <c r="P657" s="20">
        <v>45151</v>
      </c>
    </row>
    <row r="658" spans="1:16" x14ac:dyDescent="0.3">
      <c r="A658" t="s">
        <v>794</v>
      </c>
      <c r="B658" t="s">
        <v>1155</v>
      </c>
      <c r="C658" t="s">
        <v>10</v>
      </c>
      <c r="D658" t="s">
        <v>34</v>
      </c>
      <c r="E658">
        <v>5</v>
      </c>
      <c r="F658" s="2">
        <v>113.3</v>
      </c>
      <c r="G658" s="1">
        <v>45578</v>
      </c>
      <c r="H658" s="24">
        <v>45606</v>
      </c>
      <c r="I658" t="s">
        <v>12</v>
      </c>
      <c r="J658" s="2">
        <v>566.5</v>
      </c>
      <c r="K658" t="s">
        <v>136</v>
      </c>
      <c r="L658">
        <v>18</v>
      </c>
      <c r="M658" t="s">
        <v>17</v>
      </c>
      <c r="N658" t="s">
        <v>86</v>
      </c>
      <c r="O658">
        <f t="shared" si="10"/>
        <v>2024</v>
      </c>
      <c r="P658" s="20">
        <v>45578</v>
      </c>
    </row>
    <row r="659" spans="1:16" x14ac:dyDescent="0.3">
      <c r="A659" t="s">
        <v>795</v>
      </c>
      <c r="B659" t="s">
        <v>1152</v>
      </c>
      <c r="C659" t="s">
        <v>24</v>
      </c>
      <c r="D659" t="s">
        <v>51</v>
      </c>
      <c r="E659">
        <v>5</v>
      </c>
      <c r="F659" s="2">
        <v>21.99</v>
      </c>
      <c r="G659" s="1">
        <v>45064</v>
      </c>
      <c r="H659" s="24">
        <v>45097</v>
      </c>
      <c r="I659" t="s">
        <v>20</v>
      </c>
      <c r="J659" s="2">
        <v>109.94999999999999</v>
      </c>
      <c r="K659" t="s">
        <v>1144</v>
      </c>
      <c r="L659">
        <v>13</v>
      </c>
      <c r="M659" t="s">
        <v>48</v>
      </c>
      <c r="N659" t="s">
        <v>98</v>
      </c>
      <c r="O659">
        <f t="shared" si="10"/>
        <v>2023</v>
      </c>
      <c r="P659" s="20">
        <v>45064</v>
      </c>
    </row>
    <row r="660" spans="1:16" x14ac:dyDescent="0.3">
      <c r="A660" t="s">
        <v>796</v>
      </c>
      <c r="B660" t="s">
        <v>1151</v>
      </c>
      <c r="C660" t="s">
        <v>24</v>
      </c>
      <c r="D660" t="s">
        <v>51</v>
      </c>
      <c r="E660">
        <v>6</v>
      </c>
      <c r="F660" s="2">
        <v>21.99</v>
      </c>
      <c r="G660" s="1">
        <v>45441</v>
      </c>
      <c r="H660" s="24">
        <v>45462</v>
      </c>
      <c r="I660" t="s">
        <v>12</v>
      </c>
      <c r="J660" s="2">
        <v>131.94</v>
      </c>
      <c r="K660" t="s">
        <v>1144</v>
      </c>
      <c r="L660">
        <v>10</v>
      </c>
      <c r="M660" t="s">
        <v>22</v>
      </c>
      <c r="N660" t="s">
        <v>78</v>
      </c>
      <c r="O660">
        <f t="shared" si="10"/>
        <v>2024</v>
      </c>
      <c r="P660" s="20">
        <v>45441</v>
      </c>
    </row>
    <row r="661" spans="1:16" x14ac:dyDescent="0.3">
      <c r="A661" t="s">
        <v>797</v>
      </c>
      <c r="B661" t="s">
        <v>1151</v>
      </c>
      <c r="C661" t="s">
        <v>24</v>
      </c>
      <c r="D661" t="s">
        <v>16</v>
      </c>
      <c r="E661">
        <v>10</v>
      </c>
      <c r="F661" s="2">
        <v>177.37</v>
      </c>
      <c r="G661" s="1">
        <v>45052</v>
      </c>
      <c r="H661" s="24">
        <v>45090</v>
      </c>
      <c r="I661" t="s">
        <v>12</v>
      </c>
      <c r="J661" s="2">
        <v>1773.7</v>
      </c>
      <c r="K661" t="s">
        <v>1143</v>
      </c>
      <c r="L661">
        <v>4</v>
      </c>
      <c r="M661" t="s">
        <v>17</v>
      </c>
      <c r="N661" t="s">
        <v>131</v>
      </c>
      <c r="O661">
        <f t="shared" si="10"/>
        <v>2023</v>
      </c>
      <c r="P661" s="20">
        <v>45052</v>
      </c>
    </row>
    <row r="662" spans="1:16" x14ac:dyDescent="0.3">
      <c r="A662" t="s">
        <v>798</v>
      </c>
      <c r="B662" t="s">
        <v>1154</v>
      </c>
      <c r="C662" t="s">
        <v>10</v>
      </c>
      <c r="D662" t="s">
        <v>27</v>
      </c>
      <c r="E662">
        <v>8</v>
      </c>
      <c r="F662" s="2">
        <v>292.01</v>
      </c>
      <c r="G662" s="1">
        <v>45904</v>
      </c>
      <c r="H662" s="24">
        <v>45948</v>
      </c>
      <c r="I662" t="s">
        <v>20</v>
      </c>
      <c r="J662" s="2">
        <v>2336.08</v>
      </c>
      <c r="K662" t="s">
        <v>1143</v>
      </c>
      <c r="L662">
        <v>5</v>
      </c>
      <c r="M662" t="s">
        <v>22</v>
      </c>
      <c r="N662" t="s">
        <v>37</v>
      </c>
      <c r="O662">
        <f t="shared" si="10"/>
        <v>2025</v>
      </c>
      <c r="P662" s="20">
        <v>45904</v>
      </c>
    </row>
    <row r="663" spans="1:16" x14ac:dyDescent="0.3">
      <c r="A663" t="s">
        <v>799</v>
      </c>
      <c r="B663" t="s">
        <v>1149</v>
      </c>
      <c r="C663" t="s">
        <v>19</v>
      </c>
      <c r="D663" t="s">
        <v>65</v>
      </c>
      <c r="E663">
        <v>4</v>
      </c>
      <c r="F663" s="2">
        <v>35.93</v>
      </c>
      <c r="G663" s="1">
        <v>45410</v>
      </c>
      <c r="H663" s="24">
        <v>45455</v>
      </c>
      <c r="I663" t="s">
        <v>12</v>
      </c>
      <c r="J663" s="2">
        <v>143.72</v>
      </c>
      <c r="K663" t="s">
        <v>136</v>
      </c>
      <c r="L663">
        <v>15</v>
      </c>
      <c r="M663" t="s">
        <v>13</v>
      </c>
      <c r="N663" t="s">
        <v>113</v>
      </c>
      <c r="O663">
        <f t="shared" si="10"/>
        <v>2024</v>
      </c>
      <c r="P663" s="20">
        <v>45410</v>
      </c>
    </row>
    <row r="664" spans="1:16" x14ac:dyDescent="0.3">
      <c r="A664" t="s">
        <v>800</v>
      </c>
      <c r="B664" t="s">
        <v>1154</v>
      </c>
      <c r="C664" t="s">
        <v>24</v>
      </c>
      <c r="D664" t="s">
        <v>25</v>
      </c>
      <c r="E664">
        <v>6</v>
      </c>
      <c r="F664" s="2">
        <v>0.76</v>
      </c>
      <c r="G664" s="1">
        <v>45388</v>
      </c>
      <c r="H664" s="24">
        <v>45409</v>
      </c>
      <c r="I664" t="s">
        <v>20</v>
      </c>
      <c r="J664" s="2">
        <v>4.5600000000000005</v>
      </c>
      <c r="K664" t="s">
        <v>1144</v>
      </c>
      <c r="L664">
        <v>9</v>
      </c>
      <c r="M664" t="s">
        <v>30</v>
      </c>
      <c r="N664" t="s">
        <v>31</v>
      </c>
      <c r="O664">
        <f t="shared" si="10"/>
        <v>2024</v>
      </c>
      <c r="P664" s="20">
        <v>45388</v>
      </c>
    </row>
    <row r="665" spans="1:16" x14ac:dyDescent="0.3">
      <c r="A665" t="s">
        <v>801</v>
      </c>
      <c r="B665" t="s">
        <v>1156</v>
      </c>
      <c r="C665" t="s">
        <v>24</v>
      </c>
      <c r="D665" t="s">
        <v>11</v>
      </c>
      <c r="E665">
        <v>1</v>
      </c>
      <c r="F665" s="2">
        <v>226.86</v>
      </c>
      <c r="G665" s="1">
        <v>45415</v>
      </c>
      <c r="H665" s="24">
        <v>45434</v>
      </c>
      <c r="I665" t="s">
        <v>12</v>
      </c>
      <c r="J665" s="2">
        <v>226.86</v>
      </c>
      <c r="K665" t="s">
        <v>136</v>
      </c>
      <c r="L665">
        <v>2</v>
      </c>
      <c r="M665" t="s">
        <v>48</v>
      </c>
      <c r="N665" t="s">
        <v>59</v>
      </c>
      <c r="O665">
        <f t="shared" si="10"/>
        <v>2024</v>
      </c>
      <c r="P665" s="20">
        <v>45415</v>
      </c>
    </row>
    <row r="666" spans="1:16" x14ac:dyDescent="0.3">
      <c r="A666" t="s">
        <v>802</v>
      </c>
      <c r="B666" t="s">
        <v>1150</v>
      </c>
      <c r="C666" t="s">
        <v>24</v>
      </c>
      <c r="D666" t="s">
        <v>65</v>
      </c>
      <c r="E666">
        <v>6</v>
      </c>
      <c r="F666" s="2">
        <v>35.93</v>
      </c>
      <c r="G666" s="1">
        <v>45009</v>
      </c>
      <c r="H666" s="24">
        <v>45047</v>
      </c>
      <c r="I666" t="s">
        <v>20</v>
      </c>
      <c r="J666" s="2">
        <v>215.57999999999998</v>
      </c>
      <c r="K666" t="s">
        <v>136</v>
      </c>
      <c r="L666">
        <v>16</v>
      </c>
      <c r="M666" t="s">
        <v>35</v>
      </c>
      <c r="N666" t="s">
        <v>83</v>
      </c>
      <c r="O666">
        <f t="shared" si="10"/>
        <v>2023</v>
      </c>
      <c r="P666" s="20">
        <v>45009</v>
      </c>
    </row>
    <row r="667" spans="1:16" x14ac:dyDescent="0.3">
      <c r="A667" t="s">
        <v>803</v>
      </c>
      <c r="B667" t="s">
        <v>1154</v>
      </c>
      <c r="C667" t="s">
        <v>10</v>
      </c>
      <c r="D667" t="s">
        <v>44</v>
      </c>
      <c r="E667">
        <v>8</v>
      </c>
      <c r="F667" s="2">
        <v>76.069999999999993</v>
      </c>
      <c r="G667" s="1">
        <v>45504</v>
      </c>
      <c r="H667" s="24">
        <v>45525</v>
      </c>
      <c r="I667" t="s">
        <v>20</v>
      </c>
      <c r="J667" s="2">
        <v>608.55999999999995</v>
      </c>
      <c r="K667" t="s">
        <v>136</v>
      </c>
      <c r="L667">
        <v>18</v>
      </c>
      <c r="M667" t="s">
        <v>48</v>
      </c>
      <c r="N667" t="s">
        <v>98</v>
      </c>
      <c r="O667">
        <f t="shared" si="10"/>
        <v>2024</v>
      </c>
      <c r="P667" s="20">
        <v>45504</v>
      </c>
    </row>
    <row r="668" spans="1:16" x14ac:dyDescent="0.3">
      <c r="A668" t="s">
        <v>804</v>
      </c>
      <c r="B668" t="s">
        <v>1151</v>
      </c>
      <c r="C668" t="s">
        <v>10</v>
      </c>
      <c r="D668" t="s">
        <v>38</v>
      </c>
      <c r="E668">
        <v>7</v>
      </c>
      <c r="F668" s="2">
        <v>3.51</v>
      </c>
      <c r="G668" s="1">
        <v>45730</v>
      </c>
      <c r="H668" s="24">
        <v>45771</v>
      </c>
      <c r="I668" t="s">
        <v>20</v>
      </c>
      <c r="J668" s="2">
        <v>24.57</v>
      </c>
      <c r="K668" t="s">
        <v>1144</v>
      </c>
      <c r="L668">
        <v>19</v>
      </c>
      <c r="M668" t="s">
        <v>22</v>
      </c>
      <c r="N668" t="s">
        <v>123</v>
      </c>
      <c r="O668">
        <f t="shared" si="10"/>
        <v>2025</v>
      </c>
      <c r="P668" s="20">
        <v>45730</v>
      </c>
    </row>
    <row r="669" spans="1:16" x14ac:dyDescent="0.3">
      <c r="A669" t="s">
        <v>805</v>
      </c>
      <c r="B669" t="s">
        <v>1154</v>
      </c>
      <c r="C669" t="s">
        <v>24</v>
      </c>
      <c r="D669" t="s">
        <v>32</v>
      </c>
      <c r="E669">
        <v>7</v>
      </c>
      <c r="F669" s="2">
        <v>35.380000000000003</v>
      </c>
      <c r="G669" s="1">
        <v>45679</v>
      </c>
      <c r="H669" s="24">
        <v>45721</v>
      </c>
      <c r="I669" t="s">
        <v>12</v>
      </c>
      <c r="J669" s="2">
        <v>247.66000000000003</v>
      </c>
      <c r="K669" t="s">
        <v>136</v>
      </c>
      <c r="L669">
        <v>0</v>
      </c>
      <c r="M669" t="s">
        <v>30</v>
      </c>
      <c r="N669" t="s">
        <v>67</v>
      </c>
      <c r="O669">
        <f t="shared" si="10"/>
        <v>2025</v>
      </c>
      <c r="P669" s="20">
        <v>45679</v>
      </c>
    </row>
    <row r="670" spans="1:16" x14ac:dyDescent="0.3">
      <c r="A670" t="s">
        <v>806</v>
      </c>
      <c r="B670" t="s">
        <v>1155</v>
      </c>
      <c r="C670" t="s">
        <v>10</v>
      </c>
      <c r="D670" t="s">
        <v>11</v>
      </c>
      <c r="E670">
        <v>1</v>
      </c>
      <c r="F670" s="2">
        <v>226.86</v>
      </c>
      <c r="G670" s="1">
        <v>45148</v>
      </c>
      <c r="H670" s="24">
        <v>45167</v>
      </c>
      <c r="I670" t="s">
        <v>20</v>
      </c>
      <c r="J670" s="2">
        <v>226.86</v>
      </c>
      <c r="K670" t="s">
        <v>136</v>
      </c>
      <c r="L670">
        <v>4</v>
      </c>
      <c r="M670" t="s">
        <v>28</v>
      </c>
      <c r="N670" t="s">
        <v>74</v>
      </c>
      <c r="O670">
        <f t="shared" si="10"/>
        <v>2023</v>
      </c>
      <c r="P670" s="20">
        <v>45148</v>
      </c>
    </row>
    <row r="671" spans="1:16" x14ac:dyDescent="0.3">
      <c r="A671" t="s">
        <v>807</v>
      </c>
      <c r="B671" t="s">
        <v>1149</v>
      </c>
      <c r="C671" t="s">
        <v>15</v>
      </c>
      <c r="D671" t="s">
        <v>16</v>
      </c>
      <c r="E671">
        <v>3</v>
      </c>
      <c r="F671" s="2">
        <v>177.37</v>
      </c>
      <c r="G671" s="1">
        <v>45204</v>
      </c>
      <c r="H671" s="24">
        <v>45243</v>
      </c>
      <c r="I671" t="s">
        <v>12</v>
      </c>
      <c r="J671" s="2">
        <v>532.11</v>
      </c>
      <c r="K671" t="s">
        <v>1143</v>
      </c>
      <c r="L671">
        <v>7</v>
      </c>
      <c r="M671" t="s">
        <v>28</v>
      </c>
      <c r="N671" t="s">
        <v>125</v>
      </c>
      <c r="O671">
        <f t="shared" si="10"/>
        <v>2023</v>
      </c>
      <c r="P671" s="20">
        <v>45204</v>
      </c>
    </row>
    <row r="672" spans="1:16" x14ac:dyDescent="0.3">
      <c r="A672" t="s">
        <v>808</v>
      </c>
      <c r="B672" t="s">
        <v>1151</v>
      </c>
      <c r="C672" t="s">
        <v>24</v>
      </c>
      <c r="D672" t="s">
        <v>16</v>
      </c>
      <c r="E672">
        <v>9</v>
      </c>
      <c r="F672" s="2">
        <v>177.37</v>
      </c>
      <c r="G672" s="1">
        <v>45670</v>
      </c>
      <c r="H672" s="24">
        <v>45699</v>
      </c>
      <c r="I672" t="s">
        <v>20</v>
      </c>
      <c r="J672" s="2">
        <v>1596.33</v>
      </c>
      <c r="K672" t="s">
        <v>1143</v>
      </c>
      <c r="L672">
        <v>19</v>
      </c>
      <c r="M672" t="s">
        <v>80</v>
      </c>
      <c r="N672" t="s">
        <v>120</v>
      </c>
      <c r="O672">
        <f t="shared" si="10"/>
        <v>2025</v>
      </c>
      <c r="P672" s="20">
        <v>45670</v>
      </c>
    </row>
    <row r="673" spans="1:16" x14ac:dyDescent="0.3">
      <c r="A673" t="s">
        <v>809</v>
      </c>
      <c r="B673" t="s">
        <v>1156</v>
      </c>
      <c r="C673" t="s">
        <v>24</v>
      </c>
      <c r="D673" t="s">
        <v>32</v>
      </c>
      <c r="E673">
        <v>1</v>
      </c>
      <c r="F673" s="2">
        <v>35.380000000000003</v>
      </c>
      <c r="G673" s="1">
        <v>45809</v>
      </c>
      <c r="H673" s="24">
        <v>45845</v>
      </c>
      <c r="I673" t="s">
        <v>20</v>
      </c>
      <c r="J673" s="2">
        <v>35.380000000000003</v>
      </c>
      <c r="K673" t="s">
        <v>136</v>
      </c>
      <c r="L673">
        <v>9</v>
      </c>
      <c r="M673" t="s">
        <v>28</v>
      </c>
      <c r="N673" t="s">
        <v>92</v>
      </c>
      <c r="O673">
        <f t="shared" si="10"/>
        <v>2025</v>
      </c>
      <c r="P673" s="20">
        <v>45809</v>
      </c>
    </row>
    <row r="674" spans="1:16" x14ac:dyDescent="0.3">
      <c r="A674" t="s">
        <v>810</v>
      </c>
      <c r="B674" t="s">
        <v>1158</v>
      </c>
      <c r="C674" t="s">
        <v>15</v>
      </c>
      <c r="D674" t="s">
        <v>34</v>
      </c>
      <c r="E674">
        <v>3</v>
      </c>
      <c r="F674" s="2">
        <v>113.3</v>
      </c>
      <c r="G674" s="1">
        <v>44955</v>
      </c>
      <c r="H674" s="24">
        <v>44971</v>
      </c>
      <c r="I674" t="s">
        <v>20</v>
      </c>
      <c r="J674" s="2">
        <v>339.9</v>
      </c>
      <c r="K674" t="s">
        <v>136</v>
      </c>
      <c r="L674">
        <v>9</v>
      </c>
      <c r="M674" t="s">
        <v>80</v>
      </c>
      <c r="N674" t="s">
        <v>110</v>
      </c>
      <c r="O674">
        <f t="shared" si="10"/>
        <v>2023</v>
      </c>
      <c r="P674" s="20">
        <v>44955</v>
      </c>
    </row>
    <row r="675" spans="1:16" x14ac:dyDescent="0.3">
      <c r="A675" t="s">
        <v>811</v>
      </c>
      <c r="B675" t="s">
        <v>1149</v>
      </c>
      <c r="C675" t="s">
        <v>19</v>
      </c>
      <c r="D675" t="s">
        <v>16</v>
      </c>
      <c r="E675">
        <v>9</v>
      </c>
      <c r="F675" s="2">
        <v>177.37</v>
      </c>
      <c r="G675" s="1">
        <v>45671</v>
      </c>
      <c r="H675" s="24">
        <v>45697</v>
      </c>
      <c r="I675" t="s">
        <v>20</v>
      </c>
      <c r="J675" s="2">
        <v>1596.33</v>
      </c>
      <c r="K675" t="s">
        <v>1143</v>
      </c>
      <c r="L675">
        <v>4</v>
      </c>
      <c r="M675" t="s">
        <v>40</v>
      </c>
      <c r="N675" t="s">
        <v>108</v>
      </c>
      <c r="O675">
        <f t="shared" si="10"/>
        <v>2025</v>
      </c>
      <c r="P675" s="20">
        <v>45671</v>
      </c>
    </row>
    <row r="676" spans="1:16" x14ac:dyDescent="0.3">
      <c r="A676" t="s">
        <v>812</v>
      </c>
      <c r="B676" t="s">
        <v>1155</v>
      </c>
      <c r="C676" t="s">
        <v>10</v>
      </c>
      <c r="D676" t="s">
        <v>27</v>
      </c>
      <c r="E676">
        <v>9</v>
      </c>
      <c r="F676" s="2">
        <v>292.01</v>
      </c>
      <c r="G676" s="1">
        <v>45483</v>
      </c>
      <c r="H676" s="24">
        <v>45525</v>
      </c>
      <c r="I676" t="s">
        <v>20</v>
      </c>
      <c r="J676" s="2">
        <v>2628.09</v>
      </c>
      <c r="K676" t="s">
        <v>1143</v>
      </c>
      <c r="L676">
        <v>16</v>
      </c>
      <c r="M676" t="s">
        <v>35</v>
      </c>
      <c r="N676" t="s">
        <v>82</v>
      </c>
      <c r="O676">
        <f t="shared" si="10"/>
        <v>2024</v>
      </c>
      <c r="P676" s="20">
        <v>45483</v>
      </c>
    </row>
    <row r="677" spans="1:16" x14ac:dyDescent="0.3">
      <c r="A677" t="s">
        <v>813</v>
      </c>
      <c r="B677" t="s">
        <v>1151</v>
      </c>
      <c r="C677" t="s">
        <v>24</v>
      </c>
      <c r="D677" t="s">
        <v>51</v>
      </c>
      <c r="E677">
        <v>10</v>
      </c>
      <c r="F677" s="2">
        <v>21.99</v>
      </c>
      <c r="G677" s="1">
        <v>45859</v>
      </c>
      <c r="H677" s="24">
        <v>45896</v>
      </c>
      <c r="I677" t="s">
        <v>12</v>
      </c>
      <c r="J677" s="2">
        <v>219.89999999999998</v>
      </c>
      <c r="K677" t="s">
        <v>1144</v>
      </c>
      <c r="L677">
        <v>14</v>
      </c>
      <c r="M677" t="s">
        <v>35</v>
      </c>
      <c r="N677" t="s">
        <v>55</v>
      </c>
      <c r="O677">
        <f t="shared" si="10"/>
        <v>2025</v>
      </c>
      <c r="P677" s="20">
        <v>45859</v>
      </c>
    </row>
    <row r="678" spans="1:16" x14ac:dyDescent="0.3">
      <c r="A678" t="s">
        <v>814</v>
      </c>
      <c r="B678" t="s">
        <v>1155</v>
      </c>
      <c r="C678" t="s">
        <v>10</v>
      </c>
      <c r="D678" t="s">
        <v>51</v>
      </c>
      <c r="E678">
        <v>3</v>
      </c>
      <c r="F678" s="2">
        <v>21.99</v>
      </c>
      <c r="G678" s="1">
        <v>45999</v>
      </c>
      <c r="H678" s="24">
        <v>46040</v>
      </c>
      <c r="I678" t="s">
        <v>20</v>
      </c>
      <c r="J678" s="2">
        <v>65.97</v>
      </c>
      <c r="K678" t="s">
        <v>1144</v>
      </c>
      <c r="L678">
        <v>6</v>
      </c>
      <c r="M678" t="s">
        <v>80</v>
      </c>
      <c r="N678" t="s">
        <v>81</v>
      </c>
      <c r="O678">
        <f t="shared" si="10"/>
        <v>2025</v>
      </c>
      <c r="P678" s="20">
        <v>45999</v>
      </c>
    </row>
    <row r="679" spans="1:16" x14ac:dyDescent="0.3">
      <c r="A679" t="s">
        <v>815</v>
      </c>
      <c r="B679" t="s">
        <v>1149</v>
      </c>
      <c r="C679" t="s">
        <v>15</v>
      </c>
      <c r="D679" t="s">
        <v>34</v>
      </c>
      <c r="E679">
        <v>4</v>
      </c>
      <c r="F679" s="2">
        <v>113.3</v>
      </c>
      <c r="G679" s="1">
        <v>45187</v>
      </c>
      <c r="H679" s="24">
        <v>45204</v>
      </c>
      <c r="I679" t="s">
        <v>20</v>
      </c>
      <c r="J679" s="2">
        <v>453.2</v>
      </c>
      <c r="K679" t="s">
        <v>136</v>
      </c>
      <c r="L679">
        <v>10</v>
      </c>
      <c r="M679" t="s">
        <v>52</v>
      </c>
      <c r="N679" t="s">
        <v>73</v>
      </c>
      <c r="O679">
        <f t="shared" si="10"/>
        <v>2023</v>
      </c>
      <c r="P679" s="20">
        <v>45187</v>
      </c>
    </row>
    <row r="680" spans="1:16" x14ac:dyDescent="0.3">
      <c r="A680" t="s">
        <v>816</v>
      </c>
      <c r="B680" t="s">
        <v>1151</v>
      </c>
      <c r="C680" t="s">
        <v>10</v>
      </c>
      <c r="D680" t="s">
        <v>16</v>
      </c>
      <c r="E680">
        <v>6</v>
      </c>
      <c r="F680" s="2">
        <v>177.37</v>
      </c>
      <c r="G680" s="1">
        <v>45383</v>
      </c>
      <c r="H680" s="24">
        <v>45398</v>
      </c>
      <c r="I680" t="s">
        <v>12</v>
      </c>
      <c r="J680" s="2">
        <v>1064.22</v>
      </c>
      <c r="K680" t="s">
        <v>1143</v>
      </c>
      <c r="L680">
        <v>10</v>
      </c>
      <c r="M680" t="s">
        <v>13</v>
      </c>
      <c r="N680" t="s">
        <v>135</v>
      </c>
      <c r="O680">
        <f t="shared" si="10"/>
        <v>2024</v>
      </c>
      <c r="P680" s="20">
        <v>45383</v>
      </c>
    </row>
    <row r="681" spans="1:16" x14ac:dyDescent="0.3">
      <c r="A681" t="s">
        <v>817</v>
      </c>
      <c r="B681" t="s">
        <v>1158</v>
      </c>
      <c r="C681" t="s">
        <v>15</v>
      </c>
      <c r="D681" t="s">
        <v>44</v>
      </c>
      <c r="E681">
        <v>2</v>
      </c>
      <c r="F681" s="2">
        <v>76.069999999999993</v>
      </c>
      <c r="G681" s="1">
        <v>45870</v>
      </c>
      <c r="H681" s="24">
        <v>45910</v>
      </c>
      <c r="I681" t="s">
        <v>20</v>
      </c>
      <c r="J681" s="2">
        <v>152.13999999999999</v>
      </c>
      <c r="K681" t="s">
        <v>136</v>
      </c>
      <c r="L681">
        <v>0</v>
      </c>
      <c r="M681" t="s">
        <v>48</v>
      </c>
      <c r="N681" t="s">
        <v>96</v>
      </c>
      <c r="O681">
        <f t="shared" si="10"/>
        <v>2025</v>
      </c>
      <c r="P681" s="20">
        <v>45870</v>
      </c>
    </row>
    <row r="682" spans="1:16" x14ac:dyDescent="0.3">
      <c r="A682" t="s">
        <v>818</v>
      </c>
      <c r="B682" t="s">
        <v>1151</v>
      </c>
      <c r="C682" t="s">
        <v>24</v>
      </c>
      <c r="D682" t="s">
        <v>34</v>
      </c>
      <c r="E682">
        <v>5</v>
      </c>
      <c r="F682" s="2">
        <v>113.3</v>
      </c>
      <c r="G682" s="1">
        <v>45092</v>
      </c>
      <c r="H682" s="24">
        <v>45133</v>
      </c>
      <c r="I682" t="s">
        <v>12</v>
      </c>
      <c r="J682" s="2">
        <v>566.5</v>
      </c>
      <c r="K682" t="s">
        <v>136</v>
      </c>
      <c r="L682">
        <v>8</v>
      </c>
      <c r="M682" t="s">
        <v>17</v>
      </c>
      <c r="N682" t="s">
        <v>58</v>
      </c>
      <c r="O682">
        <f t="shared" si="10"/>
        <v>2023</v>
      </c>
      <c r="P682" s="20">
        <v>45092</v>
      </c>
    </row>
    <row r="683" spans="1:16" x14ac:dyDescent="0.3">
      <c r="A683" t="s">
        <v>819</v>
      </c>
      <c r="B683" t="s">
        <v>1151</v>
      </c>
      <c r="C683" t="s">
        <v>24</v>
      </c>
      <c r="D683" t="s">
        <v>34</v>
      </c>
      <c r="E683">
        <v>6</v>
      </c>
      <c r="F683" s="2">
        <v>113.3</v>
      </c>
      <c r="G683" s="1">
        <v>45168</v>
      </c>
      <c r="H683" s="24">
        <v>45207</v>
      </c>
      <c r="I683" t="s">
        <v>12</v>
      </c>
      <c r="J683" s="2">
        <v>679.8</v>
      </c>
      <c r="K683" t="s">
        <v>136</v>
      </c>
      <c r="L683">
        <v>1</v>
      </c>
      <c r="M683" t="s">
        <v>13</v>
      </c>
      <c r="N683" t="s">
        <v>84</v>
      </c>
      <c r="O683">
        <f t="shared" si="10"/>
        <v>2023</v>
      </c>
      <c r="P683" s="20">
        <v>45168</v>
      </c>
    </row>
    <row r="684" spans="1:16" x14ac:dyDescent="0.3">
      <c r="A684" t="s">
        <v>820</v>
      </c>
      <c r="B684" t="s">
        <v>1158</v>
      </c>
      <c r="C684" t="s">
        <v>15</v>
      </c>
      <c r="D684" t="s">
        <v>16</v>
      </c>
      <c r="E684">
        <v>10</v>
      </c>
      <c r="F684" s="2">
        <v>177.37</v>
      </c>
      <c r="G684" s="1">
        <v>45163</v>
      </c>
      <c r="H684" s="24">
        <v>45200</v>
      </c>
      <c r="I684" t="s">
        <v>12</v>
      </c>
      <c r="J684" s="2">
        <v>1773.7</v>
      </c>
      <c r="K684" t="s">
        <v>1143</v>
      </c>
      <c r="L684">
        <v>8</v>
      </c>
      <c r="M684" t="s">
        <v>28</v>
      </c>
      <c r="N684" t="s">
        <v>92</v>
      </c>
      <c r="O684">
        <f t="shared" si="10"/>
        <v>2023</v>
      </c>
      <c r="P684" s="20">
        <v>45163</v>
      </c>
    </row>
    <row r="685" spans="1:16" x14ac:dyDescent="0.3">
      <c r="A685" t="s">
        <v>821</v>
      </c>
      <c r="B685" t="s">
        <v>1154</v>
      </c>
      <c r="C685" t="s">
        <v>10</v>
      </c>
      <c r="D685" t="s">
        <v>25</v>
      </c>
      <c r="E685">
        <v>2</v>
      </c>
      <c r="F685" s="2">
        <v>0.76</v>
      </c>
      <c r="G685" s="1">
        <v>45893</v>
      </c>
      <c r="H685" s="24">
        <v>45932</v>
      </c>
      <c r="I685" t="s">
        <v>12</v>
      </c>
      <c r="J685" s="2">
        <v>1.52</v>
      </c>
      <c r="K685" t="s">
        <v>1144</v>
      </c>
      <c r="L685">
        <v>10</v>
      </c>
      <c r="M685" t="s">
        <v>48</v>
      </c>
      <c r="N685" t="s">
        <v>91</v>
      </c>
      <c r="O685">
        <f t="shared" si="10"/>
        <v>2025</v>
      </c>
      <c r="P685" s="20">
        <v>45893</v>
      </c>
    </row>
    <row r="686" spans="1:16" x14ac:dyDescent="0.3">
      <c r="A686" t="s">
        <v>822</v>
      </c>
      <c r="B686" t="s">
        <v>1154</v>
      </c>
      <c r="C686" t="s">
        <v>24</v>
      </c>
      <c r="D686" t="s">
        <v>32</v>
      </c>
      <c r="E686">
        <v>3</v>
      </c>
      <c r="F686" s="2">
        <v>35.380000000000003</v>
      </c>
      <c r="G686" s="1">
        <v>45858</v>
      </c>
      <c r="H686" s="24">
        <v>45885</v>
      </c>
      <c r="I686" t="s">
        <v>12</v>
      </c>
      <c r="J686" s="2">
        <v>106.14000000000001</v>
      </c>
      <c r="K686" t="s">
        <v>136</v>
      </c>
      <c r="L686">
        <v>5</v>
      </c>
      <c r="M686" t="s">
        <v>13</v>
      </c>
      <c r="N686" t="s">
        <v>85</v>
      </c>
      <c r="O686">
        <f t="shared" si="10"/>
        <v>2025</v>
      </c>
      <c r="P686" s="20">
        <v>45858</v>
      </c>
    </row>
    <row r="687" spans="1:16" x14ac:dyDescent="0.3">
      <c r="A687" t="s">
        <v>823</v>
      </c>
      <c r="B687" t="s">
        <v>1158</v>
      </c>
      <c r="C687" t="s">
        <v>15</v>
      </c>
      <c r="D687" t="s">
        <v>44</v>
      </c>
      <c r="E687">
        <v>3</v>
      </c>
      <c r="F687" s="2">
        <v>76.069999999999993</v>
      </c>
      <c r="G687" s="1">
        <v>45254</v>
      </c>
      <c r="H687" s="24">
        <v>45288</v>
      </c>
      <c r="I687" t="s">
        <v>20</v>
      </c>
      <c r="J687" s="2">
        <v>228.20999999999998</v>
      </c>
      <c r="K687" t="s">
        <v>136</v>
      </c>
      <c r="L687">
        <v>9</v>
      </c>
      <c r="M687" t="s">
        <v>28</v>
      </c>
      <c r="N687" t="s">
        <v>125</v>
      </c>
      <c r="O687">
        <f t="shared" si="10"/>
        <v>2023</v>
      </c>
      <c r="P687" s="20">
        <v>45254</v>
      </c>
    </row>
    <row r="688" spans="1:16" x14ac:dyDescent="0.3">
      <c r="A688" t="s">
        <v>824</v>
      </c>
      <c r="B688" t="s">
        <v>1149</v>
      </c>
      <c r="C688" t="s">
        <v>15</v>
      </c>
      <c r="D688" t="s">
        <v>51</v>
      </c>
      <c r="E688">
        <v>9</v>
      </c>
      <c r="F688" s="2">
        <v>21.99</v>
      </c>
      <c r="G688" s="1">
        <v>45851</v>
      </c>
      <c r="H688" s="24">
        <v>45874</v>
      </c>
      <c r="I688" t="s">
        <v>20</v>
      </c>
      <c r="J688" s="2">
        <v>197.91</v>
      </c>
      <c r="K688" t="s">
        <v>1144</v>
      </c>
      <c r="L688">
        <v>4</v>
      </c>
      <c r="M688" t="s">
        <v>17</v>
      </c>
      <c r="N688" t="s">
        <v>131</v>
      </c>
      <c r="O688">
        <f t="shared" si="10"/>
        <v>2025</v>
      </c>
      <c r="P688" s="20">
        <v>45851</v>
      </c>
    </row>
    <row r="689" spans="1:16" x14ac:dyDescent="0.3">
      <c r="A689" t="s">
        <v>825</v>
      </c>
      <c r="B689" t="s">
        <v>1149</v>
      </c>
      <c r="C689" t="s">
        <v>19</v>
      </c>
      <c r="D689" t="s">
        <v>34</v>
      </c>
      <c r="E689">
        <v>7</v>
      </c>
      <c r="F689" s="2">
        <v>113.3</v>
      </c>
      <c r="G689" s="1">
        <v>45121</v>
      </c>
      <c r="H689" s="24">
        <v>45143</v>
      </c>
      <c r="I689" t="s">
        <v>12</v>
      </c>
      <c r="J689" s="2">
        <v>793.1</v>
      </c>
      <c r="K689" t="s">
        <v>136</v>
      </c>
      <c r="L689">
        <v>19</v>
      </c>
      <c r="M689" t="s">
        <v>48</v>
      </c>
      <c r="N689" t="s">
        <v>121</v>
      </c>
      <c r="O689">
        <f t="shared" si="10"/>
        <v>2023</v>
      </c>
      <c r="P689" s="20">
        <v>45121</v>
      </c>
    </row>
    <row r="690" spans="1:16" x14ac:dyDescent="0.3">
      <c r="A690" t="s">
        <v>826</v>
      </c>
      <c r="B690" t="s">
        <v>1154</v>
      </c>
      <c r="C690" t="s">
        <v>10</v>
      </c>
      <c r="D690" t="s">
        <v>27</v>
      </c>
      <c r="E690">
        <v>10</v>
      </c>
      <c r="F690" s="2">
        <v>292.01</v>
      </c>
      <c r="G690" s="1">
        <v>45568</v>
      </c>
      <c r="H690" s="24">
        <v>45612</v>
      </c>
      <c r="I690" t="s">
        <v>12</v>
      </c>
      <c r="J690" s="2">
        <v>2920.1</v>
      </c>
      <c r="K690" t="s">
        <v>1143</v>
      </c>
      <c r="L690">
        <v>15</v>
      </c>
      <c r="M690" t="s">
        <v>80</v>
      </c>
      <c r="N690" t="s">
        <v>89</v>
      </c>
      <c r="O690">
        <f t="shared" si="10"/>
        <v>2024</v>
      </c>
      <c r="P690" s="20">
        <v>45568</v>
      </c>
    </row>
    <row r="691" spans="1:16" x14ac:dyDescent="0.3">
      <c r="A691" t="s">
        <v>827</v>
      </c>
      <c r="B691" t="s">
        <v>1154</v>
      </c>
      <c r="C691" t="s">
        <v>24</v>
      </c>
      <c r="D691" t="s">
        <v>25</v>
      </c>
      <c r="E691">
        <v>9</v>
      </c>
      <c r="F691" s="2">
        <v>0.76</v>
      </c>
      <c r="G691" s="1">
        <v>45275</v>
      </c>
      <c r="H691" s="24">
        <v>45291</v>
      </c>
      <c r="I691" t="s">
        <v>20</v>
      </c>
      <c r="J691" s="2">
        <v>6.84</v>
      </c>
      <c r="K691" t="s">
        <v>1144</v>
      </c>
      <c r="L691">
        <v>10</v>
      </c>
      <c r="M691" t="s">
        <v>13</v>
      </c>
      <c r="N691" t="s">
        <v>135</v>
      </c>
      <c r="O691">
        <f t="shared" si="10"/>
        <v>2023</v>
      </c>
      <c r="P691" s="20">
        <v>45275</v>
      </c>
    </row>
    <row r="692" spans="1:16" x14ac:dyDescent="0.3">
      <c r="A692" t="s">
        <v>828</v>
      </c>
      <c r="B692" t="s">
        <v>1150</v>
      </c>
      <c r="C692" t="s">
        <v>24</v>
      </c>
      <c r="D692" t="s">
        <v>16</v>
      </c>
      <c r="E692">
        <v>10</v>
      </c>
      <c r="F692" s="2">
        <v>177.37</v>
      </c>
      <c r="G692" s="1">
        <v>45084</v>
      </c>
      <c r="H692" s="24">
        <v>45116</v>
      </c>
      <c r="I692" t="s">
        <v>20</v>
      </c>
      <c r="J692" s="2">
        <v>1773.7</v>
      </c>
      <c r="K692" t="s">
        <v>1143</v>
      </c>
      <c r="L692">
        <v>18</v>
      </c>
      <c r="M692" t="s">
        <v>30</v>
      </c>
      <c r="N692" t="s">
        <v>77</v>
      </c>
      <c r="O692">
        <f t="shared" si="10"/>
        <v>2023</v>
      </c>
      <c r="P692" s="20">
        <v>45084</v>
      </c>
    </row>
    <row r="693" spans="1:16" x14ac:dyDescent="0.3">
      <c r="A693" t="s">
        <v>829</v>
      </c>
      <c r="B693" t="s">
        <v>1158</v>
      </c>
      <c r="C693" t="s">
        <v>15</v>
      </c>
      <c r="D693" t="s">
        <v>32</v>
      </c>
      <c r="E693">
        <v>4</v>
      </c>
      <c r="F693" s="2">
        <v>35.380000000000003</v>
      </c>
      <c r="G693" s="1">
        <v>45918</v>
      </c>
      <c r="H693" s="24">
        <v>45959</v>
      </c>
      <c r="I693" t="s">
        <v>20</v>
      </c>
      <c r="J693" s="2">
        <v>141.52000000000001</v>
      </c>
      <c r="K693" t="s">
        <v>136</v>
      </c>
      <c r="L693">
        <v>13</v>
      </c>
      <c r="M693" t="s">
        <v>28</v>
      </c>
      <c r="N693" t="s">
        <v>46</v>
      </c>
      <c r="O693">
        <f t="shared" si="10"/>
        <v>2025</v>
      </c>
      <c r="P693" s="20">
        <v>45918</v>
      </c>
    </row>
    <row r="694" spans="1:16" x14ac:dyDescent="0.3">
      <c r="A694" t="s">
        <v>830</v>
      </c>
      <c r="B694" t="s">
        <v>1155</v>
      </c>
      <c r="C694" t="s">
        <v>10</v>
      </c>
      <c r="D694" t="s">
        <v>34</v>
      </c>
      <c r="E694">
        <v>3</v>
      </c>
      <c r="F694" s="2">
        <v>113.3</v>
      </c>
      <c r="G694" s="1">
        <v>45801</v>
      </c>
      <c r="H694" s="24">
        <v>45831</v>
      </c>
      <c r="I694" t="s">
        <v>12</v>
      </c>
      <c r="J694" s="2">
        <v>339.9</v>
      </c>
      <c r="K694" t="s">
        <v>136</v>
      </c>
      <c r="L694">
        <v>17</v>
      </c>
      <c r="M694" t="s">
        <v>30</v>
      </c>
      <c r="N694" t="s">
        <v>97</v>
      </c>
      <c r="O694">
        <f t="shared" si="10"/>
        <v>2025</v>
      </c>
      <c r="P694" s="20">
        <v>45801</v>
      </c>
    </row>
    <row r="695" spans="1:16" x14ac:dyDescent="0.3">
      <c r="A695" t="s">
        <v>831</v>
      </c>
      <c r="B695" t="s">
        <v>1154</v>
      </c>
      <c r="C695" t="s">
        <v>24</v>
      </c>
      <c r="D695" t="s">
        <v>25</v>
      </c>
      <c r="E695">
        <v>3</v>
      </c>
      <c r="F695" s="2">
        <v>0.76</v>
      </c>
      <c r="G695" s="1">
        <v>45427</v>
      </c>
      <c r="H695" s="24">
        <v>45449</v>
      </c>
      <c r="I695" t="s">
        <v>20</v>
      </c>
      <c r="J695" s="2">
        <v>2.2800000000000002</v>
      </c>
      <c r="K695" t="s">
        <v>1144</v>
      </c>
      <c r="L695">
        <v>19</v>
      </c>
      <c r="M695" t="s">
        <v>52</v>
      </c>
      <c r="N695" t="s">
        <v>104</v>
      </c>
      <c r="O695">
        <f t="shared" si="10"/>
        <v>2024</v>
      </c>
      <c r="P695" s="20">
        <v>45427</v>
      </c>
    </row>
    <row r="696" spans="1:16" x14ac:dyDescent="0.3">
      <c r="A696" t="s">
        <v>832</v>
      </c>
      <c r="B696" t="s">
        <v>1151</v>
      </c>
      <c r="C696" t="s">
        <v>10</v>
      </c>
      <c r="D696" t="s">
        <v>51</v>
      </c>
      <c r="E696">
        <v>9</v>
      </c>
      <c r="F696" s="2">
        <v>21.99</v>
      </c>
      <c r="G696" s="1">
        <v>44999</v>
      </c>
      <c r="H696" s="24">
        <v>45019</v>
      </c>
      <c r="I696" t="s">
        <v>12</v>
      </c>
      <c r="J696" s="2">
        <v>197.91</v>
      </c>
      <c r="K696" t="s">
        <v>1144</v>
      </c>
      <c r="L696">
        <v>3</v>
      </c>
      <c r="M696" t="s">
        <v>52</v>
      </c>
      <c r="N696" t="s">
        <v>103</v>
      </c>
      <c r="O696">
        <f t="shared" si="10"/>
        <v>2023</v>
      </c>
      <c r="P696" s="20">
        <v>44999</v>
      </c>
    </row>
    <row r="697" spans="1:16" x14ac:dyDescent="0.3">
      <c r="A697" t="s">
        <v>833</v>
      </c>
      <c r="B697" t="s">
        <v>1149</v>
      </c>
      <c r="C697" t="s">
        <v>19</v>
      </c>
      <c r="D697" t="s">
        <v>51</v>
      </c>
      <c r="E697">
        <v>9</v>
      </c>
      <c r="F697" s="2">
        <v>21.99</v>
      </c>
      <c r="G697" s="1">
        <v>45205</v>
      </c>
      <c r="H697" s="24">
        <v>45231</v>
      </c>
      <c r="I697" t="s">
        <v>12</v>
      </c>
      <c r="J697" s="2">
        <v>197.91</v>
      </c>
      <c r="K697" t="s">
        <v>1144</v>
      </c>
      <c r="L697">
        <v>9</v>
      </c>
      <c r="M697" t="s">
        <v>52</v>
      </c>
      <c r="N697" t="s">
        <v>103</v>
      </c>
      <c r="O697">
        <f t="shared" si="10"/>
        <v>2023</v>
      </c>
      <c r="P697" s="20">
        <v>45205</v>
      </c>
    </row>
    <row r="698" spans="1:16" x14ac:dyDescent="0.3">
      <c r="A698" t="s">
        <v>834</v>
      </c>
      <c r="B698" t="s">
        <v>1157</v>
      </c>
      <c r="C698" t="s">
        <v>10</v>
      </c>
      <c r="D698" t="s">
        <v>27</v>
      </c>
      <c r="E698">
        <v>5</v>
      </c>
      <c r="F698" s="2">
        <v>292.01</v>
      </c>
      <c r="G698" s="1">
        <v>45490</v>
      </c>
      <c r="H698" s="24">
        <v>45528</v>
      </c>
      <c r="I698" t="s">
        <v>20</v>
      </c>
      <c r="J698" s="2">
        <v>1460.05</v>
      </c>
      <c r="K698" t="s">
        <v>1143</v>
      </c>
      <c r="L698">
        <v>10</v>
      </c>
      <c r="M698" t="s">
        <v>30</v>
      </c>
      <c r="N698" t="s">
        <v>122</v>
      </c>
      <c r="O698">
        <f t="shared" si="10"/>
        <v>2024</v>
      </c>
      <c r="P698" s="20">
        <v>45490</v>
      </c>
    </row>
    <row r="699" spans="1:16" x14ac:dyDescent="0.3">
      <c r="A699" t="s">
        <v>835</v>
      </c>
      <c r="B699" t="s">
        <v>1155</v>
      </c>
      <c r="C699" t="s">
        <v>10</v>
      </c>
      <c r="D699" t="s">
        <v>16</v>
      </c>
      <c r="E699">
        <v>4</v>
      </c>
      <c r="F699" s="2">
        <v>177.37</v>
      </c>
      <c r="G699" s="1">
        <v>45843</v>
      </c>
      <c r="H699" s="24">
        <v>45882</v>
      </c>
      <c r="I699" t="s">
        <v>12</v>
      </c>
      <c r="J699" s="2">
        <v>709.48</v>
      </c>
      <c r="K699" t="s">
        <v>1143</v>
      </c>
      <c r="L699">
        <v>17</v>
      </c>
      <c r="M699" t="s">
        <v>52</v>
      </c>
      <c r="N699" t="s">
        <v>133</v>
      </c>
      <c r="O699">
        <f t="shared" si="10"/>
        <v>2025</v>
      </c>
      <c r="P699" s="20">
        <v>45843</v>
      </c>
    </row>
    <row r="700" spans="1:16" x14ac:dyDescent="0.3">
      <c r="A700" t="s">
        <v>836</v>
      </c>
      <c r="B700" t="s">
        <v>1149</v>
      </c>
      <c r="C700" t="s">
        <v>19</v>
      </c>
      <c r="D700" t="s">
        <v>16</v>
      </c>
      <c r="E700">
        <v>7</v>
      </c>
      <c r="F700" s="2">
        <v>177.37</v>
      </c>
      <c r="G700" s="1">
        <v>45141</v>
      </c>
      <c r="H700" s="24">
        <v>45170</v>
      </c>
      <c r="I700" t="s">
        <v>12</v>
      </c>
      <c r="J700" s="2">
        <v>1241.5900000000001</v>
      </c>
      <c r="K700" t="s">
        <v>1143</v>
      </c>
      <c r="L700">
        <v>5</v>
      </c>
      <c r="M700" t="s">
        <v>80</v>
      </c>
      <c r="N700" t="s">
        <v>81</v>
      </c>
      <c r="O700">
        <f t="shared" si="10"/>
        <v>2023</v>
      </c>
      <c r="P700" s="20">
        <v>45141</v>
      </c>
    </row>
    <row r="701" spans="1:16" x14ac:dyDescent="0.3">
      <c r="A701" t="s">
        <v>837</v>
      </c>
      <c r="B701" t="s">
        <v>1150</v>
      </c>
      <c r="C701" t="s">
        <v>24</v>
      </c>
      <c r="D701" t="s">
        <v>51</v>
      </c>
      <c r="E701">
        <v>2</v>
      </c>
      <c r="F701" s="2">
        <v>21.99</v>
      </c>
      <c r="G701" s="1">
        <v>45390</v>
      </c>
      <c r="H701" s="24">
        <v>45425</v>
      </c>
      <c r="I701" t="s">
        <v>20</v>
      </c>
      <c r="J701" s="2">
        <v>43.98</v>
      </c>
      <c r="K701" t="s">
        <v>1144</v>
      </c>
      <c r="L701">
        <v>5</v>
      </c>
      <c r="M701" t="s">
        <v>13</v>
      </c>
      <c r="N701" t="s">
        <v>135</v>
      </c>
      <c r="O701">
        <f t="shared" si="10"/>
        <v>2024</v>
      </c>
      <c r="P701" s="20">
        <v>45390</v>
      </c>
    </row>
    <row r="702" spans="1:16" x14ac:dyDescent="0.3">
      <c r="A702" t="s">
        <v>838</v>
      </c>
      <c r="B702" t="s">
        <v>1157</v>
      </c>
      <c r="C702" t="s">
        <v>10</v>
      </c>
      <c r="D702" t="s">
        <v>27</v>
      </c>
      <c r="E702">
        <v>5</v>
      </c>
      <c r="F702" s="2">
        <v>292.01</v>
      </c>
      <c r="G702" s="1">
        <v>45313</v>
      </c>
      <c r="H702" s="24">
        <v>45352</v>
      </c>
      <c r="I702" t="s">
        <v>20</v>
      </c>
      <c r="J702" s="2">
        <v>1460.05</v>
      </c>
      <c r="K702" t="s">
        <v>1143</v>
      </c>
      <c r="L702">
        <v>13</v>
      </c>
      <c r="M702" t="s">
        <v>48</v>
      </c>
      <c r="N702" t="s">
        <v>54</v>
      </c>
      <c r="O702">
        <f t="shared" si="10"/>
        <v>2024</v>
      </c>
      <c r="P702" s="20">
        <v>45313</v>
      </c>
    </row>
    <row r="703" spans="1:16" x14ac:dyDescent="0.3">
      <c r="A703" t="s">
        <v>839</v>
      </c>
      <c r="B703" t="s">
        <v>1152</v>
      </c>
      <c r="C703" t="s">
        <v>24</v>
      </c>
      <c r="D703" t="s">
        <v>65</v>
      </c>
      <c r="E703">
        <v>6</v>
      </c>
      <c r="F703" s="2">
        <v>35.93</v>
      </c>
      <c r="G703" s="1">
        <v>45605</v>
      </c>
      <c r="H703" s="24">
        <v>45646</v>
      </c>
      <c r="I703" t="s">
        <v>20</v>
      </c>
      <c r="J703" s="2">
        <v>215.57999999999998</v>
      </c>
      <c r="K703" t="s">
        <v>136</v>
      </c>
      <c r="L703">
        <v>9</v>
      </c>
      <c r="M703" t="s">
        <v>52</v>
      </c>
      <c r="N703" t="s">
        <v>90</v>
      </c>
      <c r="O703">
        <f t="shared" si="10"/>
        <v>2024</v>
      </c>
      <c r="P703" s="20">
        <v>45605</v>
      </c>
    </row>
    <row r="704" spans="1:16" x14ac:dyDescent="0.3">
      <c r="A704" t="s">
        <v>840</v>
      </c>
      <c r="B704" t="s">
        <v>1156</v>
      </c>
      <c r="C704" t="s">
        <v>24</v>
      </c>
      <c r="D704" t="s">
        <v>32</v>
      </c>
      <c r="E704">
        <v>3</v>
      </c>
      <c r="F704" s="2">
        <v>35.380000000000003</v>
      </c>
      <c r="G704" s="1">
        <v>45827</v>
      </c>
      <c r="H704" s="24">
        <v>45864</v>
      </c>
      <c r="I704" t="s">
        <v>20</v>
      </c>
      <c r="J704" s="2">
        <v>106.14000000000001</v>
      </c>
      <c r="K704" t="s">
        <v>136</v>
      </c>
      <c r="L704">
        <v>11</v>
      </c>
      <c r="M704" t="s">
        <v>40</v>
      </c>
      <c r="N704" t="s">
        <v>129</v>
      </c>
      <c r="O704">
        <f t="shared" si="10"/>
        <v>2025</v>
      </c>
      <c r="P704" s="20">
        <v>45827</v>
      </c>
    </row>
    <row r="705" spans="1:16" x14ac:dyDescent="0.3">
      <c r="A705" t="s">
        <v>841</v>
      </c>
      <c r="B705" t="s">
        <v>1154</v>
      </c>
      <c r="C705" t="s">
        <v>24</v>
      </c>
      <c r="D705" t="s">
        <v>34</v>
      </c>
      <c r="E705">
        <v>9</v>
      </c>
      <c r="F705" s="2">
        <v>113.3</v>
      </c>
      <c r="G705" s="1">
        <v>45322</v>
      </c>
      <c r="H705" s="24">
        <v>45348</v>
      </c>
      <c r="I705" t="s">
        <v>20</v>
      </c>
      <c r="J705" s="2">
        <v>1019.6999999999999</v>
      </c>
      <c r="K705" t="s">
        <v>136</v>
      </c>
      <c r="L705">
        <v>17</v>
      </c>
      <c r="M705" t="s">
        <v>52</v>
      </c>
      <c r="N705" t="s">
        <v>103</v>
      </c>
      <c r="O705">
        <f t="shared" si="10"/>
        <v>2024</v>
      </c>
      <c r="P705" s="20">
        <v>45322</v>
      </c>
    </row>
    <row r="706" spans="1:16" x14ac:dyDescent="0.3">
      <c r="A706" t="s">
        <v>842</v>
      </c>
      <c r="B706" t="s">
        <v>1155</v>
      </c>
      <c r="C706" t="s">
        <v>10</v>
      </c>
      <c r="D706" t="s">
        <v>16</v>
      </c>
      <c r="E706">
        <v>9</v>
      </c>
      <c r="F706" s="2">
        <v>177.37</v>
      </c>
      <c r="G706" s="1">
        <v>45809</v>
      </c>
      <c r="H706" s="24">
        <v>45848</v>
      </c>
      <c r="I706" t="s">
        <v>12</v>
      </c>
      <c r="J706" s="2">
        <v>1596.33</v>
      </c>
      <c r="K706" t="s">
        <v>1143</v>
      </c>
      <c r="L706">
        <v>6</v>
      </c>
      <c r="M706" t="s">
        <v>52</v>
      </c>
      <c r="N706" t="s">
        <v>104</v>
      </c>
      <c r="O706">
        <f t="shared" si="10"/>
        <v>2025</v>
      </c>
      <c r="P706" s="20">
        <v>45809</v>
      </c>
    </row>
    <row r="707" spans="1:16" x14ac:dyDescent="0.3">
      <c r="A707" t="s">
        <v>843</v>
      </c>
      <c r="B707" t="s">
        <v>1157</v>
      </c>
      <c r="C707" t="s">
        <v>10</v>
      </c>
      <c r="D707" t="s">
        <v>16</v>
      </c>
      <c r="E707">
        <v>5</v>
      </c>
      <c r="F707" s="2">
        <v>177.37</v>
      </c>
      <c r="G707" s="1">
        <v>45912</v>
      </c>
      <c r="H707" s="24">
        <v>45954</v>
      </c>
      <c r="I707" t="s">
        <v>12</v>
      </c>
      <c r="J707" s="2">
        <v>886.85</v>
      </c>
      <c r="K707" t="s">
        <v>1143</v>
      </c>
      <c r="L707">
        <v>10</v>
      </c>
      <c r="M707" t="s">
        <v>17</v>
      </c>
      <c r="N707" t="s">
        <v>57</v>
      </c>
      <c r="O707">
        <f t="shared" ref="O707:O770" si="11">YEAR(G707)</f>
        <v>2025</v>
      </c>
      <c r="P707" s="20">
        <v>45912</v>
      </c>
    </row>
    <row r="708" spans="1:16" x14ac:dyDescent="0.3">
      <c r="A708" t="s">
        <v>844</v>
      </c>
      <c r="B708" t="s">
        <v>1149</v>
      </c>
      <c r="C708" t="s">
        <v>15</v>
      </c>
      <c r="D708" t="s">
        <v>51</v>
      </c>
      <c r="E708">
        <v>10</v>
      </c>
      <c r="F708" s="2">
        <v>21.99</v>
      </c>
      <c r="G708" s="1">
        <v>45783</v>
      </c>
      <c r="H708" s="24">
        <v>45820</v>
      </c>
      <c r="I708" t="s">
        <v>20</v>
      </c>
      <c r="J708" s="2">
        <v>219.89999999999998</v>
      </c>
      <c r="K708" t="s">
        <v>1144</v>
      </c>
      <c r="L708">
        <v>15</v>
      </c>
      <c r="M708" t="s">
        <v>22</v>
      </c>
      <c r="N708" t="s">
        <v>47</v>
      </c>
      <c r="O708">
        <f t="shared" si="11"/>
        <v>2025</v>
      </c>
      <c r="P708" s="20">
        <v>45783</v>
      </c>
    </row>
    <row r="709" spans="1:16" x14ac:dyDescent="0.3">
      <c r="A709" t="s">
        <v>845</v>
      </c>
      <c r="B709" t="s">
        <v>1150</v>
      </c>
      <c r="C709" t="s">
        <v>24</v>
      </c>
      <c r="D709" t="s">
        <v>11</v>
      </c>
      <c r="E709">
        <v>10</v>
      </c>
      <c r="F709" s="2">
        <v>226.86</v>
      </c>
      <c r="G709" s="1">
        <v>45058</v>
      </c>
      <c r="H709" s="24">
        <v>45077</v>
      </c>
      <c r="I709" t="s">
        <v>20</v>
      </c>
      <c r="J709" s="2">
        <v>2268.6000000000004</v>
      </c>
      <c r="K709" t="s">
        <v>136</v>
      </c>
      <c r="L709">
        <v>5</v>
      </c>
      <c r="M709" t="s">
        <v>28</v>
      </c>
      <c r="N709" t="s">
        <v>128</v>
      </c>
      <c r="O709">
        <f t="shared" si="11"/>
        <v>2023</v>
      </c>
      <c r="P709" s="20">
        <v>45058</v>
      </c>
    </row>
    <row r="710" spans="1:16" x14ac:dyDescent="0.3">
      <c r="A710" t="s">
        <v>846</v>
      </c>
      <c r="B710" t="s">
        <v>1155</v>
      </c>
      <c r="C710" t="s">
        <v>10</v>
      </c>
      <c r="D710" t="s">
        <v>27</v>
      </c>
      <c r="E710">
        <v>2</v>
      </c>
      <c r="F710" s="2">
        <v>292.01</v>
      </c>
      <c r="G710" s="1">
        <v>45986</v>
      </c>
      <c r="H710" s="24">
        <v>46025</v>
      </c>
      <c r="I710" t="s">
        <v>20</v>
      </c>
      <c r="J710" s="2">
        <v>584.02</v>
      </c>
      <c r="K710" t="s">
        <v>1143</v>
      </c>
      <c r="L710">
        <v>10</v>
      </c>
      <c r="M710" t="s">
        <v>22</v>
      </c>
      <c r="N710" t="s">
        <v>78</v>
      </c>
      <c r="O710">
        <f t="shared" si="11"/>
        <v>2025</v>
      </c>
      <c r="P710" s="20">
        <v>45986</v>
      </c>
    </row>
    <row r="711" spans="1:16" x14ac:dyDescent="0.3">
      <c r="A711" t="s">
        <v>847</v>
      </c>
      <c r="B711" t="s">
        <v>1151</v>
      </c>
      <c r="C711" t="s">
        <v>24</v>
      </c>
      <c r="D711" t="s">
        <v>32</v>
      </c>
      <c r="E711">
        <v>5</v>
      </c>
      <c r="F711" s="2">
        <v>35.380000000000003</v>
      </c>
      <c r="G711" s="1">
        <v>45493</v>
      </c>
      <c r="H711" s="24">
        <v>45534</v>
      </c>
      <c r="I711" t="s">
        <v>20</v>
      </c>
      <c r="J711" s="2">
        <v>176.9</v>
      </c>
      <c r="K711" t="s">
        <v>136</v>
      </c>
      <c r="L711">
        <v>13</v>
      </c>
      <c r="M711" t="s">
        <v>13</v>
      </c>
      <c r="N711" t="s">
        <v>69</v>
      </c>
      <c r="O711">
        <f t="shared" si="11"/>
        <v>2024</v>
      </c>
      <c r="P711" s="20">
        <v>45493</v>
      </c>
    </row>
    <row r="712" spans="1:16" x14ac:dyDescent="0.3">
      <c r="A712" t="s">
        <v>848</v>
      </c>
      <c r="B712" t="s">
        <v>1157</v>
      </c>
      <c r="C712" t="s">
        <v>10</v>
      </c>
      <c r="D712" t="s">
        <v>25</v>
      </c>
      <c r="E712">
        <v>3</v>
      </c>
      <c r="F712" s="2">
        <v>0.76</v>
      </c>
      <c r="G712" s="1">
        <v>45931</v>
      </c>
      <c r="H712" s="24">
        <v>45960</v>
      </c>
      <c r="I712" t="s">
        <v>12</v>
      </c>
      <c r="J712" s="2">
        <v>2.2800000000000002</v>
      </c>
      <c r="K712" t="s">
        <v>1144</v>
      </c>
      <c r="L712">
        <v>13</v>
      </c>
      <c r="M712" t="s">
        <v>48</v>
      </c>
      <c r="N712" t="s">
        <v>98</v>
      </c>
      <c r="O712">
        <f t="shared" si="11"/>
        <v>2025</v>
      </c>
      <c r="P712" s="20">
        <v>45931</v>
      </c>
    </row>
    <row r="713" spans="1:16" x14ac:dyDescent="0.3">
      <c r="A713" t="s">
        <v>849</v>
      </c>
      <c r="B713" t="s">
        <v>1158</v>
      </c>
      <c r="C713" t="s">
        <v>15</v>
      </c>
      <c r="D713" t="s">
        <v>27</v>
      </c>
      <c r="E713">
        <v>6</v>
      </c>
      <c r="F713" s="2">
        <v>292.01</v>
      </c>
      <c r="G713" s="1">
        <v>45531</v>
      </c>
      <c r="H713" s="24">
        <v>45554</v>
      </c>
      <c r="I713" t="s">
        <v>12</v>
      </c>
      <c r="J713" s="2">
        <v>1752.06</v>
      </c>
      <c r="K713" t="s">
        <v>1143</v>
      </c>
      <c r="L713">
        <v>9</v>
      </c>
      <c r="M713" t="s">
        <v>22</v>
      </c>
      <c r="N713" t="s">
        <v>93</v>
      </c>
      <c r="O713">
        <f t="shared" si="11"/>
        <v>2024</v>
      </c>
      <c r="P713" s="20">
        <v>45531</v>
      </c>
    </row>
    <row r="714" spans="1:16" x14ac:dyDescent="0.3">
      <c r="A714" t="s">
        <v>850</v>
      </c>
      <c r="B714" t="s">
        <v>1155</v>
      </c>
      <c r="C714" t="s">
        <v>10</v>
      </c>
      <c r="D714" t="s">
        <v>27</v>
      </c>
      <c r="E714">
        <v>9</v>
      </c>
      <c r="F714" s="2">
        <v>292.01</v>
      </c>
      <c r="G714" s="1">
        <v>45535</v>
      </c>
      <c r="H714" s="24">
        <v>45574</v>
      </c>
      <c r="I714" t="s">
        <v>20</v>
      </c>
      <c r="J714" s="2">
        <v>2628.09</v>
      </c>
      <c r="K714" t="s">
        <v>1143</v>
      </c>
      <c r="L714">
        <v>7</v>
      </c>
      <c r="M714" t="s">
        <v>22</v>
      </c>
      <c r="N714" t="s">
        <v>78</v>
      </c>
      <c r="O714">
        <f t="shared" si="11"/>
        <v>2024</v>
      </c>
      <c r="P714" s="20">
        <v>45535</v>
      </c>
    </row>
    <row r="715" spans="1:16" x14ac:dyDescent="0.3">
      <c r="A715" t="s">
        <v>851</v>
      </c>
      <c r="B715" t="s">
        <v>1151</v>
      </c>
      <c r="C715" t="s">
        <v>10</v>
      </c>
      <c r="D715" t="s">
        <v>16</v>
      </c>
      <c r="E715">
        <v>8</v>
      </c>
      <c r="F715" s="2">
        <v>177.37</v>
      </c>
      <c r="G715" s="1">
        <v>45986</v>
      </c>
      <c r="H715" s="24">
        <v>46031</v>
      </c>
      <c r="I715" t="s">
        <v>20</v>
      </c>
      <c r="J715" s="2">
        <v>1418.96</v>
      </c>
      <c r="K715" t="s">
        <v>1143</v>
      </c>
      <c r="L715">
        <v>18</v>
      </c>
      <c r="M715" t="s">
        <v>17</v>
      </c>
      <c r="N715" t="s">
        <v>58</v>
      </c>
      <c r="O715">
        <f t="shared" si="11"/>
        <v>2025</v>
      </c>
      <c r="P715" s="20">
        <v>45986</v>
      </c>
    </row>
    <row r="716" spans="1:16" x14ac:dyDescent="0.3">
      <c r="A716" t="s">
        <v>852</v>
      </c>
      <c r="B716" t="s">
        <v>1154</v>
      </c>
      <c r="C716" t="s">
        <v>24</v>
      </c>
      <c r="D716" t="s">
        <v>65</v>
      </c>
      <c r="E716">
        <v>2</v>
      </c>
      <c r="F716" s="2">
        <v>35.93</v>
      </c>
      <c r="G716" s="1">
        <v>45548</v>
      </c>
      <c r="H716" s="24">
        <v>45586</v>
      </c>
      <c r="I716" t="s">
        <v>20</v>
      </c>
      <c r="J716" s="2">
        <v>71.86</v>
      </c>
      <c r="K716" t="s">
        <v>136</v>
      </c>
      <c r="L716">
        <v>5</v>
      </c>
      <c r="M716" t="s">
        <v>22</v>
      </c>
      <c r="N716" t="s">
        <v>37</v>
      </c>
      <c r="O716">
        <f t="shared" si="11"/>
        <v>2024</v>
      </c>
      <c r="P716" s="20">
        <v>45548</v>
      </c>
    </row>
    <row r="717" spans="1:16" x14ac:dyDescent="0.3">
      <c r="A717" t="s">
        <v>853</v>
      </c>
      <c r="B717" t="s">
        <v>1151</v>
      </c>
      <c r="C717" t="s">
        <v>10</v>
      </c>
      <c r="D717" t="s">
        <v>27</v>
      </c>
      <c r="E717">
        <v>3</v>
      </c>
      <c r="F717" s="2">
        <v>292.01</v>
      </c>
      <c r="G717" s="1">
        <v>45773</v>
      </c>
      <c r="H717" s="24">
        <v>45797</v>
      </c>
      <c r="I717" t="s">
        <v>20</v>
      </c>
      <c r="J717" s="2">
        <v>876.03</v>
      </c>
      <c r="K717" t="s">
        <v>1143</v>
      </c>
      <c r="L717">
        <v>13</v>
      </c>
      <c r="M717" t="s">
        <v>30</v>
      </c>
      <c r="N717" t="s">
        <v>67</v>
      </c>
      <c r="O717">
        <f t="shared" si="11"/>
        <v>2025</v>
      </c>
      <c r="P717" s="20">
        <v>45773</v>
      </c>
    </row>
    <row r="718" spans="1:16" x14ac:dyDescent="0.3">
      <c r="A718" t="s">
        <v>854</v>
      </c>
      <c r="B718" t="s">
        <v>1155</v>
      </c>
      <c r="C718" t="s">
        <v>10</v>
      </c>
      <c r="D718" t="s">
        <v>34</v>
      </c>
      <c r="E718">
        <v>10</v>
      </c>
      <c r="F718" s="2">
        <v>113.3</v>
      </c>
      <c r="G718" s="1">
        <v>45858</v>
      </c>
      <c r="H718" s="24">
        <v>45896</v>
      </c>
      <c r="I718" t="s">
        <v>20</v>
      </c>
      <c r="J718" s="2">
        <v>1133</v>
      </c>
      <c r="K718" t="s">
        <v>136</v>
      </c>
      <c r="L718">
        <v>2</v>
      </c>
      <c r="M718" t="s">
        <v>48</v>
      </c>
      <c r="N718" t="s">
        <v>126</v>
      </c>
      <c r="O718">
        <f t="shared" si="11"/>
        <v>2025</v>
      </c>
      <c r="P718" s="20">
        <v>45858</v>
      </c>
    </row>
    <row r="719" spans="1:16" x14ac:dyDescent="0.3">
      <c r="A719" t="s">
        <v>855</v>
      </c>
      <c r="B719" t="s">
        <v>1151</v>
      </c>
      <c r="C719" t="s">
        <v>10</v>
      </c>
      <c r="D719" t="s">
        <v>44</v>
      </c>
      <c r="E719">
        <v>1</v>
      </c>
      <c r="F719" s="2">
        <v>76.069999999999993</v>
      </c>
      <c r="G719" s="1">
        <v>45243</v>
      </c>
      <c r="H719" s="24">
        <v>45281</v>
      </c>
      <c r="I719" t="s">
        <v>20</v>
      </c>
      <c r="J719" s="2">
        <v>76.069999999999993</v>
      </c>
      <c r="K719" t="s">
        <v>136</v>
      </c>
      <c r="L719">
        <v>5</v>
      </c>
      <c r="M719" t="s">
        <v>13</v>
      </c>
      <c r="N719" t="s">
        <v>113</v>
      </c>
      <c r="O719">
        <f t="shared" si="11"/>
        <v>2023</v>
      </c>
      <c r="P719" s="20">
        <v>45243</v>
      </c>
    </row>
    <row r="720" spans="1:16" x14ac:dyDescent="0.3">
      <c r="A720" t="s">
        <v>856</v>
      </c>
      <c r="B720" t="s">
        <v>1154</v>
      </c>
      <c r="C720" t="s">
        <v>24</v>
      </c>
      <c r="D720" t="s">
        <v>16</v>
      </c>
      <c r="E720">
        <v>1</v>
      </c>
      <c r="F720" s="2">
        <v>177.37</v>
      </c>
      <c r="G720" s="1">
        <v>45217</v>
      </c>
      <c r="H720" s="24">
        <v>45259</v>
      </c>
      <c r="I720" t="s">
        <v>20</v>
      </c>
      <c r="J720" s="2">
        <v>177.37</v>
      </c>
      <c r="K720" t="s">
        <v>1143</v>
      </c>
      <c r="L720">
        <v>18</v>
      </c>
      <c r="M720" t="s">
        <v>80</v>
      </c>
      <c r="N720" t="s">
        <v>110</v>
      </c>
      <c r="O720">
        <f t="shared" si="11"/>
        <v>2023</v>
      </c>
      <c r="P720" s="20">
        <v>45217</v>
      </c>
    </row>
    <row r="721" spans="1:16" x14ac:dyDescent="0.3">
      <c r="A721" t="s">
        <v>857</v>
      </c>
      <c r="B721" t="s">
        <v>1156</v>
      </c>
      <c r="C721" t="s">
        <v>24</v>
      </c>
      <c r="D721" t="s">
        <v>34</v>
      </c>
      <c r="E721">
        <v>10</v>
      </c>
      <c r="F721" s="2">
        <v>113.3</v>
      </c>
      <c r="G721" s="1">
        <v>45724</v>
      </c>
      <c r="H721" s="24">
        <v>45752</v>
      </c>
      <c r="I721" t="s">
        <v>12</v>
      </c>
      <c r="J721" s="2">
        <v>1133</v>
      </c>
      <c r="K721" t="s">
        <v>136</v>
      </c>
      <c r="L721">
        <v>18</v>
      </c>
      <c r="M721" t="s">
        <v>80</v>
      </c>
      <c r="N721" t="s">
        <v>120</v>
      </c>
      <c r="O721">
        <f t="shared" si="11"/>
        <v>2025</v>
      </c>
      <c r="P721" s="20">
        <v>45724</v>
      </c>
    </row>
    <row r="722" spans="1:16" x14ac:dyDescent="0.3">
      <c r="A722" t="s">
        <v>858</v>
      </c>
      <c r="B722" t="s">
        <v>1159</v>
      </c>
      <c r="C722" t="s">
        <v>24</v>
      </c>
      <c r="D722" t="s">
        <v>51</v>
      </c>
      <c r="E722">
        <v>9</v>
      </c>
      <c r="F722" s="2">
        <v>21.99</v>
      </c>
      <c r="G722" s="1">
        <v>45603</v>
      </c>
      <c r="H722" s="24">
        <v>45638</v>
      </c>
      <c r="I722" t="s">
        <v>12</v>
      </c>
      <c r="J722" s="2">
        <v>197.91</v>
      </c>
      <c r="K722" t="s">
        <v>1144</v>
      </c>
      <c r="L722">
        <v>4</v>
      </c>
      <c r="M722" t="s">
        <v>80</v>
      </c>
      <c r="N722" t="s">
        <v>114</v>
      </c>
      <c r="O722">
        <f t="shared" si="11"/>
        <v>2024</v>
      </c>
      <c r="P722" s="20">
        <v>45603</v>
      </c>
    </row>
    <row r="723" spans="1:16" x14ac:dyDescent="0.3">
      <c r="A723" t="s">
        <v>859</v>
      </c>
      <c r="B723" t="s">
        <v>1150</v>
      </c>
      <c r="C723" t="s">
        <v>24</v>
      </c>
      <c r="D723" t="s">
        <v>44</v>
      </c>
      <c r="E723">
        <v>4</v>
      </c>
      <c r="F723" s="2">
        <v>76.069999999999993</v>
      </c>
      <c r="G723" s="1">
        <v>45295</v>
      </c>
      <c r="H723" s="24">
        <v>45337</v>
      </c>
      <c r="I723" t="s">
        <v>20</v>
      </c>
      <c r="J723" s="2">
        <v>304.27999999999997</v>
      </c>
      <c r="K723" t="s">
        <v>136</v>
      </c>
      <c r="L723">
        <v>7</v>
      </c>
      <c r="M723" t="s">
        <v>52</v>
      </c>
      <c r="N723" t="s">
        <v>73</v>
      </c>
      <c r="O723">
        <f t="shared" si="11"/>
        <v>2024</v>
      </c>
      <c r="P723" s="20">
        <v>45295</v>
      </c>
    </row>
    <row r="724" spans="1:16" x14ac:dyDescent="0.3">
      <c r="A724" t="s">
        <v>860</v>
      </c>
      <c r="B724" t="s">
        <v>1150</v>
      </c>
      <c r="C724" t="s">
        <v>24</v>
      </c>
      <c r="D724" t="s">
        <v>11</v>
      </c>
      <c r="E724">
        <v>7</v>
      </c>
      <c r="F724" s="2">
        <v>226.86</v>
      </c>
      <c r="G724" s="1">
        <v>45399</v>
      </c>
      <c r="H724" s="24">
        <v>45423</v>
      </c>
      <c r="I724" t="s">
        <v>20</v>
      </c>
      <c r="J724" s="2">
        <v>1588.02</v>
      </c>
      <c r="K724" t="s">
        <v>136</v>
      </c>
      <c r="L724">
        <v>12</v>
      </c>
      <c r="M724" t="s">
        <v>17</v>
      </c>
      <c r="N724" t="s">
        <v>21</v>
      </c>
      <c r="O724">
        <f t="shared" si="11"/>
        <v>2024</v>
      </c>
      <c r="P724" s="20">
        <v>45399</v>
      </c>
    </row>
    <row r="725" spans="1:16" x14ac:dyDescent="0.3">
      <c r="A725" t="s">
        <v>861</v>
      </c>
      <c r="B725" t="s">
        <v>1149</v>
      </c>
      <c r="C725" t="s">
        <v>15</v>
      </c>
      <c r="D725" t="s">
        <v>51</v>
      </c>
      <c r="E725">
        <v>1</v>
      </c>
      <c r="F725" s="2">
        <v>21.99</v>
      </c>
      <c r="G725" s="1">
        <v>45493</v>
      </c>
      <c r="H725" s="24">
        <v>45515</v>
      </c>
      <c r="I725" t="s">
        <v>20</v>
      </c>
      <c r="J725" s="2">
        <v>21.99</v>
      </c>
      <c r="K725" t="s">
        <v>1144</v>
      </c>
      <c r="L725">
        <v>9</v>
      </c>
      <c r="M725" t="s">
        <v>28</v>
      </c>
      <c r="N725" t="s">
        <v>125</v>
      </c>
      <c r="O725">
        <f t="shared" si="11"/>
        <v>2024</v>
      </c>
      <c r="P725" s="20">
        <v>45493</v>
      </c>
    </row>
    <row r="726" spans="1:16" x14ac:dyDescent="0.3">
      <c r="A726" t="s">
        <v>862</v>
      </c>
      <c r="B726" t="s">
        <v>1149</v>
      </c>
      <c r="C726" t="s">
        <v>19</v>
      </c>
      <c r="D726" t="s">
        <v>51</v>
      </c>
      <c r="E726">
        <v>6</v>
      </c>
      <c r="F726" s="2">
        <v>21.99</v>
      </c>
      <c r="G726" s="1">
        <v>45698</v>
      </c>
      <c r="H726" s="24">
        <v>45743</v>
      </c>
      <c r="I726" t="s">
        <v>12</v>
      </c>
      <c r="J726" s="2">
        <v>131.94</v>
      </c>
      <c r="K726" t="s">
        <v>1144</v>
      </c>
      <c r="L726">
        <v>14</v>
      </c>
      <c r="M726" t="s">
        <v>28</v>
      </c>
      <c r="N726" t="s">
        <v>111</v>
      </c>
      <c r="O726">
        <f t="shared" si="11"/>
        <v>2025</v>
      </c>
      <c r="P726" s="20">
        <v>45698</v>
      </c>
    </row>
    <row r="727" spans="1:16" x14ac:dyDescent="0.3">
      <c r="A727" t="s">
        <v>863</v>
      </c>
      <c r="B727" t="s">
        <v>1154</v>
      </c>
      <c r="C727" t="s">
        <v>24</v>
      </c>
      <c r="D727" t="s">
        <v>34</v>
      </c>
      <c r="E727">
        <v>8</v>
      </c>
      <c r="F727" s="2">
        <v>113.3</v>
      </c>
      <c r="G727" s="1">
        <v>45263</v>
      </c>
      <c r="H727" s="24">
        <v>45279</v>
      </c>
      <c r="I727" t="s">
        <v>20</v>
      </c>
      <c r="J727" s="2">
        <v>906.4</v>
      </c>
      <c r="K727" t="s">
        <v>136</v>
      </c>
      <c r="L727">
        <v>19</v>
      </c>
      <c r="M727" t="s">
        <v>80</v>
      </c>
      <c r="N727" t="s">
        <v>110</v>
      </c>
      <c r="O727">
        <f t="shared" si="11"/>
        <v>2023</v>
      </c>
      <c r="P727" s="20">
        <v>45263</v>
      </c>
    </row>
    <row r="728" spans="1:16" x14ac:dyDescent="0.3">
      <c r="A728" t="s">
        <v>864</v>
      </c>
      <c r="B728" t="s">
        <v>1154</v>
      </c>
      <c r="C728" t="s">
        <v>24</v>
      </c>
      <c r="D728" t="s">
        <v>34</v>
      </c>
      <c r="E728">
        <v>5</v>
      </c>
      <c r="F728" s="2">
        <v>113.3</v>
      </c>
      <c r="G728" s="1">
        <v>45453</v>
      </c>
      <c r="H728" s="24">
        <v>45480</v>
      </c>
      <c r="I728" t="s">
        <v>12</v>
      </c>
      <c r="J728" s="2">
        <v>566.5</v>
      </c>
      <c r="K728" t="s">
        <v>136</v>
      </c>
      <c r="L728">
        <v>10</v>
      </c>
      <c r="M728" t="s">
        <v>22</v>
      </c>
      <c r="N728" t="s">
        <v>101</v>
      </c>
      <c r="O728">
        <f t="shared" si="11"/>
        <v>2024</v>
      </c>
      <c r="P728" s="20">
        <v>45453</v>
      </c>
    </row>
    <row r="729" spans="1:16" x14ac:dyDescent="0.3">
      <c r="A729" t="s">
        <v>865</v>
      </c>
      <c r="B729" t="s">
        <v>1152</v>
      </c>
      <c r="C729" t="s">
        <v>24</v>
      </c>
      <c r="D729" t="s">
        <v>34</v>
      </c>
      <c r="E729">
        <v>1</v>
      </c>
      <c r="F729" s="2">
        <v>113.3</v>
      </c>
      <c r="G729" s="1">
        <v>45568</v>
      </c>
      <c r="H729" s="24">
        <v>45587</v>
      </c>
      <c r="I729" t="s">
        <v>20</v>
      </c>
      <c r="J729" s="2">
        <v>113.3</v>
      </c>
      <c r="K729" t="s">
        <v>136</v>
      </c>
      <c r="L729">
        <v>2</v>
      </c>
      <c r="M729" t="s">
        <v>35</v>
      </c>
      <c r="N729" t="s">
        <v>95</v>
      </c>
      <c r="O729">
        <f t="shared" si="11"/>
        <v>2024</v>
      </c>
      <c r="P729" s="20">
        <v>45568</v>
      </c>
    </row>
    <row r="730" spans="1:16" x14ac:dyDescent="0.3">
      <c r="A730" t="s">
        <v>866</v>
      </c>
      <c r="B730" t="s">
        <v>1151</v>
      </c>
      <c r="C730" t="s">
        <v>10</v>
      </c>
      <c r="D730" t="s">
        <v>44</v>
      </c>
      <c r="E730">
        <v>10</v>
      </c>
      <c r="F730" s="2">
        <v>76.069999999999993</v>
      </c>
      <c r="G730" s="1">
        <v>45555</v>
      </c>
      <c r="H730" s="24">
        <v>45584</v>
      </c>
      <c r="I730" t="s">
        <v>20</v>
      </c>
      <c r="J730" s="2">
        <v>760.69999999999993</v>
      </c>
      <c r="K730" t="s">
        <v>136</v>
      </c>
      <c r="L730">
        <v>0</v>
      </c>
      <c r="M730" t="s">
        <v>35</v>
      </c>
      <c r="N730" t="s">
        <v>95</v>
      </c>
      <c r="O730">
        <f t="shared" si="11"/>
        <v>2024</v>
      </c>
      <c r="P730" s="20">
        <v>45555</v>
      </c>
    </row>
    <row r="731" spans="1:16" x14ac:dyDescent="0.3">
      <c r="A731" t="s">
        <v>867</v>
      </c>
      <c r="B731" t="s">
        <v>1155</v>
      </c>
      <c r="C731" t="s">
        <v>10</v>
      </c>
      <c r="D731" t="s">
        <v>65</v>
      </c>
      <c r="E731">
        <v>7</v>
      </c>
      <c r="F731" s="2">
        <v>35.93</v>
      </c>
      <c r="G731" s="1">
        <v>45335</v>
      </c>
      <c r="H731" s="24">
        <v>45363</v>
      </c>
      <c r="I731" t="s">
        <v>20</v>
      </c>
      <c r="J731" s="2">
        <v>251.51</v>
      </c>
      <c r="K731" t="s">
        <v>136</v>
      </c>
      <c r="L731">
        <v>0</v>
      </c>
      <c r="M731" t="s">
        <v>80</v>
      </c>
      <c r="N731" t="s">
        <v>95</v>
      </c>
      <c r="O731">
        <f t="shared" si="11"/>
        <v>2024</v>
      </c>
      <c r="P731" s="20">
        <v>45335</v>
      </c>
    </row>
    <row r="732" spans="1:16" x14ac:dyDescent="0.3">
      <c r="A732" t="s">
        <v>868</v>
      </c>
      <c r="B732" t="s">
        <v>1149</v>
      </c>
      <c r="C732" t="s">
        <v>19</v>
      </c>
      <c r="D732" t="s">
        <v>25</v>
      </c>
      <c r="E732">
        <v>9</v>
      </c>
      <c r="F732" s="2">
        <v>0.76</v>
      </c>
      <c r="G732" s="1">
        <v>45302</v>
      </c>
      <c r="H732" s="24">
        <v>45338</v>
      </c>
      <c r="I732" t="s">
        <v>20</v>
      </c>
      <c r="J732" s="2">
        <v>6.84</v>
      </c>
      <c r="K732" t="s">
        <v>1144</v>
      </c>
      <c r="L732">
        <v>0</v>
      </c>
      <c r="M732" t="s">
        <v>22</v>
      </c>
      <c r="N732" t="s">
        <v>78</v>
      </c>
      <c r="O732">
        <f t="shared" si="11"/>
        <v>2024</v>
      </c>
      <c r="P732" s="20">
        <v>45302</v>
      </c>
    </row>
    <row r="733" spans="1:16" x14ac:dyDescent="0.3">
      <c r="A733" t="s">
        <v>869</v>
      </c>
      <c r="B733" t="s">
        <v>1149</v>
      </c>
      <c r="C733" t="s">
        <v>15</v>
      </c>
      <c r="D733" t="s">
        <v>27</v>
      </c>
      <c r="E733">
        <v>5</v>
      </c>
      <c r="F733" s="2">
        <v>292.01</v>
      </c>
      <c r="G733" s="1">
        <v>45639</v>
      </c>
      <c r="H733" s="24">
        <v>45671</v>
      </c>
      <c r="I733" t="s">
        <v>12</v>
      </c>
      <c r="J733" s="2">
        <v>1460.05</v>
      </c>
      <c r="K733" t="s">
        <v>1143</v>
      </c>
      <c r="L733">
        <v>1</v>
      </c>
      <c r="M733" t="s">
        <v>80</v>
      </c>
      <c r="N733" t="s">
        <v>87</v>
      </c>
      <c r="O733">
        <f t="shared" si="11"/>
        <v>2024</v>
      </c>
      <c r="P733" s="20">
        <v>45639</v>
      </c>
    </row>
    <row r="734" spans="1:16" x14ac:dyDescent="0.3">
      <c r="A734" t="s">
        <v>870</v>
      </c>
      <c r="B734" t="s">
        <v>1155</v>
      </c>
      <c r="C734" t="s">
        <v>10</v>
      </c>
      <c r="D734" t="s">
        <v>65</v>
      </c>
      <c r="E734">
        <v>4</v>
      </c>
      <c r="F734" s="2">
        <v>35.93</v>
      </c>
      <c r="G734" s="1">
        <v>45300</v>
      </c>
      <c r="H734" s="24">
        <v>45322</v>
      </c>
      <c r="I734" t="s">
        <v>12</v>
      </c>
      <c r="J734" s="2">
        <v>143.72</v>
      </c>
      <c r="K734" t="s">
        <v>136</v>
      </c>
      <c r="L734">
        <v>6</v>
      </c>
      <c r="M734" t="s">
        <v>48</v>
      </c>
      <c r="N734" t="s">
        <v>98</v>
      </c>
      <c r="O734">
        <f t="shared" si="11"/>
        <v>2024</v>
      </c>
      <c r="P734" s="20">
        <v>45300</v>
      </c>
    </row>
    <row r="735" spans="1:16" x14ac:dyDescent="0.3">
      <c r="A735" t="s">
        <v>871</v>
      </c>
      <c r="B735" t="s">
        <v>1152</v>
      </c>
      <c r="C735" t="s">
        <v>24</v>
      </c>
      <c r="D735" t="s">
        <v>25</v>
      </c>
      <c r="E735">
        <v>2</v>
      </c>
      <c r="F735" s="2">
        <v>0.76</v>
      </c>
      <c r="G735" s="1">
        <v>45308</v>
      </c>
      <c r="H735" s="24">
        <v>45337</v>
      </c>
      <c r="I735" t="s">
        <v>20</v>
      </c>
      <c r="J735" s="2">
        <v>1.52</v>
      </c>
      <c r="K735" t="s">
        <v>1144</v>
      </c>
      <c r="L735">
        <v>6</v>
      </c>
      <c r="M735" t="s">
        <v>48</v>
      </c>
      <c r="N735" t="s">
        <v>96</v>
      </c>
      <c r="O735">
        <f t="shared" si="11"/>
        <v>2024</v>
      </c>
      <c r="P735" s="20">
        <v>45308</v>
      </c>
    </row>
    <row r="736" spans="1:16" x14ac:dyDescent="0.3">
      <c r="A736" t="s">
        <v>872</v>
      </c>
      <c r="B736" t="s">
        <v>1150</v>
      </c>
      <c r="C736" t="s">
        <v>24</v>
      </c>
      <c r="D736" t="s">
        <v>38</v>
      </c>
      <c r="E736">
        <v>3</v>
      </c>
      <c r="F736" s="2">
        <v>3.51</v>
      </c>
      <c r="G736" s="1">
        <v>45778</v>
      </c>
      <c r="H736" s="24">
        <v>45799</v>
      </c>
      <c r="I736" t="s">
        <v>12</v>
      </c>
      <c r="J736" s="2">
        <v>10.53</v>
      </c>
      <c r="K736" t="s">
        <v>1144</v>
      </c>
      <c r="L736">
        <v>5</v>
      </c>
      <c r="M736" t="s">
        <v>22</v>
      </c>
      <c r="N736" t="s">
        <v>101</v>
      </c>
      <c r="O736">
        <f t="shared" si="11"/>
        <v>2025</v>
      </c>
      <c r="P736" s="20">
        <v>45778</v>
      </c>
    </row>
    <row r="737" spans="1:16" x14ac:dyDescent="0.3">
      <c r="A737" t="s">
        <v>873</v>
      </c>
      <c r="B737" t="s">
        <v>1157</v>
      </c>
      <c r="C737" t="s">
        <v>10</v>
      </c>
      <c r="D737" t="s">
        <v>44</v>
      </c>
      <c r="E737">
        <v>4</v>
      </c>
      <c r="F737" s="2">
        <v>76.069999999999993</v>
      </c>
      <c r="G737" s="1">
        <v>45512</v>
      </c>
      <c r="H737" s="24">
        <v>45529</v>
      </c>
      <c r="I737" t="s">
        <v>12</v>
      </c>
      <c r="J737" s="2">
        <v>304.27999999999997</v>
      </c>
      <c r="K737" t="s">
        <v>136</v>
      </c>
      <c r="L737">
        <v>10</v>
      </c>
      <c r="M737" t="s">
        <v>28</v>
      </c>
      <c r="N737" t="s">
        <v>99</v>
      </c>
      <c r="O737">
        <f t="shared" si="11"/>
        <v>2024</v>
      </c>
      <c r="P737" s="20">
        <v>45512</v>
      </c>
    </row>
    <row r="738" spans="1:16" x14ac:dyDescent="0.3">
      <c r="A738" t="s">
        <v>874</v>
      </c>
      <c r="B738" t="s">
        <v>1156</v>
      </c>
      <c r="C738" t="s">
        <v>24</v>
      </c>
      <c r="D738" t="s">
        <v>32</v>
      </c>
      <c r="E738">
        <v>4</v>
      </c>
      <c r="F738" s="2">
        <v>35.380000000000003</v>
      </c>
      <c r="G738" s="1">
        <v>45250</v>
      </c>
      <c r="H738" s="24">
        <v>45270</v>
      </c>
      <c r="I738" t="s">
        <v>20</v>
      </c>
      <c r="J738" s="2">
        <v>141.52000000000001</v>
      </c>
      <c r="K738" t="s">
        <v>136</v>
      </c>
      <c r="L738">
        <v>4</v>
      </c>
      <c r="M738" t="s">
        <v>28</v>
      </c>
      <c r="N738" t="s">
        <v>99</v>
      </c>
      <c r="O738">
        <f t="shared" si="11"/>
        <v>2023</v>
      </c>
      <c r="P738" s="20">
        <v>45250</v>
      </c>
    </row>
    <row r="739" spans="1:16" x14ac:dyDescent="0.3">
      <c r="A739" t="s">
        <v>875</v>
      </c>
      <c r="B739" t="s">
        <v>1153</v>
      </c>
      <c r="C739" t="s">
        <v>19</v>
      </c>
      <c r="D739" t="s">
        <v>16</v>
      </c>
      <c r="E739">
        <v>7</v>
      </c>
      <c r="F739" s="2">
        <v>177.37</v>
      </c>
      <c r="G739" s="1">
        <v>45426</v>
      </c>
      <c r="H739" s="24">
        <v>45460</v>
      </c>
      <c r="I739" t="s">
        <v>12</v>
      </c>
      <c r="J739" s="2">
        <v>1241.5900000000001</v>
      </c>
      <c r="K739" t="s">
        <v>1143</v>
      </c>
      <c r="L739">
        <v>5</v>
      </c>
      <c r="M739" t="s">
        <v>22</v>
      </c>
      <c r="N739" t="s">
        <v>101</v>
      </c>
      <c r="O739">
        <f t="shared" si="11"/>
        <v>2024</v>
      </c>
      <c r="P739" s="20">
        <v>45426</v>
      </c>
    </row>
    <row r="740" spans="1:16" x14ac:dyDescent="0.3">
      <c r="A740" t="s">
        <v>876</v>
      </c>
      <c r="B740" t="s">
        <v>1155</v>
      </c>
      <c r="C740" t="s">
        <v>10</v>
      </c>
      <c r="D740" t="s">
        <v>65</v>
      </c>
      <c r="E740">
        <v>10</v>
      </c>
      <c r="F740" s="2">
        <v>35.93</v>
      </c>
      <c r="G740" s="1">
        <v>45127</v>
      </c>
      <c r="H740" s="24">
        <v>45142</v>
      </c>
      <c r="I740" t="s">
        <v>12</v>
      </c>
      <c r="J740" s="2">
        <v>359.3</v>
      </c>
      <c r="K740" t="s">
        <v>1143</v>
      </c>
      <c r="L740">
        <v>17</v>
      </c>
      <c r="M740" t="s">
        <v>80</v>
      </c>
      <c r="N740" t="s">
        <v>89</v>
      </c>
      <c r="O740">
        <f t="shared" si="11"/>
        <v>2023</v>
      </c>
      <c r="P740" s="20">
        <v>45127</v>
      </c>
    </row>
    <row r="741" spans="1:16" x14ac:dyDescent="0.3">
      <c r="A741" t="s">
        <v>877</v>
      </c>
      <c r="B741" t="s">
        <v>1154</v>
      </c>
      <c r="C741" t="s">
        <v>24</v>
      </c>
      <c r="D741" t="s">
        <v>34</v>
      </c>
      <c r="E741">
        <v>7</v>
      </c>
      <c r="F741" s="2">
        <v>113.3</v>
      </c>
      <c r="G741" s="1">
        <v>45038</v>
      </c>
      <c r="H741" s="24">
        <v>45079</v>
      </c>
      <c r="I741" t="s">
        <v>20</v>
      </c>
      <c r="J741" s="2">
        <v>793.1</v>
      </c>
      <c r="K741" t="s">
        <v>136</v>
      </c>
      <c r="L741">
        <v>1</v>
      </c>
      <c r="M741" t="s">
        <v>48</v>
      </c>
      <c r="N741" t="s">
        <v>54</v>
      </c>
      <c r="O741">
        <f t="shared" si="11"/>
        <v>2023</v>
      </c>
      <c r="P741" s="20">
        <v>45038</v>
      </c>
    </row>
    <row r="742" spans="1:16" x14ac:dyDescent="0.3">
      <c r="A742" t="s">
        <v>878</v>
      </c>
      <c r="B742" t="s">
        <v>1152</v>
      </c>
      <c r="C742" t="s">
        <v>24</v>
      </c>
      <c r="D742" t="s">
        <v>34</v>
      </c>
      <c r="E742">
        <v>10</v>
      </c>
      <c r="F742" s="2">
        <v>113.3</v>
      </c>
      <c r="G742" s="1">
        <v>45913</v>
      </c>
      <c r="H742" s="24">
        <v>45935</v>
      </c>
      <c r="I742" t="s">
        <v>20</v>
      </c>
      <c r="J742" s="2">
        <v>1133</v>
      </c>
      <c r="K742" t="s">
        <v>136</v>
      </c>
      <c r="L742">
        <v>2</v>
      </c>
      <c r="M742" t="s">
        <v>35</v>
      </c>
      <c r="N742" t="s">
        <v>100</v>
      </c>
      <c r="O742">
        <f t="shared" si="11"/>
        <v>2025</v>
      </c>
      <c r="P742" s="20">
        <v>45913</v>
      </c>
    </row>
    <row r="743" spans="1:16" x14ac:dyDescent="0.3">
      <c r="A743" t="s">
        <v>879</v>
      </c>
      <c r="B743" t="s">
        <v>1150</v>
      </c>
      <c r="C743" t="s">
        <v>24</v>
      </c>
      <c r="D743" t="s">
        <v>27</v>
      </c>
      <c r="E743">
        <v>3</v>
      </c>
      <c r="F743" s="2">
        <v>292.01</v>
      </c>
      <c r="G743" s="1">
        <v>45438</v>
      </c>
      <c r="H743" s="24">
        <v>45460</v>
      </c>
      <c r="I743" t="s">
        <v>12</v>
      </c>
      <c r="J743" s="2">
        <v>876.03</v>
      </c>
      <c r="K743" t="s">
        <v>1143</v>
      </c>
      <c r="L743">
        <v>6</v>
      </c>
      <c r="M743" t="s">
        <v>30</v>
      </c>
      <c r="N743" t="s">
        <v>67</v>
      </c>
      <c r="O743">
        <f t="shared" si="11"/>
        <v>2024</v>
      </c>
      <c r="P743" s="20">
        <v>45438</v>
      </c>
    </row>
    <row r="744" spans="1:16" x14ac:dyDescent="0.3">
      <c r="A744" t="s">
        <v>880</v>
      </c>
      <c r="B744" t="s">
        <v>1154</v>
      </c>
      <c r="C744" t="s">
        <v>24</v>
      </c>
      <c r="D744" t="s">
        <v>44</v>
      </c>
      <c r="E744">
        <v>8</v>
      </c>
      <c r="F744" s="2">
        <v>76.069999999999993</v>
      </c>
      <c r="G744" s="1">
        <v>45420</v>
      </c>
      <c r="H744" s="24">
        <v>45444</v>
      </c>
      <c r="I744" t="s">
        <v>12</v>
      </c>
      <c r="J744" s="2">
        <v>608.55999999999995</v>
      </c>
      <c r="K744" t="s">
        <v>136</v>
      </c>
      <c r="L744">
        <v>15</v>
      </c>
      <c r="M744" t="s">
        <v>80</v>
      </c>
      <c r="N744" t="s">
        <v>114</v>
      </c>
      <c r="O744">
        <f t="shared" si="11"/>
        <v>2024</v>
      </c>
      <c r="P744" s="20">
        <v>45420</v>
      </c>
    </row>
    <row r="745" spans="1:16" x14ac:dyDescent="0.3">
      <c r="A745" t="s">
        <v>881</v>
      </c>
      <c r="B745" t="s">
        <v>1153</v>
      </c>
      <c r="C745" t="s">
        <v>19</v>
      </c>
      <c r="D745" t="s">
        <v>27</v>
      </c>
      <c r="E745">
        <v>10</v>
      </c>
      <c r="F745" s="2">
        <v>292.01</v>
      </c>
      <c r="G745" s="1">
        <v>45732</v>
      </c>
      <c r="H745" s="24">
        <v>45761</v>
      </c>
      <c r="I745" t="s">
        <v>12</v>
      </c>
      <c r="J745" s="2">
        <v>2920.1</v>
      </c>
      <c r="K745" t="s">
        <v>1143</v>
      </c>
      <c r="L745">
        <v>3</v>
      </c>
      <c r="M745" t="s">
        <v>48</v>
      </c>
      <c r="N745" t="s">
        <v>68</v>
      </c>
      <c r="O745">
        <f t="shared" si="11"/>
        <v>2025</v>
      </c>
      <c r="P745" s="20">
        <v>45732</v>
      </c>
    </row>
    <row r="746" spans="1:16" x14ac:dyDescent="0.3">
      <c r="A746" t="s">
        <v>882</v>
      </c>
      <c r="B746" t="s">
        <v>1158</v>
      </c>
      <c r="C746" t="s">
        <v>15</v>
      </c>
      <c r="D746" t="s">
        <v>44</v>
      </c>
      <c r="E746">
        <v>3</v>
      </c>
      <c r="F746" s="2">
        <v>76.069999999999993</v>
      </c>
      <c r="G746" s="1">
        <v>45337</v>
      </c>
      <c r="H746" s="24">
        <v>45364</v>
      </c>
      <c r="I746" t="s">
        <v>20</v>
      </c>
      <c r="J746" s="2">
        <v>228.20999999999998</v>
      </c>
      <c r="K746" t="s">
        <v>1143</v>
      </c>
      <c r="L746">
        <v>0</v>
      </c>
      <c r="M746" t="s">
        <v>28</v>
      </c>
      <c r="N746" t="s">
        <v>128</v>
      </c>
      <c r="O746">
        <f t="shared" si="11"/>
        <v>2024</v>
      </c>
      <c r="P746" s="20">
        <v>45337</v>
      </c>
    </row>
    <row r="747" spans="1:16" x14ac:dyDescent="0.3">
      <c r="A747" t="s">
        <v>883</v>
      </c>
      <c r="B747" t="s">
        <v>1150</v>
      </c>
      <c r="C747" t="s">
        <v>24</v>
      </c>
      <c r="D747" t="s">
        <v>51</v>
      </c>
      <c r="E747">
        <v>3</v>
      </c>
      <c r="F747" s="2">
        <v>21.99</v>
      </c>
      <c r="G747" s="1">
        <v>45151</v>
      </c>
      <c r="H747" s="24">
        <v>45187</v>
      </c>
      <c r="I747" t="s">
        <v>20</v>
      </c>
      <c r="J747" s="2">
        <v>65.97</v>
      </c>
      <c r="K747" t="s">
        <v>1144</v>
      </c>
      <c r="L747">
        <v>2</v>
      </c>
      <c r="M747" t="s">
        <v>80</v>
      </c>
      <c r="N747" t="s">
        <v>81</v>
      </c>
      <c r="O747">
        <f t="shared" si="11"/>
        <v>2023</v>
      </c>
      <c r="P747" s="20">
        <v>45151</v>
      </c>
    </row>
    <row r="748" spans="1:16" x14ac:dyDescent="0.3">
      <c r="A748" t="s">
        <v>884</v>
      </c>
      <c r="B748" t="s">
        <v>1154</v>
      </c>
      <c r="C748" t="s">
        <v>24</v>
      </c>
      <c r="D748" t="s">
        <v>27</v>
      </c>
      <c r="E748">
        <v>2</v>
      </c>
      <c r="F748" s="2">
        <v>292.01</v>
      </c>
      <c r="G748" s="1">
        <v>45603</v>
      </c>
      <c r="H748" s="24">
        <v>45624</v>
      </c>
      <c r="I748" t="s">
        <v>20</v>
      </c>
      <c r="J748" s="2">
        <v>584.02</v>
      </c>
      <c r="K748" t="s">
        <v>1143</v>
      </c>
      <c r="L748">
        <v>7</v>
      </c>
      <c r="M748" t="s">
        <v>28</v>
      </c>
      <c r="N748" t="s">
        <v>81</v>
      </c>
      <c r="O748">
        <f t="shared" si="11"/>
        <v>2024</v>
      </c>
      <c r="P748" s="20">
        <v>45603</v>
      </c>
    </row>
    <row r="749" spans="1:16" x14ac:dyDescent="0.3">
      <c r="A749" t="s">
        <v>885</v>
      </c>
      <c r="B749" t="s">
        <v>1158</v>
      </c>
      <c r="C749" t="s">
        <v>15</v>
      </c>
      <c r="D749" t="s">
        <v>25</v>
      </c>
      <c r="E749">
        <v>8</v>
      </c>
      <c r="F749" s="2">
        <v>0.76</v>
      </c>
      <c r="G749" s="1">
        <v>45330</v>
      </c>
      <c r="H749" s="24">
        <v>45345</v>
      </c>
      <c r="I749" t="s">
        <v>12</v>
      </c>
      <c r="J749" s="2">
        <v>6.08</v>
      </c>
      <c r="K749" t="s">
        <v>1144</v>
      </c>
      <c r="L749">
        <v>19</v>
      </c>
      <c r="M749" t="s">
        <v>17</v>
      </c>
      <c r="N749" t="s">
        <v>21</v>
      </c>
      <c r="O749">
        <f t="shared" si="11"/>
        <v>2024</v>
      </c>
      <c r="P749" s="20">
        <v>45330</v>
      </c>
    </row>
    <row r="750" spans="1:16" x14ac:dyDescent="0.3">
      <c r="A750" t="s">
        <v>886</v>
      </c>
      <c r="B750" t="s">
        <v>1156</v>
      </c>
      <c r="C750" t="s">
        <v>24</v>
      </c>
      <c r="D750" t="s">
        <v>38</v>
      </c>
      <c r="E750">
        <v>1</v>
      </c>
      <c r="F750" s="2">
        <v>3.51</v>
      </c>
      <c r="G750" s="1">
        <v>45882</v>
      </c>
      <c r="H750" s="24">
        <v>45925</v>
      </c>
      <c r="I750" t="s">
        <v>20</v>
      </c>
      <c r="J750" s="2">
        <v>3.51</v>
      </c>
      <c r="K750" t="s">
        <v>1144</v>
      </c>
      <c r="L750">
        <v>4</v>
      </c>
      <c r="M750" t="s">
        <v>28</v>
      </c>
      <c r="N750" t="s">
        <v>128</v>
      </c>
      <c r="O750">
        <f t="shared" si="11"/>
        <v>2025</v>
      </c>
      <c r="P750" s="20">
        <v>45882</v>
      </c>
    </row>
    <row r="751" spans="1:16" x14ac:dyDescent="0.3">
      <c r="A751" t="s">
        <v>887</v>
      </c>
      <c r="B751" t="s">
        <v>1154</v>
      </c>
      <c r="C751" t="s">
        <v>24</v>
      </c>
      <c r="D751" t="s">
        <v>34</v>
      </c>
      <c r="E751">
        <v>6</v>
      </c>
      <c r="F751" s="2">
        <v>113.3</v>
      </c>
      <c r="G751" s="1">
        <v>45170</v>
      </c>
      <c r="H751" s="24">
        <v>45213</v>
      </c>
      <c r="I751" t="s">
        <v>20</v>
      </c>
      <c r="J751" s="2">
        <v>679.8</v>
      </c>
      <c r="K751" t="s">
        <v>136</v>
      </c>
      <c r="L751">
        <v>0</v>
      </c>
      <c r="M751" t="s">
        <v>35</v>
      </c>
      <c r="N751" t="s">
        <v>83</v>
      </c>
      <c r="O751">
        <f t="shared" si="11"/>
        <v>2023</v>
      </c>
      <c r="P751" s="20">
        <v>45170</v>
      </c>
    </row>
    <row r="752" spans="1:16" x14ac:dyDescent="0.3">
      <c r="A752" t="s">
        <v>888</v>
      </c>
      <c r="B752" t="s">
        <v>1154</v>
      </c>
      <c r="C752" t="s">
        <v>10</v>
      </c>
      <c r="D752" t="s">
        <v>32</v>
      </c>
      <c r="E752">
        <v>8</v>
      </c>
      <c r="F752" s="2">
        <v>35.380000000000003</v>
      </c>
      <c r="G752" s="1">
        <v>45103</v>
      </c>
      <c r="H752" s="24">
        <v>45122</v>
      </c>
      <c r="I752" t="s">
        <v>12</v>
      </c>
      <c r="J752" s="2">
        <v>283.04000000000002</v>
      </c>
      <c r="K752" t="s">
        <v>136</v>
      </c>
      <c r="L752">
        <v>19</v>
      </c>
      <c r="M752" t="s">
        <v>22</v>
      </c>
      <c r="N752" t="s">
        <v>93</v>
      </c>
      <c r="O752">
        <f t="shared" si="11"/>
        <v>2023</v>
      </c>
      <c r="P752" s="20">
        <v>45103</v>
      </c>
    </row>
    <row r="753" spans="1:16" x14ac:dyDescent="0.3">
      <c r="A753" t="s">
        <v>889</v>
      </c>
      <c r="B753" t="s">
        <v>1152</v>
      </c>
      <c r="C753" t="s">
        <v>24</v>
      </c>
      <c r="D753" t="s">
        <v>11</v>
      </c>
      <c r="E753">
        <v>4</v>
      </c>
      <c r="F753" s="2">
        <v>226.86</v>
      </c>
      <c r="G753" s="1">
        <v>45595</v>
      </c>
      <c r="H753" s="24">
        <v>45632</v>
      </c>
      <c r="I753" t="s">
        <v>12</v>
      </c>
      <c r="J753" s="2">
        <v>907.44</v>
      </c>
      <c r="K753" t="s">
        <v>136</v>
      </c>
      <c r="L753">
        <v>15</v>
      </c>
      <c r="M753" t="s">
        <v>40</v>
      </c>
      <c r="N753" t="s">
        <v>119</v>
      </c>
      <c r="O753">
        <f t="shared" si="11"/>
        <v>2024</v>
      </c>
      <c r="P753" s="20">
        <v>45595</v>
      </c>
    </row>
    <row r="754" spans="1:16" x14ac:dyDescent="0.3">
      <c r="A754" t="s">
        <v>890</v>
      </c>
      <c r="B754" t="s">
        <v>1149</v>
      </c>
      <c r="C754" t="s">
        <v>19</v>
      </c>
      <c r="D754" t="s">
        <v>38</v>
      </c>
      <c r="E754">
        <v>1</v>
      </c>
      <c r="F754" s="2">
        <v>3.51</v>
      </c>
      <c r="G754" s="1">
        <v>45482</v>
      </c>
      <c r="H754" s="24">
        <v>45514</v>
      </c>
      <c r="I754" t="s">
        <v>12</v>
      </c>
      <c r="J754" s="2">
        <v>3.51</v>
      </c>
      <c r="K754" t="s">
        <v>1144</v>
      </c>
      <c r="L754">
        <v>10</v>
      </c>
      <c r="M754" t="s">
        <v>13</v>
      </c>
      <c r="N754" t="s">
        <v>26</v>
      </c>
      <c r="O754">
        <f t="shared" si="11"/>
        <v>2024</v>
      </c>
      <c r="P754" s="20">
        <v>45482</v>
      </c>
    </row>
    <row r="755" spans="1:16" x14ac:dyDescent="0.3">
      <c r="A755" t="s">
        <v>891</v>
      </c>
      <c r="B755" t="s">
        <v>1155</v>
      </c>
      <c r="C755" t="s">
        <v>10</v>
      </c>
      <c r="D755" t="s">
        <v>44</v>
      </c>
      <c r="E755">
        <v>7</v>
      </c>
      <c r="F755" s="2">
        <v>76.069999999999993</v>
      </c>
      <c r="G755" s="1">
        <v>45405</v>
      </c>
      <c r="H755" s="24">
        <v>45425</v>
      </c>
      <c r="I755" t="s">
        <v>20</v>
      </c>
      <c r="J755" s="2">
        <v>532.49</v>
      </c>
      <c r="K755" t="s">
        <v>136</v>
      </c>
      <c r="L755">
        <v>19</v>
      </c>
      <c r="M755" t="s">
        <v>28</v>
      </c>
      <c r="N755" t="s">
        <v>74</v>
      </c>
      <c r="O755">
        <f t="shared" si="11"/>
        <v>2024</v>
      </c>
      <c r="P755" s="20">
        <v>45405</v>
      </c>
    </row>
    <row r="756" spans="1:16" x14ac:dyDescent="0.3">
      <c r="A756" t="s">
        <v>892</v>
      </c>
      <c r="B756" t="s">
        <v>1159</v>
      </c>
      <c r="C756" t="s">
        <v>24</v>
      </c>
      <c r="D756" t="s">
        <v>65</v>
      </c>
      <c r="E756">
        <v>3</v>
      </c>
      <c r="F756" s="2">
        <v>35.93</v>
      </c>
      <c r="G756" s="1">
        <v>45349</v>
      </c>
      <c r="H756" s="24">
        <v>45381</v>
      </c>
      <c r="I756" t="s">
        <v>20</v>
      </c>
      <c r="J756" s="2">
        <v>107.78999999999999</v>
      </c>
      <c r="K756" t="s">
        <v>136</v>
      </c>
      <c r="L756">
        <v>3</v>
      </c>
      <c r="M756" t="s">
        <v>48</v>
      </c>
      <c r="N756" t="s">
        <v>59</v>
      </c>
      <c r="O756">
        <f t="shared" si="11"/>
        <v>2024</v>
      </c>
      <c r="P756" s="20">
        <v>45349</v>
      </c>
    </row>
    <row r="757" spans="1:16" x14ac:dyDescent="0.3">
      <c r="A757" t="s">
        <v>893</v>
      </c>
      <c r="B757" t="s">
        <v>1159</v>
      </c>
      <c r="C757" t="s">
        <v>24</v>
      </c>
      <c r="D757" t="s">
        <v>44</v>
      </c>
      <c r="E757">
        <v>2</v>
      </c>
      <c r="F757" s="2">
        <v>76.069999999999993</v>
      </c>
      <c r="G757" s="1">
        <v>45084</v>
      </c>
      <c r="H757" s="24">
        <v>45127</v>
      </c>
      <c r="I757" t="s">
        <v>12</v>
      </c>
      <c r="J757" s="2">
        <v>152.13999999999999</v>
      </c>
      <c r="K757" t="s">
        <v>136</v>
      </c>
      <c r="L757">
        <v>3</v>
      </c>
      <c r="M757" t="s">
        <v>40</v>
      </c>
      <c r="N757" t="s">
        <v>129</v>
      </c>
      <c r="O757">
        <f t="shared" si="11"/>
        <v>2023</v>
      </c>
      <c r="P757" s="20">
        <v>45084</v>
      </c>
    </row>
    <row r="758" spans="1:16" x14ac:dyDescent="0.3">
      <c r="A758" t="s">
        <v>894</v>
      </c>
      <c r="B758" t="s">
        <v>1155</v>
      </c>
      <c r="C758" t="s">
        <v>10</v>
      </c>
      <c r="D758" t="s">
        <v>44</v>
      </c>
      <c r="E758">
        <v>8</v>
      </c>
      <c r="F758" s="2">
        <v>76.069999999999993</v>
      </c>
      <c r="G758" s="1">
        <v>45931</v>
      </c>
      <c r="H758" s="24">
        <v>45970</v>
      </c>
      <c r="I758" t="s">
        <v>20</v>
      </c>
      <c r="J758" s="2">
        <v>608.55999999999995</v>
      </c>
      <c r="K758" t="s">
        <v>136</v>
      </c>
      <c r="L758">
        <v>0</v>
      </c>
      <c r="M758" t="s">
        <v>80</v>
      </c>
      <c r="N758" t="s">
        <v>105</v>
      </c>
      <c r="O758">
        <f t="shared" si="11"/>
        <v>2025</v>
      </c>
      <c r="P758" s="20">
        <v>45931</v>
      </c>
    </row>
    <row r="759" spans="1:16" x14ac:dyDescent="0.3">
      <c r="A759" t="s">
        <v>895</v>
      </c>
      <c r="B759" t="s">
        <v>1155</v>
      </c>
      <c r="C759" t="s">
        <v>10</v>
      </c>
      <c r="D759" t="s">
        <v>16</v>
      </c>
      <c r="E759">
        <v>6</v>
      </c>
      <c r="F759" s="2">
        <v>177.37</v>
      </c>
      <c r="G759" s="1">
        <v>45779</v>
      </c>
      <c r="H759" s="24">
        <v>45805</v>
      </c>
      <c r="I759" t="s">
        <v>20</v>
      </c>
      <c r="J759" s="2">
        <v>1064.22</v>
      </c>
      <c r="K759" t="s">
        <v>1143</v>
      </c>
      <c r="L759">
        <v>9</v>
      </c>
      <c r="M759" t="s">
        <v>28</v>
      </c>
      <c r="N759" t="s">
        <v>128</v>
      </c>
      <c r="O759">
        <f t="shared" si="11"/>
        <v>2025</v>
      </c>
      <c r="P759" s="20">
        <v>45779</v>
      </c>
    </row>
    <row r="760" spans="1:16" x14ac:dyDescent="0.3">
      <c r="A760" t="s">
        <v>896</v>
      </c>
      <c r="B760" t="s">
        <v>1156</v>
      </c>
      <c r="C760" t="s">
        <v>24</v>
      </c>
      <c r="D760" t="s">
        <v>32</v>
      </c>
      <c r="E760">
        <v>3</v>
      </c>
      <c r="F760" s="2">
        <v>35.380000000000003</v>
      </c>
      <c r="G760" s="1">
        <v>44971</v>
      </c>
      <c r="H760" s="24">
        <v>45008</v>
      </c>
      <c r="I760" t="s">
        <v>20</v>
      </c>
      <c r="J760" s="2">
        <v>106.14000000000001</v>
      </c>
      <c r="K760" t="s">
        <v>136</v>
      </c>
      <c r="L760">
        <v>2</v>
      </c>
      <c r="M760" t="s">
        <v>13</v>
      </c>
      <c r="N760" t="s">
        <v>135</v>
      </c>
      <c r="O760">
        <f t="shared" si="11"/>
        <v>2023</v>
      </c>
      <c r="P760" s="20">
        <v>44971</v>
      </c>
    </row>
    <row r="761" spans="1:16" x14ac:dyDescent="0.3">
      <c r="A761" t="s">
        <v>897</v>
      </c>
      <c r="B761" t="s">
        <v>1155</v>
      </c>
      <c r="C761" t="s">
        <v>10</v>
      </c>
      <c r="D761" t="s">
        <v>38</v>
      </c>
      <c r="E761">
        <v>7</v>
      </c>
      <c r="F761" s="2">
        <v>3.51</v>
      </c>
      <c r="G761" s="1">
        <v>45633</v>
      </c>
      <c r="H761" s="24">
        <v>45674</v>
      </c>
      <c r="I761" t="s">
        <v>20</v>
      </c>
      <c r="J761" s="2">
        <v>24.57</v>
      </c>
      <c r="K761" t="s">
        <v>1144</v>
      </c>
      <c r="L761">
        <v>4</v>
      </c>
      <c r="M761" t="s">
        <v>13</v>
      </c>
      <c r="N761" t="s">
        <v>85</v>
      </c>
      <c r="O761">
        <f t="shared" si="11"/>
        <v>2024</v>
      </c>
      <c r="P761" s="20">
        <v>45633</v>
      </c>
    </row>
    <row r="762" spans="1:16" x14ac:dyDescent="0.3">
      <c r="A762" t="s">
        <v>898</v>
      </c>
      <c r="B762" t="s">
        <v>1151</v>
      </c>
      <c r="C762" t="s">
        <v>10</v>
      </c>
      <c r="D762" t="s">
        <v>34</v>
      </c>
      <c r="E762">
        <v>6</v>
      </c>
      <c r="F762" s="2">
        <v>113.3</v>
      </c>
      <c r="G762" s="1">
        <v>45460</v>
      </c>
      <c r="H762" s="24">
        <v>45485</v>
      </c>
      <c r="I762" t="s">
        <v>12</v>
      </c>
      <c r="J762" s="2">
        <v>679.8</v>
      </c>
      <c r="K762" t="s">
        <v>136</v>
      </c>
      <c r="L762">
        <v>3</v>
      </c>
      <c r="M762" t="s">
        <v>48</v>
      </c>
      <c r="N762" t="s">
        <v>68</v>
      </c>
      <c r="O762">
        <f t="shared" si="11"/>
        <v>2024</v>
      </c>
      <c r="P762" s="20">
        <v>45460</v>
      </c>
    </row>
    <row r="763" spans="1:16" x14ac:dyDescent="0.3">
      <c r="A763" t="s">
        <v>899</v>
      </c>
      <c r="B763" t="s">
        <v>1154</v>
      </c>
      <c r="C763" t="s">
        <v>24</v>
      </c>
      <c r="D763" t="s">
        <v>32</v>
      </c>
      <c r="E763">
        <v>7</v>
      </c>
      <c r="F763" s="2">
        <v>35.380000000000003</v>
      </c>
      <c r="G763" s="1">
        <v>45763</v>
      </c>
      <c r="H763" s="24">
        <v>45808</v>
      </c>
      <c r="I763" t="s">
        <v>20</v>
      </c>
      <c r="J763" s="2">
        <v>247.66000000000003</v>
      </c>
      <c r="K763" t="s">
        <v>136</v>
      </c>
      <c r="L763">
        <v>1</v>
      </c>
      <c r="M763" t="s">
        <v>35</v>
      </c>
      <c r="N763" t="s">
        <v>83</v>
      </c>
      <c r="O763">
        <f t="shared" si="11"/>
        <v>2025</v>
      </c>
      <c r="P763" s="20">
        <v>45763</v>
      </c>
    </row>
    <row r="764" spans="1:16" x14ac:dyDescent="0.3">
      <c r="A764" t="s">
        <v>900</v>
      </c>
      <c r="B764" t="s">
        <v>1153</v>
      </c>
      <c r="C764" t="s">
        <v>19</v>
      </c>
      <c r="D764" t="s">
        <v>51</v>
      </c>
      <c r="E764">
        <v>6</v>
      </c>
      <c r="F764" s="2">
        <v>21.99</v>
      </c>
      <c r="G764" s="1">
        <v>45595</v>
      </c>
      <c r="H764" s="24">
        <v>45633</v>
      </c>
      <c r="I764" t="s">
        <v>12</v>
      </c>
      <c r="J764" s="2">
        <v>131.94</v>
      </c>
      <c r="K764" t="s">
        <v>1144</v>
      </c>
      <c r="L764">
        <v>3</v>
      </c>
      <c r="M764" t="s">
        <v>52</v>
      </c>
      <c r="N764" t="s">
        <v>76</v>
      </c>
      <c r="O764">
        <f t="shared" si="11"/>
        <v>2024</v>
      </c>
      <c r="P764" s="20">
        <v>45595</v>
      </c>
    </row>
    <row r="765" spans="1:16" x14ac:dyDescent="0.3">
      <c r="A765" t="s">
        <v>901</v>
      </c>
      <c r="B765" t="s">
        <v>1152</v>
      </c>
      <c r="C765" t="s">
        <v>24</v>
      </c>
      <c r="D765" t="s">
        <v>27</v>
      </c>
      <c r="E765">
        <v>7</v>
      </c>
      <c r="F765" s="2">
        <v>292.01</v>
      </c>
      <c r="G765" s="1">
        <v>45713</v>
      </c>
      <c r="H765" s="24">
        <v>45751</v>
      </c>
      <c r="I765" t="s">
        <v>12</v>
      </c>
      <c r="J765" s="2">
        <v>2044.07</v>
      </c>
      <c r="K765" t="s">
        <v>1143</v>
      </c>
      <c r="L765">
        <v>2</v>
      </c>
      <c r="M765" t="s">
        <v>22</v>
      </c>
      <c r="N765" t="s">
        <v>93</v>
      </c>
      <c r="O765">
        <f t="shared" si="11"/>
        <v>2025</v>
      </c>
      <c r="P765" s="20">
        <v>45713</v>
      </c>
    </row>
    <row r="766" spans="1:16" x14ac:dyDescent="0.3">
      <c r="A766" t="s">
        <v>902</v>
      </c>
      <c r="B766" t="s">
        <v>1157</v>
      </c>
      <c r="C766" t="s">
        <v>10</v>
      </c>
      <c r="D766" t="s">
        <v>44</v>
      </c>
      <c r="E766">
        <v>7</v>
      </c>
      <c r="F766" s="2">
        <v>76.069999999999993</v>
      </c>
      <c r="G766" s="1">
        <v>45628</v>
      </c>
      <c r="H766" s="24">
        <v>45669</v>
      </c>
      <c r="I766" t="s">
        <v>20</v>
      </c>
      <c r="J766" s="2">
        <v>532.49</v>
      </c>
      <c r="K766" t="s">
        <v>136</v>
      </c>
      <c r="L766">
        <v>7</v>
      </c>
      <c r="M766" t="s">
        <v>80</v>
      </c>
      <c r="N766" t="s">
        <v>120</v>
      </c>
      <c r="O766">
        <f t="shared" si="11"/>
        <v>2024</v>
      </c>
      <c r="P766" s="20">
        <v>45628</v>
      </c>
    </row>
    <row r="767" spans="1:16" x14ac:dyDescent="0.3">
      <c r="A767" t="s">
        <v>903</v>
      </c>
      <c r="B767" t="s">
        <v>1155</v>
      </c>
      <c r="C767" t="s">
        <v>10</v>
      </c>
      <c r="D767" t="s">
        <v>44</v>
      </c>
      <c r="E767">
        <v>6</v>
      </c>
      <c r="F767" s="2">
        <v>76.069999999999993</v>
      </c>
      <c r="G767" s="1">
        <v>44962</v>
      </c>
      <c r="H767" s="24">
        <v>45005</v>
      </c>
      <c r="I767" t="s">
        <v>20</v>
      </c>
      <c r="J767" s="2">
        <v>456.41999999999996</v>
      </c>
      <c r="K767" t="s">
        <v>136</v>
      </c>
      <c r="L767">
        <v>1</v>
      </c>
      <c r="M767" t="s">
        <v>13</v>
      </c>
      <c r="N767" t="s">
        <v>113</v>
      </c>
      <c r="O767">
        <f t="shared" si="11"/>
        <v>2023</v>
      </c>
      <c r="P767" s="20">
        <v>44962</v>
      </c>
    </row>
    <row r="768" spans="1:16" x14ac:dyDescent="0.3">
      <c r="A768" t="s">
        <v>904</v>
      </c>
      <c r="B768" t="s">
        <v>1150</v>
      </c>
      <c r="C768" t="s">
        <v>24</v>
      </c>
      <c r="D768" t="s">
        <v>44</v>
      </c>
      <c r="E768">
        <v>1</v>
      </c>
      <c r="F768" s="2">
        <v>76.069999999999993</v>
      </c>
      <c r="G768" s="1">
        <v>45167</v>
      </c>
      <c r="H768" s="24">
        <v>45203</v>
      </c>
      <c r="I768" t="s">
        <v>20</v>
      </c>
      <c r="J768" s="2">
        <v>76.069999999999993</v>
      </c>
      <c r="K768" t="s">
        <v>136</v>
      </c>
      <c r="L768">
        <v>9</v>
      </c>
      <c r="M768" t="s">
        <v>22</v>
      </c>
      <c r="N768" t="s">
        <v>134</v>
      </c>
      <c r="O768">
        <f t="shared" si="11"/>
        <v>2023</v>
      </c>
      <c r="P768" s="20">
        <v>45167</v>
      </c>
    </row>
    <row r="769" spans="1:16" x14ac:dyDescent="0.3">
      <c r="A769" t="s">
        <v>905</v>
      </c>
      <c r="B769" t="s">
        <v>1156</v>
      </c>
      <c r="C769" t="s">
        <v>24</v>
      </c>
      <c r="D769" t="s">
        <v>44</v>
      </c>
      <c r="E769">
        <v>6</v>
      </c>
      <c r="F769" s="2">
        <v>76.069999999999993</v>
      </c>
      <c r="G769" s="1">
        <v>45277</v>
      </c>
      <c r="H769" s="24">
        <v>45293</v>
      </c>
      <c r="I769" t="s">
        <v>12</v>
      </c>
      <c r="J769" s="2">
        <v>456.41999999999996</v>
      </c>
      <c r="K769" t="s">
        <v>136</v>
      </c>
      <c r="L769">
        <v>7</v>
      </c>
      <c r="M769" t="s">
        <v>80</v>
      </c>
      <c r="N769" t="s">
        <v>87</v>
      </c>
      <c r="O769">
        <f t="shared" si="11"/>
        <v>2023</v>
      </c>
      <c r="P769" s="20">
        <v>45277</v>
      </c>
    </row>
    <row r="770" spans="1:16" x14ac:dyDescent="0.3">
      <c r="A770" t="s">
        <v>906</v>
      </c>
      <c r="B770" t="s">
        <v>1151</v>
      </c>
      <c r="C770" t="s">
        <v>10</v>
      </c>
      <c r="D770" t="s">
        <v>38</v>
      </c>
      <c r="E770">
        <v>1</v>
      </c>
      <c r="F770" s="2">
        <v>3.51</v>
      </c>
      <c r="G770" s="1">
        <v>45482</v>
      </c>
      <c r="H770" s="24">
        <v>45498</v>
      </c>
      <c r="I770" t="s">
        <v>20</v>
      </c>
      <c r="J770" s="2">
        <v>3.51</v>
      </c>
      <c r="K770" t="s">
        <v>1144</v>
      </c>
      <c r="L770">
        <v>3</v>
      </c>
      <c r="M770" t="s">
        <v>13</v>
      </c>
      <c r="N770" t="s">
        <v>45</v>
      </c>
      <c r="O770">
        <f t="shared" si="11"/>
        <v>2024</v>
      </c>
      <c r="P770" s="20">
        <v>45482</v>
      </c>
    </row>
    <row r="771" spans="1:16" x14ac:dyDescent="0.3">
      <c r="A771" t="s">
        <v>907</v>
      </c>
      <c r="B771" t="s">
        <v>1149</v>
      </c>
      <c r="C771" t="s">
        <v>15</v>
      </c>
      <c r="D771" t="s">
        <v>11</v>
      </c>
      <c r="E771">
        <v>4</v>
      </c>
      <c r="F771" s="2">
        <v>226.86</v>
      </c>
      <c r="G771" s="1">
        <v>45732</v>
      </c>
      <c r="H771" s="24">
        <v>45760</v>
      </c>
      <c r="I771" t="s">
        <v>12</v>
      </c>
      <c r="J771" s="2">
        <v>907.44</v>
      </c>
      <c r="K771" t="s">
        <v>136</v>
      </c>
      <c r="L771">
        <v>12</v>
      </c>
      <c r="M771" t="s">
        <v>13</v>
      </c>
      <c r="N771" t="s">
        <v>33</v>
      </c>
      <c r="O771">
        <f t="shared" ref="O771:O834" si="12">YEAR(G771)</f>
        <v>2025</v>
      </c>
      <c r="P771" s="20">
        <v>45732</v>
      </c>
    </row>
    <row r="772" spans="1:16" x14ac:dyDescent="0.3">
      <c r="A772" t="s">
        <v>908</v>
      </c>
      <c r="B772" t="s">
        <v>1154</v>
      </c>
      <c r="C772" t="s">
        <v>24</v>
      </c>
      <c r="D772" t="s">
        <v>44</v>
      </c>
      <c r="E772">
        <v>7</v>
      </c>
      <c r="F772" s="2">
        <v>76.069999999999993</v>
      </c>
      <c r="G772" s="1">
        <v>45701</v>
      </c>
      <c r="H772" s="24">
        <v>45730</v>
      </c>
      <c r="I772" t="s">
        <v>12</v>
      </c>
      <c r="J772" s="2">
        <v>532.49</v>
      </c>
      <c r="K772" t="s">
        <v>136</v>
      </c>
      <c r="L772">
        <v>9</v>
      </c>
      <c r="M772" t="s">
        <v>17</v>
      </c>
      <c r="N772" t="s">
        <v>131</v>
      </c>
      <c r="O772">
        <f t="shared" si="12"/>
        <v>2025</v>
      </c>
      <c r="P772" s="20">
        <v>45701</v>
      </c>
    </row>
    <row r="773" spans="1:16" x14ac:dyDescent="0.3">
      <c r="A773" t="s">
        <v>909</v>
      </c>
      <c r="B773" t="s">
        <v>1152</v>
      </c>
      <c r="C773" t="s">
        <v>24</v>
      </c>
      <c r="D773" t="s">
        <v>16</v>
      </c>
      <c r="E773">
        <v>3</v>
      </c>
      <c r="F773" s="2">
        <v>177.37</v>
      </c>
      <c r="G773" s="1">
        <v>44968</v>
      </c>
      <c r="H773" s="24">
        <v>44994</v>
      </c>
      <c r="I773" t="s">
        <v>12</v>
      </c>
      <c r="J773" s="2">
        <v>532.11</v>
      </c>
      <c r="K773" t="s">
        <v>1143</v>
      </c>
      <c r="L773">
        <v>8</v>
      </c>
      <c r="M773" t="s">
        <v>35</v>
      </c>
      <c r="N773" t="s">
        <v>83</v>
      </c>
      <c r="O773">
        <f t="shared" si="12"/>
        <v>2023</v>
      </c>
      <c r="P773" s="20">
        <v>44968</v>
      </c>
    </row>
    <row r="774" spans="1:16" x14ac:dyDescent="0.3">
      <c r="A774" t="s">
        <v>910</v>
      </c>
      <c r="B774" t="s">
        <v>1158</v>
      </c>
      <c r="C774" t="s">
        <v>15</v>
      </c>
      <c r="D774" t="s">
        <v>32</v>
      </c>
      <c r="E774">
        <v>7</v>
      </c>
      <c r="F774" s="2">
        <v>35.380000000000003</v>
      </c>
      <c r="G774" s="1">
        <v>45248</v>
      </c>
      <c r="H774" s="24">
        <v>45278</v>
      </c>
      <c r="I774" t="s">
        <v>12</v>
      </c>
      <c r="J774" s="2">
        <v>247.66000000000003</v>
      </c>
      <c r="K774" t="s">
        <v>136</v>
      </c>
      <c r="L774">
        <v>5</v>
      </c>
      <c r="M774" t="s">
        <v>17</v>
      </c>
      <c r="N774" t="s">
        <v>79</v>
      </c>
      <c r="O774">
        <f t="shared" si="12"/>
        <v>2023</v>
      </c>
      <c r="P774" s="20">
        <v>45248</v>
      </c>
    </row>
    <row r="775" spans="1:16" x14ac:dyDescent="0.3">
      <c r="A775" t="s">
        <v>911</v>
      </c>
      <c r="B775" t="s">
        <v>1150</v>
      </c>
      <c r="C775" t="s">
        <v>24</v>
      </c>
      <c r="D775" t="s">
        <v>11</v>
      </c>
      <c r="E775">
        <v>5</v>
      </c>
      <c r="F775" s="2">
        <v>226.86</v>
      </c>
      <c r="G775" s="1">
        <v>45712</v>
      </c>
      <c r="H775" s="24">
        <v>45735</v>
      </c>
      <c r="I775" t="s">
        <v>12</v>
      </c>
      <c r="J775" s="2">
        <v>1134.3000000000002</v>
      </c>
      <c r="K775" t="s">
        <v>136</v>
      </c>
      <c r="L775">
        <v>5</v>
      </c>
      <c r="M775" t="s">
        <v>40</v>
      </c>
      <c r="N775" t="s">
        <v>41</v>
      </c>
      <c r="O775">
        <f t="shared" si="12"/>
        <v>2025</v>
      </c>
      <c r="P775" s="20">
        <v>45712</v>
      </c>
    </row>
    <row r="776" spans="1:16" x14ac:dyDescent="0.3">
      <c r="A776" t="s">
        <v>912</v>
      </c>
      <c r="B776" t="s">
        <v>1158</v>
      </c>
      <c r="C776" t="s">
        <v>15</v>
      </c>
      <c r="D776" t="s">
        <v>38</v>
      </c>
      <c r="E776">
        <v>8</v>
      </c>
      <c r="F776" s="2">
        <v>3.51</v>
      </c>
      <c r="G776" s="1">
        <v>45581</v>
      </c>
      <c r="H776" s="24">
        <v>45622</v>
      </c>
      <c r="I776" t="s">
        <v>12</v>
      </c>
      <c r="J776" s="2">
        <v>28.08</v>
      </c>
      <c r="K776" t="s">
        <v>1144</v>
      </c>
      <c r="L776">
        <v>5</v>
      </c>
      <c r="M776" t="s">
        <v>22</v>
      </c>
      <c r="N776" t="s">
        <v>93</v>
      </c>
      <c r="O776">
        <f t="shared" si="12"/>
        <v>2024</v>
      </c>
      <c r="P776" s="20">
        <v>45581</v>
      </c>
    </row>
    <row r="777" spans="1:16" x14ac:dyDescent="0.3">
      <c r="A777" t="s">
        <v>913</v>
      </c>
      <c r="B777" t="s">
        <v>1154</v>
      </c>
      <c r="C777" t="s">
        <v>24</v>
      </c>
      <c r="D777" t="s">
        <v>65</v>
      </c>
      <c r="E777">
        <v>4</v>
      </c>
      <c r="F777" s="2">
        <v>35.93</v>
      </c>
      <c r="G777" s="1">
        <v>45776</v>
      </c>
      <c r="H777" s="24">
        <v>45798</v>
      </c>
      <c r="I777" t="s">
        <v>20</v>
      </c>
      <c r="J777" s="2">
        <v>143.72</v>
      </c>
      <c r="K777" t="s">
        <v>136</v>
      </c>
      <c r="L777">
        <v>6</v>
      </c>
      <c r="M777" t="s">
        <v>13</v>
      </c>
      <c r="N777" t="s">
        <v>69</v>
      </c>
      <c r="O777">
        <f t="shared" si="12"/>
        <v>2025</v>
      </c>
      <c r="P777" s="20">
        <v>45776</v>
      </c>
    </row>
    <row r="778" spans="1:16" x14ac:dyDescent="0.3">
      <c r="A778" t="s">
        <v>914</v>
      </c>
      <c r="B778" t="s">
        <v>1149</v>
      </c>
      <c r="C778" t="s">
        <v>19</v>
      </c>
      <c r="D778" t="s">
        <v>38</v>
      </c>
      <c r="E778">
        <v>5</v>
      </c>
      <c r="F778" s="2">
        <v>3.51</v>
      </c>
      <c r="G778" s="1">
        <v>45535</v>
      </c>
      <c r="H778" s="24">
        <v>45577</v>
      </c>
      <c r="I778" t="s">
        <v>20</v>
      </c>
      <c r="J778" s="2">
        <v>17.549999999999997</v>
      </c>
      <c r="K778" t="s">
        <v>1144</v>
      </c>
      <c r="L778">
        <v>2</v>
      </c>
      <c r="M778" t="s">
        <v>35</v>
      </c>
      <c r="N778" t="s">
        <v>127</v>
      </c>
      <c r="O778">
        <f t="shared" si="12"/>
        <v>2024</v>
      </c>
      <c r="P778" s="20">
        <v>45535</v>
      </c>
    </row>
    <row r="779" spans="1:16" x14ac:dyDescent="0.3">
      <c r="A779" t="s">
        <v>915</v>
      </c>
      <c r="B779" t="s">
        <v>1155</v>
      </c>
      <c r="C779" t="s">
        <v>10</v>
      </c>
      <c r="D779" t="s">
        <v>16</v>
      </c>
      <c r="E779">
        <v>5</v>
      </c>
      <c r="F779" s="2">
        <v>177.37</v>
      </c>
      <c r="G779" s="1">
        <v>45275</v>
      </c>
      <c r="H779" s="24">
        <v>45301</v>
      </c>
      <c r="I779" t="s">
        <v>20</v>
      </c>
      <c r="J779" s="2">
        <v>886.85</v>
      </c>
      <c r="K779" t="s">
        <v>1143</v>
      </c>
      <c r="L779">
        <v>4</v>
      </c>
      <c r="M779" t="s">
        <v>28</v>
      </c>
      <c r="N779" t="s">
        <v>107</v>
      </c>
      <c r="O779">
        <f t="shared" si="12"/>
        <v>2023</v>
      </c>
      <c r="P779" s="20">
        <v>45275</v>
      </c>
    </row>
    <row r="780" spans="1:16" x14ac:dyDescent="0.3">
      <c r="A780" t="s">
        <v>916</v>
      </c>
      <c r="B780" t="s">
        <v>1149</v>
      </c>
      <c r="C780" t="s">
        <v>19</v>
      </c>
      <c r="D780" t="s">
        <v>34</v>
      </c>
      <c r="E780">
        <v>6</v>
      </c>
      <c r="F780" s="2">
        <v>113.3</v>
      </c>
      <c r="G780" s="1">
        <v>45123</v>
      </c>
      <c r="H780" s="24">
        <v>45156</v>
      </c>
      <c r="I780" t="s">
        <v>12</v>
      </c>
      <c r="J780" s="2">
        <v>679.8</v>
      </c>
      <c r="K780" t="s">
        <v>136</v>
      </c>
      <c r="L780">
        <v>3</v>
      </c>
      <c r="M780" t="s">
        <v>35</v>
      </c>
      <c r="N780" t="s">
        <v>36</v>
      </c>
      <c r="O780">
        <f t="shared" si="12"/>
        <v>2023</v>
      </c>
      <c r="P780" s="20">
        <v>45123</v>
      </c>
    </row>
    <row r="781" spans="1:16" x14ac:dyDescent="0.3">
      <c r="A781" t="s">
        <v>917</v>
      </c>
      <c r="B781" t="s">
        <v>1153</v>
      </c>
      <c r="C781" t="s">
        <v>19</v>
      </c>
      <c r="D781" t="s">
        <v>65</v>
      </c>
      <c r="E781">
        <v>3</v>
      </c>
      <c r="F781" s="2">
        <v>35.93</v>
      </c>
      <c r="G781" s="1">
        <v>45884</v>
      </c>
      <c r="H781" s="24">
        <v>45902</v>
      </c>
      <c r="I781" t="s">
        <v>20</v>
      </c>
      <c r="J781" s="2">
        <v>107.78999999999999</v>
      </c>
      <c r="K781" t="s">
        <v>136</v>
      </c>
      <c r="L781">
        <v>10</v>
      </c>
      <c r="M781" t="s">
        <v>40</v>
      </c>
      <c r="N781" t="s">
        <v>108</v>
      </c>
      <c r="O781">
        <f t="shared" si="12"/>
        <v>2025</v>
      </c>
      <c r="P781" s="20">
        <v>45884</v>
      </c>
    </row>
    <row r="782" spans="1:16" x14ac:dyDescent="0.3">
      <c r="A782" t="s">
        <v>918</v>
      </c>
      <c r="B782" t="s">
        <v>1153</v>
      </c>
      <c r="C782" t="s">
        <v>19</v>
      </c>
      <c r="D782" t="s">
        <v>16</v>
      </c>
      <c r="E782">
        <v>10</v>
      </c>
      <c r="F782" s="2">
        <v>177.37</v>
      </c>
      <c r="G782" s="1">
        <v>45875</v>
      </c>
      <c r="H782" s="24">
        <v>45904</v>
      </c>
      <c r="I782" t="s">
        <v>20</v>
      </c>
      <c r="J782" s="2">
        <v>1773.7</v>
      </c>
      <c r="K782" t="s">
        <v>1143</v>
      </c>
      <c r="L782">
        <v>3</v>
      </c>
      <c r="M782" t="s">
        <v>17</v>
      </c>
      <c r="N782" t="s">
        <v>57</v>
      </c>
      <c r="O782">
        <f t="shared" si="12"/>
        <v>2025</v>
      </c>
      <c r="P782" s="20">
        <v>45875</v>
      </c>
    </row>
    <row r="783" spans="1:16" x14ac:dyDescent="0.3">
      <c r="A783" t="s">
        <v>919</v>
      </c>
      <c r="B783" t="s">
        <v>1149</v>
      </c>
      <c r="C783" t="s">
        <v>15</v>
      </c>
      <c r="D783" t="s">
        <v>25</v>
      </c>
      <c r="E783">
        <v>1</v>
      </c>
      <c r="F783" s="2">
        <v>0.76</v>
      </c>
      <c r="G783" s="1">
        <v>45383</v>
      </c>
      <c r="H783" s="24">
        <v>45413</v>
      </c>
      <c r="I783" t="s">
        <v>20</v>
      </c>
      <c r="J783" s="2">
        <v>0.76</v>
      </c>
      <c r="K783" t="s">
        <v>1144</v>
      </c>
      <c r="L783">
        <v>8</v>
      </c>
      <c r="M783" t="s">
        <v>35</v>
      </c>
      <c r="N783" t="s">
        <v>100</v>
      </c>
      <c r="O783">
        <f t="shared" si="12"/>
        <v>2024</v>
      </c>
      <c r="P783" s="20">
        <v>45383</v>
      </c>
    </row>
    <row r="784" spans="1:16" x14ac:dyDescent="0.3">
      <c r="A784" t="s">
        <v>920</v>
      </c>
      <c r="B784" t="s">
        <v>1156</v>
      </c>
      <c r="C784" t="s">
        <v>24</v>
      </c>
      <c r="D784" t="s">
        <v>32</v>
      </c>
      <c r="E784">
        <v>6</v>
      </c>
      <c r="F784" s="2">
        <v>35.380000000000003</v>
      </c>
      <c r="G784" s="1">
        <v>45959</v>
      </c>
      <c r="H784" s="24">
        <v>45976</v>
      </c>
      <c r="I784" t="s">
        <v>20</v>
      </c>
      <c r="J784" s="2">
        <v>212.28000000000003</v>
      </c>
      <c r="K784" t="s">
        <v>136</v>
      </c>
      <c r="L784">
        <v>14</v>
      </c>
      <c r="M784" t="s">
        <v>13</v>
      </c>
      <c r="N784" t="s">
        <v>26</v>
      </c>
      <c r="O784">
        <f t="shared" si="12"/>
        <v>2025</v>
      </c>
      <c r="P784" s="20">
        <v>45959</v>
      </c>
    </row>
    <row r="785" spans="1:16" x14ac:dyDescent="0.3">
      <c r="A785" t="s">
        <v>921</v>
      </c>
      <c r="B785" t="s">
        <v>1156</v>
      </c>
      <c r="C785" t="s">
        <v>24</v>
      </c>
      <c r="D785" t="s">
        <v>51</v>
      </c>
      <c r="E785">
        <v>9</v>
      </c>
      <c r="F785" s="2">
        <v>21.99</v>
      </c>
      <c r="G785" s="1">
        <v>45203</v>
      </c>
      <c r="H785" s="24">
        <v>45234</v>
      </c>
      <c r="I785" t="s">
        <v>20</v>
      </c>
      <c r="J785" s="2">
        <v>197.91</v>
      </c>
      <c r="K785" t="s">
        <v>1144</v>
      </c>
      <c r="L785">
        <v>1</v>
      </c>
      <c r="M785" t="s">
        <v>80</v>
      </c>
      <c r="N785" t="s">
        <v>110</v>
      </c>
      <c r="O785">
        <f t="shared" si="12"/>
        <v>2023</v>
      </c>
      <c r="P785" s="20">
        <v>45203</v>
      </c>
    </row>
    <row r="786" spans="1:16" x14ac:dyDescent="0.3">
      <c r="A786" t="s">
        <v>922</v>
      </c>
      <c r="B786" t="s">
        <v>1158</v>
      </c>
      <c r="C786" t="s">
        <v>15</v>
      </c>
      <c r="D786" t="s">
        <v>51</v>
      </c>
      <c r="E786">
        <v>3</v>
      </c>
      <c r="F786" s="2">
        <v>21.99</v>
      </c>
      <c r="G786" s="1">
        <v>45183</v>
      </c>
      <c r="H786" s="24">
        <v>45223</v>
      </c>
      <c r="I786" t="s">
        <v>20</v>
      </c>
      <c r="J786" s="2">
        <v>65.97</v>
      </c>
      <c r="K786" t="s">
        <v>1144</v>
      </c>
      <c r="L786">
        <v>9</v>
      </c>
      <c r="M786" t="s">
        <v>35</v>
      </c>
      <c r="N786" t="s">
        <v>116</v>
      </c>
      <c r="O786">
        <f t="shared" si="12"/>
        <v>2023</v>
      </c>
      <c r="P786" s="20">
        <v>45183</v>
      </c>
    </row>
    <row r="787" spans="1:16" x14ac:dyDescent="0.3">
      <c r="A787" t="s">
        <v>923</v>
      </c>
      <c r="B787" t="s">
        <v>1156</v>
      </c>
      <c r="C787" t="s">
        <v>24</v>
      </c>
      <c r="D787" t="s">
        <v>65</v>
      </c>
      <c r="E787">
        <v>7</v>
      </c>
      <c r="F787" s="2">
        <v>35.93</v>
      </c>
      <c r="G787" s="1">
        <v>45557</v>
      </c>
      <c r="H787" s="24">
        <v>45591</v>
      </c>
      <c r="I787" t="s">
        <v>12</v>
      </c>
      <c r="J787" s="2">
        <v>251.51</v>
      </c>
      <c r="K787" t="s">
        <v>136</v>
      </c>
      <c r="L787">
        <v>3</v>
      </c>
      <c r="M787" t="s">
        <v>35</v>
      </c>
      <c r="N787" t="s">
        <v>116</v>
      </c>
      <c r="O787">
        <f t="shared" si="12"/>
        <v>2024</v>
      </c>
      <c r="P787" s="20">
        <v>45557</v>
      </c>
    </row>
    <row r="788" spans="1:16" x14ac:dyDescent="0.3">
      <c r="A788" t="s">
        <v>924</v>
      </c>
      <c r="B788" t="s">
        <v>1149</v>
      </c>
      <c r="C788" t="s">
        <v>15</v>
      </c>
      <c r="D788" t="s">
        <v>16</v>
      </c>
      <c r="E788">
        <v>4</v>
      </c>
      <c r="F788" s="2">
        <v>177.37</v>
      </c>
      <c r="G788" s="1">
        <v>45382</v>
      </c>
      <c r="H788" s="24">
        <v>45410</v>
      </c>
      <c r="I788" t="s">
        <v>20</v>
      </c>
      <c r="J788" s="2">
        <v>709.48</v>
      </c>
      <c r="K788" t="s">
        <v>1143</v>
      </c>
      <c r="L788">
        <v>18</v>
      </c>
      <c r="M788" t="s">
        <v>35</v>
      </c>
      <c r="N788" t="s">
        <v>83</v>
      </c>
      <c r="O788">
        <f t="shared" si="12"/>
        <v>2024</v>
      </c>
      <c r="P788" s="20">
        <v>45382</v>
      </c>
    </row>
    <row r="789" spans="1:16" x14ac:dyDescent="0.3">
      <c r="A789" t="s">
        <v>925</v>
      </c>
      <c r="B789" t="s">
        <v>1151</v>
      </c>
      <c r="C789" t="s">
        <v>10</v>
      </c>
      <c r="D789" t="s">
        <v>34</v>
      </c>
      <c r="E789">
        <v>1</v>
      </c>
      <c r="F789" s="2">
        <v>113.3</v>
      </c>
      <c r="G789" s="1">
        <v>45199</v>
      </c>
      <c r="H789" s="24">
        <v>45219</v>
      </c>
      <c r="I789" t="s">
        <v>12</v>
      </c>
      <c r="J789" s="2">
        <v>113.3</v>
      </c>
      <c r="K789" t="s">
        <v>136</v>
      </c>
      <c r="L789">
        <v>4</v>
      </c>
      <c r="M789" t="s">
        <v>52</v>
      </c>
      <c r="N789" t="s">
        <v>76</v>
      </c>
      <c r="O789">
        <f t="shared" si="12"/>
        <v>2023</v>
      </c>
      <c r="P789" s="20">
        <v>45199</v>
      </c>
    </row>
    <row r="790" spans="1:16" x14ac:dyDescent="0.3">
      <c r="A790" t="s">
        <v>926</v>
      </c>
      <c r="B790" t="s">
        <v>1153</v>
      </c>
      <c r="C790" t="s">
        <v>19</v>
      </c>
      <c r="D790" t="s">
        <v>27</v>
      </c>
      <c r="E790">
        <v>9</v>
      </c>
      <c r="F790" s="2">
        <v>292.01</v>
      </c>
      <c r="G790" s="1">
        <v>45521</v>
      </c>
      <c r="H790" s="24">
        <v>45539</v>
      </c>
      <c r="I790" t="s">
        <v>20</v>
      </c>
      <c r="J790" s="2">
        <v>2628.09</v>
      </c>
      <c r="K790" t="s">
        <v>1143</v>
      </c>
      <c r="L790">
        <v>7</v>
      </c>
      <c r="M790" t="s">
        <v>13</v>
      </c>
      <c r="N790" t="s">
        <v>45</v>
      </c>
      <c r="O790">
        <f t="shared" si="12"/>
        <v>2024</v>
      </c>
      <c r="P790" s="20">
        <v>45521</v>
      </c>
    </row>
    <row r="791" spans="1:16" x14ac:dyDescent="0.3">
      <c r="A791" t="s">
        <v>927</v>
      </c>
      <c r="B791" t="s">
        <v>1152</v>
      </c>
      <c r="C791" t="s">
        <v>24</v>
      </c>
      <c r="D791" t="s">
        <v>34</v>
      </c>
      <c r="E791">
        <v>7</v>
      </c>
      <c r="F791" s="2">
        <v>113.3</v>
      </c>
      <c r="G791" s="1">
        <v>45492</v>
      </c>
      <c r="H791" s="24">
        <v>45526</v>
      </c>
      <c r="I791" t="s">
        <v>20</v>
      </c>
      <c r="J791" s="2">
        <v>793.1</v>
      </c>
      <c r="K791" t="s">
        <v>136</v>
      </c>
      <c r="L791">
        <v>17</v>
      </c>
      <c r="M791" t="s">
        <v>30</v>
      </c>
      <c r="N791" t="s">
        <v>67</v>
      </c>
      <c r="O791">
        <f t="shared" si="12"/>
        <v>2024</v>
      </c>
      <c r="P791" s="20">
        <v>45492</v>
      </c>
    </row>
    <row r="792" spans="1:16" x14ac:dyDescent="0.3">
      <c r="A792" t="s">
        <v>928</v>
      </c>
      <c r="B792" t="s">
        <v>1154</v>
      </c>
      <c r="C792" t="s">
        <v>10</v>
      </c>
      <c r="D792" t="s">
        <v>16</v>
      </c>
      <c r="E792">
        <v>10</v>
      </c>
      <c r="F792" s="2">
        <v>177.37</v>
      </c>
      <c r="G792" s="1">
        <v>45838</v>
      </c>
      <c r="H792" s="24">
        <v>45865</v>
      </c>
      <c r="I792" t="s">
        <v>12</v>
      </c>
      <c r="J792" s="2">
        <v>1773.7</v>
      </c>
      <c r="K792" t="s">
        <v>1143</v>
      </c>
      <c r="L792">
        <v>1</v>
      </c>
      <c r="M792" t="s">
        <v>52</v>
      </c>
      <c r="N792" t="s">
        <v>130</v>
      </c>
      <c r="O792">
        <f t="shared" si="12"/>
        <v>2025</v>
      </c>
      <c r="P792" s="20">
        <v>45838</v>
      </c>
    </row>
    <row r="793" spans="1:16" x14ac:dyDescent="0.3">
      <c r="A793" t="s">
        <v>929</v>
      </c>
      <c r="B793" t="s">
        <v>1151</v>
      </c>
      <c r="C793" t="s">
        <v>10</v>
      </c>
      <c r="D793" t="s">
        <v>51</v>
      </c>
      <c r="E793">
        <v>3</v>
      </c>
      <c r="F793" s="2">
        <v>21.99</v>
      </c>
      <c r="G793" s="1">
        <v>45073</v>
      </c>
      <c r="H793" s="24">
        <v>45104</v>
      </c>
      <c r="I793" t="s">
        <v>12</v>
      </c>
      <c r="J793" s="2">
        <v>65.97</v>
      </c>
      <c r="K793" t="s">
        <v>1144</v>
      </c>
      <c r="L793">
        <v>8</v>
      </c>
      <c r="M793" t="s">
        <v>22</v>
      </c>
      <c r="N793" t="s">
        <v>117</v>
      </c>
      <c r="O793">
        <f t="shared" si="12"/>
        <v>2023</v>
      </c>
      <c r="P793" s="20">
        <v>45073</v>
      </c>
    </row>
    <row r="794" spans="1:16" x14ac:dyDescent="0.3">
      <c r="A794" t="s">
        <v>930</v>
      </c>
      <c r="B794" t="s">
        <v>1159</v>
      </c>
      <c r="C794" t="s">
        <v>24</v>
      </c>
      <c r="D794" t="s">
        <v>25</v>
      </c>
      <c r="E794">
        <v>6</v>
      </c>
      <c r="F794" s="2">
        <v>0.76</v>
      </c>
      <c r="G794" s="1">
        <v>45448</v>
      </c>
      <c r="H794" s="24">
        <v>45476</v>
      </c>
      <c r="I794" t="s">
        <v>12</v>
      </c>
      <c r="J794" s="2">
        <v>4.5600000000000005</v>
      </c>
      <c r="K794" t="s">
        <v>1144</v>
      </c>
      <c r="L794">
        <v>13</v>
      </c>
      <c r="M794" t="s">
        <v>13</v>
      </c>
      <c r="N794" t="s">
        <v>33</v>
      </c>
      <c r="O794">
        <f t="shared" si="12"/>
        <v>2024</v>
      </c>
      <c r="P794" s="20">
        <v>45448</v>
      </c>
    </row>
    <row r="795" spans="1:16" x14ac:dyDescent="0.3">
      <c r="A795" t="s">
        <v>931</v>
      </c>
      <c r="B795" t="s">
        <v>1149</v>
      </c>
      <c r="C795" t="s">
        <v>19</v>
      </c>
      <c r="D795" t="s">
        <v>65</v>
      </c>
      <c r="E795">
        <v>9</v>
      </c>
      <c r="F795" s="2">
        <v>35.93</v>
      </c>
      <c r="G795" s="1">
        <v>45536</v>
      </c>
      <c r="H795" s="24">
        <v>45574</v>
      </c>
      <c r="I795" t="s">
        <v>12</v>
      </c>
      <c r="J795" s="2">
        <v>323.37</v>
      </c>
      <c r="K795" t="s">
        <v>136</v>
      </c>
      <c r="L795">
        <v>2</v>
      </c>
      <c r="M795" t="s">
        <v>13</v>
      </c>
      <c r="N795" t="s">
        <v>72</v>
      </c>
      <c r="O795">
        <f t="shared" si="12"/>
        <v>2024</v>
      </c>
      <c r="P795" s="20">
        <v>45536</v>
      </c>
    </row>
    <row r="796" spans="1:16" x14ac:dyDescent="0.3">
      <c r="A796" t="s">
        <v>932</v>
      </c>
      <c r="B796" t="s">
        <v>1158</v>
      </c>
      <c r="C796" t="s">
        <v>15</v>
      </c>
      <c r="D796" t="s">
        <v>34</v>
      </c>
      <c r="E796">
        <v>9</v>
      </c>
      <c r="F796" s="2">
        <v>113.3</v>
      </c>
      <c r="G796" s="1">
        <v>45529</v>
      </c>
      <c r="H796" s="24">
        <v>45561</v>
      </c>
      <c r="I796" t="s">
        <v>20</v>
      </c>
      <c r="J796" s="2">
        <v>1019.6999999999999</v>
      </c>
      <c r="K796" t="s">
        <v>136</v>
      </c>
      <c r="L796">
        <v>3</v>
      </c>
      <c r="M796" t="s">
        <v>35</v>
      </c>
      <c r="N796" t="s">
        <v>72</v>
      </c>
      <c r="O796">
        <f t="shared" si="12"/>
        <v>2024</v>
      </c>
      <c r="P796" s="20">
        <v>45529</v>
      </c>
    </row>
    <row r="797" spans="1:16" x14ac:dyDescent="0.3">
      <c r="A797" t="s">
        <v>933</v>
      </c>
      <c r="B797" t="s">
        <v>1159</v>
      </c>
      <c r="C797" t="s">
        <v>24</v>
      </c>
      <c r="D797" t="s">
        <v>27</v>
      </c>
      <c r="E797">
        <v>7</v>
      </c>
      <c r="F797" s="2">
        <v>292.01</v>
      </c>
      <c r="G797" s="1">
        <v>45784</v>
      </c>
      <c r="H797" s="24">
        <v>45816</v>
      </c>
      <c r="I797" t="s">
        <v>12</v>
      </c>
      <c r="J797" s="2">
        <v>2044.07</v>
      </c>
      <c r="K797" t="s">
        <v>1143</v>
      </c>
      <c r="L797">
        <v>16</v>
      </c>
      <c r="M797" t="s">
        <v>13</v>
      </c>
      <c r="N797" t="s">
        <v>113</v>
      </c>
      <c r="O797">
        <f t="shared" si="12"/>
        <v>2025</v>
      </c>
      <c r="P797" s="20">
        <v>45784</v>
      </c>
    </row>
    <row r="798" spans="1:16" x14ac:dyDescent="0.3">
      <c r="A798" t="s">
        <v>934</v>
      </c>
      <c r="B798" t="s">
        <v>1154</v>
      </c>
      <c r="C798" t="s">
        <v>24</v>
      </c>
      <c r="D798" t="s">
        <v>27</v>
      </c>
      <c r="E798">
        <v>2</v>
      </c>
      <c r="F798" s="2">
        <v>292.01</v>
      </c>
      <c r="G798" s="1">
        <v>45673</v>
      </c>
      <c r="H798" s="24">
        <v>45688</v>
      </c>
      <c r="I798" t="s">
        <v>12</v>
      </c>
      <c r="J798" s="2">
        <v>584.02</v>
      </c>
      <c r="K798" t="s">
        <v>1143</v>
      </c>
      <c r="L798">
        <v>6</v>
      </c>
      <c r="M798" t="s">
        <v>52</v>
      </c>
      <c r="N798" t="s">
        <v>103</v>
      </c>
      <c r="O798">
        <f t="shared" si="12"/>
        <v>2025</v>
      </c>
      <c r="P798" s="20">
        <v>45673</v>
      </c>
    </row>
    <row r="799" spans="1:16" x14ac:dyDescent="0.3">
      <c r="A799" t="s">
        <v>935</v>
      </c>
      <c r="B799" t="s">
        <v>1149</v>
      </c>
      <c r="C799" t="s">
        <v>15</v>
      </c>
      <c r="D799" t="s">
        <v>11</v>
      </c>
      <c r="E799">
        <v>5</v>
      </c>
      <c r="F799" s="2">
        <v>226.86</v>
      </c>
      <c r="G799" s="1">
        <v>45079</v>
      </c>
      <c r="H799" s="24">
        <v>45116</v>
      </c>
      <c r="I799" t="s">
        <v>12</v>
      </c>
      <c r="J799" s="2">
        <v>1134.3000000000002</v>
      </c>
      <c r="K799" t="s">
        <v>136</v>
      </c>
      <c r="L799">
        <v>16</v>
      </c>
      <c r="M799" t="s">
        <v>40</v>
      </c>
      <c r="N799" t="s">
        <v>129</v>
      </c>
      <c r="O799">
        <f t="shared" si="12"/>
        <v>2023</v>
      </c>
      <c r="P799" s="20">
        <v>45079</v>
      </c>
    </row>
    <row r="800" spans="1:16" x14ac:dyDescent="0.3">
      <c r="A800" t="s">
        <v>936</v>
      </c>
      <c r="B800" t="s">
        <v>1155</v>
      </c>
      <c r="C800" t="s">
        <v>10</v>
      </c>
      <c r="D800" t="s">
        <v>65</v>
      </c>
      <c r="E800">
        <v>6</v>
      </c>
      <c r="F800" s="2">
        <v>35.93</v>
      </c>
      <c r="G800" s="1">
        <v>45788</v>
      </c>
      <c r="H800" s="24">
        <v>45823</v>
      </c>
      <c r="I800" t="s">
        <v>12</v>
      </c>
      <c r="J800" s="2">
        <v>215.57999999999998</v>
      </c>
      <c r="K800" t="s">
        <v>136</v>
      </c>
      <c r="L800">
        <v>15</v>
      </c>
      <c r="M800" t="s">
        <v>40</v>
      </c>
      <c r="N800" t="s">
        <v>129</v>
      </c>
      <c r="O800">
        <f t="shared" si="12"/>
        <v>2025</v>
      </c>
      <c r="P800" s="20">
        <v>45788</v>
      </c>
    </row>
    <row r="801" spans="1:16" x14ac:dyDescent="0.3">
      <c r="A801" t="s">
        <v>937</v>
      </c>
      <c r="B801" t="s">
        <v>1152</v>
      </c>
      <c r="C801" t="s">
        <v>24</v>
      </c>
      <c r="D801" t="s">
        <v>11</v>
      </c>
      <c r="E801">
        <v>10</v>
      </c>
      <c r="F801" s="2">
        <v>226.86</v>
      </c>
      <c r="G801" s="1">
        <v>45942</v>
      </c>
      <c r="H801" s="24">
        <v>45984</v>
      </c>
      <c r="I801" t="s">
        <v>20</v>
      </c>
      <c r="J801" s="2">
        <v>2268.6000000000004</v>
      </c>
      <c r="K801" t="s">
        <v>136</v>
      </c>
      <c r="L801">
        <v>0</v>
      </c>
      <c r="M801" t="s">
        <v>35</v>
      </c>
      <c r="N801" t="s">
        <v>36</v>
      </c>
      <c r="O801">
        <f t="shared" si="12"/>
        <v>2025</v>
      </c>
      <c r="P801" s="20">
        <v>45942</v>
      </c>
    </row>
    <row r="802" spans="1:16" x14ac:dyDescent="0.3">
      <c r="A802" t="s">
        <v>938</v>
      </c>
      <c r="B802" t="s">
        <v>1158</v>
      </c>
      <c r="C802" t="s">
        <v>15</v>
      </c>
      <c r="D802" t="s">
        <v>32</v>
      </c>
      <c r="E802">
        <v>8</v>
      </c>
      <c r="F802" s="2">
        <v>35.380000000000003</v>
      </c>
      <c r="G802" s="1">
        <v>45810</v>
      </c>
      <c r="H802" s="24">
        <v>45851</v>
      </c>
      <c r="I802" t="s">
        <v>12</v>
      </c>
      <c r="J802" s="2">
        <v>283.04000000000002</v>
      </c>
      <c r="K802" t="s">
        <v>136</v>
      </c>
      <c r="L802">
        <v>7</v>
      </c>
      <c r="M802" t="s">
        <v>40</v>
      </c>
      <c r="N802" t="s">
        <v>108</v>
      </c>
      <c r="O802">
        <f t="shared" si="12"/>
        <v>2025</v>
      </c>
      <c r="P802" s="20">
        <v>45810</v>
      </c>
    </row>
    <row r="803" spans="1:16" x14ac:dyDescent="0.3">
      <c r="A803" t="s">
        <v>939</v>
      </c>
      <c r="B803" t="s">
        <v>1158</v>
      </c>
      <c r="C803" t="s">
        <v>15</v>
      </c>
      <c r="D803" t="s">
        <v>16</v>
      </c>
      <c r="E803">
        <v>8</v>
      </c>
      <c r="F803" s="2">
        <v>177.37</v>
      </c>
      <c r="G803" s="1">
        <v>45125</v>
      </c>
      <c r="H803" s="24">
        <v>45157</v>
      </c>
      <c r="I803" t="s">
        <v>12</v>
      </c>
      <c r="J803" s="2">
        <v>1418.96</v>
      </c>
      <c r="K803" t="s">
        <v>1143</v>
      </c>
      <c r="L803">
        <v>9</v>
      </c>
      <c r="M803" t="s">
        <v>48</v>
      </c>
      <c r="N803" t="s">
        <v>68</v>
      </c>
      <c r="O803">
        <f t="shared" si="12"/>
        <v>2023</v>
      </c>
      <c r="P803" s="20">
        <v>45125</v>
      </c>
    </row>
    <row r="804" spans="1:16" x14ac:dyDescent="0.3">
      <c r="A804" t="s">
        <v>940</v>
      </c>
      <c r="B804" t="s">
        <v>1157</v>
      </c>
      <c r="C804" t="s">
        <v>10</v>
      </c>
      <c r="D804" t="s">
        <v>25</v>
      </c>
      <c r="E804">
        <v>5</v>
      </c>
      <c r="F804" s="2">
        <v>0.76</v>
      </c>
      <c r="G804" s="1">
        <v>45772</v>
      </c>
      <c r="H804" s="24">
        <v>45808</v>
      </c>
      <c r="I804" t="s">
        <v>20</v>
      </c>
      <c r="J804" s="2">
        <v>3.8</v>
      </c>
      <c r="K804" t="s">
        <v>1144</v>
      </c>
      <c r="L804">
        <v>4</v>
      </c>
      <c r="M804" t="s">
        <v>35</v>
      </c>
      <c r="N804" t="s">
        <v>116</v>
      </c>
      <c r="O804">
        <f t="shared" si="12"/>
        <v>2025</v>
      </c>
      <c r="P804" s="20">
        <v>45772</v>
      </c>
    </row>
    <row r="805" spans="1:16" x14ac:dyDescent="0.3">
      <c r="A805" t="s">
        <v>941</v>
      </c>
      <c r="B805" t="s">
        <v>1149</v>
      </c>
      <c r="C805" t="s">
        <v>19</v>
      </c>
      <c r="D805" t="s">
        <v>25</v>
      </c>
      <c r="E805">
        <v>9</v>
      </c>
      <c r="F805" s="2">
        <v>0.76</v>
      </c>
      <c r="G805" s="1">
        <v>45150</v>
      </c>
      <c r="H805" s="24">
        <v>45194</v>
      </c>
      <c r="I805" t="s">
        <v>20</v>
      </c>
      <c r="J805" s="2">
        <v>6.84</v>
      </c>
      <c r="K805" t="s">
        <v>1144</v>
      </c>
      <c r="L805">
        <v>4</v>
      </c>
      <c r="M805" t="s">
        <v>52</v>
      </c>
      <c r="N805" t="s">
        <v>56</v>
      </c>
      <c r="O805">
        <f t="shared" si="12"/>
        <v>2023</v>
      </c>
      <c r="P805" s="20">
        <v>45150</v>
      </c>
    </row>
    <row r="806" spans="1:16" x14ac:dyDescent="0.3">
      <c r="A806" t="s">
        <v>942</v>
      </c>
      <c r="B806" t="s">
        <v>1151</v>
      </c>
      <c r="C806" t="s">
        <v>10</v>
      </c>
      <c r="D806" t="s">
        <v>16</v>
      </c>
      <c r="E806">
        <v>7</v>
      </c>
      <c r="F806" s="2">
        <v>177.37</v>
      </c>
      <c r="G806" s="1">
        <v>45577</v>
      </c>
      <c r="H806" s="24">
        <v>45609</v>
      </c>
      <c r="I806" t="s">
        <v>20</v>
      </c>
      <c r="J806" s="2">
        <v>1241.5900000000001</v>
      </c>
      <c r="K806" t="s">
        <v>1143</v>
      </c>
      <c r="L806">
        <v>19</v>
      </c>
      <c r="M806" t="s">
        <v>52</v>
      </c>
      <c r="N806" t="s">
        <v>76</v>
      </c>
      <c r="O806">
        <f t="shared" si="12"/>
        <v>2024</v>
      </c>
      <c r="P806" s="20">
        <v>45577</v>
      </c>
    </row>
    <row r="807" spans="1:16" x14ac:dyDescent="0.3">
      <c r="A807" t="s">
        <v>943</v>
      </c>
      <c r="B807" t="s">
        <v>1151</v>
      </c>
      <c r="C807" t="s">
        <v>10</v>
      </c>
      <c r="D807" t="s">
        <v>27</v>
      </c>
      <c r="E807">
        <v>7</v>
      </c>
      <c r="F807" s="2">
        <v>292.01</v>
      </c>
      <c r="G807" s="1">
        <v>45742</v>
      </c>
      <c r="H807" s="24">
        <v>45784</v>
      </c>
      <c r="I807" t="s">
        <v>20</v>
      </c>
      <c r="J807" s="2">
        <v>2044.07</v>
      </c>
      <c r="K807" t="s">
        <v>1143</v>
      </c>
      <c r="L807">
        <v>8</v>
      </c>
      <c r="M807" t="s">
        <v>52</v>
      </c>
      <c r="N807" t="s">
        <v>76</v>
      </c>
      <c r="O807">
        <f t="shared" si="12"/>
        <v>2025</v>
      </c>
      <c r="P807" s="20">
        <v>45742</v>
      </c>
    </row>
    <row r="808" spans="1:16" x14ac:dyDescent="0.3">
      <c r="A808" t="s">
        <v>944</v>
      </c>
      <c r="B808" t="s">
        <v>1158</v>
      </c>
      <c r="C808" t="s">
        <v>15</v>
      </c>
      <c r="D808" t="s">
        <v>27</v>
      </c>
      <c r="E808">
        <v>9</v>
      </c>
      <c r="F808" s="2">
        <v>292.01</v>
      </c>
      <c r="G808" s="1">
        <v>45150</v>
      </c>
      <c r="H808" s="24">
        <v>45183</v>
      </c>
      <c r="I808" t="s">
        <v>20</v>
      </c>
      <c r="J808" s="2">
        <v>2628.09</v>
      </c>
      <c r="K808" t="s">
        <v>1143</v>
      </c>
      <c r="L808">
        <v>5</v>
      </c>
      <c r="M808" t="s">
        <v>17</v>
      </c>
      <c r="N808" t="s">
        <v>115</v>
      </c>
      <c r="O808">
        <f t="shared" si="12"/>
        <v>2023</v>
      </c>
      <c r="P808" s="20">
        <v>45150</v>
      </c>
    </row>
    <row r="809" spans="1:16" x14ac:dyDescent="0.3">
      <c r="A809" t="s">
        <v>945</v>
      </c>
      <c r="B809" t="s">
        <v>1149</v>
      </c>
      <c r="C809" t="s">
        <v>15</v>
      </c>
      <c r="D809" t="s">
        <v>51</v>
      </c>
      <c r="E809">
        <v>1</v>
      </c>
      <c r="F809" s="2">
        <v>21.99</v>
      </c>
      <c r="G809" s="1">
        <v>45415</v>
      </c>
      <c r="H809" s="24">
        <v>45438</v>
      </c>
      <c r="I809" t="s">
        <v>20</v>
      </c>
      <c r="J809" s="2">
        <v>21.99</v>
      </c>
      <c r="K809" t="s">
        <v>1144</v>
      </c>
      <c r="L809">
        <v>15</v>
      </c>
      <c r="M809" t="s">
        <v>30</v>
      </c>
      <c r="N809" t="s">
        <v>31</v>
      </c>
      <c r="O809">
        <f t="shared" si="12"/>
        <v>2024</v>
      </c>
      <c r="P809" s="20">
        <v>45415</v>
      </c>
    </row>
    <row r="810" spans="1:16" x14ac:dyDescent="0.3">
      <c r="A810" t="s">
        <v>946</v>
      </c>
      <c r="B810" t="s">
        <v>1149</v>
      </c>
      <c r="C810" t="s">
        <v>15</v>
      </c>
      <c r="D810" t="s">
        <v>34</v>
      </c>
      <c r="E810">
        <v>4</v>
      </c>
      <c r="F810" s="2">
        <v>113.3</v>
      </c>
      <c r="G810" s="1">
        <v>45301</v>
      </c>
      <c r="H810" s="24">
        <v>45320</v>
      </c>
      <c r="I810" t="s">
        <v>20</v>
      </c>
      <c r="J810" s="2">
        <v>453.2</v>
      </c>
      <c r="K810" t="s">
        <v>136</v>
      </c>
      <c r="L810">
        <v>18</v>
      </c>
      <c r="M810" t="s">
        <v>22</v>
      </c>
      <c r="N810" t="s">
        <v>93</v>
      </c>
      <c r="O810">
        <f t="shared" si="12"/>
        <v>2024</v>
      </c>
      <c r="P810" s="20">
        <v>45301</v>
      </c>
    </row>
    <row r="811" spans="1:16" x14ac:dyDescent="0.3">
      <c r="A811" t="s">
        <v>947</v>
      </c>
      <c r="B811" t="s">
        <v>1150</v>
      </c>
      <c r="C811" t="s">
        <v>24</v>
      </c>
      <c r="D811" t="s">
        <v>27</v>
      </c>
      <c r="E811">
        <v>7</v>
      </c>
      <c r="F811" s="2">
        <v>292.01</v>
      </c>
      <c r="G811" s="1">
        <v>45285</v>
      </c>
      <c r="H811" s="24">
        <v>45319</v>
      </c>
      <c r="I811" t="s">
        <v>20</v>
      </c>
      <c r="J811" s="2">
        <v>2044.07</v>
      </c>
      <c r="K811" t="s">
        <v>1143</v>
      </c>
      <c r="L811">
        <v>6</v>
      </c>
      <c r="M811" t="s">
        <v>28</v>
      </c>
      <c r="N811" t="s">
        <v>111</v>
      </c>
      <c r="O811">
        <f t="shared" si="12"/>
        <v>2023</v>
      </c>
      <c r="P811" s="20">
        <v>45285</v>
      </c>
    </row>
    <row r="812" spans="1:16" x14ac:dyDescent="0.3">
      <c r="A812" t="s">
        <v>948</v>
      </c>
      <c r="B812" t="s">
        <v>1150</v>
      </c>
      <c r="C812" t="s">
        <v>24</v>
      </c>
      <c r="D812" t="s">
        <v>25</v>
      </c>
      <c r="E812">
        <v>3</v>
      </c>
      <c r="F812" s="2">
        <v>0.76</v>
      </c>
      <c r="G812" s="1">
        <v>45385</v>
      </c>
      <c r="H812" s="24">
        <v>45411</v>
      </c>
      <c r="I812" t="s">
        <v>12</v>
      </c>
      <c r="J812" s="2">
        <v>2.2800000000000002</v>
      </c>
      <c r="K812" t="s">
        <v>1144</v>
      </c>
      <c r="L812">
        <v>0</v>
      </c>
      <c r="M812" t="s">
        <v>40</v>
      </c>
      <c r="N812" t="s">
        <v>61</v>
      </c>
      <c r="O812">
        <f t="shared" si="12"/>
        <v>2024</v>
      </c>
      <c r="P812" s="20">
        <v>45385</v>
      </c>
    </row>
    <row r="813" spans="1:16" x14ac:dyDescent="0.3">
      <c r="A813" t="s">
        <v>949</v>
      </c>
      <c r="B813" t="s">
        <v>1155</v>
      </c>
      <c r="C813" t="s">
        <v>10</v>
      </c>
      <c r="D813" t="s">
        <v>38</v>
      </c>
      <c r="E813">
        <v>2</v>
      </c>
      <c r="F813" s="2">
        <v>3.51</v>
      </c>
      <c r="G813" s="1">
        <v>45738</v>
      </c>
      <c r="H813" s="24">
        <v>45778</v>
      </c>
      <c r="I813" t="s">
        <v>12</v>
      </c>
      <c r="J813" s="2">
        <v>7.02</v>
      </c>
      <c r="K813" t="s">
        <v>1144</v>
      </c>
      <c r="L813">
        <v>11</v>
      </c>
      <c r="M813" t="s">
        <v>17</v>
      </c>
      <c r="N813" t="s">
        <v>42</v>
      </c>
      <c r="O813">
        <f t="shared" si="12"/>
        <v>2025</v>
      </c>
      <c r="P813" s="20">
        <v>45738</v>
      </c>
    </row>
    <row r="814" spans="1:16" x14ac:dyDescent="0.3">
      <c r="A814" t="s">
        <v>950</v>
      </c>
      <c r="B814" t="s">
        <v>1154</v>
      </c>
      <c r="C814" t="s">
        <v>24</v>
      </c>
      <c r="D814" t="s">
        <v>27</v>
      </c>
      <c r="E814">
        <v>5</v>
      </c>
      <c r="F814" s="2">
        <v>292.01</v>
      </c>
      <c r="G814" s="1">
        <v>45255</v>
      </c>
      <c r="H814" s="24">
        <v>45277</v>
      </c>
      <c r="I814" t="s">
        <v>12</v>
      </c>
      <c r="J814" s="2">
        <v>1460.05</v>
      </c>
      <c r="K814" t="s">
        <v>1143</v>
      </c>
      <c r="L814">
        <v>7</v>
      </c>
      <c r="M814" t="s">
        <v>52</v>
      </c>
      <c r="N814" t="s">
        <v>90</v>
      </c>
      <c r="O814">
        <f t="shared" si="12"/>
        <v>2023</v>
      </c>
      <c r="P814" s="20">
        <v>45255</v>
      </c>
    </row>
    <row r="815" spans="1:16" x14ac:dyDescent="0.3">
      <c r="A815" t="s">
        <v>951</v>
      </c>
      <c r="B815" t="s">
        <v>1157</v>
      </c>
      <c r="C815" t="s">
        <v>10</v>
      </c>
      <c r="D815" t="s">
        <v>27</v>
      </c>
      <c r="E815">
        <v>2</v>
      </c>
      <c r="F815" s="2">
        <v>292.01</v>
      </c>
      <c r="G815" s="1">
        <v>44975</v>
      </c>
      <c r="H815" s="24">
        <v>45011</v>
      </c>
      <c r="I815" t="s">
        <v>12</v>
      </c>
      <c r="J815" s="2">
        <v>584.02</v>
      </c>
      <c r="K815" t="s">
        <v>1143</v>
      </c>
      <c r="L815">
        <v>7</v>
      </c>
      <c r="M815" t="s">
        <v>48</v>
      </c>
      <c r="N815" t="s">
        <v>98</v>
      </c>
      <c r="O815">
        <f t="shared" si="12"/>
        <v>2023</v>
      </c>
      <c r="P815" s="20">
        <v>44975</v>
      </c>
    </row>
    <row r="816" spans="1:16" x14ac:dyDescent="0.3">
      <c r="A816" t="s">
        <v>952</v>
      </c>
      <c r="B816" t="s">
        <v>1157</v>
      </c>
      <c r="C816" t="s">
        <v>10</v>
      </c>
      <c r="D816" t="s">
        <v>27</v>
      </c>
      <c r="E816">
        <v>6</v>
      </c>
      <c r="F816" s="2">
        <v>292.01</v>
      </c>
      <c r="G816" s="1">
        <v>45325</v>
      </c>
      <c r="H816" s="24">
        <v>45358</v>
      </c>
      <c r="I816" t="s">
        <v>12</v>
      </c>
      <c r="J816" s="2">
        <v>1752.06</v>
      </c>
      <c r="K816" t="s">
        <v>1143</v>
      </c>
      <c r="L816">
        <v>7</v>
      </c>
      <c r="M816" t="s">
        <v>13</v>
      </c>
      <c r="N816" t="s">
        <v>84</v>
      </c>
      <c r="O816">
        <f t="shared" si="12"/>
        <v>2024</v>
      </c>
      <c r="P816" s="20">
        <v>45325</v>
      </c>
    </row>
    <row r="817" spans="1:16" x14ac:dyDescent="0.3">
      <c r="A817" t="s">
        <v>953</v>
      </c>
      <c r="B817" t="s">
        <v>1155</v>
      </c>
      <c r="C817" t="s">
        <v>10</v>
      </c>
      <c r="D817" t="s">
        <v>25</v>
      </c>
      <c r="E817">
        <v>2</v>
      </c>
      <c r="F817" s="2">
        <v>0.76</v>
      </c>
      <c r="G817" s="1">
        <v>45857</v>
      </c>
      <c r="H817" s="24">
        <v>45875</v>
      </c>
      <c r="I817" t="s">
        <v>12</v>
      </c>
      <c r="J817" s="2">
        <v>1.52</v>
      </c>
      <c r="K817" t="s">
        <v>1144</v>
      </c>
      <c r="L817">
        <v>8</v>
      </c>
      <c r="M817" t="s">
        <v>13</v>
      </c>
      <c r="N817" t="s">
        <v>113</v>
      </c>
      <c r="O817">
        <f t="shared" si="12"/>
        <v>2025</v>
      </c>
      <c r="P817" s="20">
        <v>45857</v>
      </c>
    </row>
    <row r="818" spans="1:16" x14ac:dyDescent="0.3">
      <c r="A818" t="s">
        <v>954</v>
      </c>
      <c r="B818" t="s">
        <v>1149</v>
      </c>
      <c r="C818" t="s">
        <v>15</v>
      </c>
      <c r="D818" t="s">
        <v>16</v>
      </c>
      <c r="E818">
        <v>9</v>
      </c>
      <c r="F818" s="2">
        <v>177.37</v>
      </c>
      <c r="G818" s="1">
        <v>45553</v>
      </c>
      <c r="H818" s="24">
        <v>45596</v>
      </c>
      <c r="I818" t="s">
        <v>20</v>
      </c>
      <c r="J818" s="2">
        <v>1596.33</v>
      </c>
      <c r="K818" t="s">
        <v>1143</v>
      </c>
      <c r="L818">
        <v>15</v>
      </c>
      <c r="M818" t="s">
        <v>13</v>
      </c>
      <c r="N818" t="s">
        <v>135</v>
      </c>
      <c r="O818">
        <f t="shared" si="12"/>
        <v>2024</v>
      </c>
      <c r="P818" s="20">
        <v>45553</v>
      </c>
    </row>
    <row r="819" spans="1:16" x14ac:dyDescent="0.3">
      <c r="A819" t="s">
        <v>955</v>
      </c>
      <c r="B819" t="s">
        <v>1151</v>
      </c>
      <c r="C819" t="s">
        <v>24</v>
      </c>
      <c r="D819" t="s">
        <v>25</v>
      </c>
      <c r="E819">
        <v>2</v>
      </c>
      <c r="F819" s="2">
        <v>0.76</v>
      </c>
      <c r="G819" s="1">
        <v>45403</v>
      </c>
      <c r="H819" s="24">
        <v>45440</v>
      </c>
      <c r="I819" t="s">
        <v>12</v>
      </c>
      <c r="J819" s="2">
        <v>1.52</v>
      </c>
      <c r="K819" t="s">
        <v>1144</v>
      </c>
      <c r="L819">
        <v>12</v>
      </c>
      <c r="M819" t="s">
        <v>13</v>
      </c>
      <c r="N819" t="s">
        <v>135</v>
      </c>
      <c r="O819">
        <f t="shared" si="12"/>
        <v>2024</v>
      </c>
      <c r="P819" s="20">
        <v>45403</v>
      </c>
    </row>
    <row r="820" spans="1:16" x14ac:dyDescent="0.3">
      <c r="A820" t="s">
        <v>956</v>
      </c>
      <c r="B820" t="s">
        <v>1150</v>
      </c>
      <c r="C820" t="s">
        <v>24</v>
      </c>
      <c r="D820" t="s">
        <v>27</v>
      </c>
      <c r="E820">
        <v>3</v>
      </c>
      <c r="F820" s="2">
        <v>292.01</v>
      </c>
      <c r="G820" s="1">
        <v>45746</v>
      </c>
      <c r="H820" s="24">
        <v>45788</v>
      </c>
      <c r="I820" t="s">
        <v>12</v>
      </c>
      <c r="J820" s="2">
        <v>876.03</v>
      </c>
      <c r="K820" t="s">
        <v>1143</v>
      </c>
      <c r="L820">
        <v>4</v>
      </c>
      <c r="M820" t="s">
        <v>28</v>
      </c>
      <c r="N820" t="s">
        <v>125</v>
      </c>
      <c r="O820">
        <f t="shared" si="12"/>
        <v>2025</v>
      </c>
      <c r="P820" s="20">
        <v>45746</v>
      </c>
    </row>
    <row r="821" spans="1:16" x14ac:dyDescent="0.3">
      <c r="A821" t="s">
        <v>957</v>
      </c>
      <c r="B821" t="s">
        <v>1156</v>
      </c>
      <c r="C821" t="s">
        <v>24</v>
      </c>
      <c r="D821" t="s">
        <v>32</v>
      </c>
      <c r="E821">
        <v>10</v>
      </c>
      <c r="F821" s="2">
        <v>35.380000000000003</v>
      </c>
      <c r="G821" s="1">
        <v>45610</v>
      </c>
      <c r="H821" s="24">
        <v>45652</v>
      </c>
      <c r="I821" t="s">
        <v>12</v>
      </c>
      <c r="J821" s="2">
        <v>353.8</v>
      </c>
      <c r="K821" t="s">
        <v>136</v>
      </c>
      <c r="L821">
        <v>14</v>
      </c>
      <c r="M821" t="s">
        <v>48</v>
      </c>
      <c r="N821" t="s">
        <v>125</v>
      </c>
      <c r="O821">
        <f t="shared" si="12"/>
        <v>2024</v>
      </c>
      <c r="P821" s="20">
        <v>45610</v>
      </c>
    </row>
    <row r="822" spans="1:16" x14ac:dyDescent="0.3">
      <c r="A822" t="s">
        <v>958</v>
      </c>
      <c r="B822" t="s">
        <v>1150</v>
      </c>
      <c r="C822" t="s">
        <v>24</v>
      </c>
      <c r="D822" t="s">
        <v>38</v>
      </c>
      <c r="E822">
        <v>5</v>
      </c>
      <c r="F822" s="2">
        <v>3.51</v>
      </c>
      <c r="G822" s="1">
        <v>45795</v>
      </c>
      <c r="H822" s="24">
        <v>45816</v>
      </c>
      <c r="I822" t="s">
        <v>20</v>
      </c>
      <c r="J822" s="2">
        <v>17.549999999999997</v>
      </c>
      <c r="K822" t="s">
        <v>1144</v>
      </c>
      <c r="L822">
        <v>7</v>
      </c>
      <c r="M822" t="s">
        <v>35</v>
      </c>
      <c r="N822" t="s">
        <v>83</v>
      </c>
      <c r="O822">
        <f t="shared" si="12"/>
        <v>2025</v>
      </c>
      <c r="P822" s="20">
        <v>45795</v>
      </c>
    </row>
    <row r="823" spans="1:16" x14ac:dyDescent="0.3">
      <c r="A823" t="s">
        <v>959</v>
      </c>
      <c r="B823" t="s">
        <v>1154</v>
      </c>
      <c r="C823" t="s">
        <v>24</v>
      </c>
      <c r="D823" t="s">
        <v>34</v>
      </c>
      <c r="E823">
        <v>1</v>
      </c>
      <c r="F823" s="2">
        <v>113.3</v>
      </c>
      <c r="G823" s="1">
        <v>45870</v>
      </c>
      <c r="H823" s="24">
        <v>45896</v>
      </c>
      <c r="I823" t="s">
        <v>20</v>
      </c>
      <c r="J823" s="2">
        <v>113.3</v>
      </c>
      <c r="K823" t="s">
        <v>136</v>
      </c>
      <c r="L823">
        <v>0</v>
      </c>
      <c r="M823" t="s">
        <v>22</v>
      </c>
      <c r="N823" t="s">
        <v>123</v>
      </c>
      <c r="O823">
        <f t="shared" si="12"/>
        <v>2025</v>
      </c>
      <c r="P823" s="20">
        <v>45870</v>
      </c>
    </row>
    <row r="824" spans="1:16" x14ac:dyDescent="0.3">
      <c r="A824" t="s">
        <v>960</v>
      </c>
      <c r="B824" t="s">
        <v>1154</v>
      </c>
      <c r="C824" t="s">
        <v>24</v>
      </c>
      <c r="D824" t="s">
        <v>51</v>
      </c>
      <c r="E824">
        <v>8</v>
      </c>
      <c r="F824" s="2">
        <v>21.99</v>
      </c>
      <c r="G824" s="1">
        <v>45036</v>
      </c>
      <c r="H824" s="24">
        <v>45073</v>
      </c>
      <c r="I824" t="s">
        <v>20</v>
      </c>
      <c r="J824" s="2">
        <v>175.92</v>
      </c>
      <c r="K824" t="s">
        <v>136</v>
      </c>
      <c r="L824">
        <v>14</v>
      </c>
      <c r="M824" t="s">
        <v>48</v>
      </c>
      <c r="N824" t="s">
        <v>91</v>
      </c>
      <c r="O824">
        <f t="shared" si="12"/>
        <v>2023</v>
      </c>
      <c r="P824" s="20">
        <v>45036</v>
      </c>
    </row>
    <row r="825" spans="1:16" x14ac:dyDescent="0.3">
      <c r="A825" t="s">
        <v>961</v>
      </c>
      <c r="B825" t="s">
        <v>1153</v>
      </c>
      <c r="C825" t="s">
        <v>19</v>
      </c>
      <c r="D825" t="s">
        <v>27</v>
      </c>
      <c r="E825">
        <v>8</v>
      </c>
      <c r="F825" s="2">
        <v>292.01</v>
      </c>
      <c r="G825" s="1">
        <v>45655</v>
      </c>
      <c r="H825" s="24">
        <v>45689</v>
      </c>
      <c r="I825" t="s">
        <v>20</v>
      </c>
      <c r="J825" s="2">
        <v>2336.08</v>
      </c>
      <c r="K825" t="s">
        <v>1143</v>
      </c>
      <c r="L825">
        <v>8</v>
      </c>
      <c r="M825" t="s">
        <v>80</v>
      </c>
      <c r="N825" t="s">
        <v>89</v>
      </c>
      <c r="O825">
        <f t="shared" si="12"/>
        <v>2024</v>
      </c>
      <c r="P825" s="20">
        <v>45655</v>
      </c>
    </row>
    <row r="826" spans="1:16" x14ac:dyDescent="0.3">
      <c r="A826" t="s">
        <v>962</v>
      </c>
      <c r="B826" t="s">
        <v>1150</v>
      </c>
      <c r="C826" t="s">
        <v>24</v>
      </c>
      <c r="D826" t="s">
        <v>44</v>
      </c>
      <c r="E826">
        <v>5</v>
      </c>
      <c r="F826" s="2">
        <v>76.069999999999993</v>
      </c>
      <c r="G826" s="1">
        <v>45889</v>
      </c>
      <c r="H826" s="24">
        <v>45923</v>
      </c>
      <c r="I826" t="s">
        <v>12</v>
      </c>
      <c r="J826" s="2">
        <v>380.34999999999997</v>
      </c>
      <c r="K826" t="s">
        <v>136</v>
      </c>
      <c r="L826">
        <v>4</v>
      </c>
      <c r="M826" t="s">
        <v>30</v>
      </c>
      <c r="N826" t="s">
        <v>77</v>
      </c>
      <c r="O826">
        <f t="shared" si="12"/>
        <v>2025</v>
      </c>
      <c r="P826" s="20">
        <v>45889</v>
      </c>
    </row>
    <row r="827" spans="1:16" x14ac:dyDescent="0.3">
      <c r="A827" t="s">
        <v>963</v>
      </c>
      <c r="B827" t="s">
        <v>1153</v>
      </c>
      <c r="C827" t="s">
        <v>19</v>
      </c>
      <c r="D827" t="s">
        <v>27</v>
      </c>
      <c r="E827">
        <v>10</v>
      </c>
      <c r="F827" s="2">
        <v>292.01</v>
      </c>
      <c r="G827" s="1">
        <v>45670</v>
      </c>
      <c r="H827" s="24">
        <v>45711</v>
      </c>
      <c r="I827" t="s">
        <v>12</v>
      </c>
      <c r="J827" s="2">
        <v>2920.1</v>
      </c>
      <c r="K827" t="s">
        <v>1143</v>
      </c>
      <c r="L827">
        <v>11</v>
      </c>
      <c r="M827" t="s">
        <v>17</v>
      </c>
      <c r="N827" t="s">
        <v>131</v>
      </c>
      <c r="O827">
        <f t="shared" si="12"/>
        <v>2025</v>
      </c>
      <c r="P827" s="20">
        <v>45670</v>
      </c>
    </row>
    <row r="828" spans="1:16" x14ac:dyDescent="0.3">
      <c r="A828" t="s">
        <v>964</v>
      </c>
      <c r="B828" t="s">
        <v>1157</v>
      </c>
      <c r="C828" t="s">
        <v>10</v>
      </c>
      <c r="D828" t="s">
        <v>34</v>
      </c>
      <c r="E828">
        <v>3</v>
      </c>
      <c r="F828" s="2">
        <v>113.3</v>
      </c>
      <c r="G828" s="1">
        <v>45450</v>
      </c>
      <c r="H828" s="24">
        <v>45468</v>
      </c>
      <c r="I828" t="s">
        <v>12</v>
      </c>
      <c r="J828" s="2">
        <v>339.9</v>
      </c>
      <c r="K828" t="s">
        <v>136</v>
      </c>
      <c r="L828">
        <v>0</v>
      </c>
      <c r="M828" t="s">
        <v>13</v>
      </c>
      <c r="N828" t="s">
        <v>135</v>
      </c>
      <c r="O828">
        <f t="shared" si="12"/>
        <v>2024</v>
      </c>
      <c r="P828" s="20">
        <v>45450</v>
      </c>
    </row>
    <row r="829" spans="1:16" x14ac:dyDescent="0.3">
      <c r="A829" t="s">
        <v>965</v>
      </c>
      <c r="B829" t="s">
        <v>1155</v>
      </c>
      <c r="C829" t="s">
        <v>10</v>
      </c>
      <c r="D829" t="s">
        <v>27</v>
      </c>
      <c r="E829">
        <v>5</v>
      </c>
      <c r="F829" s="2">
        <v>292.01</v>
      </c>
      <c r="G829" s="1">
        <v>45033</v>
      </c>
      <c r="H829" s="24">
        <v>45078</v>
      </c>
      <c r="I829" t="s">
        <v>20</v>
      </c>
      <c r="J829" s="2">
        <v>1460.05</v>
      </c>
      <c r="K829" t="s">
        <v>1143</v>
      </c>
      <c r="L829">
        <v>1</v>
      </c>
      <c r="M829" t="s">
        <v>28</v>
      </c>
      <c r="N829" t="s">
        <v>46</v>
      </c>
      <c r="O829">
        <f t="shared" si="12"/>
        <v>2023</v>
      </c>
      <c r="P829" s="20">
        <v>45033</v>
      </c>
    </row>
    <row r="830" spans="1:16" x14ac:dyDescent="0.3">
      <c r="A830" t="s">
        <v>966</v>
      </c>
      <c r="B830" t="s">
        <v>1153</v>
      </c>
      <c r="C830" t="s">
        <v>19</v>
      </c>
      <c r="D830" t="s">
        <v>51</v>
      </c>
      <c r="E830">
        <v>3</v>
      </c>
      <c r="F830" s="2">
        <v>21.99</v>
      </c>
      <c r="G830" s="1">
        <v>45607</v>
      </c>
      <c r="H830" s="24">
        <v>45632</v>
      </c>
      <c r="I830" t="s">
        <v>20</v>
      </c>
      <c r="J830" s="2">
        <v>65.97</v>
      </c>
      <c r="K830" t="s">
        <v>1143</v>
      </c>
      <c r="L830">
        <v>1</v>
      </c>
      <c r="M830" t="s">
        <v>52</v>
      </c>
      <c r="N830" t="s">
        <v>104</v>
      </c>
      <c r="O830">
        <f t="shared" si="12"/>
        <v>2024</v>
      </c>
      <c r="P830" s="20">
        <v>45607</v>
      </c>
    </row>
    <row r="831" spans="1:16" x14ac:dyDescent="0.3">
      <c r="A831" t="s">
        <v>967</v>
      </c>
      <c r="B831" t="s">
        <v>1155</v>
      </c>
      <c r="C831" t="s">
        <v>10</v>
      </c>
      <c r="D831" t="s">
        <v>11</v>
      </c>
      <c r="E831">
        <v>5</v>
      </c>
      <c r="F831" s="2">
        <v>226.86</v>
      </c>
      <c r="G831" s="1">
        <v>45606</v>
      </c>
      <c r="H831" s="24">
        <v>45641</v>
      </c>
      <c r="I831" t="s">
        <v>20</v>
      </c>
      <c r="J831" s="2">
        <v>1134.3000000000002</v>
      </c>
      <c r="K831" t="s">
        <v>136</v>
      </c>
      <c r="L831">
        <v>3</v>
      </c>
      <c r="M831" t="s">
        <v>28</v>
      </c>
      <c r="N831" t="s">
        <v>99</v>
      </c>
      <c r="O831">
        <f t="shared" si="12"/>
        <v>2024</v>
      </c>
      <c r="P831" s="20">
        <v>45606</v>
      </c>
    </row>
    <row r="832" spans="1:16" x14ac:dyDescent="0.3">
      <c r="A832" t="s">
        <v>968</v>
      </c>
      <c r="B832" t="s">
        <v>1152</v>
      </c>
      <c r="C832" t="s">
        <v>24</v>
      </c>
      <c r="D832" t="s">
        <v>34</v>
      </c>
      <c r="E832">
        <v>4</v>
      </c>
      <c r="F832" s="2">
        <v>113.3</v>
      </c>
      <c r="G832" s="1">
        <v>45449</v>
      </c>
      <c r="H832" s="24">
        <v>45471</v>
      </c>
      <c r="I832" t="s">
        <v>20</v>
      </c>
      <c r="J832" s="2">
        <v>453.2</v>
      </c>
      <c r="K832" t="s">
        <v>136</v>
      </c>
      <c r="L832">
        <v>8</v>
      </c>
      <c r="M832" t="s">
        <v>28</v>
      </c>
      <c r="N832" t="s">
        <v>99</v>
      </c>
      <c r="O832">
        <f t="shared" si="12"/>
        <v>2024</v>
      </c>
      <c r="P832" s="20">
        <v>45449</v>
      </c>
    </row>
    <row r="833" spans="1:16" x14ac:dyDescent="0.3">
      <c r="A833" t="s">
        <v>969</v>
      </c>
      <c r="B833" t="s">
        <v>1152</v>
      </c>
      <c r="C833" t="s">
        <v>24</v>
      </c>
      <c r="D833" t="s">
        <v>32</v>
      </c>
      <c r="E833">
        <v>7</v>
      </c>
      <c r="F833" s="2">
        <v>35.380000000000003</v>
      </c>
      <c r="G833" s="1">
        <v>45367</v>
      </c>
      <c r="H833" s="24">
        <v>45400</v>
      </c>
      <c r="I833" t="s">
        <v>20</v>
      </c>
      <c r="J833" s="2">
        <v>247.66000000000003</v>
      </c>
      <c r="K833" t="s">
        <v>136</v>
      </c>
      <c r="L833">
        <v>7</v>
      </c>
      <c r="M833" t="s">
        <v>17</v>
      </c>
      <c r="N833" t="s">
        <v>79</v>
      </c>
      <c r="O833">
        <f t="shared" si="12"/>
        <v>2024</v>
      </c>
      <c r="P833" s="20">
        <v>45367</v>
      </c>
    </row>
    <row r="834" spans="1:16" x14ac:dyDescent="0.3">
      <c r="A834" t="s">
        <v>970</v>
      </c>
      <c r="B834" t="s">
        <v>1154</v>
      </c>
      <c r="C834" t="s">
        <v>24</v>
      </c>
      <c r="D834" t="s">
        <v>51</v>
      </c>
      <c r="E834">
        <v>9</v>
      </c>
      <c r="F834" s="2">
        <v>21.99</v>
      </c>
      <c r="G834" s="1">
        <v>45009</v>
      </c>
      <c r="H834" s="24">
        <v>45026</v>
      </c>
      <c r="I834" t="s">
        <v>20</v>
      </c>
      <c r="J834" s="2">
        <v>197.91</v>
      </c>
      <c r="K834" t="s">
        <v>1144</v>
      </c>
      <c r="L834">
        <v>6</v>
      </c>
      <c r="M834" t="s">
        <v>22</v>
      </c>
      <c r="N834" t="s">
        <v>134</v>
      </c>
      <c r="O834">
        <f t="shared" si="12"/>
        <v>2023</v>
      </c>
      <c r="P834" s="20">
        <v>45009</v>
      </c>
    </row>
    <row r="835" spans="1:16" x14ac:dyDescent="0.3">
      <c r="A835" t="s">
        <v>971</v>
      </c>
      <c r="B835" t="s">
        <v>1151</v>
      </c>
      <c r="C835" t="s">
        <v>24</v>
      </c>
      <c r="D835" t="s">
        <v>11</v>
      </c>
      <c r="E835">
        <v>5</v>
      </c>
      <c r="F835" s="2">
        <v>226.86</v>
      </c>
      <c r="G835" s="1">
        <v>44975</v>
      </c>
      <c r="H835" s="24">
        <v>45010</v>
      </c>
      <c r="I835" t="s">
        <v>20</v>
      </c>
      <c r="J835" s="2">
        <v>1134.3000000000002</v>
      </c>
      <c r="K835" t="s">
        <v>136</v>
      </c>
      <c r="L835">
        <v>6</v>
      </c>
      <c r="M835" t="s">
        <v>80</v>
      </c>
      <c r="N835" t="s">
        <v>106</v>
      </c>
      <c r="O835">
        <f t="shared" ref="O835:O898" si="13">YEAR(G835)</f>
        <v>2023</v>
      </c>
      <c r="P835" s="20">
        <v>44975</v>
      </c>
    </row>
    <row r="836" spans="1:16" x14ac:dyDescent="0.3">
      <c r="A836" t="s">
        <v>972</v>
      </c>
      <c r="B836" t="s">
        <v>1150</v>
      </c>
      <c r="C836" t="s">
        <v>24</v>
      </c>
      <c r="D836" t="s">
        <v>11</v>
      </c>
      <c r="E836">
        <v>9</v>
      </c>
      <c r="F836" s="2">
        <v>226.86</v>
      </c>
      <c r="G836" s="1">
        <v>45667</v>
      </c>
      <c r="H836" s="24">
        <v>45712</v>
      </c>
      <c r="I836" t="s">
        <v>12</v>
      </c>
      <c r="J836" s="2">
        <v>2041.7400000000002</v>
      </c>
      <c r="K836" t="s">
        <v>136</v>
      </c>
      <c r="L836">
        <v>12</v>
      </c>
      <c r="M836" t="s">
        <v>40</v>
      </c>
      <c r="N836" t="s">
        <v>41</v>
      </c>
      <c r="O836">
        <f t="shared" si="13"/>
        <v>2025</v>
      </c>
      <c r="P836" s="20">
        <v>45667</v>
      </c>
    </row>
    <row r="837" spans="1:16" x14ac:dyDescent="0.3">
      <c r="A837" t="s">
        <v>973</v>
      </c>
      <c r="B837" t="s">
        <v>1149</v>
      </c>
      <c r="C837" t="s">
        <v>19</v>
      </c>
      <c r="D837" t="s">
        <v>11</v>
      </c>
      <c r="E837">
        <v>2</v>
      </c>
      <c r="F837" s="2">
        <v>226.86</v>
      </c>
      <c r="G837" s="1">
        <v>45418</v>
      </c>
      <c r="H837" s="24">
        <v>45447</v>
      </c>
      <c r="I837" t="s">
        <v>12</v>
      </c>
      <c r="J837" s="2">
        <v>453.72</v>
      </c>
      <c r="K837" t="s">
        <v>136</v>
      </c>
      <c r="L837">
        <v>5</v>
      </c>
      <c r="M837" t="s">
        <v>13</v>
      </c>
      <c r="N837" t="s">
        <v>26</v>
      </c>
      <c r="O837">
        <f t="shared" si="13"/>
        <v>2024</v>
      </c>
      <c r="P837" s="20">
        <v>45418</v>
      </c>
    </row>
    <row r="838" spans="1:16" x14ac:dyDescent="0.3">
      <c r="A838" t="s">
        <v>974</v>
      </c>
      <c r="B838" t="s">
        <v>1159</v>
      </c>
      <c r="C838" t="s">
        <v>24</v>
      </c>
      <c r="D838" t="s">
        <v>16</v>
      </c>
      <c r="E838">
        <v>6</v>
      </c>
      <c r="F838" s="2">
        <v>177.37</v>
      </c>
      <c r="G838" s="1">
        <v>45254</v>
      </c>
      <c r="H838" s="24">
        <v>45289</v>
      </c>
      <c r="I838" t="s">
        <v>20</v>
      </c>
      <c r="J838" s="2">
        <v>1064.22</v>
      </c>
      <c r="K838" t="s">
        <v>1143</v>
      </c>
      <c r="L838">
        <v>2</v>
      </c>
      <c r="M838" t="s">
        <v>28</v>
      </c>
      <c r="N838" t="s">
        <v>99</v>
      </c>
      <c r="O838">
        <f t="shared" si="13"/>
        <v>2023</v>
      </c>
      <c r="P838" s="20">
        <v>45254</v>
      </c>
    </row>
    <row r="839" spans="1:16" x14ac:dyDescent="0.3">
      <c r="A839" t="s">
        <v>975</v>
      </c>
      <c r="B839" t="s">
        <v>1154</v>
      </c>
      <c r="C839" t="s">
        <v>24</v>
      </c>
      <c r="D839" t="s">
        <v>65</v>
      </c>
      <c r="E839">
        <v>4</v>
      </c>
      <c r="F839" s="2">
        <v>35.93</v>
      </c>
      <c r="G839" s="1">
        <v>45617</v>
      </c>
      <c r="H839" s="24">
        <v>45656</v>
      </c>
      <c r="I839" t="s">
        <v>12</v>
      </c>
      <c r="J839" s="2">
        <v>143.72</v>
      </c>
      <c r="K839" t="s">
        <v>136</v>
      </c>
      <c r="L839">
        <v>5</v>
      </c>
      <c r="M839" t="s">
        <v>52</v>
      </c>
      <c r="N839" t="s">
        <v>56</v>
      </c>
      <c r="O839">
        <f t="shared" si="13"/>
        <v>2024</v>
      </c>
      <c r="P839" s="20">
        <v>45617</v>
      </c>
    </row>
    <row r="840" spans="1:16" x14ac:dyDescent="0.3">
      <c r="A840" t="s">
        <v>976</v>
      </c>
      <c r="B840" t="s">
        <v>1154</v>
      </c>
      <c r="C840" t="s">
        <v>24</v>
      </c>
      <c r="D840" t="s">
        <v>38</v>
      </c>
      <c r="E840">
        <v>7</v>
      </c>
      <c r="F840" s="2">
        <v>3.51</v>
      </c>
      <c r="G840" s="1">
        <v>45262</v>
      </c>
      <c r="H840" s="24">
        <v>45286</v>
      </c>
      <c r="I840" t="s">
        <v>20</v>
      </c>
      <c r="J840" s="2">
        <v>24.57</v>
      </c>
      <c r="K840" t="s">
        <v>1144</v>
      </c>
      <c r="L840">
        <v>3</v>
      </c>
      <c r="M840" t="s">
        <v>52</v>
      </c>
      <c r="N840" t="s">
        <v>64</v>
      </c>
      <c r="O840">
        <f t="shared" si="13"/>
        <v>2023</v>
      </c>
      <c r="P840" s="20">
        <v>45262</v>
      </c>
    </row>
    <row r="841" spans="1:16" x14ac:dyDescent="0.3">
      <c r="A841" t="s">
        <v>977</v>
      </c>
      <c r="B841" t="s">
        <v>1159</v>
      </c>
      <c r="C841" t="s">
        <v>24</v>
      </c>
      <c r="D841" t="s">
        <v>27</v>
      </c>
      <c r="E841">
        <v>8</v>
      </c>
      <c r="F841" s="2">
        <v>292.01</v>
      </c>
      <c r="G841" s="1">
        <v>45141</v>
      </c>
      <c r="H841" s="24">
        <v>45163</v>
      </c>
      <c r="I841" t="s">
        <v>12</v>
      </c>
      <c r="J841" s="2">
        <v>2336.08</v>
      </c>
      <c r="K841" t="s">
        <v>1143</v>
      </c>
      <c r="L841">
        <v>19</v>
      </c>
      <c r="M841" t="s">
        <v>48</v>
      </c>
      <c r="N841" t="s">
        <v>54</v>
      </c>
      <c r="O841">
        <f t="shared" si="13"/>
        <v>2023</v>
      </c>
      <c r="P841" s="20">
        <v>45141</v>
      </c>
    </row>
    <row r="842" spans="1:16" x14ac:dyDescent="0.3">
      <c r="A842" t="s">
        <v>978</v>
      </c>
      <c r="B842" t="s">
        <v>1156</v>
      </c>
      <c r="C842" t="s">
        <v>24</v>
      </c>
      <c r="D842" t="s">
        <v>65</v>
      </c>
      <c r="E842">
        <v>10</v>
      </c>
      <c r="F842" s="2">
        <v>35.93</v>
      </c>
      <c r="G842" s="1">
        <v>45690</v>
      </c>
      <c r="H842" s="24">
        <v>45721</v>
      </c>
      <c r="I842" t="s">
        <v>20</v>
      </c>
      <c r="J842" s="2">
        <v>359.3</v>
      </c>
      <c r="K842" t="s">
        <v>1143</v>
      </c>
      <c r="L842">
        <v>4</v>
      </c>
      <c r="M842" t="s">
        <v>28</v>
      </c>
      <c r="N842" t="s">
        <v>111</v>
      </c>
      <c r="O842">
        <f t="shared" si="13"/>
        <v>2025</v>
      </c>
      <c r="P842" s="20">
        <v>45690</v>
      </c>
    </row>
    <row r="843" spans="1:16" x14ac:dyDescent="0.3">
      <c r="A843" t="s">
        <v>979</v>
      </c>
      <c r="B843" t="s">
        <v>1152</v>
      </c>
      <c r="C843" t="s">
        <v>24</v>
      </c>
      <c r="D843" t="s">
        <v>11</v>
      </c>
      <c r="E843">
        <v>5</v>
      </c>
      <c r="F843" s="2">
        <v>226.86</v>
      </c>
      <c r="G843" s="1">
        <v>45275</v>
      </c>
      <c r="H843" s="24">
        <v>45302</v>
      </c>
      <c r="I843" t="s">
        <v>12</v>
      </c>
      <c r="J843" s="2">
        <v>1134.3000000000002</v>
      </c>
      <c r="K843" t="s">
        <v>136</v>
      </c>
      <c r="L843">
        <v>13</v>
      </c>
      <c r="M843" t="s">
        <v>52</v>
      </c>
      <c r="N843" t="s">
        <v>76</v>
      </c>
      <c r="O843">
        <f t="shared" si="13"/>
        <v>2023</v>
      </c>
      <c r="P843" s="20">
        <v>45275</v>
      </c>
    </row>
    <row r="844" spans="1:16" x14ac:dyDescent="0.3">
      <c r="A844" t="s">
        <v>980</v>
      </c>
      <c r="B844" t="s">
        <v>1151</v>
      </c>
      <c r="C844" t="s">
        <v>10</v>
      </c>
      <c r="D844" t="s">
        <v>16</v>
      </c>
      <c r="E844">
        <v>3</v>
      </c>
      <c r="F844" s="2">
        <v>177.37</v>
      </c>
      <c r="G844" s="1">
        <v>45510</v>
      </c>
      <c r="H844" s="24">
        <v>45538</v>
      </c>
      <c r="I844" t="s">
        <v>12</v>
      </c>
      <c r="J844" s="2">
        <v>532.11</v>
      </c>
      <c r="K844" t="s">
        <v>1143</v>
      </c>
      <c r="L844">
        <v>14</v>
      </c>
      <c r="M844" t="s">
        <v>13</v>
      </c>
      <c r="N844" t="s">
        <v>84</v>
      </c>
      <c r="O844">
        <f t="shared" si="13"/>
        <v>2024</v>
      </c>
      <c r="P844" s="20">
        <v>45510</v>
      </c>
    </row>
    <row r="845" spans="1:16" x14ac:dyDescent="0.3">
      <c r="A845" t="s">
        <v>981</v>
      </c>
      <c r="B845" t="s">
        <v>1151</v>
      </c>
      <c r="C845" t="s">
        <v>24</v>
      </c>
      <c r="D845" t="s">
        <v>51</v>
      </c>
      <c r="E845">
        <v>5</v>
      </c>
      <c r="F845" s="2">
        <v>21.99</v>
      </c>
      <c r="G845" s="1">
        <v>45144</v>
      </c>
      <c r="H845" s="24">
        <v>45166</v>
      </c>
      <c r="I845" t="s">
        <v>20</v>
      </c>
      <c r="J845" s="2">
        <v>109.94999999999999</v>
      </c>
      <c r="K845" t="s">
        <v>1144</v>
      </c>
      <c r="L845">
        <v>5</v>
      </c>
      <c r="M845" t="s">
        <v>17</v>
      </c>
      <c r="N845" t="s">
        <v>86</v>
      </c>
      <c r="O845">
        <f t="shared" si="13"/>
        <v>2023</v>
      </c>
      <c r="P845" s="20">
        <v>45144</v>
      </c>
    </row>
    <row r="846" spans="1:16" x14ac:dyDescent="0.3">
      <c r="A846" t="s">
        <v>982</v>
      </c>
      <c r="B846" t="s">
        <v>1155</v>
      </c>
      <c r="C846" t="s">
        <v>10</v>
      </c>
      <c r="D846" t="s">
        <v>51</v>
      </c>
      <c r="E846">
        <v>9</v>
      </c>
      <c r="F846" s="2">
        <v>21.99</v>
      </c>
      <c r="G846" s="1">
        <v>45802</v>
      </c>
      <c r="H846" s="24">
        <v>45845</v>
      </c>
      <c r="I846" t="s">
        <v>12</v>
      </c>
      <c r="J846" s="2">
        <v>197.91</v>
      </c>
      <c r="K846" t="s">
        <v>1144</v>
      </c>
      <c r="L846">
        <v>8</v>
      </c>
      <c r="M846" t="s">
        <v>28</v>
      </c>
      <c r="N846" t="s">
        <v>46</v>
      </c>
      <c r="O846">
        <f t="shared" si="13"/>
        <v>2025</v>
      </c>
      <c r="P846" s="20">
        <v>45802</v>
      </c>
    </row>
    <row r="847" spans="1:16" x14ac:dyDescent="0.3">
      <c r="A847" t="s">
        <v>983</v>
      </c>
      <c r="B847" t="s">
        <v>1151</v>
      </c>
      <c r="C847" t="s">
        <v>10</v>
      </c>
      <c r="D847" t="s">
        <v>25</v>
      </c>
      <c r="E847">
        <v>7</v>
      </c>
      <c r="F847" s="2">
        <v>0.76</v>
      </c>
      <c r="G847" s="1">
        <v>45842</v>
      </c>
      <c r="H847" s="24">
        <v>45883</v>
      </c>
      <c r="I847" t="s">
        <v>12</v>
      </c>
      <c r="J847" s="2">
        <v>5.32</v>
      </c>
      <c r="K847" t="s">
        <v>1144</v>
      </c>
      <c r="L847">
        <v>13</v>
      </c>
      <c r="M847" t="s">
        <v>52</v>
      </c>
      <c r="N847" t="s">
        <v>130</v>
      </c>
      <c r="O847">
        <f t="shared" si="13"/>
        <v>2025</v>
      </c>
      <c r="P847" s="20">
        <v>45842</v>
      </c>
    </row>
    <row r="848" spans="1:16" x14ac:dyDescent="0.3">
      <c r="A848" t="s">
        <v>984</v>
      </c>
      <c r="B848" t="s">
        <v>1159</v>
      </c>
      <c r="C848" t="s">
        <v>24</v>
      </c>
      <c r="D848" t="s">
        <v>38</v>
      </c>
      <c r="E848">
        <v>9</v>
      </c>
      <c r="F848" s="2">
        <v>3.51</v>
      </c>
      <c r="G848" s="1">
        <v>45477</v>
      </c>
      <c r="H848" s="24">
        <v>45514</v>
      </c>
      <c r="I848" t="s">
        <v>12</v>
      </c>
      <c r="J848" s="2">
        <v>31.589999999999996</v>
      </c>
      <c r="K848" t="s">
        <v>1144</v>
      </c>
      <c r="L848">
        <v>6</v>
      </c>
      <c r="M848" t="s">
        <v>48</v>
      </c>
      <c r="N848" t="s">
        <v>49</v>
      </c>
      <c r="O848">
        <f t="shared" si="13"/>
        <v>2024</v>
      </c>
      <c r="P848" s="20">
        <v>45477</v>
      </c>
    </row>
    <row r="849" spans="1:16" x14ac:dyDescent="0.3">
      <c r="A849" t="s">
        <v>985</v>
      </c>
      <c r="B849" t="s">
        <v>1149</v>
      </c>
      <c r="C849" t="s">
        <v>19</v>
      </c>
      <c r="D849" t="s">
        <v>25</v>
      </c>
      <c r="E849">
        <v>2</v>
      </c>
      <c r="F849" s="2">
        <v>0.76</v>
      </c>
      <c r="G849" s="1">
        <v>45281</v>
      </c>
      <c r="H849" s="24">
        <v>45318</v>
      </c>
      <c r="I849" t="s">
        <v>12</v>
      </c>
      <c r="J849" s="2">
        <v>1.52</v>
      </c>
      <c r="K849" t="s">
        <v>1144</v>
      </c>
      <c r="L849">
        <v>18</v>
      </c>
      <c r="M849" t="s">
        <v>80</v>
      </c>
      <c r="N849" t="s">
        <v>89</v>
      </c>
      <c r="O849">
        <f t="shared" si="13"/>
        <v>2023</v>
      </c>
      <c r="P849" s="20">
        <v>45281</v>
      </c>
    </row>
    <row r="850" spans="1:16" x14ac:dyDescent="0.3">
      <c r="A850" t="s">
        <v>986</v>
      </c>
      <c r="B850" t="s">
        <v>1153</v>
      </c>
      <c r="C850" t="s">
        <v>19</v>
      </c>
      <c r="D850" t="s">
        <v>25</v>
      </c>
      <c r="E850">
        <v>1</v>
      </c>
      <c r="F850" s="2">
        <v>0.76</v>
      </c>
      <c r="G850" s="1">
        <v>45443</v>
      </c>
      <c r="H850" s="24">
        <v>45474</v>
      </c>
      <c r="I850" t="s">
        <v>12</v>
      </c>
      <c r="J850" s="2">
        <v>0.76</v>
      </c>
      <c r="K850" t="s">
        <v>1144</v>
      </c>
      <c r="L850">
        <v>10</v>
      </c>
      <c r="M850" t="s">
        <v>30</v>
      </c>
      <c r="N850" t="s">
        <v>77</v>
      </c>
      <c r="O850">
        <f t="shared" si="13"/>
        <v>2024</v>
      </c>
      <c r="P850" s="20">
        <v>45443</v>
      </c>
    </row>
    <row r="851" spans="1:16" x14ac:dyDescent="0.3">
      <c r="A851" t="s">
        <v>987</v>
      </c>
      <c r="B851" t="s">
        <v>1155</v>
      </c>
      <c r="C851" t="s">
        <v>10</v>
      </c>
      <c r="D851" t="s">
        <v>51</v>
      </c>
      <c r="E851">
        <v>7</v>
      </c>
      <c r="F851" s="2">
        <v>21.99</v>
      </c>
      <c r="G851" s="1">
        <v>45565</v>
      </c>
      <c r="H851" s="24">
        <v>45585</v>
      </c>
      <c r="I851" t="s">
        <v>20</v>
      </c>
      <c r="J851" s="2">
        <v>153.92999999999998</v>
      </c>
      <c r="K851" t="s">
        <v>1144</v>
      </c>
      <c r="L851">
        <v>0</v>
      </c>
      <c r="M851" t="s">
        <v>80</v>
      </c>
      <c r="N851" t="s">
        <v>81</v>
      </c>
      <c r="O851">
        <f t="shared" si="13"/>
        <v>2024</v>
      </c>
      <c r="P851" s="20">
        <v>45565</v>
      </c>
    </row>
    <row r="852" spans="1:16" x14ac:dyDescent="0.3">
      <c r="A852" t="s">
        <v>988</v>
      </c>
      <c r="B852" t="s">
        <v>1152</v>
      </c>
      <c r="C852" t="s">
        <v>24</v>
      </c>
      <c r="D852" t="s">
        <v>51</v>
      </c>
      <c r="E852">
        <v>9</v>
      </c>
      <c r="F852" s="2">
        <v>21.99</v>
      </c>
      <c r="G852" s="1">
        <v>45990</v>
      </c>
      <c r="H852" s="24">
        <v>46025</v>
      </c>
      <c r="I852" t="s">
        <v>20</v>
      </c>
      <c r="J852" s="2">
        <v>197.91</v>
      </c>
      <c r="K852" t="s">
        <v>1144</v>
      </c>
      <c r="L852">
        <v>14</v>
      </c>
      <c r="M852" t="s">
        <v>40</v>
      </c>
      <c r="N852" t="s">
        <v>70</v>
      </c>
      <c r="O852">
        <f t="shared" si="13"/>
        <v>2025</v>
      </c>
      <c r="P852" s="20">
        <v>45990</v>
      </c>
    </row>
    <row r="853" spans="1:16" x14ac:dyDescent="0.3">
      <c r="A853" t="s">
        <v>989</v>
      </c>
      <c r="B853" t="s">
        <v>1156</v>
      </c>
      <c r="C853" t="s">
        <v>24</v>
      </c>
      <c r="D853" t="s">
        <v>32</v>
      </c>
      <c r="E853">
        <v>4</v>
      </c>
      <c r="F853" s="2">
        <v>35.380000000000003</v>
      </c>
      <c r="G853" s="1">
        <v>45077</v>
      </c>
      <c r="H853" s="24">
        <v>45105</v>
      </c>
      <c r="I853" t="s">
        <v>20</v>
      </c>
      <c r="J853" s="2">
        <v>141.52000000000001</v>
      </c>
      <c r="K853" t="s">
        <v>1144</v>
      </c>
      <c r="L853">
        <v>1</v>
      </c>
      <c r="M853" t="s">
        <v>52</v>
      </c>
      <c r="N853" t="s">
        <v>76</v>
      </c>
      <c r="O853">
        <f t="shared" si="13"/>
        <v>2023</v>
      </c>
      <c r="P853" s="20">
        <v>45077</v>
      </c>
    </row>
    <row r="854" spans="1:16" x14ac:dyDescent="0.3">
      <c r="A854" t="s">
        <v>990</v>
      </c>
      <c r="B854" t="s">
        <v>1158</v>
      </c>
      <c r="C854" t="s">
        <v>15</v>
      </c>
      <c r="D854" t="s">
        <v>16</v>
      </c>
      <c r="E854">
        <v>9</v>
      </c>
      <c r="F854" s="2">
        <v>177.37</v>
      </c>
      <c r="G854" s="1">
        <v>45696</v>
      </c>
      <c r="H854" s="24">
        <v>45721</v>
      </c>
      <c r="I854" t="s">
        <v>12</v>
      </c>
      <c r="J854" s="2">
        <v>1596.33</v>
      </c>
      <c r="K854" t="s">
        <v>1143</v>
      </c>
      <c r="L854">
        <v>10</v>
      </c>
      <c r="M854" t="s">
        <v>80</v>
      </c>
      <c r="N854" t="s">
        <v>81</v>
      </c>
      <c r="O854">
        <f t="shared" si="13"/>
        <v>2025</v>
      </c>
      <c r="P854" s="20">
        <v>45696</v>
      </c>
    </row>
    <row r="855" spans="1:16" x14ac:dyDescent="0.3">
      <c r="A855" t="s">
        <v>991</v>
      </c>
      <c r="B855" t="s">
        <v>1155</v>
      </c>
      <c r="C855" t="s">
        <v>10</v>
      </c>
      <c r="D855" t="s">
        <v>27</v>
      </c>
      <c r="E855">
        <v>2</v>
      </c>
      <c r="F855" s="2">
        <v>292.01</v>
      </c>
      <c r="G855" s="1">
        <v>45022</v>
      </c>
      <c r="H855" s="24">
        <v>45060</v>
      </c>
      <c r="I855" t="s">
        <v>12</v>
      </c>
      <c r="J855" s="2">
        <v>584.02</v>
      </c>
      <c r="K855" t="s">
        <v>1143</v>
      </c>
      <c r="L855">
        <v>15</v>
      </c>
      <c r="M855" t="s">
        <v>35</v>
      </c>
      <c r="N855" t="s">
        <v>36</v>
      </c>
      <c r="O855">
        <f t="shared" si="13"/>
        <v>2023</v>
      </c>
      <c r="P855" s="20">
        <v>45022</v>
      </c>
    </row>
    <row r="856" spans="1:16" x14ac:dyDescent="0.3">
      <c r="A856" t="s">
        <v>992</v>
      </c>
      <c r="B856" t="s">
        <v>1156</v>
      </c>
      <c r="C856" t="s">
        <v>24</v>
      </c>
      <c r="D856" t="s">
        <v>34</v>
      </c>
      <c r="E856">
        <v>10</v>
      </c>
      <c r="F856" s="2">
        <v>113.3</v>
      </c>
      <c r="G856" s="1">
        <v>45529</v>
      </c>
      <c r="H856" s="24">
        <v>45547</v>
      </c>
      <c r="I856" t="s">
        <v>20</v>
      </c>
      <c r="J856" s="2">
        <v>1133</v>
      </c>
      <c r="K856" t="s">
        <v>136</v>
      </c>
      <c r="L856">
        <v>14</v>
      </c>
      <c r="M856" t="s">
        <v>40</v>
      </c>
      <c r="N856" t="s">
        <v>124</v>
      </c>
      <c r="O856">
        <f t="shared" si="13"/>
        <v>2024</v>
      </c>
      <c r="P856" s="20">
        <v>45529</v>
      </c>
    </row>
    <row r="857" spans="1:16" x14ac:dyDescent="0.3">
      <c r="A857" t="s">
        <v>993</v>
      </c>
      <c r="B857" t="s">
        <v>1153</v>
      </c>
      <c r="C857" t="s">
        <v>19</v>
      </c>
      <c r="D857" t="s">
        <v>27</v>
      </c>
      <c r="E857">
        <v>5</v>
      </c>
      <c r="F857" s="2">
        <v>292.01</v>
      </c>
      <c r="G857" s="1">
        <v>45912</v>
      </c>
      <c r="H857" s="24">
        <v>45935</v>
      </c>
      <c r="I857" t="s">
        <v>12</v>
      </c>
      <c r="J857" s="2">
        <v>1460.05</v>
      </c>
      <c r="K857" t="s">
        <v>1143</v>
      </c>
      <c r="L857">
        <v>3</v>
      </c>
      <c r="M857" t="s">
        <v>40</v>
      </c>
      <c r="N857" t="s">
        <v>108</v>
      </c>
      <c r="O857">
        <f t="shared" si="13"/>
        <v>2025</v>
      </c>
      <c r="P857" s="20">
        <v>45912</v>
      </c>
    </row>
    <row r="858" spans="1:16" x14ac:dyDescent="0.3">
      <c r="A858" t="s">
        <v>994</v>
      </c>
      <c r="B858" t="s">
        <v>1155</v>
      </c>
      <c r="C858" t="s">
        <v>10</v>
      </c>
      <c r="D858" t="s">
        <v>27</v>
      </c>
      <c r="E858">
        <v>10</v>
      </c>
      <c r="F858" s="2">
        <v>292.01</v>
      </c>
      <c r="G858" s="1">
        <v>45387</v>
      </c>
      <c r="H858" s="24">
        <v>45427</v>
      </c>
      <c r="I858" t="s">
        <v>12</v>
      </c>
      <c r="J858" s="2">
        <v>2920.1</v>
      </c>
      <c r="K858" t="s">
        <v>1143</v>
      </c>
      <c r="L858">
        <v>5</v>
      </c>
      <c r="M858" t="s">
        <v>52</v>
      </c>
      <c r="N858" t="s">
        <v>64</v>
      </c>
      <c r="O858">
        <f t="shared" si="13"/>
        <v>2024</v>
      </c>
      <c r="P858" s="20">
        <v>45387</v>
      </c>
    </row>
    <row r="859" spans="1:16" x14ac:dyDescent="0.3">
      <c r="A859" t="s">
        <v>995</v>
      </c>
      <c r="B859" t="s">
        <v>1153</v>
      </c>
      <c r="C859" t="s">
        <v>19</v>
      </c>
      <c r="D859" t="s">
        <v>44</v>
      </c>
      <c r="E859">
        <v>3</v>
      </c>
      <c r="F859" s="2">
        <v>76.069999999999993</v>
      </c>
      <c r="G859" s="1">
        <v>45326</v>
      </c>
      <c r="H859" s="24">
        <v>45353</v>
      </c>
      <c r="I859" t="s">
        <v>12</v>
      </c>
      <c r="J859" s="2">
        <v>228.20999999999998</v>
      </c>
      <c r="K859" t="s">
        <v>1143</v>
      </c>
      <c r="L859">
        <v>10</v>
      </c>
      <c r="M859" t="s">
        <v>35</v>
      </c>
      <c r="N859" t="s">
        <v>116</v>
      </c>
      <c r="O859">
        <f t="shared" si="13"/>
        <v>2024</v>
      </c>
      <c r="P859" s="20">
        <v>45326</v>
      </c>
    </row>
    <row r="860" spans="1:16" x14ac:dyDescent="0.3">
      <c r="A860" t="s">
        <v>996</v>
      </c>
      <c r="B860" t="s">
        <v>1149</v>
      </c>
      <c r="C860" t="s">
        <v>15</v>
      </c>
      <c r="D860" t="s">
        <v>51</v>
      </c>
      <c r="E860">
        <v>3</v>
      </c>
      <c r="F860" s="2">
        <v>21.99</v>
      </c>
      <c r="G860" s="1">
        <v>45581</v>
      </c>
      <c r="H860" s="24">
        <v>45621</v>
      </c>
      <c r="I860" t="s">
        <v>20</v>
      </c>
      <c r="J860" s="2">
        <v>65.97</v>
      </c>
      <c r="K860" t="s">
        <v>1144</v>
      </c>
      <c r="L860">
        <v>1</v>
      </c>
      <c r="M860" t="s">
        <v>13</v>
      </c>
      <c r="N860" t="s">
        <v>85</v>
      </c>
      <c r="O860">
        <f t="shared" si="13"/>
        <v>2024</v>
      </c>
      <c r="P860" s="20">
        <v>45581</v>
      </c>
    </row>
    <row r="861" spans="1:16" x14ac:dyDescent="0.3">
      <c r="A861" t="s">
        <v>997</v>
      </c>
      <c r="B861" t="s">
        <v>1152</v>
      </c>
      <c r="C861" t="s">
        <v>24</v>
      </c>
      <c r="D861" t="s">
        <v>38</v>
      </c>
      <c r="E861">
        <v>7</v>
      </c>
      <c r="F861" s="2">
        <v>3.51</v>
      </c>
      <c r="G861" s="1">
        <v>45854</v>
      </c>
      <c r="H861" s="24">
        <v>45872</v>
      </c>
      <c r="I861" t="s">
        <v>12</v>
      </c>
      <c r="J861" s="2">
        <v>24.57</v>
      </c>
      <c r="K861" t="s">
        <v>1144</v>
      </c>
      <c r="L861">
        <v>17</v>
      </c>
      <c r="M861" t="s">
        <v>28</v>
      </c>
      <c r="N861" t="s">
        <v>107</v>
      </c>
      <c r="O861">
        <f t="shared" si="13"/>
        <v>2025</v>
      </c>
      <c r="P861" s="20">
        <v>45854</v>
      </c>
    </row>
    <row r="862" spans="1:16" x14ac:dyDescent="0.3">
      <c r="A862" t="s">
        <v>998</v>
      </c>
      <c r="B862" t="s">
        <v>1150</v>
      </c>
      <c r="C862" t="s">
        <v>24</v>
      </c>
      <c r="D862" t="s">
        <v>11</v>
      </c>
      <c r="E862">
        <v>3</v>
      </c>
      <c r="F862" s="2">
        <v>226.86</v>
      </c>
      <c r="G862" s="1">
        <v>45067</v>
      </c>
      <c r="H862" s="24">
        <v>45098</v>
      </c>
      <c r="I862" t="s">
        <v>12</v>
      </c>
      <c r="J862" s="2">
        <v>680.58</v>
      </c>
      <c r="K862" t="s">
        <v>136</v>
      </c>
      <c r="L862">
        <v>5</v>
      </c>
      <c r="M862" t="s">
        <v>40</v>
      </c>
      <c r="N862" t="s">
        <v>124</v>
      </c>
      <c r="O862">
        <f t="shared" si="13"/>
        <v>2023</v>
      </c>
      <c r="P862" s="20">
        <v>45067</v>
      </c>
    </row>
    <row r="863" spans="1:16" x14ac:dyDescent="0.3">
      <c r="A863" t="s">
        <v>999</v>
      </c>
      <c r="B863" t="s">
        <v>1158</v>
      </c>
      <c r="C863" t="s">
        <v>15</v>
      </c>
      <c r="D863" t="s">
        <v>32</v>
      </c>
      <c r="E863">
        <v>7</v>
      </c>
      <c r="F863" s="2">
        <v>35.380000000000003</v>
      </c>
      <c r="G863" s="1">
        <v>45900</v>
      </c>
      <c r="H863" s="24">
        <v>45932</v>
      </c>
      <c r="I863" t="s">
        <v>20</v>
      </c>
      <c r="J863" s="2">
        <v>247.66000000000003</v>
      </c>
      <c r="K863" t="s">
        <v>136</v>
      </c>
      <c r="L863">
        <v>5</v>
      </c>
      <c r="M863" t="s">
        <v>52</v>
      </c>
      <c r="N863" t="s">
        <v>103</v>
      </c>
      <c r="O863">
        <f t="shared" si="13"/>
        <v>2025</v>
      </c>
      <c r="P863" s="20">
        <v>45900</v>
      </c>
    </row>
    <row r="864" spans="1:16" x14ac:dyDescent="0.3">
      <c r="A864" t="s">
        <v>1000</v>
      </c>
      <c r="B864" t="s">
        <v>1151</v>
      </c>
      <c r="C864" t="s">
        <v>10</v>
      </c>
      <c r="D864" t="s">
        <v>34</v>
      </c>
      <c r="E864">
        <v>2</v>
      </c>
      <c r="F864" s="2">
        <v>113.3</v>
      </c>
      <c r="G864" s="1">
        <v>45508</v>
      </c>
      <c r="H864" s="24">
        <v>45549</v>
      </c>
      <c r="I864" t="s">
        <v>12</v>
      </c>
      <c r="J864" s="2">
        <v>226.6</v>
      </c>
      <c r="K864" t="s">
        <v>136</v>
      </c>
      <c r="L864">
        <v>4</v>
      </c>
      <c r="M864" t="s">
        <v>28</v>
      </c>
      <c r="N864" t="s">
        <v>111</v>
      </c>
      <c r="O864">
        <f t="shared" si="13"/>
        <v>2024</v>
      </c>
      <c r="P864" s="20">
        <v>45508</v>
      </c>
    </row>
    <row r="865" spans="1:16" x14ac:dyDescent="0.3">
      <c r="A865" t="s">
        <v>1001</v>
      </c>
      <c r="B865" t="s">
        <v>1149</v>
      </c>
      <c r="C865" t="s">
        <v>19</v>
      </c>
      <c r="D865" t="s">
        <v>11</v>
      </c>
      <c r="E865">
        <v>4</v>
      </c>
      <c r="F865" s="2">
        <v>226.86</v>
      </c>
      <c r="G865" s="1">
        <v>45895</v>
      </c>
      <c r="H865" s="24">
        <v>45925</v>
      </c>
      <c r="I865" t="s">
        <v>12</v>
      </c>
      <c r="J865" s="2">
        <v>907.44</v>
      </c>
      <c r="K865" t="s">
        <v>136</v>
      </c>
      <c r="L865">
        <v>15</v>
      </c>
      <c r="M865" t="s">
        <v>35</v>
      </c>
      <c r="N865" t="s">
        <v>83</v>
      </c>
      <c r="O865">
        <f t="shared" si="13"/>
        <v>2025</v>
      </c>
      <c r="P865" s="20">
        <v>45895</v>
      </c>
    </row>
    <row r="866" spans="1:16" x14ac:dyDescent="0.3">
      <c r="A866" t="s">
        <v>1002</v>
      </c>
      <c r="B866" t="s">
        <v>1150</v>
      </c>
      <c r="C866" t="s">
        <v>24</v>
      </c>
      <c r="D866" t="s">
        <v>51</v>
      </c>
      <c r="E866">
        <v>10</v>
      </c>
      <c r="F866" s="2">
        <v>21.99</v>
      </c>
      <c r="G866" s="1">
        <v>45165</v>
      </c>
      <c r="H866" s="24">
        <v>45208</v>
      </c>
      <c r="I866" t="s">
        <v>12</v>
      </c>
      <c r="J866" s="2">
        <v>219.89999999999998</v>
      </c>
      <c r="K866" t="s">
        <v>1144</v>
      </c>
      <c r="L866">
        <v>10</v>
      </c>
      <c r="M866" t="s">
        <v>22</v>
      </c>
      <c r="N866" t="s">
        <v>123</v>
      </c>
      <c r="O866">
        <f t="shared" si="13"/>
        <v>2023</v>
      </c>
      <c r="P866" s="20">
        <v>45165</v>
      </c>
    </row>
    <row r="867" spans="1:16" x14ac:dyDescent="0.3">
      <c r="A867" t="s">
        <v>1003</v>
      </c>
      <c r="B867" t="s">
        <v>1152</v>
      </c>
      <c r="C867" t="s">
        <v>24</v>
      </c>
      <c r="D867" t="s">
        <v>38</v>
      </c>
      <c r="E867">
        <v>3</v>
      </c>
      <c r="F867" s="2">
        <v>3.51</v>
      </c>
      <c r="G867" s="1">
        <v>45739</v>
      </c>
      <c r="H867" s="24">
        <v>45777</v>
      </c>
      <c r="I867" t="s">
        <v>20</v>
      </c>
      <c r="J867" s="2">
        <v>10.53</v>
      </c>
      <c r="K867" t="s">
        <v>1144</v>
      </c>
      <c r="L867">
        <v>14</v>
      </c>
      <c r="M867" t="s">
        <v>28</v>
      </c>
      <c r="N867" t="s">
        <v>107</v>
      </c>
      <c r="O867">
        <f t="shared" si="13"/>
        <v>2025</v>
      </c>
      <c r="P867" s="20">
        <v>45739</v>
      </c>
    </row>
    <row r="868" spans="1:16" x14ac:dyDescent="0.3">
      <c r="A868" t="s">
        <v>1004</v>
      </c>
      <c r="B868" t="s">
        <v>1150</v>
      </c>
      <c r="C868" t="s">
        <v>24</v>
      </c>
      <c r="D868" t="s">
        <v>32</v>
      </c>
      <c r="E868">
        <v>6</v>
      </c>
      <c r="F868" s="2">
        <v>35.380000000000003</v>
      </c>
      <c r="G868" s="1">
        <v>45337</v>
      </c>
      <c r="H868" s="24">
        <v>45380</v>
      </c>
      <c r="I868" t="s">
        <v>20</v>
      </c>
      <c r="J868" s="2">
        <v>212.28000000000003</v>
      </c>
      <c r="K868" t="s">
        <v>136</v>
      </c>
      <c r="L868">
        <v>4</v>
      </c>
      <c r="M868" t="s">
        <v>40</v>
      </c>
      <c r="N868" t="s">
        <v>107</v>
      </c>
      <c r="O868">
        <f t="shared" si="13"/>
        <v>2024</v>
      </c>
      <c r="P868" s="20">
        <v>45337</v>
      </c>
    </row>
    <row r="869" spans="1:16" x14ac:dyDescent="0.3">
      <c r="A869" t="s">
        <v>1005</v>
      </c>
      <c r="B869" t="s">
        <v>1154</v>
      </c>
      <c r="C869" t="s">
        <v>24</v>
      </c>
      <c r="D869" t="s">
        <v>16</v>
      </c>
      <c r="E869">
        <v>6</v>
      </c>
      <c r="F869" s="2">
        <v>177.37</v>
      </c>
      <c r="G869" s="1">
        <v>45033</v>
      </c>
      <c r="H869" s="24">
        <v>45057</v>
      </c>
      <c r="I869" t="s">
        <v>20</v>
      </c>
      <c r="J869" s="2">
        <v>1064.22</v>
      </c>
      <c r="K869" t="s">
        <v>1143</v>
      </c>
      <c r="L869">
        <v>8</v>
      </c>
      <c r="M869" t="s">
        <v>13</v>
      </c>
      <c r="N869" t="s">
        <v>113</v>
      </c>
      <c r="O869">
        <f t="shared" si="13"/>
        <v>2023</v>
      </c>
      <c r="P869" s="20">
        <v>45033</v>
      </c>
    </row>
    <row r="870" spans="1:16" x14ac:dyDescent="0.3">
      <c r="A870" t="s">
        <v>1006</v>
      </c>
      <c r="B870" t="s">
        <v>1157</v>
      </c>
      <c r="C870" t="s">
        <v>10</v>
      </c>
      <c r="D870" t="s">
        <v>27</v>
      </c>
      <c r="E870">
        <v>3</v>
      </c>
      <c r="F870" s="2">
        <v>292.01</v>
      </c>
      <c r="G870" s="1">
        <v>45072</v>
      </c>
      <c r="H870" s="24">
        <v>45117</v>
      </c>
      <c r="I870" t="s">
        <v>20</v>
      </c>
      <c r="J870" s="2">
        <v>876.03</v>
      </c>
      <c r="K870" t="s">
        <v>1143</v>
      </c>
      <c r="L870">
        <v>8</v>
      </c>
      <c r="M870" t="s">
        <v>22</v>
      </c>
      <c r="N870" t="s">
        <v>23</v>
      </c>
      <c r="O870">
        <f t="shared" si="13"/>
        <v>2023</v>
      </c>
      <c r="P870" s="20">
        <v>45072</v>
      </c>
    </row>
    <row r="871" spans="1:16" x14ac:dyDescent="0.3">
      <c r="A871" t="s">
        <v>1007</v>
      </c>
      <c r="B871" t="s">
        <v>1158</v>
      </c>
      <c r="C871" t="s">
        <v>15</v>
      </c>
      <c r="D871" t="s">
        <v>38</v>
      </c>
      <c r="E871">
        <v>7</v>
      </c>
      <c r="F871" s="2">
        <v>3.51</v>
      </c>
      <c r="G871" s="1">
        <v>45209</v>
      </c>
      <c r="H871" s="24">
        <v>45224</v>
      </c>
      <c r="I871" t="s">
        <v>20</v>
      </c>
      <c r="J871" s="2">
        <v>24.57</v>
      </c>
      <c r="K871" t="s">
        <v>1144</v>
      </c>
      <c r="L871">
        <v>9</v>
      </c>
      <c r="M871" t="s">
        <v>80</v>
      </c>
      <c r="N871" t="s">
        <v>106</v>
      </c>
      <c r="O871">
        <f t="shared" si="13"/>
        <v>2023</v>
      </c>
      <c r="P871" s="20">
        <v>45209</v>
      </c>
    </row>
    <row r="872" spans="1:16" x14ac:dyDescent="0.3">
      <c r="A872" t="s">
        <v>1008</v>
      </c>
      <c r="B872" t="s">
        <v>1151</v>
      </c>
      <c r="C872" t="s">
        <v>24</v>
      </c>
      <c r="D872" t="s">
        <v>65</v>
      </c>
      <c r="E872">
        <v>7</v>
      </c>
      <c r="F872" s="2">
        <v>35.93</v>
      </c>
      <c r="G872" s="1">
        <v>45824</v>
      </c>
      <c r="H872" s="24">
        <v>45842</v>
      </c>
      <c r="I872" t="s">
        <v>12</v>
      </c>
      <c r="J872" s="2">
        <v>251.51</v>
      </c>
      <c r="K872" t="s">
        <v>136</v>
      </c>
      <c r="L872">
        <v>18</v>
      </c>
      <c r="M872" t="s">
        <v>80</v>
      </c>
      <c r="N872" t="s">
        <v>118</v>
      </c>
      <c r="O872">
        <f t="shared" si="13"/>
        <v>2025</v>
      </c>
      <c r="P872" s="20">
        <v>45824</v>
      </c>
    </row>
    <row r="873" spans="1:16" x14ac:dyDescent="0.3">
      <c r="A873" t="s">
        <v>1009</v>
      </c>
      <c r="B873" t="s">
        <v>1150</v>
      </c>
      <c r="C873" t="s">
        <v>24</v>
      </c>
      <c r="D873" t="s">
        <v>11</v>
      </c>
      <c r="E873">
        <v>3</v>
      </c>
      <c r="F873" s="2">
        <v>226.86</v>
      </c>
      <c r="G873" s="1">
        <v>45089</v>
      </c>
      <c r="H873" s="24">
        <v>45132</v>
      </c>
      <c r="I873" t="s">
        <v>12</v>
      </c>
      <c r="J873" s="2">
        <v>680.58</v>
      </c>
      <c r="K873" t="s">
        <v>136</v>
      </c>
      <c r="L873">
        <v>13</v>
      </c>
      <c r="M873" t="s">
        <v>80</v>
      </c>
      <c r="N873" t="s">
        <v>105</v>
      </c>
      <c r="O873">
        <f t="shared" si="13"/>
        <v>2023</v>
      </c>
      <c r="P873" s="20">
        <v>45089</v>
      </c>
    </row>
    <row r="874" spans="1:16" x14ac:dyDescent="0.3">
      <c r="A874" t="s">
        <v>1010</v>
      </c>
      <c r="B874" t="s">
        <v>1151</v>
      </c>
      <c r="C874" t="s">
        <v>10</v>
      </c>
      <c r="D874" t="s">
        <v>65</v>
      </c>
      <c r="E874">
        <v>5</v>
      </c>
      <c r="F874" s="2">
        <v>35.93</v>
      </c>
      <c r="G874" s="1">
        <v>45306</v>
      </c>
      <c r="H874" s="24">
        <v>45341</v>
      </c>
      <c r="I874" t="s">
        <v>12</v>
      </c>
      <c r="J874" s="2">
        <v>179.65</v>
      </c>
      <c r="K874" t="s">
        <v>136</v>
      </c>
      <c r="L874">
        <v>8</v>
      </c>
      <c r="M874" t="s">
        <v>28</v>
      </c>
      <c r="N874" t="s">
        <v>107</v>
      </c>
      <c r="O874">
        <f t="shared" si="13"/>
        <v>2024</v>
      </c>
      <c r="P874" s="20">
        <v>45306</v>
      </c>
    </row>
    <row r="875" spans="1:16" x14ac:dyDescent="0.3">
      <c r="A875" t="s">
        <v>1011</v>
      </c>
      <c r="B875" t="s">
        <v>1151</v>
      </c>
      <c r="C875" t="s">
        <v>24</v>
      </c>
      <c r="D875" t="s">
        <v>11</v>
      </c>
      <c r="E875">
        <v>3</v>
      </c>
      <c r="F875" s="2">
        <v>226.86</v>
      </c>
      <c r="G875" s="1">
        <v>45618</v>
      </c>
      <c r="H875" s="24">
        <v>45663</v>
      </c>
      <c r="I875" t="s">
        <v>20</v>
      </c>
      <c r="J875" s="2">
        <v>680.58</v>
      </c>
      <c r="K875" t="s">
        <v>136</v>
      </c>
      <c r="L875">
        <v>2</v>
      </c>
      <c r="M875" t="s">
        <v>13</v>
      </c>
      <c r="N875" t="s">
        <v>26</v>
      </c>
      <c r="O875">
        <f t="shared" si="13"/>
        <v>2024</v>
      </c>
      <c r="P875" s="20">
        <v>45618</v>
      </c>
    </row>
    <row r="876" spans="1:16" x14ac:dyDescent="0.3">
      <c r="A876" t="s">
        <v>1012</v>
      </c>
      <c r="B876" t="s">
        <v>1152</v>
      </c>
      <c r="C876" t="s">
        <v>24</v>
      </c>
      <c r="D876" t="s">
        <v>38</v>
      </c>
      <c r="E876">
        <v>3</v>
      </c>
      <c r="F876" s="2">
        <v>3.51</v>
      </c>
      <c r="G876" s="1">
        <v>45757</v>
      </c>
      <c r="H876" s="24">
        <v>45789</v>
      </c>
      <c r="I876" t="s">
        <v>12</v>
      </c>
      <c r="J876" s="2">
        <v>10.53</v>
      </c>
      <c r="K876" t="s">
        <v>1144</v>
      </c>
      <c r="L876">
        <v>7</v>
      </c>
      <c r="M876" t="s">
        <v>40</v>
      </c>
      <c r="N876" t="s">
        <v>129</v>
      </c>
      <c r="O876">
        <f t="shared" si="13"/>
        <v>2025</v>
      </c>
      <c r="P876" s="20">
        <v>45757</v>
      </c>
    </row>
    <row r="877" spans="1:16" x14ac:dyDescent="0.3">
      <c r="A877" t="s">
        <v>1013</v>
      </c>
      <c r="B877" t="s">
        <v>1154</v>
      </c>
      <c r="C877" t="s">
        <v>24</v>
      </c>
      <c r="D877" t="s">
        <v>38</v>
      </c>
      <c r="E877">
        <v>3</v>
      </c>
      <c r="F877" s="2">
        <v>3.51</v>
      </c>
      <c r="G877" s="1">
        <v>45404</v>
      </c>
      <c r="H877" s="24">
        <v>45440</v>
      </c>
      <c r="I877" t="s">
        <v>20</v>
      </c>
      <c r="J877" s="2">
        <v>10.53</v>
      </c>
      <c r="K877" t="s">
        <v>1144</v>
      </c>
      <c r="L877">
        <v>2</v>
      </c>
      <c r="M877" t="s">
        <v>48</v>
      </c>
      <c r="N877" t="s">
        <v>54</v>
      </c>
      <c r="O877">
        <f t="shared" si="13"/>
        <v>2024</v>
      </c>
      <c r="P877" s="20">
        <v>45404</v>
      </c>
    </row>
    <row r="878" spans="1:16" x14ac:dyDescent="0.3">
      <c r="A878" t="s">
        <v>1014</v>
      </c>
      <c r="B878" t="s">
        <v>1152</v>
      </c>
      <c r="C878" t="s">
        <v>24</v>
      </c>
      <c r="D878" t="s">
        <v>65</v>
      </c>
      <c r="E878">
        <v>2</v>
      </c>
      <c r="F878" s="2">
        <v>35.93</v>
      </c>
      <c r="G878" s="1">
        <v>45067</v>
      </c>
      <c r="H878" s="24">
        <v>45112</v>
      </c>
      <c r="I878" t="s">
        <v>20</v>
      </c>
      <c r="J878" s="2">
        <v>71.86</v>
      </c>
      <c r="K878" t="s">
        <v>136</v>
      </c>
      <c r="L878">
        <v>14</v>
      </c>
      <c r="M878" t="s">
        <v>22</v>
      </c>
      <c r="N878" t="s">
        <v>101</v>
      </c>
      <c r="O878">
        <f t="shared" si="13"/>
        <v>2023</v>
      </c>
      <c r="P878" s="20">
        <v>45067</v>
      </c>
    </row>
    <row r="879" spans="1:16" x14ac:dyDescent="0.3">
      <c r="A879" t="s">
        <v>1015</v>
      </c>
      <c r="B879" t="s">
        <v>1149</v>
      </c>
      <c r="C879" t="s">
        <v>19</v>
      </c>
      <c r="D879" t="s">
        <v>27</v>
      </c>
      <c r="E879">
        <v>1</v>
      </c>
      <c r="F879" s="2">
        <v>292.01</v>
      </c>
      <c r="G879" s="1">
        <v>45389</v>
      </c>
      <c r="H879" s="24">
        <v>45419</v>
      </c>
      <c r="I879" t="s">
        <v>20</v>
      </c>
      <c r="J879" s="2">
        <v>292.01</v>
      </c>
      <c r="K879" t="s">
        <v>1143</v>
      </c>
      <c r="L879">
        <v>19</v>
      </c>
      <c r="M879" t="s">
        <v>52</v>
      </c>
      <c r="N879" t="s">
        <v>103</v>
      </c>
      <c r="O879">
        <f t="shared" si="13"/>
        <v>2024</v>
      </c>
      <c r="P879" s="20">
        <v>45389</v>
      </c>
    </row>
    <row r="880" spans="1:16" x14ac:dyDescent="0.3">
      <c r="A880" t="s">
        <v>1016</v>
      </c>
      <c r="B880" t="s">
        <v>1149</v>
      </c>
      <c r="C880" t="s">
        <v>15</v>
      </c>
      <c r="D880" t="s">
        <v>34</v>
      </c>
      <c r="E880">
        <v>1</v>
      </c>
      <c r="F880" s="2">
        <v>113.3</v>
      </c>
      <c r="G880" s="1">
        <v>45881</v>
      </c>
      <c r="H880" s="24">
        <v>45911</v>
      </c>
      <c r="I880" t="s">
        <v>12</v>
      </c>
      <c r="J880" s="2">
        <v>113.3</v>
      </c>
      <c r="K880" t="s">
        <v>136</v>
      </c>
      <c r="L880">
        <v>17</v>
      </c>
      <c r="M880" t="s">
        <v>80</v>
      </c>
      <c r="N880" t="s">
        <v>118</v>
      </c>
      <c r="O880">
        <f t="shared" si="13"/>
        <v>2025</v>
      </c>
      <c r="P880" s="20">
        <v>45881</v>
      </c>
    </row>
    <row r="881" spans="1:16" x14ac:dyDescent="0.3">
      <c r="A881" t="s">
        <v>1017</v>
      </c>
      <c r="B881" t="s">
        <v>1158</v>
      </c>
      <c r="C881" t="s">
        <v>15</v>
      </c>
      <c r="D881" t="s">
        <v>44</v>
      </c>
      <c r="E881">
        <v>3</v>
      </c>
      <c r="F881" s="2">
        <v>76.069999999999993</v>
      </c>
      <c r="G881" s="1">
        <v>45448</v>
      </c>
      <c r="H881" s="24">
        <v>45491</v>
      </c>
      <c r="I881" t="s">
        <v>20</v>
      </c>
      <c r="J881" s="2">
        <v>228.20999999999998</v>
      </c>
      <c r="K881" t="s">
        <v>136</v>
      </c>
      <c r="L881">
        <v>5</v>
      </c>
      <c r="M881" t="s">
        <v>52</v>
      </c>
      <c r="N881" t="s">
        <v>53</v>
      </c>
      <c r="O881">
        <f t="shared" si="13"/>
        <v>2024</v>
      </c>
      <c r="P881" s="20">
        <v>45448</v>
      </c>
    </row>
    <row r="882" spans="1:16" x14ac:dyDescent="0.3">
      <c r="A882" t="s">
        <v>1018</v>
      </c>
      <c r="B882" t="s">
        <v>1151</v>
      </c>
      <c r="C882" t="s">
        <v>10</v>
      </c>
      <c r="D882" t="s">
        <v>51</v>
      </c>
      <c r="E882">
        <v>1</v>
      </c>
      <c r="F882" s="2">
        <v>21.99</v>
      </c>
      <c r="G882" s="1">
        <v>45098</v>
      </c>
      <c r="H882" s="24">
        <v>45139</v>
      </c>
      <c r="I882" t="s">
        <v>20</v>
      </c>
      <c r="J882" s="2">
        <v>21.99</v>
      </c>
      <c r="K882" t="s">
        <v>1144</v>
      </c>
      <c r="L882">
        <v>18</v>
      </c>
      <c r="M882" t="s">
        <v>13</v>
      </c>
      <c r="N882" t="s">
        <v>113</v>
      </c>
      <c r="O882">
        <f t="shared" si="13"/>
        <v>2023</v>
      </c>
      <c r="P882" s="20">
        <v>45098</v>
      </c>
    </row>
    <row r="883" spans="1:16" x14ac:dyDescent="0.3">
      <c r="A883" t="s">
        <v>1019</v>
      </c>
      <c r="B883" t="s">
        <v>1152</v>
      </c>
      <c r="C883" t="s">
        <v>24</v>
      </c>
      <c r="D883" t="s">
        <v>16</v>
      </c>
      <c r="E883">
        <v>4</v>
      </c>
      <c r="F883" s="2">
        <v>177.37</v>
      </c>
      <c r="G883" s="1">
        <v>45547</v>
      </c>
      <c r="H883" s="24">
        <v>45564</v>
      </c>
      <c r="I883" t="s">
        <v>20</v>
      </c>
      <c r="J883" s="2">
        <v>709.48</v>
      </c>
      <c r="K883" t="s">
        <v>1143</v>
      </c>
      <c r="L883">
        <v>2</v>
      </c>
      <c r="M883" t="s">
        <v>40</v>
      </c>
      <c r="N883" t="s">
        <v>63</v>
      </c>
      <c r="O883">
        <f t="shared" si="13"/>
        <v>2024</v>
      </c>
      <c r="P883" s="20">
        <v>45547</v>
      </c>
    </row>
    <row r="884" spans="1:16" x14ac:dyDescent="0.3">
      <c r="A884" t="s">
        <v>1020</v>
      </c>
      <c r="B884" t="s">
        <v>1149</v>
      </c>
      <c r="C884" t="s">
        <v>15</v>
      </c>
      <c r="D884" t="s">
        <v>32</v>
      </c>
      <c r="E884">
        <v>1</v>
      </c>
      <c r="F884" s="2">
        <v>35.380000000000003</v>
      </c>
      <c r="G884" s="1">
        <v>45396</v>
      </c>
      <c r="H884" s="24">
        <v>45427</v>
      </c>
      <c r="I884" t="s">
        <v>12</v>
      </c>
      <c r="J884" s="2">
        <v>35.380000000000003</v>
      </c>
      <c r="K884" t="s">
        <v>136</v>
      </c>
      <c r="L884">
        <v>13</v>
      </c>
      <c r="M884" t="s">
        <v>17</v>
      </c>
      <c r="N884" t="s">
        <v>57</v>
      </c>
      <c r="O884">
        <f t="shared" si="13"/>
        <v>2024</v>
      </c>
      <c r="P884" s="20">
        <v>45396</v>
      </c>
    </row>
    <row r="885" spans="1:16" x14ac:dyDescent="0.3">
      <c r="A885" t="s">
        <v>1021</v>
      </c>
      <c r="B885" t="s">
        <v>1157</v>
      </c>
      <c r="C885" t="s">
        <v>10</v>
      </c>
      <c r="D885" t="s">
        <v>34</v>
      </c>
      <c r="E885">
        <v>5</v>
      </c>
      <c r="F885" s="2">
        <v>113.3</v>
      </c>
      <c r="G885" s="1">
        <v>45803</v>
      </c>
      <c r="H885" s="24">
        <v>45822</v>
      </c>
      <c r="I885" t="s">
        <v>20</v>
      </c>
      <c r="J885" s="2">
        <v>566.5</v>
      </c>
      <c r="K885" t="s">
        <v>136</v>
      </c>
      <c r="L885">
        <v>2</v>
      </c>
      <c r="M885" t="s">
        <v>80</v>
      </c>
      <c r="N885" t="s">
        <v>87</v>
      </c>
      <c r="O885">
        <f t="shared" si="13"/>
        <v>2025</v>
      </c>
      <c r="P885" s="20">
        <v>45803</v>
      </c>
    </row>
    <row r="886" spans="1:16" x14ac:dyDescent="0.3">
      <c r="A886" t="s">
        <v>1022</v>
      </c>
      <c r="B886" t="s">
        <v>1155</v>
      </c>
      <c r="C886" t="s">
        <v>10</v>
      </c>
      <c r="D886" t="s">
        <v>27</v>
      </c>
      <c r="E886">
        <v>9</v>
      </c>
      <c r="F886" s="2">
        <v>292.01</v>
      </c>
      <c r="G886" s="1">
        <v>45591</v>
      </c>
      <c r="H886" s="24">
        <v>45617</v>
      </c>
      <c r="I886" t="s">
        <v>20</v>
      </c>
      <c r="J886" s="2">
        <v>2628.09</v>
      </c>
      <c r="K886" t="s">
        <v>1143</v>
      </c>
      <c r="L886">
        <v>5</v>
      </c>
      <c r="M886" t="s">
        <v>40</v>
      </c>
      <c r="N886" t="s">
        <v>124</v>
      </c>
      <c r="O886">
        <f t="shared" si="13"/>
        <v>2024</v>
      </c>
      <c r="P886" s="20">
        <v>45591</v>
      </c>
    </row>
    <row r="887" spans="1:16" x14ac:dyDescent="0.3">
      <c r="A887" t="s">
        <v>1023</v>
      </c>
      <c r="B887" t="s">
        <v>1159</v>
      </c>
      <c r="C887" t="s">
        <v>24</v>
      </c>
      <c r="D887" t="s">
        <v>25</v>
      </c>
      <c r="E887">
        <v>7</v>
      </c>
      <c r="F887" s="2">
        <v>0.76</v>
      </c>
      <c r="G887" s="1">
        <v>45691</v>
      </c>
      <c r="H887" s="24">
        <v>45722</v>
      </c>
      <c r="I887" t="s">
        <v>12</v>
      </c>
      <c r="J887" s="2">
        <v>5.32</v>
      </c>
      <c r="K887" t="s">
        <v>1144</v>
      </c>
      <c r="L887">
        <v>3</v>
      </c>
      <c r="M887" t="s">
        <v>52</v>
      </c>
      <c r="N887" t="s">
        <v>103</v>
      </c>
      <c r="O887">
        <f t="shared" si="13"/>
        <v>2025</v>
      </c>
      <c r="P887" s="20">
        <v>45691</v>
      </c>
    </row>
    <row r="888" spans="1:16" x14ac:dyDescent="0.3">
      <c r="A888" t="s">
        <v>1024</v>
      </c>
      <c r="B888" t="s">
        <v>1151</v>
      </c>
      <c r="C888" t="s">
        <v>24</v>
      </c>
      <c r="D888" t="s">
        <v>27</v>
      </c>
      <c r="E888">
        <v>8</v>
      </c>
      <c r="F888" s="2">
        <v>292.01</v>
      </c>
      <c r="G888" s="1">
        <v>45508</v>
      </c>
      <c r="H888" s="24">
        <v>45527</v>
      </c>
      <c r="I888" t="s">
        <v>12</v>
      </c>
      <c r="J888" s="2">
        <v>2336.08</v>
      </c>
      <c r="K888" t="s">
        <v>1143</v>
      </c>
      <c r="L888">
        <v>3</v>
      </c>
      <c r="M888" t="s">
        <v>48</v>
      </c>
      <c r="N888" t="s">
        <v>68</v>
      </c>
      <c r="O888">
        <f t="shared" si="13"/>
        <v>2024</v>
      </c>
      <c r="P888" s="20">
        <v>45508</v>
      </c>
    </row>
    <row r="889" spans="1:16" x14ac:dyDescent="0.3">
      <c r="A889" t="s">
        <v>1025</v>
      </c>
      <c r="B889" t="s">
        <v>1154</v>
      </c>
      <c r="C889" t="s">
        <v>10</v>
      </c>
      <c r="D889" t="s">
        <v>11</v>
      </c>
      <c r="E889">
        <v>9</v>
      </c>
      <c r="F889" s="2">
        <v>226.86</v>
      </c>
      <c r="G889" s="1">
        <v>45223</v>
      </c>
      <c r="H889" s="24">
        <v>45240</v>
      </c>
      <c r="I889" t="s">
        <v>20</v>
      </c>
      <c r="J889" s="2">
        <v>2041.7400000000002</v>
      </c>
      <c r="K889" t="s">
        <v>136</v>
      </c>
      <c r="L889">
        <v>10</v>
      </c>
      <c r="M889" t="s">
        <v>17</v>
      </c>
      <c r="N889" t="s">
        <v>21</v>
      </c>
      <c r="O889">
        <f t="shared" si="13"/>
        <v>2023</v>
      </c>
      <c r="P889" s="20">
        <v>45223</v>
      </c>
    </row>
    <row r="890" spans="1:16" x14ac:dyDescent="0.3">
      <c r="A890" t="s">
        <v>1026</v>
      </c>
      <c r="B890" t="s">
        <v>1158</v>
      </c>
      <c r="C890" t="s">
        <v>15</v>
      </c>
      <c r="D890" t="s">
        <v>34</v>
      </c>
      <c r="E890">
        <v>5</v>
      </c>
      <c r="F890" s="2">
        <v>113.3</v>
      </c>
      <c r="G890" s="1">
        <v>45207</v>
      </c>
      <c r="H890" s="24">
        <v>45239</v>
      </c>
      <c r="I890" t="s">
        <v>20</v>
      </c>
      <c r="J890" s="2">
        <v>566.5</v>
      </c>
      <c r="K890" t="s">
        <v>136</v>
      </c>
      <c r="L890">
        <v>14</v>
      </c>
      <c r="M890" t="s">
        <v>40</v>
      </c>
      <c r="N890" t="s">
        <v>129</v>
      </c>
      <c r="O890">
        <f t="shared" si="13"/>
        <v>2023</v>
      </c>
      <c r="P890" s="20">
        <v>45207</v>
      </c>
    </row>
    <row r="891" spans="1:16" x14ac:dyDescent="0.3">
      <c r="A891" t="s">
        <v>1027</v>
      </c>
      <c r="B891" t="s">
        <v>1151</v>
      </c>
      <c r="C891" t="s">
        <v>10</v>
      </c>
      <c r="D891" t="s">
        <v>65</v>
      </c>
      <c r="E891">
        <v>8</v>
      </c>
      <c r="F891" s="2">
        <v>35.93</v>
      </c>
      <c r="G891" s="1">
        <v>45047</v>
      </c>
      <c r="H891" s="24">
        <v>45084</v>
      </c>
      <c r="I891" t="s">
        <v>20</v>
      </c>
      <c r="J891" s="2">
        <v>287.44</v>
      </c>
      <c r="K891" t="s">
        <v>136</v>
      </c>
      <c r="L891">
        <v>16</v>
      </c>
      <c r="M891" t="s">
        <v>22</v>
      </c>
      <c r="N891" t="s">
        <v>47</v>
      </c>
      <c r="O891">
        <f t="shared" si="13"/>
        <v>2023</v>
      </c>
      <c r="P891" s="20">
        <v>45047</v>
      </c>
    </row>
    <row r="892" spans="1:16" x14ac:dyDescent="0.3">
      <c r="A892" t="s">
        <v>1028</v>
      </c>
      <c r="B892" t="s">
        <v>1158</v>
      </c>
      <c r="C892" t="s">
        <v>15</v>
      </c>
      <c r="D892" t="s">
        <v>11</v>
      </c>
      <c r="E892">
        <v>6</v>
      </c>
      <c r="F892" s="2">
        <v>226.86</v>
      </c>
      <c r="G892" s="1">
        <v>45032</v>
      </c>
      <c r="H892" s="24">
        <v>45073</v>
      </c>
      <c r="I892" t="s">
        <v>12</v>
      </c>
      <c r="J892" s="2">
        <v>1361.16</v>
      </c>
      <c r="K892" t="s">
        <v>136</v>
      </c>
      <c r="L892">
        <v>9</v>
      </c>
      <c r="M892" t="s">
        <v>13</v>
      </c>
      <c r="N892" t="s">
        <v>72</v>
      </c>
      <c r="O892">
        <f t="shared" si="13"/>
        <v>2023</v>
      </c>
      <c r="P892" s="20">
        <v>45032</v>
      </c>
    </row>
    <row r="893" spans="1:16" x14ac:dyDescent="0.3">
      <c r="A893" t="s">
        <v>1029</v>
      </c>
      <c r="B893" t="s">
        <v>1154</v>
      </c>
      <c r="C893" t="s">
        <v>24</v>
      </c>
      <c r="D893" t="s">
        <v>44</v>
      </c>
      <c r="E893">
        <v>4</v>
      </c>
      <c r="F893" s="2">
        <v>76.069999999999993</v>
      </c>
      <c r="G893" s="1">
        <v>45925</v>
      </c>
      <c r="H893" s="24">
        <v>45942</v>
      </c>
      <c r="I893" t="s">
        <v>20</v>
      </c>
      <c r="J893" s="2">
        <v>304.27999999999997</v>
      </c>
      <c r="K893" t="s">
        <v>136</v>
      </c>
      <c r="L893">
        <v>11</v>
      </c>
      <c r="M893" t="s">
        <v>80</v>
      </c>
      <c r="N893" t="s">
        <v>94</v>
      </c>
      <c r="O893">
        <f t="shared" si="13"/>
        <v>2025</v>
      </c>
      <c r="P893" s="20">
        <v>45925</v>
      </c>
    </row>
    <row r="894" spans="1:16" x14ac:dyDescent="0.3">
      <c r="A894" t="s">
        <v>1030</v>
      </c>
      <c r="B894" t="s">
        <v>1159</v>
      </c>
      <c r="C894" t="s">
        <v>24</v>
      </c>
      <c r="D894" t="s">
        <v>16</v>
      </c>
      <c r="E894">
        <v>1</v>
      </c>
      <c r="F894" s="2">
        <v>177.37</v>
      </c>
      <c r="G894" s="1">
        <v>45641</v>
      </c>
      <c r="H894" s="24">
        <v>45670</v>
      </c>
      <c r="I894" t="s">
        <v>12</v>
      </c>
      <c r="J894" s="2">
        <v>177.37</v>
      </c>
      <c r="K894" t="s">
        <v>1143</v>
      </c>
      <c r="L894">
        <v>4</v>
      </c>
      <c r="M894" t="s">
        <v>35</v>
      </c>
      <c r="N894" t="s">
        <v>95</v>
      </c>
      <c r="O894">
        <f t="shared" si="13"/>
        <v>2024</v>
      </c>
      <c r="P894" s="20">
        <v>45641</v>
      </c>
    </row>
    <row r="895" spans="1:16" x14ac:dyDescent="0.3">
      <c r="A895" t="s">
        <v>1031</v>
      </c>
      <c r="B895" t="s">
        <v>1150</v>
      </c>
      <c r="C895" t="s">
        <v>24</v>
      </c>
      <c r="D895" t="s">
        <v>51</v>
      </c>
      <c r="E895">
        <v>7</v>
      </c>
      <c r="F895" s="2">
        <v>21.99</v>
      </c>
      <c r="G895" s="1">
        <v>45254</v>
      </c>
      <c r="H895" s="24">
        <v>45292</v>
      </c>
      <c r="I895" t="s">
        <v>20</v>
      </c>
      <c r="J895" s="2">
        <v>153.92999999999998</v>
      </c>
      <c r="K895" t="s">
        <v>1144</v>
      </c>
      <c r="L895">
        <v>3</v>
      </c>
      <c r="M895" t="s">
        <v>80</v>
      </c>
      <c r="N895" t="s">
        <v>110</v>
      </c>
      <c r="O895">
        <f t="shared" si="13"/>
        <v>2023</v>
      </c>
      <c r="P895" s="20">
        <v>45254</v>
      </c>
    </row>
    <row r="896" spans="1:16" x14ac:dyDescent="0.3">
      <c r="A896" t="s">
        <v>1032</v>
      </c>
      <c r="B896" t="s">
        <v>1150</v>
      </c>
      <c r="C896" t="s">
        <v>24</v>
      </c>
      <c r="D896" t="s">
        <v>51</v>
      </c>
      <c r="E896">
        <v>3</v>
      </c>
      <c r="F896" s="2">
        <v>21.99</v>
      </c>
      <c r="G896" s="1">
        <v>45584</v>
      </c>
      <c r="H896" s="24">
        <v>45602</v>
      </c>
      <c r="I896" t="s">
        <v>12</v>
      </c>
      <c r="J896" s="2">
        <v>65.97</v>
      </c>
      <c r="K896" t="s">
        <v>1144</v>
      </c>
      <c r="L896">
        <v>16</v>
      </c>
      <c r="M896" t="s">
        <v>80</v>
      </c>
      <c r="N896" t="s">
        <v>110</v>
      </c>
      <c r="O896">
        <f t="shared" si="13"/>
        <v>2024</v>
      </c>
      <c r="P896" s="20">
        <v>45584</v>
      </c>
    </row>
    <row r="897" spans="1:16" x14ac:dyDescent="0.3">
      <c r="A897" t="s">
        <v>1033</v>
      </c>
      <c r="B897" t="s">
        <v>1154</v>
      </c>
      <c r="C897" t="s">
        <v>24</v>
      </c>
      <c r="D897" t="s">
        <v>44</v>
      </c>
      <c r="E897">
        <v>5</v>
      </c>
      <c r="F897" s="2">
        <v>76.069999999999993</v>
      </c>
      <c r="G897" s="1">
        <v>45280</v>
      </c>
      <c r="H897" s="24">
        <v>45308</v>
      </c>
      <c r="I897" t="s">
        <v>20</v>
      </c>
      <c r="J897" s="2">
        <v>380.34999999999997</v>
      </c>
      <c r="K897" t="s">
        <v>136</v>
      </c>
      <c r="L897">
        <v>15</v>
      </c>
      <c r="M897" t="s">
        <v>40</v>
      </c>
      <c r="N897" t="s">
        <v>41</v>
      </c>
      <c r="O897">
        <f t="shared" si="13"/>
        <v>2023</v>
      </c>
      <c r="P897" s="20">
        <v>45280</v>
      </c>
    </row>
    <row r="898" spans="1:16" x14ac:dyDescent="0.3">
      <c r="A898" t="s">
        <v>1034</v>
      </c>
      <c r="B898" t="s">
        <v>1150</v>
      </c>
      <c r="C898" t="s">
        <v>24</v>
      </c>
      <c r="D898" t="s">
        <v>38</v>
      </c>
      <c r="E898">
        <v>6</v>
      </c>
      <c r="F898" s="2">
        <v>3.51</v>
      </c>
      <c r="G898" s="1">
        <v>45294</v>
      </c>
      <c r="H898" s="24">
        <v>45328</v>
      </c>
      <c r="I898" t="s">
        <v>20</v>
      </c>
      <c r="J898" s="2">
        <v>21.06</v>
      </c>
      <c r="K898" t="s">
        <v>1144</v>
      </c>
      <c r="L898">
        <v>17</v>
      </c>
      <c r="M898" t="s">
        <v>30</v>
      </c>
      <c r="N898" t="s">
        <v>122</v>
      </c>
      <c r="O898">
        <f t="shared" si="13"/>
        <v>2024</v>
      </c>
      <c r="P898" s="20">
        <v>45294</v>
      </c>
    </row>
    <row r="899" spans="1:16" x14ac:dyDescent="0.3">
      <c r="A899" t="s">
        <v>1035</v>
      </c>
      <c r="B899" t="s">
        <v>1156</v>
      </c>
      <c r="C899" t="s">
        <v>24</v>
      </c>
      <c r="D899" t="s">
        <v>16</v>
      </c>
      <c r="E899">
        <v>5</v>
      </c>
      <c r="F899" s="2">
        <v>177.37</v>
      </c>
      <c r="G899" s="1">
        <v>44959</v>
      </c>
      <c r="H899" s="24">
        <v>44996</v>
      </c>
      <c r="I899" t="s">
        <v>12</v>
      </c>
      <c r="J899" s="2">
        <v>886.85</v>
      </c>
      <c r="K899" t="s">
        <v>1143</v>
      </c>
      <c r="L899">
        <v>6</v>
      </c>
      <c r="M899" t="s">
        <v>52</v>
      </c>
      <c r="N899" t="s">
        <v>56</v>
      </c>
      <c r="O899">
        <f t="shared" ref="O899:O962" si="14">YEAR(G899)</f>
        <v>2023</v>
      </c>
      <c r="P899" s="20">
        <v>44959</v>
      </c>
    </row>
    <row r="900" spans="1:16" x14ac:dyDescent="0.3">
      <c r="A900" t="s">
        <v>1036</v>
      </c>
      <c r="B900" t="s">
        <v>1151</v>
      </c>
      <c r="C900" t="s">
        <v>10</v>
      </c>
      <c r="D900" t="s">
        <v>25</v>
      </c>
      <c r="E900">
        <v>7</v>
      </c>
      <c r="F900" s="2">
        <v>0.76</v>
      </c>
      <c r="G900" s="1">
        <v>45483</v>
      </c>
      <c r="H900" s="24">
        <v>45522</v>
      </c>
      <c r="I900" t="s">
        <v>20</v>
      </c>
      <c r="J900" s="2">
        <v>5.32</v>
      </c>
      <c r="K900" t="s">
        <v>1144</v>
      </c>
      <c r="L900">
        <v>10</v>
      </c>
      <c r="M900" t="s">
        <v>52</v>
      </c>
      <c r="N900" t="s">
        <v>53</v>
      </c>
      <c r="O900">
        <f t="shared" si="14"/>
        <v>2024</v>
      </c>
      <c r="P900" s="20">
        <v>45483</v>
      </c>
    </row>
    <row r="901" spans="1:16" x14ac:dyDescent="0.3">
      <c r="A901" t="s">
        <v>1037</v>
      </c>
      <c r="B901" t="s">
        <v>1149</v>
      </c>
      <c r="C901" t="s">
        <v>15</v>
      </c>
      <c r="D901" t="s">
        <v>25</v>
      </c>
      <c r="E901">
        <v>4</v>
      </c>
      <c r="F901" s="2">
        <v>0.76</v>
      </c>
      <c r="G901" s="1">
        <v>45353</v>
      </c>
      <c r="H901" s="24">
        <v>45386</v>
      </c>
      <c r="I901" t="s">
        <v>20</v>
      </c>
      <c r="J901" s="2">
        <v>3.04</v>
      </c>
      <c r="K901" t="s">
        <v>1144</v>
      </c>
      <c r="L901">
        <v>6</v>
      </c>
      <c r="M901" t="s">
        <v>30</v>
      </c>
      <c r="N901" t="s">
        <v>31</v>
      </c>
      <c r="O901">
        <f t="shared" si="14"/>
        <v>2024</v>
      </c>
      <c r="P901" s="20">
        <v>45353</v>
      </c>
    </row>
    <row r="902" spans="1:16" x14ac:dyDescent="0.3">
      <c r="A902" t="s">
        <v>1038</v>
      </c>
      <c r="B902" t="s">
        <v>1151</v>
      </c>
      <c r="C902" t="s">
        <v>10</v>
      </c>
      <c r="D902" t="s">
        <v>65</v>
      </c>
      <c r="E902">
        <v>7</v>
      </c>
      <c r="F902" s="2">
        <v>35.93</v>
      </c>
      <c r="G902" s="1">
        <v>45663</v>
      </c>
      <c r="H902" s="24">
        <v>45683</v>
      </c>
      <c r="I902" t="s">
        <v>20</v>
      </c>
      <c r="J902" s="2">
        <v>251.51</v>
      </c>
      <c r="K902" t="s">
        <v>1144</v>
      </c>
      <c r="L902">
        <v>10</v>
      </c>
      <c r="M902" t="s">
        <v>30</v>
      </c>
      <c r="N902" t="s">
        <v>62</v>
      </c>
      <c r="O902">
        <f t="shared" si="14"/>
        <v>2025</v>
      </c>
      <c r="P902" s="20">
        <v>45663</v>
      </c>
    </row>
    <row r="903" spans="1:16" x14ac:dyDescent="0.3">
      <c r="A903" t="s">
        <v>1039</v>
      </c>
      <c r="B903" t="s">
        <v>1157</v>
      </c>
      <c r="C903" t="s">
        <v>10</v>
      </c>
      <c r="D903" t="s">
        <v>11</v>
      </c>
      <c r="E903">
        <v>1</v>
      </c>
      <c r="F903" s="2">
        <v>226.86</v>
      </c>
      <c r="G903" s="1">
        <v>45453</v>
      </c>
      <c r="H903" s="24">
        <v>45469</v>
      </c>
      <c r="I903" t="s">
        <v>20</v>
      </c>
      <c r="J903" s="2">
        <v>226.86</v>
      </c>
      <c r="K903" t="s">
        <v>136</v>
      </c>
      <c r="L903">
        <v>6</v>
      </c>
      <c r="M903" t="s">
        <v>22</v>
      </c>
      <c r="N903" t="s">
        <v>23</v>
      </c>
      <c r="O903">
        <f t="shared" si="14"/>
        <v>2024</v>
      </c>
      <c r="P903" s="20">
        <v>45453</v>
      </c>
    </row>
    <row r="904" spans="1:16" x14ac:dyDescent="0.3">
      <c r="A904" t="s">
        <v>1040</v>
      </c>
      <c r="B904" t="s">
        <v>1149</v>
      </c>
      <c r="C904" t="s">
        <v>19</v>
      </c>
      <c r="D904" t="s">
        <v>65</v>
      </c>
      <c r="E904">
        <v>1</v>
      </c>
      <c r="F904" s="2">
        <v>35.93</v>
      </c>
      <c r="G904" s="1">
        <v>45432</v>
      </c>
      <c r="H904" s="24">
        <v>45468</v>
      </c>
      <c r="I904" t="s">
        <v>20</v>
      </c>
      <c r="J904" s="2">
        <v>35.93</v>
      </c>
      <c r="K904" t="s">
        <v>136</v>
      </c>
      <c r="L904">
        <v>6</v>
      </c>
      <c r="M904" t="s">
        <v>22</v>
      </c>
      <c r="N904" t="s">
        <v>78</v>
      </c>
      <c r="O904">
        <f t="shared" si="14"/>
        <v>2024</v>
      </c>
      <c r="P904" s="20">
        <v>45432</v>
      </c>
    </row>
    <row r="905" spans="1:16" x14ac:dyDescent="0.3">
      <c r="A905" t="s">
        <v>1041</v>
      </c>
      <c r="B905" t="s">
        <v>1158</v>
      </c>
      <c r="C905" t="s">
        <v>15</v>
      </c>
      <c r="D905" t="s">
        <v>16</v>
      </c>
      <c r="E905">
        <v>4</v>
      </c>
      <c r="F905" s="2">
        <v>177.37</v>
      </c>
      <c r="G905" s="1">
        <v>45762</v>
      </c>
      <c r="H905" s="24">
        <v>45804</v>
      </c>
      <c r="I905" t="s">
        <v>20</v>
      </c>
      <c r="J905" s="2">
        <v>709.48</v>
      </c>
      <c r="K905" t="s">
        <v>1143</v>
      </c>
      <c r="L905">
        <v>14</v>
      </c>
      <c r="M905" t="s">
        <v>30</v>
      </c>
      <c r="N905" t="s">
        <v>75</v>
      </c>
      <c r="O905">
        <f t="shared" si="14"/>
        <v>2025</v>
      </c>
      <c r="P905" s="20">
        <v>45762</v>
      </c>
    </row>
    <row r="906" spans="1:16" x14ac:dyDescent="0.3">
      <c r="A906" t="s">
        <v>1042</v>
      </c>
      <c r="B906" t="s">
        <v>1152</v>
      </c>
      <c r="C906" t="s">
        <v>24</v>
      </c>
      <c r="D906" t="s">
        <v>32</v>
      </c>
      <c r="E906">
        <v>4</v>
      </c>
      <c r="F906" s="2">
        <v>35.380000000000003</v>
      </c>
      <c r="G906" s="1">
        <v>45935</v>
      </c>
      <c r="H906" s="24">
        <v>45973</v>
      </c>
      <c r="I906" t="s">
        <v>20</v>
      </c>
      <c r="J906" s="2">
        <v>141.52000000000001</v>
      </c>
      <c r="K906" t="s">
        <v>136</v>
      </c>
      <c r="L906">
        <v>8</v>
      </c>
      <c r="M906" t="s">
        <v>17</v>
      </c>
      <c r="N906" t="s">
        <v>42</v>
      </c>
      <c r="O906">
        <f t="shared" si="14"/>
        <v>2025</v>
      </c>
      <c r="P906" s="20">
        <v>45935</v>
      </c>
    </row>
    <row r="907" spans="1:16" x14ac:dyDescent="0.3">
      <c r="A907" t="s">
        <v>1043</v>
      </c>
      <c r="B907" t="s">
        <v>1150</v>
      </c>
      <c r="C907" t="s">
        <v>24</v>
      </c>
      <c r="D907" t="s">
        <v>51</v>
      </c>
      <c r="E907">
        <v>10</v>
      </c>
      <c r="F907" s="2">
        <v>21.99</v>
      </c>
      <c r="G907" s="1">
        <v>45101</v>
      </c>
      <c r="H907" s="24">
        <v>45127</v>
      </c>
      <c r="I907" t="s">
        <v>20</v>
      </c>
      <c r="J907" s="2">
        <v>219.89999999999998</v>
      </c>
      <c r="K907" t="s">
        <v>1144</v>
      </c>
      <c r="L907">
        <v>7</v>
      </c>
      <c r="M907" t="s">
        <v>30</v>
      </c>
      <c r="N907" t="s">
        <v>75</v>
      </c>
      <c r="O907">
        <f t="shared" si="14"/>
        <v>2023</v>
      </c>
      <c r="P907" s="20">
        <v>45101</v>
      </c>
    </row>
    <row r="908" spans="1:16" x14ac:dyDescent="0.3">
      <c r="A908" t="s">
        <v>1044</v>
      </c>
      <c r="B908" t="s">
        <v>1158</v>
      </c>
      <c r="C908" t="s">
        <v>15</v>
      </c>
      <c r="D908" t="s">
        <v>34</v>
      </c>
      <c r="E908">
        <v>8</v>
      </c>
      <c r="F908" s="2">
        <v>113.3</v>
      </c>
      <c r="G908" s="1">
        <v>45607</v>
      </c>
      <c r="H908" s="24">
        <v>45635</v>
      </c>
      <c r="I908" t="s">
        <v>20</v>
      </c>
      <c r="J908" s="2">
        <v>906.4</v>
      </c>
      <c r="K908" t="s">
        <v>136</v>
      </c>
      <c r="L908">
        <v>8</v>
      </c>
      <c r="M908" t="s">
        <v>52</v>
      </c>
      <c r="N908" t="s">
        <v>133</v>
      </c>
      <c r="O908">
        <f t="shared" si="14"/>
        <v>2024</v>
      </c>
      <c r="P908" s="20">
        <v>45607</v>
      </c>
    </row>
    <row r="909" spans="1:16" x14ac:dyDescent="0.3">
      <c r="A909" t="s">
        <v>1045</v>
      </c>
      <c r="B909" t="s">
        <v>1154</v>
      </c>
      <c r="C909" t="s">
        <v>10</v>
      </c>
      <c r="D909" t="s">
        <v>32</v>
      </c>
      <c r="E909">
        <v>6</v>
      </c>
      <c r="F909" s="2">
        <v>35.380000000000003</v>
      </c>
      <c r="G909" s="1">
        <v>44995</v>
      </c>
      <c r="H909" s="24">
        <v>45037</v>
      </c>
      <c r="I909" t="s">
        <v>12</v>
      </c>
      <c r="J909" s="2">
        <v>212.28000000000003</v>
      </c>
      <c r="K909" t="s">
        <v>136</v>
      </c>
      <c r="L909">
        <v>16</v>
      </c>
      <c r="M909" t="s">
        <v>28</v>
      </c>
      <c r="N909" t="s">
        <v>74</v>
      </c>
      <c r="O909">
        <f t="shared" si="14"/>
        <v>2023</v>
      </c>
      <c r="P909" s="20">
        <v>44995</v>
      </c>
    </row>
    <row r="910" spans="1:16" x14ac:dyDescent="0.3">
      <c r="A910" t="s">
        <v>1046</v>
      </c>
      <c r="B910" t="s">
        <v>1158</v>
      </c>
      <c r="C910" t="s">
        <v>15</v>
      </c>
      <c r="D910" t="s">
        <v>34</v>
      </c>
      <c r="E910">
        <v>4</v>
      </c>
      <c r="F910" s="2">
        <v>113.3</v>
      </c>
      <c r="G910" s="1">
        <v>45490</v>
      </c>
      <c r="H910" s="24">
        <v>45505</v>
      </c>
      <c r="I910" t="s">
        <v>20</v>
      </c>
      <c r="J910" s="2">
        <v>453.2</v>
      </c>
      <c r="K910" t="s">
        <v>136</v>
      </c>
      <c r="L910">
        <v>6</v>
      </c>
      <c r="M910" t="s">
        <v>13</v>
      </c>
      <c r="N910" t="s">
        <v>113</v>
      </c>
      <c r="O910">
        <f t="shared" si="14"/>
        <v>2024</v>
      </c>
      <c r="P910" s="20">
        <v>45490</v>
      </c>
    </row>
    <row r="911" spans="1:16" x14ac:dyDescent="0.3">
      <c r="A911" t="s">
        <v>1047</v>
      </c>
      <c r="B911" t="s">
        <v>1152</v>
      </c>
      <c r="C911" t="s">
        <v>24</v>
      </c>
      <c r="D911" t="s">
        <v>16</v>
      </c>
      <c r="E911">
        <v>2</v>
      </c>
      <c r="F911" s="2">
        <v>177.37</v>
      </c>
      <c r="G911" s="1">
        <v>45388</v>
      </c>
      <c r="H911" s="24">
        <v>45407</v>
      </c>
      <c r="I911" t="s">
        <v>20</v>
      </c>
      <c r="J911" s="2">
        <v>354.74</v>
      </c>
      <c r="K911" t="s">
        <v>1143</v>
      </c>
      <c r="L911">
        <v>4</v>
      </c>
      <c r="M911" t="s">
        <v>35</v>
      </c>
      <c r="N911" t="s">
        <v>127</v>
      </c>
      <c r="O911">
        <f t="shared" si="14"/>
        <v>2024</v>
      </c>
      <c r="P911" s="20">
        <v>45388</v>
      </c>
    </row>
    <row r="912" spans="1:16" x14ac:dyDescent="0.3">
      <c r="A912" t="s">
        <v>1048</v>
      </c>
      <c r="B912" t="s">
        <v>1156</v>
      </c>
      <c r="C912" t="s">
        <v>24</v>
      </c>
      <c r="D912" t="s">
        <v>34</v>
      </c>
      <c r="E912">
        <v>9</v>
      </c>
      <c r="F912" s="2">
        <v>113.3</v>
      </c>
      <c r="G912" s="1">
        <v>45988</v>
      </c>
      <c r="H912" s="24">
        <v>46003</v>
      </c>
      <c r="I912" t="s">
        <v>12</v>
      </c>
      <c r="J912" s="2">
        <v>1019.6999999999999</v>
      </c>
      <c r="K912" t="s">
        <v>136</v>
      </c>
      <c r="L912">
        <v>4</v>
      </c>
      <c r="M912" t="s">
        <v>40</v>
      </c>
      <c r="N912" t="s">
        <v>119</v>
      </c>
      <c r="O912">
        <f t="shared" si="14"/>
        <v>2025</v>
      </c>
      <c r="P912" s="20">
        <v>45988</v>
      </c>
    </row>
    <row r="913" spans="1:16" x14ac:dyDescent="0.3">
      <c r="A913" t="s">
        <v>1049</v>
      </c>
      <c r="B913" t="s">
        <v>1152</v>
      </c>
      <c r="C913" t="s">
        <v>24</v>
      </c>
      <c r="D913" t="s">
        <v>27</v>
      </c>
      <c r="E913">
        <v>4</v>
      </c>
      <c r="F913" s="2">
        <v>292.01</v>
      </c>
      <c r="G913" s="1">
        <v>45195</v>
      </c>
      <c r="H913" s="24">
        <v>45233</v>
      </c>
      <c r="I913" t="s">
        <v>12</v>
      </c>
      <c r="J913" s="2">
        <v>1168.04</v>
      </c>
      <c r="K913" t="s">
        <v>1143</v>
      </c>
      <c r="L913">
        <v>0</v>
      </c>
      <c r="M913" t="s">
        <v>48</v>
      </c>
      <c r="N913" t="s">
        <v>49</v>
      </c>
      <c r="O913">
        <f t="shared" si="14"/>
        <v>2023</v>
      </c>
      <c r="P913" s="20">
        <v>45195</v>
      </c>
    </row>
    <row r="914" spans="1:16" x14ac:dyDescent="0.3">
      <c r="A914" t="s">
        <v>1050</v>
      </c>
      <c r="B914" t="s">
        <v>1149</v>
      </c>
      <c r="C914" t="s">
        <v>15</v>
      </c>
      <c r="D914" t="s">
        <v>34</v>
      </c>
      <c r="E914">
        <v>9</v>
      </c>
      <c r="F914" s="2">
        <v>113.3</v>
      </c>
      <c r="G914" s="1">
        <v>45696</v>
      </c>
      <c r="H914" s="24">
        <v>45732</v>
      </c>
      <c r="I914" t="s">
        <v>12</v>
      </c>
      <c r="J914" s="2">
        <v>1019.6999999999999</v>
      </c>
      <c r="K914" t="s">
        <v>136</v>
      </c>
      <c r="L914">
        <v>8</v>
      </c>
      <c r="M914" t="s">
        <v>48</v>
      </c>
      <c r="N914" t="s">
        <v>54</v>
      </c>
      <c r="O914">
        <f t="shared" si="14"/>
        <v>2025</v>
      </c>
      <c r="P914" s="20">
        <v>45696</v>
      </c>
    </row>
    <row r="915" spans="1:16" x14ac:dyDescent="0.3">
      <c r="A915" t="s">
        <v>1051</v>
      </c>
      <c r="B915" t="s">
        <v>1151</v>
      </c>
      <c r="C915" t="s">
        <v>10</v>
      </c>
      <c r="D915" t="s">
        <v>34</v>
      </c>
      <c r="E915">
        <v>6</v>
      </c>
      <c r="F915" s="2">
        <v>113.3</v>
      </c>
      <c r="G915" s="1">
        <v>45086</v>
      </c>
      <c r="H915" s="24">
        <v>45102</v>
      </c>
      <c r="I915" t="s">
        <v>20</v>
      </c>
      <c r="J915" s="2">
        <v>679.8</v>
      </c>
      <c r="K915" t="s">
        <v>136</v>
      </c>
      <c r="L915">
        <v>10</v>
      </c>
      <c r="M915" t="s">
        <v>52</v>
      </c>
      <c r="N915" t="s">
        <v>103</v>
      </c>
      <c r="O915">
        <f t="shared" si="14"/>
        <v>2023</v>
      </c>
      <c r="P915" s="20">
        <v>45086</v>
      </c>
    </row>
    <row r="916" spans="1:16" x14ac:dyDescent="0.3">
      <c r="A916" t="s">
        <v>1052</v>
      </c>
      <c r="B916" t="s">
        <v>1151</v>
      </c>
      <c r="C916" t="s">
        <v>24</v>
      </c>
      <c r="D916" t="s">
        <v>34</v>
      </c>
      <c r="E916">
        <v>6</v>
      </c>
      <c r="F916" s="2">
        <v>113.3</v>
      </c>
      <c r="G916" s="1">
        <v>45012</v>
      </c>
      <c r="H916" s="24">
        <v>45045</v>
      </c>
      <c r="I916" t="s">
        <v>20</v>
      </c>
      <c r="J916" s="2">
        <v>679.8</v>
      </c>
      <c r="K916" t="s">
        <v>136</v>
      </c>
      <c r="L916">
        <v>13</v>
      </c>
      <c r="M916" t="s">
        <v>80</v>
      </c>
      <c r="N916" t="s">
        <v>110</v>
      </c>
      <c r="O916">
        <f t="shared" si="14"/>
        <v>2023</v>
      </c>
      <c r="P916" s="20">
        <v>45012</v>
      </c>
    </row>
    <row r="917" spans="1:16" x14ac:dyDescent="0.3">
      <c r="A917" t="s">
        <v>1053</v>
      </c>
      <c r="B917" t="s">
        <v>1151</v>
      </c>
      <c r="C917" t="s">
        <v>24</v>
      </c>
      <c r="D917" t="s">
        <v>34</v>
      </c>
      <c r="E917">
        <v>10</v>
      </c>
      <c r="F917" s="2">
        <v>113.3</v>
      </c>
      <c r="G917" s="1">
        <v>45430</v>
      </c>
      <c r="H917" s="24">
        <v>45475</v>
      </c>
      <c r="I917" t="s">
        <v>20</v>
      </c>
      <c r="J917" s="2">
        <v>1133</v>
      </c>
      <c r="K917" t="s">
        <v>136</v>
      </c>
      <c r="L917">
        <v>5</v>
      </c>
      <c r="M917" t="s">
        <v>48</v>
      </c>
      <c r="N917" t="s">
        <v>121</v>
      </c>
      <c r="O917">
        <f t="shared" si="14"/>
        <v>2024</v>
      </c>
      <c r="P917" s="20">
        <v>45430</v>
      </c>
    </row>
    <row r="918" spans="1:16" x14ac:dyDescent="0.3">
      <c r="A918" t="s">
        <v>1054</v>
      </c>
      <c r="B918" t="s">
        <v>1156</v>
      </c>
      <c r="C918" t="s">
        <v>24</v>
      </c>
      <c r="D918" t="s">
        <v>27</v>
      </c>
      <c r="E918">
        <v>1</v>
      </c>
      <c r="F918" s="2">
        <v>292.01</v>
      </c>
      <c r="G918" s="1">
        <v>44978</v>
      </c>
      <c r="H918" s="24">
        <v>45016</v>
      </c>
      <c r="I918" t="s">
        <v>12</v>
      </c>
      <c r="J918" s="2">
        <v>292.01</v>
      </c>
      <c r="K918" t="s">
        <v>1143</v>
      </c>
      <c r="L918">
        <v>12</v>
      </c>
      <c r="M918" t="s">
        <v>28</v>
      </c>
      <c r="N918" t="s">
        <v>92</v>
      </c>
      <c r="O918">
        <f t="shared" si="14"/>
        <v>2023</v>
      </c>
      <c r="P918" s="20">
        <v>44978</v>
      </c>
    </row>
    <row r="919" spans="1:16" x14ac:dyDescent="0.3">
      <c r="A919" t="s">
        <v>1055</v>
      </c>
      <c r="B919" t="s">
        <v>1157</v>
      </c>
      <c r="C919" t="s">
        <v>10</v>
      </c>
      <c r="D919" t="s">
        <v>51</v>
      </c>
      <c r="E919">
        <v>3</v>
      </c>
      <c r="F919" s="2">
        <v>21.99</v>
      </c>
      <c r="G919" s="1">
        <v>45698</v>
      </c>
      <c r="H919" s="24">
        <v>45725</v>
      </c>
      <c r="I919" t="s">
        <v>20</v>
      </c>
      <c r="J919" s="2">
        <v>65.97</v>
      </c>
      <c r="K919" t="s">
        <v>136</v>
      </c>
      <c r="L919">
        <v>1</v>
      </c>
      <c r="M919" t="s">
        <v>22</v>
      </c>
      <c r="N919" t="s">
        <v>134</v>
      </c>
      <c r="O919">
        <f t="shared" si="14"/>
        <v>2025</v>
      </c>
      <c r="P919" s="20">
        <v>45698</v>
      </c>
    </row>
    <row r="920" spans="1:16" x14ac:dyDescent="0.3">
      <c r="A920" t="s">
        <v>1056</v>
      </c>
      <c r="B920" t="s">
        <v>1158</v>
      </c>
      <c r="C920" t="s">
        <v>15</v>
      </c>
      <c r="D920" t="s">
        <v>51</v>
      </c>
      <c r="E920">
        <v>7</v>
      </c>
      <c r="F920" s="2">
        <v>21.99</v>
      </c>
      <c r="G920" s="1">
        <v>45834</v>
      </c>
      <c r="H920" s="24">
        <v>45868</v>
      </c>
      <c r="I920" t="s">
        <v>12</v>
      </c>
      <c r="J920" s="2">
        <v>153.92999999999998</v>
      </c>
      <c r="K920" t="s">
        <v>1144</v>
      </c>
      <c r="L920">
        <v>0</v>
      </c>
      <c r="M920" t="s">
        <v>52</v>
      </c>
      <c r="N920" t="s">
        <v>134</v>
      </c>
      <c r="O920">
        <f t="shared" si="14"/>
        <v>2025</v>
      </c>
      <c r="P920" s="20">
        <v>45834</v>
      </c>
    </row>
    <row r="921" spans="1:16" x14ac:dyDescent="0.3">
      <c r="A921" t="s">
        <v>1057</v>
      </c>
      <c r="B921" t="s">
        <v>1149</v>
      </c>
      <c r="C921" t="s">
        <v>19</v>
      </c>
      <c r="D921" t="s">
        <v>44</v>
      </c>
      <c r="E921">
        <v>8</v>
      </c>
      <c r="F921" s="2">
        <v>76.069999999999993</v>
      </c>
      <c r="G921" s="1">
        <v>45717</v>
      </c>
      <c r="H921" s="24">
        <v>45746</v>
      </c>
      <c r="I921" t="s">
        <v>20</v>
      </c>
      <c r="J921" s="2">
        <v>608.55999999999995</v>
      </c>
      <c r="K921" t="s">
        <v>136</v>
      </c>
      <c r="L921">
        <v>10</v>
      </c>
      <c r="M921" t="s">
        <v>35</v>
      </c>
      <c r="N921" t="s">
        <v>116</v>
      </c>
      <c r="O921">
        <f t="shared" si="14"/>
        <v>2025</v>
      </c>
      <c r="P921" s="20">
        <v>45717</v>
      </c>
    </row>
    <row r="922" spans="1:16" x14ac:dyDescent="0.3">
      <c r="A922" t="s">
        <v>1058</v>
      </c>
      <c r="B922" t="s">
        <v>1155</v>
      </c>
      <c r="C922" t="s">
        <v>10</v>
      </c>
      <c r="D922" t="s">
        <v>27</v>
      </c>
      <c r="E922">
        <v>1</v>
      </c>
      <c r="F922" s="2">
        <v>292.01</v>
      </c>
      <c r="G922" s="1">
        <v>45314</v>
      </c>
      <c r="H922" s="24">
        <v>45352</v>
      </c>
      <c r="I922" t="s">
        <v>12</v>
      </c>
      <c r="J922" s="2">
        <v>292.01</v>
      </c>
      <c r="K922" t="s">
        <v>1143</v>
      </c>
      <c r="L922">
        <v>3</v>
      </c>
      <c r="M922" t="s">
        <v>30</v>
      </c>
      <c r="N922" t="s">
        <v>88</v>
      </c>
      <c r="O922">
        <f t="shared" si="14"/>
        <v>2024</v>
      </c>
      <c r="P922" s="20">
        <v>45314</v>
      </c>
    </row>
    <row r="923" spans="1:16" x14ac:dyDescent="0.3">
      <c r="A923" t="s">
        <v>1059</v>
      </c>
      <c r="B923" t="s">
        <v>1159</v>
      </c>
      <c r="C923" t="s">
        <v>24</v>
      </c>
      <c r="D923" t="s">
        <v>38</v>
      </c>
      <c r="E923">
        <v>10</v>
      </c>
      <c r="F923" s="2">
        <v>3.51</v>
      </c>
      <c r="G923" s="1">
        <v>45716</v>
      </c>
      <c r="H923" s="24">
        <v>45733</v>
      </c>
      <c r="I923" t="s">
        <v>12</v>
      </c>
      <c r="J923" s="2">
        <v>35.099999999999994</v>
      </c>
      <c r="K923" t="s">
        <v>1144</v>
      </c>
      <c r="L923">
        <v>13</v>
      </c>
      <c r="M923" t="s">
        <v>22</v>
      </c>
      <c r="N923" t="s">
        <v>37</v>
      </c>
      <c r="O923">
        <f t="shared" si="14"/>
        <v>2025</v>
      </c>
      <c r="P923" s="20">
        <v>45716</v>
      </c>
    </row>
    <row r="924" spans="1:16" x14ac:dyDescent="0.3">
      <c r="A924" t="s">
        <v>1060</v>
      </c>
      <c r="B924" t="s">
        <v>1155</v>
      </c>
      <c r="C924" t="s">
        <v>10</v>
      </c>
      <c r="D924" t="s">
        <v>32</v>
      </c>
      <c r="E924">
        <v>9</v>
      </c>
      <c r="F924" s="2">
        <v>35.380000000000003</v>
      </c>
      <c r="G924" s="1">
        <v>45484</v>
      </c>
      <c r="H924" s="24">
        <v>45508</v>
      </c>
      <c r="I924" t="s">
        <v>20</v>
      </c>
      <c r="J924" s="2">
        <v>318.42</v>
      </c>
      <c r="K924" t="s">
        <v>136</v>
      </c>
      <c r="L924">
        <v>3</v>
      </c>
      <c r="M924" t="s">
        <v>48</v>
      </c>
      <c r="N924" t="s">
        <v>91</v>
      </c>
      <c r="O924">
        <f t="shared" si="14"/>
        <v>2024</v>
      </c>
      <c r="P924" s="20">
        <v>45484</v>
      </c>
    </row>
    <row r="925" spans="1:16" x14ac:dyDescent="0.3">
      <c r="A925" t="s">
        <v>1061</v>
      </c>
      <c r="B925" t="s">
        <v>1150</v>
      </c>
      <c r="C925" t="s">
        <v>24</v>
      </c>
      <c r="D925" t="s">
        <v>32</v>
      </c>
      <c r="E925">
        <v>6</v>
      </c>
      <c r="F925" s="2">
        <v>35.380000000000003</v>
      </c>
      <c r="G925" s="1">
        <v>45163</v>
      </c>
      <c r="H925" s="24">
        <v>45199</v>
      </c>
      <c r="I925" t="s">
        <v>12</v>
      </c>
      <c r="J925" s="2">
        <v>212.28000000000003</v>
      </c>
      <c r="K925" t="s">
        <v>136</v>
      </c>
      <c r="L925">
        <v>3</v>
      </c>
      <c r="M925" t="s">
        <v>35</v>
      </c>
      <c r="N925" t="s">
        <v>100</v>
      </c>
      <c r="O925">
        <f t="shared" si="14"/>
        <v>2023</v>
      </c>
      <c r="P925" s="20">
        <v>45163</v>
      </c>
    </row>
    <row r="926" spans="1:16" x14ac:dyDescent="0.3">
      <c r="A926" t="s">
        <v>1062</v>
      </c>
      <c r="B926" t="s">
        <v>1149</v>
      </c>
      <c r="C926" t="s">
        <v>19</v>
      </c>
      <c r="D926" t="s">
        <v>25</v>
      </c>
      <c r="E926">
        <v>3</v>
      </c>
      <c r="F926" s="2">
        <v>0.76</v>
      </c>
      <c r="G926" s="1">
        <v>45070</v>
      </c>
      <c r="H926" s="24">
        <v>45103</v>
      </c>
      <c r="I926" t="s">
        <v>12</v>
      </c>
      <c r="J926" s="2">
        <v>2.2800000000000002</v>
      </c>
      <c r="K926" t="s">
        <v>1144</v>
      </c>
      <c r="L926">
        <v>6</v>
      </c>
      <c r="M926" t="s">
        <v>40</v>
      </c>
      <c r="N926" t="s">
        <v>100</v>
      </c>
      <c r="O926">
        <f t="shared" si="14"/>
        <v>2023</v>
      </c>
      <c r="P926" s="20">
        <v>45070</v>
      </c>
    </row>
    <row r="927" spans="1:16" x14ac:dyDescent="0.3">
      <c r="A927" t="s">
        <v>1063</v>
      </c>
      <c r="B927" t="s">
        <v>1151</v>
      </c>
      <c r="C927" t="s">
        <v>24</v>
      </c>
      <c r="D927" t="s">
        <v>65</v>
      </c>
      <c r="E927">
        <v>9</v>
      </c>
      <c r="F927" s="2">
        <v>35.93</v>
      </c>
      <c r="G927" s="1">
        <v>45490</v>
      </c>
      <c r="H927" s="24">
        <v>45512</v>
      </c>
      <c r="I927" t="s">
        <v>20</v>
      </c>
      <c r="J927" s="2">
        <v>323.37</v>
      </c>
      <c r="K927" t="s">
        <v>136</v>
      </c>
      <c r="L927">
        <v>17</v>
      </c>
      <c r="M927" t="s">
        <v>30</v>
      </c>
      <c r="N927" t="s">
        <v>77</v>
      </c>
      <c r="O927">
        <f t="shared" si="14"/>
        <v>2024</v>
      </c>
      <c r="P927" s="20">
        <v>45490</v>
      </c>
    </row>
    <row r="928" spans="1:16" x14ac:dyDescent="0.3">
      <c r="A928" t="s">
        <v>1064</v>
      </c>
      <c r="B928" t="s">
        <v>1151</v>
      </c>
      <c r="C928" t="s">
        <v>24</v>
      </c>
      <c r="D928" t="s">
        <v>34</v>
      </c>
      <c r="E928">
        <v>7</v>
      </c>
      <c r="F928" s="2">
        <v>113.3</v>
      </c>
      <c r="G928" s="1">
        <v>45510</v>
      </c>
      <c r="H928" s="24">
        <v>45541</v>
      </c>
      <c r="I928" t="s">
        <v>12</v>
      </c>
      <c r="J928" s="2">
        <v>793.1</v>
      </c>
      <c r="K928" t="s">
        <v>136</v>
      </c>
      <c r="L928">
        <v>4</v>
      </c>
      <c r="M928" t="s">
        <v>80</v>
      </c>
      <c r="N928" t="s">
        <v>94</v>
      </c>
      <c r="O928">
        <f t="shared" si="14"/>
        <v>2024</v>
      </c>
      <c r="P928" s="20">
        <v>45510</v>
      </c>
    </row>
    <row r="929" spans="1:16" x14ac:dyDescent="0.3">
      <c r="A929" t="s">
        <v>1065</v>
      </c>
      <c r="B929" t="s">
        <v>1151</v>
      </c>
      <c r="C929" t="s">
        <v>24</v>
      </c>
      <c r="D929" t="s">
        <v>34</v>
      </c>
      <c r="E929">
        <v>4</v>
      </c>
      <c r="F929" s="2">
        <v>113.3</v>
      </c>
      <c r="G929" s="1">
        <v>45288</v>
      </c>
      <c r="H929" s="24">
        <v>45317</v>
      </c>
      <c r="I929" t="s">
        <v>12</v>
      </c>
      <c r="J929" s="2">
        <v>453.2</v>
      </c>
      <c r="K929" t="s">
        <v>136</v>
      </c>
      <c r="L929">
        <v>8</v>
      </c>
      <c r="M929" t="s">
        <v>28</v>
      </c>
      <c r="N929" t="s">
        <v>125</v>
      </c>
      <c r="O929">
        <f t="shared" si="14"/>
        <v>2023</v>
      </c>
      <c r="P929" s="20">
        <v>45288</v>
      </c>
    </row>
    <row r="930" spans="1:16" x14ac:dyDescent="0.3">
      <c r="A930" t="s">
        <v>1066</v>
      </c>
      <c r="B930" t="s">
        <v>1155</v>
      </c>
      <c r="C930" t="s">
        <v>10</v>
      </c>
      <c r="D930" t="s">
        <v>65</v>
      </c>
      <c r="E930">
        <v>7</v>
      </c>
      <c r="F930" s="2">
        <v>35.93</v>
      </c>
      <c r="G930" s="1">
        <v>45390</v>
      </c>
      <c r="H930" s="24">
        <v>45424</v>
      </c>
      <c r="I930" t="s">
        <v>12</v>
      </c>
      <c r="J930" s="2">
        <v>251.51</v>
      </c>
      <c r="K930" t="s">
        <v>136</v>
      </c>
      <c r="L930">
        <v>15</v>
      </c>
      <c r="M930" t="s">
        <v>17</v>
      </c>
      <c r="N930" t="s">
        <v>42</v>
      </c>
      <c r="O930">
        <f t="shared" si="14"/>
        <v>2024</v>
      </c>
      <c r="P930" s="20">
        <v>45390</v>
      </c>
    </row>
    <row r="931" spans="1:16" x14ac:dyDescent="0.3">
      <c r="A931" t="s">
        <v>1067</v>
      </c>
      <c r="B931" t="s">
        <v>1151</v>
      </c>
      <c r="C931" t="s">
        <v>10</v>
      </c>
      <c r="D931" t="s">
        <v>51</v>
      </c>
      <c r="E931">
        <v>4</v>
      </c>
      <c r="F931" s="2">
        <v>21.99</v>
      </c>
      <c r="G931" s="1">
        <v>45200</v>
      </c>
      <c r="H931" s="24">
        <v>45224</v>
      </c>
      <c r="I931" t="s">
        <v>20</v>
      </c>
      <c r="J931" s="2">
        <v>87.96</v>
      </c>
      <c r="K931" t="s">
        <v>1144</v>
      </c>
      <c r="L931">
        <v>1</v>
      </c>
      <c r="M931" t="s">
        <v>40</v>
      </c>
      <c r="N931" t="s">
        <v>63</v>
      </c>
      <c r="O931">
        <f t="shared" si="14"/>
        <v>2023</v>
      </c>
      <c r="P931" s="20">
        <v>45200</v>
      </c>
    </row>
    <row r="932" spans="1:16" x14ac:dyDescent="0.3">
      <c r="A932" t="s">
        <v>1068</v>
      </c>
      <c r="B932" t="s">
        <v>1151</v>
      </c>
      <c r="C932" t="s">
        <v>10</v>
      </c>
      <c r="D932" t="s">
        <v>25</v>
      </c>
      <c r="E932">
        <v>2</v>
      </c>
      <c r="F932" s="2">
        <v>0.76</v>
      </c>
      <c r="G932" s="1">
        <v>45192</v>
      </c>
      <c r="H932" s="24">
        <v>45236</v>
      </c>
      <c r="I932" t="s">
        <v>20</v>
      </c>
      <c r="J932" s="2">
        <v>1.52</v>
      </c>
      <c r="K932" t="s">
        <v>1144</v>
      </c>
      <c r="L932">
        <v>16</v>
      </c>
      <c r="M932" t="s">
        <v>13</v>
      </c>
      <c r="N932" t="s">
        <v>113</v>
      </c>
      <c r="O932">
        <f t="shared" si="14"/>
        <v>2023</v>
      </c>
      <c r="P932" s="20">
        <v>45192</v>
      </c>
    </row>
    <row r="933" spans="1:16" x14ac:dyDescent="0.3">
      <c r="A933" t="s">
        <v>1069</v>
      </c>
      <c r="B933" t="s">
        <v>1149</v>
      </c>
      <c r="C933" t="s">
        <v>15</v>
      </c>
      <c r="D933" t="s">
        <v>25</v>
      </c>
      <c r="E933">
        <v>8</v>
      </c>
      <c r="F933" s="2">
        <v>0.76</v>
      </c>
      <c r="G933" s="1">
        <v>45060</v>
      </c>
      <c r="H933" s="24">
        <v>45077</v>
      </c>
      <c r="I933" t="s">
        <v>12</v>
      </c>
      <c r="J933" s="2">
        <v>6.08</v>
      </c>
      <c r="K933" t="s">
        <v>1144</v>
      </c>
      <c r="L933">
        <v>6</v>
      </c>
      <c r="M933" t="s">
        <v>13</v>
      </c>
      <c r="N933" t="s">
        <v>84</v>
      </c>
      <c r="O933">
        <f t="shared" si="14"/>
        <v>2023</v>
      </c>
      <c r="P933" s="20">
        <v>45060</v>
      </c>
    </row>
    <row r="934" spans="1:16" x14ac:dyDescent="0.3">
      <c r="A934" t="s">
        <v>1070</v>
      </c>
      <c r="B934" t="s">
        <v>1159</v>
      </c>
      <c r="C934" t="s">
        <v>24</v>
      </c>
      <c r="D934" t="s">
        <v>44</v>
      </c>
      <c r="E934">
        <v>2</v>
      </c>
      <c r="F934" s="2">
        <v>76.069999999999993</v>
      </c>
      <c r="G934" s="1">
        <v>45952</v>
      </c>
      <c r="H934" s="24">
        <v>45994</v>
      </c>
      <c r="I934" t="s">
        <v>12</v>
      </c>
      <c r="J934" s="2">
        <v>152.13999999999999</v>
      </c>
      <c r="K934" t="s">
        <v>136</v>
      </c>
      <c r="L934">
        <v>2</v>
      </c>
      <c r="M934" t="s">
        <v>13</v>
      </c>
      <c r="N934" t="s">
        <v>84</v>
      </c>
      <c r="O934">
        <f t="shared" si="14"/>
        <v>2025</v>
      </c>
      <c r="P934" s="20">
        <v>45952</v>
      </c>
    </row>
    <row r="935" spans="1:16" x14ac:dyDescent="0.3">
      <c r="A935" t="s">
        <v>1071</v>
      </c>
      <c r="B935" t="s">
        <v>1155</v>
      </c>
      <c r="C935" t="s">
        <v>10</v>
      </c>
      <c r="D935" t="s">
        <v>25</v>
      </c>
      <c r="E935">
        <v>4</v>
      </c>
      <c r="F935" s="2">
        <v>0.76</v>
      </c>
      <c r="G935" s="1">
        <v>45843</v>
      </c>
      <c r="H935" s="24">
        <v>45861</v>
      </c>
      <c r="I935" t="s">
        <v>12</v>
      </c>
      <c r="J935" s="2">
        <v>3.04</v>
      </c>
      <c r="K935" t="s">
        <v>1144</v>
      </c>
      <c r="L935">
        <v>3</v>
      </c>
      <c r="M935" t="s">
        <v>17</v>
      </c>
      <c r="N935" t="s">
        <v>58</v>
      </c>
      <c r="O935">
        <f t="shared" si="14"/>
        <v>2025</v>
      </c>
      <c r="P935" s="20">
        <v>45843</v>
      </c>
    </row>
    <row r="936" spans="1:16" x14ac:dyDescent="0.3">
      <c r="A936" t="s">
        <v>1072</v>
      </c>
      <c r="B936" t="s">
        <v>1155</v>
      </c>
      <c r="C936" t="s">
        <v>10</v>
      </c>
      <c r="D936" t="s">
        <v>38</v>
      </c>
      <c r="E936">
        <v>6</v>
      </c>
      <c r="F936" s="2">
        <v>3.51</v>
      </c>
      <c r="G936" s="1">
        <v>44992</v>
      </c>
      <c r="H936" s="24">
        <v>45032</v>
      </c>
      <c r="I936" t="s">
        <v>12</v>
      </c>
      <c r="J936" s="2">
        <v>21.06</v>
      </c>
      <c r="K936" t="s">
        <v>1144</v>
      </c>
      <c r="L936">
        <v>5</v>
      </c>
      <c r="M936" t="s">
        <v>52</v>
      </c>
      <c r="N936" t="s">
        <v>103</v>
      </c>
      <c r="O936">
        <f t="shared" si="14"/>
        <v>2023</v>
      </c>
      <c r="P936" s="20">
        <v>44992</v>
      </c>
    </row>
    <row r="937" spans="1:16" x14ac:dyDescent="0.3">
      <c r="A937" t="s">
        <v>1073</v>
      </c>
      <c r="B937" t="s">
        <v>1156</v>
      </c>
      <c r="C937" t="s">
        <v>24</v>
      </c>
      <c r="D937" t="s">
        <v>34</v>
      </c>
      <c r="E937">
        <v>6</v>
      </c>
      <c r="F937" s="2">
        <v>113.3</v>
      </c>
      <c r="G937" s="1">
        <v>45380</v>
      </c>
      <c r="H937" s="24">
        <v>45417</v>
      </c>
      <c r="I937" t="s">
        <v>12</v>
      </c>
      <c r="J937" s="2">
        <v>679.8</v>
      </c>
      <c r="K937" t="s">
        <v>136</v>
      </c>
      <c r="L937">
        <v>2</v>
      </c>
      <c r="M937" t="s">
        <v>17</v>
      </c>
      <c r="N937" t="s">
        <v>102</v>
      </c>
      <c r="O937">
        <f t="shared" si="14"/>
        <v>2024</v>
      </c>
      <c r="P937" s="20">
        <v>45380</v>
      </c>
    </row>
    <row r="938" spans="1:16" x14ac:dyDescent="0.3">
      <c r="A938" t="s">
        <v>1074</v>
      </c>
      <c r="B938" t="s">
        <v>1149</v>
      </c>
      <c r="C938" t="s">
        <v>19</v>
      </c>
      <c r="D938" t="s">
        <v>11</v>
      </c>
      <c r="E938">
        <v>4</v>
      </c>
      <c r="F938" s="2">
        <v>226.86</v>
      </c>
      <c r="G938" s="1">
        <v>44992</v>
      </c>
      <c r="H938" s="24">
        <v>45021</v>
      </c>
      <c r="I938" t="s">
        <v>20</v>
      </c>
      <c r="J938" s="2">
        <v>907.44</v>
      </c>
      <c r="K938" t="s">
        <v>136</v>
      </c>
      <c r="L938">
        <v>3</v>
      </c>
      <c r="M938" t="s">
        <v>22</v>
      </c>
      <c r="N938" t="s">
        <v>134</v>
      </c>
      <c r="O938">
        <f t="shared" si="14"/>
        <v>2023</v>
      </c>
      <c r="P938" s="20">
        <v>44992</v>
      </c>
    </row>
    <row r="939" spans="1:16" x14ac:dyDescent="0.3">
      <c r="A939" t="s">
        <v>1075</v>
      </c>
      <c r="B939" t="s">
        <v>1155</v>
      </c>
      <c r="C939" t="s">
        <v>10</v>
      </c>
      <c r="D939" t="s">
        <v>34</v>
      </c>
      <c r="E939">
        <v>9</v>
      </c>
      <c r="F939" s="2">
        <v>113.3</v>
      </c>
      <c r="G939" s="1">
        <v>45149</v>
      </c>
      <c r="H939" s="24">
        <v>45167</v>
      </c>
      <c r="I939" t="s">
        <v>20</v>
      </c>
      <c r="J939" s="2">
        <v>1019.6999999999999</v>
      </c>
      <c r="K939" t="s">
        <v>136</v>
      </c>
      <c r="L939">
        <v>9</v>
      </c>
      <c r="M939" t="s">
        <v>22</v>
      </c>
      <c r="N939" t="s">
        <v>101</v>
      </c>
      <c r="O939">
        <f t="shared" si="14"/>
        <v>2023</v>
      </c>
      <c r="P939" s="20">
        <v>45149</v>
      </c>
    </row>
    <row r="940" spans="1:16" x14ac:dyDescent="0.3">
      <c r="A940" t="s">
        <v>1076</v>
      </c>
      <c r="B940" t="s">
        <v>1155</v>
      </c>
      <c r="C940" t="s">
        <v>10</v>
      </c>
      <c r="D940" t="s">
        <v>25</v>
      </c>
      <c r="E940">
        <v>1</v>
      </c>
      <c r="F940" s="2">
        <v>0.76</v>
      </c>
      <c r="G940" s="1">
        <v>45999</v>
      </c>
      <c r="H940" s="24">
        <v>46033</v>
      </c>
      <c r="I940" t="s">
        <v>20</v>
      </c>
      <c r="J940" s="2">
        <v>0.76</v>
      </c>
      <c r="K940" t="s">
        <v>1144</v>
      </c>
      <c r="L940">
        <v>6</v>
      </c>
      <c r="M940" t="s">
        <v>52</v>
      </c>
      <c r="N940" t="s">
        <v>101</v>
      </c>
      <c r="O940">
        <f t="shared" si="14"/>
        <v>2025</v>
      </c>
      <c r="P940" s="20">
        <v>45999</v>
      </c>
    </row>
    <row r="941" spans="1:16" x14ac:dyDescent="0.3">
      <c r="A941" t="s">
        <v>1077</v>
      </c>
      <c r="B941" t="s">
        <v>1152</v>
      </c>
      <c r="C941" t="s">
        <v>24</v>
      </c>
      <c r="D941" t="s">
        <v>51</v>
      </c>
      <c r="E941">
        <v>3</v>
      </c>
      <c r="F941" s="2">
        <v>21.99</v>
      </c>
      <c r="G941" s="1">
        <v>45251</v>
      </c>
      <c r="H941" s="24">
        <v>45271</v>
      </c>
      <c r="I941" t="s">
        <v>20</v>
      </c>
      <c r="J941" s="2">
        <v>65.97</v>
      </c>
      <c r="K941" t="s">
        <v>1144</v>
      </c>
      <c r="L941">
        <v>1</v>
      </c>
      <c r="M941" t="s">
        <v>80</v>
      </c>
      <c r="N941" t="s">
        <v>105</v>
      </c>
      <c r="O941">
        <f t="shared" si="14"/>
        <v>2023</v>
      </c>
      <c r="P941" s="20">
        <v>45251</v>
      </c>
    </row>
    <row r="942" spans="1:16" x14ac:dyDescent="0.3">
      <c r="A942" t="s">
        <v>1078</v>
      </c>
      <c r="B942" t="s">
        <v>1154</v>
      </c>
      <c r="C942" t="s">
        <v>10</v>
      </c>
      <c r="D942" t="s">
        <v>65</v>
      </c>
      <c r="E942">
        <v>10</v>
      </c>
      <c r="F942" s="2">
        <v>35.93</v>
      </c>
      <c r="G942" s="1">
        <v>45129</v>
      </c>
      <c r="H942" s="24">
        <v>45154</v>
      </c>
      <c r="I942" t="s">
        <v>12</v>
      </c>
      <c r="J942" s="2">
        <v>359.3</v>
      </c>
      <c r="K942" t="s">
        <v>136</v>
      </c>
      <c r="L942">
        <v>13</v>
      </c>
      <c r="M942" t="s">
        <v>13</v>
      </c>
      <c r="N942" t="s">
        <v>85</v>
      </c>
      <c r="O942">
        <f t="shared" si="14"/>
        <v>2023</v>
      </c>
      <c r="P942" s="20">
        <v>45129</v>
      </c>
    </row>
    <row r="943" spans="1:16" x14ac:dyDescent="0.3">
      <c r="A943" t="s">
        <v>1079</v>
      </c>
      <c r="B943" t="s">
        <v>1151</v>
      </c>
      <c r="C943" t="s">
        <v>24</v>
      </c>
      <c r="D943" t="s">
        <v>38</v>
      </c>
      <c r="E943">
        <v>4</v>
      </c>
      <c r="F943" s="2">
        <v>3.51</v>
      </c>
      <c r="G943" s="1">
        <v>45935</v>
      </c>
      <c r="H943" s="24">
        <v>45952</v>
      </c>
      <c r="I943" t="s">
        <v>20</v>
      </c>
      <c r="J943" s="2">
        <v>14.04</v>
      </c>
      <c r="K943" t="s">
        <v>1144</v>
      </c>
      <c r="L943">
        <v>8</v>
      </c>
      <c r="M943" t="s">
        <v>22</v>
      </c>
      <c r="N943" t="s">
        <v>123</v>
      </c>
      <c r="O943">
        <f t="shared" si="14"/>
        <v>2025</v>
      </c>
      <c r="P943" s="20">
        <v>45935</v>
      </c>
    </row>
    <row r="944" spans="1:16" x14ac:dyDescent="0.3">
      <c r="A944" t="s">
        <v>1080</v>
      </c>
      <c r="B944" t="s">
        <v>1153</v>
      </c>
      <c r="C944" t="s">
        <v>19</v>
      </c>
      <c r="D944" t="s">
        <v>51</v>
      </c>
      <c r="E944">
        <v>9</v>
      </c>
      <c r="F944" s="2">
        <v>21.99</v>
      </c>
      <c r="G944" s="1">
        <v>45925</v>
      </c>
      <c r="H944" s="24">
        <v>45966</v>
      </c>
      <c r="I944" t="s">
        <v>20</v>
      </c>
      <c r="J944" s="2">
        <v>197.91</v>
      </c>
      <c r="K944" t="s">
        <v>1144</v>
      </c>
      <c r="L944">
        <v>8</v>
      </c>
      <c r="M944" t="s">
        <v>30</v>
      </c>
      <c r="N944" t="s">
        <v>62</v>
      </c>
      <c r="O944">
        <f t="shared" si="14"/>
        <v>2025</v>
      </c>
      <c r="P944" s="20">
        <v>45925</v>
      </c>
    </row>
    <row r="945" spans="1:16" x14ac:dyDescent="0.3">
      <c r="A945" t="s">
        <v>1081</v>
      </c>
      <c r="B945" t="s">
        <v>1154</v>
      </c>
      <c r="C945" t="s">
        <v>24</v>
      </c>
      <c r="D945" t="s">
        <v>25</v>
      </c>
      <c r="E945">
        <v>10</v>
      </c>
      <c r="F945" s="2">
        <v>0.76</v>
      </c>
      <c r="G945" s="1">
        <v>45382</v>
      </c>
      <c r="H945" s="24">
        <v>45422</v>
      </c>
      <c r="I945" t="s">
        <v>12</v>
      </c>
      <c r="J945" s="2">
        <v>7.6</v>
      </c>
      <c r="K945" t="s">
        <v>1144</v>
      </c>
      <c r="L945">
        <v>6</v>
      </c>
      <c r="M945" t="s">
        <v>13</v>
      </c>
      <c r="N945" t="s">
        <v>45</v>
      </c>
      <c r="O945">
        <f t="shared" si="14"/>
        <v>2024</v>
      </c>
      <c r="P945" s="20">
        <v>45382</v>
      </c>
    </row>
    <row r="946" spans="1:16" x14ac:dyDescent="0.3">
      <c r="A946" t="s">
        <v>1082</v>
      </c>
      <c r="B946" t="s">
        <v>1150</v>
      </c>
      <c r="C946" t="s">
        <v>24</v>
      </c>
      <c r="D946" t="s">
        <v>27</v>
      </c>
      <c r="E946">
        <v>2</v>
      </c>
      <c r="F946" s="2">
        <v>292.01</v>
      </c>
      <c r="G946" s="1">
        <v>45282</v>
      </c>
      <c r="H946" s="24">
        <v>45310</v>
      </c>
      <c r="I946" t="s">
        <v>20</v>
      </c>
      <c r="J946" s="2">
        <v>584.02</v>
      </c>
      <c r="K946" t="s">
        <v>1143</v>
      </c>
      <c r="L946">
        <v>10</v>
      </c>
      <c r="M946" t="s">
        <v>28</v>
      </c>
      <c r="N946" t="s">
        <v>39</v>
      </c>
      <c r="O946">
        <f t="shared" si="14"/>
        <v>2023</v>
      </c>
      <c r="P946" s="20">
        <v>45282</v>
      </c>
    </row>
    <row r="947" spans="1:16" x14ac:dyDescent="0.3">
      <c r="A947" t="s">
        <v>1083</v>
      </c>
      <c r="B947" t="s">
        <v>1155</v>
      </c>
      <c r="C947" t="s">
        <v>10</v>
      </c>
      <c r="D947" t="s">
        <v>25</v>
      </c>
      <c r="E947">
        <v>3</v>
      </c>
      <c r="F947" s="2">
        <v>0.76</v>
      </c>
      <c r="G947" s="1">
        <v>45411</v>
      </c>
      <c r="H947" s="24">
        <v>45454</v>
      </c>
      <c r="I947" t="s">
        <v>12</v>
      </c>
      <c r="J947" s="2">
        <v>2.2800000000000002</v>
      </c>
      <c r="K947" t="s">
        <v>1144</v>
      </c>
      <c r="L947">
        <v>17</v>
      </c>
      <c r="M947" t="s">
        <v>35</v>
      </c>
      <c r="N947" t="s">
        <v>132</v>
      </c>
      <c r="O947">
        <f t="shared" si="14"/>
        <v>2024</v>
      </c>
      <c r="P947" s="20">
        <v>45411</v>
      </c>
    </row>
    <row r="948" spans="1:16" x14ac:dyDescent="0.3">
      <c r="A948" t="s">
        <v>1084</v>
      </c>
      <c r="B948" t="s">
        <v>1149</v>
      </c>
      <c r="C948" t="s">
        <v>15</v>
      </c>
      <c r="D948" t="s">
        <v>65</v>
      </c>
      <c r="E948">
        <v>4</v>
      </c>
      <c r="F948" s="2">
        <v>35.93</v>
      </c>
      <c r="G948" s="1">
        <v>45077</v>
      </c>
      <c r="H948" s="24">
        <v>45107</v>
      </c>
      <c r="I948" t="s">
        <v>20</v>
      </c>
      <c r="J948" s="2">
        <v>143.72</v>
      </c>
      <c r="K948" t="s">
        <v>136</v>
      </c>
      <c r="L948">
        <v>9</v>
      </c>
      <c r="M948" t="s">
        <v>35</v>
      </c>
      <c r="N948" t="s">
        <v>55</v>
      </c>
      <c r="O948">
        <f t="shared" si="14"/>
        <v>2023</v>
      </c>
      <c r="P948" s="20">
        <v>45077</v>
      </c>
    </row>
    <row r="949" spans="1:16" x14ac:dyDescent="0.3">
      <c r="A949" t="s">
        <v>1085</v>
      </c>
      <c r="B949" t="s">
        <v>1158</v>
      </c>
      <c r="C949" t="s">
        <v>15</v>
      </c>
      <c r="D949" t="s">
        <v>44</v>
      </c>
      <c r="E949">
        <v>8</v>
      </c>
      <c r="F949" s="2">
        <v>76.069999999999993</v>
      </c>
      <c r="G949" s="1">
        <v>45604</v>
      </c>
      <c r="H949" s="24">
        <v>45646</v>
      </c>
      <c r="I949" t="s">
        <v>20</v>
      </c>
      <c r="J949" s="2">
        <v>608.55999999999995</v>
      </c>
      <c r="K949" t="s">
        <v>136</v>
      </c>
      <c r="L949">
        <v>10</v>
      </c>
      <c r="M949" t="s">
        <v>13</v>
      </c>
      <c r="N949" t="s">
        <v>72</v>
      </c>
      <c r="O949">
        <f t="shared" si="14"/>
        <v>2024</v>
      </c>
      <c r="P949" s="20">
        <v>45604</v>
      </c>
    </row>
    <row r="950" spans="1:16" x14ac:dyDescent="0.3">
      <c r="A950" t="s">
        <v>1086</v>
      </c>
      <c r="B950" t="s">
        <v>1150</v>
      </c>
      <c r="C950" t="s">
        <v>24</v>
      </c>
      <c r="D950" t="s">
        <v>44</v>
      </c>
      <c r="E950">
        <v>5</v>
      </c>
      <c r="F950" s="2">
        <v>76.069999999999993</v>
      </c>
      <c r="G950" s="1">
        <v>45180</v>
      </c>
      <c r="H950" s="24">
        <v>45204</v>
      </c>
      <c r="I950" t="s">
        <v>12</v>
      </c>
      <c r="J950" s="2">
        <v>380.34999999999997</v>
      </c>
      <c r="K950" t="s">
        <v>136</v>
      </c>
      <c r="L950">
        <v>16</v>
      </c>
      <c r="M950" t="s">
        <v>13</v>
      </c>
      <c r="N950" t="s">
        <v>72</v>
      </c>
      <c r="O950">
        <f t="shared" si="14"/>
        <v>2023</v>
      </c>
      <c r="P950" s="20">
        <v>45180</v>
      </c>
    </row>
    <row r="951" spans="1:16" x14ac:dyDescent="0.3">
      <c r="A951" t="s">
        <v>1087</v>
      </c>
      <c r="B951" t="s">
        <v>1153</v>
      </c>
      <c r="C951" t="s">
        <v>19</v>
      </c>
      <c r="D951" t="s">
        <v>11</v>
      </c>
      <c r="E951">
        <v>2</v>
      </c>
      <c r="F951" s="2">
        <v>226.86</v>
      </c>
      <c r="G951" s="1">
        <v>45708</v>
      </c>
      <c r="H951" s="24">
        <v>45723</v>
      </c>
      <c r="I951" t="s">
        <v>20</v>
      </c>
      <c r="J951" s="2">
        <v>453.72</v>
      </c>
      <c r="K951" t="s">
        <v>136</v>
      </c>
      <c r="L951">
        <v>12</v>
      </c>
      <c r="M951" t="s">
        <v>22</v>
      </c>
      <c r="N951" t="s">
        <v>23</v>
      </c>
      <c r="O951">
        <f t="shared" si="14"/>
        <v>2025</v>
      </c>
      <c r="P951" s="20">
        <v>45708</v>
      </c>
    </row>
    <row r="952" spans="1:16" x14ac:dyDescent="0.3">
      <c r="A952" t="s">
        <v>1088</v>
      </c>
      <c r="B952" t="s">
        <v>1151</v>
      </c>
      <c r="C952" t="s">
        <v>24</v>
      </c>
      <c r="D952" t="s">
        <v>44</v>
      </c>
      <c r="E952">
        <v>2</v>
      </c>
      <c r="F952" s="2">
        <v>76.069999999999993</v>
      </c>
      <c r="G952" s="1">
        <v>45198</v>
      </c>
      <c r="H952" s="24">
        <v>45224</v>
      </c>
      <c r="I952" t="s">
        <v>12</v>
      </c>
      <c r="J952" s="2">
        <v>152.13999999999999</v>
      </c>
      <c r="K952" t="s">
        <v>136</v>
      </c>
      <c r="L952">
        <v>1</v>
      </c>
      <c r="M952" t="s">
        <v>52</v>
      </c>
      <c r="N952" t="s">
        <v>133</v>
      </c>
      <c r="O952">
        <f t="shared" si="14"/>
        <v>2023</v>
      </c>
      <c r="P952" s="20">
        <v>45198</v>
      </c>
    </row>
    <row r="953" spans="1:16" x14ac:dyDescent="0.3">
      <c r="A953" t="s">
        <v>1089</v>
      </c>
      <c r="B953" t="s">
        <v>1159</v>
      </c>
      <c r="C953" t="s">
        <v>24</v>
      </c>
      <c r="D953" t="s">
        <v>38</v>
      </c>
      <c r="E953">
        <v>5</v>
      </c>
      <c r="F953" s="2">
        <v>3.51</v>
      </c>
      <c r="G953" s="1">
        <v>45668</v>
      </c>
      <c r="H953" s="24">
        <v>45687</v>
      </c>
      <c r="I953" t="s">
        <v>12</v>
      </c>
      <c r="J953" s="2">
        <v>17.549999999999997</v>
      </c>
      <c r="K953" t="s">
        <v>1144</v>
      </c>
      <c r="L953">
        <v>3</v>
      </c>
      <c r="M953" t="s">
        <v>30</v>
      </c>
      <c r="N953" t="s">
        <v>62</v>
      </c>
      <c r="O953">
        <f t="shared" si="14"/>
        <v>2025</v>
      </c>
      <c r="P953" s="20">
        <v>45668</v>
      </c>
    </row>
    <row r="954" spans="1:16" x14ac:dyDescent="0.3">
      <c r="A954" t="s">
        <v>1090</v>
      </c>
      <c r="B954" t="s">
        <v>1151</v>
      </c>
      <c r="C954" t="s">
        <v>24</v>
      </c>
      <c r="D954" t="s">
        <v>38</v>
      </c>
      <c r="E954">
        <v>5</v>
      </c>
      <c r="F954" s="2">
        <v>3.51</v>
      </c>
      <c r="G954" s="1">
        <v>45254</v>
      </c>
      <c r="H954" s="24">
        <v>45277</v>
      </c>
      <c r="I954" t="s">
        <v>12</v>
      </c>
      <c r="J954" s="2">
        <v>17.549999999999997</v>
      </c>
      <c r="K954" t="s">
        <v>1144</v>
      </c>
      <c r="L954">
        <v>6</v>
      </c>
      <c r="M954" t="s">
        <v>40</v>
      </c>
      <c r="N954" t="s">
        <v>108</v>
      </c>
      <c r="O954">
        <f t="shared" si="14"/>
        <v>2023</v>
      </c>
      <c r="P954" s="20">
        <v>45254</v>
      </c>
    </row>
    <row r="955" spans="1:16" x14ac:dyDescent="0.3">
      <c r="A955" t="s">
        <v>1091</v>
      </c>
      <c r="B955" t="s">
        <v>1159</v>
      </c>
      <c r="C955" t="s">
        <v>24</v>
      </c>
      <c r="D955" t="s">
        <v>34</v>
      </c>
      <c r="E955">
        <v>10</v>
      </c>
      <c r="F955" s="2">
        <v>113.3</v>
      </c>
      <c r="G955" s="1">
        <v>45383</v>
      </c>
      <c r="H955" s="24">
        <v>45415</v>
      </c>
      <c r="I955" t="s">
        <v>20</v>
      </c>
      <c r="J955" s="2">
        <v>1133</v>
      </c>
      <c r="K955" t="s">
        <v>136</v>
      </c>
      <c r="L955">
        <v>3</v>
      </c>
      <c r="M955" t="s">
        <v>80</v>
      </c>
      <c r="N955" t="s">
        <v>108</v>
      </c>
      <c r="O955">
        <f t="shared" si="14"/>
        <v>2024</v>
      </c>
      <c r="P955" s="20">
        <v>45383</v>
      </c>
    </row>
    <row r="956" spans="1:16" x14ac:dyDescent="0.3">
      <c r="A956" t="s">
        <v>1092</v>
      </c>
      <c r="B956" t="s">
        <v>1154</v>
      </c>
      <c r="C956" t="s">
        <v>24</v>
      </c>
      <c r="D956" t="s">
        <v>34</v>
      </c>
      <c r="E956">
        <v>3</v>
      </c>
      <c r="F956" s="2">
        <v>113.3</v>
      </c>
      <c r="G956" s="1">
        <v>45435</v>
      </c>
      <c r="H956" s="24">
        <v>45473</v>
      </c>
      <c r="I956" t="s">
        <v>12</v>
      </c>
      <c r="J956" s="2">
        <v>339.9</v>
      </c>
      <c r="K956" t="s">
        <v>136</v>
      </c>
      <c r="L956">
        <v>6</v>
      </c>
      <c r="M956" t="s">
        <v>35</v>
      </c>
      <c r="N956" t="s">
        <v>36</v>
      </c>
      <c r="O956">
        <f t="shared" si="14"/>
        <v>2024</v>
      </c>
      <c r="P956" s="20">
        <v>45435</v>
      </c>
    </row>
    <row r="957" spans="1:16" x14ac:dyDescent="0.3">
      <c r="A957" t="s">
        <v>1093</v>
      </c>
      <c r="B957" t="s">
        <v>1154</v>
      </c>
      <c r="C957" t="s">
        <v>24</v>
      </c>
      <c r="D957" t="s">
        <v>16</v>
      </c>
      <c r="E957">
        <v>10</v>
      </c>
      <c r="F957" s="2">
        <v>177.37</v>
      </c>
      <c r="G957" s="1">
        <v>45086</v>
      </c>
      <c r="H957" s="24">
        <v>45129</v>
      </c>
      <c r="I957" t="s">
        <v>12</v>
      </c>
      <c r="J957" s="2">
        <v>1773.7</v>
      </c>
      <c r="K957" t="s">
        <v>1143</v>
      </c>
      <c r="L957">
        <v>7</v>
      </c>
      <c r="M957" t="s">
        <v>28</v>
      </c>
      <c r="N957" t="s">
        <v>46</v>
      </c>
      <c r="O957">
        <f t="shared" si="14"/>
        <v>2023</v>
      </c>
      <c r="P957" s="20">
        <v>45086</v>
      </c>
    </row>
    <row r="958" spans="1:16" x14ac:dyDescent="0.3">
      <c r="A958" t="s">
        <v>1094</v>
      </c>
      <c r="B958" t="s">
        <v>1154</v>
      </c>
      <c r="C958" t="s">
        <v>24</v>
      </c>
      <c r="D958" t="s">
        <v>44</v>
      </c>
      <c r="E958">
        <v>3</v>
      </c>
      <c r="F958" s="2">
        <v>76.069999999999993</v>
      </c>
      <c r="G958" s="1">
        <v>45731</v>
      </c>
      <c r="H958" s="24">
        <v>45771</v>
      </c>
      <c r="I958" t="s">
        <v>20</v>
      </c>
      <c r="J958" s="2">
        <v>228.20999999999998</v>
      </c>
      <c r="K958" t="s">
        <v>136</v>
      </c>
      <c r="L958">
        <v>8</v>
      </c>
      <c r="M958" t="s">
        <v>17</v>
      </c>
      <c r="N958" t="s">
        <v>42</v>
      </c>
      <c r="O958">
        <f t="shared" si="14"/>
        <v>2025</v>
      </c>
      <c r="P958" s="20">
        <v>45731</v>
      </c>
    </row>
    <row r="959" spans="1:16" x14ac:dyDescent="0.3">
      <c r="A959" t="s">
        <v>1095</v>
      </c>
      <c r="B959" t="s">
        <v>1153</v>
      </c>
      <c r="C959" t="s">
        <v>19</v>
      </c>
      <c r="D959" t="s">
        <v>44</v>
      </c>
      <c r="E959">
        <v>2</v>
      </c>
      <c r="F959" s="2">
        <v>76.069999999999993</v>
      </c>
      <c r="G959" s="1">
        <v>45500</v>
      </c>
      <c r="H959" s="24">
        <v>45518</v>
      </c>
      <c r="I959" t="s">
        <v>20</v>
      </c>
      <c r="J959" s="2">
        <v>152.13999999999999</v>
      </c>
      <c r="K959" t="s">
        <v>136</v>
      </c>
      <c r="L959">
        <v>16</v>
      </c>
      <c r="M959" t="s">
        <v>30</v>
      </c>
      <c r="N959" t="s">
        <v>88</v>
      </c>
      <c r="O959">
        <f t="shared" si="14"/>
        <v>2024</v>
      </c>
      <c r="P959" s="20">
        <v>45500</v>
      </c>
    </row>
    <row r="960" spans="1:16" x14ac:dyDescent="0.3">
      <c r="A960" t="s">
        <v>1096</v>
      </c>
      <c r="B960" t="s">
        <v>1157</v>
      </c>
      <c r="C960" t="s">
        <v>10</v>
      </c>
      <c r="D960" t="s">
        <v>11</v>
      </c>
      <c r="E960">
        <v>4</v>
      </c>
      <c r="F960" s="2">
        <v>226.86</v>
      </c>
      <c r="G960" s="1">
        <v>45417</v>
      </c>
      <c r="H960" s="24">
        <v>45444</v>
      </c>
      <c r="I960" t="s">
        <v>20</v>
      </c>
      <c r="J960" s="2">
        <v>907.44</v>
      </c>
      <c r="K960" t="s">
        <v>136</v>
      </c>
      <c r="L960">
        <v>19</v>
      </c>
      <c r="M960" t="s">
        <v>52</v>
      </c>
      <c r="N960" t="s">
        <v>76</v>
      </c>
      <c r="O960">
        <f t="shared" si="14"/>
        <v>2024</v>
      </c>
      <c r="P960" s="20">
        <v>45417</v>
      </c>
    </row>
    <row r="961" spans="1:16" x14ac:dyDescent="0.3">
      <c r="A961" t="s">
        <v>1097</v>
      </c>
      <c r="B961" t="s">
        <v>1158</v>
      </c>
      <c r="C961" t="s">
        <v>15</v>
      </c>
      <c r="D961" t="s">
        <v>51</v>
      </c>
      <c r="E961">
        <v>8</v>
      </c>
      <c r="F961" s="2">
        <v>21.99</v>
      </c>
      <c r="G961" s="1">
        <v>45015</v>
      </c>
      <c r="H961" s="24">
        <v>45060</v>
      </c>
      <c r="I961" t="s">
        <v>12</v>
      </c>
      <c r="J961" s="2">
        <v>175.92</v>
      </c>
      <c r="K961" t="s">
        <v>1144</v>
      </c>
      <c r="L961">
        <v>7</v>
      </c>
      <c r="M961" t="s">
        <v>28</v>
      </c>
      <c r="N961" t="s">
        <v>29</v>
      </c>
      <c r="O961">
        <f t="shared" si="14"/>
        <v>2023</v>
      </c>
      <c r="P961" s="20">
        <v>45015</v>
      </c>
    </row>
    <row r="962" spans="1:16" x14ac:dyDescent="0.3">
      <c r="A962" t="s">
        <v>1098</v>
      </c>
      <c r="B962" t="s">
        <v>1158</v>
      </c>
      <c r="C962" t="s">
        <v>15</v>
      </c>
      <c r="D962" t="s">
        <v>51</v>
      </c>
      <c r="E962">
        <v>2</v>
      </c>
      <c r="F962" s="2">
        <v>21.99</v>
      </c>
      <c r="G962" s="1">
        <v>45493</v>
      </c>
      <c r="H962" s="24">
        <v>45526</v>
      </c>
      <c r="I962" t="s">
        <v>20</v>
      </c>
      <c r="J962" s="2">
        <v>43.98</v>
      </c>
      <c r="K962" t="s">
        <v>1144</v>
      </c>
      <c r="L962">
        <v>10</v>
      </c>
      <c r="M962" t="s">
        <v>52</v>
      </c>
      <c r="N962" t="s">
        <v>90</v>
      </c>
      <c r="O962">
        <f t="shared" si="14"/>
        <v>2024</v>
      </c>
      <c r="P962" s="20">
        <v>45493</v>
      </c>
    </row>
    <row r="963" spans="1:16" x14ac:dyDescent="0.3">
      <c r="A963" t="s">
        <v>1099</v>
      </c>
      <c r="B963" t="s">
        <v>1155</v>
      </c>
      <c r="C963" t="s">
        <v>10</v>
      </c>
      <c r="D963" t="s">
        <v>11</v>
      </c>
      <c r="E963">
        <v>4</v>
      </c>
      <c r="F963" s="2">
        <v>226.86</v>
      </c>
      <c r="G963" s="1">
        <v>45524</v>
      </c>
      <c r="H963" s="24">
        <v>45540</v>
      </c>
      <c r="I963" t="s">
        <v>20</v>
      </c>
      <c r="J963" s="2">
        <v>907.44</v>
      </c>
      <c r="K963" t="s">
        <v>136</v>
      </c>
      <c r="L963">
        <v>4</v>
      </c>
      <c r="M963" t="s">
        <v>13</v>
      </c>
      <c r="N963" t="s">
        <v>69</v>
      </c>
      <c r="O963">
        <f t="shared" ref="O963:O1001" si="15">YEAR(G963)</f>
        <v>2024</v>
      </c>
      <c r="P963" s="20">
        <v>45524</v>
      </c>
    </row>
    <row r="964" spans="1:16" x14ac:dyDescent="0.3">
      <c r="A964" t="s">
        <v>1100</v>
      </c>
      <c r="B964" t="s">
        <v>1149</v>
      </c>
      <c r="C964" t="s">
        <v>15</v>
      </c>
      <c r="D964" t="s">
        <v>44</v>
      </c>
      <c r="E964">
        <v>3</v>
      </c>
      <c r="F964" s="2">
        <v>76.069999999999993</v>
      </c>
      <c r="G964" s="1">
        <v>45409</v>
      </c>
      <c r="H964" s="24">
        <v>45439</v>
      </c>
      <c r="I964" t="s">
        <v>20</v>
      </c>
      <c r="J964" s="2">
        <v>228.20999999999998</v>
      </c>
      <c r="K964" t="s">
        <v>136</v>
      </c>
      <c r="L964">
        <v>3</v>
      </c>
      <c r="M964" t="s">
        <v>80</v>
      </c>
      <c r="N964" t="s">
        <v>81</v>
      </c>
      <c r="O964">
        <f t="shared" si="15"/>
        <v>2024</v>
      </c>
      <c r="P964" s="20">
        <v>45409</v>
      </c>
    </row>
    <row r="965" spans="1:16" x14ac:dyDescent="0.3">
      <c r="A965" t="s">
        <v>1101</v>
      </c>
      <c r="B965" t="s">
        <v>1156</v>
      </c>
      <c r="C965" t="s">
        <v>24</v>
      </c>
      <c r="D965" t="s">
        <v>11</v>
      </c>
      <c r="E965">
        <v>4</v>
      </c>
      <c r="F965" s="2">
        <v>226.86</v>
      </c>
      <c r="G965" s="1">
        <v>45137</v>
      </c>
      <c r="H965" s="24">
        <v>45160</v>
      </c>
      <c r="I965" t="s">
        <v>20</v>
      </c>
      <c r="J965" s="2">
        <v>907.44</v>
      </c>
      <c r="K965" t="s">
        <v>136</v>
      </c>
      <c r="L965">
        <v>5</v>
      </c>
      <c r="M965" t="s">
        <v>28</v>
      </c>
      <c r="N965" t="s">
        <v>99</v>
      </c>
      <c r="O965">
        <f t="shared" si="15"/>
        <v>2023</v>
      </c>
      <c r="P965" s="20">
        <v>45137</v>
      </c>
    </row>
    <row r="966" spans="1:16" x14ac:dyDescent="0.3">
      <c r="A966" t="s">
        <v>1102</v>
      </c>
      <c r="B966" t="s">
        <v>1158</v>
      </c>
      <c r="C966" t="s">
        <v>15</v>
      </c>
      <c r="D966" t="s">
        <v>44</v>
      </c>
      <c r="E966">
        <v>9</v>
      </c>
      <c r="F966" s="2">
        <v>76.069999999999993</v>
      </c>
      <c r="G966" s="1">
        <v>45906</v>
      </c>
      <c r="H966" s="24">
        <v>45942</v>
      </c>
      <c r="I966" t="s">
        <v>20</v>
      </c>
      <c r="J966" s="2">
        <v>684.62999999999988</v>
      </c>
      <c r="K966" t="s">
        <v>136</v>
      </c>
      <c r="L966">
        <v>5</v>
      </c>
      <c r="M966" t="s">
        <v>22</v>
      </c>
      <c r="N966" t="s">
        <v>47</v>
      </c>
      <c r="O966">
        <f t="shared" si="15"/>
        <v>2025</v>
      </c>
      <c r="P966" s="20">
        <v>45906</v>
      </c>
    </row>
    <row r="967" spans="1:16" x14ac:dyDescent="0.3">
      <c r="A967" t="s">
        <v>1103</v>
      </c>
      <c r="B967" t="s">
        <v>1157</v>
      </c>
      <c r="C967" t="s">
        <v>10</v>
      </c>
      <c r="D967" t="s">
        <v>44</v>
      </c>
      <c r="E967">
        <v>10</v>
      </c>
      <c r="F967" s="2">
        <v>76.069999999999993</v>
      </c>
      <c r="G967" s="1">
        <v>45912</v>
      </c>
      <c r="H967" s="24">
        <v>45954</v>
      </c>
      <c r="I967" t="s">
        <v>12</v>
      </c>
      <c r="J967" s="2">
        <v>760.69999999999993</v>
      </c>
      <c r="K967" t="s">
        <v>136</v>
      </c>
      <c r="L967">
        <v>3</v>
      </c>
      <c r="M967" t="s">
        <v>48</v>
      </c>
      <c r="N967" t="s">
        <v>49</v>
      </c>
      <c r="O967">
        <f t="shared" si="15"/>
        <v>2025</v>
      </c>
      <c r="P967" s="20">
        <v>45912</v>
      </c>
    </row>
    <row r="968" spans="1:16" x14ac:dyDescent="0.3">
      <c r="A968" t="s">
        <v>1104</v>
      </c>
      <c r="B968" t="s">
        <v>1153</v>
      </c>
      <c r="C968" t="s">
        <v>19</v>
      </c>
      <c r="D968" t="s">
        <v>16</v>
      </c>
      <c r="E968">
        <v>7</v>
      </c>
      <c r="F968" s="2">
        <v>177.37</v>
      </c>
      <c r="G968" s="1">
        <v>45254</v>
      </c>
      <c r="H968" s="24">
        <v>45281</v>
      </c>
      <c r="I968" t="s">
        <v>12</v>
      </c>
      <c r="J968" s="2">
        <v>1241.5900000000001</v>
      </c>
      <c r="K968" t="s">
        <v>1143</v>
      </c>
      <c r="L968">
        <v>5</v>
      </c>
      <c r="M968" t="s">
        <v>52</v>
      </c>
      <c r="N968" t="s">
        <v>90</v>
      </c>
      <c r="O968">
        <f t="shared" si="15"/>
        <v>2023</v>
      </c>
      <c r="P968" s="20">
        <v>45254</v>
      </c>
    </row>
    <row r="969" spans="1:16" x14ac:dyDescent="0.3">
      <c r="A969" t="s">
        <v>1105</v>
      </c>
      <c r="B969" t="s">
        <v>1158</v>
      </c>
      <c r="C969" t="s">
        <v>15</v>
      </c>
      <c r="D969" t="s">
        <v>16</v>
      </c>
      <c r="E969">
        <v>4</v>
      </c>
      <c r="F969" s="2">
        <v>177.37</v>
      </c>
      <c r="G969" s="1">
        <v>45407</v>
      </c>
      <c r="H969" s="24">
        <v>45451</v>
      </c>
      <c r="I969" t="s">
        <v>12</v>
      </c>
      <c r="J969" s="2">
        <v>709.48</v>
      </c>
      <c r="K969" t="s">
        <v>1143</v>
      </c>
      <c r="L969">
        <v>0</v>
      </c>
      <c r="M969" t="s">
        <v>22</v>
      </c>
      <c r="N969" t="s">
        <v>47</v>
      </c>
      <c r="O969">
        <f t="shared" si="15"/>
        <v>2024</v>
      </c>
      <c r="P969" s="20">
        <v>45407</v>
      </c>
    </row>
    <row r="970" spans="1:16" x14ac:dyDescent="0.3">
      <c r="A970" t="s">
        <v>1106</v>
      </c>
      <c r="B970" t="s">
        <v>1150</v>
      </c>
      <c r="C970" t="s">
        <v>24</v>
      </c>
      <c r="D970" t="s">
        <v>27</v>
      </c>
      <c r="E970">
        <v>8</v>
      </c>
      <c r="F970" s="2">
        <v>292.01</v>
      </c>
      <c r="G970" s="1">
        <v>44998</v>
      </c>
      <c r="H970" s="24">
        <v>45026</v>
      </c>
      <c r="I970" t="s">
        <v>12</v>
      </c>
      <c r="J970" s="2">
        <v>2336.08</v>
      </c>
      <c r="K970" t="s">
        <v>1143</v>
      </c>
      <c r="L970">
        <v>4</v>
      </c>
      <c r="M970" t="s">
        <v>13</v>
      </c>
      <c r="N970" t="s">
        <v>69</v>
      </c>
      <c r="O970">
        <f t="shared" si="15"/>
        <v>2023</v>
      </c>
      <c r="P970" s="20">
        <v>44998</v>
      </c>
    </row>
    <row r="971" spans="1:16" x14ac:dyDescent="0.3">
      <c r="A971" t="s">
        <v>1107</v>
      </c>
      <c r="B971" t="s">
        <v>1155</v>
      </c>
      <c r="C971" t="s">
        <v>10</v>
      </c>
      <c r="D971" t="s">
        <v>51</v>
      </c>
      <c r="E971">
        <v>1</v>
      </c>
      <c r="F971" s="2">
        <v>21.99</v>
      </c>
      <c r="G971" s="1">
        <v>45521</v>
      </c>
      <c r="H971" s="24">
        <v>45551</v>
      </c>
      <c r="I971" t="s">
        <v>12</v>
      </c>
      <c r="J971" s="2">
        <v>21.99</v>
      </c>
      <c r="K971" t="s">
        <v>1144</v>
      </c>
      <c r="L971">
        <v>12</v>
      </c>
      <c r="M971" t="s">
        <v>28</v>
      </c>
      <c r="N971" t="s">
        <v>92</v>
      </c>
      <c r="O971">
        <f t="shared" si="15"/>
        <v>2024</v>
      </c>
      <c r="P971" s="20">
        <v>45521</v>
      </c>
    </row>
    <row r="972" spans="1:16" x14ac:dyDescent="0.3">
      <c r="A972" t="s">
        <v>1108</v>
      </c>
      <c r="B972" t="s">
        <v>1155</v>
      </c>
      <c r="C972" t="s">
        <v>10</v>
      </c>
      <c r="D972" t="s">
        <v>34</v>
      </c>
      <c r="E972">
        <v>2</v>
      </c>
      <c r="F972" s="2">
        <v>113.3</v>
      </c>
      <c r="G972" s="1">
        <v>45661</v>
      </c>
      <c r="H972" s="24">
        <v>45696</v>
      </c>
      <c r="I972" t="s">
        <v>12</v>
      </c>
      <c r="J972" s="2">
        <v>226.6</v>
      </c>
      <c r="K972" t="s">
        <v>136</v>
      </c>
      <c r="L972">
        <v>1</v>
      </c>
      <c r="M972" t="s">
        <v>35</v>
      </c>
      <c r="N972" t="s">
        <v>55</v>
      </c>
      <c r="O972">
        <f t="shared" si="15"/>
        <v>2025</v>
      </c>
      <c r="P972" s="20">
        <v>45661</v>
      </c>
    </row>
    <row r="973" spans="1:16" x14ac:dyDescent="0.3">
      <c r="A973" t="s">
        <v>1109</v>
      </c>
      <c r="B973" t="s">
        <v>1149</v>
      </c>
      <c r="C973" t="s">
        <v>15</v>
      </c>
      <c r="D973" t="s">
        <v>65</v>
      </c>
      <c r="E973">
        <v>7</v>
      </c>
      <c r="F973" s="2">
        <v>35.93</v>
      </c>
      <c r="G973" s="1">
        <v>45899</v>
      </c>
      <c r="H973" s="24">
        <v>45934</v>
      </c>
      <c r="I973" t="s">
        <v>12</v>
      </c>
      <c r="J973" s="2">
        <v>251.51</v>
      </c>
      <c r="K973" t="s">
        <v>136</v>
      </c>
      <c r="L973">
        <v>4</v>
      </c>
      <c r="M973" t="s">
        <v>22</v>
      </c>
      <c r="N973" t="s">
        <v>37</v>
      </c>
      <c r="O973">
        <f t="shared" si="15"/>
        <v>2025</v>
      </c>
      <c r="P973" s="20">
        <v>45899</v>
      </c>
    </row>
    <row r="974" spans="1:16" x14ac:dyDescent="0.3">
      <c r="A974" t="s">
        <v>1110</v>
      </c>
      <c r="B974" t="s">
        <v>1151</v>
      </c>
      <c r="C974" t="s">
        <v>10</v>
      </c>
      <c r="D974" t="s">
        <v>51</v>
      </c>
      <c r="E974">
        <v>7</v>
      </c>
      <c r="F974" s="2">
        <v>21.99</v>
      </c>
      <c r="G974" s="1">
        <v>45663</v>
      </c>
      <c r="H974" s="24">
        <v>45683</v>
      </c>
      <c r="I974" t="s">
        <v>20</v>
      </c>
      <c r="J974" s="2">
        <v>153.92999999999998</v>
      </c>
      <c r="K974" t="s">
        <v>1144</v>
      </c>
      <c r="L974">
        <v>2</v>
      </c>
      <c r="M974" t="s">
        <v>35</v>
      </c>
      <c r="N974" t="s">
        <v>55</v>
      </c>
      <c r="O974">
        <f t="shared" si="15"/>
        <v>2025</v>
      </c>
      <c r="P974" s="20">
        <v>45663</v>
      </c>
    </row>
    <row r="975" spans="1:16" x14ac:dyDescent="0.3">
      <c r="A975" t="s">
        <v>1111</v>
      </c>
      <c r="B975" t="s">
        <v>1157</v>
      </c>
      <c r="C975" t="s">
        <v>10</v>
      </c>
      <c r="D975" t="s">
        <v>27</v>
      </c>
      <c r="E975">
        <v>8</v>
      </c>
      <c r="F975" s="2">
        <v>292.01</v>
      </c>
      <c r="G975" s="1">
        <v>45627</v>
      </c>
      <c r="H975" s="24">
        <v>45645</v>
      </c>
      <c r="I975" t="s">
        <v>20</v>
      </c>
      <c r="J975" s="2">
        <v>2336.08</v>
      </c>
      <c r="K975" t="s">
        <v>1143</v>
      </c>
      <c r="L975">
        <v>17</v>
      </c>
      <c r="M975" t="s">
        <v>22</v>
      </c>
      <c r="N975" t="s">
        <v>37</v>
      </c>
      <c r="O975">
        <f t="shared" si="15"/>
        <v>2024</v>
      </c>
      <c r="P975" s="20">
        <v>45627</v>
      </c>
    </row>
    <row r="976" spans="1:16" x14ac:dyDescent="0.3">
      <c r="A976" t="s">
        <v>1112</v>
      </c>
      <c r="B976" t="s">
        <v>1151</v>
      </c>
      <c r="C976" t="s">
        <v>10</v>
      </c>
      <c r="D976" t="s">
        <v>51</v>
      </c>
      <c r="E976">
        <v>2</v>
      </c>
      <c r="F976" s="2">
        <v>21.99</v>
      </c>
      <c r="G976" s="1">
        <v>44944</v>
      </c>
      <c r="H976" s="24">
        <v>44966</v>
      </c>
      <c r="I976" t="s">
        <v>20</v>
      </c>
      <c r="J976" s="2">
        <v>43.98</v>
      </c>
      <c r="K976" t="s">
        <v>1144</v>
      </c>
      <c r="L976">
        <v>7</v>
      </c>
      <c r="M976" t="s">
        <v>35</v>
      </c>
      <c r="N976" t="s">
        <v>82</v>
      </c>
      <c r="O976">
        <f t="shared" si="15"/>
        <v>2023</v>
      </c>
      <c r="P976" s="20">
        <v>44944</v>
      </c>
    </row>
    <row r="977" spans="1:16" x14ac:dyDescent="0.3">
      <c r="A977" t="s">
        <v>1113</v>
      </c>
      <c r="B977" t="s">
        <v>1158</v>
      </c>
      <c r="C977" t="s">
        <v>15</v>
      </c>
      <c r="D977" t="s">
        <v>38</v>
      </c>
      <c r="E977">
        <v>10</v>
      </c>
      <c r="F977" s="2">
        <v>3.51</v>
      </c>
      <c r="G977" s="1">
        <v>45801</v>
      </c>
      <c r="H977" s="24">
        <v>45846</v>
      </c>
      <c r="I977" t="s">
        <v>20</v>
      </c>
      <c r="J977" s="2">
        <v>35.099999999999994</v>
      </c>
      <c r="K977" t="s">
        <v>1144</v>
      </c>
      <c r="L977">
        <v>15</v>
      </c>
      <c r="M977" t="s">
        <v>22</v>
      </c>
      <c r="N977" t="s">
        <v>123</v>
      </c>
      <c r="O977">
        <f t="shared" si="15"/>
        <v>2025</v>
      </c>
      <c r="P977" s="20">
        <v>45801</v>
      </c>
    </row>
    <row r="978" spans="1:16" x14ac:dyDescent="0.3">
      <c r="A978" t="s">
        <v>1114</v>
      </c>
      <c r="B978" t="s">
        <v>1154</v>
      </c>
      <c r="C978" t="s">
        <v>10</v>
      </c>
      <c r="D978" t="s">
        <v>32</v>
      </c>
      <c r="E978">
        <v>5</v>
      </c>
      <c r="F978" s="2">
        <v>35.380000000000003</v>
      </c>
      <c r="G978" s="1">
        <v>45226</v>
      </c>
      <c r="H978" s="24">
        <v>45259</v>
      </c>
      <c r="I978" t="s">
        <v>20</v>
      </c>
      <c r="J978" s="2">
        <v>176.9</v>
      </c>
      <c r="K978" t="s">
        <v>1144</v>
      </c>
      <c r="L978">
        <v>6</v>
      </c>
      <c r="M978" t="s">
        <v>48</v>
      </c>
      <c r="N978" t="s">
        <v>68</v>
      </c>
      <c r="O978">
        <f t="shared" si="15"/>
        <v>2023</v>
      </c>
      <c r="P978" s="20">
        <v>45226</v>
      </c>
    </row>
    <row r="979" spans="1:16" x14ac:dyDescent="0.3">
      <c r="A979" t="s">
        <v>1115</v>
      </c>
      <c r="B979" t="s">
        <v>1153</v>
      </c>
      <c r="C979" t="s">
        <v>19</v>
      </c>
      <c r="D979" t="s">
        <v>16</v>
      </c>
      <c r="E979">
        <v>8</v>
      </c>
      <c r="F979" s="2">
        <v>177.37</v>
      </c>
      <c r="G979" s="1">
        <v>45059</v>
      </c>
      <c r="H979" s="24">
        <v>45077</v>
      </c>
      <c r="I979" t="s">
        <v>12</v>
      </c>
      <c r="J979" s="2">
        <v>1418.96</v>
      </c>
      <c r="K979" t="s">
        <v>1143</v>
      </c>
      <c r="L979">
        <v>11</v>
      </c>
      <c r="M979" t="s">
        <v>80</v>
      </c>
      <c r="N979" t="s">
        <v>81</v>
      </c>
      <c r="O979">
        <f t="shared" si="15"/>
        <v>2023</v>
      </c>
      <c r="P979" s="20">
        <v>45059</v>
      </c>
    </row>
    <row r="980" spans="1:16" x14ac:dyDescent="0.3">
      <c r="A980" t="s">
        <v>1116</v>
      </c>
      <c r="B980" t="s">
        <v>1149</v>
      </c>
      <c r="C980" t="s">
        <v>19</v>
      </c>
      <c r="D980" t="s">
        <v>11</v>
      </c>
      <c r="E980">
        <v>2</v>
      </c>
      <c r="F980" s="2">
        <v>226.86</v>
      </c>
      <c r="G980" s="1">
        <v>45979</v>
      </c>
      <c r="H980" s="24">
        <v>46008</v>
      </c>
      <c r="I980" t="s">
        <v>20</v>
      </c>
      <c r="J980" s="2">
        <v>453.72</v>
      </c>
      <c r="K980" t="s">
        <v>136</v>
      </c>
      <c r="L980">
        <v>16</v>
      </c>
      <c r="M980" t="s">
        <v>40</v>
      </c>
      <c r="N980" t="s">
        <v>71</v>
      </c>
      <c r="O980">
        <f t="shared" si="15"/>
        <v>2025</v>
      </c>
      <c r="P980" s="20">
        <v>45979</v>
      </c>
    </row>
    <row r="981" spans="1:16" x14ac:dyDescent="0.3">
      <c r="A981" t="s">
        <v>1117</v>
      </c>
      <c r="B981" t="s">
        <v>1157</v>
      </c>
      <c r="C981" t="s">
        <v>10</v>
      </c>
      <c r="D981" t="s">
        <v>32</v>
      </c>
      <c r="E981">
        <v>8</v>
      </c>
      <c r="F981" s="2">
        <v>35.380000000000003</v>
      </c>
      <c r="G981" s="1">
        <v>45196</v>
      </c>
      <c r="H981" s="24">
        <v>45220</v>
      </c>
      <c r="I981" t="s">
        <v>12</v>
      </c>
      <c r="J981" s="2">
        <v>283.04000000000002</v>
      </c>
      <c r="K981" t="s">
        <v>136</v>
      </c>
      <c r="L981">
        <v>8</v>
      </c>
      <c r="M981" t="s">
        <v>17</v>
      </c>
      <c r="N981" t="s">
        <v>21</v>
      </c>
      <c r="O981">
        <f t="shared" si="15"/>
        <v>2023</v>
      </c>
      <c r="P981" s="20">
        <v>45196</v>
      </c>
    </row>
    <row r="982" spans="1:16" x14ac:dyDescent="0.3">
      <c r="A982" t="s">
        <v>1118</v>
      </c>
      <c r="B982" t="s">
        <v>1156</v>
      </c>
      <c r="C982" t="s">
        <v>24</v>
      </c>
      <c r="D982" t="s">
        <v>38</v>
      </c>
      <c r="E982">
        <v>2</v>
      </c>
      <c r="F982" s="2">
        <v>3.51</v>
      </c>
      <c r="G982" s="1">
        <v>45518</v>
      </c>
      <c r="H982" s="24">
        <v>45542</v>
      </c>
      <c r="I982" t="s">
        <v>12</v>
      </c>
      <c r="J982" s="2">
        <v>7.02</v>
      </c>
      <c r="K982" t="s">
        <v>1144</v>
      </c>
      <c r="L982">
        <v>17</v>
      </c>
      <c r="M982" t="s">
        <v>30</v>
      </c>
      <c r="N982" t="s">
        <v>31</v>
      </c>
      <c r="O982">
        <f t="shared" si="15"/>
        <v>2024</v>
      </c>
      <c r="P982" s="20">
        <v>45518</v>
      </c>
    </row>
    <row r="983" spans="1:16" x14ac:dyDescent="0.3">
      <c r="A983" t="s">
        <v>1119</v>
      </c>
      <c r="B983" t="s">
        <v>1157</v>
      </c>
      <c r="C983" t="s">
        <v>10</v>
      </c>
      <c r="D983" t="s">
        <v>38</v>
      </c>
      <c r="E983">
        <v>9</v>
      </c>
      <c r="F983" s="2">
        <v>3.51</v>
      </c>
      <c r="G983" s="1">
        <v>45222</v>
      </c>
      <c r="H983" s="24">
        <v>45241</v>
      </c>
      <c r="I983" t="s">
        <v>12</v>
      </c>
      <c r="J983" s="2">
        <v>31.589999999999996</v>
      </c>
      <c r="K983" t="s">
        <v>1144</v>
      </c>
      <c r="L983">
        <v>4</v>
      </c>
      <c r="M983" t="s">
        <v>80</v>
      </c>
      <c r="N983" t="s">
        <v>89</v>
      </c>
      <c r="O983">
        <f t="shared" si="15"/>
        <v>2023</v>
      </c>
      <c r="P983" s="20">
        <v>45222</v>
      </c>
    </row>
    <row r="984" spans="1:16" x14ac:dyDescent="0.3">
      <c r="A984" t="s">
        <v>1120</v>
      </c>
      <c r="B984" t="s">
        <v>1155</v>
      </c>
      <c r="C984" t="s">
        <v>10</v>
      </c>
      <c r="D984" t="s">
        <v>38</v>
      </c>
      <c r="E984">
        <v>3</v>
      </c>
      <c r="F984" s="2">
        <v>3.51</v>
      </c>
      <c r="G984" s="1">
        <v>45731</v>
      </c>
      <c r="H984" s="24">
        <v>45758</v>
      </c>
      <c r="I984" t="s">
        <v>12</v>
      </c>
      <c r="J984" s="2">
        <v>10.53</v>
      </c>
      <c r="K984" t="s">
        <v>1144</v>
      </c>
      <c r="L984">
        <v>7</v>
      </c>
      <c r="M984" t="s">
        <v>28</v>
      </c>
      <c r="N984" t="s">
        <v>92</v>
      </c>
      <c r="O984">
        <f t="shared" si="15"/>
        <v>2025</v>
      </c>
      <c r="P984" s="20">
        <v>45731</v>
      </c>
    </row>
    <row r="985" spans="1:16" x14ac:dyDescent="0.3">
      <c r="A985" t="s">
        <v>1121</v>
      </c>
      <c r="B985" t="s">
        <v>1151</v>
      </c>
      <c r="C985" t="s">
        <v>10</v>
      </c>
      <c r="D985" t="s">
        <v>34</v>
      </c>
      <c r="E985">
        <v>1</v>
      </c>
      <c r="F985" s="2">
        <v>113.3</v>
      </c>
      <c r="G985" s="1">
        <v>45906</v>
      </c>
      <c r="H985" s="24">
        <v>45930</v>
      </c>
      <c r="I985" t="s">
        <v>20</v>
      </c>
      <c r="J985" s="2">
        <v>113.3</v>
      </c>
      <c r="K985" t="s">
        <v>136</v>
      </c>
      <c r="L985">
        <v>11</v>
      </c>
      <c r="M985" t="s">
        <v>28</v>
      </c>
      <c r="N985" t="s">
        <v>92</v>
      </c>
      <c r="O985">
        <f t="shared" si="15"/>
        <v>2025</v>
      </c>
      <c r="P985" s="20">
        <v>45906</v>
      </c>
    </row>
    <row r="986" spans="1:16" x14ac:dyDescent="0.3">
      <c r="A986" t="s">
        <v>1122</v>
      </c>
      <c r="B986" t="s">
        <v>1159</v>
      </c>
      <c r="C986" t="s">
        <v>24</v>
      </c>
      <c r="D986" t="s">
        <v>65</v>
      </c>
      <c r="E986">
        <v>1</v>
      </c>
      <c r="F986" s="2">
        <v>35.93</v>
      </c>
      <c r="G986" s="1">
        <v>45493</v>
      </c>
      <c r="H986" s="24">
        <v>45535</v>
      </c>
      <c r="I986" t="s">
        <v>12</v>
      </c>
      <c r="J986" s="2">
        <v>35.93</v>
      </c>
      <c r="K986" t="s">
        <v>136</v>
      </c>
      <c r="L986">
        <v>19</v>
      </c>
      <c r="M986" t="s">
        <v>80</v>
      </c>
      <c r="N986" t="s">
        <v>92</v>
      </c>
      <c r="O986">
        <f t="shared" si="15"/>
        <v>2024</v>
      </c>
      <c r="P986" s="20">
        <v>45493</v>
      </c>
    </row>
    <row r="987" spans="1:16" x14ac:dyDescent="0.3">
      <c r="A987" t="s">
        <v>1123</v>
      </c>
      <c r="B987" t="s">
        <v>1158</v>
      </c>
      <c r="C987" t="s">
        <v>15</v>
      </c>
      <c r="D987" t="s">
        <v>65</v>
      </c>
      <c r="E987">
        <v>9</v>
      </c>
      <c r="F987" s="2">
        <v>35.93</v>
      </c>
      <c r="G987" s="1">
        <v>45409</v>
      </c>
      <c r="H987" s="24">
        <v>45437</v>
      </c>
      <c r="I987" t="s">
        <v>12</v>
      </c>
      <c r="J987" s="2">
        <v>323.37</v>
      </c>
      <c r="K987" t="s">
        <v>136</v>
      </c>
      <c r="L987">
        <v>8</v>
      </c>
      <c r="M987" t="s">
        <v>13</v>
      </c>
      <c r="N987" t="s">
        <v>45</v>
      </c>
      <c r="O987">
        <f t="shared" si="15"/>
        <v>2024</v>
      </c>
      <c r="P987" s="20">
        <v>45409</v>
      </c>
    </row>
    <row r="988" spans="1:16" x14ac:dyDescent="0.3">
      <c r="A988" t="s">
        <v>1124</v>
      </c>
      <c r="B988" t="s">
        <v>1154</v>
      </c>
      <c r="C988" t="s">
        <v>10</v>
      </c>
      <c r="D988" t="s">
        <v>34</v>
      </c>
      <c r="E988">
        <v>4</v>
      </c>
      <c r="F988" s="2">
        <v>113.3</v>
      </c>
      <c r="G988" s="1">
        <v>45612</v>
      </c>
      <c r="H988" s="24">
        <v>45648</v>
      </c>
      <c r="I988" t="s">
        <v>20</v>
      </c>
      <c r="J988" s="2">
        <v>453.2</v>
      </c>
      <c r="K988" t="s">
        <v>136</v>
      </c>
      <c r="L988">
        <v>16</v>
      </c>
      <c r="M988" t="s">
        <v>17</v>
      </c>
      <c r="N988" t="s">
        <v>115</v>
      </c>
      <c r="O988">
        <f t="shared" si="15"/>
        <v>2024</v>
      </c>
      <c r="P988" s="20">
        <v>45612</v>
      </c>
    </row>
    <row r="989" spans="1:16" x14ac:dyDescent="0.3">
      <c r="A989" t="s">
        <v>1125</v>
      </c>
      <c r="B989" t="s">
        <v>1157</v>
      </c>
      <c r="C989" t="s">
        <v>10</v>
      </c>
      <c r="D989" t="s">
        <v>34</v>
      </c>
      <c r="E989">
        <v>7</v>
      </c>
      <c r="F989" s="2">
        <v>113.3</v>
      </c>
      <c r="G989" s="1">
        <v>45927</v>
      </c>
      <c r="H989" s="24">
        <v>45953</v>
      </c>
      <c r="I989" t="s">
        <v>12</v>
      </c>
      <c r="J989" s="2">
        <v>793.1</v>
      </c>
      <c r="K989" t="s">
        <v>136</v>
      </c>
      <c r="L989">
        <v>2</v>
      </c>
      <c r="M989" t="s">
        <v>48</v>
      </c>
      <c r="N989" t="s">
        <v>49</v>
      </c>
      <c r="O989">
        <f t="shared" si="15"/>
        <v>2025</v>
      </c>
      <c r="P989" s="20">
        <v>45927</v>
      </c>
    </row>
    <row r="990" spans="1:16" x14ac:dyDescent="0.3">
      <c r="A990" t="s">
        <v>1126</v>
      </c>
      <c r="B990" t="s">
        <v>1153</v>
      </c>
      <c r="C990" t="s">
        <v>19</v>
      </c>
      <c r="D990" t="s">
        <v>11</v>
      </c>
      <c r="E990">
        <v>7</v>
      </c>
      <c r="F990" s="2">
        <v>226.86</v>
      </c>
      <c r="G990" s="1">
        <v>45444</v>
      </c>
      <c r="H990" s="24">
        <v>45460</v>
      </c>
      <c r="I990" t="s">
        <v>12</v>
      </c>
      <c r="J990" s="2">
        <v>1588.02</v>
      </c>
      <c r="K990" t="s">
        <v>136</v>
      </c>
      <c r="L990">
        <v>13</v>
      </c>
      <c r="M990" t="s">
        <v>22</v>
      </c>
      <c r="N990" t="s">
        <v>93</v>
      </c>
      <c r="O990">
        <f t="shared" si="15"/>
        <v>2024</v>
      </c>
      <c r="P990" s="20">
        <v>45444</v>
      </c>
    </row>
    <row r="991" spans="1:16" x14ac:dyDescent="0.3">
      <c r="A991" t="s">
        <v>1127</v>
      </c>
      <c r="B991" t="s">
        <v>1150</v>
      </c>
      <c r="C991" t="s">
        <v>24</v>
      </c>
      <c r="D991" t="s">
        <v>34</v>
      </c>
      <c r="E991">
        <v>9</v>
      </c>
      <c r="F991" s="2">
        <v>113.3</v>
      </c>
      <c r="G991" s="1">
        <v>45818</v>
      </c>
      <c r="H991" s="24">
        <v>45862</v>
      </c>
      <c r="I991" t="s">
        <v>12</v>
      </c>
      <c r="J991" s="2">
        <v>1019.6999999999999</v>
      </c>
      <c r="K991" t="s">
        <v>136</v>
      </c>
      <c r="L991">
        <v>8</v>
      </c>
      <c r="M991" t="s">
        <v>40</v>
      </c>
      <c r="N991" t="s">
        <v>41</v>
      </c>
      <c r="O991">
        <f t="shared" si="15"/>
        <v>2025</v>
      </c>
      <c r="P991" s="20">
        <v>45818</v>
      </c>
    </row>
    <row r="992" spans="1:16" x14ac:dyDescent="0.3">
      <c r="A992" t="s">
        <v>1128</v>
      </c>
      <c r="B992" t="s">
        <v>1152</v>
      </c>
      <c r="C992" t="s">
        <v>24</v>
      </c>
      <c r="D992" t="s">
        <v>51</v>
      </c>
      <c r="E992">
        <v>1</v>
      </c>
      <c r="F992" s="2">
        <v>21.99</v>
      </c>
      <c r="G992" s="1">
        <v>45528</v>
      </c>
      <c r="H992" s="24">
        <v>45565</v>
      </c>
      <c r="I992" t="s">
        <v>12</v>
      </c>
      <c r="J992" s="2">
        <v>21.99</v>
      </c>
      <c r="K992" t="s">
        <v>1144</v>
      </c>
      <c r="L992">
        <v>1</v>
      </c>
      <c r="M992" t="s">
        <v>35</v>
      </c>
      <c r="N992" t="s">
        <v>82</v>
      </c>
      <c r="O992">
        <f t="shared" si="15"/>
        <v>2024</v>
      </c>
      <c r="P992" s="20">
        <v>45528</v>
      </c>
    </row>
    <row r="993" spans="1:16" x14ac:dyDescent="0.3">
      <c r="A993" t="s">
        <v>1129</v>
      </c>
      <c r="B993" t="s">
        <v>1152</v>
      </c>
      <c r="C993" t="s">
        <v>24</v>
      </c>
      <c r="D993" t="s">
        <v>51</v>
      </c>
      <c r="E993">
        <v>7</v>
      </c>
      <c r="F993" s="2">
        <v>21.99</v>
      </c>
      <c r="G993" s="1">
        <v>45714</v>
      </c>
      <c r="H993" s="24">
        <v>45755</v>
      </c>
      <c r="I993" t="s">
        <v>12</v>
      </c>
      <c r="J993" s="2">
        <v>153.92999999999998</v>
      </c>
      <c r="K993" t="s">
        <v>1144</v>
      </c>
      <c r="L993">
        <v>18</v>
      </c>
      <c r="M993" t="s">
        <v>35</v>
      </c>
      <c r="N993" t="s">
        <v>50</v>
      </c>
      <c r="O993">
        <f t="shared" si="15"/>
        <v>2025</v>
      </c>
      <c r="P993" s="20">
        <v>45714</v>
      </c>
    </row>
    <row r="994" spans="1:16" x14ac:dyDescent="0.3">
      <c r="A994" t="s">
        <v>1130</v>
      </c>
      <c r="B994" t="s">
        <v>1150</v>
      </c>
      <c r="C994" t="s">
        <v>24</v>
      </c>
      <c r="D994" t="s">
        <v>34</v>
      </c>
      <c r="E994">
        <v>4</v>
      </c>
      <c r="F994" s="2">
        <v>113.3</v>
      </c>
      <c r="G994" s="1">
        <v>45137</v>
      </c>
      <c r="H994" s="24">
        <v>45176</v>
      </c>
      <c r="I994" t="s">
        <v>12</v>
      </c>
      <c r="J994" s="2">
        <v>453.2</v>
      </c>
      <c r="K994" t="s">
        <v>136</v>
      </c>
      <c r="L994">
        <v>7</v>
      </c>
      <c r="M994" t="s">
        <v>28</v>
      </c>
      <c r="N994" t="s">
        <v>46</v>
      </c>
      <c r="O994">
        <f t="shared" si="15"/>
        <v>2023</v>
      </c>
      <c r="P994" s="20">
        <v>45137</v>
      </c>
    </row>
    <row r="995" spans="1:16" x14ac:dyDescent="0.3">
      <c r="A995" t="s">
        <v>1131</v>
      </c>
      <c r="B995" t="s">
        <v>1158</v>
      </c>
      <c r="C995" t="s">
        <v>15</v>
      </c>
      <c r="D995" t="s">
        <v>34</v>
      </c>
      <c r="E995">
        <v>1</v>
      </c>
      <c r="F995" s="2">
        <v>113.3</v>
      </c>
      <c r="G995" s="1">
        <v>45196</v>
      </c>
      <c r="H995" s="24">
        <v>45215</v>
      </c>
      <c r="I995" t="s">
        <v>20</v>
      </c>
      <c r="J995" s="2">
        <v>113.3</v>
      </c>
      <c r="K995" t="s">
        <v>136</v>
      </c>
      <c r="L995">
        <v>12</v>
      </c>
      <c r="M995" t="s">
        <v>13</v>
      </c>
      <c r="N995" t="s">
        <v>69</v>
      </c>
      <c r="O995">
        <f t="shared" si="15"/>
        <v>2023</v>
      </c>
      <c r="P995" s="20">
        <v>45196</v>
      </c>
    </row>
    <row r="996" spans="1:16" x14ac:dyDescent="0.3">
      <c r="A996" t="s">
        <v>1132</v>
      </c>
      <c r="B996" t="s">
        <v>1157</v>
      </c>
      <c r="C996" t="s">
        <v>10</v>
      </c>
      <c r="D996" t="s">
        <v>16</v>
      </c>
      <c r="E996">
        <v>4</v>
      </c>
      <c r="F996" s="2">
        <v>177.37</v>
      </c>
      <c r="G996" s="1">
        <v>45881</v>
      </c>
      <c r="H996" s="24">
        <v>45910</v>
      </c>
      <c r="I996" t="s">
        <v>12</v>
      </c>
      <c r="J996" s="2">
        <v>709.48</v>
      </c>
      <c r="K996" t="s">
        <v>1143</v>
      </c>
      <c r="L996">
        <v>1</v>
      </c>
      <c r="M996" t="s">
        <v>30</v>
      </c>
      <c r="N996" t="s">
        <v>62</v>
      </c>
      <c r="O996">
        <f t="shared" si="15"/>
        <v>2025</v>
      </c>
      <c r="P996" s="20">
        <v>45881</v>
      </c>
    </row>
    <row r="997" spans="1:16" x14ac:dyDescent="0.3">
      <c r="A997" t="s">
        <v>1133</v>
      </c>
      <c r="B997" t="s">
        <v>1152</v>
      </c>
      <c r="C997" t="s">
        <v>24</v>
      </c>
      <c r="D997" t="s">
        <v>51</v>
      </c>
      <c r="E997">
        <v>2</v>
      </c>
      <c r="F997" s="2">
        <v>21.99</v>
      </c>
      <c r="G997" s="1">
        <v>45564</v>
      </c>
      <c r="H997" s="24">
        <v>45586</v>
      </c>
      <c r="I997" t="s">
        <v>20</v>
      </c>
      <c r="J997" s="2">
        <v>43.98</v>
      </c>
      <c r="K997" t="s">
        <v>1144</v>
      </c>
      <c r="L997">
        <v>7</v>
      </c>
      <c r="M997" t="s">
        <v>17</v>
      </c>
      <c r="N997" t="s">
        <v>18</v>
      </c>
      <c r="O997">
        <f t="shared" si="15"/>
        <v>2024</v>
      </c>
      <c r="P997" s="20">
        <v>45564</v>
      </c>
    </row>
    <row r="998" spans="1:16" x14ac:dyDescent="0.3">
      <c r="A998" t="s">
        <v>1134</v>
      </c>
      <c r="B998" t="s">
        <v>1151</v>
      </c>
      <c r="C998" t="s">
        <v>24</v>
      </c>
      <c r="D998" t="s">
        <v>32</v>
      </c>
      <c r="E998">
        <v>7</v>
      </c>
      <c r="F998" s="2">
        <v>35.380000000000003</v>
      </c>
      <c r="G998" s="1">
        <v>45841</v>
      </c>
      <c r="H998" s="24">
        <v>45865</v>
      </c>
      <c r="I998" t="s">
        <v>12</v>
      </c>
      <c r="J998" s="2">
        <v>247.66000000000003</v>
      </c>
      <c r="K998" t="s">
        <v>136</v>
      </c>
      <c r="L998">
        <v>4</v>
      </c>
      <c r="M998" t="s">
        <v>80</v>
      </c>
      <c r="N998" t="s">
        <v>120</v>
      </c>
      <c r="O998">
        <f t="shared" si="15"/>
        <v>2025</v>
      </c>
      <c r="P998" s="20">
        <v>45841</v>
      </c>
    </row>
    <row r="999" spans="1:16" x14ac:dyDescent="0.3">
      <c r="A999" t="s">
        <v>1135</v>
      </c>
      <c r="B999" t="s">
        <v>1152</v>
      </c>
      <c r="C999" t="s">
        <v>24</v>
      </c>
      <c r="D999" t="s">
        <v>38</v>
      </c>
      <c r="E999">
        <v>2</v>
      </c>
      <c r="F999" s="2">
        <v>3.51</v>
      </c>
      <c r="G999" s="1">
        <v>45500</v>
      </c>
      <c r="H999" s="24">
        <v>45533</v>
      </c>
      <c r="I999" t="s">
        <v>20</v>
      </c>
      <c r="J999" s="2">
        <v>7.02</v>
      </c>
      <c r="K999" t="s">
        <v>1144</v>
      </c>
      <c r="L999">
        <v>17</v>
      </c>
      <c r="M999" t="s">
        <v>30</v>
      </c>
      <c r="N999" t="s">
        <v>75</v>
      </c>
      <c r="O999">
        <f t="shared" si="15"/>
        <v>2024</v>
      </c>
      <c r="P999" s="20">
        <v>45500</v>
      </c>
    </row>
    <row r="1000" spans="1:16" x14ac:dyDescent="0.3">
      <c r="A1000" t="s">
        <v>1136</v>
      </c>
      <c r="B1000" t="s">
        <v>1154</v>
      </c>
      <c r="C1000" t="s">
        <v>10</v>
      </c>
      <c r="D1000" t="s">
        <v>65</v>
      </c>
      <c r="E1000">
        <v>4</v>
      </c>
      <c r="F1000" s="2">
        <v>35.93</v>
      </c>
      <c r="G1000" s="1">
        <v>45430</v>
      </c>
      <c r="H1000" s="24">
        <v>45469</v>
      </c>
      <c r="I1000" t="s">
        <v>12</v>
      </c>
      <c r="J1000" s="2">
        <v>143.72</v>
      </c>
      <c r="K1000" t="s">
        <v>136</v>
      </c>
      <c r="L1000">
        <v>5</v>
      </c>
      <c r="M1000" t="s">
        <v>13</v>
      </c>
      <c r="N1000" t="s">
        <v>135</v>
      </c>
      <c r="O1000">
        <f t="shared" si="15"/>
        <v>2024</v>
      </c>
      <c r="P1000" s="20">
        <v>45430</v>
      </c>
    </row>
    <row r="1001" spans="1:16" x14ac:dyDescent="0.3">
      <c r="A1001" t="s">
        <v>137</v>
      </c>
      <c r="B1001" t="s">
        <v>1151</v>
      </c>
      <c r="C1001" t="s">
        <v>10</v>
      </c>
      <c r="D1001" t="s">
        <v>16</v>
      </c>
      <c r="E1001">
        <v>4</v>
      </c>
      <c r="F1001" s="2">
        <v>177.37</v>
      </c>
      <c r="G1001" s="1">
        <v>45691</v>
      </c>
      <c r="H1001" s="24">
        <v>45723</v>
      </c>
      <c r="I1001" t="s">
        <v>12</v>
      </c>
      <c r="J1001" s="2">
        <v>709.48</v>
      </c>
      <c r="K1001" t="s">
        <v>1143</v>
      </c>
      <c r="L1001">
        <v>12</v>
      </c>
      <c r="M1001" t="s">
        <v>30</v>
      </c>
      <c r="N1001" t="s">
        <v>62</v>
      </c>
      <c r="O1001">
        <f t="shared" si="15"/>
        <v>2025</v>
      </c>
      <c r="P1001" s="20">
        <v>45691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0108-FC22-467E-8AC6-FCEB073F4106}">
  <dimension ref="A1:AH2001"/>
  <sheetViews>
    <sheetView tabSelected="1" zoomScale="84" zoomScaleNormal="163" workbookViewId="0">
      <selection activeCell="S3" sqref="S3"/>
    </sheetView>
  </sheetViews>
  <sheetFormatPr defaultRowHeight="14.4" x14ac:dyDescent="0.3"/>
  <cols>
    <col min="1" max="1" width="17.33203125" bestFit="1" customWidth="1"/>
    <col min="2" max="2" width="5.6640625" style="14" customWidth="1"/>
    <col min="3" max="3" width="19.5546875" bestFit="1" customWidth="1"/>
    <col min="4" max="4" width="5.5546875" style="14" customWidth="1"/>
    <col min="5" max="5" width="17.33203125" bestFit="1" customWidth="1"/>
    <col min="6" max="6" width="5.6640625" style="14" customWidth="1"/>
    <col min="7" max="7" width="20.33203125" bestFit="1" customWidth="1"/>
    <col min="8" max="8" width="5.5546875" style="14" customWidth="1"/>
    <col min="9" max="9" width="39.21875" bestFit="1" customWidth="1"/>
    <col min="10" max="10" width="16" bestFit="1" customWidth="1"/>
    <col min="11" max="11" width="15.5546875" bestFit="1" customWidth="1"/>
    <col min="12" max="12" width="5.5546875" style="14" customWidth="1"/>
    <col min="13" max="13" width="24.33203125" bestFit="1" customWidth="1"/>
    <col min="14" max="14" width="5.5546875" customWidth="1"/>
    <col min="15" max="15" width="13.21875" bestFit="1" customWidth="1"/>
    <col min="16" max="16" width="5.5546875" customWidth="1"/>
    <col min="17" max="17" width="17.33203125" bestFit="1" customWidth="1"/>
    <col min="18" max="18" width="5.5546875" style="14" customWidth="1"/>
    <col min="19" max="19" width="37" bestFit="1" customWidth="1"/>
    <col min="20" max="20" width="16" bestFit="1" customWidth="1"/>
    <col min="21" max="21" width="8.21875" bestFit="1" customWidth="1"/>
    <col min="22" max="22" width="11.44140625" bestFit="1" customWidth="1"/>
    <col min="23" max="23" width="9.21875" bestFit="1" customWidth="1"/>
    <col min="24" max="24" width="11.77734375" style="2" bestFit="1" customWidth="1"/>
    <col min="25" max="25" width="12.44140625" bestFit="1" customWidth="1"/>
    <col min="26" max="26" width="14.5546875" bestFit="1" customWidth="1"/>
    <col min="27" max="27" width="10" bestFit="1" customWidth="1"/>
    <col min="28" max="28" width="12.44140625" style="2" bestFit="1" customWidth="1"/>
    <col min="29" max="29" width="15.5546875" bestFit="1" customWidth="1"/>
    <col min="30" max="30" width="14.21875" bestFit="1" customWidth="1"/>
    <col min="31" max="31" width="9.6640625" bestFit="1" customWidth="1"/>
    <col min="32" max="32" width="15.5546875" bestFit="1" customWidth="1"/>
    <col min="33" max="33" width="6.6640625" bestFit="1" customWidth="1"/>
    <col min="34" max="34" width="7.88671875" bestFit="1" customWidth="1"/>
  </cols>
  <sheetData>
    <row r="1" spans="1:34" x14ac:dyDescent="0.3">
      <c r="A1" s="12" t="s">
        <v>1145</v>
      </c>
      <c r="B1" s="13"/>
      <c r="C1" s="12" t="s">
        <v>1146</v>
      </c>
      <c r="D1" s="13"/>
      <c r="E1" s="12" t="s">
        <v>1147</v>
      </c>
      <c r="F1" s="13"/>
      <c r="G1" s="12" t="s">
        <v>1148</v>
      </c>
      <c r="H1" s="13"/>
      <c r="I1" s="12"/>
      <c r="J1" s="12" t="s">
        <v>1160</v>
      </c>
      <c r="K1" s="12"/>
      <c r="L1" s="13"/>
      <c r="M1" s="12" t="s">
        <v>1170</v>
      </c>
      <c r="N1" s="12"/>
      <c r="O1" s="12"/>
      <c r="P1" s="12"/>
      <c r="Q1" s="15" t="s">
        <v>1169</v>
      </c>
      <c r="S1" s="12" t="s">
        <v>1174</v>
      </c>
    </row>
    <row r="2" spans="1:34" x14ac:dyDescent="0.3">
      <c r="A2" t="str" cm="1">
        <f t="array" ref="A2:A1001">IF('Main Data(Cleaned)'!J2:J1001&gt;1000,"High Value","Low Value")</f>
        <v>Low Value</v>
      </c>
      <c r="C2" t="str" cm="1">
        <f t="array" ref="C2:C1002">_xlfn.IFS('Main Data(Cleaned)'!L1:L1001&lt;5,"Low",'Main Data(Cleaned)'!L1:L1001&lt;=15,"Medium",'Main Data(Cleaned)'!L1:L1001&gt;15,"High")</f>
        <v>High</v>
      </c>
      <c r="E2" t="str" cm="1">
        <f t="array" ref="E2:E1001">_xlfn.IFS('Main Data(Cleaned)'!F2:F1001&lt;50,"Cheap",'Main Data(Cleaned)'!F2:F1001&lt;=300,"Moderate",'Main Data(Cleaned)'!F2:F1001&gt;301,"Expensive")</f>
        <v>Moderate</v>
      </c>
      <c r="G2" t="str">
        <f>IF(AND('Main Data(Cleaned)'!E1&gt;7,'Main Data(Cleaned)'!I1="Yes"),"High Qty &amp; Returned","No")</f>
        <v>No</v>
      </c>
      <c r="I2" t="s">
        <v>11</v>
      </c>
      <c r="J2" t="s">
        <v>1138</v>
      </c>
      <c r="K2" s="2">
        <f>VLOOKUP(I2,'Main Data(Cleaned)'!D2:N1001,MATCH(Formulas!J2,'Main Data(Cleaned)'!D1:N1,0),0)</f>
        <v>226.86</v>
      </c>
      <c r="O2" s="1">
        <f>DATE(YEAR('Main Data(Cleaned)'!H2),MONTH('Main Data(Cleaned)'!H2),DAY('Main Data(Cleaned)'!H2))</f>
        <v>45945</v>
      </c>
      <c r="Q2">
        <f>O2-'Main Data(Cleaned)'!G2</f>
        <v>23</v>
      </c>
      <c r="S2" s="6" t="s">
        <v>0</v>
      </c>
      <c r="T2" s="3" t="s">
        <v>1137</v>
      </c>
      <c r="U2" s="3" t="s">
        <v>1</v>
      </c>
      <c r="V2" s="3" t="s">
        <v>2</v>
      </c>
      <c r="W2" s="6" t="s">
        <v>3</v>
      </c>
      <c r="X2" s="5" t="s">
        <v>1138</v>
      </c>
      <c r="Y2" s="3" t="s">
        <v>4</v>
      </c>
      <c r="Z2" s="18" t="s">
        <v>5</v>
      </c>
      <c r="AA2" s="6" t="s">
        <v>6</v>
      </c>
      <c r="AB2" s="6" t="s">
        <v>1141</v>
      </c>
      <c r="AC2" s="7" t="s">
        <v>7</v>
      </c>
      <c r="AD2" s="6" t="s">
        <v>1142</v>
      </c>
      <c r="AE2" s="19" t="s">
        <v>8</v>
      </c>
      <c r="AF2" s="4" t="s">
        <v>9</v>
      </c>
    </row>
    <row r="3" spans="1:34" x14ac:dyDescent="0.3">
      <c r="A3" t="str">
        <v>Low Value</v>
      </c>
      <c r="C3" t="str">
        <v>Medium</v>
      </c>
      <c r="E3" t="str">
        <v>Moderate</v>
      </c>
      <c r="G3" t="str">
        <f>IF(AND('Main Data(Cleaned)'!E2&gt;7,'Main Data(Cleaned)'!I2="Yes"),"High Qty &amp; Returned","No")</f>
        <v>No</v>
      </c>
      <c r="I3" s="10" t="s">
        <v>1164</v>
      </c>
      <c r="O3" s="1">
        <f>DATE(YEAR('Main Data(Cleaned)'!H3),MONTH('Main Data(Cleaned)'!H3),DAY('Main Data(Cleaned)'!H3))</f>
        <v>45960</v>
      </c>
      <c r="Q3">
        <f>O3-'Main Data(Cleaned)'!G3</f>
        <v>45</v>
      </c>
      <c r="S3" t="str" cm="1">
        <f t="array" ref="S3:AF7">_xlfn.TAKE(_xlfn._xlws.SORT(_xlfn._xlws.FILTER('Main Data(Cleaned)'!A2:N1001,'Main Data(Cleaned)'!M2:M1001="USA"),10,-1),5)</f>
        <v>ORD53</v>
      </c>
      <c r="T3" t="str">
        <v>Sophia</v>
      </c>
      <c r="U3" t="str">
        <v>North</v>
      </c>
      <c r="V3" t="str">
        <v>Table</v>
      </c>
      <c r="W3">
        <v>8</v>
      </c>
      <c r="X3" s="2">
        <v>292.01</v>
      </c>
      <c r="Y3">
        <v>45912</v>
      </c>
      <c r="Z3">
        <v>45957</v>
      </c>
      <c r="AA3" t="str">
        <v>Yes</v>
      </c>
      <c r="AB3" s="2">
        <v>2336.08</v>
      </c>
      <c r="AC3" t="str">
        <v>Furniture</v>
      </c>
      <c r="AD3">
        <v>6</v>
      </c>
      <c r="AE3" t="str">
        <v>USA</v>
      </c>
      <c r="AF3" t="str">
        <v>Arizona</v>
      </c>
    </row>
    <row r="4" spans="1:34" x14ac:dyDescent="0.3">
      <c r="A4" t="str">
        <v>High Value</v>
      </c>
      <c r="C4" t="str">
        <v>Medium</v>
      </c>
      <c r="E4" t="str">
        <v>Moderate</v>
      </c>
      <c r="G4" t="str">
        <f>IF(AND('Main Data(Cleaned)'!E3&gt;7,'Main Data(Cleaned)'!I3="Yes"),"High Qty &amp; Returned","No")</f>
        <v>No</v>
      </c>
      <c r="I4" s="15" t="s">
        <v>1163</v>
      </c>
      <c r="O4" s="1">
        <f>DATE(YEAR('Main Data(Cleaned)'!H4),MONTH('Main Data(Cleaned)'!H4),DAY('Main Data(Cleaned)'!H4))</f>
        <v>45590</v>
      </c>
      <c r="Q4">
        <f>O4-'Main Data(Cleaned)'!G4</f>
        <v>19</v>
      </c>
      <c r="S4" t="str">
        <v>ORD150</v>
      </c>
      <c r="T4" t="str">
        <v>Olivia</v>
      </c>
      <c r="U4" t="str">
        <v>North</v>
      </c>
      <c r="V4" t="str">
        <v>Printer</v>
      </c>
      <c r="W4">
        <v>10</v>
      </c>
      <c r="X4" s="2">
        <v>226.86</v>
      </c>
      <c r="Y4">
        <v>45400</v>
      </c>
      <c r="Z4">
        <v>45444</v>
      </c>
      <c r="AA4" t="str">
        <v>Yes</v>
      </c>
      <c r="AB4" s="2">
        <v>2268.6000000000004</v>
      </c>
      <c r="AC4" t="str">
        <v>Technology</v>
      </c>
      <c r="AD4">
        <v>0</v>
      </c>
      <c r="AE4" t="str">
        <v>USA</v>
      </c>
      <c r="AF4" t="str">
        <v>Texas</v>
      </c>
    </row>
    <row r="5" spans="1:34" x14ac:dyDescent="0.3">
      <c r="A5" t="str">
        <v>Low Value</v>
      </c>
      <c r="C5" t="str">
        <v>Low</v>
      </c>
      <c r="E5" t="str">
        <v>Moderate</v>
      </c>
      <c r="G5" t="str">
        <f>IF(AND('Main Data(Cleaned)'!E4&gt;7,'Main Data(Cleaned)'!I4="Yes"),"High Qty &amp; Returned","No")</f>
        <v>High Qty &amp; Returned</v>
      </c>
      <c r="O5" s="1">
        <f>DATE(YEAR('Main Data(Cleaned)'!H5),MONTH('Main Data(Cleaned)'!H5),DAY('Main Data(Cleaned)'!H5))</f>
        <v>45250</v>
      </c>
      <c r="Q5">
        <f>O5-'Main Data(Cleaned)'!G5</f>
        <v>34</v>
      </c>
      <c r="S5" t="str">
        <v>ORD708</v>
      </c>
      <c r="T5" t="str">
        <v>Ava</v>
      </c>
      <c r="U5" t="str">
        <v>East</v>
      </c>
      <c r="V5" t="str">
        <v>Printer</v>
      </c>
      <c r="W5">
        <v>10</v>
      </c>
      <c r="X5" s="2">
        <v>226.86</v>
      </c>
      <c r="Y5">
        <v>45058</v>
      </c>
      <c r="Z5">
        <v>45077</v>
      </c>
      <c r="AA5" t="str">
        <v>Yes</v>
      </c>
      <c r="AB5" s="2">
        <v>2268.6000000000004</v>
      </c>
      <c r="AC5" t="str">
        <v>Technology</v>
      </c>
      <c r="AD5">
        <v>5</v>
      </c>
      <c r="AE5" t="str">
        <v>USA</v>
      </c>
      <c r="AF5" t="str">
        <v>California</v>
      </c>
    </row>
    <row r="6" spans="1:34" x14ac:dyDescent="0.3">
      <c r="A6" t="str">
        <v>Low Value</v>
      </c>
      <c r="C6" t="str">
        <v>Low</v>
      </c>
      <c r="E6" t="str">
        <v>Cheap</v>
      </c>
      <c r="G6" t="str">
        <f>IF(AND('Main Data(Cleaned)'!E5&gt;7,'Main Data(Cleaned)'!I5="Yes"),"High Qty &amp; Returned","No")</f>
        <v>No</v>
      </c>
      <c r="O6" s="1">
        <f>DATE(YEAR('Main Data(Cleaned)'!H6),MONTH('Main Data(Cleaned)'!H6),DAY('Main Data(Cleaned)'!H6))</f>
        <v>45574</v>
      </c>
      <c r="Q6">
        <f>O6-'Main Data(Cleaned)'!G6</f>
        <v>44</v>
      </c>
      <c r="S6" t="str">
        <v>ORD810</v>
      </c>
      <c r="T6" t="str">
        <v>Ava</v>
      </c>
      <c r="U6" t="str">
        <v>East</v>
      </c>
      <c r="V6" t="str">
        <v>Table</v>
      </c>
      <c r="W6">
        <v>7</v>
      </c>
      <c r="X6" s="2">
        <v>292.01</v>
      </c>
      <c r="Y6">
        <v>45285</v>
      </c>
      <c r="Z6">
        <v>45319</v>
      </c>
      <c r="AA6" t="str">
        <v>Yes</v>
      </c>
      <c r="AB6" s="2">
        <v>2044.07</v>
      </c>
      <c r="AC6" t="str">
        <v>Furniture</v>
      </c>
      <c r="AD6">
        <v>6</v>
      </c>
      <c r="AE6" t="str">
        <v>USA</v>
      </c>
      <c r="AF6" t="str">
        <v>Texas</v>
      </c>
    </row>
    <row r="7" spans="1:34" x14ac:dyDescent="0.3">
      <c r="A7" t="str">
        <v>Low Value</v>
      </c>
      <c r="C7" t="str">
        <v>Medium</v>
      </c>
      <c r="E7" t="str">
        <v>Moderate</v>
      </c>
      <c r="G7" t="str">
        <f>IF(AND('Main Data(Cleaned)'!E6&gt;7,'Main Data(Cleaned)'!I6="Yes"),"High Qty &amp; Returned","No")</f>
        <v>No</v>
      </c>
      <c r="O7" s="1">
        <f>DATE(YEAR('Main Data(Cleaned)'!H7),MONTH('Main Data(Cleaned)'!H7),DAY('Main Data(Cleaned)'!H7))</f>
        <v>45789</v>
      </c>
      <c r="Q7">
        <f>O7-'Main Data(Cleaned)'!G7</f>
        <v>21</v>
      </c>
      <c r="S7" t="str">
        <v>ORD683</v>
      </c>
      <c r="T7" t="str">
        <v>Emma</v>
      </c>
      <c r="U7" t="str">
        <v>South</v>
      </c>
      <c r="V7" t="str">
        <v>Chair</v>
      </c>
      <c r="W7">
        <v>10</v>
      </c>
      <c r="X7" s="2">
        <v>177.37</v>
      </c>
      <c r="Y7">
        <v>45163</v>
      </c>
      <c r="Z7">
        <v>45200</v>
      </c>
      <c r="AA7" t="str">
        <v>No</v>
      </c>
      <c r="AB7" s="2">
        <v>1773.7</v>
      </c>
      <c r="AC7" t="str">
        <v>Furniture</v>
      </c>
      <c r="AD7">
        <v>8</v>
      </c>
      <c r="AE7" t="str">
        <v>USA</v>
      </c>
      <c r="AF7" t="str">
        <v>Georgia</v>
      </c>
    </row>
    <row r="8" spans="1:34" x14ac:dyDescent="0.3">
      <c r="A8" t="str">
        <v>Low Value</v>
      </c>
      <c r="C8" t="str">
        <v>Medium</v>
      </c>
      <c r="E8" t="str">
        <v>Cheap</v>
      </c>
      <c r="G8" t="str">
        <f>IF(AND('Main Data(Cleaned)'!E7&gt;7,'Main Data(Cleaned)'!I7="Yes"),"High Qty &amp; Returned","No")</f>
        <v>No</v>
      </c>
      <c r="O8" s="1">
        <f>DATE(YEAR('Main Data(Cleaned)'!H8),MONTH('Main Data(Cleaned)'!H8),DAY('Main Data(Cleaned)'!H8))</f>
        <v>45518</v>
      </c>
      <c r="Q8">
        <f>O8-'Main Data(Cleaned)'!G8</f>
        <v>16</v>
      </c>
    </row>
    <row r="9" spans="1:34" x14ac:dyDescent="0.3">
      <c r="A9" t="str">
        <v>Low Value</v>
      </c>
      <c r="C9" t="str">
        <v>Low</v>
      </c>
      <c r="E9" t="str">
        <v>Cheap</v>
      </c>
      <c r="G9" t="str">
        <f>IF(AND('Main Data(Cleaned)'!E8&gt;7,'Main Data(Cleaned)'!I8="Yes"),"High Qty &amp; Returned","No")</f>
        <v>No</v>
      </c>
      <c r="O9" s="1">
        <f>DATE(YEAR('Main Data(Cleaned)'!H9),MONTH('Main Data(Cleaned)'!H9),DAY('Main Data(Cleaned)'!H9))</f>
        <v>45150</v>
      </c>
      <c r="Q9">
        <f>O9-'Main Data(Cleaned)'!G9</f>
        <v>24</v>
      </c>
    </row>
    <row r="10" spans="1:34" x14ac:dyDescent="0.3">
      <c r="A10" t="str">
        <v>Low Value</v>
      </c>
      <c r="C10" t="str">
        <v>Medium</v>
      </c>
      <c r="E10" t="str">
        <v>Cheap</v>
      </c>
      <c r="G10" t="str">
        <f>IF(AND('Main Data(Cleaned)'!E9&gt;7,'Main Data(Cleaned)'!I9="Yes"),"High Qty &amp; Returned","No")</f>
        <v>No</v>
      </c>
      <c r="O10" s="1">
        <f>DATE(YEAR('Main Data(Cleaned)'!H10),MONTH('Main Data(Cleaned)'!H10),DAY('Main Data(Cleaned)'!H10))</f>
        <v>45391</v>
      </c>
      <c r="Q10">
        <f>O10-'Main Data(Cleaned)'!G10</f>
        <v>19</v>
      </c>
    </row>
    <row r="11" spans="1:34" x14ac:dyDescent="0.3">
      <c r="A11" t="str">
        <v>High Value</v>
      </c>
      <c r="C11" t="str">
        <v>Low</v>
      </c>
      <c r="E11" t="str">
        <v>Moderate</v>
      </c>
      <c r="G11" t="str">
        <f>IF(AND('Main Data(Cleaned)'!E10&gt;7,'Main Data(Cleaned)'!I10="Yes"),"High Qty &amp; Returned","No")</f>
        <v>No</v>
      </c>
      <c r="O11" s="1">
        <f>DATE(YEAR('Main Data(Cleaned)'!H11),MONTH('Main Data(Cleaned)'!H11),DAY('Main Data(Cleaned)'!H11))</f>
        <v>45630</v>
      </c>
      <c r="Q11">
        <f>O11-'Main Data(Cleaned)'!G11</f>
        <v>39</v>
      </c>
    </row>
    <row r="12" spans="1:34" x14ac:dyDescent="0.3">
      <c r="A12" t="str">
        <v>High Value</v>
      </c>
      <c r="C12" t="str">
        <v>Low</v>
      </c>
      <c r="E12" t="str">
        <v>Moderate</v>
      </c>
      <c r="G12" t="str">
        <f>IF(AND('Main Data(Cleaned)'!E11&gt;7,'Main Data(Cleaned)'!I11="Yes"),"High Qty &amp; Returned","No")</f>
        <v>No</v>
      </c>
      <c r="O12" s="1">
        <f>DATE(YEAR('Main Data(Cleaned)'!H12),MONTH('Main Data(Cleaned)'!H12),DAY('Main Data(Cleaned)'!H12))</f>
        <v>45020</v>
      </c>
      <c r="Q12">
        <f>O12-'Main Data(Cleaned)'!G12</f>
        <v>41</v>
      </c>
      <c r="S12" s="12" t="s">
        <v>1236</v>
      </c>
      <c r="T12" s="12"/>
    </row>
    <row r="13" spans="1:34" x14ac:dyDescent="0.3">
      <c r="A13" t="str">
        <v>Low Value</v>
      </c>
      <c r="C13" t="str">
        <v>Medium</v>
      </c>
      <c r="E13" t="str">
        <v>Moderate</v>
      </c>
      <c r="G13" t="str">
        <f>IF(AND('Main Data(Cleaned)'!E12&gt;7,'Main Data(Cleaned)'!I12="Yes"),"High Qty &amp; Returned","No")</f>
        <v>High Qty &amp; Returned</v>
      </c>
      <c r="O13" s="1">
        <f>DATE(YEAR('Main Data(Cleaned)'!H13),MONTH('Main Data(Cleaned)'!H13),DAY('Main Data(Cleaned)'!H13))</f>
        <v>45328</v>
      </c>
      <c r="Q13">
        <f>O13-'Main Data(Cleaned)'!G13</f>
        <v>38</v>
      </c>
      <c r="S13" s="6" t="s">
        <v>0</v>
      </c>
      <c r="T13" s="3" t="s">
        <v>1137</v>
      </c>
      <c r="U13" s="3" t="s">
        <v>1</v>
      </c>
      <c r="V13" s="3" t="s">
        <v>2</v>
      </c>
      <c r="W13" s="6" t="s">
        <v>3</v>
      </c>
      <c r="X13" s="5" t="s">
        <v>1138</v>
      </c>
      <c r="Y13" s="3" t="s">
        <v>4</v>
      </c>
      <c r="Z13" s="18" t="s">
        <v>5</v>
      </c>
      <c r="AA13" s="6" t="s">
        <v>6</v>
      </c>
      <c r="AB13" s="6" t="s">
        <v>1141</v>
      </c>
      <c r="AC13" s="7" t="s">
        <v>7</v>
      </c>
      <c r="AD13" s="6" t="s">
        <v>1142</v>
      </c>
      <c r="AE13" s="19" t="s">
        <v>8</v>
      </c>
      <c r="AF13" s="4" t="s">
        <v>9</v>
      </c>
      <c r="AG13" s="3" t="s">
        <v>1175</v>
      </c>
      <c r="AH13" s="27" t="s">
        <v>1173</v>
      </c>
    </row>
    <row r="14" spans="1:34" x14ac:dyDescent="0.3">
      <c r="A14" t="str">
        <v>Low Value</v>
      </c>
      <c r="C14" t="str">
        <v>Medium</v>
      </c>
      <c r="E14" t="str">
        <v>Cheap</v>
      </c>
      <c r="G14" t="str">
        <f>IF(AND('Main Data(Cleaned)'!E13&gt;7,'Main Data(Cleaned)'!I13="Yes"),"High Qty &amp; Returned","No")</f>
        <v>No</v>
      </c>
      <c r="O14" s="1">
        <f>DATE(YEAR('Main Data(Cleaned)'!H14),MONTH('Main Data(Cleaned)'!H14),DAY('Main Data(Cleaned)'!H14))</f>
        <v>45256</v>
      </c>
      <c r="Q14">
        <f>O14-'Main Data(Cleaned)'!G14</f>
        <v>43</v>
      </c>
      <c r="S14" t="str" cm="1">
        <f t="array" ref="S14:AH23">_xlfn.TAKE(_xlfn._xlws.FILTER('Main Data(Cleaned)'!A2:P1001,'Main Data(Cleaned)'!E2:E1001=MAX('Main Data(Cleaned)'!E2:E1001),),10)</f>
        <v>ORD3</v>
      </c>
      <c r="T14" t="str">
        <v>Elijah</v>
      </c>
      <c r="U14" t="str">
        <v>North</v>
      </c>
      <c r="V14" t="str">
        <v>Chair</v>
      </c>
      <c r="W14">
        <v>10</v>
      </c>
      <c r="X14" s="2">
        <v>177.37</v>
      </c>
      <c r="Y14">
        <v>45571</v>
      </c>
      <c r="Z14">
        <v>45590</v>
      </c>
      <c r="AA14" t="str">
        <v>Yes</v>
      </c>
      <c r="AB14" s="2">
        <v>1773.7</v>
      </c>
      <c r="AC14" t="str">
        <v>Furniture</v>
      </c>
      <c r="AD14">
        <v>4</v>
      </c>
      <c r="AE14" t="str">
        <v>France</v>
      </c>
      <c r="AF14" t="str">
        <v>Aquitaine</v>
      </c>
      <c r="AG14">
        <v>2024</v>
      </c>
      <c r="AH14">
        <v>45571</v>
      </c>
    </row>
    <row r="15" spans="1:34" x14ac:dyDescent="0.3">
      <c r="A15" t="str">
        <v>High Value</v>
      </c>
      <c r="C15" t="str">
        <v>Low</v>
      </c>
      <c r="E15" t="str">
        <v>Moderate</v>
      </c>
      <c r="G15" t="str">
        <f>IF(AND('Main Data(Cleaned)'!E14&gt;7,'Main Data(Cleaned)'!I14="Yes"),"High Qty &amp; Returned","No")</f>
        <v>No</v>
      </c>
      <c r="O15" s="1">
        <f>DATE(YEAR('Main Data(Cleaned)'!H15),MONTH('Main Data(Cleaned)'!H15),DAY('Main Data(Cleaned)'!H15))</f>
        <v>45244</v>
      </c>
      <c r="Q15">
        <f>O15-'Main Data(Cleaned)'!G15</f>
        <v>21</v>
      </c>
      <c r="S15" t="str">
        <v>ORD11</v>
      </c>
      <c r="T15" t="str">
        <v>Sophia</v>
      </c>
      <c r="U15" t="str">
        <v>North</v>
      </c>
      <c r="V15" t="str">
        <v>Monitor</v>
      </c>
      <c r="W15">
        <v>10</v>
      </c>
      <c r="X15" s="2">
        <v>113.3</v>
      </c>
      <c r="Y15">
        <v>44979</v>
      </c>
      <c r="Z15">
        <v>45020</v>
      </c>
      <c r="AA15" t="str">
        <v>Yes</v>
      </c>
      <c r="AB15" s="2">
        <v>1133</v>
      </c>
      <c r="AC15" t="str">
        <v>Technology</v>
      </c>
      <c r="AD15">
        <v>9</v>
      </c>
      <c r="AE15" t="str">
        <v>UK</v>
      </c>
      <c r="AF15" t="str">
        <v>Hampshire</v>
      </c>
      <c r="AG15">
        <v>2023</v>
      </c>
      <c r="AH15">
        <v>44979</v>
      </c>
    </row>
    <row r="16" spans="1:34" x14ac:dyDescent="0.3">
      <c r="A16" t="str">
        <v>Low Value</v>
      </c>
      <c r="C16" t="str">
        <v>Medium</v>
      </c>
      <c r="E16" t="str">
        <v>Moderate</v>
      </c>
      <c r="G16" t="str">
        <f>IF(AND('Main Data(Cleaned)'!E15&gt;7,'Main Data(Cleaned)'!I15="Yes"),"High Qty &amp; Returned","No")</f>
        <v>No</v>
      </c>
      <c r="I16" s="32" t="s">
        <v>1240</v>
      </c>
      <c r="J16" s="35" t="s">
        <v>1161</v>
      </c>
      <c r="K16" s="11"/>
      <c r="O16" s="1">
        <f>DATE(YEAR('Main Data(Cleaned)'!H16),MONTH('Main Data(Cleaned)'!H16),DAY('Main Data(Cleaned)'!H16))</f>
        <v>45023</v>
      </c>
      <c r="Q16">
        <f>O16-'Main Data(Cleaned)'!G16</f>
        <v>45</v>
      </c>
      <c r="S16" t="str">
        <v>ORD25</v>
      </c>
      <c r="T16" t="str">
        <v>Ava</v>
      </c>
      <c r="U16" t="str">
        <v>East</v>
      </c>
      <c r="V16" t="str">
        <v>Keyboard</v>
      </c>
      <c r="W16">
        <v>10</v>
      </c>
      <c r="X16" s="2">
        <v>35.380000000000003</v>
      </c>
      <c r="Y16">
        <v>45574</v>
      </c>
      <c r="Z16">
        <v>45598</v>
      </c>
      <c r="AA16" t="str">
        <v>Yes</v>
      </c>
      <c r="AB16" s="2">
        <v>353.8</v>
      </c>
      <c r="AC16" t="str">
        <v>Furniture</v>
      </c>
      <c r="AD16">
        <v>1</v>
      </c>
      <c r="AE16" t="str">
        <v>Australia</v>
      </c>
      <c r="AF16" t="str">
        <v>WA</v>
      </c>
      <c r="AG16">
        <v>2024</v>
      </c>
      <c r="AH16">
        <v>45574</v>
      </c>
    </row>
    <row r="17" spans="1:34" x14ac:dyDescent="0.3">
      <c r="A17" t="str">
        <v>Low Value</v>
      </c>
      <c r="C17" t="str">
        <v>Medium</v>
      </c>
      <c r="E17" t="str">
        <v>Moderate</v>
      </c>
      <c r="G17" t="str">
        <f>IF(AND('Main Data(Cleaned)'!E16&gt;7,'Main Data(Cleaned)'!I16="Yes"),"High Qty &amp; Returned","No")</f>
        <v>No</v>
      </c>
      <c r="I17" t="s">
        <v>733</v>
      </c>
      <c r="J17" s="3" t="s">
        <v>1137</v>
      </c>
      <c r="K17" t="str">
        <f>VLOOKUP($I$17,'Main Data(Cleaned)'!$A$2:$N$1001,MATCH(Formulas!$J17,'Main Data(Cleaned)'!$A$1:$N$1,0),0)</f>
        <v>James</v>
      </c>
      <c r="O17" s="1">
        <f>DATE(YEAR('Main Data(Cleaned)'!H17),MONTH('Main Data(Cleaned)'!H17),DAY('Main Data(Cleaned)'!H17))</f>
        <v>45017</v>
      </c>
      <c r="Q17">
        <f>O17-'Main Data(Cleaned)'!G17</f>
        <v>21</v>
      </c>
      <c r="S17" t="str">
        <v>ORD33</v>
      </c>
      <c r="T17" t="str">
        <v>Ishita</v>
      </c>
      <c r="U17" t="str">
        <v>East</v>
      </c>
      <c r="V17" t="str">
        <v>Desk Lamp</v>
      </c>
      <c r="W17">
        <v>10</v>
      </c>
      <c r="X17" s="2">
        <v>21.99</v>
      </c>
      <c r="Y17">
        <v>45679</v>
      </c>
      <c r="Z17">
        <v>45723</v>
      </c>
      <c r="AA17" t="str">
        <v>Yes</v>
      </c>
      <c r="AB17" s="2">
        <v>219.89999999999998</v>
      </c>
      <c r="AC17" t="str">
        <v>Office Supplies</v>
      </c>
      <c r="AD17">
        <v>11</v>
      </c>
      <c r="AE17" t="str">
        <v>India</v>
      </c>
      <c r="AF17" t="str">
        <v>Bihar</v>
      </c>
      <c r="AG17">
        <v>2025</v>
      </c>
      <c r="AH17">
        <v>45679</v>
      </c>
    </row>
    <row r="18" spans="1:34" x14ac:dyDescent="0.3">
      <c r="A18" t="str">
        <v>Low Value</v>
      </c>
      <c r="C18" t="str">
        <v>High</v>
      </c>
      <c r="E18" t="str">
        <v>Moderate</v>
      </c>
      <c r="G18" t="str">
        <f>IF(AND('Main Data(Cleaned)'!E17&gt;7,'Main Data(Cleaned)'!I17="Yes"),"High Qty &amp; Returned","No")</f>
        <v>No</v>
      </c>
      <c r="I18" s="10" t="s">
        <v>1164</v>
      </c>
      <c r="J18" s="8" t="s">
        <v>1</v>
      </c>
      <c r="K18" t="str">
        <f>VLOOKUP($I$17,'Main Data(Cleaned)'!$A$2:$N$1001,MATCH(Formulas!$J18,'Main Data(Cleaned)'!$A$1:$N$1,0),0)</f>
        <v>South</v>
      </c>
      <c r="O18" s="1">
        <f>DATE(YEAR('Main Data(Cleaned)'!H18),MONTH('Main Data(Cleaned)'!H18),DAY('Main Data(Cleaned)'!H18))</f>
        <v>45658</v>
      </c>
      <c r="Q18">
        <f>O18-'Main Data(Cleaned)'!G18</f>
        <v>24</v>
      </c>
      <c r="S18" t="str">
        <v>ORD47</v>
      </c>
      <c r="T18" t="str">
        <v>Elijah</v>
      </c>
      <c r="U18" t="str">
        <v>East</v>
      </c>
      <c r="V18" t="str">
        <v>Mouse</v>
      </c>
      <c r="W18">
        <v>10</v>
      </c>
      <c r="X18" s="2">
        <v>35.93</v>
      </c>
      <c r="Y18">
        <v>45712</v>
      </c>
      <c r="Z18">
        <v>45747</v>
      </c>
      <c r="AA18" t="str">
        <v>No</v>
      </c>
      <c r="AB18" s="2">
        <v>359.3</v>
      </c>
      <c r="AC18" t="str">
        <v>Furniture</v>
      </c>
      <c r="AD18">
        <v>17</v>
      </c>
      <c r="AE18" t="str">
        <v>India</v>
      </c>
      <c r="AF18" t="str">
        <v>Karnataka</v>
      </c>
      <c r="AG18">
        <v>2025</v>
      </c>
      <c r="AH18">
        <v>45712</v>
      </c>
    </row>
    <row r="19" spans="1:34" x14ac:dyDescent="0.3">
      <c r="A19" t="str">
        <v>Low Value</v>
      </c>
      <c r="C19" t="str">
        <v>Medium</v>
      </c>
      <c r="E19" t="str">
        <v>Moderate</v>
      </c>
      <c r="G19" t="str">
        <f>IF(AND('Main Data(Cleaned)'!E18&gt;7,'Main Data(Cleaned)'!I18="Yes"),"High Qty &amp; Returned","No")</f>
        <v>No</v>
      </c>
      <c r="I19" s="15" t="s">
        <v>1241</v>
      </c>
      <c r="J19" s="8" t="s">
        <v>1</v>
      </c>
      <c r="K19" t="str">
        <f>VLOOKUP($I$17,'Main Data(Cleaned)'!$A$2:$N$1001,MATCH(Formulas!$J19,'Main Data(Cleaned)'!$A$1:$N$1,0),0)</f>
        <v>South</v>
      </c>
      <c r="O19" s="1">
        <f>DATE(YEAR('Main Data(Cleaned)'!H19),MONTH('Main Data(Cleaned)'!H19),DAY('Main Data(Cleaned)'!H19))</f>
        <v>45659</v>
      </c>
      <c r="Q19">
        <f>O19-'Main Data(Cleaned)'!G19</f>
        <v>40</v>
      </c>
      <c r="S19" t="str">
        <v>ORD51</v>
      </c>
      <c r="T19" t="str">
        <v>James</v>
      </c>
      <c r="U19" t="str">
        <v>South</v>
      </c>
      <c r="V19" t="str">
        <v>Router</v>
      </c>
      <c r="W19">
        <v>10</v>
      </c>
      <c r="X19" s="2">
        <v>76.069999999999993</v>
      </c>
      <c r="Y19">
        <v>45424</v>
      </c>
      <c r="Z19">
        <v>45469</v>
      </c>
      <c r="AA19" t="str">
        <v>No</v>
      </c>
      <c r="AB19" s="2">
        <v>760.69999999999993</v>
      </c>
      <c r="AC19" t="str">
        <v>Technology</v>
      </c>
      <c r="AD19">
        <v>8</v>
      </c>
      <c r="AE19" t="str">
        <v>Australia</v>
      </c>
      <c r="AF19" t="str">
        <v>Perth</v>
      </c>
      <c r="AG19">
        <v>2024</v>
      </c>
      <c r="AH19">
        <v>45424</v>
      </c>
    </row>
    <row r="20" spans="1:34" x14ac:dyDescent="0.3">
      <c r="A20" t="str">
        <v>Low Value</v>
      </c>
      <c r="C20" t="str">
        <v>Low</v>
      </c>
      <c r="E20" t="str">
        <v>Cheap</v>
      </c>
      <c r="G20" t="str">
        <f>IF(AND('Main Data(Cleaned)'!E19&gt;7,'Main Data(Cleaned)'!I19="Yes"),"High Qty &amp; Returned","No")</f>
        <v>No</v>
      </c>
      <c r="J20" s="6" t="s">
        <v>3</v>
      </c>
      <c r="K20">
        <f>VLOOKUP($I$17,'Main Data(Cleaned)'!$A$2:$N$1001,MATCH(Formulas!$J20,'Main Data(Cleaned)'!$A$1:$N$1,0),0)</f>
        <v>4</v>
      </c>
      <c r="O20" s="1">
        <f>DATE(YEAR('Main Data(Cleaned)'!H20),MONTH('Main Data(Cleaned)'!H20),DAY('Main Data(Cleaned)'!H20))</f>
        <v>45083</v>
      </c>
      <c r="Q20">
        <f>O20-'Main Data(Cleaned)'!G20</f>
        <v>26</v>
      </c>
      <c r="S20" t="str">
        <v>ORD67</v>
      </c>
      <c r="T20" t="str">
        <v>Noah</v>
      </c>
      <c r="U20" t="str">
        <v>East</v>
      </c>
      <c r="V20" t="str">
        <v>Chair</v>
      </c>
      <c r="W20">
        <v>10</v>
      </c>
      <c r="X20" s="2">
        <v>177.37</v>
      </c>
      <c r="Y20">
        <v>45488</v>
      </c>
      <c r="Z20">
        <v>45533</v>
      </c>
      <c r="AA20" t="str">
        <v>Yes</v>
      </c>
      <c r="AB20" s="2">
        <v>1773.7</v>
      </c>
      <c r="AC20" t="str">
        <v>Furniture</v>
      </c>
      <c r="AD20">
        <v>9</v>
      </c>
      <c r="AE20" t="str">
        <v>UK</v>
      </c>
      <c r="AF20" t="str">
        <v>Lancashire</v>
      </c>
      <c r="AG20">
        <v>2024</v>
      </c>
      <c r="AH20">
        <v>45488</v>
      </c>
    </row>
    <row r="21" spans="1:34" x14ac:dyDescent="0.3">
      <c r="A21" t="str">
        <v>Low Value</v>
      </c>
      <c r="C21" t="str">
        <v>Low</v>
      </c>
      <c r="E21" t="str">
        <v>Cheap</v>
      </c>
      <c r="G21" t="str">
        <f>IF(AND('Main Data(Cleaned)'!E20&gt;7,'Main Data(Cleaned)'!I20="Yes"),"High Qty &amp; Returned","No")</f>
        <v>High Qty &amp; Returned</v>
      </c>
      <c r="J21" s="9" t="s">
        <v>1138</v>
      </c>
      <c r="K21">
        <f>VLOOKUP($I$17,'Main Data(Cleaned)'!$A$2:$N$1001,MATCH(Formulas!$J21,'Main Data(Cleaned)'!$A$1:$N$1,0),0)</f>
        <v>292.01</v>
      </c>
      <c r="O21" s="1">
        <f>DATE(YEAR('Main Data(Cleaned)'!H21),MONTH('Main Data(Cleaned)'!H21),DAY('Main Data(Cleaned)'!H21))</f>
        <v>44946</v>
      </c>
      <c r="Q21">
        <f>O21-'Main Data(Cleaned)'!G21</f>
        <v>16</v>
      </c>
      <c r="S21" t="str">
        <v>ORD68</v>
      </c>
      <c r="T21" t="str">
        <v>Noah</v>
      </c>
      <c r="U21" t="str">
        <v>East</v>
      </c>
      <c r="V21" t="str">
        <v>Keyboard</v>
      </c>
      <c r="W21">
        <v>10</v>
      </c>
      <c r="X21" s="2">
        <v>35.380000000000003</v>
      </c>
      <c r="Y21">
        <v>45128</v>
      </c>
      <c r="Z21">
        <v>45160</v>
      </c>
      <c r="AA21" t="str">
        <v>Yes</v>
      </c>
      <c r="AB21" s="2">
        <v>353.8</v>
      </c>
      <c r="AC21" t="str">
        <v>Technology</v>
      </c>
      <c r="AD21">
        <v>19</v>
      </c>
      <c r="AE21" t="str">
        <v>Germany</v>
      </c>
      <c r="AF21" t="str">
        <v>Saarland</v>
      </c>
      <c r="AG21">
        <v>2023</v>
      </c>
      <c r="AH21">
        <v>45128</v>
      </c>
    </row>
    <row r="22" spans="1:34" x14ac:dyDescent="0.3">
      <c r="A22" t="str">
        <v>High Value</v>
      </c>
      <c r="C22" t="str">
        <v>High</v>
      </c>
      <c r="E22" t="str">
        <v>Moderate</v>
      </c>
      <c r="G22" t="str">
        <f>IF(AND('Main Data(Cleaned)'!E21&gt;7,'Main Data(Cleaned)'!I21="Yes"),"High Qty &amp; Returned","No")</f>
        <v>No</v>
      </c>
      <c r="J22" s="6" t="s">
        <v>1139</v>
      </c>
      <c r="K22" s="1">
        <f>VLOOKUP($I$17,'Main Data(Cleaned)'!$A$2:$N$1001,MATCH(Formulas!$J22,'Main Data(Cleaned)'!$A$1:$N$1,0),0)</f>
        <v>45489</v>
      </c>
      <c r="O22" s="1">
        <f>DATE(YEAR('Main Data(Cleaned)'!H22),MONTH('Main Data(Cleaned)'!H22),DAY('Main Data(Cleaned)'!H22))</f>
        <v>46014</v>
      </c>
      <c r="Q22">
        <f>O22-'Main Data(Cleaned)'!G22</f>
        <v>20</v>
      </c>
      <c r="S22" t="str">
        <v>ORD75</v>
      </c>
      <c r="T22" t="str">
        <v>Noah</v>
      </c>
      <c r="U22" t="str">
        <v>East</v>
      </c>
      <c r="V22" t="str">
        <v>Printer</v>
      </c>
      <c r="W22">
        <v>10</v>
      </c>
      <c r="X22" s="2">
        <v>226.86</v>
      </c>
      <c r="Y22">
        <v>45191</v>
      </c>
      <c r="Z22">
        <v>45207</v>
      </c>
      <c r="AA22" t="str">
        <v>No</v>
      </c>
      <c r="AB22" s="2">
        <v>2268.6000000000004</v>
      </c>
      <c r="AC22" t="str">
        <v>Technology</v>
      </c>
      <c r="AD22">
        <v>19</v>
      </c>
      <c r="AE22" t="str">
        <v>India</v>
      </c>
      <c r="AF22" t="str">
        <v>Kerala</v>
      </c>
      <c r="AG22">
        <v>2023</v>
      </c>
      <c r="AH22">
        <v>45191</v>
      </c>
    </row>
    <row r="23" spans="1:34" x14ac:dyDescent="0.3">
      <c r="A23" t="str">
        <v>Low Value</v>
      </c>
      <c r="C23" t="str">
        <v>Medium</v>
      </c>
      <c r="E23" t="str">
        <v>Cheap</v>
      </c>
      <c r="G23" t="str">
        <f>IF(AND('Main Data(Cleaned)'!E22&gt;7,'Main Data(Cleaned)'!I22="Yes"),"High Qty &amp; Returned","No")</f>
        <v>No</v>
      </c>
      <c r="J23" s="6" t="s">
        <v>1140</v>
      </c>
      <c r="K23" s="1">
        <f>VLOOKUP($I$17,'Main Data(Cleaned)'!$A$2:$N$1001,MATCH(Formulas!$J23,'Main Data(Cleaned)'!$A$1:$N$1,0),0)</f>
        <v>45518</v>
      </c>
      <c r="O23" s="1">
        <f>DATE(YEAR('Main Data(Cleaned)'!H23),MONTH('Main Data(Cleaned)'!H23),DAY('Main Data(Cleaned)'!H23))</f>
        <v>45964</v>
      </c>
      <c r="Q23">
        <f>O23-'Main Data(Cleaned)'!G23</f>
        <v>42</v>
      </c>
      <c r="S23" t="str">
        <v>ORD79</v>
      </c>
      <c r="T23" t="str">
        <v>James</v>
      </c>
      <c r="U23" t="str">
        <v>South</v>
      </c>
      <c r="V23" t="str">
        <v>Keyboard</v>
      </c>
      <c r="W23">
        <v>10</v>
      </c>
      <c r="X23" s="2">
        <v>35.380000000000003</v>
      </c>
      <c r="Y23">
        <v>45940</v>
      </c>
      <c r="Z23">
        <v>45969</v>
      </c>
      <c r="AA23" t="str">
        <v>Yes</v>
      </c>
      <c r="AB23" s="2">
        <v>353.8</v>
      </c>
      <c r="AC23" t="str">
        <v>Technology</v>
      </c>
      <c r="AD23">
        <v>7</v>
      </c>
      <c r="AE23" t="str">
        <v>India</v>
      </c>
      <c r="AF23" t="str">
        <v>New Brunswick</v>
      </c>
      <c r="AG23">
        <v>2025</v>
      </c>
      <c r="AH23">
        <v>45940</v>
      </c>
    </row>
    <row r="24" spans="1:34" x14ac:dyDescent="0.3">
      <c r="A24" t="str">
        <v>Low Value</v>
      </c>
      <c r="C24" t="str">
        <v>Low</v>
      </c>
      <c r="E24" t="str">
        <v>Cheap</v>
      </c>
      <c r="G24" t="str">
        <f>IF(AND('Main Data(Cleaned)'!E23&gt;7,'Main Data(Cleaned)'!I23="Yes"),"High Qty &amp; Returned","No")</f>
        <v>No</v>
      </c>
      <c r="J24" s="6" t="s">
        <v>6</v>
      </c>
      <c r="K24" t="str">
        <f>VLOOKUP($I$17,'Main Data(Cleaned)'!$A$2:$N$1001,MATCH(Formulas!$J24,'Main Data(Cleaned)'!$A$1:$N$1,0),0)</f>
        <v>No</v>
      </c>
      <c r="O24" s="1">
        <f>DATE(YEAR('Main Data(Cleaned)'!H24),MONTH('Main Data(Cleaned)'!H24),DAY('Main Data(Cleaned)'!H24))</f>
        <v>45087</v>
      </c>
      <c r="Q24">
        <f>O24-'Main Data(Cleaned)'!G24</f>
        <v>44</v>
      </c>
    </row>
    <row r="25" spans="1:34" x14ac:dyDescent="0.3">
      <c r="A25" t="str">
        <v>Low Value</v>
      </c>
      <c r="C25" t="str">
        <v>Low</v>
      </c>
      <c r="E25" t="str">
        <v>Moderate</v>
      </c>
      <c r="G25" t="str">
        <f>IF(AND('Main Data(Cleaned)'!E24&gt;7,'Main Data(Cleaned)'!I24="Yes"),"High Qty &amp; Returned","No")</f>
        <v>No</v>
      </c>
      <c r="J25" s="6" t="s">
        <v>1141</v>
      </c>
      <c r="K25">
        <f>VLOOKUP($I$17,'Main Data(Cleaned)'!$A$2:$N$1001,MATCH(Formulas!$J25,'Main Data(Cleaned)'!$A$1:$N$1,0),0)</f>
        <v>1168.04</v>
      </c>
      <c r="O25" s="1">
        <f>DATE(YEAR('Main Data(Cleaned)'!H25),MONTH('Main Data(Cleaned)'!H25),DAY('Main Data(Cleaned)'!H25))</f>
        <v>45047</v>
      </c>
      <c r="Q25">
        <f>O25-'Main Data(Cleaned)'!G25</f>
        <v>31</v>
      </c>
    </row>
    <row r="26" spans="1:34" x14ac:dyDescent="0.3">
      <c r="A26" t="str">
        <v>Low Value</v>
      </c>
      <c r="C26" t="str">
        <v>Medium</v>
      </c>
      <c r="E26" t="str">
        <v>Cheap</v>
      </c>
      <c r="G26" t="str">
        <f>IF(AND('Main Data(Cleaned)'!E25&gt;7,'Main Data(Cleaned)'!I25="Yes"),"High Qty &amp; Returned","No")</f>
        <v>No</v>
      </c>
      <c r="J26" s="7" t="s">
        <v>7</v>
      </c>
      <c r="K26" t="str">
        <f>VLOOKUP($I$17,'Main Data(Cleaned)'!$A$2:$N$1001,MATCH(Formulas!$J26,'Main Data(Cleaned)'!$A$1:$N$1,0),0)</f>
        <v>Furniture</v>
      </c>
      <c r="O26" s="1">
        <f>DATE(YEAR('Main Data(Cleaned)'!H26),MONTH('Main Data(Cleaned)'!H26),DAY('Main Data(Cleaned)'!H26))</f>
        <v>45598</v>
      </c>
      <c r="Q26">
        <f>O26-'Main Data(Cleaned)'!G26</f>
        <v>24</v>
      </c>
    </row>
    <row r="27" spans="1:34" x14ac:dyDescent="0.3">
      <c r="A27" t="str">
        <v>Low Value</v>
      </c>
      <c r="C27" t="str">
        <v>Low</v>
      </c>
      <c r="E27" t="str">
        <v>Cheap</v>
      </c>
      <c r="G27" t="str">
        <f>IF(AND('Main Data(Cleaned)'!E26&gt;7,'Main Data(Cleaned)'!I26="Yes"),"High Qty &amp; Returned","No")</f>
        <v>High Qty &amp; Returned</v>
      </c>
      <c r="J27" s="6" t="s">
        <v>1142</v>
      </c>
      <c r="K27">
        <f>VLOOKUP($I$17,'Main Data(Cleaned)'!$A$2:$N$1001,MATCH(Formulas!$J27,'Main Data(Cleaned)'!$A$1:$N$1,0),0)</f>
        <v>9</v>
      </c>
      <c r="O27" s="1">
        <f>DATE(YEAR('Main Data(Cleaned)'!H27),MONTH('Main Data(Cleaned)'!H27),DAY('Main Data(Cleaned)'!H27))</f>
        <v>45719</v>
      </c>
      <c r="Q27">
        <f>O27-'Main Data(Cleaned)'!G27</f>
        <v>25</v>
      </c>
    </row>
    <row r="28" spans="1:34" x14ac:dyDescent="0.3">
      <c r="A28" t="str">
        <v>Low Value</v>
      </c>
      <c r="C28" t="str">
        <v>Medium</v>
      </c>
      <c r="E28" t="str">
        <v>Cheap</v>
      </c>
      <c r="G28" t="str">
        <f>IF(AND('Main Data(Cleaned)'!E27&gt;7,'Main Data(Cleaned)'!I27="Yes"),"High Qty &amp; Returned","No")</f>
        <v>No</v>
      </c>
      <c r="J28" s="4" t="s">
        <v>8</v>
      </c>
      <c r="K28" t="str">
        <f>VLOOKUP($I$17,'Main Data(Cleaned)'!$A$2:$N$1001,MATCH(Formulas!$J28,'Main Data(Cleaned)'!$A$1:$N$1,0),0)</f>
        <v>Canada</v>
      </c>
      <c r="O28" s="1">
        <f>DATE(YEAR('Main Data(Cleaned)'!H28),MONTH('Main Data(Cleaned)'!H28),DAY('Main Data(Cleaned)'!H28))</f>
        <v>45156</v>
      </c>
      <c r="Q28">
        <f>O28-'Main Data(Cleaned)'!G28</f>
        <v>37</v>
      </c>
    </row>
    <row r="29" spans="1:34" x14ac:dyDescent="0.3">
      <c r="A29" t="str">
        <v>High Value</v>
      </c>
      <c r="C29" t="str">
        <v>Low</v>
      </c>
      <c r="E29" t="str">
        <v>Moderate</v>
      </c>
      <c r="G29" t="str">
        <f>IF(AND('Main Data(Cleaned)'!E28&gt;7,'Main Data(Cleaned)'!I28="Yes"),"High Qty &amp; Returned","No")</f>
        <v>No</v>
      </c>
      <c r="J29" s="4" t="s">
        <v>9</v>
      </c>
      <c r="K29" t="str">
        <f>VLOOKUP($I$17,'Main Data(Cleaned)'!$A$2:$N$1001,MATCH(Formulas!$J29,'Main Data(Cleaned)'!$A$1:$N$1,0),0)</f>
        <v>New Brunswick</v>
      </c>
      <c r="O29" s="1">
        <f>DATE(YEAR('Main Data(Cleaned)'!H29),MONTH('Main Data(Cleaned)'!H29),DAY('Main Data(Cleaned)'!H29))</f>
        <v>45120</v>
      </c>
      <c r="Q29">
        <f>O29-'Main Data(Cleaned)'!G29</f>
        <v>38</v>
      </c>
    </row>
    <row r="30" spans="1:34" x14ac:dyDescent="0.3">
      <c r="A30" t="str">
        <v>Low Value</v>
      </c>
      <c r="C30" t="str">
        <v>Medium</v>
      </c>
      <c r="E30" t="str">
        <v>Moderate</v>
      </c>
      <c r="G30" t="str">
        <f>IF(AND('Main Data(Cleaned)'!E29&gt;7,'Main Data(Cleaned)'!I29="Yes"),"High Qty &amp; Returned","No")</f>
        <v>No</v>
      </c>
      <c r="O30" s="1">
        <f>DATE(YEAR('Main Data(Cleaned)'!H30),MONTH('Main Data(Cleaned)'!H30),DAY('Main Data(Cleaned)'!H30))</f>
        <v>45451</v>
      </c>
      <c r="Q30">
        <f>O30-'Main Data(Cleaned)'!G30</f>
        <v>25</v>
      </c>
      <c r="S30" s="15" t="s">
        <v>1165</v>
      </c>
      <c r="T30">
        <f>COUNTIFS('Main Data(Cleaned)'!I1:I1001,"Yes",'Main Data(Cleaned)'!C1:C1001,"North")</f>
        <v>167</v>
      </c>
    </row>
    <row r="31" spans="1:34" x14ac:dyDescent="0.3">
      <c r="A31" t="str">
        <v>Low Value</v>
      </c>
      <c r="C31" t="str">
        <v>Low</v>
      </c>
      <c r="E31" t="str">
        <v>Cheap</v>
      </c>
      <c r="G31" t="str">
        <f>IF(AND('Main Data(Cleaned)'!E30&gt;7,'Main Data(Cleaned)'!I30="Yes"),"High Qty &amp; Returned","No")</f>
        <v>No</v>
      </c>
      <c r="O31" s="1">
        <f>DATE(YEAR('Main Data(Cleaned)'!H31),MONTH('Main Data(Cleaned)'!H31),DAY('Main Data(Cleaned)'!H31))</f>
        <v>45787</v>
      </c>
      <c r="Q31">
        <f>O31-'Main Data(Cleaned)'!G31</f>
        <v>26</v>
      </c>
    </row>
    <row r="32" spans="1:34" x14ac:dyDescent="0.3">
      <c r="A32" t="str">
        <v>Low Value</v>
      </c>
      <c r="C32" t="str">
        <v>Medium</v>
      </c>
      <c r="E32" t="str">
        <v>Cheap</v>
      </c>
      <c r="G32" t="str">
        <f>IF(AND('Main Data(Cleaned)'!E31&gt;7,'Main Data(Cleaned)'!I31="Yes"),"High Qty &amp; Returned","No")</f>
        <v>No</v>
      </c>
      <c r="O32" s="1">
        <f>DATE(YEAR('Main Data(Cleaned)'!H32),MONTH('Main Data(Cleaned)'!H32),DAY('Main Data(Cleaned)'!H32))</f>
        <v>45221</v>
      </c>
      <c r="Q32">
        <f>O32-'Main Data(Cleaned)'!G32</f>
        <v>44</v>
      </c>
      <c r="S32" s="12" t="s">
        <v>1166</v>
      </c>
      <c r="T32" s="2">
        <f>AVERAGEIFS('Main Data(Cleaned)'!F2:F1001,'Main Data(Cleaned)'!K2:K1001,"Technology",'Main Data(Cleaned)'!I2:I1001,"No")</f>
        <v>96.668782608695622</v>
      </c>
    </row>
    <row r="33" spans="1:20" x14ac:dyDescent="0.3">
      <c r="A33" t="str">
        <v>Low Value</v>
      </c>
      <c r="C33" t="str">
        <v>Low</v>
      </c>
      <c r="E33" t="str">
        <v>Cheap</v>
      </c>
      <c r="G33" t="str">
        <f>IF(AND('Main Data(Cleaned)'!E32&gt;7,'Main Data(Cleaned)'!I32="Yes"),"High Qty &amp; Returned","No")</f>
        <v>No</v>
      </c>
      <c r="I33" s="32" t="s">
        <v>1162</v>
      </c>
      <c r="J33" s="12"/>
      <c r="K33" s="12"/>
      <c r="L33" s="13"/>
      <c r="M33" s="16"/>
      <c r="N33" s="16"/>
      <c r="O33" s="1">
        <f>DATE(YEAR('Main Data(Cleaned)'!H33),MONTH('Main Data(Cleaned)'!H33),DAY('Main Data(Cleaned)'!H33))</f>
        <v>45515</v>
      </c>
      <c r="P33" s="16"/>
      <c r="Q33">
        <f>O33-'Main Data(Cleaned)'!G33</f>
        <v>16</v>
      </c>
    </row>
    <row r="34" spans="1:20" x14ac:dyDescent="0.3">
      <c r="A34" t="str">
        <v>Low Value</v>
      </c>
      <c r="C34" t="str">
        <v>Medium</v>
      </c>
      <c r="E34" t="str">
        <v>Cheap</v>
      </c>
      <c r="G34" t="str">
        <f>IF(AND('Main Data(Cleaned)'!E33&gt;7,'Main Data(Cleaned)'!I33="Yes"),"High Qty &amp; Returned","No")</f>
        <v>No</v>
      </c>
      <c r="I34" t="s">
        <v>13</v>
      </c>
      <c r="J34" s="2">
        <f>SUMIF('Main Data(Cleaned)'!M1:M1001,Formulas!I34,'Main Data(Cleaned)'!J1:J1001)</f>
        <v>55257.860000000015</v>
      </c>
      <c r="O34" s="1">
        <f>DATE(YEAR('Main Data(Cleaned)'!H34),MONTH('Main Data(Cleaned)'!H34),DAY('Main Data(Cleaned)'!H34))</f>
        <v>45723</v>
      </c>
      <c r="Q34">
        <f>O34-'Main Data(Cleaned)'!G34</f>
        <v>44</v>
      </c>
      <c r="S34" s="12" t="s">
        <v>1167</v>
      </c>
      <c r="T34" s="2">
        <f>_xlfn.MAXIFS('Main Data(Cleaned)'!J1:J1001,'Main Data(Cleaned)'!K1:K1001,"Office Supplies")</f>
        <v>684.62999999999988</v>
      </c>
    </row>
    <row r="35" spans="1:20" x14ac:dyDescent="0.3">
      <c r="A35" t="str">
        <v>Low Value</v>
      </c>
      <c r="C35" t="str">
        <v>Medium</v>
      </c>
      <c r="E35" t="str">
        <v>Cheap</v>
      </c>
      <c r="G35" t="str">
        <f>IF(AND('Main Data(Cleaned)'!E34&gt;7,'Main Data(Cleaned)'!I34="Yes"),"High Qty &amp; Returned","No")</f>
        <v>High Qty &amp; Returned</v>
      </c>
      <c r="I35" s="10" t="s">
        <v>1164</v>
      </c>
      <c r="O35" s="1">
        <f>DATE(YEAR('Main Data(Cleaned)'!H35),MONTH('Main Data(Cleaned)'!H35),DAY('Main Data(Cleaned)'!H35))</f>
        <v>45476</v>
      </c>
      <c r="Q35">
        <f>O35-'Main Data(Cleaned)'!G35</f>
        <v>22</v>
      </c>
    </row>
    <row r="36" spans="1:20" x14ac:dyDescent="0.3">
      <c r="A36" t="str">
        <v>Low Value</v>
      </c>
      <c r="C36" t="str">
        <v>Low</v>
      </c>
      <c r="E36" t="str">
        <v>Cheap</v>
      </c>
      <c r="G36" t="str">
        <f>IF(AND('Main Data(Cleaned)'!E35&gt;7,'Main Data(Cleaned)'!I35="Yes"),"High Qty &amp; Returned","No")</f>
        <v>No</v>
      </c>
      <c r="I36" s="15" t="s">
        <v>1163</v>
      </c>
      <c r="O36" s="1">
        <f>DATE(YEAR('Main Data(Cleaned)'!H36),MONTH('Main Data(Cleaned)'!H36),DAY('Main Data(Cleaned)'!H36))</f>
        <v>45815</v>
      </c>
      <c r="Q36">
        <f>O36-'Main Data(Cleaned)'!G36</f>
        <v>31</v>
      </c>
      <c r="S36" s="12" t="s">
        <v>1168</v>
      </c>
      <c r="T36">
        <f>_xlfn.MINIFS('Main Data(Cleaned)'!E1:E1001,'Main Data(Cleaned)'!K1:K1001,"Furniture")</f>
        <v>1</v>
      </c>
    </row>
    <row r="37" spans="1:20" x14ac:dyDescent="0.3">
      <c r="A37" t="str">
        <v>Low Value</v>
      </c>
      <c r="C37" t="str">
        <v>Low</v>
      </c>
      <c r="E37" t="str">
        <v>Moderate</v>
      </c>
      <c r="G37" t="str">
        <f>IF(AND('Main Data(Cleaned)'!E36&gt;7,'Main Data(Cleaned)'!I36="Yes"),"High Qty &amp; Returned","No")</f>
        <v>No</v>
      </c>
      <c r="O37" s="1">
        <f>DATE(YEAR('Main Data(Cleaned)'!H37),MONTH('Main Data(Cleaned)'!H37),DAY('Main Data(Cleaned)'!H37))</f>
        <v>45744</v>
      </c>
      <c r="Q37">
        <f>O37-'Main Data(Cleaned)'!G37</f>
        <v>21</v>
      </c>
      <c r="S37" s="34"/>
    </row>
    <row r="38" spans="1:20" x14ac:dyDescent="0.3">
      <c r="A38" t="str">
        <v>Low Value</v>
      </c>
      <c r="C38" t="str">
        <v>Medium</v>
      </c>
      <c r="E38" t="str">
        <v>Cheap</v>
      </c>
      <c r="G38" t="str">
        <f>IF(AND('Main Data(Cleaned)'!E37&gt;7,'Main Data(Cleaned)'!I37="Yes"),"High Qty &amp; Returned","No")</f>
        <v>No</v>
      </c>
      <c r="O38" s="1">
        <f>DATE(YEAR('Main Data(Cleaned)'!H38),MONTH('Main Data(Cleaned)'!H38),DAY('Main Data(Cleaned)'!H38))</f>
        <v>45363</v>
      </c>
      <c r="Q38">
        <f>O38-'Main Data(Cleaned)'!G38</f>
        <v>32</v>
      </c>
      <c r="S38" s="15" t="s">
        <v>1171</v>
      </c>
      <c r="T38">
        <f>COUNTIF('Main Data(Cleaned)'!I2:I1001,"Yes")</f>
        <v>518</v>
      </c>
    </row>
    <row r="39" spans="1:20" x14ac:dyDescent="0.3">
      <c r="A39" t="str">
        <v>Low Value</v>
      </c>
      <c r="C39" t="str">
        <v>Medium</v>
      </c>
      <c r="E39" t="str">
        <v>Cheap</v>
      </c>
      <c r="G39" t="str">
        <f>IF(AND('Main Data(Cleaned)'!E38&gt;7,'Main Data(Cleaned)'!I38="Yes"),"High Qty &amp; Returned","No")</f>
        <v>No</v>
      </c>
      <c r="O39" s="1">
        <f>DATE(YEAR('Main Data(Cleaned)'!H39),MONTH('Main Data(Cleaned)'!H39),DAY('Main Data(Cleaned)'!H39))</f>
        <v>45247</v>
      </c>
      <c r="Q39">
        <f>O39-'Main Data(Cleaned)'!G39</f>
        <v>24</v>
      </c>
    </row>
    <row r="40" spans="1:20" x14ac:dyDescent="0.3">
      <c r="A40" t="str">
        <v>Low Value</v>
      </c>
      <c r="C40" t="str">
        <v>Medium</v>
      </c>
      <c r="E40" t="str">
        <v>Moderate</v>
      </c>
      <c r="G40" t="str">
        <f>IF(AND('Main Data(Cleaned)'!E39&gt;7,'Main Data(Cleaned)'!I39="Yes"),"High Qty &amp; Returned","No")</f>
        <v>No</v>
      </c>
      <c r="O40" s="1">
        <f>DATE(YEAR('Main Data(Cleaned)'!H40),MONTH('Main Data(Cleaned)'!H40),DAY('Main Data(Cleaned)'!H40))</f>
        <v>45837</v>
      </c>
      <c r="Q40">
        <f>O40-'Main Data(Cleaned)'!G40</f>
        <v>16</v>
      </c>
      <c r="S40" s="15" t="s">
        <v>1172</v>
      </c>
      <c r="T40">
        <f>COUNTIF('Main Data(Cleaned)'!I2:I1001,"No")</f>
        <v>482</v>
      </c>
    </row>
    <row r="41" spans="1:20" x14ac:dyDescent="0.3">
      <c r="A41" t="str">
        <v>Low Value</v>
      </c>
      <c r="C41" t="str">
        <v>Medium</v>
      </c>
      <c r="E41" t="str">
        <v>Moderate</v>
      </c>
      <c r="G41" t="str">
        <f>IF(AND('Main Data(Cleaned)'!E40&gt;7,'Main Data(Cleaned)'!I40="Yes"),"High Qty &amp; Returned","No")</f>
        <v>No</v>
      </c>
      <c r="O41" s="1">
        <f>DATE(YEAR('Main Data(Cleaned)'!H41),MONTH('Main Data(Cleaned)'!H41),DAY('Main Data(Cleaned)'!H41))</f>
        <v>45108</v>
      </c>
      <c r="Q41">
        <f>O41-'Main Data(Cleaned)'!G41</f>
        <v>33</v>
      </c>
    </row>
    <row r="42" spans="1:20" x14ac:dyDescent="0.3">
      <c r="A42" t="str">
        <v>High Value</v>
      </c>
      <c r="C42" t="str">
        <v>High</v>
      </c>
      <c r="E42" t="str">
        <v>Moderate</v>
      </c>
      <c r="G42" t="str">
        <f>IF(AND('Main Data(Cleaned)'!E41&gt;7,'Main Data(Cleaned)'!I41="Yes"),"High Qty &amp; Returned","No")</f>
        <v>No</v>
      </c>
      <c r="O42" s="1">
        <f>DATE(YEAR('Main Data(Cleaned)'!H42),MONTH('Main Data(Cleaned)'!H42),DAY('Main Data(Cleaned)'!H42))</f>
        <v>45134</v>
      </c>
      <c r="Q42">
        <f>O42-'Main Data(Cleaned)'!G42</f>
        <v>44</v>
      </c>
      <c r="S42" s="15" t="s">
        <v>1226</v>
      </c>
      <c r="T42" s="2">
        <f>SUM('Main Data(Cleaned)'!J2:J1048576)</f>
        <v>542162.39999999991</v>
      </c>
    </row>
    <row r="43" spans="1:20" x14ac:dyDescent="0.3">
      <c r="A43" t="str">
        <v>Low Value</v>
      </c>
      <c r="C43" t="str">
        <v>High</v>
      </c>
      <c r="E43" t="str">
        <v>Cheap</v>
      </c>
      <c r="G43" t="str">
        <f>IF(AND('Main Data(Cleaned)'!E42&gt;7,'Main Data(Cleaned)'!I42="Yes"),"High Qty &amp; Returned","No")</f>
        <v>High Qty &amp; Returned</v>
      </c>
      <c r="O43" s="1">
        <f>DATE(YEAR('Main Data(Cleaned)'!H43),MONTH('Main Data(Cleaned)'!H43),DAY('Main Data(Cleaned)'!H43))</f>
        <v>45088</v>
      </c>
      <c r="Q43">
        <f>O43-'Main Data(Cleaned)'!G43</f>
        <v>19</v>
      </c>
    </row>
    <row r="44" spans="1:20" x14ac:dyDescent="0.3">
      <c r="A44" t="str">
        <v>Low Value</v>
      </c>
      <c r="C44" t="str">
        <v>Medium</v>
      </c>
      <c r="E44" t="str">
        <v>Cheap</v>
      </c>
      <c r="G44" t="str">
        <f>IF(AND('Main Data(Cleaned)'!E43&gt;7,'Main Data(Cleaned)'!I43="Yes"),"High Qty &amp; Returned","No")</f>
        <v>No</v>
      </c>
      <c r="O44" s="1">
        <f>DATE(YEAR('Main Data(Cleaned)'!H44),MONTH('Main Data(Cleaned)'!H44),DAY('Main Data(Cleaned)'!H44))</f>
        <v>45060</v>
      </c>
      <c r="Q44">
        <f>O44-'Main Data(Cleaned)'!G44</f>
        <v>15</v>
      </c>
      <c r="S44" s="15" t="s">
        <v>1227</v>
      </c>
      <c r="T44">
        <f>COUNTA('Main Data(Cleaned)'!A2:A1001)</f>
        <v>1000</v>
      </c>
    </row>
    <row r="45" spans="1:20" x14ac:dyDescent="0.3">
      <c r="A45" t="str">
        <v>Low Value</v>
      </c>
      <c r="C45" t="str">
        <v>Medium</v>
      </c>
      <c r="E45" t="str">
        <v>Cheap</v>
      </c>
      <c r="G45" t="str">
        <f>IF(AND('Main Data(Cleaned)'!E44&gt;7,'Main Data(Cleaned)'!I44="Yes"),"High Qty &amp; Returned","No")</f>
        <v>No</v>
      </c>
      <c r="O45" s="1">
        <f>DATE(YEAR('Main Data(Cleaned)'!H45),MONTH('Main Data(Cleaned)'!H45),DAY('Main Data(Cleaned)'!H45))</f>
        <v>45257</v>
      </c>
      <c r="Q45">
        <f>O45-'Main Data(Cleaned)'!G45</f>
        <v>29</v>
      </c>
    </row>
    <row r="46" spans="1:20" x14ac:dyDescent="0.3">
      <c r="A46" t="str">
        <v>Low Value</v>
      </c>
      <c r="C46" t="str">
        <v>Medium</v>
      </c>
      <c r="E46" t="str">
        <v>Moderate</v>
      </c>
      <c r="G46" t="str">
        <f>IF(AND('Main Data(Cleaned)'!E45&gt;7,'Main Data(Cleaned)'!I45="Yes"),"High Qty &amp; Returned","No")</f>
        <v>No</v>
      </c>
      <c r="O46" s="1">
        <f>DATE(YEAR('Main Data(Cleaned)'!H46),MONTH('Main Data(Cleaned)'!H46),DAY('Main Data(Cleaned)'!H46))</f>
        <v>45409</v>
      </c>
      <c r="Q46">
        <f>O46-'Main Data(Cleaned)'!G46</f>
        <v>23</v>
      </c>
      <c r="S46" s="15" t="s">
        <v>1228</v>
      </c>
      <c r="T46">
        <f>SUM('Main Data(Cleaned)'!E2:E1001)</f>
        <v>5614</v>
      </c>
    </row>
    <row r="47" spans="1:20" x14ac:dyDescent="0.3">
      <c r="A47" t="str">
        <v>Low Value</v>
      </c>
      <c r="C47" t="str">
        <v>Medium</v>
      </c>
      <c r="E47" t="str">
        <v>Cheap</v>
      </c>
      <c r="G47" t="str">
        <f>IF(AND('Main Data(Cleaned)'!E46&gt;7,'Main Data(Cleaned)'!I46="Yes"),"High Qty &amp; Returned","No")</f>
        <v>No</v>
      </c>
      <c r="O47" s="1">
        <f>DATE(YEAR('Main Data(Cleaned)'!H47),MONTH('Main Data(Cleaned)'!H47),DAY('Main Data(Cleaned)'!H47))</f>
        <v>45488</v>
      </c>
      <c r="Q47">
        <f>O47-'Main Data(Cleaned)'!G47</f>
        <v>44</v>
      </c>
    </row>
    <row r="48" spans="1:20" x14ac:dyDescent="0.3">
      <c r="A48" t="str">
        <v>Low Value</v>
      </c>
      <c r="C48" t="str">
        <v>Low</v>
      </c>
      <c r="E48" t="str">
        <v>Cheap</v>
      </c>
      <c r="G48" t="str">
        <f>IF(AND('Main Data(Cleaned)'!E47&gt;7,'Main Data(Cleaned)'!I47="Yes"),"High Qty &amp; Returned","No")</f>
        <v>No</v>
      </c>
      <c r="O48" s="1">
        <f>DATE(YEAR('Main Data(Cleaned)'!H48),MONTH('Main Data(Cleaned)'!H48),DAY('Main Data(Cleaned)'!H48))</f>
        <v>45747</v>
      </c>
      <c r="Q48">
        <f>O48-'Main Data(Cleaned)'!G48</f>
        <v>35</v>
      </c>
      <c r="S48" s="15" t="s">
        <v>1229</v>
      </c>
      <c r="T48" s="29">
        <f>COUNTIF('Main Data(Cleaned)'!I2:I1001,"Yes")/COUNTA('Main Data(Cleaned)'!I2:I1001)</f>
        <v>0.51800000000000002</v>
      </c>
    </row>
    <row r="49" spans="1:17" x14ac:dyDescent="0.3">
      <c r="A49" t="str">
        <v>Low Value</v>
      </c>
      <c r="C49" t="str">
        <v>High</v>
      </c>
      <c r="E49" t="str">
        <v>Moderate</v>
      </c>
      <c r="G49" t="str">
        <f>IF(AND('Main Data(Cleaned)'!E48&gt;7,'Main Data(Cleaned)'!I48="Yes"),"High Qty &amp; Returned","No")</f>
        <v>No</v>
      </c>
      <c r="O49" s="1">
        <f>DATE(YEAR('Main Data(Cleaned)'!H49),MONTH('Main Data(Cleaned)'!H49),DAY('Main Data(Cleaned)'!H49))</f>
        <v>45151</v>
      </c>
      <c r="Q49">
        <f>O49-'Main Data(Cleaned)'!G49</f>
        <v>19</v>
      </c>
    </row>
    <row r="50" spans="1:17" x14ac:dyDescent="0.3">
      <c r="A50" t="str">
        <v>Low Value</v>
      </c>
      <c r="C50" t="str">
        <v>Medium</v>
      </c>
      <c r="E50" t="str">
        <v>Cheap</v>
      </c>
      <c r="G50" t="str">
        <f>IF(AND('Main Data(Cleaned)'!E49&gt;7,'Main Data(Cleaned)'!I49="Yes"),"High Qty &amp; Returned","No")</f>
        <v>No</v>
      </c>
      <c r="O50" s="1">
        <f>DATE(YEAR('Main Data(Cleaned)'!H50),MONTH('Main Data(Cleaned)'!H50),DAY('Main Data(Cleaned)'!H50))</f>
        <v>45372</v>
      </c>
      <c r="Q50">
        <f>O50-'Main Data(Cleaned)'!G50</f>
        <v>31</v>
      </c>
    </row>
    <row r="51" spans="1:17" x14ac:dyDescent="0.3">
      <c r="A51" t="str">
        <v>High Value</v>
      </c>
      <c r="C51" t="str">
        <v>High</v>
      </c>
      <c r="E51" t="str">
        <v>Moderate</v>
      </c>
      <c r="G51" t="str">
        <f>IF(AND('Main Data(Cleaned)'!E50&gt;7,'Main Data(Cleaned)'!I50="Yes"),"High Qty &amp; Returned","No")</f>
        <v>No</v>
      </c>
      <c r="J51" s="33"/>
      <c r="O51" s="1">
        <f>DATE(YEAR('Main Data(Cleaned)'!H51),MONTH('Main Data(Cleaned)'!H51),DAY('Main Data(Cleaned)'!H51))</f>
        <v>45890</v>
      </c>
      <c r="Q51">
        <f>O51-'Main Data(Cleaned)'!G51</f>
        <v>24</v>
      </c>
    </row>
    <row r="52" spans="1:17" x14ac:dyDescent="0.3">
      <c r="A52" t="str">
        <v>Low Value</v>
      </c>
      <c r="C52" t="str">
        <v>Medium</v>
      </c>
      <c r="E52" t="str">
        <v>Moderate</v>
      </c>
      <c r="G52" t="str">
        <f>IF(AND('Main Data(Cleaned)'!E51&gt;7,'Main Data(Cleaned)'!I51="Yes"),"High Qty &amp; Returned","No")</f>
        <v>No</v>
      </c>
      <c r="O52" s="1">
        <f>DATE(YEAR('Main Data(Cleaned)'!H52),MONTH('Main Data(Cleaned)'!H52),DAY('Main Data(Cleaned)'!H52))</f>
        <v>45469</v>
      </c>
      <c r="Q52">
        <f>O52-'Main Data(Cleaned)'!G52</f>
        <v>45</v>
      </c>
    </row>
    <row r="53" spans="1:17" x14ac:dyDescent="0.3">
      <c r="A53" t="str">
        <v>Low Value</v>
      </c>
      <c r="C53" t="str">
        <v>Medium</v>
      </c>
      <c r="E53" t="str">
        <v>Moderate</v>
      </c>
      <c r="G53" t="str">
        <f>IF(AND('Main Data(Cleaned)'!E52&gt;7,'Main Data(Cleaned)'!I52="Yes"),"High Qty &amp; Returned","No")</f>
        <v>No</v>
      </c>
      <c r="J53" s="33"/>
      <c r="O53" s="1">
        <f>DATE(YEAR('Main Data(Cleaned)'!H53),MONTH('Main Data(Cleaned)'!H53),DAY('Main Data(Cleaned)'!H53))</f>
        <v>45595</v>
      </c>
      <c r="Q53">
        <f>O53-'Main Data(Cleaned)'!G53</f>
        <v>44</v>
      </c>
    </row>
    <row r="54" spans="1:17" x14ac:dyDescent="0.3">
      <c r="A54" t="str">
        <v>High Value</v>
      </c>
      <c r="C54" t="str">
        <v>Low</v>
      </c>
      <c r="E54" t="str">
        <v>Moderate</v>
      </c>
      <c r="G54" t="str">
        <f>IF(AND('Main Data(Cleaned)'!E53&gt;7,'Main Data(Cleaned)'!I53="Yes"),"High Qty &amp; Returned","No")</f>
        <v>No</v>
      </c>
      <c r="O54" s="1">
        <f>DATE(YEAR('Main Data(Cleaned)'!H54),MONTH('Main Data(Cleaned)'!H54),DAY('Main Data(Cleaned)'!H54))</f>
        <v>45957</v>
      </c>
      <c r="Q54">
        <f>O54-'Main Data(Cleaned)'!G54</f>
        <v>45</v>
      </c>
    </row>
    <row r="55" spans="1:17" x14ac:dyDescent="0.3">
      <c r="A55" t="str">
        <v>Low Value</v>
      </c>
      <c r="C55" t="str">
        <v>Medium</v>
      </c>
      <c r="E55" t="str">
        <v>Moderate</v>
      </c>
      <c r="G55" t="str">
        <f>IF(AND('Main Data(Cleaned)'!E54&gt;7,'Main Data(Cleaned)'!I54="Yes"),"High Qty &amp; Returned","No")</f>
        <v>High Qty &amp; Returned</v>
      </c>
      <c r="O55" s="1">
        <f>DATE(YEAR('Main Data(Cleaned)'!H55),MONTH('Main Data(Cleaned)'!H55),DAY('Main Data(Cleaned)'!H55))</f>
        <v>45749</v>
      </c>
      <c r="Q55">
        <f>O55-'Main Data(Cleaned)'!G55</f>
        <v>38</v>
      </c>
    </row>
    <row r="56" spans="1:17" x14ac:dyDescent="0.3">
      <c r="A56" t="str">
        <v>Low Value</v>
      </c>
      <c r="C56" t="str">
        <v>Low</v>
      </c>
      <c r="E56" t="str">
        <v>Cheap</v>
      </c>
      <c r="G56" t="str">
        <f>IF(AND('Main Data(Cleaned)'!E55&gt;7,'Main Data(Cleaned)'!I55="Yes"),"High Qty &amp; Returned","No")</f>
        <v>High Qty &amp; Returned</v>
      </c>
      <c r="O56" s="1">
        <f>DATE(YEAR('Main Data(Cleaned)'!H56),MONTH('Main Data(Cleaned)'!H56),DAY('Main Data(Cleaned)'!H56))</f>
        <v>45352</v>
      </c>
      <c r="Q56">
        <f>O56-'Main Data(Cleaned)'!G56</f>
        <v>37</v>
      </c>
    </row>
    <row r="57" spans="1:17" x14ac:dyDescent="0.3">
      <c r="A57" t="str">
        <v>Low Value</v>
      </c>
      <c r="C57" t="str">
        <v>Medium</v>
      </c>
      <c r="E57" t="str">
        <v>Cheap</v>
      </c>
      <c r="G57" t="str">
        <f>IF(AND('Main Data(Cleaned)'!E56&gt;7,'Main Data(Cleaned)'!I56="Yes"),"High Qty &amp; Returned","No")</f>
        <v>High Qty &amp; Returned</v>
      </c>
      <c r="O57" s="1">
        <f>DATE(YEAR('Main Data(Cleaned)'!H57),MONTH('Main Data(Cleaned)'!H57),DAY('Main Data(Cleaned)'!H57))</f>
        <v>45132</v>
      </c>
      <c r="Q57">
        <f>O57-'Main Data(Cleaned)'!G57</f>
        <v>44</v>
      </c>
    </row>
    <row r="58" spans="1:17" x14ac:dyDescent="0.3">
      <c r="A58" t="str">
        <v>Low Value</v>
      </c>
      <c r="C58" t="str">
        <v>Low</v>
      </c>
      <c r="E58" t="str">
        <v>Cheap</v>
      </c>
      <c r="G58" t="str">
        <f>IF(AND('Main Data(Cleaned)'!E57&gt;7,'Main Data(Cleaned)'!I57="Yes"),"High Qty &amp; Returned","No")</f>
        <v>No</v>
      </c>
      <c r="O58" s="1">
        <f>DATE(YEAR('Main Data(Cleaned)'!H58),MONTH('Main Data(Cleaned)'!H58),DAY('Main Data(Cleaned)'!H58))</f>
        <v>45973</v>
      </c>
      <c r="Q58">
        <f>O58-'Main Data(Cleaned)'!G58</f>
        <v>43</v>
      </c>
    </row>
    <row r="59" spans="1:17" x14ac:dyDescent="0.3">
      <c r="A59" t="str">
        <v>Low Value</v>
      </c>
      <c r="C59" t="str">
        <v>Low</v>
      </c>
      <c r="E59" t="str">
        <v>Moderate</v>
      </c>
      <c r="G59" t="str">
        <f>IF(AND('Main Data(Cleaned)'!E58&gt;7,'Main Data(Cleaned)'!I58="Yes"),"High Qty &amp; Returned","No")</f>
        <v>High Qty &amp; Returned</v>
      </c>
      <c r="J59" s="17"/>
      <c r="O59" s="1">
        <f>DATE(YEAR('Main Data(Cleaned)'!H59),MONTH('Main Data(Cleaned)'!H59),DAY('Main Data(Cleaned)'!H59))</f>
        <v>45367</v>
      </c>
      <c r="Q59">
        <f>O59-'Main Data(Cleaned)'!G59</f>
        <v>40</v>
      </c>
    </row>
    <row r="60" spans="1:17" x14ac:dyDescent="0.3">
      <c r="A60" t="str">
        <v>Low Value</v>
      </c>
      <c r="C60" t="str">
        <v>Medium</v>
      </c>
      <c r="E60" t="str">
        <v>Cheap</v>
      </c>
      <c r="G60" t="str">
        <f>IF(AND('Main Data(Cleaned)'!E59&gt;7,'Main Data(Cleaned)'!I59="Yes"),"High Qty &amp; Returned","No")</f>
        <v>No</v>
      </c>
      <c r="O60" s="1">
        <f>DATE(YEAR('Main Data(Cleaned)'!H60),MONTH('Main Data(Cleaned)'!H60),DAY('Main Data(Cleaned)'!H60))</f>
        <v>45503</v>
      </c>
      <c r="Q60">
        <f>O60-'Main Data(Cleaned)'!G60</f>
        <v>16</v>
      </c>
    </row>
    <row r="61" spans="1:17" x14ac:dyDescent="0.3">
      <c r="A61" t="str">
        <v>Low Value</v>
      </c>
      <c r="C61" t="str">
        <v>High</v>
      </c>
      <c r="E61" t="str">
        <v>Cheap</v>
      </c>
      <c r="G61" t="str">
        <f>IF(AND('Main Data(Cleaned)'!E60&gt;7,'Main Data(Cleaned)'!I60="Yes"),"High Qty &amp; Returned","No")</f>
        <v>No</v>
      </c>
      <c r="O61" s="1">
        <f>DATE(YEAR('Main Data(Cleaned)'!H61),MONTH('Main Data(Cleaned)'!H61),DAY('Main Data(Cleaned)'!H61))</f>
        <v>45493</v>
      </c>
      <c r="Q61">
        <f>O61-'Main Data(Cleaned)'!G61</f>
        <v>16</v>
      </c>
    </row>
    <row r="62" spans="1:17" x14ac:dyDescent="0.3">
      <c r="A62" t="str">
        <v>High Value</v>
      </c>
      <c r="C62" t="str">
        <v>Medium</v>
      </c>
      <c r="E62" t="str">
        <v>Moderate</v>
      </c>
      <c r="G62" t="str">
        <f>IF(AND('Main Data(Cleaned)'!E61&gt;7,'Main Data(Cleaned)'!I61="Yes"),"High Qty &amp; Returned","No")</f>
        <v>No</v>
      </c>
      <c r="O62" s="1">
        <f>DATE(YEAR('Main Data(Cleaned)'!H62),MONTH('Main Data(Cleaned)'!H62),DAY('Main Data(Cleaned)'!H62))</f>
        <v>45879</v>
      </c>
      <c r="Q62">
        <f>O62-'Main Data(Cleaned)'!G62</f>
        <v>45</v>
      </c>
    </row>
    <row r="63" spans="1:17" x14ac:dyDescent="0.3">
      <c r="A63" t="str">
        <v>Low Value</v>
      </c>
      <c r="C63" t="str">
        <v>High</v>
      </c>
      <c r="E63" t="str">
        <v>Moderate</v>
      </c>
      <c r="G63" t="str">
        <f>IF(AND('Main Data(Cleaned)'!E62&gt;7,'Main Data(Cleaned)'!I62="Yes"),"High Qty &amp; Returned","No")</f>
        <v>High Qty &amp; Returned</v>
      </c>
      <c r="O63" s="1">
        <f>DATE(YEAR('Main Data(Cleaned)'!H63),MONTH('Main Data(Cleaned)'!H63),DAY('Main Data(Cleaned)'!H63))</f>
        <v>45926</v>
      </c>
      <c r="Q63">
        <f>O63-'Main Data(Cleaned)'!G63</f>
        <v>18</v>
      </c>
    </row>
    <row r="64" spans="1:17" x14ac:dyDescent="0.3">
      <c r="A64" t="str">
        <v>Low Value</v>
      </c>
      <c r="C64" t="str">
        <v>High</v>
      </c>
      <c r="E64" t="str">
        <v>Cheap</v>
      </c>
      <c r="G64" t="str">
        <f>IF(AND('Main Data(Cleaned)'!E63&gt;7,'Main Data(Cleaned)'!I63="Yes"),"High Qty &amp; Returned","No")</f>
        <v>No</v>
      </c>
      <c r="O64" s="1">
        <f>DATE(YEAR('Main Data(Cleaned)'!H64),MONTH('Main Data(Cleaned)'!H64),DAY('Main Data(Cleaned)'!H64))</f>
        <v>44959</v>
      </c>
      <c r="Q64">
        <f>O64-'Main Data(Cleaned)'!G64</f>
        <v>24</v>
      </c>
    </row>
    <row r="65" spans="1:17" x14ac:dyDescent="0.3">
      <c r="A65" t="str">
        <v>Low Value</v>
      </c>
      <c r="C65" t="str">
        <v>High</v>
      </c>
      <c r="E65" t="str">
        <v>Cheap</v>
      </c>
      <c r="G65" t="str">
        <f>IF(AND('Main Data(Cleaned)'!E64&gt;7,'Main Data(Cleaned)'!I64="Yes"),"High Qty &amp; Returned","No")</f>
        <v>High Qty &amp; Returned</v>
      </c>
      <c r="O65" s="1">
        <f>DATE(YEAR('Main Data(Cleaned)'!H65),MONTH('Main Data(Cleaned)'!H65),DAY('Main Data(Cleaned)'!H65))</f>
        <v>45383</v>
      </c>
      <c r="Q65">
        <f>O65-'Main Data(Cleaned)'!G65</f>
        <v>40</v>
      </c>
    </row>
    <row r="66" spans="1:17" x14ac:dyDescent="0.3">
      <c r="A66" t="str">
        <v>Low Value</v>
      </c>
      <c r="C66" t="str">
        <v>Low</v>
      </c>
      <c r="E66" t="str">
        <v>Cheap</v>
      </c>
      <c r="G66" t="str">
        <f>IF(AND('Main Data(Cleaned)'!E65&gt;7,'Main Data(Cleaned)'!I65="Yes"),"High Qty &amp; Returned","No")</f>
        <v>No</v>
      </c>
      <c r="O66" s="1">
        <f>DATE(YEAR('Main Data(Cleaned)'!H66),MONTH('Main Data(Cleaned)'!H66),DAY('Main Data(Cleaned)'!H66))</f>
        <v>45937</v>
      </c>
      <c r="Q66">
        <f>O66-'Main Data(Cleaned)'!G66</f>
        <v>33</v>
      </c>
    </row>
    <row r="67" spans="1:17" x14ac:dyDescent="0.3">
      <c r="A67" t="str">
        <v>High Value</v>
      </c>
      <c r="C67" t="str">
        <v>Medium</v>
      </c>
      <c r="E67" t="str">
        <v>Moderate</v>
      </c>
      <c r="G67" t="str">
        <f>IF(AND('Main Data(Cleaned)'!E66&gt;7,'Main Data(Cleaned)'!I66="Yes"),"High Qty &amp; Returned","No")</f>
        <v>No</v>
      </c>
      <c r="O67" s="1">
        <f>DATE(YEAR('Main Data(Cleaned)'!H67),MONTH('Main Data(Cleaned)'!H67),DAY('Main Data(Cleaned)'!H67))</f>
        <v>45257</v>
      </c>
      <c r="Q67">
        <f>O67-'Main Data(Cleaned)'!G67</f>
        <v>19</v>
      </c>
    </row>
    <row r="68" spans="1:17" x14ac:dyDescent="0.3">
      <c r="A68" t="str">
        <v>High Value</v>
      </c>
      <c r="C68" t="str">
        <v>Medium</v>
      </c>
      <c r="E68" t="str">
        <v>Moderate</v>
      </c>
      <c r="G68" t="str">
        <f>IF(AND('Main Data(Cleaned)'!E67&gt;7,'Main Data(Cleaned)'!I67="Yes"),"High Qty &amp; Returned","No")</f>
        <v>No</v>
      </c>
      <c r="O68" s="1">
        <f>DATE(YEAR('Main Data(Cleaned)'!H68),MONTH('Main Data(Cleaned)'!H68),DAY('Main Data(Cleaned)'!H68))</f>
        <v>45533</v>
      </c>
      <c r="Q68">
        <f>O68-'Main Data(Cleaned)'!G68</f>
        <v>45</v>
      </c>
    </row>
    <row r="69" spans="1:17" x14ac:dyDescent="0.3">
      <c r="A69" t="str">
        <v>Low Value</v>
      </c>
      <c r="C69" t="str">
        <v>Medium</v>
      </c>
      <c r="E69" t="str">
        <v>Cheap</v>
      </c>
      <c r="G69" t="str">
        <f>IF(AND('Main Data(Cleaned)'!E68&gt;7,'Main Data(Cleaned)'!I68="Yes"),"High Qty &amp; Returned","No")</f>
        <v>High Qty &amp; Returned</v>
      </c>
      <c r="O69" s="1">
        <f>DATE(YEAR('Main Data(Cleaned)'!H69),MONTH('Main Data(Cleaned)'!H69),DAY('Main Data(Cleaned)'!H69))</f>
        <v>45160</v>
      </c>
      <c r="Q69">
        <f>O69-'Main Data(Cleaned)'!G69</f>
        <v>32</v>
      </c>
    </row>
    <row r="70" spans="1:17" x14ac:dyDescent="0.3">
      <c r="A70" t="str">
        <v>Low Value</v>
      </c>
      <c r="C70" t="str">
        <v>High</v>
      </c>
      <c r="E70" t="str">
        <v>Cheap</v>
      </c>
      <c r="G70" t="str">
        <f>IF(AND('Main Data(Cleaned)'!E69&gt;7,'Main Data(Cleaned)'!I69="Yes"),"High Qty &amp; Returned","No")</f>
        <v>High Qty &amp; Returned</v>
      </c>
      <c r="O70" s="1">
        <f>DATE(YEAR('Main Data(Cleaned)'!H70),MONTH('Main Data(Cleaned)'!H70),DAY('Main Data(Cleaned)'!H70))</f>
        <v>45782</v>
      </c>
      <c r="Q70">
        <f>O70-'Main Data(Cleaned)'!G70</f>
        <v>35</v>
      </c>
    </row>
    <row r="71" spans="1:17" x14ac:dyDescent="0.3">
      <c r="A71" t="str">
        <v>High Value</v>
      </c>
      <c r="C71" t="str">
        <v>Low</v>
      </c>
      <c r="E71" t="str">
        <v>Moderate</v>
      </c>
      <c r="G71" t="str">
        <f>IF(AND('Main Data(Cleaned)'!E70&gt;7,'Main Data(Cleaned)'!I70="Yes"),"High Qty &amp; Returned","No")</f>
        <v>High Qty &amp; Returned</v>
      </c>
      <c r="O71" s="1">
        <f>DATE(YEAR('Main Data(Cleaned)'!H71),MONTH('Main Data(Cleaned)'!H71),DAY('Main Data(Cleaned)'!H71))</f>
        <v>45083</v>
      </c>
      <c r="Q71">
        <f>O71-'Main Data(Cleaned)'!G71</f>
        <v>27</v>
      </c>
    </row>
    <row r="72" spans="1:17" x14ac:dyDescent="0.3">
      <c r="A72" t="str">
        <v>Low Value</v>
      </c>
      <c r="C72" t="str">
        <v>High</v>
      </c>
      <c r="E72" t="str">
        <v>Moderate</v>
      </c>
      <c r="G72" t="str">
        <f>IF(AND('Main Data(Cleaned)'!E71&gt;7,'Main Data(Cleaned)'!I71="Yes"),"High Qty &amp; Returned","No")</f>
        <v>High Qty &amp; Returned</v>
      </c>
      <c r="O72" s="1">
        <f>DATE(YEAR('Main Data(Cleaned)'!H72),MONTH('Main Data(Cleaned)'!H72),DAY('Main Data(Cleaned)'!H72))</f>
        <v>45873</v>
      </c>
      <c r="Q72">
        <f>O72-'Main Data(Cleaned)'!G72</f>
        <v>33</v>
      </c>
    </row>
    <row r="73" spans="1:17" x14ac:dyDescent="0.3">
      <c r="A73" t="str">
        <v>Low Value</v>
      </c>
      <c r="C73" t="str">
        <v>Medium</v>
      </c>
      <c r="E73" t="str">
        <v>Cheap</v>
      </c>
      <c r="G73" t="str">
        <f>IF(AND('Main Data(Cleaned)'!E72&gt;7,'Main Data(Cleaned)'!I72="Yes"),"High Qty &amp; Returned","No")</f>
        <v>No</v>
      </c>
      <c r="O73" s="1">
        <f>DATE(YEAR('Main Data(Cleaned)'!H73),MONTH('Main Data(Cleaned)'!H73),DAY('Main Data(Cleaned)'!H73))</f>
        <v>45141</v>
      </c>
      <c r="Q73">
        <f>O73-'Main Data(Cleaned)'!G73</f>
        <v>27</v>
      </c>
    </row>
    <row r="74" spans="1:17" x14ac:dyDescent="0.3">
      <c r="A74" t="str">
        <v>Low Value</v>
      </c>
      <c r="C74" t="str">
        <v>Medium</v>
      </c>
      <c r="E74" t="str">
        <v>Cheap</v>
      </c>
      <c r="G74" t="str">
        <f>IF(AND('Main Data(Cleaned)'!E73&gt;7,'Main Data(Cleaned)'!I73="Yes"),"High Qty &amp; Returned","No")</f>
        <v>No</v>
      </c>
      <c r="O74" s="1">
        <f>DATE(YEAR('Main Data(Cleaned)'!H74),MONTH('Main Data(Cleaned)'!H74),DAY('Main Data(Cleaned)'!H74))</f>
        <v>45820</v>
      </c>
      <c r="Q74">
        <f>O74-'Main Data(Cleaned)'!G74</f>
        <v>27</v>
      </c>
    </row>
    <row r="75" spans="1:17" x14ac:dyDescent="0.3">
      <c r="A75" t="str">
        <v>Low Value</v>
      </c>
      <c r="C75" t="str">
        <v>Medium</v>
      </c>
      <c r="E75" t="str">
        <v>Cheap</v>
      </c>
      <c r="G75" t="str">
        <f>IF(AND('Main Data(Cleaned)'!E74&gt;7,'Main Data(Cleaned)'!I74="Yes"),"High Qty &amp; Returned","No")</f>
        <v>No</v>
      </c>
      <c r="O75" s="1">
        <f>DATE(YEAR('Main Data(Cleaned)'!H75),MONTH('Main Data(Cleaned)'!H75),DAY('Main Data(Cleaned)'!H75))</f>
        <v>45947</v>
      </c>
      <c r="Q75">
        <f>O75-'Main Data(Cleaned)'!G75</f>
        <v>28</v>
      </c>
    </row>
    <row r="76" spans="1:17" x14ac:dyDescent="0.3">
      <c r="A76" t="str">
        <v>High Value</v>
      </c>
      <c r="C76" t="str">
        <v>Low</v>
      </c>
      <c r="E76" t="str">
        <v>Moderate</v>
      </c>
      <c r="G76" t="str">
        <f>IF(AND('Main Data(Cleaned)'!E75&gt;7,'Main Data(Cleaned)'!I75="Yes"),"High Qty &amp; Returned","No")</f>
        <v>No</v>
      </c>
      <c r="O76" s="1">
        <f>DATE(YEAR('Main Data(Cleaned)'!H76),MONTH('Main Data(Cleaned)'!H76),DAY('Main Data(Cleaned)'!H76))</f>
        <v>45207</v>
      </c>
      <c r="Q76">
        <f>O76-'Main Data(Cleaned)'!G76</f>
        <v>16</v>
      </c>
    </row>
    <row r="77" spans="1:17" x14ac:dyDescent="0.3">
      <c r="A77" t="str">
        <v>Low Value</v>
      </c>
      <c r="C77" t="str">
        <v>High</v>
      </c>
      <c r="E77" t="str">
        <v>Moderate</v>
      </c>
      <c r="G77" t="str">
        <f>IF(AND('Main Data(Cleaned)'!E76&gt;7,'Main Data(Cleaned)'!I76="Yes"),"High Qty &amp; Returned","No")</f>
        <v>No</v>
      </c>
      <c r="O77" s="1">
        <f>DATE(YEAR('Main Data(Cleaned)'!H77),MONTH('Main Data(Cleaned)'!H77),DAY('Main Data(Cleaned)'!H77))</f>
        <v>45180</v>
      </c>
      <c r="Q77">
        <f>O77-'Main Data(Cleaned)'!G77</f>
        <v>30</v>
      </c>
    </row>
    <row r="78" spans="1:17" x14ac:dyDescent="0.3">
      <c r="A78" t="str">
        <v>Low Value</v>
      </c>
      <c r="C78" t="str">
        <v>Medium</v>
      </c>
      <c r="E78" t="str">
        <v>Cheap</v>
      </c>
      <c r="G78" t="str">
        <f>IF(AND('Main Data(Cleaned)'!E77&gt;7,'Main Data(Cleaned)'!I77="Yes"),"High Qty &amp; Returned","No")</f>
        <v>No</v>
      </c>
      <c r="O78" s="1">
        <f>DATE(YEAR('Main Data(Cleaned)'!H78),MONTH('Main Data(Cleaned)'!H78),DAY('Main Data(Cleaned)'!H78))</f>
        <v>45667</v>
      </c>
      <c r="Q78">
        <f>O78-'Main Data(Cleaned)'!G78</f>
        <v>19</v>
      </c>
    </row>
    <row r="79" spans="1:17" x14ac:dyDescent="0.3">
      <c r="A79" t="str">
        <v>High Value</v>
      </c>
      <c r="C79" t="str">
        <v>Low</v>
      </c>
      <c r="E79" t="str">
        <v>Moderate</v>
      </c>
      <c r="G79" t="str">
        <f>IF(AND('Main Data(Cleaned)'!E78&gt;7,'Main Data(Cleaned)'!I78="Yes"),"High Qty &amp; Returned","No")</f>
        <v>No</v>
      </c>
      <c r="O79" s="1">
        <f>DATE(YEAR('Main Data(Cleaned)'!H79),MONTH('Main Data(Cleaned)'!H79),DAY('Main Data(Cleaned)'!H79))</f>
        <v>45179</v>
      </c>
      <c r="Q79">
        <f>O79-'Main Data(Cleaned)'!G79</f>
        <v>27</v>
      </c>
    </row>
    <row r="80" spans="1:17" x14ac:dyDescent="0.3">
      <c r="A80" t="str">
        <v>Low Value</v>
      </c>
      <c r="C80" t="str">
        <v>Low</v>
      </c>
      <c r="E80" t="str">
        <v>Cheap</v>
      </c>
      <c r="G80" t="str">
        <f>IF(AND('Main Data(Cleaned)'!E79&gt;7,'Main Data(Cleaned)'!I79="Yes"),"High Qty &amp; Returned","No")</f>
        <v>No</v>
      </c>
      <c r="O80" s="1">
        <f>DATE(YEAR('Main Data(Cleaned)'!H80),MONTH('Main Data(Cleaned)'!H80),DAY('Main Data(Cleaned)'!H80))</f>
        <v>45969</v>
      </c>
      <c r="Q80">
        <f>O80-'Main Data(Cleaned)'!G80</f>
        <v>29</v>
      </c>
    </row>
    <row r="81" spans="1:17" x14ac:dyDescent="0.3">
      <c r="A81" t="str">
        <v>Low Value</v>
      </c>
      <c r="C81" t="str">
        <v>Medium</v>
      </c>
      <c r="E81" t="str">
        <v>Moderate</v>
      </c>
      <c r="G81" t="str">
        <f>IF(AND('Main Data(Cleaned)'!E80&gt;7,'Main Data(Cleaned)'!I80="Yes"),"High Qty &amp; Returned","No")</f>
        <v>High Qty &amp; Returned</v>
      </c>
      <c r="O81" s="1">
        <f>DATE(YEAR('Main Data(Cleaned)'!H81),MONTH('Main Data(Cleaned)'!H81),DAY('Main Data(Cleaned)'!H81))</f>
        <v>45858</v>
      </c>
      <c r="Q81">
        <f>O81-'Main Data(Cleaned)'!G81</f>
        <v>18</v>
      </c>
    </row>
    <row r="82" spans="1:17" x14ac:dyDescent="0.3">
      <c r="A82" t="str">
        <v>Low Value</v>
      </c>
      <c r="C82" t="str">
        <v>High</v>
      </c>
      <c r="E82" t="str">
        <v>Cheap</v>
      </c>
      <c r="G82" t="str">
        <f>IF(AND('Main Data(Cleaned)'!E81&gt;7,'Main Data(Cleaned)'!I81="Yes"),"High Qty &amp; Returned","No")</f>
        <v>No</v>
      </c>
      <c r="O82" s="1">
        <f>DATE(YEAR('Main Data(Cleaned)'!H82),MONTH('Main Data(Cleaned)'!H82),DAY('Main Data(Cleaned)'!H82))</f>
        <v>45159</v>
      </c>
      <c r="Q82">
        <f>O82-'Main Data(Cleaned)'!G82</f>
        <v>21</v>
      </c>
    </row>
    <row r="83" spans="1:17" x14ac:dyDescent="0.3">
      <c r="A83" t="str">
        <v>Low Value</v>
      </c>
      <c r="C83" t="str">
        <v>Low</v>
      </c>
      <c r="E83" t="str">
        <v>Moderate</v>
      </c>
      <c r="G83" t="str">
        <f>IF(AND('Main Data(Cleaned)'!E82&gt;7,'Main Data(Cleaned)'!I82="Yes"),"High Qty &amp; Returned","No")</f>
        <v>No</v>
      </c>
      <c r="O83" s="1">
        <f>DATE(YEAR('Main Data(Cleaned)'!H83),MONTH('Main Data(Cleaned)'!H83),DAY('Main Data(Cleaned)'!H83))</f>
        <v>45257</v>
      </c>
      <c r="Q83">
        <f>O83-'Main Data(Cleaned)'!G83</f>
        <v>40</v>
      </c>
    </row>
    <row r="84" spans="1:17" x14ac:dyDescent="0.3">
      <c r="A84" t="str">
        <v>High Value</v>
      </c>
      <c r="C84" t="str">
        <v>Medium</v>
      </c>
      <c r="E84" t="str">
        <v>Moderate</v>
      </c>
      <c r="G84" t="str">
        <f>IF(AND('Main Data(Cleaned)'!E83&gt;7,'Main Data(Cleaned)'!I83="Yes"),"High Qty &amp; Returned","No")</f>
        <v>No</v>
      </c>
      <c r="O84" s="1">
        <f>DATE(YEAR('Main Data(Cleaned)'!H84),MONTH('Main Data(Cleaned)'!H84),DAY('Main Data(Cleaned)'!H84))</f>
        <v>45593</v>
      </c>
      <c r="Q84">
        <f>O84-'Main Data(Cleaned)'!G84</f>
        <v>29</v>
      </c>
    </row>
    <row r="85" spans="1:17" x14ac:dyDescent="0.3">
      <c r="A85" t="str">
        <v>Low Value</v>
      </c>
      <c r="C85" t="str">
        <v>High</v>
      </c>
      <c r="E85" t="str">
        <v>Cheap</v>
      </c>
      <c r="G85" t="str">
        <f>IF(AND('Main Data(Cleaned)'!E84&gt;7,'Main Data(Cleaned)'!I84="Yes"),"High Qty &amp; Returned","No")</f>
        <v>No</v>
      </c>
      <c r="O85" s="1">
        <f>DATE(YEAR('Main Data(Cleaned)'!H85),MONTH('Main Data(Cleaned)'!H85),DAY('Main Data(Cleaned)'!H85))</f>
        <v>45830</v>
      </c>
      <c r="Q85">
        <f>O85-'Main Data(Cleaned)'!G85</f>
        <v>35</v>
      </c>
    </row>
    <row r="86" spans="1:17" x14ac:dyDescent="0.3">
      <c r="A86" t="str">
        <v>High Value</v>
      </c>
      <c r="C86" t="str">
        <v>Medium</v>
      </c>
      <c r="E86" t="str">
        <v>Moderate</v>
      </c>
      <c r="G86" t="str">
        <f>IF(AND('Main Data(Cleaned)'!E85&gt;7,'Main Data(Cleaned)'!I85="Yes"),"High Qty &amp; Returned","No")</f>
        <v>No</v>
      </c>
      <c r="O86" s="1">
        <f>DATE(YEAR('Main Data(Cleaned)'!H86),MONTH('Main Data(Cleaned)'!H86),DAY('Main Data(Cleaned)'!H86))</f>
        <v>45757</v>
      </c>
      <c r="Q86">
        <f>O86-'Main Data(Cleaned)'!G86</f>
        <v>45</v>
      </c>
    </row>
    <row r="87" spans="1:17" x14ac:dyDescent="0.3">
      <c r="A87" t="str">
        <v>Low Value</v>
      </c>
      <c r="C87" t="str">
        <v>Medium</v>
      </c>
      <c r="E87" t="str">
        <v>Cheap</v>
      </c>
      <c r="G87" t="str">
        <f>IF(AND('Main Data(Cleaned)'!E86&gt;7,'Main Data(Cleaned)'!I86="Yes"),"High Qty &amp; Returned","No")</f>
        <v>No</v>
      </c>
      <c r="O87" s="1">
        <f>DATE(YEAR('Main Data(Cleaned)'!H87),MONTH('Main Data(Cleaned)'!H87),DAY('Main Data(Cleaned)'!H87))</f>
        <v>45661</v>
      </c>
      <c r="Q87">
        <f>O87-'Main Data(Cleaned)'!G87</f>
        <v>16</v>
      </c>
    </row>
    <row r="88" spans="1:17" x14ac:dyDescent="0.3">
      <c r="A88" t="str">
        <v>Low Value</v>
      </c>
      <c r="C88" t="str">
        <v>Low</v>
      </c>
      <c r="E88" t="str">
        <v>Moderate</v>
      </c>
      <c r="G88" t="str">
        <f>IF(AND('Main Data(Cleaned)'!E87&gt;7,'Main Data(Cleaned)'!I87="Yes"),"High Qty &amp; Returned","No")</f>
        <v>No</v>
      </c>
      <c r="O88" s="1">
        <f>DATE(YEAR('Main Data(Cleaned)'!H88),MONTH('Main Data(Cleaned)'!H88),DAY('Main Data(Cleaned)'!H88))</f>
        <v>45530</v>
      </c>
      <c r="Q88">
        <f>O88-'Main Data(Cleaned)'!G88</f>
        <v>26</v>
      </c>
    </row>
    <row r="89" spans="1:17" x14ac:dyDescent="0.3">
      <c r="A89" t="str">
        <v>High Value</v>
      </c>
      <c r="C89" t="str">
        <v>Medium</v>
      </c>
      <c r="E89" t="str">
        <v>Moderate</v>
      </c>
      <c r="G89" t="str">
        <f>IF(AND('Main Data(Cleaned)'!E88&gt;7,'Main Data(Cleaned)'!I88="Yes"),"High Qty &amp; Returned","No")</f>
        <v>No</v>
      </c>
      <c r="O89" s="1">
        <f>DATE(YEAR('Main Data(Cleaned)'!H89),MONTH('Main Data(Cleaned)'!H89),DAY('Main Data(Cleaned)'!H89))</f>
        <v>45781</v>
      </c>
      <c r="Q89">
        <f>O89-'Main Data(Cleaned)'!G89</f>
        <v>44</v>
      </c>
    </row>
    <row r="90" spans="1:17" x14ac:dyDescent="0.3">
      <c r="A90" t="str">
        <v>Low Value</v>
      </c>
      <c r="C90" t="str">
        <v>Low</v>
      </c>
      <c r="E90" t="str">
        <v>Cheap</v>
      </c>
      <c r="G90" t="str">
        <f>IF(AND('Main Data(Cleaned)'!E89&gt;7,'Main Data(Cleaned)'!I89="Yes"),"High Qty &amp; Returned","No")</f>
        <v>No</v>
      </c>
      <c r="O90" s="1">
        <f>DATE(YEAR('Main Data(Cleaned)'!H90),MONTH('Main Data(Cleaned)'!H90),DAY('Main Data(Cleaned)'!H90))</f>
        <v>45329</v>
      </c>
      <c r="Q90">
        <f>O90-'Main Data(Cleaned)'!G90</f>
        <v>36</v>
      </c>
    </row>
    <row r="91" spans="1:17" x14ac:dyDescent="0.3">
      <c r="A91" t="str">
        <v>High Value</v>
      </c>
      <c r="C91" t="str">
        <v>Low</v>
      </c>
      <c r="E91" t="str">
        <v>Moderate</v>
      </c>
      <c r="G91" t="str">
        <f>IF(AND('Main Data(Cleaned)'!E90&gt;7,'Main Data(Cleaned)'!I90="Yes"),"High Qty &amp; Returned","No")</f>
        <v>No</v>
      </c>
      <c r="O91" s="1">
        <f>DATE(YEAR('Main Data(Cleaned)'!H91),MONTH('Main Data(Cleaned)'!H91),DAY('Main Data(Cleaned)'!H91))</f>
        <v>45607</v>
      </c>
      <c r="Q91">
        <f>O91-'Main Data(Cleaned)'!G91</f>
        <v>16</v>
      </c>
    </row>
    <row r="92" spans="1:17" x14ac:dyDescent="0.3">
      <c r="A92" t="str">
        <v>Low Value</v>
      </c>
      <c r="C92" t="str">
        <v>Low</v>
      </c>
      <c r="E92" t="str">
        <v>Cheap</v>
      </c>
      <c r="G92" t="str">
        <f>IF(AND('Main Data(Cleaned)'!E91&gt;7,'Main Data(Cleaned)'!I91="Yes"),"High Qty &amp; Returned","No")</f>
        <v>No</v>
      </c>
      <c r="O92" s="1">
        <f>DATE(YEAR('Main Data(Cleaned)'!H92),MONTH('Main Data(Cleaned)'!H92),DAY('Main Data(Cleaned)'!H92))</f>
        <v>45608</v>
      </c>
      <c r="Q92">
        <f>O92-'Main Data(Cleaned)'!G92</f>
        <v>38</v>
      </c>
    </row>
    <row r="93" spans="1:17" x14ac:dyDescent="0.3">
      <c r="A93" t="str">
        <v>Low Value</v>
      </c>
      <c r="C93" t="str">
        <v>Medium</v>
      </c>
      <c r="E93" t="str">
        <v>Cheap</v>
      </c>
      <c r="G93" t="str">
        <f>IF(AND('Main Data(Cleaned)'!E92&gt;7,'Main Data(Cleaned)'!I92="Yes"),"High Qty &amp; Returned","No")</f>
        <v>No</v>
      </c>
      <c r="O93" s="1">
        <f>DATE(YEAR('Main Data(Cleaned)'!H93),MONTH('Main Data(Cleaned)'!H93),DAY('Main Data(Cleaned)'!H93))</f>
        <v>45945</v>
      </c>
      <c r="Q93">
        <f>O93-'Main Data(Cleaned)'!G93</f>
        <v>20</v>
      </c>
    </row>
    <row r="94" spans="1:17" x14ac:dyDescent="0.3">
      <c r="A94" t="str">
        <v>Low Value</v>
      </c>
      <c r="C94" t="str">
        <v>Low</v>
      </c>
      <c r="E94" t="str">
        <v>Cheap</v>
      </c>
      <c r="G94" t="str">
        <f>IF(AND('Main Data(Cleaned)'!E93&gt;7,'Main Data(Cleaned)'!I93="Yes"),"High Qty &amp; Returned","No")</f>
        <v>No</v>
      </c>
      <c r="O94" s="1">
        <f>DATE(YEAR('Main Data(Cleaned)'!H94),MONTH('Main Data(Cleaned)'!H94),DAY('Main Data(Cleaned)'!H94))</f>
        <v>45736</v>
      </c>
      <c r="Q94">
        <f>O94-'Main Data(Cleaned)'!G94</f>
        <v>43</v>
      </c>
    </row>
    <row r="95" spans="1:17" x14ac:dyDescent="0.3">
      <c r="A95" t="str">
        <v>Low Value</v>
      </c>
      <c r="C95" t="str">
        <v>Medium</v>
      </c>
      <c r="E95" t="str">
        <v>Cheap</v>
      </c>
      <c r="G95" t="str">
        <f>IF(AND('Main Data(Cleaned)'!E94&gt;7,'Main Data(Cleaned)'!I94="Yes"),"High Qty &amp; Returned","No")</f>
        <v>No</v>
      </c>
      <c r="O95" s="1">
        <f>DATE(YEAR('Main Data(Cleaned)'!H95),MONTH('Main Data(Cleaned)'!H95),DAY('Main Data(Cleaned)'!H95))</f>
        <v>45977</v>
      </c>
      <c r="Q95">
        <f>O95-'Main Data(Cleaned)'!G95</f>
        <v>30</v>
      </c>
    </row>
    <row r="96" spans="1:17" x14ac:dyDescent="0.3">
      <c r="A96" t="str">
        <v>High Value</v>
      </c>
      <c r="C96" t="str">
        <v>High</v>
      </c>
      <c r="E96" t="str">
        <v>Moderate</v>
      </c>
      <c r="G96" t="str">
        <f>IF(AND('Main Data(Cleaned)'!E95&gt;7,'Main Data(Cleaned)'!I95="Yes"),"High Qty &amp; Returned","No")</f>
        <v>No</v>
      </c>
      <c r="O96" s="1">
        <f>DATE(YEAR('Main Data(Cleaned)'!H96),MONTH('Main Data(Cleaned)'!H96),DAY('Main Data(Cleaned)'!H96))</f>
        <v>45865</v>
      </c>
      <c r="Q96">
        <f>O96-'Main Data(Cleaned)'!G96</f>
        <v>15</v>
      </c>
    </row>
    <row r="97" spans="1:17" x14ac:dyDescent="0.3">
      <c r="A97" t="str">
        <v>High Value</v>
      </c>
      <c r="C97" t="str">
        <v>High</v>
      </c>
      <c r="E97" t="str">
        <v>Moderate</v>
      </c>
      <c r="G97" t="str">
        <f>IF(AND('Main Data(Cleaned)'!E96&gt;7,'Main Data(Cleaned)'!I96="Yes"),"High Qty &amp; Returned","No")</f>
        <v>No</v>
      </c>
      <c r="O97" s="1">
        <f>DATE(YEAR('Main Data(Cleaned)'!H97),MONTH('Main Data(Cleaned)'!H97),DAY('Main Data(Cleaned)'!H97))</f>
        <v>45195</v>
      </c>
      <c r="Q97">
        <f>O97-'Main Data(Cleaned)'!G97</f>
        <v>24</v>
      </c>
    </row>
    <row r="98" spans="1:17" x14ac:dyDescent="0.3">
      <c r="A98" t="str">
        <v>Low Value</v>
      </c>
      <c r="C98" t="str">
        <v>Medium</v>
      </c>
      <c r="E98" t="str">
        <v>Cheap</v>
      </c>
      <c r="G98" t="str">
        <f>IF(AND('Main Data(Cleaned)'!E97&gt;7,'Main Data(Cleaned)'!I97="Yes"),"High Qty &amp; Returned","No")</f>
        <v>No</v>
      </c>
      <c r="O98" s="1">
        <f>DATE(YEAR('Main Data(Cleaned)'!H98),MONTH('Main Data(Cleaned)'!H98),DAY('Main Data(Cleaned)'!H98))</f>
        <v>45986</v>
      </c>
      <c r="Q98">
        <f>O98-'Main Data(Cleaned)'!G98</f>
        <v>39</v>
      </c>
    </row>
    <row r="99" spans="1:17" x14ac:dyDescent="0.3">
      <c r="A99" t="str">
        <v>Low Value</v>
      </c>
      <c r="C99" t="str">
        <v>Low</v>
      </c>
      <c r="E99" t="str">
        <v>Cheap</v>
      </c>
      <c r="G99" t="str">
        <f>IF(AND('Main Data(Cleaned)'!E98&gt;7,'Main Data(Cleaned)'!I98="Yes"),"High Qty &amp; Returned","No")</f>
        <v>No</v>
      </c>
      <c r="O99" s="1">
        <f>DATE(YEAR('Main Data(Cleaned)'!H99),MONTH('Main Data(Cleaned)'!H99),DAY('Main Data(Cleaned)'!H99))</f>
        <v>44991</v>
      </c>
      <c r="Q99">
        <f>O99-'Main Data(Cleaned)'!G99</f>
        <v>34</v>
      </c>
    </row>
    <row r="100" spans="1:17" x14ac:dyDescent="0.3">
      <c r="A100" t="str">
        <v>Low Value</v>
      </c>
      <c r="C100" t="str">
        <v>Low</v>
      </c>
      <c r="E100" t="str">
        <v>Cheap</v>
      </c>
      <c r="G100" t="str">
        <f>IF(AND('Main Data(Cleaned)'!E99&gt;7,'Main Data(Cleaned)'!I99="Yes"),"High Qty &amp; Returned","No")</f>
        <v>No</v>
      </c>
      <c r="O100" s="1">
        <f>DATE(YEAR('Main Data(Cleaned)'!H100),MONTH('Main Data(Cleaned)'!H100),DAY('Main Data(Cleaned)'!H100))</f>
        <v>45271</v>
      </c>
      <c r="Q100">
        <f>O100-'Main Data(Cleaned)'!G100</f>
        <v>24</v>
      </c>
    </row>
    <row r="101" spans="1:17" x14ac:dyDescent="0.3">
      <c r="A101" t="str">
        <v>High Value</v>
      </c>
      <c r="C101" t="str">
        <v>Low</v>
      </c>
      <c r="E101" t="str">
        <v>Moderate</v>
      </c>
      <c r="G101" t="str">
        <f>IF(AND('Main Data(Cleaned)'!E100&gt;7,'Main Data(Cleaned)'!I100="Yes"),"High Qty &amp; Returned","No")</f>
        <v>No</v>
      </c>
      <c r="O101" s="1">
        <f>DATE(YEAR('Main Data(Cleaned)'!H101),MONTH('Main Data(Cleaned)'!H101),DAY('Main Data(Cleaned)'!H101))</f>
        <v>45200</v>
      </c>
      <c r="Q101">
        <f>O101-'Main Data(Cleaned)'!G101</f>
        <v>33</v>
      </c>
    </row>
    <row r="102" spans="1:17" x14ac:dyDescent="0.3">
      <c r="A102" t="str">
        <v>Low Value</v>
      </c>
      <c r="C102" t="str">
        <v>Medium</v>
      </c>
      <c r="E102" t="str">
        <v>Moderate</v>
      </c>
      <c r="G102" t="str">
        <f>IF(AND('Main Data(Cleaned)'!E101&gt;7,'Main Data(Cleaned)'!I101="Yes"),"High Qty &amp; Returned","No")</f>
        <v>No</v>
      </c>
      <c r="O102" s="1">
        <f>DATE(YEAR('Main Data(Cleaned)'!H102),MONTH('Main Data(Cleaned)'!H102),DAY('Main Data(Cleaned)'!H102))</f>
        <v>45552</v>
      </c>
      <c r="Q102">
        <f>O102-'Main Data(Cleaned)'!G102</f>
        <v>23</v>
      </c>
    </row>
    <row r="103" spans="1:17" x14ac:dyDescent="0.3">
      <c r="A103" t="str">
        <v>Low Value</v>
      </c>
      <c r="C103" t="str">
        <v>Low</v>
      </c>
      <c r="E103" t="str">
        <v>Moderate</v>
      </c>
      <c r="G103" t="str">
        <f>IF(AND('Main Data(Cleaned)'!E102&gt;7,'Main Data(Cleaned)'!I102="Yes"),"High Qty &amp; Returned","No")</f>
        <v>No</v>
      </c>
      <c r="O103" s="1">
        <f>DATE(YEAR('Main Data(Cleaned)'!H103),MONTH('Main Data(Cleaned)'!H103),DAY('Main Data(Cleaned)'!H103))</f>
        <v>45440</v>
      </c>
      <c r="Q103">
        <f>O103-'Main Data(Cleaned)'!G103</f>
        <v>42</v>
      </c>
    </row>
    <row r="104" spans="1:17" x14ac:dyDescent="0.3">
      <c r="A104" t="str">
        <v>Low Value</v>
      </c>
      <c r="C104" t="str">
        <v>Medium</v>
      </c>
      <c r="E104" t="str">
        <v>Moderate</v>
      </c>
      <c r="G104" t="str">
        <f>IF(AND('Main Data(Cleaned)'!E103&gt;7,'Main Data(Cleaned)'!I103="Yes"),"High Qty &amp; Returned","No")</f>
        <v>No</v>
      </c>
      <c r="O104" s="1">
        <f>DATE(YEAR('Main Data(Cleaned)'!H104),MONTH('Main Data(Cleaned)'!H104),DAY('Main Data(Cleaned)'!H104))</f>
        <v>45503</v>
      </c>
      <c r="Q104">
        <f>O104-'Main Data(Cleaned)'!G104</f>
        <v>42</v>
      </c>
    </row>
    <row r="105" spans="1:17" x14ac:dyDescent="0.3">
      <c r="A105" t="str">
        <v>High Value</v>
      </c>
      <c r="C105" t="str">
        <v>Medium</v>
      </c>
      <c r="E105" t="str">
        <v>Moderate</v>
      </c>
      <c r="G105" t="str">
        <f>IF(AND('Main Data(Cleaned)'!E104&gt;7,'Main Data(Cleaned)'!I104="Yes"),"High Qty &amp; Returned","No")</f>
        <v>No</v>
      </c>
      <c r="O105" s="1">
        <f>DATE(YEAR('Main Data(Cleaned)'!H105),MONTH('Main Data(Cleaned)'!H105),DAY('Main Data(Cleaned)'!H105))</f>
        <v>45474</v>
      </c>
      <c r="Q105">
        <f>O105-'Main Data(Cleaned)'!G105</f>
        <v>41</v>
      </c>
    </row>
    <row r="106" spans="1:17" x14ac:dyDescent="0.3">
      <c r="A106" t="str">
        <v>Low Value</v>
      </c>
      <c r="C106" t="str">
        <v>Medium</v>
      </c>
      <c r="E106" t="str">
        <v>Cheap</v>
      </c>
      <c r="G106" t="str">
        <f>IF(AND('Main Data(Cleaned)'!E105&gt;7,'Main Data(Cleaned)'!I105="Yes"),"High Qty &amp; Returned","No")</f>
        <v>No</v>
      </c>
      <c r="O106" s="1">
        <f>DATE(YEAR('Main Data(Cleaned)'!H106),MONTH('Main Data(Cleaned)'!H106),DAY('Main Data(Cleaned)'!H106))</f>
        <v>45842</v>
      </c>
      <c r="Q106">
        <f>O106-'Main Data(Cleaned)'!G106</f>
        <v>34</v>
      </c>
    </row>
    <row r="107" spans="1:17" x14ac:dyDescent="0.3">
      <c r="A107" t="str">
        <v>Low Value</v>
      </c>
      <c r="C107" t="str">
        <v>Medium</v>
      </c>
      <c r="E107" t="str">
        <v>Cheap</v>
      </c>
      <c r="G107" t="str">
        <f>IF(AND('Main Data(Cleaned)'!E106&gt;7,'Main Data(Cleaned)'!I106="Yes"),"High Qty &amp; Returned","No")</f>
        <v>No</v>
      </c>
      <c r="O107" s="1">
        <f>DATE(YEAR('Main Data(Cleaned)'!H107),MONTH('Main Data(Cleaned)'!H107),DAY('Main Data(Cleaned)'!H107))</f>
        <v>45672</v>
      </c>
      <c r="Q107">
        <f>O107-'Main Data(Cleaned)'!G107</f>
        <v>18</v>
      </c>
    </row>
    <row r="108" spans="1:17" x14ac:dyDescent="0.3">
      <c r="A108" t="str">
        <v>Low Value</v>
      </c>
      <c r="C108" t="str">
        <v>Medium</v>
      </c>
      <c r="E108" t="str">
        <v>Cheap</v>
      </c>
      <c r="G108" t="str">
        <f>IF(AND('Main Data(Cleaned)'!E107&gt;7,'Main Data(Cleaned)'!I107="Yes"),"High Qty &amp; Returned","No")</f>
        <v>No</v>
      </c>
      <c r="O108" s="1">
        <f>DATE(YEAR('Main Data(Cleaned)'!H108),MONTH('Main Data(Cleaned)'!H108),DAY('Main Data(Cleaned)'!H108))</f>
        <v>45636</v>
      </c>
      <c r="Q108">
        <f>O108-'Main Data(Cleaned)'!G108</f>
        <v>17</v>
      </c>
    </row>
    <row r="109" spans="1:17" x14ac:dyDescent="0.3">
      <c r="A109" t="str">
        <v>Low Value</v>
      </c>
      <c r="C109" t="str">
        <v>Medium</v>
      </c>
      <c r="E109" t="str">
        <v>Moderate</v>
      </c>
      <c r="G109" t="str">
        <f>IF(AND('Main Data(Cleaned)'!E108&gt;7,'Main Data(Cleaned)'!I108="Yes"),"High Qty &amp; Returned","No")</f>
        <v>No</v>
      </c>
      <c r="O109" s="1">
        <f>DATE(YEAR('Main Data(Cleaned)'!H109),MONTH('Main Data(Cleaned)'!H109),DAY('Main Data(Cleaned)'!H109))</f>
        <v>45631</v>
      </c>
      <c r="Q109">
        <f>O109-'Main Data(Cleaned)'!G109</f>
        <v>34</v>
      </c>
    </row>
    <row r="110" spans="1:17" x14ac:dyDescent="0.3">
      <c r="A110" t="str">
        <v>Low Value</v>
      </c>
      <c r="C110" t="str">
        <v>Medium</v>
      </c>
      <c r="E110" t="str">
        <v>Cheap</v>
      </c>
      <c r="G110" t="str">
        <f>IF(AND('Main Data(Cleaned)'!E109&gt;7,'Main Data(Cleaned)'!I109="Yes"),"High Qty &amp; Returned","No")</f>
        <v>No</v>
      </c>
      <c r="O110" s="1">
        <f>DATE(YEAR('Main Data(Cleaned)'!H110),MONTH('Main Data(Cleaned)'!H110),DAY('Main Data(Cleaned)'!H110))</f>
        <v>45848</v>
      </c>
      <c r="Q110">
        <f>O110-'Main Data(Cleaned)'!G110</f>
        <v>23</v>
      </c>
    </row>
    <row r="111" spans="1:17" x14ac:dyDescent="0.3">
      <c r="A111" t="str">
        <v>High Value</v>
      </c>
      <c r="C111" t="str">
        <v>Medium</v>
      </c>
      <c r="E111" t="str">
        <v>Moderate</v>
      </c>
      <c r="G111" t="str">
        <f>IF(AND('Main Data(Cleaned)'!E110&gt;7,'Main Data(Cleaned)'!I110="Yes"),"High Qty &amp; Returned","No")</f>
        <v>No</v>
      </c>
      <c r="O111" s="1">
        <f>DATE(YEAR('Main Data(Cleaned)'!H111),MONTH('Main Data(Cleaned)'!H111),DAY('Main Data(Cleaned)'!H111))</f>
        <v>45476</v>
      </c>
      <c r="Q111">
        <f>O111-'Main Data(Cleaned)'!G111</f>
        <v>44</v>
      </c>
    </row>
    <row r="112" spans="1:17" x14ac:dyDescent="0.3">
      <c r="A112" t="str">
        <v>Low Value</v>
      </c>
      <c r="C112" t="str">
        <v>High</v>
      </c>
      <c r="E112" t="str">
        <v>Moderate</v>
      </c>
      <c r="G112" t="str">
        <f>IF(AND('Main Data(Cleaned)'!E111&gt;7,'Main Data(Cleaned)'!I111="Yes"),"High Qty &amp; Returned","No")</f>
        <v>No</v>
      </c>
      <c r="O112" s="1">
        <f>DATE(YEAR('Main Data(Cleaned)'!H112),MONTH('Main Data(Cleaned)'!H112),DAY('Main Data(Cleaned)'!H112))</f>
        <v>45175</v>
      </c>
      <c r="Q112">
        <f>O112-'Main Data(Cleaned)'!G112</f>
        <v>43</v>
      </c>
    </row>
    <row r="113" spans="1:17" x14ac:dyDescent="0.3">
      <c r="A113" t="str">
        <v>Low Value</v>
      </c>
      <c r="C113" t="str">
        <v>Medium</v>
      </c>
      <c r="E113" t="str">
        <v>Moderate</v>
      </c>
      <c r="G113" t="str">
        <f>IF(AND('Main Data(Cleaned)'!E112&gt;7,'Main Data(Cleaned)'!I112="Yes"),"High Qty &amp; Returned","No")</f>
        <v>No</v>
      </c>
      <c r="O113" s="1">
        <f>DATE(YEAR('Main Data(Cleaned)'!H113),MONTH('Main Data(Cleaned)'!H113),DAY('Main Data(Cleaned)'!H113))</f>
        <v>45467</v>
      </c>
      <c r="Q113">
        <f>O113-'Main Data(Cleaned)'!G113</f>
        <v>17</v>
      </c>
    </row>
    <row r="114" spans="1:17" x14ac:dyDescent="0.3">
      <c r="A114" t="str">
        <v>Low Value</v>
      </c>
      <c r="C114" t="str">
        <v>Medium</v>
      </c>
      <c r="E114" t="str">
        <v>Moderate</v>
      </c>
      <c r="G114" t="str">
        <f>IF(AND('Main Data(Cleaned)'!E113&gt;7,'Main Data(Cleaned)'!I113="Yes"),"High Qty &amp; Returned","No")</f>
        <v>No</v>
      </c>
      <c r="O114" s="1">
        <f>DATE(YEAR('Main Data(Cleaned)'!H114),MONTH('Main Data(Cleaned)'!H114),DAY('Main Data(Cleaned)'!H114))</f>
        <v>45181</v>
      </c>
      <c r="Q114">
        <f>O114-'Main Data(Cleaned)'!G114</f>
        <v>16</v>
      </c>
    </row>
    <row r="115" spans="1:17" x14ac:dyDescent="0.3">
      <c r="A115" t="str">
        <v>Low Value</v>
      </c>
      <c r="C115" t="str">
        <v>Low</v>
      </c>
      <c r="E115" t="str">
        <v>Cheap</v>
      </c>
      <c r="G115" t="str">
        <f>IF(AND('Main Data(Cleaned)'!E114&gt;7,'Main Data(Cleaned)'!I114="Yes"),"High Qty &amp; Returned","No")</f>
        <v>No</v>
      </c>
      <c r="O115" s="1">
        <f>DATE(YEAR('Main Data(Cleaned)'!H115),MONTH('Main Data(Cleaned)'!H115),DAY('Main Data(Cleaned)'!H115))</f>
        <v>45550</v>
      </c>
      <c r="Q115">
        <f>O115-'Main Data(Cleaned)'!G115</f>
        <v>42</v>
      </c>
    </row>
    <row r="116" spans="1:17" x14ac:dyDescent="0.3">
      <c r="A116" t="str">
        <v>High Value</v>
      </c>
      <c r="C116" t="str">
        <v>Medium</v>
      </c>
      <c r="E116" t="str">
        <v>Moderate</v>
      </c>
      <c r="G116" t="str">
        <f>IF(AND('Main Data(Cleaned)'!E115&gt;7,'Main Data(Cleaned)'!I115="Yes"),"High Qty &amp; Returned","No")</f>
        <v>No</v>
      </c>
      <c r="O116" s="1">
        <f>DATE(YEAR('Main Data(Cleaned)'!H116),MONTH('Main Data(Cleaned)'!H116),DAY('Main Data(Cleaned)'!H116))</f>
        <v>45095</v>
      </c>
      <c r="Q116">
        <f>O116-'Main Data(Cleaned)'!G116</f>
        <v>41</v>
      </c>
    </row>
    <row r="117" spans="1:17" x14ac:dyDescent="0.3">
      <c r="A117" t="str">
        <v>Low Value</v>
      </c>
      <c r="C117" t="str">
        <v>High</v>
      </c>
      <c r="E117" t="str">
        <v>Cheap</v>
      </c>
      <c r="G117" t="str">
        <f>IF(AND('Main Data(Cleaned)'!E116&gt;7,'Main Data(Cleaned)'!I116="Yes"),"High Qty &amp; Returned","No")</f>
        <v>No</v>
      </c>
      <c r="O117" s="1">
        <f>DATE(YEAR('Main Data(Cleaned)'!H117),MONTH('Main Data(Cleaned)'!H117),DAY('Main Data(Cleaned)'!H117))</f>
        <v>45494</v>
      </c>
      <c r="Q117">
        <f>O117-'Main Data(Cleaned)'!G117</f>
        <v>16</v>
      </c>
    </row>
    <row r="118" spans="1:17" x14ac:dyDescent="0.3">
      <c r="A118" t="str">
        <v>Low Value</v>
      </c>
      <c r="C118" t="str">
        <v>Low</v>
      </c>
      <c r="E118" t="str">
        <v>Cheap</v>
      </c>
      <c r="G118" t="str">
        <f>IF(AND('Main Data(Cleaned)'!E117&gt;7,'Main Data(Cleaned)'!I117="Yes"),"High Qty &amp; Returned","No")</f>
        <v>No</v>
      </c>
      <c r="O118" s="1">
        <f>DATE(YEAR('Main Data(Cleaned)'!H118),MONTH('Main Data(Cleaned)'!H118),DAY('Main Data(Cleaned)'!H118))</f>
        <v>45611</v>
      </c>
      <c r="Q118">
        <f>O118-'Main Data(Cleaned)'!G118</f>
        <v>37</v>
      </c>
    </row>
    <row r="119" spans="1:17" x14ac:dyDescent="0.3">
      <c r="A119" t="str">
        <v>Low Value</v>
      </c>
      <c r="C119" t="str">
        <v>Medium</v>
      </c>
      <c r="E119" t="str">
        <v>Moderate</v>
      </c>
      <c r="G119" t="str">
        <f>IF(AND('Main Data(Cleaned)'!E118&gt;7,'Main Data(Cleaned)'!I118="Yes"),"High Qty &amp; Returned","No")</f>
        <v>High Qty &amp; Returned</v>
      </c>
      <c r="O119" s="1">
        <f>DATE(YEAR('Main Data(Cleaned)'!H119),MONTH('Main Data(Cleaned)'!H119),DAY('Main Data(Cleaned)'!H119))</f>
        <v>45491</v>
      </c>
      <c r="Q119">
        <f>O119-'Main Data(Cleaned)'!G119</f>
        <v>25</v>
      </c>
    </row>
    <row r="120" spans="1:17" x14ac:dyDescent="0.3">
      <c r="A120" t="str">
        <v>Low Value</v>
      </c>
      <c r="C120" t="str">
        <v>Low</v>
      </c>
      <c r="E120" t="str">
        <v>Moderate</v>
      </c>
      <c r="G120" t="str">
        <f>IF(AND('Main Data(Cleaned)'!E119&gt;7,'Main Data(Cleaned)'!I119="Yes"),"High Qty &amp; Returned","No")</f>
        <v>No</v>
      </c>
      <c r="O120" s="1">
        <f>DATE(YEAR('Main Data(Cleaned)'!H120),MONTH('Main Data(Cleaned)'!H120),DAY('Main Data(Cleaned)'!H120))</f>
        <v>45730</v>
      </c>
      <c r="Q120">
        <f>O120-'Main Data(Cleaned)'!G120</f>
        <v>38</v>
      </c>
    </row>
    <row r="121" spans="1:17" x14ac:dyDescent="0.3">
      <c r="A121" t="str">
        <v>Low Value</v>
      </c>
      <c r="C121" t="str">
        <v>Low</v>
      </c>
      <c r="E121" t="str">
        <v>Moderate</v>
      </c>
      <c r="G121" t="str">
        <f>IF(AND('Main Data(Cleaned)'!E120&gt;7,'Main Data(Cleaned)'!I120="Yes"),"High Qty &amp; Returned","No")</f>
        <v>No</v>
      </c>
      <c r="O121" s="1">
        <f>DATE(YEAR('Main Data(Cleaned)'!H121),MONTH('Main Data(Cleaned)'!H121),DAY('Main Data(Cleaned)'!H121))</f>
        <v>45723</v>
      </c>
      <c r="Q121">
        <f>O121-'Main Data(Cleaned)'!G121</f>
        <v>31</v>
      </c>
    </row>
    <row r="122" spans="1:17" x14ac:dyDescent="0.3">
      <c r="A122" t="str">
        <v>Low Value</v>
      </c>
      <c r="C122" t="str">
        <v>High</v>
      </c>
      <c r="E122" t="str">
        <v>Cheap</v>
      </c>
      <c r="G122" t="str">
        <f>IF(AND('Main Data(Cleaned)'!E121&gt;7,'Main Data(Cleaned)'!I121="Yes"),"High Qty &amp; Returned","No")</f>
        <v>No</v>
      </c>
      <c r="O122" s="1">
        <f>DATE(YEAR('Main Data(Cleaned)'!H122),MONTH('Main Data(Cleaned)'!H122),DAY('Main Data(Cleaned)'!H122))</f>
        <v>45752</v>
      </c>
      <c r="Q122">
        <f>O122-'Main Data(Cleaned)'!G122</f>
        <v>43</v>
      </c>
    </row>
    <row r="123" spans="1:17" x14ac:dyDescent="0.3">
      <c r="A123" t="str">
        <v>High Value</v>
      </c>
      <c r="C123" t="str">
        <v>Medium</v>
      </c>
      <c r="E123" t="str">
        <v>Moderate</v>
      </c>
      <c r="G123" t="str">
        <f>IF(AND('Main Data(Cleaned)'!E122&gt;7,'Main Data(Cleaned)'!I122="Yes"),"High Qty &amp; Returned","No")</f>
        <v>High Qty &amp; Returned</v>
      </c>
      <c r="O123" s="1">
        <f>DATE(YEAR('Main Data(Cleaned)'!H123),MONTH('Main Data(Cleaned)'!H123),DAY('Main Data(Cleaned)'!H123))</f>
        <v>45087</v>
      </c>
      <c r="Q123">
        <f>O123-'Main Data(Cleaned)'!G123</f>
        <v>26</v>
      </c>
    </row>
    <row r="124" spans="1:17" x14ac:dyDescent="0.3">
      <c r="A124" t="str">
        <v>Low Value</v>
      </c>
      <c r="C124" t="str">
        <v>Low</v>
      </c>
      <c r="E124" t="str">
        <v>Cheap</v>
      </c>
      <c r="G124" t="str">
        <f>IF(AND('Main Data(Cleaned)'!E123&gt;7,'Main Data(Cleaned)'!I123="Yes"),"High Qty &amp; Returned","No")</f>
        <v>High Qty &amp; Returned</v>
      </c>
      <c r="O124" s="1">
        <f>DATE(YEAR('Main Data(Cleaned)'!H124),MONTH('Main Data(Cleaned)'!H124),DAY('Main Data(Cleaned)'!H124))</f>
        <v>45440</v>
      </c>
      <c r="Q124">
        <f>O124-'Main Data(Cleaned)'!G124</f>
        <v>41</v>
      </c>
    </row>
    <row r="125" spans="1:17" x14ac:dyDescent="0.3">
      <c r="A125" t="str">
        <v>Low Value</v>
      </c>
      <c r="C125" t="str">
        <v>Medium</v>
      </c>
      <c r="E125" t="str">
        <v>Cheap</v>
      </c>
      <c r="G125" t="str">
        <f>IF(AND('Main Data(Cleaned)'!E124&gt;7,'Main Data(Cleaned)'!I124="Yes"),"High Qty &amp; Returned","No")</f>
        <v>No</v>
      </c>
      <c r="O125" s="1">
        <f>DATE(YEAR('Main Data(Cleaned)'!H125),MONTH('Main Data(Cleaned)'!H125),DAY('Main Data(Cleaned)'!H125))</f>
        <v>45980</v>
      </c>
      <c r="Q125">
        <f>O125-'Main Data(Cleaned)'!G125</f>
        <v>26</v>
      </c>
    </row>
    <row r="126" spans="1:17" x14ac:dyDescent="0.3">
      <c r="A126" t="str">
        <v>Low Value</v>
      </c>
      <c r="C126" t="str">
        <v>Medium</v>
      </c>
      <c r="E126" t="str">
        <v>Cheap</v>
      </c>
      <c r="G126" t="str">
        <f>IF(AND('Main Data(Cleaned)'!E125&gt;7,'Main Data(Cleaned)'!I125="Yes"),"High Qty &amp; Returned","No")</f>
        <v>No</v>
      </c>
      <c r="O126" s="1">
        <f>DATE(YEAR('Main Data(Cleaned)'!H126),MONTH('Main Data(Cleaned)'!H126),DAY('Main Data(Cleaned)'!H126))</f>
        <v>45075</v>
      </c>
      <c r="Q126">
        <f>O126-'Main Data(Cleaned)'!G126</f>
        <v>16</v>
      </c>
    </row>
    <row r="127" spans="1:17" x14ac:dyDescent="0.3">
      <c r="A127" t="str">
        <v>Low Value</v>
      </c>
      <c r="C127" t="str">
        <v>Low</v>
      </c>
      <c r="E127" t="str">
        <v>Cheap</v>
      </c>
      <c r="G127" t="str">
        <f>IF(AND('Main Data(Cleaned)'!E126&gt;7,'Main Data(Cleaned)'!I126="Yes"),"High Qty &amp; Returned","No")</f>
        <v>No</v>
      </c>
      <c r="O127" s="1">
        <f>DATE(YEAR('Main Data(Cleaned)'!H127),MONTH('Main Data(Cleaned)'!H127),DAY('Main Data(Cleaned)'!H127))</f>
        <v>45702</v>
      </c>
      <c r="Q127">
        <f>O127-'Main Data(Cleaned)'!G127</f>
        <v>40</v>
      </c>
    </row>
    <row r="128" spans="1:17" x14ac:dyDescent="0.3">
      <c r="A128" t="str">
        <v>Low Value</v>
      </c>
      <c r="C128" t="str">
        <v>Low</v>
      </c>
      <c r="E128" t="str">
        <v>Cheap</v>
      </c>
      <c r="G128" t="str">
        <f>IF(AND('Main Data(Cleaned)'!E127&gt;7,'Main Data(Cleaned)'!I127="Yes"),"High Qty &amp; Returned","No")</f>
        <v>No</v>
      </c>
      <c r="O128" s="1">
        <f>DATE(YEAR('Main Data(Cleaned)'!H128),MONTH('Main Data(Cleaned)'!H128),DAY('Main Data(Cleaned)'!H128))</f>
        <v>46020</v>
      </c>
      <c r="Q128">
        <f>O128-'Main Data(Cleaned)'!G128</f>
        <v>31</v>
      </c>
    </row>
    <row r="129" spans="1:17" x14ac:dyDescent="0.3">
      <c r="A129" t="str">
        <v>High Value</v>
      </c>
      <c r="C129" t="str">
        <v>Low</v>
      </c>
      <c r="E129" t="str">
        <v>Moderate</v>
      </c>
      <c r="G129" t="str">
        <f>IF(AND('Main Data(Cleaned)'!E128&gt;7,'Main Data(Cleaned)'!I128="Yes"),"High Qty &amp; Returned","No")</f>
        <v>No</v>
      </c>
      <c r="O129" s="1">
        <f>DATE(YEAR('Main Data(Cleaned)'!H129),MONTH('Main Data(Cleaned)'!H129),DAY('Main Data(Cleaned)'!H129))</f>
        <v>45757</v>
      </c>
      <c r="Q129">
        <f>O129-'Main Data(Cleaned)'!G129</f>
        <v>32</v>
      </c>
    </row>
    <row r="130" spans="1:17" x14ac:dyDescent="0.3">
      <c r="A130" t="str">
        <v>Low Value</v>
      </c>
      <c r="C130" t="str">
        <v>Medium</v>
      </c>
      <c r="E130" t="str">
        <v>Cheap</v>
      </c>
      <c r="G130" t="str">
        <f>IF(AND('Main Data(Cleaned)'!E129&gt;7,'Main Data(Cleaned)'!I129="Yes"),"High Qty &amp; Returned","No")</f>
        <v>High Qty &amp; Returned</v>
      </c>
      <c r="O130" s="1">
        <f>DATE(YEAR('Main Data(Cleaned)'!H130),MONTH('Main Data(Cleaned)'!H130),DAY('Main Data(Cleaned)'!H130))</f>
        <v>45984</v>
      </c>
      <c r="Q130">
        <f>O130-'Main Data(Cleaned)'!G130</f>
        <v>41</v>
      </c>
    </row>
    <row r="131" spans="1:17" x14ac:dyDescent="0.3">
      <c r="A131" t="str">
        <v>Low Value</v>
      </c>
      <c r="C131" t="str">
        <v>Medium</v>
      </c>
      <c r="E131" t="str">
        <v>Moderate</v>
      </c>
      <c r="G131" t="str">
        <f>IF(AND('Main Data(Cleaned)'!E130&gt;7,'Main Data(Cleaned)'!I130="Yes"),"High Qty &amp; Returned","No")</f>
        <v>No</v>
      </c>
      <c r="O131" s="1">
        <f>DATE(YEAR('Main Data(Cleaned)'!H131),MONTH('Main Data(Cleaned)'!H131),DAY('Main Data(Cleaned)'!H131))</f>
        <v>45866</v>
      </c>
      <c r="Q131">
        <f>O131-'Main Data(Cleaned)'!G131</f>
        <v>41</v>
      </c>
    </row>
    <row r="132" spans="1:17" x14ac:dyDescent="0.3">
      <c r="A132" t="str">
        <v>High Value</v>
      </c>
      <c r="C132" t="str">
        <v>Medium</v>
      </c>
      <c r="E132" t="str">
        <v>Moderate</v>
      </c>
      <c r="G132" t="str">
        <f>IF(AND('Main Data(Cleaned)'!E131&gt;7,'Main Data(Cleaned)'!I131="Yes"),"High Qty &amp; Returned","No")</f>
        <v>No</v>
      </c>
      <c r="O132" s="1">
        <f>DATE(YEAR('Main Data(Cleaned)'!H132),MONTH('Main Data(Cleaned)'!H132),DAY('Main Data(Cleaned)'!H132))</f>
        <v>46025</v>
      </c>
      <c r="Q132">
        <f>O132-'Main Data(Cleaned)'!G132</f>
        <v>36</v>
      </c>
    </row>
    <row r="133" spans="1:17" x14ac:dyDescent="0.3">
      <c r="A133" t="str">
        <v>High Value</v>
      </c>
      <c r="C133" t="str">
        <v>Medium</v>
      </c>
      <c r="E133" t="str">
        <v>Moderate</v>
      </c>
      <c r="G133" t="str">
        <f>IF(AND('Main Data(Cleaned)'!E132&gt;7,'Main Data(Cleaned)'!I132="Yes"),"High Qty &amp; Returned","No")</f>
        <v>No</v>
      </c>
      <c r="O133" s="1">
        <f>DATE(YEAR('Main Data(Cleaned)'!H133),MONTH('Main Data(Cleaned)'!H133),DAY('Main Data(Cleaned)'!H133))</f>
        <v>45320</v>
      </c>
      <c r="Q133">
        <f>O133-'Main Data(Cleaned)'!G133</f>
        <v>33</v>
      </c>
    </row>
    <row r="134" spans="1:17" x14ac:dyDescent="0.3">
      <c r="A134" t="str">
        <v>High Value</v>
      </c>
      <c r="C134" t="str">
        <v>Low</v>
      </c>
      <c r="E134" t="str">
        <v>Moderate</v>
      </c>
      <c r="G134" t="str">
        <f>IF(AND('Main Data(Cleaned)'!E133&gt;7,'Main Data(Cleaned)'!I133="Yes"),"High Qty &amp; Returned","No")</f>
        <v>No</v>
      </c>
      <c r="O134" s="1">
        <f>DATE(YEAR('Main Data(Cleaned)'!H134),MONTH('Main Data(Cleaned)'!H134),DAY('Main Data(Cleaned)'!H134))</f>
        <v>45539</v>
      </c>
      <c r="Q134">
        <f>O134-'Main Data(Cleaned)'!G134</f>
        <v>20</v>
      </c>
    </row>
    <row r="135" spans="1:17" x14ac:dyDescent="0.3">
      <c r="A135" t="str">
        <v>Low Value</v>
      </c>
      <c r="C135" t="str">
        <v>Low</v>
      </c>
      <c r="E135" t="str">
        <v>Moderate</v>
      </c>
      <c r="G135" t="str">
        <f>IF(AND('Main Data(Cleaned)'!E134&gt;7,'Main Data(Cleaned)'!I134="Yes"),"High Qty &amp; Returned","No")</f>
        <v>No</v>
      </c>
      <c r="O135" s="1">
        <f>DATE(YEAR('Main Data(Cleaned)'!H135),MONTH('Main Data(Cleaned)'!H135),DAY('Main Data(Cleaned)'!H135))</f>
        <v>45365</v>
      </c>
      <c r="Q135">
        <f>O135-'Main Data(Cleaned)'!G135</f>
        <v>34</v>
      </c>
    </row>
    <row r="136" spans="1:17" x14ac:dyDescent="0.3">
      <c r="A136" t="str">
        <v>Low Value</v>
      </c>
      <c r="C136" t="str">
        <v>Medium</v>
      </c>
      <c r="E136" t="str">
        <v>Cheap</v>
      </c>
      <c r="G136" t="str">
        <f>IF(AND('Main Data(Cleaned)'!E135&gt;7,'Main Data(Cleaned)'!I135="Yes"),"High Qty &amp; Returned","No")</f>
        <v>No</v>
      </c>
      <c r="O136" s="1">
        <f>DATE(YEAR('Main Data(Cleaned)'!H136),MONTH('Main Data(Cleaned)'!H136),DAY('Main Data(Cleaned)'!H136))</f>
        <v>45583</v>
      </c>
      <c r="Q136">
        <f>O136-'Main Data(Cleaned)'!G136</f>
        <v>40</v>
      </c>
    </row>
    <row r="137" spans="1:17" x14ac:dyDescent="0.3">
      <c r="A137" t="str">
        <v>Low Value</v>
      </c>
      <c r="C137" t="str">
        <v>Low</v>
      </c>
      <c r="E137" t="str">
        <v>Cheap</v>
      </c>
      <c r="G137" t="str">
        <f>IF(AND('Main Data(Cleaned)'!E136&gt;7,'Main Data(Cleaned)'!I136="Yes"),"High Qty &amp; Returned","No")</f>
        <v>No</v>
      </c>
      <c r="O137" s="1">
        <f>DATE(YEAR('Main Data(Cleaned)'!H137),MONTH('Main Data(Cleaned)'!H137),DAY('Main Data(Cleaned)'!H137))</f>
        <v>45272</v>
      </c>
      <c r="Q137">
        <f>O137-'Main Data(Cleaned)'!G137</f>
        <v>20</v>
      </c>
    </row>
    <row r="138" spans="1:17" x14ac:dyDescent="0.3">
      <c r="A138" t="str">
        <v>Low Value</v>
      </c>
      <c r="C138" t="str">
        <v>Low</v>
      </c>
      <c r="E138" t="str">
        <v>Cheap</v>
      </c>
      <c r="G138" t="str">
        <f>IF(AND('Main Data(Cleaned)'!E137&gt;7,'Main Data(Cleaned)'!I137="Yes"),"High Qty &amp; Returned","No")</f>
        <v>No</v>
      </c>
      <c r="O138" s="1">
        <f>DATE(YEAR('Main Data(Cleaned)'!H138),MONTH('Main Data(Cleaned)'!H138),DAY('Main Data(Cleaned)'!H138))</f>
        <v>45933</v>
      </c>
      <c r="Q138">
        <f>O138-'Main Data(Cleaned)'!G138</f>
        <v>45</v>
      </c>
    </row>
    <row r="139" spans="1:17" x14ac:dyDescent="0.3">
      <c r="A139" t="str">
        <v>Low Value</v>
      </c>
      <c r="C139" t="str">
        <v>Medium</v>
      </c>
      <c r="E139" t="str">
        <v>Cheap</v>
      </c>
      <c r="G139" t="str">
        <f>IF(AND('Main Data(Cleaned)'!E138&gt;7,'Main Data(Cleaned)'!I138="Yes"),"High Qty &amp; Returned","No")</f>
        <v>No</v>
      </c>
      <c r="O139" s="1">
        <f>DATE(YEAR('Main Data(Cleaned)'!H139),MONTH('Main Data(Cleaned)'!H139),DAY('Main Data(Cleaned)'!H139))</f>
        <v>46009</v>
      </c>
      <c r="Q139">
        <f>O139-'Main Data(Cleaned)'!G139</f>
        <v>17</v>
      </c>
    </row>
    <row r="140" spans="1:17" x14ac:dyDescent="0.3">
      <c r="A140" t="str">
        <v>Low Value</v>
      </c>
      <c r="C140" t="str">
        <v>Medium</v>
      </c>
      <c r="E140" t="str">
        <v>Moderate</v>
      </c>
      <c r="G140" t="str">
        <f>IF(AND('Main Data(Cleaned)'!E139&gt;7,'Main Data(Cleaned)'!I139="Yes"),"High Qty &amp; Returned","No")</f>
        <v>No</v>
      </c>
      <c r="O140" s="1">
        <f>DATE(YEAR('Main Data(Cleaned)'!H140),MONTH('Main Data(Cleaned)'!H140),DAY('Main Data(Cleaned)'!H140))</f>
        <v>45826</v>
      </c>
      <c r="Q140">
        <f>O140-'Main Data(Cleaned)'!G140</f>
        <v>37</v>
      </c>
    </row>
    <row r="141" spans="1:17" x14ac:dyDescent="0.3">
      <c r="A141" t="str">
        <v>High Value</v>
      </c>
      <c r="C141" t="str">
        <v>High</v>
      </c>
      <c r="E141" t="str">
        <v>Moderate</v>
      </c>
      <c r="G141" t="str">
        <f>IF(AND('Main Data(Cleaned)'!E140&gt;7,'Main Data(Cleaned)'!I140="Yes"),"High Qty &amp; Returned","No")</f>
        <v>No</v>
      </c>
      <c r="O141" s="1">
        <f>DATE(YEAR('Main Data(Cleaned)'!H141),MONTH('Main Data(Cleaned)'!H141),DAY('Main Data(Cleaned)'!H141))</f>
        <v>45652</v>
      </c>
      <c r="Q141">
        <f>O141-'Main Data(Cleaned)'!G141</f>
        <v>21</v>
      </c>
    </row>
    <row r="142" spans="1:17" x14ac:dyDescent="0.3">
      <c r="A142" t="str">
        <v>Low Value</v>
      </c>
      <c r="C142" t="str">
        <v>Low</v>
      </c>
      <c r="E142" t="str">
        <v>Moderate</v>
      </c>
      <c r="G142" t="str">
        <f>IF(AND('Main Data(Cleaned)'!E141&gt;7,'Main Data(Cleaned)'!I141="Yes"),"High Qty &amp; Returned","No")</f>
        <v>High Qty &amp; Returned</v>
      </c>
      <c r="O142" s="1">
        <f>DATE(YEAR('Main Data(Cleaned)'!H142),MONTH('Main Data(Cleaned)'!H142),DAY('Main Data(Cleaned)'!H142))</f>
        <v>45416</v>
      </c>
      <c r="Q142">
        <f>O142-'Main Data(Cleaned)'!G142</f>
        <v>42</v>
      </c>
    </row>
    <row r="143" spans="1:17" x14ac:dyDescent="0.3">
      <c r="A143" t="str">
        <v>Low Value</v>
      </c>
      <c r="C143" t="str">
        <v>High</v>
      </c>
      <c r="E143" t="str">
        <v>Moderate</v>
      </c>
      <c r="G143" t="str">
        <f>IF(AND('Main Data(Cleaned)'!E142&gt;7,'Main Data(Cleaned)'!I142="Yes"),"High Qty &amp; Returned","No")</f>
        <v>No</v>
      </c>
      <c r="O143" s="1">
        <f>DATE(YEAR('Main Data(Cleaned)'!H143),MONTH('Main Data(Cleaned)'!H143),DAY('Main Data(Cleaned)'!H143))</f>
        <v>45981</v>
      </c>
      <c r="Q143">
        <f>O143-'Main Data(Cleaned)'!G143</f>
        <v>32</v>
      </c>
    </row>
    <row r="144" spans="1:17" x14ac:dyDescent="0.3">
      <c r="A144" t="str">
        <v>Low Value</v>
      </c>
      <c r="C144" t="str">
        <v>Low</v>
      </c>
      <c r="E144" t="str">
        <v>Cheap</v>
      </c>
      <c r="G144" t="str">
        <f>IF(AND('Main Data(Cleaned)'!E143&gt;7,'Main Data(Cleaned)'!I143="Yes"),"High Qty &amp; Returned","No")</f>
        <v>No</v>
      </c>
      <c r="O144" s="1">
        <f>DATE(YEAR('Main Data(Cleaned)'!H144),MONTH('Main Data(Cleaned)'!H144),DAY('Main Data(Cleaned)'!H144))</f>
        <v>45520</v>
      </c>
      <c r="Q144">
        <f>O144-'Main Data(Cleaned)'!G144</f>
        <v>32</v>
      </c>
    </row>
    <row r="145" spans="1:17" x14ac:dyDescent="0.3">
      <c r="A145" t="str">
        <v>High Value</v>
      </c>
      <c r="C145" t="str">
        <v>Medium</v>
      </c>
      <c r="E145" t="str">
        <v>Moderate</v>
      </c>
      <c r="G145" t="str">
        <f>IF(AND('Main Data(Cleaned)'!E144&gt;7,'Main Data(Cleaned)'!I144="Yes"),"High Qty &amp; Returned","No")</f>
        <v>No</v>
      </c>
      <c r="O145" s="1">
        <f>DATE(YEAR('Main Data(Cleaned)'!H145),MONTH('Main Data(Cleaned)'!H145),DAY('Main Data(Cleaned)'!H145))</f>
        <v>45525</v>
      </c>
      <c r="Q145">
        <f>O145-'Main Data(Cleaned)'!G145</f>
        <v>26</v>
      </c>
    </row>
    <row r="146" spans="1:17" x14ac:dyDescent="0.3">
      <c r="A146" t="str">
        <v>High Value</v>
      </c>
      <c r="C146" t="str">
        <v>Low</v>
      </c>
      <c r="E146" t="str">
        <v>Moderate</v>
      </c>
      <c r="G146" t="str">
        <f>IF(AND('Main Data(Cleaned)'!E145&gt;7,'Main Data(Cleaned)'!I145="Yes"),"High Qty &amp; Returned","No")</f>
        <v>No</v>
      </c>
      <c r="O146" s="1">
        <f>DATE(YEAR('Main Data(Cleaned)'!H146),MONTH('Main Data(Cleaned)'!H146),DAY('Main Data(Cleaned)'!H146))</f>
        <v>45908</v>
      </c>
      <c r="Q146">
        <f>O146-'Main Data(Cleaned)'!G146</f>
        <v>27</v>
      </c>
    </row>
    <row r="147" spans="1:17" x14ac:dyDescent="0.3">
      <c r="A147" t="str">
        <v>Low Value</v>
      </c>
      <c r="C147" t="str">
        <v>High</v>
      </c>
      <c r="E147" t="str">
        <v>Cheap</v>
      </c>
      <c r="G147" t="str">
        <f>IF(AND('Main Data(Cleaned)'!E146&gt;7,'Main Data(Cleaned)'!I146="Yes"),"High Qty &amp; Returned","No")</f>
        <v>No</v>
      </c>
      <c r="O147" s="1">
        <f>DATE(YEAR('Main Data(Cleaned)'!H147),MONTH('Main Data(Cleaned)'!H147),DAY('Main Data(Cleaned)'!H147))</f>
        <v>45576</v>
      </c>
      <c r="Q147">
        <f>O147-'Main Data(Cleaned)'!G147</f>
        <v>24</v>
      </c>
    </row>
    <row r="148" spans="1:17" x14ac:dyDescent="0.3">
      <c r="A148" t="str">
        <v>Low Value</v>
      </c>
      <c r="C148" t="str">
        <v>Medium</v>
      </c>
      <c r="E148" t="str">
        <v>Moderate</v>
      </c>
      <c r="G148" t="str">
        <f>IF(AND('Main Data(Cleaned)'!E147&gt;7,'Main Data(Cleaned)'!I147="Yes"),"High Qty &amp; Returned","No")</f>
        <v>High Qty &amp; Returned</v>
      </c>
      <c r="O148" s="1">
        <f>DATE(YEAR('Main Data(Cleaned)'!H148),MONTH('Main Data(Cleaned)'!H148),DAY('Main Data(Cleaned)'!H148))</f>
        <v>45904</v>
      </c>
      <c r="Q148">
        <f>O148-'Main Data(Cleaned)'!G148</f>
        <v>28</v>
      </c>
    </row>
    <row r="149" spans="1:17" x14ac:dyDescent="0.3">
      <c r="A149" t="str">
        <v>High Value</v>
      </c>
      <c r="C149" t="str">
        <v>Low</v>
      </c>
      <c r="E149" t="str">
        <v>Moderate</v>
      </c>
      <c r="G149" t="str">
        <f>IF(AND('Main Data(Cleaned)'!E148&gt;7,'Main Data(Cleaned)'!I148="Yes"),"High Qty &amp; Returned","No")</f>
        <v>No</v>
      </c>
      <c r="O149" s="1">
        <f>DATE(YEAR('Main Data(Cleaned)'!H149),MONTH('Main Data(Cleaned)'!H149),DAY('Main Data(Cleaned)'!H149))</f>
        <v>45709</v>
      </c>
      <c r="Q149">
        <f>O149-'Main Data(Cleaned)'!G149</f>
        <v>19</v>
      </c>
    </row>
    <row r="150" spans="1:17" x14ac:dyDescent="0.3">
      <c r="A150" t="str">
        <v>Low Value</v>
      </c>
      <c r="C150" t="str">
        <v>Medium</v>
      </c>
      <c r="E150" t="str">
        <v>Moderate</v>
      </c>
      <c r="G150" t="str">
        <f>IF(AND('Main Data(Cleaned)'!E149&gt;7,'Main Data(Cleaned)'!I149="Yes"),"High Qty &amp; Returned","No")</f>
        <v>High Qty &amp; Returned</v>
      </c>
      <c r="O150" s="1">
        <f>DATE(YEAR('Main Data(Cleaned)'!H150),MONTH('Main Data(Cleaned)'!H150),DAY('Main Data(Cleaned)'!H150))</f>
        <v>45552</v>
      </c>
      <c r="Q150">
        <f>O150-'Main Data(Cleaned)'!G150</f>
        <v>22</v>
      </c>
    </row>
    <row r="151" spans="1:17" x14ac:dyDescent="0.3">
      <c r="A151" t="str">
        <v>High Value</v>
      </c>
      <c r="C151" t="str">
        <v>Low</v>
      </c>
      <c r="E151" t="str">
        <v>Moderate</v>
      </c>
      <c r="G151" t="str">
        <f>IF(AND('Main Data(Cleaned)'!E150&gt;7,'Main Data(Cleaned)'!I150="Yes"),"High Qty &amp; Returned","No")</f>
        <v>No</v>
      </c>
      <c r="O151" s="1">
        <f>DATE(YEAR('Main Data(Cleaned)'!H151),MONTH('Main Data(Cleaned)'!H151),DAY('Main Data(Cleaned)'!H151))</f>
        <v>45444</v>
      </c>
      <c r="Q151">
        <f>O151-'Main Data(Cleaned)'!G151</f>
        <v>44</v>
      </c>
    </row>
    <row r="152" spans="1:17" x14ac:dyDescent="0.3">
      <c r="A152" t="str">
        <v>High Value</v>
      </c>
      <c r="C152" t="str">
        <v>Low</v>
      </c>
      <c r="E152" t="str">
        <v>Moderate</v>
      </c>
      <c r="G152" t="str">
        <f>IF(AND('Main Data(Cleaned)'!E151&gt;7,'Main Data(Cleaned)'!I151="Yes"),"High Qty &amp; Returned","No")</f>
        <v>High Qty &amp; Returned</v>
      </c>
      <c r="O152" s="1">
        <f>DATE(YEAR('Main Data(Cleaned)'!H152),MONTH('Main Data(Cleaned)'!H152),DAY('Main Data(Cleaned)'!H152))</f>
        <v>45170</v>
      </c>
      <c r="Q152">
        <f>O152-'Main Data(Cleaned)'!G152</f>
        <v>45</v>
      </c>
    </row>
    <row r="153" spans="1:17" x14ac:dyDescent="0.3">
      <c r="A153" t="str">
        <v>Low Value</v>
      </c>
      <c r="C153" t="str">
        <v>Low</v>
      </c>
      <c r="E153" t="str">
        <v>Cheap</v>
      </c>
      <c r="G153" t="str">
        <f>IF(AND('Main Data(Cleaned)'!E152&gt;7,'Main Data(Cleaned)'!I152="Yes"),"High Qty &amp; Returned","No")</f>
        <v>High Qty &amp; Returned</v>
      </c>
      <c r="O153" s="1">
        <f>DATE(YEAR('Main Data(Cleaned)'!H153),MONTH('Main Data(Cleaned)'!H153),DAY('Main Data(Cleaned)'!H153))</f>
        <v>45060</v>
      </c>
      <c r="Q153">
        <f>O153-'Main Data(Cleaned)'!G153</f>
        <v>38</v>
      </c>
    </row>
    <row r="154" spans="1:17" x14ac:dyDescent="0.3">
      <c r="A154" t="str">
        <v>Low Value</v>
      </c>
      <c r="C154" t="str">
        <v>Medium</v>
      </c>
      <c r="E154" t="str">
        <v>Moderate</v>
      </c>
      <c r="G154" t="str">
        <f>IF(AND('Main Data(Cleaned)'!E153&gt;7,'Main Data(Cleaned)'!I153="Yes"),"High Qty &amp; Returned","No")</f>
        <v>No</v>
      </c>
      <c r="O154" s="1">
        <f>DATE(YEAR('Main Data(Cleaned)'!H154),MONTH('Main Data(Cleaned)'!H154),DAY('Main Data(Cleaned)'!H154))</f>
        <v>45927</v>
      </c>
      <c r="Q154">
        <f>O154-'Main Data(Cleaned)'!G154</f>
        <v>33</v>
      </c>
    </row>
    <row r="155" spans="1:17" x14ac:dyDescent="0.3">
      <c r="A155" t="str">
        <v>Low Value</v>
      </c>
      <c r="C155" t="str">
        <v>Medium</v>
      </c>
      <c r="E155" t="str">
        <v>Cheap</v>
      </c>
      <c r="G155" t="str">
        <f>IF(AND('Main Data(Cleaned)'!E154&gt;7,'Main Data(Cleaned)'!I154="Yes"),"High Qty &amp; Returned","No")</f>
        <v>No</v>
      </c>
      <c r="O155" s="1">
        <f>DATE(YEAR('Main Data(Cleaned)'!H155),MONTH('Main Data(Cleaned)'!H155),DAY('Main Data(Cleaned)'!H155))</f>
        <v>45436</v>
      </c>
      <c r="Q155">
        <f>O155-'Main Data(Cleaned)'!G155</f>
        <v>38</v>
      </c>
    </row>
    <row r="156" spans="1:17" x14ac:dyDescent="0.3">
      <c r="A156" t="str">
        <v>Low Value</v>
      </c>
      <c r="C156" t="str">
        <v>Low</v>
      </c>
      <c r="E156" t="str">
        <v>Cheap</v>
      </c>
      <c r="G156" t="str">
        <f>IF(AND('Main Data(Cleaned)'!E155&gt;7,'Main Data(Cleaned)'!I155="Yes"),"High Qty &amp; Returned","No")</f>
        <v>No</v>
      </c>
      <c r="O156" s="1">
        <f>DATE(YEAR('Main Data(Cleaned)'!H156),MONTH('Main Data(Cleaned)'!H156),DAY('Main Data(Cleaned)'!H156))</f>
        <v>45634</v>
      </c>
      <c r="Q156">
        <f>O156-'Main Data(Cleaned)'!G156</f>
        <v>45</v>
      </c>
    </row>
    <row r="157" spans="1:17" x14ac:dyDescent="0.3">
      <c r="A157" t="str">
        <v>Low Value</v>
      </c>
      <c r="C157" t="str">
        <v>High</v>
      </c>
      <c r="E157" t="str">
        <v>Moderate</v>
      </c>
      <c r="G157" t="str">
        <f>IF(AND('Main Data(Cleaned)'!E156&gt;7,'Main Data(Cleaned)'!I156="Yes"),"High Qty &amp; Returned","No")</f>
        <v>No</v>
      </c>
      <c r="O157" s="1">
        <f>DATE(YEAR('Main Data(Cleaned)'!H157),MONTH('Main Data(Cleaned)'!H157),DAY('Main Data(Cleaned)'!H157))</f>
        <v>45794</v>
      </c>
      <c r="Q157">
        <f>O157-'Main Data(Cleaned)'!G157</f>
        <v>43</v>
      </c>
    </row>
    <row r="158" spans="1:17" x14ac:dyDescent="0.3">
      <c r="A158" t="str">
        <v>Low Value</v>
      </c>
      <c r="C158" t="str">
        <v>Medium</v>
      </c>
      <c r="E158" t="str">
        <v>Cheap</v>
      </c>
      <c r="G158" t="str">
        <f>IF(AND('Main Data(Cleaned)'!E157&gt;7,'Main Data(Cleaned)'!I157="Yes"),"High Qty &amp; Returned","No")</f>
        <v>No</v>
      </c>
      <c r="O158" s="1">
        <f>DATE(YEAR('Main Data(Cleaned)'!H158),MONTH('Main Data(Cleaned)'!H158),DAY('Main Data(Cleaned)'!H158))</f>
        <v>45543</v>
      </c>
      <c r="Q158">
        <f>O158-'Main Data(Cleaned)'!G158</f>
        <v>22</v>
      </c>
    </row>
    <row r="159" spans="1:17" x14ac:dyDescent="0.3">
      <c r="A159" t="str">
        <v>Low Value</v>
      </c>
      <c r="C159" t="str">
        <v>Low</v>
      </c>
      <c r="E159" t="str">
        <v>Cheap</v>
      </c>
      <c r="G159" t="str">
        <f>IF(AND('Main Data(Cleaned)'!E158&gt;7,'Main Data(Cleaned)'!I158="Yes"),"High Qty &amp; Returned","No")</f>
        <v>No</v>
      </c>
      <c r="O159" s="1">
        <f>DATE(YEAR('Main Data(Cleaned)'!H159),MONTH('Main Data(Cleaned)'!H159),DAY('Main Data(Cleaned)'!H159))</f>
        <v>45571</v>
      </c>
      <c r="Q159">
        <f>O159-'Main Data(Cleaned)'!G159</f>
        <v>20</v>
      </c>
    </row>
    <row r="160" spans="1:17" x14ac:dyDescent="0.3">
      <c r="A160" t="str">
        <v>Low Value</v>
      </c>
      <c r="C160" t="str">
        <v>Medium</v>
      </c>
      <c r="E160" t="str">
        <v>Cheap</v>
      </c>
      <c r="G160" t="str">
        <f>IF(AND('Main Data(Cleaned)'!E159&gt;7,'Main Data(Cleaned)'!I159="Yes"),"High Qty &amp; Returned","No")</f>
        <v>No</v>
      </c>
      <c r="O160" s="1">
        <f>DATE(YEAR('Main Data(Cleaned)'!H160),MONTH('Main Data(Cleaned)'!H160),DAY('Main Data(Cleaned)'!H160))</f>
        <v>44997</v>
      </c>
      <c r="Q160">
        <f>O160-'Main Data(Cleaned)'!G160</f>
        <v>26</v>
      </c>
    </row>
    <row r="161" spans="1:17" x14ac:dyDescent="0.3">
      <c r="A161" t="str">
        <v>High Value</v>
      </c>
      <c r="C161" t="str">
        <v>Medium</v>
      </c>
      <c r="E161" t="str">
        <v>Moderate</v>
      </c>
      <c r="G161" t="str">
        <f>IF(AND('Main Data(Cleaned)'!E160&gt;7,'Main Data(Cleaned)'!I160="Yes"),"High Qty &amp; Returned","No")</f>
        <v>No</v>
      </c>
      <c r="O161" s="1">
        <f>DATE(YEAR('Main Data(Cleaned)'!H161),MONTH('Main Data(Cleaned)'!H161),DAY('Main Data(Cleaned)'!H161))</f>
        <v>44976</v>
      </c>
      <c r="Q161">
        <f>O161-'Main Data(Cleaned)'!G161</f>
        <v>20</v>
      </c>
    </row>
    <row r="162" spans="1:17" x14ac:dyDescent="0.3">
      <c r="A162" t="str">
        <v>Low Value</v>
      </c>
      <c r="C162" t="str">
        <v>Medium</v>
      </c>
      <c r="E162" t="str">
        <v>Moderate</v>
      </c>
      <c r="G162" t="str">
        <f>IF(AND('Main Data(Cleaned)'!E161&gt;7,'Main Data(Cleaned)'!I161="Yes"),"High Qty &amp; Returned","No")</f>
        <v>No</v>
      </c>
      <c r="O162" s="1">
        <f>DATE(YEAR('Main Data(Cleaned)'!H162),MONTH('Main Data(Cleaned)'!H162),DAY('Main Data(Cleaned)'!H162))</f>
        <v>45836</v>
      </c>
      <c r="Q162">
        <f>O162-'Main Data(Cleaned)'!G162</f>
        <v>44</v>
      </c>
    </row>
    <row r="163" spans="1:17" x14ac:dyDescent="0.3">
      <c r="A163" t="str">
        <v>Low Value</v>
      </c>
      <c r="C163" t="str">
        <v>Medium</v>
      </c>
      <c r="E163" t="str">
        <v>Moderate</v>
      </c>
      <c r="G163" t="str">
        <f>IF(AND('Main Data(Cleaned)'!E162&gt;7,'Main Data(Cleaned)'!I162="Yes"),"High Qty &amp; Returned","No")</f>
        <v>No</v>
      </c>
      <c r="O163" s="1">
        <f>DATE(YEAR('Main Data(Cleaned)'!H163),MONTH('Main Data(Cleaned)'!H163),DAY('Main Data(Cleaned)'!H163))</f>
        <v>45778</v>
      </c>
      <c r="Q163">
        <f>O163-'Main Data(Cleaned)'!G163</f>
        <v>44</v>
      </c>
    </row>
    <row r="164" spans="1:17" x14ac:dyDescent="0.3">
      <c r="A164" t="str">
        <v>Low Value</v>
      </c>
      <c r="C164" t="str">
        <v>Low</v>
      </c>
      <c r="E164" t="str">
        <v>Cheap</v>
      </c>
      <c r="G164" t="str">
        <f>IF(AND('Main Data(Cleaned)'!E163&gt;7,'Main Data(Cleaned)'!I163="Yes"),"High Qty &amp; Returned","No")</f>
        <v>No</v>
      </c>
      <c r="O164" s="1">
        <f>DATE(YEAR('Main Data(Cleaned)'!H164),MONTH('Main Data(Cleaned)'!H164),DAY('Main Data(Cleaned)'!H164))</f>
        <v>45393</v>
      </c>
      <c r="Q164">
        <f>O164-'Main Data(Cleaned)'!G164</f>
        <v>29</v>
      </c>
    </row>
    <row r="165" spans="1:17" x14ac:dyDescent="0.3">
      <c r="A165" t="str">
        <v>Low Value</v>
      </c>
      <c r="C165" t="str">
        <v>Low</v>
      </c>
      <c r="E165" t="str">
        <v>Moderate</v>
      </c>
      <c r="G165" t="str">
        <f>IF(AND('Main Data(Cleaned)'!E164&gt;7,'Main Data(Cleaned)'!I164="Yes"),"High Qty &amp; Returned","No")</f>
        <v>No</v>
      </c>
      <c r="O165" s="1">
        <f>DATE(YEAR('Main Data(Cleaned)'!H165),MONTH('Main Data(Cleaned)'!H165),DAY('Main Data(Cleaned)'!H165))</f>
        <v>45919</v>
      </c>
      <c r="Q165">
        <f>O165-'Main Data(Cleaned)'!G165</f>
        <v>18</v>
      </c>
    </row>
    <row r="166" spans="1:17" x14ac:dyDescent="0.3">
      <c r="A166" t="str">
        <v>Low Value</v>
      </c>
      <c r="C166" t="str">
        <v>High</v>
      </c>
      <c r="E166" t="str">
        <v>Cheap</v>
      </c>
      <c r="G166" t="str">
        <f>IF(AND('Main Data(Cleaned)'!E165&gt;7,'Main Data(Cleaned)'!I165="Yes"),"High Qty &amp; Returned","No")</f>
        <v>High Qty &amp; Returned</v>
      </c>
      <c r="O166" s="1">
        <f>DATE(YEAR('Main Data(Cleaned)'!H166),MONTH('Main Data(Cleaned)'!H166),DAY('Main Data(Cleaned)'!H166))</f>
        <v>45445</v>
      </c>
      <c r="Q166">
        <f>O166-'Main Data(Cleaned)'!G166</f>
        <v>20</v>
      </c>
    </row>
    <row r="167" spans="1:17" x14ac:dyDescent="0.3">
      <c r="A167" t="str">
        <v>High Value</v>
      </c>
      <c r="C167" t="str">
        <v>High</v>
      </c>
      <c r="E167" t="str">
        <v>Moderate</v>
      </c>
      <c r="G167" t="str">
        <f>IF(AND('Main Data(Cleaned)'!E166&gt;7,'Main Data(Cleaned)'!I166="Yes"),"High Qty &amp; Returned","No")</f>
        <v>High Qty &amp; Returned</v>
      </c>
      <c r="O167" s="1">
        <f>DATE(YEAR('Main Data(Cleaned)'!H167),MONTH('Main Data(Cleaned)'!H167),DAY('Main Data(Cleaned)'!H167))</f>
        <v>45525</v>
      </c>
      <c r="Q167">
        <f>O167-'Main Data(Cleaned)'!G167</f>
        <v>15</v>
      </c>
    </row>
    <row r="168" spans="1:17" x14ac:dyDescent="0.3">
      <c r="A168" t="str">
        <v>Low Value</v>
      </c>
      <c r="C168" t="str">
        <v>Medium</v>
      </c>
      <c r="E168" t="str">
        <v>Moderate</v>
      </c>
      <c r="G168" t="str">
        <f>IF(AND('Main Data(Cleaned)'!E167&gt;7,'Main Data(Cleaned)'!I167="Yes"),"High Qty &amp; Returned","No")</f>
        <v>High Qty &amp; Returned</v>
      </c>
      <c r="O168" s="1">
        <f>DATE(YEAR('Main Data(Cleaned)'!H168),MONTH('Main Data(Cleaned)'!H168),DAY('Main Data(Cleaned)'!H168))</f>
        <v>45634</v>
      </c>
      <c r="Q168">
        <f>O168-'Main Data(Cleaned)'!G168</f>
        <v>29</v>
      </c>
    </row>
    <row r="169" spans="1:17" x14ac:dyDescent="0.3">
      <c r="A169" t="str">
        <v>Low Value</v>
      </c>
      <c r="C169" t="str">
        <v>Low</v>
      </c>
      <c r="E169" t="str">
        <v>Cheap</v>
      </c>
      <c r="G169" t="str">
        <f>IF(AND('Main Data(Cleaned)'!E168&gt;7,'Main Data(Cleaned)'!I168="Yes"),"High Qty &amp; Returned","No")</f>
        <v>No</v>
      </c>
      <c r="O169" s="1">
        <f>DATE(YEAR('Main Data(Cleaned)'!H169),MONTH('Main Data(Cleaned)'!H169),DAY('Main Data(Cleaned)'!H169))</f>
        <v>45052</v>
      </c>
      <c r="Q169">
        <f>O169-'Main Data(Cleaned)'!G169</f>
        <v>34</v>
      </c>
    </row>
    <row r="170" spans="1:17" x14ac:dyDescent="0.3">
      <c r="A170" t="str">
        <v>Low Value</v>
      </c>
      <c r="C170" t="str">
        <v>Medium</v>
      </c>
      <c r="E170" t="str">
        <v>Moderate</v>
      </c>
      <c r="G170" t="str">
        <f>IF(AND('Main Data(Cleaned)'!E169&gt;7,'Main Data(Cleaned)'!I169="Yes"),"High Qty &amp; Returned","No")</f>
        <v>High Qty &amp; Returned</v>
      </c>
      <c r="O170" s="1">
        <f>DATE(YEAR('Main Data(Cleaned)'!H170),MONTH('Main Data(Cleaned)'!H170),DAY('Main Data(Cleaned)'!H170))</f>
        <v>45775</v>
      </c>
      <c r="Q170">
        <f>O170-'Main Data(Cleaned)'!G170</f>
        <v>16</v>
      </c>
    </row>
    <row r="171" spans="1:17" x14ac:dyDescent="0.3">
      <c r="A171" t="str">
        <v>High Value</v>
      </c>
      <c r="C171" t="str">
        <v>Medium</v>
      </c>
      <c r="E171" t="str">
        <v>Moderate</v>
      </c>
      <c r="G171" t="str">
        <f>IF(AND('Main Data(Cleaned)'!E170&gt;7,'Main Data(Cleaned)'!I170="Yes"),"High Qty &amp; Returned","No")</f>
        <v>No</v>
      </c>
      <c r="O171" s="1">
        <f>DATE(YEAR('Main Data(Cleaned)'!H171),MONTH('Main Data(Cleaned)'!H171),DAY('Main Data(Cleaned)'!H171))</f>
        <v>45825</v>
      </c>
      <c r="Q171">
        <f>O171-'Main Data(Cleaned)'!G171</f>
        <v>29</v>
      </c>
    </row>
    <row r="172" spans="1:17" x14ac:dyDescent="0.3">
      <c r="A172" t="str">
        <v>Low Value</v>
      </c>
      <c r="C172" t="str">
        <v>Medium</v>
      </c>
      <c r="E172" t="str">
        <v>Moderate</v>
      </c>
      <c r="G172" t="str">
        <f>IF(AND('Main Data(Cleaned)'!E171&gt;7,'Main Data(Cleaned)'!I171="Yes"),"High Qty &amp; Returned","No")</f>
        <v>No</v>
      </c>
      <c r="O172" s="1">
        <f>DATE(YEAR('Main Data(Cleaned)'!H172),MONTH('Main Data(Cleaned)'!H172),DAY('Main Data(Cleaned)'!H172))</f>
        <v>45216</v>
      </c>
      <c r="Q172">
        <f>O172-'Main Data(Cleaned)'!G172</f>
        <v>44</v>
      </c>
    </row>
    <row r="173" spans="1:17" x14ac:dyDescent="0.3">
      <c r="A173" t="str">
        <v>Low Value</v>
      </c>
      <c r="C173" t="str">
        <v>Low</v>
      </c>
      <c r="E173" t="str">
        <v>Moderate</v>
      </c>
      <c r="G173" t="str">
        <f>IF(AND('Main Data(Cleaned)'!E172&gt;7,'Main Data(Cleaned)'!I172="Yes"),"High Qty &amp; Returned","No")</f>
        <v>No</v>
      </c>
      <c r="O173" s="1">
        <f>DATE(YEAR('Main Data(Cleaned)'!H173),MONTH('Main Data(Cleaned)'!H173),DAY('Main Data(Cleaned)'!H173))</f>
        <v>45380</v>
      </c>
      <c r="Q173">
        <f>O173-'Main Data(Cleaned)'!G173</f>
        <v>21</v>
      </c>
    </row>
    <row r="174" spans="1:17" x14ac:dyDescent="0.3">
      <c r="A174" t="str">
        <v>Low Value</v>
      </c>
      <c r="C174" t="str">
        <v>Low</v>
      </c>
      <c r="E174" t="str">
        <v>Cheap</v>
      </c>
      <c r="G174" t="str">
        <f>IF(AND('Main Data(Cleaned)'!E173&gt;7,'Main Data(Cleaned)'!I173="Yes"),"High Qty &amp; Returned","No")</f>
        <v>No</v>
      </c>
      <c r="O174" s="1">
        <f>DATE(YEAR('Main Data(Cleaned)'!H174),MONTH('Main Data(Cleaned)'!H174),DAY('Main Data(Cleaned)'!H174))</f>
        <v>45859</v>
      </c>
      <c r="Q174">
        <f>O174-'Main Data(Cleaned)'!G174</f>
        <v>30</v>
      </c>
    </row>
    <row r="175" spans="1:17" x14ac:dyDescent="0.3">
      <c r="A175" t="str">
        <v>Low Value</v>
      </c>
      <c r="C175" t="str">
        <v>Low</v>
      </c>
      <c r="E175" t="str">
        <v>Cheap</v>
      </c>
      <c r="G175" t="str">
        <f>IF(AND('Main Data(Cleaned)'!E174&gt;7,'Main Data(Cleaned)'!I174="Yes"),"High Qty &amp; Returned","No")</f>
        <v>No</v>
      </c>
      <c r="O175" s="1">
        <f>DATE(YEAR('Main Data(Cleaned)'!H175),MONTH('Main Data(Cleaned)'!H175),DAY('Main Data(Cleaned)'!H175))</f>
        <v>45100</v>
      </c>
      <c r="Q175">
        <f>O175-'Main Data(Cleaned)'!G175</f>
        <v>36</v>
      </c>
    </row>
    <row r="176" spans="1:17" x14ac:dyDescent="0.3">
      <c r="A176" t="str">
        <v>Low Value</v>
      </c>
      <c r="C176" t="str">
        <v>Low</v>
      </c>
      <c r="E176" t="str">
        <v>Cheap</v>
      </c>
      <c r="G176" t="str">
        <f>IF(AND('Main Data(Cleaned)'!E175&gt;7,'Main Data(Cleaned)'!I175="Yes"),"High Qty &amp; Returned","No")</f>
        <v>High Qty &amp; Returned</v>
      </c>
      <c r="O176" s="1">
        <f>DATE(YEAR('Main Data(Cleaned)'!H176),MONTH('Main Data(Cleaned)'!H176),DAY('Main Data(Cleaned)'!H176))</f>
        <v>45559</v>
      </c>
      <c r="Q176">
        <f>O176-'Main Data(Cleaned)'!G176</f>
        <v>45</v>
      </c>
    </row>
    <row r="177" spans="1:17" x14ac:dyDescent="0.3">
      <c r="A177" t="str">
        <v>High Value</v>
      </c>
      <c r="C177" t="str">
        <v>Medium</v>
      </c>
      <c r="E177" t="str">
        <v>Moderate</v>
      </c>
      <c r="G177" t="str">
        <f>IF(AND('Main Data(Cleaned)'!E176&gt;7,'Main Data(Cleaned)'!I176="Yes"),"High Qty &amp; Returned","No")</f>
        <v>High Qty &amp; Returned</v>
      </c>
      <c r="O177" s="1">
        <f>DATE(YEAR('Main Data(Cleaned)'!H177),MONTH('Main Data(Cleaned)'!H177),DAY('Main Data(Cleaned)'!H177))</f>
        <v>46010</v>
      </c>
      <c r="Q177">
        <f>O177-'Main Data(Cleaned)'!G177</f>
        <v>44</v>
      </c>
    </row>
    <row r="178" spans="1:17" x14ac:dyDescent="0.3">
      <c r="A178" t="str">
        <v>High Value</v>
      </c>
      <c r="C178" t="str">
        <v>Low</v>
      </c>
      <c r="E178" t="str">
        <v>Moderate</v>
      </c>
      <c r="G178" t="str">
        <f>IF(AND('Main Data(Cleaned)'!E177&gt;7,'Main Data(Cleaned)'!I177="Yes"),"High Qty &amp; Returned","No")</f>
        <v>No</v>
      </c>
      <c r="O178" s="1">
        <f>DATE(YEAR('Main Data(Cleaned)'!H178),MONTH('Main Data(Cleaned)'!H178),DAY('Main Data(Cleaned)'!H178))</f>
        <v>45267</v>
      </c>
      <c r="Q178">
        <f>O178-'Main Data(Cleaned)'!G178</f>
        <v>38</v>
      </c>
    </row>
    <row r="179" spans="1:17" x14ac:dyDescent="0.3">
      <c r="A179" t="str">
        <v>Low Value</v>
      </c>
      <c r="C179" t="str">
        <v>Medium</v>
      </c>
      <c r="E179" t="str">
        <v>Moderate</v>
      </c>
      <c r="G179" t="str">
        <f>IF(AND('Main Data(Cleaned)'!E178&gt;7,'Main Data(Cleaned)'!I178="Yes"),"High Qty &amp; Returned","No")</f>
        <v>High Qty &amp; Returned</v>
      </c>
      <c r="O179" s="1">
        <f>DATE(YEAR('Main Data(Cleaned)'!H179),MONTH('Main Data(Cleaned)'!H179),DAY('Main Data(Cleaned)'!H179))</f>
        <v>45925</v>
      </c>
      <c r="Q179">
        <f>O179-'Main Data(Cleaned)'!G179</f>
        <v>36</v>
      </c>
    </row>
    <row r="180" spans="1:17" x14ac:dyDescent="0.3">
      <c r="A180" t="str">
        <v>Low Value</v>
      </c>
      <c r="C180" t="str">
        <v>Low</v>
      </c>
      <c r="E180" t="str">
        <v>Cheap</v>
      </c>
      <c r="G180" t="str">
        <f>IF(AND('Main Data(Cleaned)'!E179&gt;7,'Main Data(Cleaned)'!I179="Yes"),"High Qty &amp; Returned","No")</f>
        <v>No</v>
      </c>
      <c r="O180" s="1">
        <f>DATE(YEAR('Main Data(Cleaned)'!H180),MONTH('Main Data(Cleaned)'!H180),DAY('Main Data(Cleaned)'!H180))</f>
        <v>45834</v>
      </c>
      <c r="Q180">
        <f>O180-'Main Data(Cleaned)'!G180</f>
        <v>39</v>
      </c>
    </row>
    <row r="181" spans="1:17" x14ac:dyDescent="0.3">
      <c r="A181" t="str">
        <v>Low Value</v>
      </c>
      <c r="C181" t="str">
        <v>High</v>
      </c>
      <c r="E181" t="str">
        <v>Cheap</v>
      </c>
      <c r="G181" t="str">
        <f>IF(AND('Main Data(Cleaned)'!E180&gt;7,'Main Data(Cleaned)'!I180="Yes"),"High Qty &amp; Returned","No")</f>
        <v>No</v>
      </c>
      <c r="O181" s="1">
        <f>DATE(YEAR('Main Data(Cleaned)'!H181),MONTH('Main Data(Cleaned)'!H181),DAY('Main Data(Cleaned)'!H181))</f>
        <v>45779</v>
      </c>
      <c r="Q181">
        <f>O181-'Main Data(Cleaned)'!G181</f>
        <v>22</v>
      </c>
    </row>
    <row r="182" spans="1:17" x14ac:dyDescent="0.3">
      <c r="A182" t="str">
        <v>Low Value</v>
      </c>
      <c r="C182" t="str">
        <v>High</v>
      </c>
      <c r="E182" t="str">
        <v>Moderate</v>
      </c>
      <c r="G182" t="str">
        <f>IF(AND('Main Data(Cleaned)'!E181&gt;7,'Main Data(Cleaned)'!I181="Yes"),"High Qty &amp; Returned","No")</f>
        <v>No</v>
      </c>
      <c r="O182" s="1">
        <f>DATE(YEAR('Main Data(Cleaned)'!H182),MONTH('Main Data(Cleaned)'!H182),DAY('Main Data(Cleaned)'!H182))</f>
        <v>45012</v>
      </c>
      <c r="Q182">
        <f>O182-'Main Data(Cleaned)'!G182</f>
        <v>16</v>
      </c>
    </row>
    <row r="183" spans="1:17" x14ac:dyDescent="0.3">
      <c r="A183" t="str">
        <v>Low Value</v>
      </c>
      <c r="C183" t="str">
        <v>Medium</v>
      </c>
      <c r="E183" t="str">
        <v>Cheap</v>
      </c>
      <c r="G183" t="str">
        <f>IF(AND('Main Data(Cleaned)'!E182&gt;7,'Main Data(Cleaned)'!I182="Yes"),"High Qty &amp; Returned","No")</f>
        <v>No</v>
      </c>
      <c r="O183" s="1">
        <f>DATE(YEAR('Main Data(Cleaned)'!H183),MONTH('Main Data(Cleaned)'!H183),DAY('Main Data(Cleaned)'!H183))</f>
        <v>45489</v>
      </c>
      <c r="Q183">
        <f>O183-'Main Data(Cleaned)'!G183</f>
        <v>31</v>
      </c>
    </row>
    <row r="184" spans="1:17" x14ac:dyDescent="0.3">
      <c r="A184" t="str">
        <v>Low Value</v>
      </c>
      <c r="C184" t="str">
        <v>Medium</v>
      </c>
      <c r="E184" t="str">
        <v>Cheap</v>
      </c>
      <c r="G184" t="str">
        <f>IF(AND('Main Data(Cleaned)'!E183&gt;7,'Main Data(Cleaned)'!I183="Yes"),"High Qty &amp; Returned","No")</f>
        <v>No</v>
      </c>
      <c r="O184" s="1">
        <f>DATE(YEAR('Main Data(Cleaned)'!H184),MONTH('Main Data(Cleaned)'!H184),DAY('Main Data(Cleaned)'!H184))</f>
        <v>45646</v>
      </c>
      <c r="Q184">
        <f>O184-'Main Data(Cleaned)'!G184</f>
        <v>21</v>
      </c>
    </row>
    <row r="185" spans="1:17" x14ac:dyDescent="0.3">
      <c r="A185" t="str">
        <v>Low Value</v>
      </c>
      <c r="C185" t="str">
        <v>Low</v>
      </c>
      <c r="E185" t="str">
        <v>Cheap</v>
      </c>
      <c r="G185" t="str">
        <f>IF(AND('Main Data(Cleaned)'!E184&gt;7,'Main Data(Cleaned)'!I184="Yes"),"High Qty &amp; Returned","No")</f>
        <v>No</v>
      </c>
      <c r="O185" s="1">
        <f>DATE(YEAR('Main Data(Cleaned)'!H185),MONTH('Main Data(Cleaned)'!H185),DAY('Main Data(Cleaned)'!H185))</f>
        <v>45825</v>
      </c>
      <c r="Q185">
        <f>O185-'Main Data(Cleaned)'!G185</f>
        <v>18</v>
      </c>
    </row>
    <row r="186" spans="1:17" x14ac:dyDescent="0.3">
      <c r="A186" t="str">
        <v>Low Value</v>
      </c>
      <c r="C186" t="str">
        <v>Low</v>
      </c>
      <c r="E186" t="str">
        <v>Cheap</v>
      </c>
      <c r="G186" t="str">
        <f>IF(AND('Main Data(Cleaned)'!E185&gt;7,'Main Data(Cleaned)'!I185="Yes"),"High Qty &amp; Returned","No")</f>
        <v>No</v>
      </c>
      <c r="O186" s="1">
        <f>DATE(YEAR('Main Data(Cleaned)'!H186),MONTH('Main Data(Cleaned)'!H186),DAY('Main Data(Cleaned)'!H186))</f>
        <v>45576</v>
      </c>
      <c r="Q186">
        <f>O186-'Main Data(Cleaned)'!G186</f>
        <v>20</v>
      </c>
    </row>
    <row r="187" spans="1:17" x14ac:dyDescent="0.3">
      <c r="A187" t="str">
        <v>Low Value</v>
      </c>
      <c r="C187" t="str">
        <v>Medium</v>
      </c>
      <c r="E187" t="str">
        <v>Cheap</v>
      </c>
      <c r="G187" t="str">
        <f>IF(AND('Main Data(Cleaned)'!E186&gt;7,'Main Data(Cleaned)'!I186="Yes"),"High Qty &amp; Returned","No")</f>
        <v>No</v>
      </c>
      <c r="O187" s="1">
        <f>DATE(YEAR('Main Data(Cleaned)'!H187),MONTH('Main Data(Cleaned)'!H187),DAY('Main Data(Cleaned)'!H187))</f>
        <v>45988</v>
      </c>
      <c r="Q187">
        <f>O187-'Main Data(Cleaned)'!G187</f>
        <v>25</v>
      </c>
    </row>
    <row r="188" spans="1:17" x14ac:dyDescent="0.3">
      <c r="A188" t="str">
        <v>High Value</v>
      </c>
      <c r="C188" t="str">
        <v>Medium</v>
      </c>
      <c r="E188" t="str">
        <v>Moderate</v>
      </c>
      <c r="G188" t="str">
        <f>IF(AND('Main Data(Cleaned)'!E187&gt;7,'Main Data(Cleaned)'!I187="Yes"),"High Qty &amp; Returned","No")</f>
        <v>No</v>
      </c>
      <c r="O188" s="1">
        <f>DATE(YEAR('Main Data(Cleaned)'!H188),MONTH('Main Data(Cleaned)'!H188),DAY('Main Data(Cleaned)'!H188))</f>
        <v>45601</v>
      </c>
      <c r="Q188">
        <f>O188-'Main Data(Cleaned)'!G188</f>
        <v>22</v>
      </c>
    </row>
    <row r="189" spans="1:17" x14ac:dyDescent="0.3">
      <c r="A189" t="str">
        <v>Low Value</v>
      </c>
      <c r="C189" t="str">
        <v>Low</v>
      </c>
      <c r="E189" t="str">
        <v>Cheap</v>
      </c>
      <c r="G189" t="str">
        <f>IF(AND('Main Data(Cleaned)'!E188&gt;7,'Main Data(Cleaned)'!I188="Yes"),"High Qty &amp; Returned","No")</f>
        <v>No</v>
      </c>
      <c r="O189" s="1">
        <f>DATE(YEAR('Main Data(Cleaned)'!H189),MONTH('Main Data(Cleaned)'!H189),DAY('Main Data(Cleaned)'!H189))</f>
        <v>46037</v>
      </c>
      <c r="Q189">
        <f>O189-'Main Data(Cleaned)'!G189</f>
        <v>45</v>
      </c>
    </row>
    <row r="190" spans="1:17" x14ac:dyDescent="0.3">
      <c r="A190" t="str">
        <v>Low Value</v>
      </c>
      <c r="C190" t="str">
        <v>Medium</v>
      </c>
      <c r="E190" t="str">
        <v>Cheap</v>
      </c>
      <c r="G190" t="str">
        <f>IF(AND('Main Data(Cleaned)'!E189&gt;7,'Main Data(Cleaned)'!I189="Yes"),"High Qty &amp; Returned","No")</f>
        <v>No</v>
      </c>
      <c r="O190" s="1">
        <f>DATE(YEAR('Main Data(Cleaned)'!H190),MONTH('Main Data(Cleaned)'!H190),DAY('Main Data(Cleaned)'!H190))</f>
        <v>45163</v>
      </c>
      <c r="Q190">
        <f>O190-'Main Data(Cleaned)'!G190</f>
        <v>29</v>
      </c>
    </row>
    <row r="191" spans="1:17" x14ac:dyDescent="0.3">
      <c r="A191" t="str">
        <v>Low Value</v>
      </c>
      <c r="C191" t="str">
        <v>Medium</v>
      </c>
      <c r="E191" t="str">
        <v>Cheap</v>
      </c>
      <c r="G191" t="str">
        <f>IF(AND('Main Data(Cleaned)'!E190&gt;7,'Main Data(Cleaned)'!I190="Yes"),"High Qty &amp; Returned","No")</f>
        <v>No</v>
      </c>
      <c r="O191" s="1">
        <f>DATE(YEAR('Main Data(Cleaned)'!H191),MONTH('Main Data(Cleaned)'!H191),DAY('Main Data(Cleaned)'!H191))</f>
        <v>45561</v>
      </c>
      <c r="Q191">
        <f>O191-'Main Data(Cleaned)'!G191</f>
        <v>35</v>
      </c>
    </row>
    <row r="192" spans="1:17" x14ac:dyDescent="0.3">
      <c r="A192" t="str">
        <v>High Value</v>
      </c>
      <c r="C192" t="str">
        <v>Medium</v>
      </c>
      <c r="E192" t="str">
        <v>Moderate</v>
      </c>
      <c r="G192" t="str">
        <f>IF(AND('Main Data(Cleaned)'!E191&gt;7,'Main Data(Cleaned)'!I191="Yes"),"High Qty &amp; Returned","No")</f>
        <v>No</v>
      </c>
      <c r="O192" s="1">
        <f>DATE(YEAR('Main Data(Cleaned)'!H192),MONTH('Main Data(Cleaned)'!H192),DAY('Main Data(Cleaned)'!H192))</f>
        <v>45231</v>
      </c>
      <c r="Q192">
        <f>O192-'Main Data(Cleaned)'!G192</f>
        <v>25</v>
      </c>
    </row>
    <row r="193" spans="1:17" x14ac:dyDescent="0.3">
      <c r="A193" t="str">
        <v>Low Value</v>
      </c>
      <c r="C193" t="str">
        <v>Low</v>
      </c>
      <c r="E193" t="str">
        <v>Cheap</v>
      </c>
      <c r="G193" t="str">
        <f>IF(AND('Main Data(Cleaned)'!E192&gt;7,'Main Data(Cleaned)'!I192="Yes"),"High Qty &amp; Returned","No")</f>
        <v>No</v>
      </c>
      <c r="O193" s="1">
        <f>DATE(YEAR('Main Data(Cleaned)'!H193),MONTH('Main Data(Cleaned)'!H193),DAY('Main Data(Cleaned)'!H193))</f>
        <v>45053</v>
      </c>
      <c r="Q193">
        <f>O193-'Main Data(Cleaned)'!G193</f>
        <v>26</v>
      </c>
    </row>
    <row r="194" spans="1:17" x14ac:dyDescent="0.3">
      <c r="A194" t="str">
        <v>Low Value</v>
      </c>
      <c r="C194" t="str">
        <v>Medium</v>
      </c>
      <c r="E194" t="str">
        <v>Cheap</v>
      </c>
      <c r="G194" t="str">
        <f>IF(AND('Main Data(Cleaned)'!E193&gt;7,'Main Data(Cleaned)'!I193="Yes"),"High Qty &amp; Returned","No")</f>
        <v>No</v>
      </c>
      <c r="O194" s="1">
        <f>DATE(YEAR('Main Data(Cleaned)'!H194),MONTH('Main Data(Cleaned)'!H194),DAY('Main Data(Cleaned)'!H194))</f>
        <v>45889</v>
      </c>
      <c r="Q194">
        <f>O194-'Main Data(Cleaned)'!G194</f>
        <v>38</v>
      </c>
    </row>
    <row r="195" spans="1:17" x14ac:dyDescent="0.3">
      <c r="A195" t="str">
        <v>Low Value</v>
      </c>
      <c r="C195" t="str">
        <v>Medium</v>
      </c>
      <c r="E195" t="str">
        <v>Moderate</v>
      </c>
      <c r="G195" t="str">
        <f>IF(AND('Main Data(Cleaned)'!E194&gt;7,'Main Data(Cleaned)'!I194="Yes"),"High Qty &amp; Returned","No")</f>
        <v>No</v>
      </c>
      <c r="O195" s="1">
        <f>DATE(YEAR('Main Data(Cleaned)'!H195),MONTH('Main Data(Cleaned)'!H195),DAY('Main Data(Cleaned)'!H195))</f>
        <v>45576</v>
      </c>
      <c r="Q195">
        <f>O195-'Main Data(Cleaned)'!G195</f>
        <v>37</v>
      </c>
    </row>
    <row r="196" spans="1:17" x14ac:dyDescent="0.3">
      <c r="A196" t="str">
        <v>Low Value</v>
      </c>
      <c r="C196" t="str">
        <v>Low</v>
      </c>
      <c r="E196" t="str">
        <v>Cheap</v>
      </c>
      <c r="G196" t="str">
        <f>IF(AND('Main Data(Cleaned)'!E195&gt;7,'Main Data(Cleaned)'!I195="Yes"),"High Qty &amp; Returned","No")</f>
        <v>No</v>
      </c>
      <c r="O196" s="1">
        <f>DATE(YEAR('Main Data(Cleaned)'!H196),MONTH('Main Data(Cleaned)'!H196),DAY('Main Data(Cleaned)'!H196))</f>
        <v>45803</v>
      </c>
      <c r="Q196">
        <f>O196-'Main Data(Cleaned)'!G196</f>
        <v>18</v>
      </c>
    </row>
    <row r="197" spans="1:17" x14ac:dyDescent="0.3">
      <c r="A197" t="str">
        <v>Low Value</v>
      </c>
      <c r="C197" t="str">
        <v>Medium</v>
      </c>
      <c r="E197" t="str">
        <v>Cheap</v>
      </c>
      <c r="G197" t="str">
        <f>IF(AND('Main Data(Cleaned)'!E196&gt;7,'Main Data(Cleaned)'!I196="Yes"),"High Qty &amp; Returned","No")</f>
        <v>High Qty &amp; Returned</v>
      </c>
      <c r="O197" s="1">
        <f>DATE(YEAR('Main Data(Cleaned)'!H197),MONTH('Main Data(Cleaned)'!H197),DAY('Main Data(Cleaned)'!H197))</f>
        <v>46032</v>
      </c>
      <c r="Q197">
        <f>O197-'Main Data(Cleaned)'!G197</f>
        <v>31</v>
      </c>
    </row>
    <row r="198" spans="1:17" x14ac:dyDescent="0.3">
      <c r="A198" t="str">
        <v>Low Value</v>
      </c>
      <c r="C198" t="str">
        <v>Medium</v>
      </c>
      <c r="E198" t="str">
        <v>Cheap</v>
      </c>
      <c r="G198" t="str">
        <f>IF(AND('Main Data(Cleaned)'!E197&gt;7,'Main Data(Cleaned)'!I197="Yes"),"High Qty &amp; Returned","No")</f>
        <v>High Qty &amp; Returned</v>
      </c>
      <c r="O198" s="1">
        <f>DATE(YEAR('Main Data(Cleaned)'!H198),MONTH('Main Data(Cleaned)'!H198),DAY('Main Data(Cleaned)'!H198))</f>
        <v>45442</v>
      </c>
      <c r="Q198">
        <f>O198-'Main Data(Cleaned)'!G198</f>
        <v>36</v>
      </c>
    </row>
    <row r="199" spans="1:17" x14ac:dyDescent="0.3">
      <c r="A199" t="str">
        <v>Low Value</v>
      </c>
      <c r="C199" t="str">
        <v>Medium</v>
      </c>
      <c r="E199" t="str">
        <v>Cheap</v>
      </c>
      <c r="G199" t="str">
        <f>IF(AND('Main Data(Cleaned)'!E198&gt;7,'Main Data(Cleaned)'!I198="Yes"),"High Qty &amp; Returned","No")</f>
        <v>No</v>
      </c>
      <c r="O199" s="1">
        <f>DATE(YEAR('Main Data(Cleaned)'!H199),MONTH('Main Data(Cleaned)'!H199),DAY('Main Data(Cleaned)'!H199))</f>
        <v>45281</v>
      </c>
      <c r="Q199">
        <f>O199-'Main Data(Cleaned)'!G199</f>
        <v>20</v>
      </c>
    </row>
    <row r="200" spans="1:17" x14ac:dyDescent="0.3">
      <c r="A200" t="str">
        <v>High Value</v>
      </c>
      <c r="C200" t="str">
        <v>Medium</v>
      </c>
      <c r="E200" t="str">
        <v>Moderate</v>
      </c>
      <c r="G200" t="str">
        <f>IF(AND('Main Data(Cleaned)'!E199&gt;7,'Main Data(Cleaned)'!I199="Yes"),"High Qty &amp; Returned","No")</f>
        <v>No</v>
      </c>
      <c r="O200" s="1">
        <f>DATE(YEAR('Main Data(Cleaned)'!H200),MONTH('Main Data(Cleaned)'!H200),DAY('Main Data(Cleaned)'!H200))</f>
        <v>45458</v>
      </c>
      <c r="Q200">
        <f>O200-'Main Data(Cleaned)'!G200</f>
        <v>25</v>
      </c>
    </row>
    <row r="201" spans="1:17" x14ac:dyDescent="0.3">
      <c r="A201" t="str">
        <v>High Value</v>
      </c>
      <c r="C201" t="str">
        <v>Medium</v>
      </c>
      <c r="E201" t="str">
        <v>Moderate</v>
      </c>
      <c r="G201" t="str">
        <f>IF(AND('Main Data(Cleaned)'!E200&gt;7,'Main Data(Cleaned)'!I200="Yes"),"High Qty &amp; Returned","No")</f>
        <v>No</v>
      </c>
      <c r="O201" s="1">
        <f>DATE(YEAR('Main Data(Cleaned)'!H201),MONTH('Main Data(Cleaned)'!H201),DAY('Main Data(Cleaned)'!H201))</f>
        <v>45203</v>
      </c>
      <c r="Q201">
        <f>O201-'Main Data(Cleaned)'!G201</f>
        <v>31</v>
      </c>
    </row>
    <row r="202" spans="1:17" x14ac:dyDescent="0.3">
      <c r="A202" t="str">
        <v>Low Value</v>
      </c>
      <c r="C202" t="str">
        <v>Low</v>
      </c>
      <c r="E202" t="str">
        <v>Cheap</v>
      </c>
      <c r="G202" t="str">
        <f>IF(AND('Main Data(Cleaned)'!E201&gt;7,'Main Data(Cleaned)'!I201="Yes"),"High Qty &amp; Returned","No")</f>
        <v>High Qty &amp; Returned</v>
      </c>
      <c r="O202" s="1">
        <f>DATE(YEAR('Main Data(Cleaned)'!H202),MONTH('Main Data(Cleaned)'!H202),DAY('Main Data(Cleaned)'!H202))</f>
        <v>44991</v>
      </c>
      <c r="Q202">
        <f>O202-'Main Data(Cleaned)'!G202</f>
        <v>28</v>
      </c>
    </row>
    <row r="203" spans="1:17" x14ac:dyDescent="0.3">
      <c r="A203" t="str">
        <v>Low Value</v>
      </c>
      <c r="C203" t="str">
        <v>Medium</v>
      </c>
      <c r="E203" t="str">
        <v>Cheap</v>
      </c>
      <c r="G203" t="str">
        <f>IF(AND('Main Data(Cleaned)'!E202&gt;7,'Main Data(Cleaned)'!I202="Yes"),"High Qty &amp; Returned","No")</f>
        <v>High Qty &amp; Returned</v>
      </c>
      <c r="O203" s="1">
        <f>DATE(YEAR('Main Data(Cleaned)'!H203),MONTH('Main Data(Cleaned)'!H203),DAY('Main Data(Cleaned)'!H203))</f>
        <v>45831</v>
      </c>
      <c r="Q203">
        <f>O203-'Main Data(Cleaned)'!G203</f>
        <v>35</v>
      </c>
    </row>
    <row r="204" spans="1:17" x14ac:dyDescent="0.3">
      <c r="A204" t="str">
        <v>Low Value</v>
      </c>
      <c r="C204" t="str">
        <v>Low</v>
      </c>
      <c r="E204" t="str">
        <v>Moderate</v>
      </c>
      <c r="G204" t="str">
        <f>IF(AND('Main Data(Cleaned)'!E203&gt;7,'Main Data(Cleaned)'!I203="Yes"),"High Qty &amp; Returned","No")</f>
        <v>High Qty &amp; Returned</v>
      </c>
      <c r="O204" s="1">
        <f>DATE(YEAR('Main Data(Cleaned)'!H204),MONTH('Main Data(Cleaned)'!H204),DAY('Main Data(Cleaned)'!H204))</f>
        <v>45414</v>
      </c>
      <c r="Q204">
        <f>O204-'Main Data(Cleaned)'!G204</f>
        <v>22</v>
      </c>
    </row>
    <row r="205" spans="1:17" x14ac:dyDescent="0.3">
      <c r="A205" t="str">
        <v>Low Value</v>
      </c>
      <c r="C205" t="str">
        <v>Medium</v>
      </c>
      <c r="E205" t="str">
        <v>Cheap</v>
      </c>
      <c r="G205" t="str">
        <f>IF(AND('Main Data(Cleaned)'!E204&gt;7,'Main Data(Cleaned)'!I204="Yes"),"High Qty &amp; Returned","No")</f>
        <v>No</v>
      </c>
      <c r="O205" s="1">
        <f>DATE(YEAR('Main Data(Cleaned)'!H205),MONTH('Main Data(Cleaned)'!H205),DAY('Main Data(Cleaned)'!H205))</f>
        <v>45627</v>
      </c>
      <c r="Q205">
        <f>O205-'Main Data(Cleaned)'!G205</f>
        <v>40</v>
      </c>
    </row>
    <row r="206" spans="1:17" x14ac:dyDescent="0.3">
      <c r="A206" t="str">
        <v>High Value</v>
      </c>
      <c r="C206" t="str">
        <v>Medium</v>
      </c>
      <c r="E206" t="str">
        <v>Moderate</v>
      </c>
      <c r="G206" t="str">
        <f>IF(AND('Main Data(Cleaned)'!E205&gt;7,'Main Data(Cleaned)'!I205="Yes"),"High Qty &amp; Returned","No")</f>
        <v>No</v>
      </c>
      <c r="O206" s="1">
        <f>DATE(YEAR('Main Data(Cleaned)'!H206),MONTH('Main Data(Cleaned)'!H206),DAY('Main Data(Cleaned)'!H206))</f>
        <v>45103</v>
      </c>
      <c r="Q206">
        <f>O206-'Main Data(Cleaned)'!G206</f>
        <v>37</v>
      </c>
    </row>
    <row r="207" spans="1:17" x14ac:dyDescent="0.3">
      <c r="A207" t="str">
        <v>Low Value</v>
      </c>
      <c r="C207" t="str">
        <v>Medium</v>
      </c>
      <c r="E207" t="str">
        <v>Cheap</v>
      </c>
      <c r="G207" t="str">
        <f>IF(AND('Main Data(Cleaned)'!E206&gt;7,'Main Data(Cleaned)'!I206="Yes"),"High Qty &amp; Returned","No")</f>
        <v>High Qty &amp; Returned</v>
      </c>
      <c r="O207" s="1">
        <f>DATE(YEAR('Main Data(Cleaned)'!H207),MONTH('Main Data(Cleaned)'!H207),DAY('Main Data(Cleaned)'!H207))</f>
        <v>45178</v>
      </c>
      <c r="Q207">
        <f>O207-'Main Data(Cleaned)'!G207</f>
        <v>40</v>
      </c>
    </row>
    <row r="208" spans="1:17" x14ac:dyDescent="0.3">
      <c r="A208" t="str">
        <v>Low Value</v>
      </c>
      <c r="C208" t="str">
        <v>Low</v>
      </c>
      <c r="E208" t="str">
        <v>Moderate</v>
      </c>
      <c r="G208" t="str">
        <f>IF(AND('Main Data(Cleaned)'!E207&gt;7,'Main Data(Cleaned)'!I207="Yes"),"High Qty &amp; Returned","No")</f>
        <v>No</v>
      </c>
      <c r="O208" s="1">
        <f>DATE(YEAR('Main Data(Cleaned)'!H208),MONTH('Main Data(Cleaned)'!H208),DAY('Main Data(Cleaned)'!H208))</f>
        <v>45646</v>
      </c>
      <c r="Q208">
        <f>O208-'Main Data(Cleaned)'!G208</f>
        <v>16</v>
      </c>
    </row>
    <row r="209" spans="1:17" x14ac:dyDescent="0.3">
      <c r="A209" t="str">
        <v>Low Value</v>
      </c>
      <c r="C209" t="str">
        <v>Medium</v>
      </c>
      <c r="E209" t="str">
        <v>Cheap</v>
      </c>
      <c r="G209" t="str">
        <f>IF(AND('Main Data(Cleaned)'!E208&gt;7,'Main Data(Cleaned)'!I208="Yes"),"High Qty &amp; Returned","No")</f>
        <v>No</v>
      </c>
      <c r="O209" s="1">
        <f>DATE(YEAR('Main Data(Cleaned)'!H209),MONTH('Main Data(Cleaned)'!H209),DAY('Main Data(Cleaned)'!H209))</f>
        <v>45438</v>
      </c>
      <c r="Q209">
        <f>O209-'Main Data(Cleaned)'!G209</f>
        <v>27</v>
      </c>
    </row>
    <row r="210" spans="1:17" x14ac:dyDescent="0.3">
      <c r="A210" t="str">
        <v>Low Value</v>
      </c>
      <c r="C210" t="str">
        <v>Low</v>
      </c>
      <c r="E210" t="str">
        <v>Moderate</v>
      </c>
      <c r="G210" t="str">
        <f>IF(AND('Main Data(Cleaned)'!E209&gt;7,'Main Data(Cleaned)'!I209="Yes"),"High Qty &amp; Returned","No")</f>
        <v>No</v>
      </c>
      <c r="O210" s="1">
        <f>DATE(YEAR('Main Data(Cleaned)'!H210),MONTH('Main Data(Cleaned)'!H210),DAY('Main Data(Cleaned)'!H210))</f>
        <v>45767</v>
      </c>
      <c r="Q210">
        <f>O210-'Main Data(Cleaned)'!G210</f>
        <v>30</v>
      </c>
    </row>
    <row r="211" spans="1:17" x14ac:dyDescent="0.3">
      <c r="A211" t="str">
        <v>Low Value</v>
      </c>
      <c r="C211" t="str">
        <v>Low</v>
      </c>
      <c r="E211" t="str">
        <v>Cheap</v>
      </c>
      <c r="G211" t="str">
        <f>IF(AND('Main Data(Cleaned)'!E210&gt;7,'Main Data(Cleaned)'!I210="Yes"),"High Qty &amp; Returned","No")</f>
        <v>No</v>
      </c>
      <c r="O211" s="1">
        <f>DATE(YEAR('Main Data(Cleaned)'!H211),MONTH('Main Data(Cleaned)'!H211),DAY('Main Data(Cleaned)'!H211))</f>
        <v>45762</v>
      </c>
      <c r="Q211">
        <f>O211-'Main Data(Cleaned)'!G211</f>
        <v>36</v>
      </c>
    </row>
    <row r="212" spans="1:17" x14ac:dyDescent="0.3">
      <c r="A212" t="str">
        <v>Low Value</v>
      </c>
      <c r="C212" t="str">
        <v>Medium</v>
      </c>
      <c r="E212" t="str">
        <v>Cheap</v>
      </c>
      <c r="G212" t="str">
        <f>IF(AND('Main Data(Cleaned)'!E211&gt;7,'Main Data(Cleaned)'!I211="Yes"),"High Qty &amp; Returned","No")</f>
        <v>No</v>
      </c>
      <c r="O212" s="1">
        <f>DATE(YEAR('Main Data(Cleaned)'!H212),MONTH('Main Data(Cleaned)'!H212),DAY('Main Data(Cleaned)'!H212))</f>
        <v>45851</v>
      </c>
      <c r="Q212">
        <f>O212-'Main Data(Cleaned)'!G212</f>
        <v>45</v>
      </c>
    </row>
    <row r="213" spans="1:17" x14ac:dyDescent="0.3">
      <c r="A213" t="str">
        <v>High Value</v>
      </c>
      <c r="C213" t="str">
        <v>Medium</v>
      </c>
      <c r="E213" t="str">
        <v>Moderate</v>
      </c>
      <c r="G213" t="str">
        <f>IF(AND('Main Data(Cleaned)'!E212&gt;7,'Main Data(Cleaned)'!I212="Yes"),"High Qty &amp; Returned","No")</f>
        <v>No</v>
      </c>
      <c r="O213" s="1">
        <f>DATE(YEAR('Main Data(Cleaned)'!H213),MONTH('Main Data(Cleaned)'!H213),DAY('Main Data(Cleaned)'!H213))</f>
        <v>45778</v>
      </c>
      <c r="Q213">
        <f>O213-'Main Data(Cleaned)'!G213</f>
        <v>35</v>
      </c>
    </row>
    <row r="214" spans="1:17" x14ac:dyDescent="0.3">
      <c r="A214" t="str">
        <v>Low Value</v>
      </c>
      <c r="C214" t="str">
        <v>Low</v>
      </c>
      <c r="E214" t="str">
        <v>Moderate</v>
      </c>
      <c r="G214" t="str">
        <f>IF(AND('Main Data(Cleaned)'!E213&gt;7,'Main Data(Cleaned)'!I213="Yes"),"High Qty &amp; Returned","No")</f>
        <v>No</v>
      </c>
      <c r="O214" s="1">
        <f>DATE(YEAR('Main Data(Cleaned)'!H214),MONTH('Main Data(Cleaned)'!H214),DAY('Main Data(Cleaned)'!H214))</f>
        <v>45479</v>
      </c>
      <c r="Q214">
        <f>O214-'Main Data(Cleaned)'!G214</f>
        <v>37</v>
      </c>
    </row>
    <row r="215" spans="1:17" x14ac:dyDescent="0.3">
      <c r="A215" t="str">
        <v>Low Value</v>
      </c>
      <c r="C215" t="str">
        <v>Low</v>
      </c>
      <c r="E215" t="str">
        <v>Cheap</v>
      </c>
      <c r="G215" t="str">
        <f>IF(AND('Main Data(Cleaned)'!E214&gt;7,'Main Data(Cleaned)'!I214="Yes"),"High Qty &amp; Returned","No")</f>
        <v>No</v>
      </c>
      <c r="O215" s="1">
        <f>DATE(YEAR('Main Data(Cleaned)'!H215),MONTH('Main Data(Cleaned)'!H215),DAY('Main Data(Cleaned)'!H215))</f>
        <v>46011</v>
      </c>
      <c r="Q215">
        <f>O215-'Main Data(Cleaned)'!G215</f>
        <v>44</v>
      </c>
    </row>
    <row r="216" spans="1:17" x14ac:dyDescent="0.3">
      <c r="A216" t="str">
        <v>Low Value</v>
      </c>
      <c r="C216" t="str">
        <v>Medium</v>
      </c>
      <c r="E216" t="str">
        <v>Cheap</v>
      </c>
      <c r="G216" t="str">
        <f>IF(AND('Main Data(Cleaned)'!E215&gt;7,'Main Data(Cleaned)'!I215="Yes"),"High Qty &amp; Returned","No")</f>
        <v>No</v>
      </c>
      <c r="O216" s="1">
        <f>DATE(YEAR('Main Data(Cleaned)'!H216),MONTH('Main Data(Cleaned)'!H216),DAY('Main Data(Cleaned)'!H216))</f>
        <v>46033</v>
      </c>
      <c r="Q216">
        <f>O216-'Main Data(Cleaned)'!G216</f>
        <v>24</v>
      </c>
    </row>
    <row r="217" spans="1:17" x14ac:dyDescent="0.3">
      <c r="A217" t="str">
        <v>Low Value</v>
      </c>
      <c r="C217" t="str">
        <v>Low</v>
      </c>
      <c r="E217" t="str">
        <v>Cheap</v>
      </c>
      <c r="G217" t="str">
        <f>IF(AND('Main Data(Cleaned)'!E216&gt;7,'Main Data(Cleaned)'!I216="Yes"),"High Qty &amp; Returned","No")</f>
        <v>No</v>
      </c>
      <c r="O217" s="1">
        <f>DATE(YEAR('Main Data(Cleaned)'!H217),MONTH('Main Data(Cleaned)'!H217),DAY('Main Data(Cleaned)'!H217))</f>
        <v>45999</v>
      </c>
      <c r="Q217">
        <f>O217-'Main Data(Cleaned)'!G217</f>
        <v>25</v>
      </c>
    </row>
    <row r="218" spans="1:17" x14ac:dyDescent="0.3">
      <c r="A218" t="str">
        <v>Low Value</v>
      </c>
      <c r="C218" t="str">
        <v>Low</v>
      </c>
      <c r="E218" t="str">
        <v>Moderate</v>
      </c>
      <c r="G218" t="str">
        <f>IF(AND('Main Data(Cleaned)'!E217&gt;7,'Main Data(Cleaned)'!I217="Yes"),"High Qty &amp; Returned","No")</f>
        <v>High Qty &amp; Returned</v>
      </c>
      <c r="O218" s="1">
        <f>DATE(YEAR('Main Data(Cleaned)'!H218),MONTH('Main Data(Cleaned)'!H218),DAY('Main Data(Cleaned)'!H218))</f>
        <v>45544</v>
      </c>
      <c r="Q218">
        <f>O218-'Main Data(Cleaned)'!G218</f>
        <v>42</v>
      </c>
    </row>
    <row r="219" spans="1:17" x14ac:dyDescent="0.3">
      <c r="A219" t="str">
        <v>Low Value</v>
      </c>
      <c r="C219" t="str">
        <v>Medium</v>
      </c>
      <c r="E219" t="str">
        <v>Cheap</v>
      </c>
      <c r="G219" t="str">
        <f>IF(AND('Main Data(Cleaned)'!E218&gt;7,'Main Data(Cleaned)'!I218="Yes"),"High Qty &amp; Returned","No")</f>
        <v>No</v>
      </c>
      <c r="O219" s="1">
        <f>DATE(YEAR('Main Data(Cleaned)'!H219),MONTH('Main Data(Cleaned)'!H219),DAY('Main Data(Cleaned)'!H219))</f>
        <v>45143</v>
      </c>
      <c r="Q219">
        <f>O219-'Main Data(Cleaned)'!G219</f>
        <v>35</v>
      </c>
    </row>
    <row r="220" spans="1:17" x14ac:dyDescent="0.3">
      <c r="A220" t="str">
        <v>High Value</v>
      </c>
      <c r="C220" t="str">
        <v>High</v>
      </c>
      <c r="E220" t="str">
        <v>Moderate</v>
      </c>
      <c r="G220" t="str">
        <f>IF(AND('Main Data(Cleaned)'!E219&gt;7,'Main Data(Cleaned)'!I219="Yes"),"High Qty &amp; Returned","No")</f>
        <v>High Qty &amp; Returned</v>
      </c>
      <c r="O220" s="1">
        <f>DATE(YEAR('Main Data(Cleaned)'!H220),MONTH('Main Data(Cleaned)'!H220),DAY('Main Data(Cleaned)'!H220))</f>
        <v>45765</v>
      </c>
      <c r="Q220">
        <f>O220-'Main Data(Cleaned)'!G220</f>
        <v>43</v>
      </c>
    </row>
    <row r="221" spans="1:17" x14ac:dyDescent="0.3">
      <c r="A221" t="str">
        <v>High Value</v>
      </c>
      <c r="C221" t="str">
        <v>Medium</v>
      </c>
      <c r="E221" t="str">
        <v>Moderate</v>
      </c>
      <c r="G221" t="str">
        <f>IF(AND('Main Data(Cleaned)'!E220&gt;7,'Main Data(Cleaned)'!I220="Yes"),"High Qty &amp; Returned","No")</f>
        <v>No</v>
      </c>
      <c r="O221" s="1">
        <f>DATE(YEAR('Main Data(Cleaned)'!H221),MONTH('Main Data(Cleaned)'!H221),DAY('Main Data(Cleaned)'!H221))</f>
        <v>45619</v>
      </c>
      <c r="Q221">
        <f>O221-'Main Data(Cleaned)'!G221</f>
        <v>19</v>
      </c>
    </row>
    <row r="222" spans="1:17" x14ac:dyDescent="0.3">
      <c r="A222" t="str">
        <v>Low Value</v>
      </c>
      <c r="C222" t="str">
        <v>High</v>
      </c>
      <c r="E222" t="str">
        <v>Moderate</v>
      </c>
      <c r="G222" t="str">
        <f>IF(AND('Main Data(Cleaned)'!E221&gt;7,'Main Data(Cleaned)'!I221="Yes"),"High Qty &amp; Returned","No")</f>
        <v>No</v>
      </c>
      <c r="O222" s="1">
        <f>DATE(YEAR('Main Data(Cleaned)'!H222),MONTH('Main Data(Cleaned)'!H222),DAY('Main Data(Cleaned)'!H222))</f>
        <v>45893</v>
      </c>
      <c r="Q222">
        <f>O222-'Main Data(Cleaned)'!G222</f>
        <v>15</v>
      </c>
    </row>
    <row r="223" spans="1:17" x14ac:dyDescent="0.3">
      <c r="A223" t="str">
        <v>Low Value</v>
      </c>
      <c r="C223" t="str">
        <v>Medium</v>
      </c>
      <c r="E223" t="str">
        <v>Cheap</v>
      </c>
      <c r="G223" t="str">
        <f>IF(AND('Main Data(Cleaned)'!E222&gt;7,'Main Data(Cleaned)'!I222="Yes"),"High Qty &amp; Returned","No")</f>
        <v>No</v>
      </c>
      <c r="O223" s="1">
        <f>DATE(YEAR('Main Data(Cleaned)'!H223),MONTH('Main Data(Cleaned)'!H223),DAY('Main Data(Cleaned)'!H223))</f>
        <v>44985</v>
      </c>
      <c r="Q223">
        <f>O223-'Main Data(Cleaned)'!G223</f>
        <v>35</v>
      </c>
    </row>
    <row r="224" spans="1:17" x14ac:dyDescent="0.3">
      <c r="A224" t="str">
        <v>Low Value</v>
      </c>
      <c r="C224" t="str">
        <v>Low</v>
      </c>
      <c r="E224" t="str">
        <v>Cheap</v>
      </c>
      <c r="G224" t="str">
        <f>IF(AND('Main Data(Cleaned)'!E223&gt;7,'Main Data(Cleaned)'!I223="Yes"),"High Qty &amp; Returned","No")</f>
        <v>High Qty &amp; Returned</v>
      </c>
      <c r="O224" s="1">
        <f>DATE(YEAR('Main Data(Cleaned)'!H224),MONTH('Main Data(Cleaned)'!H224),DAY('Main Data(Cleaned)'!H224))</f>
        <v>45886</v>
      </c>
      <c r="Q224">
        <f>O224-'Main Data(Cleaned)'!G224</f>
        <v>21</v>
      </c>
    </row>
    <row r="225" spans="1:17" x14ac:dyDescent="0.3">
      <c r="A225" t="str">
        <v>Low Value</v>
      </c>
      <c r="C225" t="str">
        <v>Medium</v>
      </c>
      <c r="E225" t="str">
        <v>Cheap</v>
      </c>
      <c r="G225" t="str">
        <f>IF(AND('Main Data(Cleaned)'!E224&gt;7,'Main Data(Cleaned)'!I224="Yes"),"High Qty &amp; Returned","No")</f>
        <v>High Qty &amp; Returned</v>
      </c>
      <c r="O225" s="1">
        <f>DATE(YEAR('Main Data(Cleaned)'!H225),MONTH('Main Data(Cleaned)'!H225),DAY('Main Data(Cleaned)'!H225))</f>
        <v>45361</v>
      </c>
      <c r="Q225">
        <f>O225-'Main Data(Cleaned)'!G225</f>
        <v>23</v>
      </c>
    </row>
    <row r="226" spans="1:17" x14ac:dyDescent="0.3">
      <c r="A226" t="str">
        <v>Low Value</v>
      </c>
      <c r="C226" t="str">
        <v>Medium</v>
      </c>
      <c r="E226" t="str">
        <v>Cheap</v>
      </c>
      <c r="G226" t="str">
        <f>IF(AND('Main Data(Cleaned)'!E225&gt;7,'Main Data(Cleaned)'!I225="Yes"),"High Qty &amp; Returned","No")</f>
        <v>No</v>
      </c>
      <c r="O226" s="1">
        <f>DATE(YEAR('Main Data(Cleaned)'!H226),MONTH('Main Data(Cleaned)'!H226),DAY('Main Data(Cleaned)'!H226))</f>
        <v>45728</v>
      </c>
      <c r="Q226">
        <f>O226-'Main Data(Cleaned)'!G226</f>
        <v>42</v>
      </c>
    </row>
    <row r="227" spans="1:17" x14ac:dyDescent="0.3">
      <c r="A227" t="str">
        <v>Low Value</v>
      </c>
      <c r="C227" t="str">
        <v>Low</v>
      </c>
      <c r="E227" t="str">
        <v>Cheap</v>
      </c>
      <c r="G227" t="str">
        <f>IF(AND('Main Data(Cleaned)'!E226&gt;7,'Main Data(Cleaned)'!I226="Yes"),"High Qty &amp; Returned","No")</f>
        <v>No</v>
      </c>
      <c r="O227" s="1">
        <f>DATE(YEAR('Main Data(Cleaned)'!H227),MONTH('Main Data(Cleaned)'!H227),DAY('Main Data(Cleaned)'!H227))</f>
        <v>45529</v>
      </c>
      <c r="Q227">
        <f>O227-'Main Data(Cleaned)'!G227</f>
        <v>40</v>
      </c>
    </row>
    <row r="228" spans="1:17" x14ac:dyDescent="0.3">
      <c r="A228" t="str">
        <v>High Value</v>
      </c>
      <c r="C228" t="str">
        <v>Medium</v>
      </c>
      <c r="E228" t="str">
        <v>Moderate</v>
      </c>
      <c r="G228" t="str">
        <f>IF(AND('Main Data(Cleaned)'!E227&gt;7,'Main Data(Cleaned)'!I227="Yes"),"High Qty &amp; Returned","No")</f>
        <v>No</v>
      </c>
      <c r="O228" s="1">
        <f>DATE(YEAR('Main Data(Cleaned)'!H228),MONTH('Main Data(Cleaned)'!H228),DAY('Main Data(Cleaned)'!H228))</f>
        <v>45860</v>
      </c>
      <c r="Q228">
        <f>O228-'Main Data(Cleaned)'!G228</f>
        <v>42</v>
      </c>
    </row>
    <row r="229" spans="1:17" x14ac:dyDescent="0.3">
      <c r="A229" t="str">
        <v>Low Value</v>
      </c>
      <c r="C229" t="str">
        <v>Medium</v>
      </c>
      <c r="E229" t="str">
        <v>Cheap</v>
      </c>
      <c r="G229" t="str">
        <f>IF(AND('Main Data(Cleaned)'!E228&gt;7,'Main Data(Cleaned)'!I228="Yes"),"High Qty &amp; Returned","No")</f>
        <v>High Qty &amp; Returned</v>
      </c>
      <c r="O229" s="1">
        <f>DATE(YEAR('Main Data(Cleaned)'!H229),MONTH('Main Data(Cleaned)'!H229),DAY('Main Data(Cleaned)'!H229))</f>
        <v>45540</v>
      </c>
      <c r="Q229">
        <f>O229-'Main Data(Cleaned)'!G229</f>
        <v>20</v>
      </c>
    </row>
    <row r="230" spans="1:17" x14ac:dyDescent="0.3">
      <c r="A230" t="str">
        <v>High Value</v>
      </c>
      <c r="C230" t="str">
        <v>High</v>
      </c>
      <c r="E230" t="str">
        <v>Moderate</v>
      </c>
      <c r="G230" t="str">
        <f>IF(AND('Main Data(Cleaned)'!E229&gt;7,'Main Data(Cleaned)'!I229="Yes"),"High Qty &amp; Returned","No")</f>
        <v>No</v>
      </c>
      <c r="O230" s="1">
        <f>DATE(YEAR('Main Data(Cleaned)'!H230),MONTH('Main Data(Cleaned)'!H230),DAY('Main Data(Cleaned)'!H230))</f>
        <v>45479</v>
      </c>
      <c r="Q230">
        <f>O230-'Main Data(Cleaned)'!G230</f>
        <v>16</v>
      </c>
    </row>
    <row r="231" spans="1:17" x14ac:dyDescent="0.3">
      <c r="A231" t="str">
        <v>High Value</v>
      </c>
      <c r="C231" t="str">
        <v>High</v>
      </c>
      <c r="E231" t="str">
        <v>Moderate</v>
      </c>
      <c r="G231" t="str">
        <f>IF(AND('Main Data(Cleaned)'!E230&gt;7,'Main Data(Cleaned)'!I230="Yes"),"High Qty &amp; Returned","No")</f>
        <v>No</v>
      </c>
      <c r="O231" s="1">
        <f>DATE(YEAR('Main Data(Cleaned)'!H231),MONTH('Main Data(Cleaned)'!H231),DAY('Main Data(Cleaned)'!H231))</f>
        <v>45040</v>
      </c>
      <c r="Q231">
        <f>O231-'Main Data(Cleaned)'!G231</f>
        <v>23</v>
      </c>
    </row>
    <row r="232" spans="1:17" x14ac:dyDescent="0.3">
      <c r="A232" t="str">
        <v>High Value</v>
      </c>
      <c r="C232" t="str">
        <v>Medium</v>
      </c>
      <c r="E232" t="str">
        <v>Moderate</v>
      </c>
      <c r="G232" t="str">
        <f>IF(AND('Main Data(Cleaned)'!E231&gt;7,'Main Data(Cleaned)'!I231="Yes"),"High Qty &amp; Returned","No")</f>
        <v>No</v>
      </c>
      <c r="O232" s="1">
        <f>DATE(YEAR('Main Data(Cleaned)'!H232),MONTH('Main Data(Cleaned)'!H232),DAY('Main Data(Cleaned)'!H232))</f>
        <v>45265</v>
      </c>
      <c r="Q232">
        <f>O232-'Main Data(Cleaned)'!G232</f>
        <v>34</v>
      </c>
    </row>
    <row r="233" spans="1:17" x14ac:dyDescent="0.3">
      <c r="A233" t="str">
        <v>Low Value</v>
      </c>
      <c r="C233" t="str">
        <v>Low</v>
      </c>
      <c r="E233" t="str">
        <v>Moderate</v>
      </c>
      <c r="G233" t="str">
        <f>IF(AND('Main Data(Cleaned)'!E232&gt;7,'Main Data(Cleaned)'!I232="Yes"),"High Qty &amp; Returned","No")</f>
        <v>High Qty &amp; Returned</v>
      </c>
      <c r="O233" s="1">
        <f>DATE(YEAR('Main Data(Cleaned)'!H233),MONTH('Main Data(Cleaned)'!H233),DAY('Main Data(Cleaned)'!H233))</f>
        <v>45124</v>
      </c>
      <c r="Q233">
        <f>O233-'Main Data(Cleaned)'!G233</f>
        <v>43</v>
      </c>
    </row>
    <row r="234" spans="1:17" x14ac:dyDescent="0.3">
      <c r="A234" t="str">
        <v>Low Value</v>
      </c>
      <c r="C234" t="str">
        <v>Medium</v>
      </c>
      <c r="E234" t="str">
        <v>Moderate</v>
      </c>
      <c r="G234" t="str">
        <f>IF(AND('Main Data(Cleaned)'!E233&gt;7,'Main Data(Cleaned)'!I233="Yes"),"High Qty &amp; Returned","No")</f>
        <v>No</v>
      </c>
      <c r="O234" s="1">
        <f>DATE(YEAR('Main Data(Cleaned)'!H234),MONTH('Main Data(Cleaned)'!H234),DAY('Main Data(Cleaned)'!H234))</f>
        <v>45015</v>
      </c>
      <c r="Q234">
        <f>O234-'Main Data(Cleaned)'!G234</f>
        <v>20</v>
      </c>
    </row>
    <row r="235" spans="1:17" x14ac:dyDescent="0.3">
      <c r="A235" t="str">
        <v>Low Value</v>
      </c>
      <c r="C235" t="str">
        <v>Medium</v>
      </c>
      <c r="E235" t="str">
        <v>Cheap</v>
      </c>
      <c r="G235" t="str">
        <f>IF(AND('Main Data(Cleaned)'!E234&gt;7,'Main Data(Cleaned)'!I234="Yes"),"High Qty &amp; Returned","No")</f>
        <v>No</v>
      </c>
      <c r="O235" s="1">
        <f>DATE(YEAR('Main Data(Cleaned)'!H235),MONTH('Main Data(Cleaned)'!H235),DAY('Main Data(Cleaned)'!H235))</f>
        <v>45173</v>
      </c>
      <c r="Q235">
        <f>O235-'Main Data(Cleaned)'!G235</f>
        <v>41</v>
      </c>
    </row>
    <row r="236" spans="1:17" x14ac:dyDescent="0.3">
      <c r="A236" t="str">
        <v>Low Value</v>
      </c>
      <c r="C236" t="str">
        <v>Medium</v>
      </c>
      <c r="E236" t="str">
        <v>Moderate</v>
      </c>
      <c r="G236" t="str">
        <f>IF(AND('Main Data(Cleaned)'!E235&gt;7,'Main Data(Cleaned)'!I235="Yes"),"High Qty &amp; Returned","No")</f>
        <v>High Qty &amp; Returned</v>
      </c>
      <c r="O236" s="1">
        <f>DATE(YEAR('Main Data(Cleaned)'!H236),MONTH('Main Data(Cleaned)'!H236),DAY('Main Data(Cleaned)'!H236))</f>
        <v>44984</v>
      </c>
      <c r="Q236">
        <f>O236-'Main Data(Cleaned)'!G236</f>
        <v>37</v>
      </c>
    </row>
    <row r="237" spans="1:17" x14ac:dyDescent="0.3">
      <c r="A237" t="str">
        <v>Low Value</v>
      </c>
      <c r="C237" t="str">
        <v>Medium</v>
      </c>
      <c r="E237" t="str">
        <v>Moderate</v>
      </c>
      <c r="G237" t="str">
        <f>IF(AND('Main Data(Cleaned)'!E236&gt;7,'Main Data(Cleaned)'!I236="Yes"),"High Qty &amp; Returned","No")</f>
        <v>No</v>
      </c>
      <c r="O237" s="1">
        <f>DATE(YEAR('Main Data(Cleaned)'!H237),MONTH('Main Data(Cleaned)'!H237),DAY('Main Data(Cleaned)'!H237))</f>
        <v>45619</v>
      </c>
      <c r="Q237">
        <f>O237-'Main Data(Cleaned)'!G237</f>
        <v>23</v>
      </c>
    </row>
    <row r="238" spans="1:17" x14ac:dyDescent="0.3">
      <c r="A238" t="str">
        <v>Low Value</v>
      </c>
      <c r="C238" t="str">
        <v>Medium</v>
      </c>
      <c r="E238" t="str">
        <v>Cheap</v>
      </c>
      <c r="G238" t="str">
        <f>IF(AND('Main Data(Cleaned)'!E237&gt;7,'Main Data(Cleaned)'!I237="Yes"),"High Qty &amp; Returned","No")</f>
        <v>No</v>
      </c>
      <c r="O238" s="1">
        <f>DATE(YEAR('Main Data(Cleaned)'!H238),MONTH('Main Data(Cleaned)'!H238),DAY('Main Data(Cleaned)'!H238))</f>
        <v>45718</v>
      </c>
      <c r="Q238">
        <f>O238-'Main Data(Cleaned)'!G238</f>
        <v>44</v>
      </c>
    </row>
    <row r="239" spans="1:17" x14ac:dyDescent="0.3">
      <c r="A239" t="str">
        <v>Low Value</v>
      </c>
      <c r="C239" t="str">
        <v>Medium</v>
      </c>
      <c r="E239" t="str">
        <v>Moderate</v>
      </c>
      <c r="G239" t="str">
        <f>IF(AND('Main Data(Cleaned)'!E238&gt;7,'Main Data(Cleaned)'!I238="Yes"),"High Qty &amp; Returned","No")</f>
        <v>No</v>
      </c>
      <c r="O239" s="1">
        <f>DATE(YEAR('Main Data(Cleaned)'!H239),MONTH('Main Data(Cleaned)'!H239),DAY('Main Data(Cleaned)'!H239))</f>
        <v>45627</v>
      </c>
      <c r="Q239">
        <f>O239-'Main Data(Cleaned)'!G239</f>
        <v>28</v>
      </c>
    </row>
    <row r="240" spans="1:17" x14ac:dyDescent="0.3">
      <c r="A240" t="str">
        <v>Low Value</v>
      </c>
      <c r="C240" t="str">
        <v>Low</v>
      </c>
      <c r="E240" t="str">
        <v>Cheap</v>
      </c>
      <c r="G240" t="str">
        <f>IF(AND('Main Data(Cleaned)'!E239&gt;7,'Main Data(Cleaned)'!I239="Yes"),"High Qty &amp; Returned","No")</f>
        <v>No</v>
      </c>
      <c r="O240" s="1">
        <f>DATE(YEAR('Main Data(Cleaned)'!H240),MONTH('Main Data(Cleaned)'!H240),DAY('Main Data(Cleaned)'!H240))</f>
        <v>45986</v>
      </c>
      <c r="Q240">
        <f>O240-'Main Data(Cleaned)'!G240</f>
        <v>31</v>
      </c>
    </row>
    <row r="241" spans="1:17" x14ac:dyDescent="0.3">
      <c r="A241" t="str">
        <v>Low Value</v>
      </c>
      <c r="C241" t="str">
        <v>Low</v>
      </c>
      <c r="E241" t="str">
        <v>Cheap</v>
      </c>
      <c r="G241" t="str">
        <f>IF(AND('Main Data(Cleaned)'!E240&gt;7,'Main Data(Cleaned)'!I240="Yes"),"High Qty &amp; Returned","No")</f>
        <v>No</v>
      </c>
      <c r="O241" s="1">
        <f>DATE(YEAR('Main Data(Cleaned)'!H241),MONTH('Main Data(Cleaned)'!H241),DAY('Main Data(Cleaned)'!H241))</f>
        <v>45345</v>
      </c>
      <c r="Q241">
        <f>O241-'Main Data(Cleaned)'!G241</f>
        <v>43</v>
      </c>
    </row>
    <row r="242" spans="1:17" x14ac:dyDescent="0.3">
      <c r="A242" t="str">
        <v>Low Value</v>
      </c>
      <c r="C242" t="str">
        <v>Medium</v>
      </c>
      <c r="E242" t="str">
        <v>Moderate</v>
      </c>
      <c r="G242" t="str">
        <f>IF(AND('Main Data(Cleaned)'!E241&gt;7,'Main Data(Cleaned)'!I241="Yes"),"High Qty &amp; Returned","No")</f>
        <v>High Qty &amp; Returned</v>
      </c>
      <c r="O242" s="1">
        <f>DATE(YEAR('Main Data(Cleaned)'!H242),MONTH('Main Data(Cleaned)'!H242),DAY('Main Data(Cleaned)'!H242))</f>
        <v>45648</v>
      </c>
      <c r="Q242">
        <f>O242-'Main Data(Cleaned)'!G242</f>
        <v>44</v>
      </c>
    </row>
    <row r="243" spans="1:17" x14ac:dyDescent="0.3">
      <c r="A243" t="str">
        <v>Low Value</v>
      </c>
      <c r="C243" t="str">
        <v>Medium</v>
      </c>
      <c r="E243" t="str">
        <v>Moderate</v>
      </c>
      <c r="G243" t="str">
        <f>IF(AND('Main Data(Cleaned)'!E242&gt;7,'Main Data(Cleaned)'!I242="Yes"),"High Qty &amp; Returned","No")</f>
        <v>No</v>
      </c>
      <c r="O243" s="1">
        <f>DATE(YEAR('Main Data(Cleaned)'!H243),MONTH('Main Data(Cleaned)'!H243),DAY('Main Data(Cleaned)'!H243))</f>
        <v>45127</v>
      </c>
      <c r="Q243">
        <f>O243-'Main Data(Cleaned)'!G243</f>
        <v>27</v>
      </c>
    </row>
    <row r="244" spans="1:17" x14ac:dyDescent="0.3">
      <c r="A244" t="str">
        <v>Low Value</v>
      </c>
      <c r="C244" t="str">
        <v>Low</v>
      </c>
      <c r="E244" t="str">
        <v>Cheap</v>
      </c>
      <c r="G244" t="str">
        <f>IF(AND('Main Data(Cleaned)'!E243&gt;7,'Main Data(Cleaned)'!I243="Yes"),"High Qty &amp; Returned","No")</f>
        <v>No</v>
      </c>
      <c r="O244" s="1">
        <f>DATE(YEAR('Main Data(Cleaned)'!H244),MONTH('Main Data(Cleaned)'!H244),DAY('Main Data(Cleaned)'!H244))</f>
        <v>45360</v>
      </c>
      <c r="Q244">
        <f>O244-'Main Data(Cleaned)'!G244</f>
        <v>22</v>
      </c>
    </row>
    <row r="245" spans="1:17" x14ac:dyDescent="0.3">
      <c r="A245" t="str">
        <v>Low Value</v>
      </c>
      <c r="C245" t="str">
        <v>High</v>
      </c>
      <c r="E245" t="str">
        <v>Cheap</v>
      </c>
      <c r="G245" t="str">
        <f>IF(AND('Main Data(Cleaned)'!E244&gt;7,'Main Data(Cleaned)'!I244="Yes"),"High Qty &amp; Returned","No")</f>
        <v>No</v>
      </c>
      <c r="O245" s="1">
        <f>DATE(YEAR('Main Data(Cleaned)'!H245),MONTH('Main Data(Cleaned)'!H245),DAY('Main Data(Cleaned)'!H245))</f>
        <v>45190</v>
      </c>
      <c r="Q245">
        <f>O245-'Main Data(Cleaned)'!G245</f>
        <v>37</v>
      </c>
    </row>
    <row r="246" spans="1:17" x14ac:dyDescent="0.3">
      <c r="A246" t="str">
        <v>Low Value</v>
      </c>
      <c r="C246" t="str">
        <v>Medium</v>
      </c>
      <c r="E246" t="str">
        <v>Cheap</v>
      </c>
      <c r="G246" t="str">
        <f>IF(AND('Main Data(Cleaned)'!E245&gt;7,'Main Data(Cleaned)'!I245="Yes"),"High Qty &amp; Returned","No")</f>
        <v>No</v>
      </c>
      <c r="O246" s="1">
        <f>DATE(YEAR('Main Data(Cleaned)'!H246),MONTH('Main Data(Cleaned)'!H246),DAY('Main Data(Cleaned)'!H246))</f>
        <v>45902</v>
      </c>
      <c r="Q246">
        <f>O246-'Main Data(Cleaned)'!G246</f>
        <v>19</v>
      </c>
    </row>
    <row r="247" spans="1:17" x14ac:dyDescent="0.3">
      <c r="A247" t="str">
        <v>Low Value</v>
      </c>
      <c r="C247" t="str">
        <v>Medium</v>
      </c>
      <c r="E247" t="str">
        <v>Moderate</v>
      </c>
      <c r="G247" t="str">
        <f>IF(AND('Main Data(Cleaned)'!E246&gt;7,'Main Data(Cleaned)'!I246="Yes"),"High Qty &amp; Returned","No")</f>
        <v>No</v>
      </c>
      <c r="O247" s="1">
        <f>DATE(YEAR('Main Data(Cleaned)'!H247),MONTH('Main Data(Cleaned)'!H247),DAY('Main Data(Cleaned)'!H247))</f>
        <v>45433</v>
      </c>
      <c r="Q247">
        <f>O247-'Main Data(Cleaned)'!G247</f>
        <v>42</v>
      </c>
    </row>
    <row r="248" spans="1:17" x14ac:dyDescent="0.3">
      <c r="A248" t="str">
        <v>High Value</v>
      </c>
      <c r="C248" t="str">
        <v>High</v>
      </c>
      <c r="E248" t="str">
        <v>Moderate</v>
      </c>
      <c r="G248" t="str">
        <f>IF(AND('Main Data(Cleaned)'!E247&gt;7,'Main Data(Cleaned)'!I247="Yes"),"High Qty &amp; Returned","No")</f>
        <v>No</v>
      </c>
      <c r="O248" s="1">
        <f>DATE(YEAR('Main Data(Cleaned)'!H248),MONTH('Main Data(Cleaned)'!H248),DAY('Main Data(Cleaned)'!H248))</f>
        <v>44975</v>
      </c>
      <c r="Q248">
        <f>O248-'Main Data(Cleaned)'!G248</f>
        <v>44</v>
      </c>
    </row>
    <row r="249" spans="1:17" x14ac:dyDescent="0.3">
      <c r="A249" t="str">
        <v>Low Value</v>
      </c>
      <c r="C249" t="str">
        <v>Medium</v>
      </c>
      <c r="E249" t="str">
        <v>Cheap</v>
      </c>
      <c r="G249" t="str">
        <f>IF(AND('Main Data(Cleaned)'!E248&gt;7,'Main Data(Cleaned)'!I248="Yes"),"High Qty &amp; Returned","No")</f>
        <v>No</v>
      </c>
      <c r="O249" s="1">
        <f>DATE(YEAR('Main Data(Cleaned)'!H249),MONTH('Main Data(Cleaned)'!H249),DAY('Main Data(Cleaned)'!H249))</f>
        <v>45312</v>
      </c>
      <c r="Q249">
        <f>O249-'Main Data(Cleaned)'!G249</f>
        <v>19</v>
      </c>
    </row>
    <row r="250" spans="1:17" x14ac:dyDescent="0.3">
      <c r="A250" t="str">
        <v>Low Value</v>
      </c>
      <c r="C250" t="str">
        <v>High</v>
      </c>
      <c r="E250" t="str">
        <v>Cheap</v>
      </c>
      <c r="G250" t="str">
        <f>IF(AND('Main Data(Cleaned)'!E249&gt;7,'Main Data(Cleaned)'!I249="Yes"),"High Qty &amp; Returned","No")</f>
        <v>High Qty &amp; Returned</v>
      </c>
      <c r="O250" s="1">
        <f>DATE(YEAR('Main Data(Cleaned)'!H250),MONTH('Main Data(Cleaned)'!H250),DAY('Main Data(Cleaned)'!H250))</f>
        <v>45079</v>
      </c>
      <c r="Q250">
        <f>O250-'Main Data(Cleaned)'!G250</f>
        <v>45</v>
      </c>
    </row>
    <row r="251" spans="1:17" x14ac:dyDescent="0.3">
      <c r="A251" t="str">
        <v>Low Value</v>
      </c>
      <c r="C251" t="str">
        <v>Medium</v>
      </c>
      <c r="E251" t="str">
        <v>Cheap</v>
      </c>
      <c r="G251" t="str">
        <f>IF(AND('Main Data(Cleaned)'!E250&gt;7,'Main Data(Cleaned)'!I250="Yes"),"High Qty &amp; Returned","No")</f>
        <v>No</v>
      </c>
      <c r="O251" s="1">
        <f>DATE(YEAR('Main Data(Cleaned)'!H251),MONTH('Main Data(Cleaned)'!H251),DAY('Main Data(Cleaned)'!H251))</f>
        <v>45858</v>
      </c>
      <c r="Q251">
        <f>O251-'Main Data(Cleaned)'!G251</f>
        <v>36</v>
      </c>
    </row>
    <row r="252" spans="1:17" x14ac:dyDescent="0.3">
      <c r="A252" t="str">
        <v>Low Value</v>
      </c>
      <c r="C252" t="str">
        <v>Medium</v>
      </c>
      <c r="E252" t="str">
        <v>Cheap</v>
      </c>
      <c r="G252" t="str">
        <f>IF(AND('Main Data(Cleaned)'!E251&gt;7,'Main Data(Cleaned)'!I251="Yes"),"High Qty &amp; Returned","No")</f>
        <v>No</v>
      </c>
      <c r="O252" s="1">
        <f>DATE(YEAR('Main Data(Cleaned)'!H252),MONTH('Main Data(Cleaned)'!H252),DAY('Main Data(Cleaned)'!H252))</f>
        <v>45703</v>
      </c>
      <c r="Q252">
        <f>O252-'Main Data(Cleaned)'!G252</f>
        <v>17</v>
      </c>
    </row>
    <row r="253" spans="1:17" x14ac:dyDescent="0.3">
      <c r="A253" t="str">
        <v>Low Value</v>
      </c>
      <c r="C253" t="str">
        <v>Low</v>
      </c>
      <c r="E253" t="str">
        <v>Cheap</v>
      </c>
      <c r="G253" t="str">
        <f>IF(AND('Main Data(Cleaned)'!E252&gt;7,'Main Data(Cleaned)'!I252="Yes"),"High Qty &amp; Returned","No")</f>
        <v>No</v>
      </c>
      <c r="O253" s="1">
        <f>DATE(YEAR('Main Data(Cleaned)'!H253),MONTH('Main Data(Cleaned)'!H253),DAY('Main Data(Cleaned)'!H253))</f>
        <v>45999</v>
      </c>
      <c r="Q253">
        <f>O253-'Main Data(Cleaned)'!G253</f>
        <v>20</v>
      </c>
    </row>
    <row r="254" spans="1:17" x14ac:dyDescent="0.3">
      <c r="A254" t="str">
        <v>Low Value</v>
      </c>
      <c r="C254" t="str">
        <v>Medium</v>
      </c>
      <c r="E254" t="str">
        <v>Moderate</v>
      </c>
      <c r="G254" t="str">
        <f>IF(AND('Main Data(Cleaned)'!E253&gt;7,'Main Data(Cleaned)'!I253="Yes"),"High Qty &amp; Returned","No")</f>
        <v>No</v>
      </c>
      <c r="O254" s="1">
        <f>DATE(YEAR('Main Data(Cleaned)'!H254),MONTH('Main Data(Cleaned)'!H254),DAY('Main Data(Cleaned)'!H254))</f>
        <v>45486</v>
      </c>
      <c r="Q254">
        <f>O254-'Main Data(Cleaned)'!G254</f>
        <v>19</v>
      </c>
    </row>
    <row r="255" spans="1:17" x14ac:dyDescent="0.3">
      <c r="A255" t="str">
        <v>Low Value</v>
      </c>
      <c r="C255" t="str">
        <v>Medium</v>
      </c>
      <c r="E255" t="str">
        <v>Cheap</v>
      </c>
      <c r="G255" t="str">
        <f>IF(AND('Main Data(Cleaned)'!E254&gt;7,'Main Data(Cleaned)'!I254="Yes"),"High Qty &amp; Returned","No")</f>
        <v>No</v>
      </c>
      <c r="O255" s="1">
        <f>DATE(YEAR('Main Data(Cleaned)'!H255),MONTH('Main Data(Cleaned)'!H255),DAY('Main Data(Cleaned)'!H255))</f>
        <v>45737</v>
      </c>
      <c r="Q255">
        <f>O255-'Main Data(Cleaned)'!G255</f>
        <v>15</v>
      </c>
    </row>
    <row r="256" spans="1:17" x14ac:dyDescent="0.3">
      <c r="A256" t="str">
        <v>Low Value</v>
      </c>
      <c r="C256" t="str">
        <v>Medium</v>
      </c>
      <c r="E256" t="str">
        <v>Cheap</v>
      </c>
      <c r="G256" t="str">
        <f>IF(AND('Main Data(Cleaned)'!E255&gt;7,'Main Data(Cleaned)'!I255="Yes"),"High Qty &amp; Returned","No")</f>
        <v>No</v>
      </c>
      <c r="O256" s="1">
        <f>DATE(YEAR('Main Data(Cleaned)'!H256),MONTH('Main Data(Cleaned)'!H256),DAY('Main Data(Cleaned)'!H256))</f>
        <v>45080</v>
      </c>
      <c r="Q256">
        <f>O256-'Main Data(Cleaned)'!G256</f>
        <v>20</v>
      </c>
    </row>
    <row r="257" spans="1:17" x14ac:dyDescent="0.3">
      <c r="A257" t="str">
        <v>High Value</v>
      </c>
      <c r="C257" t="str">
        <v>Low</v>
      </c>
      <c r="E257" t="str">
        <v>Moderate</v>
      </c>
      <c r="G257" t="str">
        <f>IF(AND('Main Data(Cleaned)'!E256&gt;7,'Main Data(Cleaned)'!I256="Yes"),"High Qty &amp; Returned","No")</f>
        <v>No</v>
      </c>
      <c r="O257" s="1">
        <f>DATE(YEAR('Main Data(Cleaned)'!H257),MONTH('Main Data(Cleaned)'!H257),DAY('Main Data(Cleaned)'!H257))</f>
        <v>45993</v>
      </c>
      <c r="Q257">
        <f>O257-'Main Data(Cleaned)'!G257</f>
        <v>23</v>
      </c>
    </row>
    <row r="258" spans="1:17" x14ac:dyDescent="0.3">
      <c r="A258" t="str">
        <v>Low Value</v>
      </c>
      <c r="C258" t="str">
        <v>Medium</v>
      </c>
      <c r="E258" t="str">
        <v>Cheap</v>
      </c>
      <c r="G258" t="str">
        <f>IF(AND('Main Data(Cleaned)'!E257&gt;7,'Main Data(Cleaned)'!I257="Yes"),"High Qty &amp; Returned","No")</f>
        <v>No</v>
      </c>
      <c r="O258" s="1">
        <f>DATE(YEAR('Main Data(Cleaned)'!H258),MONTH('Main Data(Cleaned)'!H258),DAY('Main Data(Cleaned)'!H258))</f>
        <v>45596</v>
      </c>
      <c r="Q258">
        <f>O258-'Main Data(Cleaned)'!G258</f>
        <v>38</v>
      </c>
    </row>
    <row r="259" spans="1:17" x14ac:dyDescent="0.3">
      <c r="A259" t="str">
        <v>Low Value</v>
      </c>
      <c r="C259" t="str">
        <v>Low</v>
      </c>
      <c r="E259" t="str">
        <v>Cheap</v>
      </c>
      <c r="G259" t="str">
        <f>IF(AND('Main Data(Cleaned)'!E258&gt;7,'Main Data(Cleaned)'!I258="Yes"),"High Qty &amp; Returned","No")</f>
        <v>No</v>
      </c>
      <c r="O259" s="1">
        <f>DATE(YEAR('Main Data(Cleaned)'!H259),MONTH('Main Data(Cleaned)'!H259),DAY('Main Data(Cleaned)'!H259))</f>
        <v>45822</v>
      </c>
      <c r="Q259">
        <f>O259-'Main Data(Cleaned)'!G259</f>
        <v>19</v>
      </c>
    </row>
    <row r="260" spans="1:17" x14ac:dyDescent="0.3">
      <c r="A260" t="str">
        <v>Low Value</v>
      </c>
      <c r="C260" t="str">
        <v>Medium</v>
      </c>
      <c r="E260" t="str">
        <v>Moderate</v>
      </c>
      <c r="G260" t="str">
        <f>IF(AND('Main Data(Cleaned)'!E259&gt;7,'Main Data(Cleaned)'!I259="Yes"),"High Qty &amp; Returned","No")</f>
        <v>No</v>
      </c>
      <c r="O260" s="1">
        <f>DATE(YEAR('Main Data(Cleaned)'!H260),MONTH('Main Data(Cleaned)'!H260),DAY('Main Data(Cleaned)'!H260))</f>
        <v>45107</v>
      </c>
      <c r="Q260">
        <f>O260-'Main Data(Cleaned)'!G260</f>
        <v>30</v>
      </c>
    </row>
    <row r="261" spans="1:17" x14ac:dyDescent="0.3">
      <c r="A261" t="str">
        <v>Low Value</v>
      </c>
      <c r="C261" t="str">
        <v>Low</v>
      </c>
      <c r="E261" t="str">
        <v>Cheap</v>
      </c>
      <c r="G261" t="str">
        <f>IF(AND('Main Data(Cleaned)'!E260&gt;7,'Main Data(Cleaned)'!I260="Yes"),"High Qty &amp; Returned","No")</f>
        <v>High Qty &amp; Returned</v>
      </c>
      <c r="O261" s="1">
        <f>DATE(YEAR('Main Data(Cleaned)'!H261),MONTH('Main Data(Cleaned)'!H261),DAY('Main Data(Cleaned)'!H261))</f>
        <v>45036</v>
      </c>
      <c r="Q261">
        <f>O261-'Main Data(Cleaned)'!G261</f>
        <v>37</v>
      </c>
    </row>
    <row r="262" spans="1:17" x14ac:dyDescent="0.3">
      <c r="A262" t="str">
        <v>Low Value</v>
      </c>
      <c r="C262" t="str">
        <v>Medium</v>
      </c>
      <c r="E262" t="str">
        <v>Cheap</v>
      </c>
      <c r="G262" t="str">
        <f>IF(AND('Main Data(Cleaned)'!E261&gt;7,'Main Data(Cleaned)'!I261="Yes"),"High Qty &amp; Returned","No")</f>
        <v>High Qty &amp; Returned</v>
      </c>
      <c r="O262" s="1">
        <f>DATE(YEAR('Main Data(Cleaned)'!H262),MONTH('Main Data(Cleaned)'!H262),DAY('Main Data(Cleaned)'!H262))</f>
        <v>45636</v>
      </c>
      <c r="Q262">
        <f>O262-'Main Data(Cleaned)'!G262</f>
        <v>15</v>
      </c>
    </row>
    <row r="263" spans="1:17" x14ac:dyDescent="0.3">
      <c r="A263" t="str">
        <v>Low Value</v>
      </c>
      <c r="C263" t="str">
        <v>Medium</v>
      </c>
      <c r="E263" t="str">
        <v>Cheap</v>
      </c>
      <c r="G263" t="str">
        <f>IF(AND('Main Data(Cleaned)'!E262&gt;7,'Main Data(Cleaned)'!I262="Yes"),"High Qty &amp; Returned","No")</f>
        <v>High Qty &amp; Returned</v>
      </c>
      <c r="O263" s="1">
        <f>DATE(YEAR('Main Data(Cleaned)'!H263),MONTH('Main Data(Cleaned)'!H263),DAY('Main Data(Cleaned)'!H263))</f>
        <v>45145</v>
      </c>
      <c r="Q263">
        <f>O263-'Main Data(Cleaned)'!G263</f>
        <v>18</v>
      </c>
    </row>
    <row r="264" spans="1:17" x14ac:dyDescent="0.3">
      <c r="A264" t="str">
        <v>Low Value</v>
      </c>
      <c r="C264" t="str">
        <v>Medium</v>
      </c>
      <c r="E264" t="str">
        <v>Moderate</v>
      </c>
      <c r="G264" t="str">
        <f>IF(AND('Main Data(Cleaned)'!E263&gt;7,'Main Data(Cleaned)'!I263="Yes"),"High Qty &amp; Returned","No")</f>
        <v>No</v>
      </c>
      <c r="O264" s="1">
        <f>DATE(YEAR('Main Data(Cleaned)'!H264),MONTH('Main Data(Cleaned)'!H264),DAY('Main Data(Cleaned)'!H264))</f>
        <v>44958</v>
      </c>
      <c r="Q264">
        <f>O264-'Main Data(Cleaned)'!G264</f>
        <v>17</v>
      </c>
    </row>
    <row r="265" spans="1:17" x14ac:dyDescent="0.3">
      <c r="A265" t="str">
        <v>High Value</v>
      </c>
      <c r="C265" t="str">
        <v>Medium</v>
      </c>
      <c r="E265" t="str">
        <v>Moderate</v>
      </c>
      <c r="G265" t="str">
        <f>IF(AND('Main Data(Cleaned)'!E264&gt;7,'Main Data(Cleaned)'!I264="Yes"),"High Qty &amp; Returned","No")</f>
        <v>High Qty &amp; Returned</v>
      </c>
      <c r="O265" s="1">
        <f>DATE(YEAR('Main Data(Cleaned)'!H265),MONTH('Main Data(Cleaned)'!H265),DAY('Main Data(Cleaned)'!H265))</f>
        <v>45356</v>
      </c>
      <c r="Q265">
        <f>O265-'Main Data(Cleaned)'!G265</f>
        <v>25</v>
      </c>
    </row>
    <row r="266" spans="1:17" x14ac:dyDescent="0.3">
      <c r="A266" t="str">
        <v>Low Value</v>
      </c>
      <c r="C266" t="str">
        <v>Medium</v>
      </c>
      <c r="E266" t="str">
        <v>Cheap</v>
      </c>
      <c r="G266" t="str">
        <f>IF(AND('Main Data(Cleaned)'!E265&gt;7,'Main Data(Cleaned)'!I265="Yes"),"High Qty &amp; Returned","No")</f>
        <v>No</v>
      </c>
      <c r="O266" s="1">
        <f>DATE(YEAR('Main Data(Cleaned)'!H266),MONTH('Main Data(Cleaned)'!H266),DAY('Main Data(Cleaned)'!H266))</f>
        <v>45847</v>
      </c>
      <c r="Q266">
        <f>O266-'Main Data(Cleaned)'!G266</f>
        <v>21</v>
      </c>
    </row>
    <row r="267" spans="1:17" x14ac:dyDescent="0.3">
      <c r="A267" t="str">
        <v>Low Value</v>
      </c>
      <c r="C267" t="str">
        <v>Low</v>
      </c>
      <c r="E267" t="str">
        <v>Cheap</v>
      </c>
      <c r="G267" t="str">
        <f>IF(AND('Main Data(Cleaned)'!E266&gt;7,'Main Data(Cleaned)'!I266="Yes"),"High Qty &amp; Returned","No")</f>
        <v>No</v>
      </c>
      <c r="O267" s="1">
        <f>DATE(YEAR('Main Data(Cleaned)'!H267),MONTH('Main Data(Cleaned)'!H267),DAY('Main Data(Cleaned)'!H267))</f>
        <v>45228</v>
      </c>
      <c r="Q267">
        <f>O267-'Main Data(Cleaned)'!G267</f>
        <v>45</v>
      </c>
    </row>
    <row r="268" spans="1:17" x14ac:dyDescent="0.3">
      <c r="A268" t="str">
        <v>Low Value</v>
      </c>
      <c r="C268" t="str">
        <v>Medium</v>
      </c>
      <c r="E268" t="str">
        <v>Cheap</v>
      </c>
      <c r="G268" t="str">
        <f>IF(AND('Main Data(Cleaned)'!E267&gt;7,'Main Data(Cleaned)'!I267="Yes"),"High Qty &amp; Returned","No")</f>
        <v>No</v>
      </c>
      <c r="O268" s="1">
        <f>DATE(YEAR('Main Data(Cleaned)'!H268),MONTH('Main Data(Cleaned)'!H268),DAY('Main Data(Cleaned)'!H268))</f>
        <v>45111</v>
      </c>
      <c r="Q268">
        <f>O268-'Main Data(Cleaned)'!G268</f>
        <v>45</v>
      </c>
    </row>
    <row r="269" spans="1:17" x14ac:dyDescent="0.3">
      <c r="A269" t="str">
        <v>Low Value</v>
      </c>
      <c r="C269" t="str">
        <v>Medium</v>
      </c>
      <c r="E269" t="str">
        <v>Cheap</v>
      </c>
      <c r="G269" t="str">
        <f>IF(AND('Main Data(Cleaned)'!E268&gt;7,'Main Data(Cleaned)'!I268="Yes"),"High Qty &amp; Returned","No")</f>
        <v>No</v>
      </c>
      <c r="O269" s="1">
        <f>DATE(YEAR('Main Data(Cleaned)'!H269),MONTH('Main Data(Cleaned)'!H269),DAY('Main Data(Cleaned)'!H269))</f>
        <v>45454</v>
      </c>
      <c r="Q269">
        <f>O269-'Main Data(Cleaned)'!G269</f>
        <v>17</v>
      </c>
    </row>
    <row r="270" spans="1:17" x14ac:dyDescent="0.3">
      <c r="A270" t="str">
        <v>Low Value</v>
      </c>
      <c r="C270" t="str">
        <v>Low</v>
      </c>
      <c r="E270" t="str">
        <v>Moderate</v>
      </c>
      <c r="G270" t="str">
        <f>IF(AND('Main Data(Cleaned)'!E269&gt;7,'Main Data(Cleaned)'!I269="Yes"),"High Qty &amp; Returned","No")</f>
        <v>No</v>
      </c>
      <c r="O270" s="1">
        <f>DATE(YEAR('Main Data(Cleaned)'!H270),MONTH('Main Data(Cleaned)'!H270),DAY('Main Data(Cleaned)'!H270))</f>
        <v>45733</v>
      </c>
      <c r="Q270">
        <f>O270-'Main Data(Cleaned)'!G270</f>
        <v>36</v>
      </c>
    </row>
    <row r="271" spans="1:17" x14ac:dyDescent="0.3">
      <c r="A271" t="str">
        <v>High Value</v>
      </c>
      <c r="C271" t="str">
        <v>Medium</v>
      </c>
      <c r="E271" t="str">
        <v>Moderate</v>
      </c>
      <c r="G271" t="str">
        <f>IF(AND('Main Data(Cleaned)'!E270&gt;7,'Main Data(Cleaned)'!I270="Yes"),"High Qty &amp; Returned","No")</f>
        <v>No</v>
      </c>
      <c r="O271" s="1">
        <f>DATE(YEAR('Main Data(Cleaned)'!H271),MONTH('Main Data(Cleaned)'!H271),DAY('Main Data(Cleaned)'!H271))</f>
        <v>45067</v>
      </c>
      <c r="Q271">
        <f>O271-'Main Data(Cleaned)'!G271</f>
        <v>24</v>
      </c>
    </row>
    <row r="272" spans="1:17" x14ac:dyDescent="0.3">
      <c r="A272" t="str">
        <v>High Value</v>
      </c>
      <c r="C272" t="str">
        <v>Medium</v>
      </c>
      <c r="E272" t="str">
        <v>Moderate</v>
      </c>
      <c r="G272" t="str">
        <f>IF(AND('Main Data(Cleaned)'!E271&gt;7,'Main Data(Cleaned)'!I271="Yes"),"High Qty &amp; Returned","No")</f>
        <v>No</v>
      </c>
      <c r="O272" s="1">
        <f>DATE(YEAR('Main Data(Cleaned)'!H272),MONTH('Main Data(Cleaned)'!H272),DAY('Main Data(Cleaned)'!H272))</f>
        <v>45602</v>
      </c>
      <c r="Q272">
        <f>O272-'Main Data(Cleaned)'!G272</f>
        <v>44</v>
      </c>
    </row>
    <row r="273" spans="1:17" x14ac:dyDescent="0.3">
      <c r="A273" t="str">
        <v>Low Value</v>
      </c>
      <c r="C273" t="str">
        <v>Low</v>
      </c>
      <c r="E273" t="str">
        <v>Cheap</v>
      </c>
      <c r="G273" t="str">
        <f>IF(AND('Main Data(Cleaned)'!E272&gt;7,'Main Data(Cleaned)'!I272="Yes"),"High Qty &amp; Returned","No")</f>
        <v>No</v>
      </c>
      <c r="O273" s="1">
        <f>DATE(YEAR('Main Data(Cleaned)'!H273),MONTH('Main Data(Cleaned)'!H273),DAY('Main Data(Cleaned)'!H273))</f>
        <v>45409</v>
      </c>
      <c r="Q273">
        <f>O273-'Main Data(Cleaned)'!G273</f>
        <v>43</v>
      </c>
    </row>
    <row r="274" spans="1:17" x14ac:dyDescent="0.3">
      <c r="A274" t="str">
        <v>Low Value</v>
      </c>
      <c r="C274" t="str">
        <v>Medium</v>
      </c>
      <c r="E274" t="str">
        <v>Moderate</v>
      </c>
      <c r="G274" t="str">
        <f>IF(AND('Main Data(Cleaned)'!E273&gt;7,'Main Data(Cleaned)'!I273="Yes"),"High Qty &amp; Returned","No")</f>
        <v>No</v>
      </c>
      <c r="O274" s="1">
        <f>DATE(YEAR('Main Data(Cleaned)'!H274),MONTH('Main Data(Cleaned)'!H274),DAY('Main Data(Cleaned)'!H274))</f>
        <v>45939</v>
      </c>
      <c r="Q274">
        <f>O274-'Main Data(Cleaned)'!G274</f>
        <v>26</v>
      </c>
    </row>
    <row r="275" spans="1:17" x14ac:dyDescent="0.3">
      <c r="A275" t="str">
        <v>Low Value</v>
      </c>
      <c r="C275" t="str">
        <v>Medium</v>
      </c>
      <c r="E275" t="str">
        <v>Moderate</v>
      </c>
      <c r="G275" t="str">
        <f>IF(AND('Main Data(Cleaned)'!E274&gt;7,'Main Data(Cleaned)'!I274="Yes"),"High Qty &amp; Returned","No")</f>
        <v>No</v>
      </c>
      <c r="O275" s="1">
        <f>DATE(YEAR('Main Data(Cleaned)'!H275),MONTH('Main Data(Cleaned)'!H275),DAY('Main Data(Cleaned)'!H275))</f>
        <v>45802</v>
      </c>
      <c r="Q275">
        <f>O275-'Main Data(Cleaned)'!G275</f>
        <v>34</v>
      </c>
    </row>
    <row r="276" spans="1:17" x14ac:dyDescent="0.3">
      <c r="A276" t="str">
        <v>Low Value</v>
      </c>
      <c r="C276" t="str">
        <v>High</v>
      </c>
      <c r="E276" t="str">
        <v>Cheap</v>
      </c>
      <c r="G276" t="str">
        <f>IF(AND('Main Data(Cleaned)'!E275&gt;7,'Main Data(Cleaned)'!I275="Yes"),"High Qty &amp; Returned","No")</f>
        <v>No</v>
      </c>
      <c r="O276" s="1">
        <f>DATE(YEAR('Main Data(Cleaned)'!H276),MONTH('Main Data(Cleaned)'!H276),DAY('Main Data(Cleaned)'!H276))</f>
        <v>45676</v>
      </c>
      <c r="Q276">
        <f>O276-'Main Data(Cleaned)'!G276</f>
        <v>33</v>
      </c>
    </row>
    <row r="277" spans="1:17" x14ac:dyDescent="0.3">
      <c r="A277" t="str">
        <v>Low Value</v>
      </c>
      <c r="C277" t="str">
        <v>Low</v>
      </c>
      <c r="E277" t="str">
        <v>Cheap</v>
      </c>
      <c r="G277" t="str">
        <f>IF(AND('Main Data(Cleaned)'!E276&gt;7,'Main Data(Cleaned)'!I276="Yes"),"High Qty &amp; Returned","No")</f>
        <v>No</v>
      </c>
      <c r="O277" s="1">
        <f>DATE(YEAR('Main Data(Cleaned)'!H277),MONTH('Main Data(Cleaned)'!H277),DAY('Main Data(Cleaned)'!H277))</f>
        <v>45857</v>
      </c>
      <c r="Q277">
        <f>O277-'Main Data(Cleaned)'!G277</f>
        <v>37</v>
      </c>
    </row>
    <row r="278" spans="1:17" x14ac:dyDescent="0.3">
      <c r="A278" t="str">
        <v>Low Value</v>
      </c>
      <c r="C278" t="str">
        <v>High</v>
      </c>
      <c r="E278" t="str">
        <v>Moderate</v>
      </c>
      <c r="G278" t="str">
        <f>IF(AND('Main Data(Cleaned)'!E277&gt;7,'Main Data(Cleaned)'!I277="Yes"),"High Qty &amp; Returned","No")</f>
        <v>No</v>
      </c>
      <c r="O278" s="1">
        <f>DATE(YEAR('Main Data(Cleaned)'!H278),MONTH('Main Data(Cleaned)'!H278),DAY('Main Data(Cleaned)'!H278))</f>
        <v>45241</v>
      </c>
      <c r="Q278">
        <f>O278-'Main Data(Cleaned)'!G278</f>
        <v>33</v>
      </c>
    </row>
    <row r="279" spans="1:17" x14ac:dyDescent="0.3">
      <c r="A279" t="str">
        <v>High Value</v>
      </c>
      <c r="C279" t="str">
        <v>High</v>
      </c>
      <c r="E279" t="str">
        <v>Moderate</v>
      </c>
      <c r="G279" t="str">
        <f>IF(AND('Main Data(Cleaned)'!E278&gt;7,'Main Data(Cleaned)'!I278="Yes"),"High Qty &amp; Returned","No")</f>
        <v>No</v>
      </c>
      <c r="O279" s="1">
        <f>DATE(YEAR('Main Data(Cleaned)'!H279),MONTH('Main Data(Cleaned)'!H279),DAY('Main Data(Cleaned)'!H279))</f>
        <v>45899</v>
      </c>
      <c r="Q279">
        <f>O279-'Main Data(Cleaned)'!G279</f>
        <v>26</v>
      </c>
    </row>
    <row r="280" spans="1:17" x14ac:dyDescent="0.3">
      <c r="A280" t="str">
        <v>Low Value</v>
      </c>
      <c r="C280" t="str">
        <v>Medium</v>
      </c>
      <c r="E280" t="str">
        <v>Moderate</v>
      </c>
      <c r="G280" t="str">
        <f>IF(AND('Main Data(Cleaned)'!E279&gt;7,'Main Data(Cleaned)'!I279="Yes"),"High Qty &amp; Returned","No")</f>
        <v>High Qty &amp; Returned</v>
      </c>
      <c r="O280" s="1">
        <f>DATE(YEAR('Main Data(Cleaned)'!H280),MONTH('Main Data(Cleaned)'!H280),DAY('Main Data(Cleaned)'!H280))</f>
        <v>45465</v>
      </c>
      <c r="Q280">
        <f>O280-'Main Data(Cleaned)'!G280</f>
        <v>19</v>
      </c>
    </row>
    <row r="281" spans="1:17" x14ac:dyDescent="0.3">
      <c r="A281" t="str">
        <v>Low Value</v>
      </c>
      <c r="C281" t="str">
        <v>High</v>
      </c>
      <c r="E281" t="str">
        <v>Cheap</v>
      </c>
      <c r="G281" t="str">
        <f>IF(AND('Main Data(Cleaned)'!E280&gt;7,'Main Data(Cleaned)'!I280="Yes"),"High Qty &amp; Returned","No")</f>
        <v>No</v>
      </c>
      <c r="O281" s="1">
        <f>DATE(YEAR('Main Data(Cleaned)'!H281),MONTH('Main Data(Cleaned)'!H281),DAY('Main Data(Cleaned)'!H281))</f>
        <v>45490</v>
      </c>
      <c r="Q281">
        <f>O281-'Main Data(Cleaned)'!G281</f>
        <v>43</v>
      </c>
    </row>
    <row r="282" spans="1:17" x14ac:dyDescent="0.3">
      <c r="A282" t="str">
        <v>High Value</v>
      </c>
      <c r="C282" t="str">
        <v>Medium</v>
      </c>
      <c r="E282" t="str">
        <v>Moderate</v>
      </c>
      <c r="G282" t="str">
        <f>IF(AND('Main Data(Cleaned)'!E281&gt;7,'Main Data(Cleaned)'!I281="Yes"),"High Qty &amp; Returned","No")</f>
        <v>No</v>
      </c>
      <c r="O282" s="1">
        <f>DATE(YEAR('Main Data(Cleaned)'!H282),MONTH('Main Data(Cleaned)'!H282),DAY('Main Data(Cleaned)'!H282))</f>
        <v>45212</v>
      </c>
      <c r="Q282">
        <f>O282-'Main Data(Cleaned)'!G282</f>
        <v>41</v>
      </c>
    </row>
    <row r="283" spans="1:17" x14ac:dyDescent="0.3">
      <c r="A283" t="str">
        <v>High Value</v>
      </c>
      <c r="C283" t="str">
        <v>Low</v>
      </c>
      <c r="E283" t="str">
        <v>Moderate</v>
      </c>
      <c r="G283" t="str">
        <f>IF(AND('Main Data(Cleaned)'!E282&gt;7,'Main Data(Cleaned)'!I282="Yes"),"High Qty &amp; Returned","No")</f>
        <v>No</v>
      </c>
      <c r="O283" s="1">
        <f>DATE(YEAR('Main Data(Cleaned)'!H283),MONTH('Main Data(Cleaned)'!H283),DAY('Main Data(Cleaned)'!H283))</f>
        <v>45407</v>
      </c>
      <c r="Q283">
        <f>O283-'Main Data(Cleaned)'!G283</f>
        <v>40</v>
      </c>
    </row>
    <row r="284" spans="1:17" x14ac:dyDescent="0.3">
      <c r="A284" t="str">
        <v>High Value</v>
      </c>
      <c r="C284" t="str">
        <v>Low</v>
      </c>
      <c r="E284" t="str">
        <v>Moderate</v>
      </c>
      <c r="G284" t="str">
        <f>IF(AND('Main Data(Cleaned)'!E283&gt;7,'Main Data(Cleaned)'!I283="Yes"),"High Qty &amp; Returned","No")</f>
        <v>High Qty &amp; Returned</v>
      </c>
      <c r="O284" s="1">
        <f>DATE(YEAR('Main Data(Cleaned)'!H284),MONTH('Main Data(Cleaned)'!H284),DAY('Main Data(Cleaned)'!H284))</f>
        <v>45585</v>
      </c>
      <c r="Q284">
        <f>O284-'Main Data(Cleaned)'!G284</f>
        <v>23</v>
      </c>
    </row>
    <row r="285" spans="1:17" x14ac:dyDescent="0.3">
      <c r="A285" t="str">
        <v>Low Value</v>
      </c>
      <c r="C285" t="str">
        <v>High</v>
      </c>
      <c r="E285" t="str">
        <v>Cheap</v>
      </c>
      <c r="G285" t="str">
        <f>IF(AND('Main Data(Cleaned)'!E284&gt;7,'Main Data(Cleaned)'!I284="Yes"),"High Qty &amp; Returned","No")</f>
        <v>No</v>
      </c>
      <c r="O285" s="1">
        <f>DATE(YEAR('Main Data(Cleaned)'!H285),MONTH('Main Data(Cleaned)'!H285),DAY('Main Data(Cleaned)'!H285))</f>
        <v>45033</v>
      </c>
      <c r="Q285">
        <f>O285-'Main Data(Cleaned)'!G285</f>
        <v>43</v>
      </c>
    </row>
    <row r="286" spans="1:17" x14ac:dyDescent="0.3">
      <c r="A286" t="str">
        <v>Low Value</v>
      </c>
      <c r="C286" t="str">
        <v>Medium</v>
      </c>
      <c r="E286" t="str">
        <v>Cheap</v>
      </c>
      <c r="G286" t="str">
        <f>IF(AND('Main Data(Cleaned)'!E285&gt;7,'Main Data(Cleaned)'!I285="Yes"),"High Qty &amp; Returned","No")</f>
        <v>No</v>
      </c>
      <c r="O286" s="1">
        <f>DATE(YEAR('Main Data(Cleaned)'!H286),MONTH('Main Data(Cleaned)'!H286),DAY('Main Data(Cleaned)'!H286))</f>
        <v>45743</v>
      </c>
      <c r="Q286">
        <f>O286-'Main Data(Cleaned)'!G286</f>
        <v>38</v>
      </c>
    </row>
    <row r="287" spans="1:17" x14ac:dyDescent="0.3">
      <c r="A287" t="str">
        <v>Low Value</v>
      </c>
      <c r="C287" t="str">
        <v>Medium</v>
      </c>
      <c r="E287" t="str">
        <v>Cheap</v>
      </c>
      <c r="G287" t="str">
        <f>IF(AND('Main Data(Cleaned)'!E286&gt;7,'Main Data(Cleaned)'!I286="Yes"),"High Qty &amp; Returned","No")</f>
        <v>No</v>
      </c>
      <c r="O287" s="1">
        <f>DATE(YEAR('Main Data(Cleaned)'!H287),MONTH('Main Data(Cleaned)'!H287),DAY('Main Data(Cleaned)'!H287))</f>
        <v>45675</v>
      </c>
      <c r="Q287">
        <f>O287-'Main Data(Cleaned)'!G287</f>
        <v>27</v>
      </c>
    </row>
    <row r="288" spans="1:17" x14ac:dyDescent="0.3">
      <c r="A288" t="str">
        <v>Low Value</v>
      </c>
      <c r="C288" t="str">
        <v>Low</v>
      </c>
      <c r="E288" t="str">
        <v>Moderate</v>
      </c>
      <c r="G288" t="str">
        <f>IF(AND('Main Data(Cleaned)'!E287&gt;7,'Main Data(Cleaned)'!I287="Yes"),"High Qty &amp; Returned","No")</f>
        <v>No</v>
      </c>
      <c r="O288" s="1">
        <f>DATE(YEAR('Main Data(Cleaned)'!H288),MONTH('Main Data(Cleaned)'!H288),DAY('Main Data(Cleaned)'!H288))</f>
        <v>45239</v>
      </c>
      <c r="Q288">
        <f>O288-'Main Data(Cleaned)'!G288</f>
        <v>43</v>
      </c>
    </row>
    <row r="289" spans="1:17" x14ac:dyDescent="0.3">
      <c r="A289" t="str">
        <v>Low Value</v>
      </c>
      <c r="C289" t="str">
        <v>Medium</v>
      </c>
      <c r="E289" t="str">
        <v>Cheap</v>
      </c>
      <c r="G289" t="str">
        <f>IF(AND('Main Data(Cleaned)'!E288&gt;7,'Main Data(Cleaned)'!I288="Yes"),"High Qty &amp; Returned","No")</f>
        <v>No</v>
      </c>
      <c r="O289" s="1">
        <f>DATE(YEAR('Main Data(Cleaned)'!H289),MONTH('Main Data(Cleaned)'!H289),DAY('Main Data(Cleaned)'!H289))</f>
        <v>45961</v>
      </c>
      <c r="Q289">
        <f>O289-'Main Data(Cleaned)'!G289</f>
        <v>42</v>
      </c>
    </row>
    <row r="290" spans="1:17" x14ac:dyDescent="0.3">
      <c r="A290" t="str">
        <v>Low Value</v>
      </c>
      <c r="C290" t="str">
        <v>High</v>
      </c>
      <c r="E290" t="str">
        <v>Cheap</v>
      </c>
      <c r="G290" t="str">
        <f>IF(AND('Main Data(Cleaned)'!E289&gt;7,'Main Data(Cleaned)'!I289="Yes"),"High Qty &amp; Returned","No")</f>
        <v>No</v>
      </c>
      <c r="O290" s="1">
        <f>DATE(YEAR('Main Data(Cleaned)'!H290),MONTH('Main Data(Cleaned)'!H290),DAY('Main Data(Cleaned)'!H290))</f>
        <v>45584</v>
      </c>
      <c r="Q290">
        <f>O290-'Main Data(Cleaned)'!G290</f>
        <v>38</v>
      </c>
    </row>
    <row r="291" spans="1:17" x14ac:dyDescent="0.3">
      <c r="A291" t="str">
        <v>Low Value</v>
      </c>
      <c r="C291" t="str">
        <v>Low</v>
      </c>
      <c r="E291" t="str">
        <v>Cheap</v>
      </c>
      <c r="G291" t="str">
        <f>IF(AND('Main Data(Cleaned)'!E290&gt;7,'Main Data(Cleaned)'!I290="Yes"),"High Qty &amp; Returned","No")</f>
        <v>No</v>
      </c>
      <c r="O291" s="1">
        <f>DATE(YEAR('Main Data(Cleaned)'!H291),MONTH('Main Data(Cleaned)'!H291),DAY('Main Data(Cleaned)'!H291))</f>
        <v>44996</v>
      </c>
      <c r="Q291">
        <f>O291-'Main Data(Cleaned)'!G291</f>
        <v>19</v>
      </c>
    </row>
    <row r="292" spans="1:17" x14ac:dyDescent="0.3">
      <c r="A292" t="str">
        <v>Low Value</v>
      </c>
      <c r="C292" t="str">
        <v>Low</v>
      </c>
      <c r="E292" t="str">
        <v>Cheap</v>
      </c>
      <c r="G292" t="str">
        <f>IF(AND('Main Data(Cleaned)'!E291&gt;7,'Main Data(Cleaned)'!I291="Yes"),"High Qty &amp; Returned","No")</f>
        <v>High Qty &amp; Returned</v>
      </c>
      <c r="O292" s="1">
        <f>DATE(YEAR('Main Data(Cleaned)'!H292),MONTH('Main Data(Cleaned)'!H292),DAY('Main Data(Cleaned)'!H292))</f>
        <v>45041</v>
      </c>
      <c r="Q292">
        <f>O292-'Main Data(Cleaned)'!G292</f>
        <v>33</v>
      </c>
    </row>
    <row r="293" spans="1:17" x14ac:dyDescent="0.3">
      <c r="A293" t="str">
        <v>Low Value</v>
      </c>
      <c r="C293" t="str">
        <v>Medium</v>
      </c>
      <c r="E293" t="str">
        <v>Moderate</v>
      </c>
      <c r="G293" t="str">
        <f>IF(AND('Main Data(Cleaned)'!E292&gt;7,'Main Data(Cleaned)'!I292="Yes"),"High Qty &amp; Returned","No")</f>
        <v>No</v>
      </c>
      <c r="O293" s="1">
        <f>DATE(YEAR('Main Data(Cleaned)'!H293),MONTH('Main Data(Cleaned)'!H293),DAY('Main Data(Cleaned)'!H293))</f>
        <v>45935</v>
      </c>
      <c r="Q293">
        <f>O293-'Main Data(Cleaned)'!G293</f>
        <v>24</v>
      </c>
    </row>
    <row r="294" spans="1:17" x14ac:dyDescent="0.3">
      <c r="A294" t="str">
        <v>Low Value</v>
      </c>
      <c r="C294" t="str">
        <v>Medium</v>
      </c>
      <c r="E294" t="str">
        <v>Moderate</v>
      </c>
      <c r="G294" t="str">
        <f>IF(AND('Main Data(Cleaned)'!E293&gt;7,'Main Data(Cleaned)'!I293="Yes"),"High Qty &amp; Returned","No")</f>
        <v>No</v>
      </c>
      <c r="O294" s="1">
        <f>DATE(YEAR('Main Data(Cleaned)'!H294),MONTH('Main Data(Cleaned)'!H294),DAY('Main Data(Cleaned)'!H294))</f>
        <v>45956</v>
      </c>
      <c r="Q294">
        <f>O294-'Main Data(Cleaned)'!G294</f>
        <v>41</v>
      </c>
    </row>
    <row r="295" spans="1:17" x14ac:dyDescent="0.3">
      <c r="A295" t="str">
        <v>High Value</v>
      </c>
      <c r="C295" t="str">
        <v>Low</v>
      </c>
      <c r="E295" t="str">
        <v>Moderate</v>
      </c>
      <c r="G295" t="str">
        <f>IF(AND('Main Data(Cleaned)'!E294&gt;7,'Main Data(Cleaned)'!I294="Yes"),"High Qty &amp; Returned","No")</f>
        <v>No</v>
      </c>
      <c r="O295" s="1">
        <f>DATE(YEAR('Main Data(Cleaned)'!H295),MONTH('Main Data(Cleaned)'!H295),DAY('Main Data(Cleaned)'!H295))</f>
        <v>45359</v>
      </c>
      <c r="Q295">
        <f>O295-'Main Data(Cleaned)'!G295</f>
        <v>18</v>
      </c>
    </row>
    <row r="296" spans="1:17" x14ac:dyDescent="0.3">
      <c r="A296" t="str">
        <v>Low Value</v>
      </c>
      <c r="C296" t="str">
        <v>Medium</v>
      </c>
      <c r="E296" t="str">
        <v>Cheap</v>
      </c>
      <c r="G296" t="str">
        <f>IF(AND('Main Data(Cleaned)'!E295&gt;7,'Main Data(Cleaned)'!I295="Yes"),"High Qty &amp; Returned","No")</f>
        <v>High Qty &amp; Returned</v>
      </c>
      <c r="O296" s="1">
        <f>DATE(YEAR('Main Data(Cleaned)'!H296),MONTH('Main Data(Cleaned)'!H296),DAY('Main Data(Cleaned)'!H296))</f>
        <v>45724</v>
      </c>
      <c r="Q296">
        <f>O296-'Main Data(Cleaned)'!G296</f>
        <v>16</v>
      </c>
    </row>
    <row r="297" spans="1:17" x14ac:dyDescent="0.3">
      <c r="A297" t="str">
        <v>Low Value</v>
      </c>
      <c r="C297" t="str">
        <v>Low</v>
      </c>
      <c r="E297" t="str">
        <v>Cheap</v>
      </c>
      <c r="G297" t="str">
        <f>IF(AND('Main Data(Cleaned)'!E296&gt;7,'Main Data(Cleaned)'!I296="Yes"),"High Qty &amp; Returned","No")</f>
        <v>No</v>
      </c>
      <c r="O297" s="1">
        <f>DATE(YEAR('Main Data(Cleaned)'!H297),MONTH('Main Data(Cleaned)'!H297),DAY('Main Data(Cleaned)'!H297))</f>
        <v>46002</v>
      </c>
      <c r="Q297">
        <f>O297-'Main Data(Cleaned)'!G297</f>
        <v>16</v>
      </c>
    </row>
    <row r="298" spans="1:17" x14ac:dyDescent="0.3">
      <c r="A298" t="str">
        <v>High Value</v>
      </c>
      <c r="C298" t="str">
        <v>High</v>
      </c>
      <c r="E298" t="str">
        <v>Moderate</v>
      </c>
      <c r="G298" t="str">
        <f>IF(AND('Main Data(Cleaned)'!E297&gt;7,'Main Data(Cleaned)'!I297="Yes"),"High Qty &amp; Returned","No")</f>
        <v>No</v>
      </c>
      <c r="O298" s="1">
        <f>DATE(YEAR('Main Data(Cleaned)'!H298),MONTH('Main Data(Cleaned)'!H298),DAY('Main Data(Cleaned)'!H298))</f>
        <v>46020</v>
      </c>
      <c r="Q298">
        <f>O298-'Main Data(Cleaned)'!G298</f>
        <v>38</v>
      </c>
    </row>
    <row r="299" spans="1:17" x14ac:dyDescent="0.3">
      <c r="A299" t="str">
        <v>Low Value</v>
      </c>
      <c r="C299" t="str">
        <v>High</v>
      </c>
      <c r="E299" t="str">
        <v>Cheap</v>
      </c>
      <c r="G299" t="str">
        <f>IF(AND('Main Data(Cleaned)'!E298&gt;7,'Main Data(Cleaned)'!I298="Yes"),"High Qty &amp; Returned","No")</f>
        <v>No</v>
      </c>
      <c r="O299" s="1">
        <f>DATE(YEAR('Main Data(Cleaned)'!H299),MONTH('Main Data(Cleaned)'!H299),DAY('Main Data(Cleaned)'!H299))</f>
        <v>45004</v>
      </c>
      <c r="Q299">
        <f>O299-'Main Data(Cleaned)'!G299</f>
        <v>20</v>
      </c>
    </row>
    <row r="300" spans="1:17" x14ac:dyDescent="0.3">
      <c r="A300" t="str">
        <v>Low Value</v>
      </c>
      <c r="C300" t="str">
        <v>Medium</v>
      </c>
      <c r="E300" t="str">
        <v>Moderate</v>
      </c>
      <c r="G300" t="str">
        <f>IF(AND('Main Data(Cleaned)'!E299&gt;7,'Main Data(Cleaned)'!I299="Yes"),"High Qty &amp; Returned","No")</f>
        <v>No</v>
      </c>
      <c r="O300" s="1">
        <f>DATE(YEAR('Main Data(Cleaned)'!H300),MONTH('Main Data(Cleaned)'!H300),DAY('Main Data(Cleaned)'!H300))</f>
        <v>45967</v>
      </c>
      <c r="Q300">
        <f>O300-'Main Data(Cleaned)'!G300</f>
        <v>36</v>
      </c>
    </row>
    <row r="301" spans="1:17" x14ac:dyDescent="0.3">
      <c r="A301" t="str">
        <v>Low Value</v>
      </c>
      <c r="C301" t="str">
        <v>Medium</v>
      </c>
      <c r="E301" t="str">
        <v>Moderate</v>
      </c>
      <c r="G301" t="str">
        <f>IF(AND('Main Data(Cleaned)'!E300&gt;7,'Main Data(Cleaned)'!I300="Yes"),"High Qty &amp; Returned","No")</f>
        <v>No</v>
      </c>
      <c r="O301" s="1">
        <f>DATE(YEAR('Main Data(Cleaned)'!H301),MONTH('Main Data(Cleaned)'!H301),DAY('Main Data(Cleaned)'!H301))</f>
        <v>45857</v>
      </c>
      <c r="Q301">
        <f>O301-'Main Data(Cleaned)'!G301</f>
        <v>23</v>
      </c>
    </row>
    <row r="302" spans="1:17" x14ac:dyDescent="0.3">
      <c r="A302" t="str">
        <v>Low Value</v>
      </c>
      <c r="C302" t="str">
        <v>Medium</v>
      </c>
      <c r="E302" t="str">
        <v>Cheap</v>
      </c>
      <c r="G302" t="str">
        <f>IF(AND('Main Data(Cleaned)'!E301&gt;7,'Main Data(Cleaned)'!I301="Yes"),"High Qty &amp; Returned","No")</f>
        <v>No</v>
      </c>
      <c r="O302" s="1">
        <f>DATE(YEAR('Main Data(Cleaned)'!H302),MONTH('Main Data(Cleaned)'!H302),DAY('Main Data(Cleaned)'!H302))</f>
        <v>45723</v>
      </c>
      <c r="Q302">
        <f>O302-'Main Data(Cleaned)'!G302</f>
        <v>19</v>
      </c>
    </row>
    <row r="303" spans="1:17" x14ac:dyDescent="0.3">
      <c r="A303" t="str">
        <v>Low Value</v>
      </c>
      <c r="C303" t="str">
        <v>Medium</v>
      </c>
      <c r="E303" t="str">
        <v>Cheap</v>
      </c>
      <c r="G303" t="str">
        <f>IF(AND('Main Data(Cleaned)'!E302&gt;7,'Main Data(Cleaned)'!I302="Yes"),"High Qty &amp; Returned","No")</f>
        <v>No</v>
      </c>
      <c r="O303" s="1">
        <f>DATE(YEAR('Main Data(Cleaned)'!H303),MONTH('Main Data(Cleaned)'!H303),DAY('Main Data(Cleaned)'!H303))</f>
        <v>45227</v>
      </c>
      <c r="Q303">
        <f>O303-'Main Data(Cleaned)'!G303</f>
        <v>34</v>
      </c>
    </row>
    <row r="304" spans="1:17" x14ac:dyDescent="0.3">
      <c r="A304" t="str">
        <v>Low Value</v>
      </c>
      <c r="C304" t="str">
        <v>Medium</v>
      </c>
      <c r="E304" t="str">
        <v>Cheap</v>
      </c>
      <c r="G304" t="str">
        <f>IF(AND('Main Data(Cleaned)'!E303&gt;7,'Main Data(Cleaned)'!I303="Yes"),"High Qty &amp; Returned","No")</f>
        <v>No</v>
      </c>
      <c r="O304" s="1">
        <f>DATE(YEAR('Main Data(Cleaned)'!H304),MONTH('Main Data(Cleaned)'!H304),DAY('Main Data(Cleaned)'!H304))</f>
        <v>45075</v>
      </c>
      <c r="Q304">
        <f>O304-'Main Data(Cleaned)'!G304</f>
        <v>45</v>
      </c>
    </row>
    <row r="305" spans="1:17" x14ac:dyDescent="0.3">
      <c r="A305" t="str">
        <v>Low Value</v>
      </c>
      <c r="C305" t="str">
        <v>Medium</v>
      </c>
      <c r="E305" t="str">
        <v>Cheap</v>
      </c>
      <c r="G305" t="str">
        <f>IF(AND('Main Data(Cleaned)'!E304&gt;7,'Main Data(Cleaned)'!I304="Yes"),"High Qty &amp; Returned","No")</f>
        <v>No</v>
      </c>
      <c r="O305" s="1">
        <f>DATE(YEAR('Main Data(Cleaned)'!H305),MONTH('Main Data(Cleaned)'!H305),DAY('Main Data(Cleaned)'!H305))</f>
        <v>45585</v>
      </c>
      <c r="Q305">
        <f>O305-'Main Data(Cleaned)'!G305</f>
        <v>27</v>
      </c>
    </row>
    <row r="306" spans="1:17" x14ac:dyDescent="0.3">
      <c r="A306" t="str">
        <v>Low Value</v>
      </c>
      <c r="C306" t="str">
        <v>Medium</v>
      </c>
      <c r="E306" t="str">
        <v>Moderate</v>
      </c>
      <c r="G306" t="str">
        <f>IF(AND('Main Data(Cleaned)'!E305&gt;7,'Main Data(Cleaned)'!I305="Yes"),"High Qty &amp; Returned","No")</f>
        <v>High Qty &amp; Returned</v>
      </c>
      <c r="O306" s="1">
        <f>DATE(YEAR('Main Data(Cleaned)'!H306),MONTH('Main Data(Cleaned)'!H306),DAY('Main Data(Cleaned)'!H306))</f>
        <v>45239</v>
      </c>
      <c r="Q306">
        <f>O306-'Main Data(Cleaned)'!G306</f>
        <v>43</v>
      </c>
    </row>
    <row r="307" spans="1:17" x14ac:dyDescent="0.3">
      <c r="A307" t="str">
        <v>Low Value</v>
      </c>
      <c r="C307" t="str">
        <v>Medium</v>
      </c>
      <c r="E307" t="str">
        <v>Cheap</v>
      </c>
      <c r="G307" t="str">
        <f>IF(AND('Main Data(Cleaned)'!E306&gt;7,'Main Data(Cleaned)'!I306="Yes"),"High Qty &amp; Returned","No")</f>
        <v>No</v>
      </c>
      <c r="O307" s="1">
        <f>DATE(YEAR('Main Data(Cleaned)'!H307),MONTH('Main Data(Cleaned)'!H307),DAY('Main Data(Cleaned)'!H307))</f>
        <v>45517</v>
      </c>
      <c r="Q307">
        <f>O307-'Main Data(Cleaned)'!G307</f>
        <v>42</v>
      </c>
    </row>
    <row r="308" spans="1:17" x14ac:dyDescent="0.3">
      <c r="A308" t="str">
        <v>Low Value</v>
      </c>
      <c r="C308" t="str">
        <v>Medium</v>
      </c>
      <c r="E308" t="str">
        <v>Cheap</v>
      </c>
      <c r="G308" t="str">
        <f>IF(AND('Main Data(Cleaned)'!E307&gt;7,'Main Data(Cleaned)'!I307="Yes"),"High Qty &amp; Returned","No")</f>
        <v>No</v>
      </c>
      <c r="O308" s="1">
        <f>DATE(YEAR('Main Data(Cleaned)'!H308),MONTH('Main Data(Cleaned)'!H308),DAY('Main Data(Cleaned)'!H308))</f>
        <v>45550</v>
      </c>
      <c r="Q308">
        <f>O308-'Main Data(Cleaned)'!G308</f>
        <v>26</v>
      </c>
    </row>
    <row r="309" spans="1:17" x14ac:dyDescent="0.3">
      <c r="A309" t="str">
        <v>Low Value</v>
      </c>
      <c r="C309" t="str">
        <v>Low</v>
      </c>
      <c r="E309" t="str">
        <v>Cheap</v>
      </c>
      <c r="G309" t="str">
        <f>IF(AND('Main Data(Cleaned)'!E308&gt;7,'Main Data(Cleaned)'!I308="Yes"),"High Qty &amp; Returned","No")</f>
        <v>No</v>
      </c>
      <c r="O309" s="1">
        <f>DATE(YEAR('Main Data(Cleaned)'!H309),MONTH('Main Data(Cleaned)'!H309),DAY('Main Data(Cleaned)'!H309))</f>
        <v>45645</v>
      </c>
      <c r="Q309">
        <f>O309-'Main Data(Cleaned)'!G309</f>
        <v>43</v>
      </c>
    </row>
    <row r="310" spans="1:17" x14ac:dyDescent="0.3">
      <c r="A310" t="str">
        <v>High Value</v>
      </c>
      <c r="C310" t="str">
        <v>Medium</v>
      </c>
      <c r="E310" t="str">
        <v>Moderate</v>
      </c>
      <c r="G310" t="str">
        <f>IF(AND('Main Data(Cleaned)'!E309&gt;7,'Main Data(Cleaned)'!I309="Yes"),"High Qty &amp; Returned","No")</f>
        <v>No</v>
      </c>
      <c r="O310" s="1">
        <f>DATE(YEAR('Main Data(Cleaned)'!H310),MONTH('Main Data(Cleaned)'!H310),DAY('Main Data(Cleaned)'!H310))</f>
        <v>45051</v>
      </c>
      <c r="Q310">
        <f>O310-'Main Data(Cleaned)'!G310</f>
        <v>16</v>
      </c>
    </row>
    <row r="311" spans="1:17" x14ac:dyDescent="0.3">
      <c r="A311" t="str">
        <v>Low Value</v>
      </c>
      <c r="C311" t="str">
        <v>High</v>
      </c>
      <c r="E311" t="str">
        <v>Moderate</v>
      </c>
      <c r="G311" t="str">
        <f>IF(AND('Main Data(Cleaned)'!E310&gt;7,'Main Data(Cleaned)'!I310="Yes"),"High Qty &amp; Returned","No")</f>
        <v>No</v>
      </c>
      <c r="O311" s="1">
        <f>DATE(YEAR('Main Data(Cleaned)'!H311),MONTH('Main Data(Cleaned)'!H311),DAY('Main Data(Cleaned)'!H311))</f>
        <v>45605</v>
      </c>
      <c r="Q311">
        <f>O311-'Main Data(Cleaned)'!G311</f>
        <v>44</v>
      </c>
    </row>
    <row r="312" spans="1:17" x14ac:dyDescent="0.3">
      <c r="A312" t="str">
        <v>Low Value</v>
      </c>
      <c r="C312" t="str">
        <v>Medium</v>
      </c>
      <c r="E312" t="str">
        <v>Cheap</v>
      </c>
      <c r="G312" t="str">
        <f>IF(AND('Main Data(Cleaned)'!E311&gt;7,'Main Data(Cleaned)'!I311="Yes"),"High Qty &amp; Returned","No")</f>
        <v>No</v>
      </c>
      <c r="O312" s="1">
        <f>DATE(YEAR('Main Data(Cleaned)'!H312),MONTH('Main Data(Cleaned)'!H312),DAY('Main Data(Cleaned)'!H312))</f>
        <v>45657</v>
      </c>
      <c r="Q312">
        <f>O312-'Main Data(Cleaned)'!G312</f>
        <v>43</v>
      </c>
    </row>
    <row r="313" spans="1:17" x14ac:dyDescent="0.3">
      <c r="A313" t="str">
        <v>Low Value</v>
      </c>
      <c r="C313" t="str">
        <v>Medium</v>
      </c>
      <c r="E313" t="str">
        <v>Moderate</v>
      </c>
      <c r="G313" t="str">
        <f>IF(AND('Main Data(Cleaned)'!E312&gt;7,'Main Data(Cleaned)'!I312="Yes"),"High Qty &amp; Returned","No")</f>
        <v>No</v>
      </c>
      <c r="O313" s="1">
        <f>DATE(YEAR('Main Data(Cleaned)'!H313),MONTH('Main Data(Cleaned)'!H313),DAY('Main Data(Cleaned)'!H313))</f>
        <v>45100</v>
      </c>
      <c r="Q313">
        <f>O313-'Main Data(Cleaned)'!G313</f>
        <v>19</v>
      </c>
    </row>
    <row r="314" spans="1:17" x14ac:dyDescent="0.3">
      <c r="A314" t="str">
        <v>Low Value</v>
      </c>
      <c r="C314" t="str">
        <v>Medium</v>
      </c>
      <c r="E314" t="str">
        <v>Cheap</v>
      </c>
      <c r="G314" t="str">
        <f>IF(AND('Main Data(Cleaned)'!E313&gt;7,'Main Data(Cleaned)'!I313="Yes"),"High Qty &amp; Returned","No")</f>
        <v>No</v>
      </c>
      <c r="O314" s="1">
        <f>DATE(YEAR('Main Data(Cleaned)'!H314),MONTH('Main Data(Cleaned)'!H314),DAY('Main Data(Cleaned)'!H314))</f>
        <v>45934</v>
      </c>
      <c r="Q314">
        <f>O314-'Main Data(Cleaned)'!G314</f>
        <v>35</v>
      </c>
    </row>
    <row r="315" spans="1:17" x14ac:dyDescent="0.3">
      <c r="A315" t="str">
        <v>Low Value</v>
      </c>
      <c r="C315" t="str">
        <v>Low</v>
      </c>
      <c r="E315" t="str">
        <v>Moderate</v>
      </c>
      <c r="G315" t="str">
        <f>IF(AND('Main Data(Cleaned)'!E314&gt;7,'Main Data(Cleaned)'!I314="Yes"),"High Qty &amp; Returned","No")</f>
        <v>High Qty &amp; Returned</v>
      </c>
      <c r="O315" s="1">
        <f>DATE(YEAR('Main Data(Cleaned)'!H315),MONTH('Main Data(Cleaned)'!H315),DAY('Main Data(Cleaned)'!H315))</f>
        <v>45290</v>
      </c>
      <c r="Q315">
        <f>O315-'Main Data(Cleaned)'!G315</f>
        <v>38</v>
      </c>
    </row>
    <row r="316" spans="1:17" x14ac:dyDescent="0.3">
      <c r="A316" t="str">
        <v>High Value</v>
      </c>
      <c r="C316" t="str">
        <v>Medium</v>
      </c>
      <c r="E316" t="str">
        <v>Moderate</v>
      </c>
      <c r="G316" t="str">
        <f>IF(AND('Main Data(Cleaned)'!E315&gt;7,'Main Data(Cleaned)'!I315="Yes"),"High Qty &amp; Returned","No")</f>
        <v>No</v>
      </c>
      <c r="O316" s="1">
        <f>DATE(YEAR('Main Data(Cleaned)'!H316),MONTH('Main Data(Cleaned)'!H316),DAY('Main Data(Cleaned)'!H316))</f>
        <v>45060</v>
      </c>
      <c r="Q316">
        <f>O316-'Main Data(Cleaned)'!G316</f>
        <v>26</v>
      </c>
    </row>
    <row r="317" spans="1:17" x14ac:dyDescent="0.3">
      <c r="A317" t="str">
        <v>Low Value</v>
      </c>
      <c r="C317" t="str">
        <v>Low</v>
      </c>
      <c r="E317" t="str">
        <v>Moderate</v>
      </c>
      <c r="G317" t="str">
        <f>IF(AND('Main Data(Cleaned)'!E316&gt;7,'Main Data(Cleaned)'!I316="Yes"),"High Qty &amp; Returned","No")</f>
        <v>No</v>
      </c>
      <c r="O317" s="1">
        <f>DATE(YEAR('Main Data(Cleaned)'!H317),MONTH('Main Data(Cleaned)'!H317),DAY('Main Data(Cleaned)'!H317))</f>
        <v>45426</v>
      </c>
      <c r="Q317">
        <f>O317-'Main Data(Cleaned)'!G317</f>
        <v>28</v>
      </c>
    </row>
    <row r="318" spans="1:17" x14ac:dyDescent="0.3">
      <c r="A318" t="str">
        <v>Low Value</v>
      </c>
      <c r="C318" t="str">
        <v>Low</v>
      </c>
      <c r="E318" t="str">
        <v>Cheap</v>
      </c>
      <c r="G318" t="str">
        <f>IF(AND('Main Data(Cleaned)'!E317&gt;7,'Main Data(Cleaned)'!I317="Yes"),"High Qty &amp; Returned","No")</f>
        <v>No</v>
      </c>
      <c r="O318" s="1">
        <f>DATE(YEAR('Main Data(Cleaned)'!H318),MONTH('Main Data(Cleaned)'!H318),DAY('Main Data(Cleaned)'!H318))</f>
        <v>45379</v>
      </c>
      <c r="Q318">
        <f>O318-'Main Data(Cleaned)'!G318</f>
        <v>22</v>
      </c>
    </row>
    <row r="319" spans="1:17" x14ac:dyDescent="0.3">
      <c r="A319" t="str">
        <v>Low Value</v>
      </c>
      <c r="C319" t="str">
        <v>Medium</v>
      </c>
      <c r="E319" t="str">
        <v>Cheap</v>
      </c>
      <c r="G319" t="str">
        <f>IF(AND('Main Data(Cleaned)'!E318&gt;7,'Main Data(Cleaned)'!I318="Yes"),"High Qty &amp; Returned","No")</f>
        <v>No</v>
      </c>
      <c r="O319" s="1">
        <f>DATE(YEAR('Main Data(Cleaned)'!H319),MONTH('Main Data(Cleaned)'!H319),DAY('Main Data(Cleaned)'!H319))</f>
        <v>45932</v>
      </c>
      <c r="Q319">
        <f>O319-'Main Data(Cleaned)'!G319</f>
        <v>29</v>
      </c>
    </row>
    <row r="320" spans="1:17" x14ac:dyDescent="0.3">
      <c r="A320" t="str">
        <v>High Value</v>
      </c>
      <c r="C320" t="str">
        <v>Low</v>
      </c>
      <c r="E320" t="str">
        <v>Moderate</v>
      </c>
      <c r="G320" t="str">
        <f>IF(AND('Main Data(Cleaned)'!E319&gt;7,'Main Data(Cleaned)'!I319="Yes"),"High Qty &amp; Returned","No")</f>
        <v>No</v>
      </c>
      <c r="O320" s="1">
        <f>DATE(YEAR('Main Data(Cleaned)'!H320),MONTH('Main Data(Cleaned)'!H320),DAY('Main Data(Cleaned)'!H320))</f>
        <v>45839</v>
      </c>
      <c r="Q320">
        <f>O320-'Main Data(Cleaned)'!G320</f>
        <v>44</v>
      </c>
    </row>
    <row r="321" spans="1:17" x14ac:dyDescent="0.3">
      <c r="A321" t="str">
        <v>High Value</v>
      </c>
      <c r="C321" t="str">
        <v>Low</v>
      </c>
      <c r="E321" t="str">
        <v>Moderate</v>
      </c>
      <c r="G321" t="str">
        <f>IF(AND('Main Data(Cleaned)'!E320&gt;7,'Main Data(Cleaned)'!I320="Yes"),"High Qty &amp; Returned","No")</f>
        <v>No</v>
      </c>
      <c r="O321" s="1">
        <f>DATE(YEAR('Main Data(Cleaned)'!H321),MONTH('Main Data(Cleaned)'!H321),DAY('Main Data(Cleaned)'!H321))</f>
        <v>44954</v>
      </c>
      <c r="Q321">
        <f>O321-'Main Data(Cleaned)'!G321</f>
        <v>20</v>
      </c>
    </row>
    <row r="322" spans="1:17" x14ac:dyDescent="0.3">
      <c r="A322" t="str">
        <v>Low Value</v>
      </c>
      <c r="C322" t="str">
        <v>Low</v>
      </c>
      <c r="E322" t="str">
        <v>Cheap</v>
      </c>
      <c r="G322" t="str">
        <f>IF(AND('Main Data(Cleaned)'!E321&gt;7,'Main Data(Cleaned)'!I321="Yes"),"High Qty &amp; Returned","No")</f>
        <v>No</v>
      </c>
      <c r="O322" s="1">
        <f>DATE(YEAR('Main Data(Cleaned)'!H322),MONTH('Main Data(Cleaned)'!H322),DAY('Main Data(Cleaned)'!H322))</f>
        <v>45141</v>
      </c>
      <c r="Q322">
        <f>O322-'Main Data(Cleaned)'!G322</f>
        <v>36</v>
      </c>
    </row>
    <row r="323" spans="1:17" x14ac:dyDescent="0.3">
      <c r="A323" t="str">
        <v>Low Value</v>
      </c>
      <c r="C323" t="str">
        <v>Low</v>
      </c>
      <c r="E323" t="str">
        <v>Cheap</v>
      </c>
      <c r="G323" t="str">
        <f>IF(AND('Main Data(Cleaned)'!E322&gt;7,'Main Data(Cleaned)'!I322="Yes"),"High Qty &amp; Returned","No")</f>
        <v>No</v>
      </c>
      <c r="O323" s="1">
        <f>DATE(YEAR('Main Data(Cleaned)'!H323),MONTH('Main Data(Cleaned)'!H323),DAY('Main Data(Cleaned)'!H323))</f>
        <v>45365</v>
      </c>
      <c r="Q323">
        <f>O323-'Main Data(Cleaned)'!G323</f>
        <v>15</v>
      </c>
    </row>
    <row r="324" spans="1:17" x14ac:dyDescent="0.3">
      <c r="A324" t="str">
        <v>Low Value</v>
      </c>
      <c r="C324" t="str">
        <v>Low</v>
      </c>
      <c r="E324" t="str">
        <v>Cheap</v>
      </c>
      <c r="G324" t="str">
        <f>IF(AND('Main Data(Cleaned)'!E323&gt;7,'Main Data(Cleaned)'!I323="Yes"),"High Qty &amp; Returned","No")</f>
        <v>No</v>
      </c>
      <c r="O324" s="1">
        <f>DATE(YEAR('Main Data(Cleaned)'!H324),MONTH('Main Data(Cleaned)'!H324),DAY('Main Data(Cleaned)'!H324))</f>
        <v>45448</v>
      </c>
      <c r="Q324">
        <f>O324-'Main Data(Cleaned)'!G324</f>
        <v>25</v>
      </c>
    </row>
    <row r="325" spans="1:17" x14ac:dyDescent="0.3">
      <c r="A325" t="str">
        <v>Low Value</v>
      </c>
      <c r="C325" t="str">
        <v>Low</v>
      </c>
      <c r="E325" t="str">
        <v>Cheap</v>
      </c>
      <c r="G325" t="str">
        <f>IF(AND('Main Data(Cleaned)'!E324&gt;7,'Main Data(Cleaned)'!I324="Yes"),"High Qty &amp; Returned","No")</f>
        <v>No</v>
      </c>
      <c r="O325" s="1">
        <f>DATE(YEAR('Main Data(Cleaned)'!H325),MONTH('Main Data(Cleaned)'!H325),DAY('Main Data(Cleaned)'!H325))</f>
        <v>45851</v>
      </c>
      <c r="Q325">
        <f>O325-'Main Data(Cleaned)'!G325</f>
        <v>39</v>
      </c>
    </row>
    <row r="326" spans="1:17" x14ac:dyDescent="0.3">
      <c r="A326" t="str">
        <v>Low Value</v>
      </c>
      <c r="C326" t="str">
        <v>Medium</v>
      </c>
      <c r="E326" t="str">
        <v>Cheap</v>
      </c>
      <c r="G326" t="str">
        <f>IF(AND('Main Data(Cleaned)'!E325&gt;7,'Main Data(Cleaned)'!I325="Yes"),"High Qty &amp; Returned","No")</f>
        <v>No</v>
      </c>
      <c r="O326" s="1">
        <f>DATE(YEAR('Main Data(Cleaned)'!H326),MONTH('Main Data(Cleaned)'!H326),DAY('Main Data(Cleaned)'!H326))</f>
        <v>45668</v>
      </c>
      <c r="Q326">
        <f>O326-'Main Data(Cleaned)'!G326</f>
        <v>15</v>
      </c>
    </row>
    <row r="327" spans="1:17" x14ac:dyDescent="0.3">
      <c r="A327" t="str">
        <v>High Value</v>
      </c>
      <c r="C327" t="str">
        <v>Medium</v>
      </c>
      <c r="E327" t="str">
        <v>Moderate</v>
      </c>
      <c r="G327" t="str">
        <f>IF(AND('Main Data(Cleaned)'!E326&gt;7,'Main Data(Cleaned)'!I326="Yes"),"High Qty &amp; Returned","No")</f>
        <v>No</v>
      </c>
      <c r="O327" s="1">
        <f>DATE(YEAR('Main Data(Cleaned)'!H327),MONTH('Main Data(Cleaned)'!H327),DAY('Main Data(Cleaned)'!H327))</f>
        <v>45456</v>
      </c>
      <c r="Q327">
        <f>O327-'Main Data(Cleaned)'!G327</f>
        <v>19</v>
      </c>
    </row>
    <row r="328" spans="1:17" x14ac:dyDescent="0.3">
      <c r="A328" t="str">
        <v>Low Value</v>
      </c>
      <c r="C328" t="str">
        <v>Medium</v>
      </c>
      <c r="E328" t="str">
        <v>Cheap</v>
      </c>
      <c r="G328" t="str">
        <f>IF(AND('Main Data(Cleaned)'!E327&gt;7,'Main Data(Cleaned)'!I327="Yes"),"High Qty &amp; Returned","No")</f>
        <v>No</v>
      </c>
      <c r="O328" s="1">
        <f>DATE(YEAR('Main Data(Cleaned)'!H328),MONTH('Main Data(Cleaned)'!H328),DAY('Main Data(Cleaned)'!H328))</f>
        <v>45078</v>
      </c>
      <c r="Q328">
        <f>O328-'Main Data(Cleaned)'!G328</f>
        <v>27</v>
      </c>
    </row>
    <row r="329" spans="1:17" x14ac:dyDescent="0.3">
      <c r="A329" t="str">
        <v>Low Value</v>
      </c>
      <c r="C329" t="str">
        <v>Medium</v>
      </c>
      <c r="E329" t="str">
        <v>Cheap</v>
      </c>
      <c r="G329" t="str">
        <f>IF(AND('Main Data(Cleaned)'!E328&gt;7,'Main Data(Cleaned)'!I328="Yes"),"High Qty &amp; Returned","No")</f>
        <v>No</v>
      </c>
      <c r="O329" s="1">
        <f>DATE(YEAR('Main Data(Cleaned)'!H329),MONTH('Main Data(Cleaned)'!H329),DAY('Main Data(Cleaned)'!H329))</f>
        <v>45543</v>
      </c>
      <c r="Q329">
        <f>O329-'Main Data(Cleaned)'!G329</f>
        <v>41</v>
      </c>
    </row>
    <row r="330" spans="1:17" x14ac:dyDescent="0.3">
      <c r="A330" t="str">
        <v>Low Value</v>
      </c>
      <c r="C330" t="str">
        <v>High</v>
      </c>
      <c r="E330" t="str">
        <v>Moderate</v>
      </c>
      <c r="G330" t="str">
        <f>IF(AND('Main Data(Cleaned)'!E329&gt;7,'Main Data(Cleaned)'!I329="Yes"),"High Qty &amp; Returned","No")</f>
        <v>No</v>
      </c>
      <c r="O330" s="1">
        <f>DATE(YEAR('Main Data(Cleaned)'!H330),MONTH('Main Data(Cleaned)'!H330),DAY('Main Data(Cleaned)'!H330))</f>
        <v>45225</v>
      </c>
      <c r="Q330">
        <f>O330-'Main Data(Cleaned)'!G330</f>
        <v>31</v>
      </c>
    </row>
    <row r="331" spans="1:17" x14ac:dyDescent="0.3">
      <c r="A331" t="str">
        <v>Low Value</v>
      </c>
      <c r="C331" t="str">
        <v>Low</v>
      </c>
      <c r="E331" t="str">
        <v>Moderate</v>
      </c>
      <c r="G331" t="str">
        <f>IF(AND('Main Data(Cleaned)'!E330&gt;7,'Main Data(Cleaned)'!I330="Yes"),"High Qty &amp; Returned","No")</f>
        <v>No</v>
      </c>
      <c r="O331" s="1">
        <f>DATE(YEAR('Main Data(Cleaned)'!H331),MONTH('Main Data(Cleaned)'!H331),DAY('Main Data(Cleaned)'!H331))</f>
        <v>45717</v>
      </c>
      <c r="Q331">
        <f>O331-'Main Data(Cleaned)'!G331</f>
        <v>22</v>
      </c>
    </row>
    <row r="332" spans="1:17" x14ac:dyDescent="0.3">
      <c r="A332" t="str">
        <v>Low Value</v>
      </c>
      <c r="C332" t="str">
        <v>High</v>
      </c>
      <c r="E332" t="str">
        <v>Moderate</v>
      </c>
      <c r="G332" t="str">
        <f>IF(AND('Main Data(Cleaned)'!E331&gt;7,'Main Data(Cleaned)'!I331="Yes"),"High Qty &amp; Returned","No")</f>
        <v>No</v>
      </c>
      <c r="O332" s="1">
        <f>DATE(YEAR('Main Data(Cleaned)'!H332),MONTH('Main Data(Cleaned)'!H332),DAY('Main Data(Cleaned)'!H332))</f>
        <v>45420</v>
      </c>
      <c r="Q332">
        <f>O332-'Main Data(Cleaned)'!G332</f>
        <v>39</v>
      </c>
    </row>
    <row r="333" spans="1:17" x14ac:dyDescent="0.3">
      <c r="A333" t="str">
        <v>Low Value</v>
      </c>
      <c r="C333" t="str">
        <v>Medium</v>
      </c>
      <c r="E333" t="str">
        <v>Cheap</v>
      </c>
      <c r="G333" t="str">
        <f>IF(AND('Main Data(Cleaned)'!E332&gt;7,'Main Data(Cleaned)'!I332="Yes"),"High Qty &amp; Returned","No")</f>
        <v>High Qty &amp; Returned</v>
      </c>
      <c r="O333" s="1">
        <f>DATE(YEAR('Main Data(Cleaned)'!H333),MONTH('Main Data(Cleaned)'!H333),DAY('Main Data(Cleaned)'!H333))</f>
        <v>45068</v>
      </c>
      <c r="Q333">
        <f>O333-'Main Data(Cleaned)'!G333</f>
        <v>41</v>
      </c>
    </row>
    <row r="334" spans="1:17" x14ac:dyDescent="0.3">
      <c r="A334" t="str">
        <v>High Value</v>
      </c>
      <c r="C334" t="str">
        <v>Medium</v>
      </c>
      <c r="E334" t="str">
        <v>Moderate</v>
      </c>
      <c r="G334" t="str">
        <f>IF(AND('Main Data(Cleaned)'!E333&gt;7,'Main Data(Cleaned)'!I333="Yes"),"High Qty &amp; Returned","No")</f>
        <v>High Qty &amp; Returned</v>
      </c>
      <c r="O334" s="1">
        <f>DATE(YEAR('Main Data(Cleaned)'!H334),MONTH('Main Data(Cleaned)'!H334),DAY('Main Data(Cleaned)'!H334))</f>
        <v>45408</v>
      </c>
      <c r="Q334">
        <f>O334-'Main Data(Cleaned)'!G334</f>
        <v>23</v>
      </c>
    </row>
    <row r="335" spans="1:17" x14ac:dyDescent="0.3">
      <c r="A335" t="str">
        <v>Low Value</v>
      </c>
      <c r="C335" t="str">
        <v>Low</v>
      </c>
      <c r="E335" t="str">
        <v>Cheap</v>
      </c>
      <c r="G335" t="str">
        <f>IF(AND('Main Data(Cleaned)'!E334&gt;7,'Main Data(Cleaned)'!I334="Yes"),"High Qty &amp; Returned","No")</f>
        <v>High Qty &amp; Returned</v>
      </c>
      <c r="O335" s="1">
        <f>DATE(YEAR('Main Data(Cleaned)'!H335),MONTH('Main Data(Cleaned)'!H335),DAY('Main Data(Cleaned)'!H335))</f>
        <v>45759</v>
      </c>
      <c r="Q335">
        <f>O335-'Main Data(Cleaned)'!G335</f>
        <v>35</v>
      </c>
    </row>
    <row r="336" spans="1:17" x14ac:dyDescent="0.3">
      <c r="A336" t="str">
        <v>Low Value</v>
      </c>
      <c r="C336" t="str">
        <v>Medium</v>
      </c>
      <c r="E336" t="str">
        <v>Moderate</v>
      </c>
      <c r="G336" t="str">
        <f>IF(AND('Main Data(Cleaned)'!E335&gt;7,'Main Data(Cleaned)'!I335="Yes"),"High Qty &amp; Returned","No")</f>
        <v>No</v>
      </c>
      <c r="O336" s="1">
        <f>DATE(YEAR('Main Data(Cleaned)'!H336),MONTH('Main Data(Cleaned)'!H336),DAY('Main Data(Cleaned)'!H336))</f>
        <v>45594</v>
      </c>
      <c r="Q336">
        <f>O336-'Main Data(Cleaned)'!G336</f>
        <v>22</v>
      </c>
    </row>
    <row r="337" spans="1:17" x14ac:dyDescent="0.3">
      <c r="A337" t="str">
        <v>Low Value</v>
      </c>
      <c r="C337" t="str">
        <v>High</v>
      </c>
      <c r="E337" t="str">
        <v>Moderate</v>
      </c>
      <c r="G337" t="str">
        <f>IF(AND('Main Data(Cleaned)'!E336&gt;7,'Main Data(Cleaned)'!I336="Yes"),"High Qty &amp; Returned","No")</f>
        <v>No</v>
      </c>
      <c r="O337" s="1">
        <f>DATE(YEAR('Main Data(Cleaned)'!H337),MONTH('Main Data(Cleaned)'!H337),DAY('Main Data(Cleaned)'!H337))</f>
        <v>45826</v>
      </c>
      <c r="Q337">
        <f>O337-'Main Data(Cleaned)'!G337</f>
        <v>38</v>
      </c>
    </row>
    <row r="338" spans="1:17" x14ac:dyDescent="0.3">
      <c r="A338" t="str">
        <v>Low Value</v>
      </c>
      <c r="C338" t="str">
        <v>Low</v>
      </c>
      <c r="E338" t="str">
        <v>Cheap</v>
      </c>
      <c r="G338" t="str">
        <f>IF(AND('Main Data(Cleaned)'!E337&gt;7,'Main Data(Cleaned)'!I337="Yes"),"High Qty &amp; Returned","No")</f>
        <v>No</v>
      </c>
      <c r="O338" s="1">
        <f>DATE(YEAR('Main Data(Cleaned)'!H338),MONTH('Main Data(Cleaned)'!H338),DAY('Main Data(Cleaned)'!H338))</f>
        <v>45330</v>
      </c>
      <c r="Q338">
        <f>O338-'Main Data(Cleaned)'!G338</f>
        <v>26</v>
      </c>
    </row>
    <row r="339" spans="1:17" x14ac:dyDescent="0.3">
      <c r="A339" t="str">
        <v>Low Value</v>
      </c>
      <c r="C339" t="str">
        <v>Low</v>
      </c>
      <c r="E339" t="str">
        <v>Cheap</v>
      </c>
      <c r="G339" t="str">
        <f>IF(AND('Main Data(Cleaned)'!E338&gt;7,'Main Data(Cleaned)'!I338="Yes"),"High Qty &amp; Returned","No")</f>
        <v>No</v>
      </c>
      <c r="O339" s="1">
        <f>DATE(YEAR('Main Data(Cleaned)'!H339),MONTH('Main Data(Cleaned)'!H339),DAY('Main Data(Cleaned)'!H339))</f>
        <v>45067</v>
      </c>
      <c r="Q339">
        <f>O339-'Main Data(Cleaned)'!G339</f>
        <v>32</v>
      </c>
    </row>
    <row r="340" spans="1:17" x14ac:dyDescent="0.3">
      <c r="A340" t="str">
        <v>Low Value</v>
      </c>
      <c r="C340" t="str">
        <v>Low</v>
      </c>
      <c r="E340" t="str">
        <v>Cheap</v>
      </c>
      <c r="G340" t="str">
        <f>IF(AND('Main Data(Cleaned)'!E339&gt;7,'Main Data(Cleaned)'!I339="Yes"),"High Qty &amp; Returned","No")</f>
        <v>No</v>
      </c>
      <c r="O340" s="1">
        <f>DATE(YEAR('Main Data(Cleaned)'!H340),MONTH('Main Data(Cleaned)'!H340),DAY('Main Data(Cleaned)'!H340))</f>
        <v>45831</v>
      </c>
      <c r="Q340">
        <f>O340-'Main Data(Cleaned)'!G340</f>
        <v>36</v>
      </c>
    </row>
    <row r="341" spans="1:17" x14ac:dyDescent="0.3">
      <c r="A341" t="str">
        <v>High Value</v>
      </c>
      <c r="C341" t="str">
        <v>Low</v>
      </c>
      <c r="E341" t="str">
        <v>Moderate</v>
      </c>
      <c r="G341" t="str">
        <f>IF(AND('Main Data(Cleaned)'!E340&gt;7,'Main Data(Cleaned)'!I340="Yes"),"High Qty &amp; Returned","No")</f>
        <v>No</v>
      </c>
      <c r="O341" s="1">
        <f>DATE(YEAR('Main Data(Cleaned)'!H341),MONTH('Main Data(Cleaned)'!H341),DAY('Main Data(Cleaned)'!H341))</f>
        <v>45329</v>
      </c>
      <c r="Q341">
        <f>O341-'Main Data(Cleaned)'!G341</f>
        <v>40</v>
      </c>
    </row>
    <row r="342" spans="1:17" x14ac:dyDescent="0.3">
      <c r="A342" t="str">
        <v>Low Value</v>
      </c>
      <c r="C342" t="str">
        <v>Low</v>
      </c>
      <c r="E342" t="str">
        <v>Moderate</v>
      </c>
      <c r="G342" t="str">
        <f>IF(AND('Main Data(Cleaned)'!E341&gt;7,'Main Data(Cleaned)'!I341="Yes"),"High Qty &amp; Returned","No")</f>
        <v>No</v>
      </c>
      <c r="O342" s="1">
        <f>DATE(YEAR('Main Data(Cleaned)'!H342),MONTH('Main Data(Cleaned)'!H342),DAY('Main Data(Cleaned)'!H342))</f>
        <v>45410</v>
      </c>
      <c r="Q342">
        <f>O342-'Main Data(Cleaned)'!G342</f>
        <v>37</v>
      </c>
    </row>
    <row r="343" spans="1:17" x14ac:dyDescent="0.3">
      <c r="A343" t="str">
        <v>Low Value</v>
      </c>
      <c r="C343" t="str">
        <v>Medium</v>
      </c>
      <c r="E343" t="str">
        <v>Cheap</v>
      </c>
      <c r="G343" t="str">
        <f>IF(AND('Main Data(Cleaned)'!E342&gt;7,'Main Data(Cleaned)'!I342="Yes"),"High Qty &amp; Returned","No")</f>
        <v>No</v>
      </c>
      <c r="O343" s="1">
        <f>DATE(YEAR('Main Data(Cleaned)'!H343),MONTH('Main Data(Cleaned)'!H343),DAY('Main Data(Cleaned)'!H343))</f>
        <v>44997</v>
      </c>
      <c r="Q343">
        <f>O343-'Main Data(Cleaned)'!G343</f>
        <v>44</v>
      </c>
    </row>
    <row r="344" spans="1:17" x14ac:dyDescent="0.3">
      <c r="A344" t="str">
        <v>Low Value</v>
      </c>
      <c r="C344" t="str">
        <v>Medium</v>
      </c>
      <c r="E344" t="str">
        <v>Cheap</v>
      </c>
      <c r="G344" t="str">
        <f>IF(AND('Main Data(Cleaned)'!E343&gt;7,'Main Data(Cleaned)'!I343="Yes"),"High Qty &amp; Returned","No")</f>
        <v>High Qty &amp; Returned</v>
      </c>
      <c r="O344" s="1">
        <f>DATE(YEAR('Main Data(Cleaned)'!H344),MONTH('Main Data(Cleaned)'!H344),DAY('Main Data(Cleaned)'!H344))</f>
        <v>45029</v>
      </c>
      <c r="Q344">
        <f>O344-'Main Data(Cleaned)'!G344</f>
        <v>24</v>
      </c>
    </row>
    <row r="345" spans="1:17" x14ac:dyDescent="0.3">
      <c r="A345" t="str">
        <v>Low Value</v>
      </c>
      <c r="C345" t="str">
        <v>Medium</v>
      </c>
      <c r="E345" t="str">
        <v>Cheap</v>
      </c>
      <c r="G345" t="str">
        <f>IF(AND('Main Data(Cleaned)'!E344&gt;7,'Main Data(Cleaned)'!I344="Yes"),"High Qty &amp; Returned","No")</f>
        <v>No</v>
      </c>
      <c r="O345" s="1">
        <f>DATE(YEAR('Main Data(Cleaned)'!H345),MONTH('Main Data(Cleaned)'!H345),DAY('Main Data(Cleaned)'!H345))</f>
        <v>45514</v>
      </c>
      <c r="Q345">
        <f>O345-'Main Data(Cleaned)'!G345</f>
        <v>34</v>
      </c>
    </row>
    <row r="346" spans="1:17" x14ac:dyDescent="0.3">
      <c r="A346" t="str">
        <v>Low Value</v>
      </c>
      <c r="C346" t="str">
        <v>Medium</v>
      </c>
      <c r="E346" t="str">
        <v>Cheap</v>
      </c>
      <c r="G346" t="str">
        <f>IF(AND('Main Data(Cleaned)'!E345&gt;7,'Main Data(Cleaned)'!I345="Yes"),"High Qty &amp; Returned","No")</f>
        <v>No</v>
      </c>
      <c r="O346" s="1">
        <f>DATE(YEAR('Main Data(Cleaned)'!H346),MONTH('Main Data(Cleaned)'!H346),DAY('Main Data(Cleaned)'!H346))</f>
        <v>45988</v>
      </c>
      <c r="Q346">
        <f>O346-'Main Data(Cleaned)'!G346</f>
        <v>18</v>
      </c>
    </row>
    <row r="347" spans="1:17" x14ac:dyDescent="0.3">
      <c r="A347" t="str">
        <v>Low Value</v>
      </c>
      <c r="C347" t="str">
        <v>High</v>
      </c>
      <c r="E347" t="str">
        <v>Cheap</v>
      </c>
      <c r="G347" t="str">
        <f>IF(AND('Main Data(Cleaned)'!E346&gt;7,'Main Data(Cleaned)'!I346="Yes"),"High Qty &amp; Returned","No")</f>
        <v>High Qty &amp; Returned</v>
      </c>
      <c r="O347" s="1">
        <f>DATE(YEAR('Main Data(Cleaned)'!H347),MONTH('Main Data(Cleaned)'!H347),DAY('Main Data(Cleaned)'!H347))</f>
        <v>45843</v>
      </c>
      <c r="Q347">
        <f>O347-'Main Data(Cleaned)'!G347</f>
        <v>41</v>
      </c>
    </row>
    <row r="348" spans="1:17" x14ac:dyDescent="0.3">
      <c r="A348" t="str">
        <v>Low Value</v>
      </c>
      <c r="C348" t="str">
        <v>Medium</v>
      </c>
      <c r="E348" t="str">
        <v>Cheap</v>
      </c>
      <c r="G348" t="str">
        <f>IF(AND('Main Data(Cleaned)'!E347&gt;7,'Main Data(Cleaned)'!I347="Yes"),"High Qty &amp; Returned","No")</f>
        <v>High Qty &amp; Returned</v>
      </c>
      <c r="O348" s="1">
        <f>DATE(YEAR('Main Data(Cleaned)'!H348),MONTH('Main Data(Cleaned)'!H348),DAY('Main Data(Cleaned)'!H348))</f>
        <v>45778</v>
      </c>
      <c r="Q348">
        <f>O348-'Main Data(Cleaned)'!G348</f>
        <v>20</v>
      </c>
    </row>
    <row r="349" spans="1:17" x14ac:dyDescent="0.3">
      <c r="A349" t="str">
        <v>Low Value</v>
      </c>
      <c r="C349" t="str">
        <v>Low</v>
      </c>
      <c r="E349" t="str">
        <v>Cheap</v>
      </c>
      <c r="G349" t="str">
        <f>IF(AND('Main Data(Cleaned)'!E348&gt;7,'Main Data(Cleaned)'!I348="Yes"),"High Qty &amp; Returned","No")</f>
        <v>High Qty &amp; Returned</v>
      </c>
      <c r="O349" s="1">
        <f>DATE(YEAR('Main Data(Cleaned)'!H349),MONTH('Main Data(Cleaned)'!H349),DAY('Main Data(Cleaned)'!H349))</f>
        <v>45839</v>
      </c>
      <c r="Q349">
        <f>O349-'Main Data(Cleaned)'!G349</f>
        <v>35</v>
      </c>
    </row>
    <row r="350" spans="1:17" x14ac:dyDescent="0.3">
      <c r="A350" t="str">
        <v>Low Value</v>
      </c>
      <c r="C350" t="str">
        <v>Low</v>
      </c>
      <c r="E350" t="str">
        <v>Cheap</v>
      </c>
      <c r="G350" t="str">
        <f>IF(AND('Main Data(Cleaned)'!E349&gt;7,'Main Data(Cleaned)'!I349="Yes"),"High Qty &amp; Returned","No")</f>
        <v>High Qty &amp; Returned</v>
      </c>
      <c r="O350" s="1">
        <f>DATE(YEAR('Main Data(Cleaned)'!H350),MONTH('Main Data(Cleaned)'!H350),DAY('Main Data(Cleaned)'!H350))</f>
        <v>45690</v>
      </c>
      <c r="Q350">
        <f>O350-'Main Data(Cleaned)'!G350</f>
        <v>30</v>
      </c>
    </row>
    <row r="351" spans="1:17" x14ac:dyDescent="0.3">
      <c r="A351" t="str">
        <v>Low Value</v>
      </c>
      <c r="C351" t="str">
        <v>Medium</v>
      </c>
      <c r="E351" t="str">
        <v>Cheap</v>
      </c>
      <c r="G351" t="str">
        <f>IF(AND('Main Data(Cleaned)'!E350&gt;7,'Main Data(Cleaned)'!I350="Yes"),"High Qty &amp; Returned","No")</f>
        <v>No</v>
      </c>
      <c r="O351" s="1">
        <f>DATE(YEAR('Main Data(Cleaned)'!H351),MONTH('Main Data(Cleaned)'!H351),DAY('Main Data(Cleaned)'!H351))</f>
        <v>45234</v>
      </c>
      <c r="Q351">
        <f>O351-'Main Data(Cleaned)'!G351</f>
        <v>33</v>
      </c>
    </row>
    <row r="352" spans="1:17" x14ac:dyDescent="0.3">
      <c r="A352" t="str">
        <v>Low Value</v>
      </c>
      <c r="C352" t="str">
        <v>Medium</v>
      </c>
      <c r="E352" t="str">
        <v>Cheap</v>
      </c>
      <c r="G352" t="str">
        <f>IF(AND('Main Data(Cleaned)'!E351&gt;7,'Main Data(Cleaned)'!I351="Yes"),"High Qty &amp; Returned","No")</f>
        <v>No</v>
      </c>
      <c r="O352" s="1">
        <f>DATE(YEAR('Main Data(Cleaned)'!H352),MONTH('Main Data(Cleaned)'!H352),DAY('Main Data(Cleaned)'!H352))</f>
        <v>45015</v>
      </c>
      <c r="Q352">
        <f>O352-'Main Data(Cleaned)'!G352</f>
        <v>22</v>
      </c>
    </row>
    <row r="353" spans="1:17" x14ac:dyDescent="0.3">
      <c r="A353" t="str">
        <v>Low Value</v>
      </c>
      <c r="C353" t="str">
        <v>Medium</v>
      </c>
      <c r="E353" t="str">
        <v>Moderate</v>
      </c>
      <c r="G353" t="str">
        <f>IF(AND('Main Data(Cleaned)'!E352&gt;7,'Main Data(Cleaned)'!I352="Yes"),"High Qty &amp; Returned","No")</f>
        <v>No</v>
      </c>
      <c r="O353" s="1">
        <f>DATE(YEAR('Main Data(Cleaned)'!H353),MONTH('Main Data(Cleaned)'!H353),DAY('Main Data(Cleaned)'!H353))</f>
        <v>45024</v>
      </c>
      <c r="Q353">
        <f>O353-'Main Data(Cleaned)'!G353</f>
        <v>26</v>
      </c>
    </row>
    <row r="354" spans="1:17" x14ac:dyDescent="0.3">
      <c r="A354" t="str">
        <v>Low Value</v>
      </c>
      <c r="C354" t="str">
        <v>Low</v>
      </c>
      <c r="E354" t="str">
        <v>Cheap</v>
      </c>
      <c r="G354" t="str">
        <f>IF(AND('Main Data(Cleaned)'!E353&gt;7,'Main Data(Cleaned)'!I353="Yes"),"High Qty &amp; Returned","No")</f>
        <v>No</v>
      </c>
      <c r="O354" s="1">
        <f>DATE(YEAR('Main Data(Cleaned)'!H354),MONTH('Main Data(Cleaned)'!H354),DAY('Main Data(Cleaned)'!H354))</f>
        <v>45450</v>
      </c>
      <c r="Q354">
        <f>O354-'Main Data(Cleaned)'!G354</f>
        <v>29</v>
      </c>
    </row>
    <row r="355" spans="1:17" x14ac:dyDescent="0.3">
      <c r="A355" t="str">
        <v>Low Value</v>
      </c>
      <c r="C355" t="str">
        <v>Medium</v>
      </c>
      <c r="E355" t="str">
        <v>Cheap</v>
      </c>
      <c r="G355" t="str">
        <f>IF(AND('Main Data(Cleaned)'!E354&gt;7,'Main Data(Cleaned)'!I354="Yes"),"High Qty &amp; Returned","No")</f>
        <v>No</v>
      </c>
      <c r="O355" s="1">
        <f>DATE(YEAR('Main Data(Cleaned)'!H355),MONTH('Main Data(Cleaned)'!H355),DAY('Main Data(Cleaned)'!H355))</f>
        <v>45404</v>
      </c>
      <c r="Q355">
        <f>O355-'Main Data(Cleaned)'!G355</f>
        <v>22</v>
      </c>
    </row>
    <row r="356" spans="1:17" x14ac:dyDescent="0.3">
      <c r="A356" t="str">
        <v>Low Value</v>
      </c>
      <c r="C356" t="str">
        <v>Medium</v>
      </c>
      <c r="E356" t="str">
        <v>Cheap</v>
      </c>
      <c r="G356" t="str">
        <f>IF(AND('Main Data(Cleaned)'!E355&gt;7,'Main Data(Cleaned)'!I355="Yes"),"High Qty &amp; Returned","No")</f>
        <v>No</v>
      </c>
      <c r="O356" s="1">
        <f>DATE(YEAR('Main Data(Cleaned)'!H356),MONTH('Main Data(Cleaned)'!H356),DAY('Main Data(Cleaned)'!H356))</f>
        <v>45316</v>
      </c>
      <c r="Q356">
        <f>O356-'Main Data(Cleaned)'!G356</f>
        <v>26</v>
      </c>
    </row>
    <row r="357" spans="1:17" x14ac:dyDescent="0.3">
      <c r="A357" t="str">
        <v>Low Value</v>
      </c>
      <c r="C357" t="str">
        <v>Medium</v>
      </c>
      <c r="E357" t="str">
        <v>Moderate</v>
      </c>
      <c r="G357" t="str">
        <f>IF(AND('Main Data(Cleaned)'!E356&gt;7,'Main Data(Cleaned)'!I356="Yes"),"High Qty &amp; Returned","No")</f>
        <v>High Qty &amp; Returned</v>
      </c>
      <c r="O357" s="1">
        <f>DATE(YEAR('Main Data(Cleaned)'!H357),MONTH('Main Data(Cleaned)'!H357),DAY('Main Data(Cleaned)'!H357))</f>
        <v>45855</v>
      </c>
      <c r="Q357">
        <f>O357-'Main Data(Cleaned)'!G357</f>
        <v>16</v>
      </c>
    </row>
    <row r="358" spans="1:17" x14ac:dyDescent="0.3">
      <c r="A358" t="str">
        <v>Low Value</v>
      </c>
      <c r="C358" t="str">
        <v>Low</v>
      </c>
      <c r="E358" t="str">
        <v>Cheap</v>
      </c>
      <c r="G358" t="str">
        <f>IF(AND('Main Data(Cleaned)'!E357&gt;7,'Main Data(Cleaned)'!I357="Yes"),"High Qty &amp; Returned","No")</f>
        <v>No</v>
      </c>
      <c r="O358" s="1">
        <f>DATE(YEAR('Main Data(Cleaned)'!H358),MONTH('Main Data(Cleaned)'!H358),DAY('Main Data(Cleaned)'!H358))</f>
        <v>45877</v>
      </c>
      <c r="Q358">
        <f>O358-'Main Data(Cleaned)'!G358</f>
        <v>22</v>
      </c>
    </row>
    <row r="359" spans="1:17" x14ac:dyDescent="0.3">
      <c r="A359" t="str">
        <v>Low Value</v>
      </c>
      <c r="C359" t="str">
        <v>High</v>
      </c>
      <c r="E359" t="str">
        <v>Cheap</v>
      </c>
      <c r="G359" t="str">
        <f>IF(AND('Main Data(Cleaned)'!E358&gt;7,'Main Data(Cleaned)'!I358="Yes"),"High Qty &amp; Returned","No")</f>
        <v>No</v>
      </c>
      <c r="O359" s="1">
        <f>DATE(YEAR('Main Data(Cleaned)'!H359),MONTH('Main Data(Cleaned)'!H359),DAY('Main Data(Cleaned)'!H359))</f>
        <v>45335</v>
      </c>
      <c r="Q359">
        <f>O359-'Main Data(Cleaned)'!G359</f>
        <v>35</v>
      </c>
    </row>
    <row r="360" spans="1:17" x14ac:dyDescent="0.3">
      <c r="A360" t="str">
        <v>Low Value</v>
      </c>
      <c r="C360" t="str">
        <v>Medium</v>
      </c>
      <c r="E360" t="str">
        <v>Cheap</v>
      </c>
      <c r="G360" t="str">
        <f>IF(AND('Main Data(Cleaned)'!E359&gt;7,'Main Data(Cleaned)'!I359="Yes"),"High Qty &amp; Returned","No")</f>
        <v>High Qty &amp; Returned</v>
      </c>
      <c r="O360" s="1">
        <f>DATE(YEAR('Main Data(Cleaned)'!H360),MONTH('Main Data(Cleaned)'!H360),DAY('Main Data(Cleaned)'!H360))</f>
        <v>45528</v>
      </c>
      <c r="Q360">
        <f>O360-'Main Data(Cleaned)'!G360</f>
        <v>28</v>
      </c>
    </row>
    <row r="361" spans="1:17" x14ac:dyDescent="0.3">
      <c r="A361" t="str">
        <v>Low Value</v>
      </c>
      <c r="C361" t="str">
        <v>Medium</v>
      </c>
      <c r="E361" t="str">
        <v>Moderate</v>
      </c>
      <c r="G361" t="str">
        <f>IF(AND('Main Data(Cleaned)'!E360&gt;7,'Main Data(Cleaned)'!I360="Yes"),"High Qty &amp; Returned","No")</f>
        <v>No</v>
      </c>
      <c r="O361" s="1">
        <f>DATE(YEAR('Main Data(Cleaned)'!H361),MONTH('Main Data(Cleaned)'!H361),DAY('Main Data(Cleaned)'!H361))</f>
        <v>45912</v>
      </c>
      <c r="Q361">
        <f>O361-'Main Data(Cleaned)'!G361</f>
        <v>15</v>
      </c>
    </row>
    <row r="362" spans="1:17" x14ac:dyDescent="0.3">
      <c r="A362" t="str">
        <v>Low Value</v>
      </c>
      <c r="C362" t="str">
        <v>Low</v>
      </c>
      <c r="E362" t="str">
        <v>Cheap</v>
      </c>
      <c r="G362" t="str">
        <f>IF(AND('Main Data(Cleaned)'!E361&gt;7,'Main Data(Cleaned)'!I361="Yes"),"High Qty &amp; Returned","No")</f>
        <v>No</v>
      </c>
      <c r="O362" s="1">
        <f>DATE(YEAR('Main Data(Cleaned)'!H362),MONTH('Main Data(Cleaned)'!H362),DAY('Main Data(Cleaned)'!H362))</f>
        <v>45107</v>
      </c>
      <c r="Q362">
        <f>O362-'Main Data(Cleaned)'!G362</f>
        <v>22</v>
      </c>
    </row>
    <row r="363" spans="1:17" x14ac:dyDescent="0.3">
      <c r="A363" t="str">
        <v>Low Value</v>
      </c>
      <c r="C363" t="str">
        <v>Low</v>
      </c>
      <c r="E363" t="str">
        <v>Cheap</v>
      </c>
      <c r="G363" t="str">
        <f>IF(AND('Main Data(Cleaned)'!E362&gt;7,'Main Data(Cleaned)'!I362="Yes"),"High Qty &amp; Returned","No")</f>
        <v>High Qty &amp; Returned</v>
      </c>
      <c r="O363" s="1">
        <f>DATE(YEAR('Main Data(Cleaned)'!H363),MONTH('Main Data(Cleaned)'!H363),DAY('Main Data(Cleaned)'!H363))</f>
        <v>45923</v>
      </c>
      <c r="Q363">
        <f>O363-'Main Data(Cleaned)'!G363</f>
        <v>38</v>
      </c>
    </row>
    <row r="364" spans="1:17" x14ac:dyDescent="0.3">
      <c r="A364" t="str">
        <v>Low Value</v>
      </c>
      <c r="C364" t="str">
        <v>Low</v>
      </c>
      <c r="E364" t="str">
        <v>Cheap</v>
      </c>
      <c r="G364" t="str">
        <f>IF(AND('Main Data(Cleaned)'!E363&gt;7,'Main Data(Cleaned)'!I363="Yes"),"High Qty &amp; Returned","No")</f>
        <v>No</v>
      </c>
      <c r="O364" s="1">
        <f>DATE(YEAR('Main Data(Cleaned)'!H364),MONTH('Main Data(Cleaned)'!H364),DAY('Main Data(Cleaned)'!H364))</f>
        <v>45997</v>
      </c>
      <c r="Q364">
        <f>O364-'Main Data(Cleaned)'!G364</f>
        <v>26</v>
      </c>
    </row>
    <row r="365" spans="1:17" x14ac:dyDescent="0.3">
      <c r="A365" t="str">
        <v>Low Value</v>
      </c>
      <c r="C365" t="str">
        <v>Low</v>
      </c>
      <c r="E365" t="str">
        <v>Moderate</v>
      </c>
      <c r="G365" t="str">
        <f>IF(AND('Main Data(Cleaned)'!E364&gt;7,'Main Data(Cleaned)'!I364="Yes"),"High Qty &amp; Returned","No")</f>
        <v>No</v>
      </c>
      <c r="O365" s="1">
        <f>DATE(YEAR('Main Data(Cleaned)'!H365),MONTH('Main Data(Cleaned)'!H365),DAY('Main Data(Cleaned)'!H365))</f>
        <v>45372</v>
      </c>
      <c r="Q365">
        <f>O365-'Main Data(Cleaned)'!G365</f>
        <v>22</v>
      </c>
    </row>
    <row r="366" spans="1:17" x14ac:dyDescent="0.3">
      <c r="A366" t="str">
        <v>Low Value</v>
      </c>
      <c r="C366" t="str">
        <v>Low</v>
      </c>
      <c r="E366" t="str">
        <v>Cheap</v>
      </c>
      <c r="G366" t="str">
        <f>IF(AND('Main Data(Cleaned)'!E365&gt;7,'Main Data(Cleaned)'!I365="Yes"),"High Qty &amp; Returned","No")</f>
        <v>No</v>
      </c>
      <c r="O366" s="1">
        <f>DATE(YEAR('Main Data(Cleaned)'!H366),MONTH('Main Data(Cleaned)'!H366),DAY('Main Data(Cleaned)'!H366))</f>
        <v>45767</v>
      </c>
      <c r="Q366">
        <f>O366-'Main Data(Cleaned)'!G366</f>
        <v>41</v>
      </c>
    </row>
    <row r="367" spans="1:17" x14ac:dyDescent="0.3">
      <c r="A367" t="str">
        <v>High Value</v>
      </c>
      <c r="C367" t="str">
        <v>Medium</v>
      </c>
      <c r="E367" t="str">
        <v>Moderate</v>
      </c>
      <c r="G367" t="str">
        <f>IF(AND('Main Data(Cleaned)'!E366&gt;7,'Main Data(Cleaned)'!I366="Yes"),"High Qty &amp; Returned","No")</f>
        <v>No</v>
      </c>
      <c r="O367" s="1">
        <f>DATE(YEAR('Main Data(Cleaned)'!H367),MONTH('Main Data(Cleaned)'!H367),DAY('Main Data(Cleaned)'!H367))</f>
        <v>45217</v>
      </c>
      <c r="Q367">
        <f>O367-'Main Data(Cleaned)'!G367</f>
        <v>16</v>
      </c>
    </row>
    <row r="368" spans="1:17" x14ac:dyDescent="0.3">
      <c r="A368" t="str">
        <v>Low Value</v>
      </c>
      <c r="C368" t="str">
        <v>Medium</v>
      </c>
      <c r="E368" t="str">
        <v>Moderate</v>
      </c>
      <c r="G368" t="str">
        <f>IF(AND('Main Data(Cleaned)'!E367&gt;7,'Main Data(Cleaned)'!I367="Yes"),"High Qty &amp; Returned","No")</f>
        <v>No</v>
      </c>
      <c r="O368" s="1">
        <f>DATE(YEAR('Main Data(Cleaned)'!H368),MONTH('Main Data(Cleaned)'!H368),DAY('Main Data(Cleaned)'!H368))</f>
        <v>45736</v>
      </c>
      <c r="Q368">
        <f>O368-'Main Data(Cleaned)'!G368</f>
        <v>16</v>
      </c>
    </row>
    <row r="369" spans="1:17" x14ac:dyDescent="0.3">
      <c r="A369" t="str">
        <v>Low Value</v>
      </c>
      <c r="C369" t="str">
        <v>Low</v>
      </c>
      <c r="E369" t="str">
        <v>Moderate</v>
      </c>
      <c r="G369" t="str">
        <f>IF(AND('Main Data(Cleaned)'!E368&gt;7,'Main Data(Cleaned)'!I368="Yes"),"High Qty &amp; Returned","No")</f>
        <v>No</v>
      </c>
      <c r="O369" s="1">
        <f>DATE(YEAR('Main Data(Cleaned)'!H369),MONTH('Main Data(Cleaned)'!H369),DAY('Main Data(Cleaned)'!H369))</f>
        <v>45814</v>
      </c>
      <c r="Q369">
        <f>O369-'Main Data(Cleaned)'!G369</f>
        <v>30</v>
      </c>
    </row>
    <row r="370" spans="1:17" x14ac:dyDescent="0.3">
      <c r="A370" t="str">
        <v>Low Value</v>
      </c>
      <c r="C370" t="str">
        <v>Medium</v>
      </c>
      <c r="E370" t="str">
        <v>Cheap</v>
      </c>
      <c r="G370" t="str">
        <f>IF(AND('Main Data(Cleaned)'!E369&gt;7,'Main Data(Cleaned)'!I369="Yes"),"High Qty &amp; Returned","No")</f>
        <v>No</v>
      </c>
      <c r="O370" s="1">
        <f>DATE(YEAR('Main Data(Cleaned)'!H370),MONTH('Main Data(Cleaned)'!H370),DAY('Main Data(Cleaned)'!H370))</f>
        <v>45218</v>
      </c>
      <c r="Q370">
        <f>O370-'Main Data(Cleaned)'!G370</f>
        <v>41</v>
      </c>
    </row>
    <row r="371" spans="1:17" x14ac:dyDescent="0.3">
      <c r="A371" t="str">
        <v>Low Value</v>
      </c>
      <c r="C371" t="str">
        <v>High</v>
      </c>
      <c r="E371" t="str">
        <v>Cheap</v>
      </c>
      <c r="G371" t="str">
        <f>IF(AND('Main Data(Cleaned)'!E370&gt;7,'Main Data(Cleaned)'!I370="Yes"),"High Qty &amp; Returned","No")</f>
        <v>No</v>
      </c>
      <c r="O371" s="1">
        <f>DATE(YEAR('Main Data(Cleaned)'!H371),MONTH('Main Data(Cleaned)'!H371),DAY('Main Data(Cleaned)'!H371))</f>
        <v>45968</v>
      </c>
      <c r="Q371">
        <f>O371-'Main Data(Cleaned)'!G371</f>
        <v>26</v>
      </c>
    </row>
    <row r="372" spans="1:17" x14ac:dyDescent="0.3">
      <c r="A372" t="str">
        <v>Low Value</v>
      </c>
      <c r="C372" t="str">
        <v>Medium</v>
      </c>
      <c r="E372" t="str">
        <v>Cheap</v>
      </c>
      <c r="G372" t="str">
        <f>IF(AND('Main Data(Cleaned)'!E371&gt;7,'Main Data(Cleaned)'!I371="Yes"),"High Qty &amp; Returned","No")</f>
        <v>No</v>
      </c>
      <c r="O372" s="1">
        <f>DATE(YEAR('Main Data(Cleaned)'!H372),MONTH('Main Data(Cleaned)'!H372),DAY('Main Data(Cleaned)'!H372))</f>
        <v>45408</v>
      </c>
      <c r="Q372">
        <f>O372-'Main Data(Cleaned)'!G372</f>
        <v>19</v>
      </c>
    </row>
    <row r="373" spans="1:17" x14ac:dyDescent="0.3">
      <c r="A373" t="str">
        <v>Low Value</v>
      </c>
      <c r="C373" t="str">
        <v>High</v>
      </c>
      <c r="E373" t="str">
        <v>Cheap</v>
      </c>
      <c r="G373" t="str">
        <f>IF(AND('Main Data(Cleaned)'!E372&gt;7,'Main Data(Cleaned)'!I372="Yes"),"High Qty &amp; Returned","No")</f>
        <v>No</v>
      </c>
      <c r="O373" s="1">
        <f>DATE(YEAR('Main Data(Cleaned)'!H373),MONTH('Main Data(Cleaned)'!H373),DAY('Main Data(Cleaned)'!H373))</f>
        <v>45590</v>
      </c>
      <c r="Q373">
        <f>O373-'Main Data(Cleaned)'!G373</f>
        <v>45</v>
      </c>
    </row>
    <row r="374" spans="1:17" x14ac:dyDescent="0.3">
      <c r="A374" t="str">
        <v>Low Value</v>
      </c>
      <c r="C374" t="str">
        <v>Low</v>
      </c>
      <c r="E374" t="str">
        <v>Cheap</v>
      </c>
      <c r="G374" t="str">
        <f>IF(AND('Main Data(Cleaned)'!E373&gt;7,'Main Data(Cleaned)'!I373="Yes"),"High Qty &amp; Returned","No")</f>
        <v>No</v>
      </c>
      <c r="O374" s="1">
        <f>DATE(YEAR('Main Data(Cleaned)'!H374),MONTH('Main Data(Cleaned)'!H374),DAY('Main Data(Cleaned)'!H374))</f>
        <v>45893</v>
      </c>
      <c r="Q374">
        <f>O374-'Main Data(Cleaned)'!G374</f>
        <v>22</v>
      </c>
    </row>
    <row r="375" spans="1:17" x14ac:dyDescent="0.3">
      <c r="A375" t="str">
        <v>Low Value</v>
      </c>
      <c r="C375" t="str">
        <v>High</v>
      </c>
      <c r="E375" t="str">
        <v>Cheap</v>
      </c>
      <c r="G375" t="str">
        <f>IF(AND('Main Data(Cleaned)'!E374&gt;7,'Main Data(Cleaned)'!I374="Yes"),"High Qty &amp; Returned","No")</f>
        <v>No</v>
      </c>
      <c r="O375" s="1">
        <f>DATE(YEAR('Main Data(Cleaned)'!H375),MONTH('Main Data(Cleaned)'!H375),DAY('Main Data(Cleaned)'!H375))</f>
        <v>45208</v>
      </c>
      <c r="Q375">
        <f>O375-'Main Data(Cleaned)'!G375</f>
        <v>23</v>
      </c>
    </row>
    <row r="376" spans="1:17" x14ac:dyDescent="0.3">
      <c r="A376" t="str">
        <v>Low Value</v>
      </c>
      <c r="C376" t="str">
        <v>Medium</v>
      </c>
      <c r="E376" t="str">
        <v>Cheap</v>
      </c>
      <c r="G376" t="str">
        <f>IF(AND('Main Data(Cleaned)'!E375&gt;7,'Main Data(Cleaned)'!I375="Yes"),"High Qty &amp; Returned","No")</f>
        <v>No</v>
      </c>
      <c r="O376" s="1">
        <f>DATE(YEAR('Main Data(Cleaned)'!H376),MONTH('Main Data(Cleaned)'!H376),DAY('Main Data(Cleaned)'!H376))</f>
        <v>45476</v>
      </c>
      <c r="Q376">
        <f>O376-'Main Data(Cleaned)'!G376</f>
        <v>18</v>
      </c>
    </row>
    <row r="377" spans="1:17" x14ac:dyDescent="0.3">
      <c r="A377" t="str">
        <v>Low Value</v>
      </c>
      <c r="C377" t="str">
        <v>Medium</v>
      </c>
      <c r="E377" t="str">
        <v>Cheap</v>
      </c>
      <c r="G377" t="str">
        <f>IF(AND('Main Data(Cleaned)'!E376&gt;7,'Main Data(Cleaned)'!I376="Yes"),"High Qty &amp; Returned","No")</f>
        <v>No</v>
      </c>
      <c r="O377" s="1">
        <f>DATE(YEAR('Main Data(Cleaned)'!H377),MONTH('Main Data(Cleaned)'!H377),DAY('Main Data(Cleaned)'!H377))</f>
        <v>45494</v>
      </c>
      <c r="Q377">
        <f>O377-'Main Data(Cleaned)'!G377</f>
        <v>42</v>
      </c>
    </row>
    <row r="378" spans="1:17" x14ac:dyDescent="0.3">
      <c r="A378" t="str">
        <v>High Value</v>
      </c>
      <c r="C378" t="str">
        <v>Medium</v>
      </c>
      <c r="E378" t="str">
        <v>Moderate</v>
      </c>
      <c r="G378" t="str">
        <f>IF(AND('Main Data(Cleaned)'!E377&gt;7,'Main Data(Cleaned)'!I377="Yes"),"High Qty &amp; Returned","No")</f>
        <v>No</v>
      </c>
      <c r="O378" s="1">
        <f>DATE(YEAR('Main Data(Cleaned)'!H378),MONTH('Main Data(Cleaned)'!H378),DAY('Main Data(Cleaned)'!H378))</f>
        <v>45664</v>
      </c>
      <c r="Q378">
        <f>O378-'Main Data(Cleaned)'!G378</f>
        <v>21</v>
      </c>
    </row>
    <row r="379" spans="1:17" x14ac:dyDescent="0.3">
      <c r="A379" t="str">
        <v>Low Value</v>
      </c>
      <c r="C379" t="str">
        <v>Low</v>
      </c>
      <c r="E379" t="str">
        <v>Moderate</v>
      </c>
      <c r="G379" t="str">
        <f>IF(AND('Main Data(Cleaned)'!E378&gt;7,'Main Data(Cleaned)'!I378="Yes"),"High Qty &amp; Returned","No")</f>
        <v>No</v>
      </c>
      <c r="O379" s="1">
        <f>DATE(YEAR('Main Data(Cleaned)'!H379),MONTH('Main Data(Cleaned)'!H379),DAY('Main Data(Cleaned)'!H379))</f>
        <v>45296</v>
      </c>
      <c r="Q379">
        <f>O379-'Main Data(Cleaned)'!G379</f>
        <v>23</v>
      </c>
    </row>
    <row r="380" spans="1:17" x14ac:dyDescent="0.3">
      <c r="A380" t="str">
        <v>Low Value</v>
      </c>
      <c r="C380" t="str">
        <v>Medium</v>
      </c>
      <c r="E380" t="str">
        <v>Cheap</v>
      </c>
      <c r="G380" t="str">
        <f>IF(AND('Main Data(Cleaned)'!E379&gt;7,'Main Data(Cleaned)'!I379="Yes"),"High Qty &amp; Returned","No")</f>
        <v>No</v>
      </c>
      <c r="O380" s="1">
        <f>DATE(YEAR('Main Data(Cleaned)'!H380),MONTH('Main Data(Cleaned)'!H380),DAY('Main Data(Cleaned)'!H380))</f>
        <v>45855</v>
      </c>
      <c r="Q380">
        <f>O380-'Main Data(Cleaned)'!G380</f>
        <v>41</v>
      </c>
    </row>
    <row r="381" spans="1:17" x14ac:dyDescent="0.3">
      <c r="A381" t="str">
        <v>Low Value</v>
      </c>
      <c r="C381" t="str">
        <v>Medium</v>
      </c>
      <c r="E381" t="str">
        <v>Cheap</v>
      </c>
      <c r="G381" t="str">
        <f>IF(AND('Main Data(Cleaned)'!E380&gt;7,'Main Data(Cleaned)'!I380="Yes"),"High Qty &amp; Returned","No")</f>
        <v>No</v>
      </c>
      <c r="O381" s="1">
        <f>DATE(YEAR('Main Data(Cleaned)'!H381),MONTH('Main Data(Cleaned)'!H381),DAY('Main Data(Cleaned)'!H381))</f>
        <v>45824</v>
      </c>
      <c r="Q381">
        <f>O381-'Main Data(Cleaned)'!G381</f>
        <v>18</v>
      </c>
    </row>
    <row r="382" spans="1:17" x14ac:dyDescent="0.3">
      <c r="A382" t="str">
        <v>Low Value</v>
      </c>
      <c r="C382" t="str">
        <v>Low</v>
      </c>
      <c r="E382" t="str">
        <v>Moderate</v>
      </c>
      <c r="G382" t="str">
        <f>IF(AND('Main Data(Cleaned)'!E381&gt;7,'Main Data(Cleaned)'!I381="Yes"),"High Qty &amp; Returned","No")</f>
        <v>High Qty &amp; Returned</v>
      </c>
      <c r="O382" s="1">
        <f>DATE(YEAR('Main Data(Cleaned)'!H382),MONTH('Main Data(Cleaned)'!H382),DAY('Main Data(Cleaned)'!H382))</f>
        <v>45898</v>
      </c>
      <c r="Q382">
        <f>O382-'Main Data(Cleaned)'!G382</f>
        <v>37</v>
      </c>
    </row>
    <row r="383" spans="1:17" x14ac:dyDescent="0.3">
      <c r="A383" t="str">
        <v>Low Value</v>
      </c>
      <c r="C383" t="str">
        <v>Low</v>
      </c>
      <c r="E383" t="str">
        <v>Cheap</v>
      </c>
      <c r="G383" t="str">
        <f>IF(AND('Main Data(Cleaned)'!E382&gt;7,'Main Data(Cleaned)'!I382="Yes"),"High Qty &amp; Returned","No")</f>
        <v>No</v>
      </c>
      <c r="O383" s="1">
        <f>DATE(YEAR('Main Data(Cleaned)'!H383),MONTH('Main Data(Cleaned)'!H383),DAY('Main Data(Cleaned)'!H383))</f>
        <v>45220</v>
      </c>
      <c r="Q383">
        <f>O383-'Main Data(Cleaned)'!G383</f>
        <v>30</v>
      </c>
    </row>
    <row r="384" spans="1:17" x14ac:dyDescent="0.3">
      <c r="A384" t="str">
        <v>Low Value</v>
      </c>
      <c r="C384" t="str">
        <v>Medium</v>
      </c>
      <c r="E384" t="str">
        <v>Cheap</v>
      </c>
      <c r="G384" t="str">
        <f>IF(AND('Main Data(Cleaned)'!E383&gt;7,'Main Data(Cleaned)'!I383="Yes"),"High Qty &amp; Returned","No")</f>
        <v>No</v>
      </c>
      <c r="O384" s="1">
        <f>DATE(YEAR('Main Data(Cleaned)'!H384),MONTH('Main Data(Cleaned)'!H384),DAY('Main Data(Cleaned)'!H384))</f>
        <v>45557</v>
      </c>
      <c r="Q384">
        <f>O384-'Main Data(Cleaned)'!G384</f>
        <v>33</v>
      </c>
    </row>
    <row r="385" spans="1:17" x14ac:dyDescent="0.3">
      <c r="A385" t="str">
        <v>High Value</v>
      </c>
      <c r="C385" t="str">
        <v>Medium</v>
      </c>
      <c r="E385" t="str">
        <v>Moderate</v>
      </c>
      <c r="G385" t="str">
        <f>IF(AND('Main Data(Cleaned)'!E384&gt;7,'Main Data(Cleaned)'!I384="Yes"),"High Qty &amp; Returned","No")</f>
        <v>High Qty &amp; Returned</v>
      </c>
      <c r="O385" s="1">
        <f>DATE(YEAR('Main Data(Cleaned)'!H385),MONTH('Main Data(Cleaned)'!H385),DAY('Main Data(Cleaned)'!H385))</f>
        <v>45962</v>
      </c>
      <c r="Q385">
        <f>O385-'Main Data(Cleaned)'!G385</f>
        <v>35</v>
      </c>
    </row>
    <row r="386" spans="1:17" x14ac:dyDescent="0.3">
      <c r="A386" t="str">
        <v>Low Value</v>
      </c>
      <c r="C386" t="str">
        <v>Low</v>
      </c>
      <c r="E386" t="str">
        <v>Cheap</v>
      </c>
      <c r="G386" t="str">
        <f>IF(AND('Main Data(Cleaned)'!E385&gt;7,'Main Data(Cleaned)'!I385="Yes"),"High Qty &amp; Returned","No")</f>
        <v>High Qty &amp; Returned</v>
      </c>
      <c r="O386" s="1">
        <f>DATE(YEAR('Main Data(Cleaned)'!H386),MONTH('Main Data(Cleaned)'!H386),DAY('Main Data(Cleaned)'!H386))</f>
        <v>46014</v>
      </c>
      <c r="Q386">
        <f>O386-'Main Data(Cleaned)'!G386</f>
        <v>44</v>
      </c>
    </row>
    <row r="387" spans="1:17" x14ac:dyDescent="0.3">
      <c r="A387" t="str">
        <v>Low Value</v>
      </c>
      <c r="C387" t="str">
        <v>Medium</v>
      </c>
      <c r="E387" t="str">
        <v>Cheap</v>
      </c>
      <c r="G387" t="str">
        <f>IF(AND('Main Data(Cleaned)'!E386&gt;7,'Main Data(Cleaned)'!I386="Yes"),"High Qty &amp; Returned","No")</f>
        <v>No</v>
      </c>
      <c r="O387" s="1">
        <f>DATE(YEAR('Main Data(Cleaned)'!H387),MONTH('Main Data(Cleaned)'!H387),DAY('Main Data(Cleaned)'!H387))</f>
        <v>45709</v>
      </c>
      <c r="Q387">
        <f>O387-'Main Data(Cleaned)'!G387</f>
        <v>26</v>
      </c>
    </row>
    <row r="388" spans="1:17" x14ac:dyDescent="0.3">
      <c r="A388" t="str">
        <v>Low Value</v>
      </c>
      <c r="C388" t="str">
        <v>Medium</v>
      </c>
      <c r="E388" t="str">
        <v>Cheap</v>
      </c>
      <c r="G388" t="str">
        <f>IF(AND('Main Data(Cleaned)'!E387&gt;7,'Main Data(Cleaned)'!I387="Yes"),"High Qty &amp; Returned","No")</f>
        <v>No</v>
      </c>
      <c r="O388" s="1">
        <f>DATE(YEAR('Main Data(Cleaned)'!H388),MONTH('Main Data(Cleaned)'!H388),DAY('Main Data(Cleaned)'!H388))</f>
        <v>45361</v>
      </c>
      <c r="Q388">
        <f>O388-'Main Data(Cleaned)'!G388</f>
        <v>40</v>
      </c>
    </row>
    <row r="389" spans="1:17" x14ac:dyDescent="0.3">
      <c r="A389" t="str">
        <v>High Value</v>
      </c>
      <c r="C389" t="str">
        <v>Medium</v>
      </c>
      <c r="E389" t="str">
        <v>Moderate</v>
      </c>
      <c r="G389" t="str">
        <f>IF(AND('Main Data(Cleaned)'!E388&gt;7,'Main Data(Cleaned)'!I388="Yes"),"High Qty &amp; Returned","No")</f>
        <v>No</v>
      </c>
      <c r="O389" s="1">
        <f>DATE(YEAR('Main Data(Cleaned)'!H389),MONTH('Main Data(Cleaned)'!H389),DAY('Main Data(Cleaned)'!H389))</f>
        <v>45437</v>
      </c>
      <c r="Q389">
        <f>O389-'Main Data(Cleaned)'!G389</f>
        <v>32</v>
      </c>
    </row>
    <row r="390" spans="1:17" x14ac:dyDescent="0.3">
      <c r="A390" t="str">
        <v>Low Value</v>
      </c>
      <c r="C390" t="str">
        <v>Low</v>
      </c>
      <c r="E390" t="str">
        <v>Cheap</v>
      </c>
      <c r="G390" t="str">
        <f>IF(AND('Main Data(Cleaned)'!E389&gt;7,'Main Data(Cleaned)'!I389="Yes"),"High Qty &amp; Returned","No")</f>
        <v>No</v>
      </c>
      <c r="O390" s="1">
        <f>DATE(YEAR('Main Data(Cleaned)'!H390),MONTH('Main Data(Cleaned)'!H390),DAY('Main Data(Cleaned)'!H390))</f>
        <v>45271</v>
      </c>
      <c r="Q390">
        <f>O390-'Main Data(Cleaned)'!G390</f>
        <v>32</v>
      </c>
    </row>
    <row r="391" spans="1:17" x14ac:dyDescent="0.3">
      <c r="A391" t="str">
        <v>Low Value</v>
      </c>
      <c r="C391" t="str">
        <v>Medium</v>
      </c>
      <c r="E391" t="str">
        <v>Cheap</v>
      </c>
      <c r="G391" t="str">
        <f>IF(AND('Main Data(Cleaned)'!E390&gt;7,'Main Data(Cleaned)'!I390="Yes"),"High Qty &amp; Returned","No")</f>
        <v>No</v>
      </c>
      <c r="O391" s="1">
        <f>DATE(YEAR('Main Data(Cleaned)'!H391),MONTH('Main Data(Cleaned)'!H391),DAY('Main Data(Cleaned)'!H391))</f>
        <v>45598</v>
      </c>
      <c r="Q391">
        <f>O391-'Main Data(Cleaned)'!G391</f>
        <v>17</v>
      </c>
    </row>
    <row r="392" spans="1:17" x14ac:dyDescent="0.3">
      <c r="A392" t="str">
        <v>Low Value</v>
      </c>
      <c r="C392" t="str">
        <v>High</v>
      </c>
      <c r="E392" t="str">
        <v>Moderate</v>
      </c>
      <c r="G392" t="str">
        <f>IF(AND('Main Data(Cleaned)'!E391&gt;7,'Main Data(Cleaned)'!I391="Yes"),"High Qty &amp; Returned","No")</f>
        <v>No</v>
      </c>
      <c r="O392" s="1">
        <f>DATE(YEAR('Main Data(Cleaned)'!H392),MONTH('Main Data(Cleaned)'!H392),DAY('Main Data(Cleaned)'!H392))</f>
        <v>46022</v>
      </c>
      <c r="Q392">
        <f>O392-'Main Data(Cleaned)'!G392</f>
        <v>40</v>
      </c>
    </row>
    <row r="393" spans="1:17" x14ac:dyDescent="0.3">
      <c r="A393" t="str">
        <v>Low Value</v>
      </c>
      <c r="C393" t="str">
        <v>Low</v>
      </c>
      <c r="E393" t="str">
        <v>Cheap</v>
      </c>
      <c r="G393" t="str">
        <f>IF(AND('Main Data(Cleaned)'!E392&gt;7,'Main Data(Cleaned)'!I392="Yes"),"High Qty &amp; Returned","No")</f>
        <v>High Qty &amp; Returned</v>
      </c>
      <c r="O393" s="1">
        <f>DATE(YEAR('Main Data(Cleaned)'!H393),MONTH('Main Data(Cleaned)'!H393),DAY('Main Data(Cleaned)'!H393))</f>
        <v>45800</v>
      </c>
      <c r="Q393">
        <f>O393-'Main Data(Cleaned)'!G393</f>
        <v>44</v>
      </c>
    </row>
    <row r="394" spans="1:17" x14ac:dyDescent="0.3">
      <c r="A394" t="str">
        <v>Low Value</v>
      </c>
      <c r="C394" t="str">
        <v>Low</v>
      </c>
      <c r="E394" t="str">
        <v>Cheap</v>
      </c>
      <c r="G394" t="str">
        <f>IF(AND('Main Data(Cleaned)'!E393&gt;7,'Main Data(Cleaned)'!I393="Yes"),"High Qty &amp; Returned","No")</f>
        <v>High Qty &amp; Returned</v>
      </c>
      <c r="O394" s="1">
        <f>DATE(YEAR('Main Data(Cleaned)'!H394),MONTH('Main Data(Cleaned)'!H394),DAY('Main Data(Cleaned)'!H394))</f>
        <v>45627</v>
      </c>
      <c r="Q394">
        <f>O394-'Main Data(Cleaned)'!G394</f>
        <v>25</v>
      </c>
    </row>
    <row r="395" spans="1:17" x14ac:dyDescent="0.3">
      <c r="A395" t="str">
        <v>High Value</v>
      </c>
      <c r="C395" t="str">
        <v>Low</v>
      </c>
      <c r="E395" t="str">
        <v>Moderate</v>
      </c>
      <c r="G395" t="str">
        <f>IF(AND('Main Data(Cleaned)'!E394&gt;7,'Main Data(Cleaned)'!I394="Yes"),"High Qty &amp; Returned","No")</f>
        <v>No</v>
      </c>
      <c r="O395" s="1">
        <f>DATE(YEAR('Main Data(Cleaned)'!H395),MONTH('Main Data(Cleaned)'!H395),DAY('Main Data(Cleaned)'!H395))</f>
        <v>45829</v>
      </c>
      <c r="Q395">
        <f>O395-'Main Data(Cleaned)'!G395</f>
        <v>26</v>
      </c>
    </row>
    <row r="396" spans="1:17" x14ac:dyDescent="0.3">
      <c r="A396" t="str">
        <v>Low Value</v>
      </c>
      <c r="C396" t="str">
        <v>Medium</v>
      </c>
      <c r="E396" t="str">
        <v>Cheap</v>
      </c>
      <c r="G396" t="str">
        <f>IF(AND('Main Data(Cleaned)'!E395&gt;7,'Main Data(Cleaned)'!I395="Yes"),"High Qty &amp; Returned","No")</f>
        <v>No</v>
      </c>
      <c r="O396" s="1">
        <f>DATE(YEAR('Main Data(Cleaned)'!H396),MONTH('Main Data(Cleaned)'!H396),DAY('Main Data(Cleaned)'!H396))</f>
        <v>45990</v>
      </c>
      <c r="Q396">
        <f>O396-'Main Data(Cleaned)'!G396</f>
        <v>37</v>
      </c>
    </row>
    <row r="397" spans="1:17" x14ac:dyDescent="0.3">
      <c r="A397" t="str">
        <v>High Value</v>
      </c>
      <c r="C397" t="str">
        <v>Medium</v>
      </c>
      <c r="E397" t="str">
        <v>Moderate</v>
      </c>
      <c r="G397" t="str">
        <f>IF(AND('Main Data(Cleaned)'!E396&gt;7,'Main Data(Cleaned)'!I396="Yes"),"High Qty &amp; Returned","No")</f>
        <v>No</v>
      </c>
      <c r="O397" s="1">
        <f>DATE(YEAR('Main Data(Cleaned)'!H397),MONTH('Main Data(Cleaned)'!H397),DAY('Main Data(Cleaned)'!H397))</f>
        <v>45511</v>
      </c>
      <c r="Q397">
        <f>O397-'Main Data(Cleaned)'!G397</f>
        <v>40</v>
      </c>
    </row>
    <row r="398" spans="1:17" x14ac:dyDescent="0.3">
      <c r="A398" t="str">
        <v>Low Value</v>
      </c>
      <c r="C398" t="str">
        <v>Low</v>
      </c>
      <c r="E398" t="str">
        <v>Moderate</v>
      </c>
      <c r="G398" t="str">
        <f>IF(AND('Main Data(Cleaned)'!E397&gt;7,'Main Data(Cleaned)'!I397="Yes"),"High Qty &amp; Returned","No")</f>
        <v>High Qty &amp; Returned</v>
      </c>
      <c r="O398" s="1">
        <f>DATE(YEAR('Main Data(Cleaned)'!H398),MONTH('Main Data(Cleaned)'!H398),DAY('Main Data(Cleaned)'!H398))</f>
        <v>45718</v>
      </c>
      <c r="Q398">
        <f>O398-'Main Data(Cleaned)'!G398</f>
        <v>15</v>
      </c>
    </row>
    <row r="399" spans="1:17" x14ac:dyDescent="0.3">
      <c r="A399" t="str">
        <v>Low Value</v>
      </c>
      <c r="C399" t="str">
        <v>Medium</v>
      </c>
      <c r="E399" t="str">
        <v>Moderate</v>
      </c>
      <c r="G399" t="str">
        <f>IF(AND('Main Data(Cleaned)'!E398&gt;7,'Main Data(Cleaned)'!I398="Yes"),"High Qty &amp; Returned","No")</f>
        <v>No</v>
      </c>
      <c r="O399" s="1">
        <f>DATE(YEAR('Main Data(Cleaned)'!H399),MONTH('Main Data(Cleaned)'!H399),DAY('Main Data(Cleaned)'!H399))</f>
        <v>45951</v>
      </c>
      <c r="Q399">
        <f>O399-'Main Data(Cleaned)'!G399</f>
        <v>15</v>
      </c>
    </row>
    <row r="400" spans="1:17" x14ac:dyDescent="0.3">
      <c r="A400" t="str">
        <v>Low Value</v>
      </c>
      <c r="C400" t="str">
        <v>High</v>
      </c>
      <c r="E400" t="str">
        <v>Cheap</v>
      </c>
      <c r="G400" t="str">
        <f>IF(AND('Main Data(Cleaned)'!E399&gt;7,'Main Data(Cleaned)'!I399="Yes"),"High Qty &amp; Returned","No")</f>
        <v>No</v>
      </c>
      <c r="O400" s="1">
        <f>DATE(YEAR('Main Data(Cleaned)'!H400),MONTH('Main Data(Cleaned)'!H400),DAY('Main Data(Cleaned)'!H400))</f>
        <v>45023</v>
      </c>
      <c r="Q400">
        <f>O400-'Main Data(Cleaned)'!G400</f>
        <v>20</v>
      </c>
    </row>
    <row r="401" spans="1:17" x14ac:dyDescent="0.3">
      <c r="A401" t="str">
        <v>Low Value</v>
      </c>
      <c r="C401" t="str">
        <v>Low</v>
      </c>
      <c r="E401" t="str">
        <v>Cheap</v>
      </c>
      <c r="G401" t="str">
        <f>IF(AND('Main Data(Cleaned)'!E400&gt;7,'Main Data(Cleaned)'!I400="Yes"),"High Qty &amp; Returned","No")</f>
        <v>No</v>
      </c>
      <c r="O401" s="1">
        <f>DATE(YEAR('Main Data(Cleaned)'!H401),MONTH('Main Data(Cleaned)'!H401),DAY('Main Data(Cleaned)'!H401))</f>
        <v>45071</v>
      </c>
      <c r="Q401">
        <f>O401-'Main Data(Cleaned)'!G401</f>
        <v>21</v>
      </c>
    </row>
    <row r="402" spans="1:17" x14ac:dyDescent="0.3">
      <c r="A402" t="str">
        <v>Low Value</v>
      </c>
      <c r="C402" t="str">
        <v>Low</v>
      </c>
      <c r="E402" t="str">
        <v>Cheap</v>
      </c>
      <c r="G402" t="str">
        <f>IF(AND('Main Data(Cleaned)'!E401&gt;7,'Main Data(Cleaned)'!I401="Yes"),"High Qty &amp; Returned","No")</f>
        <v>No</v>
      </c>
      <c r="O402" s="1">
        <f>DATE(YEAR('Main Data(Cleaned)'!H402),MONTH('Main Data(Cleaned)'!H402),DAY('Main Data(Cleaned)'!H402))</f>
        <v>44982</v>
      </c>
      <c r="Q402">
        <f>O402-'Main Data(Cleaned)'!G402</f>
        <v>23</v>
      </c>
    </row>
    <row r="403" spans="1:17" x14ac:dyDescent="0.3">
      <c r="A403" t="str">
        <v>Low Value</v>
      </c>
      <c r="C403" t="str">
        <v>Medium</v>
      </c>
      <c r="E403" t="str">
        <v>Moderate</v>
      </c>
      <c r="G403" t="str">
        <f>IF(AND('Main Data(Cleaned)'!E402&gt;7,'Main Data(Cleaned)'!I402="Yes"),"High Qty &amp; Returned","No")</f>
        <v>No</v>
      </c>
      <c r="O403" s="1">
        <f>DATE(YEAR('Main Data(Cleaned)'!H403),MONTH('Main Data(Cleaned)'!H403),DAY('Main Data(Cleaned)'!H403))</f>
        <v>45313</v>
      </c>
      <c r="Q403">
        <f>O403-'Main Data(Cleaned)'!G403</f>
        <v>19</v>
      </c>
    </row>
    <row r="404" spans="1:17" x14ac:dyDescent="0.3">
      <c r="A404" t="str">
        <v>High Value</v>
      </c>
      <c r="C404" t="str">
        <v>Medium</v>
      </c>
      <c r="E404" t="str">
        <v>Moderate</v>
      </c>
      <c r="G404" t="str">
        <f>IF(AND('Main Data(Cleaned)'!E403&gt;7,'Main Data(Cleaned)'!I403="Yes"),"High Qty &amp; Returned","No")</f>
        <v>No</v>
      </c>
      <c r="O404" s="1">
        <f>DATE(YEAR('Main Data(Cleaned)'!H404),MONTH('Main Data(Cleaned)'!H404),DAY('Main Data(Cleaned)'!H404))</f>
        <v>45394</v>
      </c>
      <c r="Q404">
        <f>O404-'Main Data(Cleaned)'!G404</f>
        <v>28</v>
      </c>
    </row>
    <row r="405" spans="1:17" x14ac:dyDescent="0.3">
      <c r="A405" t="str">
        <v>High Value</v>
      </c>
      <c r="C405" t="str">
        <v>Low</v>
      </c>
      <c r="E405" t="str">
        <v>Moderate</v>
      </c>
      <c r="G405" t="str">
        <f>IF(AND('Main Data(Cleaned)'!E404&gt;7,'Main Data(Cleaned)'!I404="Yes"),"High Qty &amp; Returned","No")</f>
        <v>High Qty &amp; Returned</v>
      </c>
      <c r="O405" s="1">
        <f>DATE(YEAR('Main Data(Cleaned)'!H405),MONTH('Main Data(Cleaned)'!H405),DAY('Main Data(Cleaned)'!H405))</f>
        <v>45543</v>
      </c>
      <c r="Q405">
        <f>O405-'Main Data(Cleaned)'!G405</f>
        <v>29</v>
      </c>
    </row>
    <row r="406" spans="1:17" x14ac:dyDescent="0.3">
      <c r="A406" t="str">
        <v>Low Value</v>
      </c>
      <c r="C406" t="str">
        <v>Medium</v>
      </c>
      <c r="E406" t="str">
        <v>Moderate</v>
      </c>
      <c r="G406" t="str">
        <f>IF(AND('Main Data(Cleaned)'!E405&gt;7,'Main Data(Cleaned)'!I405="Yes"),"High Qty &amp; Returned","No")</f>
        <v>No</v>
      </c>
      <c r="O406" s="1">
        <f>DATE(YEAR('Main Data(Cleaned)'!H406),MONTH('Main Data(Cleaned)'!H406),DAY('Main Data(Cleaned)'!H406))</f>
        <v>45914</v>
      </c>
      <c r="Q406">
        <f>O406-'Main Data(Cleaned)'!G406</f>
        <v>29</v>
      </c>
    </row>
    <row r="407" spans="1:17" x14ac:dyDescent="0.3">
      <c r="A407" t="str">
        <v>Low Value</v>
      </c>
      <c r="C407" t="str">
        <v>Low</v>
      </c>
      <c r="E407" t="str">
        <v>Cheap</v>
      </c>
      <c r="G407" t="str">
        <f>IF(AND('Main Data(Cleaned)'!E406&gt;7,'Main Data(Cleaned)'!I406="Yes"),"High Qty &amp; Returned","No")</f>
        <v>No</v>
      </c>
      <c r="O407" s="1">
        <f>DATE(YEAR('Main Data(Cleaned)'!H407),MONTH('Main Data(Cleaned)'!H407),DAY('Main Data(Cleaned)'!H407))</f>
        <v>45767</v>
      </c>
      <c r="Q407">
        <f>O407-'Main Data(Cleaned)'!G407</f>
        <v>30</v>
      </c>
    </row>
    <row r="408" spans="1:17" x14ac:dyDescent="0.3">
      <c r="A408" t="str">
        <v>Low Value</v>
      </c>
      <c r="C408" t="str">
        <v>Medium</v>
      </c>
      <c r="E408" t="str">
        <v>Moderate</v>
      </c>
      <c r="G408" t="str">
        <f>IF(AND('Main Data(Cleaned)'!E407&gt;7,'Main Data(Cleaned)'!I407="Yes"),"High Qty &amp; Returned","No")</f>
        <v>No</v>
      </c>
      <c r="O408" s="1">
        <f>DATE(YEAR('Main Data(Cleaned)'!H408),MONTH('Main Data(Cleaned)'!H408),DAY('Main Data(Cleaned)'!H408))</f>
        <v>45014</v>
      </c>
      <c r="Q408">
        <f>O408-'Main Data(Cleaned)'!G408</f>
        <v>32</v>
      </c>
    </row>
    <row r="409" spans="1:17" x14ac:dyDescent="0.3">
      <c r="A409" t="str">
        <v>Low Value</v>
      </c>
      <c r="C409" t="str">
        <v>Medium</v>
      </c>
      <c r="E409" t="str">
        <v>Cheap</v>
      </c>
      <c r="G409" t="str">
        <f>IF(AND('Main Data(Cleaned)'!E408&gt;7,'Main Data(Cleaned)'!I408="Yes"),"High Qty &amp; Returned","No")</f>
        <v>No</v>
      </c>
      <c r="O409" s="1">
        <f>DATE(YEAR('Main Data(Cleaned)'!H409),MONTH('Main Data(Cleaned)'!H409),DAY('Main Data(Cleaned)'!H409))</f>
        <v>45660</v>
      </c>
      <c r="Q409">
        <f>O409-'Main Data(Cleaned)'!G409</f>
        <v>45</v>
      </c>
    </row>
    <row r="410" spans="1:17" x14ac:dyDescent="0.3">
      <c r="A410" t="str">
        <v>High Value</v>
      </c>
      <c r="C410" t="str">
        <v>High</v>
      </c>
      <c r="E410" t="str">
        <v>Moderate</v>
      </c>
      <c r="G410" t="str">
        <f>IF(AND('Main Data(Cleaned)'!E409&gt;7,'Main Data(Cleaned)'!I409="Yes"),"High Qty &amp; Returned","No")</f>
        <v>No</v>
      </c>
      <c r="O410" s="1">
        <f>DATE(YEAR('Main Data(Cleaned)'!H410),MONTH('Main Data(Cleaned)'!H410),DAY('Main Data(Cleaned)'!H410))</f>
        <v>45806</v>
      </c>
      <c r="Q410">
        <f>O410-'Main Data(Cleaned)'!G410</f>
        <v>23</v>
      </c>
    </row>
    <row r="411" spans="1:17" x14ac:dyDescent="0.3">
      <c r="A411" t="str">
        <v>Low Value</v>
      </c>
      <c r="C411" t="str">
        <v>Medium</v>
      </c>
      <c r="E411" t="str">
        <v>Cheap</v>
      </c>
      <c r="G411" t="str">
        <f>IF(AND('Main Data(Cleaned)'!E410&gt;7,'Main Data(Cleaned)'!I410="Yes"),"High Qty &amp; Returned","No")</f>
        <v>No</v>
      </c>
      <c r="O411" s="1">
        <f>DATE(YEAR('Main Data(Cleaned)'!H411),MONTH('Main Data(Cleaned)'!H411),DAY('Main Data(Cleaned)'!H411))</f>
        <v>45282</v>
      </c>
      <c r="Q411">
        <f>O411-'Main Data(Cleaned)'!G411</f>
        <v>26</v>
      </c>
    </row>
    <row r="412" spans="1:17" x14ac:dyDescent="0.3">
      <c r="A412" t="str">
        <v>High Value</v>
      </c>
      <c r="C412" t="str">
        <v>Low</v>
      </c>
      <c r="E412" t="str">
        <v>Moderate</v>
      </c>
      <c r="G412" t="str">
        <f>IF(AND('Main Data(Cleaned)'!E411&gt;7,'Main Data(Cleaned)'!I411="Yes"),"High Qty &amp; Returned","No")</f>
        <v>High Qty &amp; Returned</v>
      </c>
      <c r="O412" s="1">
        <f>DATE(YEAR('Main Data(Cleaned)'!H412),MONTH('Main Data(Cleaned)'!H412),DAY('Main Data(Cleaned)'!H412))</f>
        <v>45569</v>
      </c>
      <c r="Q412">
        <f>O412-'Main Data(Cleaned)'!G412</f>
        <v>29</v>
      </c>
    </row>
    <row r="413" spans="1:17" x14ac:dyDescent="0.3">
      <c r="A413" t="str">
        <v>Low Value</v>
      </c>
      <c r="C413" t="str">
        <v>Low</v>
      </c>
      <c r="E413" t="str">
        <v>Moderate</v>
      </c>
      <c r="G413" t="str">
        <f>IF(AND('Main Data(Cleaned)'!E412&gt;7,'Main Data(Cleaned)'!I412="Yes"),"High Qty &amp; Returned","No")</f>
        <v>No</v>
      </c>
      <c r="O413" s="1">
        <f>DATE(YEAR('Main Data(Cleaned)'!H413),MONTH('Main Data(Cleaned)'!H413),DAY('Main Data(Cleaned)'!H413))</f>
        <v>45615</v>
      </c>
      <c r="Q413">
        <f>O413-'Main Data(Cleaned)'!G413</f>
        <v>43</v>
      </c>
    </row>
    <row r="414" spans="1:17" x14ac:dyDescent="0.3">
      <c r="A414" t="str">
        <v>Low Value</v>
      </c>
      <c r="C414" t="str">
        <v>Medium</v>
      </c>
      <c r="E414" t="str">
        <v>Cheap</v>
      </c>
      <c r="G414" t="str">
        <f>IF(AND('Main Data(Cleaned)'!E413&gt;7,'Main Data(Cleaned)'!I413="Yes"),"High Qty &amp; Returned","No")</f>
        <v>No</v>
      </c>
      <c r="O414" s="1">
        <f>DATE(YEAR('Main Data(Cleaned)'!H414),MONTH('Main Data(Cleaned)'!H414),DAY('Main Data(Cleaned)'!H414))</f>
        <v>45789</v>
      </c>
      <c r="Q414">
        <f>O414-'Main Data(Cleaned)'!G414</f>
        <v>19</v>
      </c>
    </row>
    <row r="415" spans="1:17" x14ac:dyDescent="0.3">
      <c r="A415" t="str">
        <v>Low Value</v>
      </c>
      <c r="C415" t="str">
        <v>Medium</v>
      </c>
      <c r="E415" t="str">
        <v>Cheap</v>
      </c>
      <c r="G415" t="str">
        <f>IF(AND('Main Data(Cleaned)'!E414&gt;7,'Main Data(Cleaned)'!I414="Yes"),"High Qty &amp; Returned","No")</f>
        <v>No</v>
      </c>
      <c r="O415" s="1">
        <f>DATE(YEAR('Main Data(Cleaned)'!H415),MONTH('Main Data(Cleaned)'!H415),DAY('Main Data(Cleaned)'!H415))</f>
        <v>45490</v>
      </c>
      <c r="Q415">
        <f>O415-'Main Data(Cleaned)'!G415</f>
        <v>16</v>
      </c>
    </row>
    <row r="416" spans="1:17" x14ac:dyDescent="0.3">
      <c r="A416" t="str">
        <v>Low Value</v>
      </c>
      <c r="C416" t="str">
        <v>High</v>
      </c>
      <c r="E416" t="str">
        <v>Moderate</v>
      </c>
      <c r="G416" t="str">
        <f>IF(AND('Main Data(Cleaned)'!E415&gt;7,'Main Data(Cleaned)'!I415="Yes"),"High Qty &amp; Returned","No")</f>
        <v>No</v>
      </c>
      <c r="O416" s="1">
        <f>DATE(YEAR('Main Data(Cleaned)'!H416),MONTH('Main Data(Cleaned)'!H416),DAY('Main Data(Cleaned)'!H416))</f>
        <v>45011</v>
      </c>
      <c r="Q416">
        <f>O416-'Main Data(Cleaned)'!G416</f>
        <v>44</v>
      </c>
    </row>
    <row r="417" spans="1:17" x14ac:dyDescent="0.3">
      <c r="A417" t="str">
        <v>Low Value</v>
      </c>
      <c r="C417" t="str">
        <v>Low</v>
      </c>
      <c r="E417" t="str">
        <v>Cheap</v>
      </c>
      <c r="G417" t="str">
        <f>IF(AND('Main Data(Cleaned)'!E416&gt;7,'Main Data(Cleaned)'!I416="Yes"),"High Qty &amp; Returned","No")</f>
        <v>No</v>
      </c>
      <c r="O417" s="1">
        <f>DATE(YEAR('Main Data(Cleaned)'!H417),MONTH('Main Data(Cleaned)'!H417),DAY('Main Data(Cleaned)'!H417))</f>
        <v>45097</v>
      </c>
      <c r="Q417">
        <f>O417-'Main Data(Cleaned)'!G417</f>
        <v>38</v>
      </c>
    </row>
    <row r="418" spans="1:17" x14ac:dyDescent="0.3">
      <c r="A418" t="str">
        <v>Low Value</v>
      </c>
      <c r="C418" t="str">
        <v>Low</v>
      </c>
      <c r="E418" t="str">
        <v>Moderate</v>
      </c>
      <c r="G418" t="str">
        <f>IF(AND('Main Data(Cleaned)'!E417&gt;7,'Main Data(Cleaned)'!I417="Yes"),"High Qty &amp; Returned","No")</f>
        <v>High Qty &amp; Returned</v>
      </c>
      <c r="O418" s="1">
        <f>DATE(YEAR('Main Data(Cleaned)'!H418),MONTH('Main Data(Cleaned)'!H418),DAY('Main Data(Cleaned)'!H418))</f>
        <v>45777</v>
      </c>
      <c r="Q418">
        <f>O418-'Main Data(Cleaned)'!G418</f>
        <v>26</v>
      </c>
    </row>
    <row r="419" spans="1:17" x14ac:dyDescent="0.3">
      <c r="A419" t="str">
        <v>High Value</v>
      </c>
      <c r="C419" t="str">
        <v>Medium</v>
      </c>
      <c r="E419" t="str">
        <v>Moderate</v>
      </c>
      <c r="G419" t="str">
        <f>IF(AND('Main Data(Cleaned)'!E418&gt;7,'Main Data(Cleaned)'!I418="Yes"),"High Qty &amp; Returned","No")</f>
        <v>No</v>
      </c>
      <c r="O419" s="1">
        <f>DATE(YEAR('Main Data(Cleaned)'!H419),MONTH('Main Data(Cleaned)'!H419),DAY('Main Data(Cleaned)'!H419))</f>
        <v>45820</v>
      </c>
      <c r="Q419">
        <f>O419-'Main Data(Cleaned)'!G419</f>
        <v>27</v>
      </c>
    </row>
    <row r="420" spans="1:17" x14ac:dyDescent="0.3">
      <c r="A420" t="str">
        <v>Low Value</v>
      </c>
      <c r="C420" t="str">
        <v>Medium</v>
      </c>
      <c r="E420" t="str">
        <v>Cheap</v>
      </c>
      <c r="G420" t="str">
        <f>IF(AND('Main Data(Cleaned)'!E419&gt;7,'Main Data(Cleaned)'!I419="Yes"),"High Qty &amp; Returned","No")</f>
        <v>No</v>
      </c>
      <c r="O420" s="1">
        <f>DATE(YEAR('Main Data(Cleaned)'!H420),MONTH('Main Data(Cleaned)'!H420),DAY('Main Data(Cleaned)'!H420))</f>
        <v>45864</v>
      </c>
      <c r="Q420">
        <f>O420-'Main Data(Cleaned)'!G420</f>
        <v>44</v>
      </c>
    </row>
    <row r="421" spans="1:17" x14ac:dyDescent="0.3">
      <c r="A421" t="str">
        <v>Low Value</v>
      </c>
      <c r="C421" t="str">
        <v>Medium</v>
      </c>
      <c r="E421" t="str">
        <v>Cheap</v>
      </c>
      <c r="G421" t="str">
        <f>IF(AND('Main Data(Cleaned)'!E420&gt;7,'Main Data(Cleaned)'!I420="Yes"),"High Qty &amp; Returned","No")</f>
        <v>No</v>
      </c>
      <c r="O421" s="1">
        <f>DATE(YEAR('Main Data(Cleaned)'!H421),MONTH('Main Data(Cleaned)'!H421),DAY('Main Data(Cleaned)'!H421))</f>
        <v>45759</v>
      </c>
      <c r="Q421">
        <f>O421-'Main Data(Cleaned)'!G421</f>
        <v>34</v>
      </c>
    </row>
    <row r="422" spans="1:17" x14ac:dyDescent="0.3">
      <c r="A422" t="str">
        <v>Low Value</v>
      </c>
      <c r="C422" t="str">
        <v>Medium</v>
      </c>
      <c r="E422" t="str">
        <v>Moderate</v>
      </c>
      <c r="G422" t="str">
        <f>IF(AND('Main Data(Cleaned)'!E421&gt;7,'Main Data(Cleaned)'!I421="Yes"),"High Qty &amp; Returned","No")</f>
        <v>No</v>
      </c>
      <c r="O422" s="1">
        <f>DATE(YEAR('Main Data(Cleaned)'!H422),MONTH('Main Data(Cleaned)'!H422),DAY('Main Data(Cleaned)'!H422))</f>
        <v>45278</v>
      </c>
      <c r="Q422">
        <f>O422-'Main Data(Cleaned)'!G422</f>
        <v>19</v>
      </c>
    </row>
    <row r="423" spans="1:17" x14ac:dyDescent="0.3">
      <c r="A423" t="str">
        <v>Low Value</v>
      </c>
      <c r="C423" t="str">
        <v>Medium</v>
      </c>
      <c r="E423" t="str">
        <v>Cheap</v>
      </c>
      <c r="G423" t="str">
        <f>IF(AND('Main Data(Cleaned)'!E422&gt;7,'Main Data(Cleaned)'!I422="Yes"),"High Qty &amp; Returned","No")</f>
        <v>No</v>
      </c>
      <c r="O423" s="1">
        <f>DATE(YEAR('Main Data(Cleaned)'!H423),MONTH('Main Data(Cleaned)'!H423),DAY('Main Data(Cleaned)'!H423))</f>
        <v>45316</v>
      </c>
      <c r="Q423">
        <f>O423-'Main Data(Cleaned)'!G423</f>
        <v>20</v>
      </c>
    </row>
    <row r="424" spans="1:17" x14ac:dyDescent="0.3">
      <c r="A424" t="str">
        <v>Low Value</v>
      </c>
      <c r="C424" t="str">
        <v>Low</v>
      </c>
      <c r="E424" t="str">
        <v>Cheap</v>
      </c>
      <c r="G424" t="str">
        <f>IF(AND('Main Data(Cleaned)'!E423&gt;7,'Main Data(Cleaned)'!I423="Yes"),"High Qty &amp; Returned","No")</f>
        <v>No</v>
      </c>
      <c r="O424" s="1">
        <f>DATE(YEAR('Main Data(Cleaned)'!H424),MONTH('Main Data(Cleaned)'!H424),DAY('Main Data(Cleaned)'!H424))</f>
        <v>45487</v>
      </c>
      <c r="Q424">
        <f>O424-'Main Data(Cleaned)'!G424</f>
        <v>39</v>
      </c>
    </row>
    <row r="425" spans="1:17" x14ac:dyDescent="0.3">
      <c r="A425" t="str">
        <v>Low Value</v>
      </c>
      <c r="C425" t="str">
        <v>Medium</v>
      </c>
      <c r="E425" t="str">
        <v>Cheap</v>
      </c>
      <c r="G425" t="str">
        <f>IF(AND('Main Data(Cleaned)'!E424&gt;7,'Main Data(Cleaned)'!I424="Yes"),"High Qty &amp; Returned","No")</f>
        <v>High Qty &amp; Returned</v>
      </c>
      <c r="O425" s="1">
        <f>DATE(YEAR('Main Data(Cleaned)'!H425),MONTH('Main Data(Cleaned)'!H425),DAY('Main Data(Cleaned)'!H425))</f>
        <v>45221</v>
      </c>
      <c r="Q425">
        <f>O425-'Main Data(Cleaned)'!G425</f>
        <v>42</v>
      </c>
    </row>
    <row r="426" spans="1:17" x14ac:dyDescent="0.3">
      <c r="A426" t="str">
        <v>Low Value</v>
      </c>
      <c r="C426" t="str">
        <v>Medium</v>
      </c>
      <c r="E426" t="str">
        <v>Cheap</v>
      </c>
      <c r="G426" t="str">
        <f>IF(AND('Main Data(Cleaned)'!E425&gt;7,'Main Data(Cleaned)'!I425="Yes"),"High Qty &amp; Returned","No")</f>
        <v>No</v>
      </c>
      <c r="O426" s="1">
        <f>DATE(YEAR('Main Data(Cleaned)'!H426),MONTH('Main Data(Cleaned)'!H426),DAY('Main Data(Cleaned)'!H426))</f>
        <v>45600</v>
      </c>
      <c r="Q426">
        <f>O426-'Main Data(Cleaned)'!G426</f>
        <v>22</v>
      </c>
    </row>
    <row r="427" spans="1:17" x14ac:dyDescent="0.3">
      <c r="A427" t="str">
        <v>Low Value</v>
      </c>
      <c r="C427" t="str">
        <v>Medium</v>
      </c>
      <c r="E427" t="str">
        <v>Moderate</v>
      </c>
      <c r="G427" t="str">
        <f>IF(AND('Main Data(Cleaned)'!E426&gt;7,'Main Data(Cleaned)'!I426="Yes"),"High Qty &amp; Returned","No")</f>
        <v>No</v>
      </c>
      <c r="O427" s="1">
        <f>DATE(YEAR('Main Data(Cleaned)'!H427),MONTH('Main Data(Cleaned)'!H427),DAY('Main Data(Cleaned)'!H427))</f>
        <v>45550</v>
      </c>
      <c r="Q427">
        <f>O427-'Main Data(Cleaned)'!G427</f>
        <v>44</v>
      </c>
    </row>
    <row r="428" spans="1:17" x14ac:dyDescent="0.3">
      <c r="A428" t="str">
        <v>Low Value</v>
      </c>
      <c r="C428" t="str">
        <v>Medium</v>
      </c>
      <c r="E428" t="str">
        <v>Moderate</v>
      </c>
      <c r="G428" t="str">
        <f>IF(AND('Main Data(Cleaned)'!E427&gt;7,'Main Data(Cleaned)'!I427="Yes"),"High Qty &amp; Returned","No")</f>
        <v>No</v>
      </c>
      <c r="O428" s="1">
        <f>DATE(YEAR('Main Data(Cleaned)'!H428),MONTH('Main Data(Cleaned)'!H428),DAY('Main Data(Cleaned)'!H428))</f>
        <v>45030</v>
      </c>
      <c r="Q428">
        <f>O428-'Main Data(Cleaned)'!G428</f>
        <v>35</v>
      </c>
    </row>
    <row r="429" spans="1:17" x14ac:dyDescent="0.3">
      <c r="A429" t="str">
        <v>Low Value</v>
      </c>
      <c r="C429" t="str">
        <v>High</v>
      </c>
      <c r="E429" t="str">
        <v>Moderate</v>
      </c>
      <c r="G429" t="str">
        <f>IF(AND('Main Data(Cleaned)'!E428&gt;7,'Main Data(Cleaned)'!I428="Yes"),"High Qty &amp; Returned","No")</f>
        <v>No</v>
      </c>
      <c r="O429" s="1">
        <f>DATE(YEAR('Main Data(Cleaned)'!H429),MONTH('Main Data(Cleaned)'!H429),DAY('Main Data(Cleaned)'!H429))</f>
        <v>45701</v>
      </c>
      <c r="Q429">
        <f>O429-'Main Data(Cleaned)'!G429</f>
        <v>40</v>
      </c>
    </row>
    <row r="430" spans="1:17" x14ac:dyDescent="0.3">
      <c r="A430" t="str">
        <v>Low Value</v>
      </c>
      <c r="C430" t="str">
        <v>Medium</v>
      </c>
      <c r="E430" t="str">
        <v>Moderate</v>
      </c>
      <c r="G430" t="str">
        <f>IF(AND('Main Data(Cleaned)'!E429&gt;7,'Main Data(Cleaned)'!I429="Yes"),"High Qty &amp; Returned","No")</f>
        <v>No</v>
      </c>
      <c r="O430" s="1">
        <f>DATE(YEAR('Main Data(Cleaned)'!H430),MONTH('Main Data(Cleaned)'!H430),DAY('Main Data(Cleaned)'!H430))</f>
        <v>45182</v>
      </c>
      <c r="Q430">
        <f>O430-'Main Data(Cleaned)'!G430</f>
        <v>41</v>
      </c>
    </row>
    <row r="431" spans="1:17" x14ac:dyDescent="0.3">
      <c r="A431" t="str">
        <v>Low Value</v>
      </c>
      <c r="C431" t="str">
        <v>Medium</v>
      </c>
      <c r="E431" t="str">
        <v>Cheap</v>
      </c>
      <c r="G431" t="str">
        <f>IF(AND('Main Data(Cleaned)'!E430&gt;7,'Main Data(Cleaned)'!I430="Yes"),"High Qty &amp; Returned","No")</f>
        <v>No</v>
      </c>
      <c r="O431" s="1">
        <f>DATE(YEAR('Main Data(Cleaned)'!H431),MONTH('Main Data(Cleaned)'!H431),DAY('Main Data(Cleaned)'!H431))</f>
        <v>44999</v>
      </c>
      <c r="Q431">
        <f>O431-'Main Data(Cleaned)'!G431</f>
        <v>18</v>
      </c>
    </row>
    <row r="432" spans="1:17" x14ac:dyDescent="0.3">
      <c r="A432" t="str">
        <v>Low Value</v>
      </c>
      <c r="C432" t="str">
        <v>High</v>
      </c>
      <c r="E432" t="str">
        <v>Moderate</v>
      </c>
      <c r="G432" t="str">
        <f>IF(AND('Main Data(Cleaned)'!E431&gt;7,'Main Data(Cleaned)'!I431="Yes"),"High Qty &amp; Returned","No")</f>
        <v>No</v>
      </c>
      <c r="O432" s="1">
        <f>DATE(YEAR('Main Data(Cleaned)'!H432),MONTH('Main Data(Cleaned)'!H432),DAY('Main Data(Cleaned)'!H432))</f>
        <v>45223</v>
      </c>
      <c r="Q432">
        <f>O432-'Main Data(Cleaned)'!G432</f>
        <v>15</v>
      </c>
    </row>
    <row r="433" spans="1:17" x14ac:dyDescent="0.3">
      <c r="A433" t="str">
        <v>Low Value</v>
      </c>
      <c r="C433" t="str">
        <v>Medium</v>
      </c>
      <c r="E433" t="str">
        <v>Cheap</v>
      </c>
      <c r="G433" t="str">
        <f>IF(AND('Main Data(Cleaned)'!E432&gt;7,'Main Data(Cleaned)'!I432="Yes"),"High Qty &amp; Returned","No")</f>
        <v>No</v>
      </c>
      <c r="O433" s="1">
        <f>DATE(YEAR('Main Data(Cleaned)'!H433),MONTH('Main Data(Cleaned)'!H433),DAY('Main Data(Cleaned)'!H433))</f>
        <v>44959</v>
      </c>
      <c r="Q433">
        <f>O433-'Main Data(Cleaned)'!G433</f>
        <v>15</v>
      </c>
    </row>
    <row r="434" spans="1:17" x14ac:dyDescent="0.3">
      <c r="A434" t="str">
        <v>Low Value</v>
      </c>
      <c r="C434" t="str">
        <v>High</v>
      </c>
      <c r="E434" t="str">
        <v>Cheap</v>
      </c>
      <c r="G434" t="str">
        <f>IF(AND('Main Data(Cleaned)'!E433&gt;7,'Main Data(Cleaned)'!I433="Yes"),"High Qty &amp; Returned","No")</f>
        <v>No</v>
      </c>
      <c r="O434" s="1">
        <f>DATE(YEAR('Main Data(Cleaned)'!H434),MONTH('Main Data(Cleaned)'!H434),DAY('Main Data(Cleaned)'!H434))</f>
        <v>45291</v>
      </c>
      <c r="Q434">
        <f>O434-'Main Data(Cleaned)'!G434</f>
        <v>35</v>
      </c>
    </row>
    <row r="435" spans="1:17" x14ac:dyDescent="0.3">
      <c r="A435" t="str">
        <v>Low Value</v>
      </c>
      <c r="C435" t="str">
        <v>Medium</v>
      </c>
      <c r="E435" t="str">
        <v>Cheap</v>
      </c>
      <c r="G435" t="str">
        <f>IF(AND('Main Data(Cleaned)'!E434&gt;7,'Main Data(Cleaned)'!I434="Yes"),"High Qty &amp; Returned","No")</f>
        <v>No</v>
      </c>
      <c r="O435" s="1">
        <f>DATE(YEAR('Main Data(Cleaned)'!H435),MONTH('Main Data(Cleaned)'!H435),DAY('Main Data(Cleaned)'!H435))</f>
        <v>45389</v>
      </c>
      <c r="Q435">
        <f>O435-'Main Data(Cleaned)'!G435</f>
        <v>36</v>
      </c>
    </row>
    <row r="436" spans="1:17" x14ac:dyDescent="0.3">
      <c r="A436" t="str">
        <v>Low Value</v>
      </c>
      <c r="C436" t="str">
        <v>Low</v>
      </c>
      <c r="E436" t="str">
        <v>Cheap</v>
      </c>
      <c r="G436" t="str">
        <f>IF(AND('Main Data(Cleaned)'!E435&gt;7,'Main Data(Cleaned)'!I435="Yes"),"High Qty &amp; Returned","No")</f>
        <v>No</v>
      </c>
      <c r="O436" s="1">
        <f>DATE(YEAR('Main Data(Cleaned)'!H436),MONTH('Main Data(Cleaned)'!H436),DAY('Main Data(Cleaned)'!H436))</f>
        <v>45663</v>
      </c>
      <c r="Q436">
        <f>O436-'Main Data(Cleaned)'!G436</f>
        <v>38</v>
      </c>
    </row>
    <row r="437" spans="1:17" x14ac:dyDescent="0.3">
      <c r="A437" t="str">
        <v>Low Value</v>
      </c>
      <c r="C437" t="str">
        <v>Low</v>
      </c>
      <c r="E437" t="str">
        <v>Moderate</v>
      </c>
      <c r="G437" t="str">
        <f>IF(AND('Main Data(Cleaned)'!E436&gt;7,'Main Data(Cleaned)'!I436="Yes"),"High Qty &amp; Returned","No")</f>
        <v>No</v>
      </c>
      <c r="O437" s="1">
        <f>DATE(YEAR('Main Data(Cleaned)'!H437),MONTH('Main Data(Cleaned)'!H437),DAY('Main Data(Cleaned)'!H437))</f>
        <v>45267</v>
      </c>
      <c r="Q437">
        <f>O437-'Main Data(Cleaned)'!G437</f>
        <v>36</v>
      </c>
    </row>
    <row r="438" spans="1:17" x14ac:dyDescent="0.3">
      <c r="A438" t="str">
        <v>High Value</v>
      </c>
      <c r="C438" t="str">
        <v>Medium</v>
      </c>
      <c r="E438" t="str">
        <v>Moderate</v>
      </c>
      <c r="G438" t="str">
        <f>IF(AND('Main Data(Cleaned)'!E437&gt;7,'Main Data(Cleaned)'!I437="Yes"),"High Qty &amp; Returned","No")</f>
        <v>No</v>
      </c>
      <c r="O438" s="1">
        <f>DATE(YEAR('Main Data(Cleaned)'!H438),MONTH('Main Data(Cleaned)'!H438),DAY('Main Data(Cleaned)'!H438))</f>
        <v>45610</v>
      </c>
      <c r="Q438">
        <f>O438-'Main Data(Cleaned)'!G438</f>
        <v>23</v>
      </c>
    </row>
    <row r="439" spans="1:17" x14ac:dyDescent="0.3">
      <c r="A439" t="str">
        <v>Low Value</v>
      </c>
      <c r="C439" t="str">
        <v>Medium</v>
      </c>
      <c r="E439" t="str">
        <v>Cheap</v>
      </c>
      <c r="G439" t="str">
        <f>IF(AND('Main Data(Cleaned)'!E438&gt;7,'Main Data(Cleaned)'!I438="Yes"),"High Qty &amp; Returned","No")</f>
        <v>No</v>
      </c>
      <c r="O439" s="1">
        <f>DATE(YEAR('Main Data(Cleaned)'!H439),MONTH('Main Data(Cleaned)'!H439),DAY('Main Data(Cleaned)'!H439))</f>
        <v>44998</v>
      </c>
      <c r="Q439">
        <f>O439-'Main Data(Cleaned)'!G439</f>
        <v>34</v>
      </c>
    </row>
    <row r="440" spans="1:17" x14ac:dyDescent="0.3">
      <c r="A440" t="str">
        <v>High Value</v>
      </c>
      <c r="C440" t="str">
        <v>Medium</v>
      </c>
      <c r="E440" t="str">
        <v>Moderate</v>
      </c>
      <c r="G440" t="str">
        <f>IF(AND('Main Data(Cleaned)'!E439&gt;7,'Main Data(Cleaned)'!I439="Yes"),"High Qty &amp; Returned","No")</f>
        <v>No</v>
      </c>
      <c r="O440" s="1">
        <f>DATE(YEAR('Main Data(Cleaned)'!H440),MONTH('Main Data(Cleaned)'!H440),DAY('Main Data(Cleaned)'!H440))</f>
        <v>45980</v>
      </c>
      <c r="Q440">
        <f>O440-'Main Data(Cleaned)'!G440</f>
        <v>34</v>
      </c>
    </row>
    <row r="441" spans="1:17" x14ac:dyDescent="0.3">
      <c r="A441" t="str">
        <v>Low Value</v>
      </c>
      <c r="C441" t="str">
        <v>Low</v>
      </c>
      <c r="E441" t="str">
        <v>Cheap</v>
      </c>
      <c r="G441" t="str">
        <f>IF(AND('Main Data(Cleaned)'!E440&gt;7,'Main Data(Cleaned)'!I440="Yes"),"High Qty &amp; Returned","No")</f>
        <v>No</v>
      </c>
      <c r="O441" s="1">
        <f>DATE(YEAR('Main Data(Cleaned)'!H441),MONTH('Main Data(Cleaned)'!H441),DAY('Main Data(Cleaned)'!H441))</f>
        <v>45672</v>
      </c>
      <c r="Q441">
        <f>O441-'Main Data(Cleaned)'!G441</f>
        <v>17</v>
      </c>
    </row>
    <row r="442" spans="1:17" x14ac:dyDescent="0.3">
      <c r="A442" t="str">
        <v>Low Value</v>
      </c>
      <c r="C442" t="str">
        <v>Medium</v>
      </c>
      <c r="E442" t="str">
        <v>Cheap</v>
      </c>
      <c r="G442" t="str">
        <f>IF(AND('Main Data(Cleaned)'!E441&gt;7,'Main Data(Cleaned)'!I441="Yes"),"High Qty &amp; Returned","No")</f>
        <v>No</v>
      </c>
      <c r="O442" s="1">
        <f>DATE(YEAR('Main Data(Cleaned)'!H442),MONTH('Main Data(Cleaned)'!H442),DAY('Main Data(Cleaned)'!H442))</f>
        <v>45563</v>
      </c>
      <c r="Q442">
        <f>O442-'Main Data(Cleaned)'!G442</f>
        <v>17</v>
      </c>
    </row>
    <row r="443" spans="1:17" x14ac:dyDescent="0.3">
      <c r="A443" t="str">
        <v>High Value</v>
      </c>
      <c r="C443" t="str">
        <v>Medium</v>
      </c>
      <c r="E443" t="str">
        <v>Moderate</v>
      </c>
      <c r="G443" t="str">
        <f>IF(AND('Main Data(Cleaned)'!E442&gt;7,'Main Data(Cleaned)'!I442="Yes"),"High Qty &amp; Returned","No")</f>
        <v>No</v>
      </c>
      <c r="O443" s="1">
        <f>DATE(YEAR('Main Data(Cleaned)'!H443),MONTH('Main Data(Cleaned)'!H443),DAY('Main Data(Cleaned)'!H443))</f>
        <v>45333</v>
      </c>
      <c r="Q443">
        <f>O443-'Main Data(Cleaned)'!G443</f>
        <v>42</v>
      </c>
    </row>
    <row r="444" spans="1:17" x14ac:dyDescent="0.3">
      <c r="A444" t="str">
        <v>High Value</v>
      </c>
      <c r="C444" t="str">
        <v>Medium</v>
      </c>
      <c r="E444" t="str">
        <v>Moderate</v>
      </c>
      <c r="G444" t="str">
        <f>IF(AND('Main Data(Cleaned)'!E443&gt;7,'Main Data(Cleaned)'!I443="Yes"),"High Qty &amp; Returned","No")</f>
        <v>High Qty &amp; Returned</v>
      </c>
      <c r="O444" s="1">
        <f>DATE(YEAR('Main Data(Cleaned)'!H444),MONTH('Main Data(Cleaned)'!H444),DAY('Main Data(Cleaned)'!H444))</f>
        <v>45487</v>
      </c>
      <c r="Q444">
        <f>O444-'Main Data(Cleaned)'!G444</f>
        <v>39</v>
      </c>
    </row>
    <row r="445" spans="1:17" x14ac:dyDescent="0.3">
      <c r="A445" t="str">
        <v>Low Value</v>
      </c>
      <c r="C445" t="str">
        <v>Low</v>
      </c>
      <c r="E445" t="str">
        <v>Cheap</v>
      </c>
      <c r="G445" t="str">
        <f>IF(AND('Main Data(Cleaned)'!E444&gt;7,'Main Data(Cleaned)'!I444="Yes"),"High Qty &amp; Returned","No")</f>
        <v>No</v>
      </c>
      <c r="O445" s="1">
        <f>DATE(YEAR('Main Data(Cleaned)'!H445),MONTH('Main Data(Cleaned)'!H445),DAY('Main Data(Cleaned)'!H445))</f>
        <v>45618</v>
      </c>
      <c r="Q445">
        <f>O445-'Main Data(Cleaned)'!G445</f>
        <v>36</v>
      </c>
    </row>
    <row r="446" spans="1:17" x14ac:dyDescent="0.3">
      <c r="A446" t="str">
        <v>Low Value</v>
      </c>
      <c r="C446" t="str">
        <v>Medium</v>
      </c>
      <c r="E446" t="str">
        <v>Cheap</v>
      </c>
      <c r="G446" t="str">
        <f>IF(AND('Main Data(Cleaned)'!E445&gt;7,'Main Data(Cleaned)'!I445="Yes"),"High Qty &amp; Returned","No")</f>
        <v>No</v>
      </c>
      <c r="O446" s="1">
        <f>DATE(YEAR('Main Data(Cleaned)'!H446),MONTH('Main Data(Cleaned)'!H446),DAY('Main Data(Cleaned)'!H446))</f>
        <v>44972</v>
      </c>
      <c r="Q446">
        <f>O446-'Main Data(Cleaned)'!G446</f>
        <v>44</v>
      </c>
    </row>
    <row r="447" spans="1:17" x14ac:dyDescent="0.3">
      <c r="A447" t="str">
        <v>High Value</v>
      </c>
      <c r="C447" t="str">
        <v>Low</v>
      </c>
      <c r="E447" t="str">
        <v>Moderate</v>
      </c>
      <c r="G447" t="str">
        <f>IF(AND('Main Data(Cleaned)'!E446&gt;7,'Main Data(Cleaned)'!I446="Yes"),"High Qty &amp; Returned","No")</f>
        <v>No</v>
      </c>
      <c r="O447" s="1">
        <f>DATE(YEAR('Main Data(Cleaned)'!H447),MONTH('Main Data(Cleaned)'!H447),DAY('Main Data(Cleaned)'!H447))</f>
        <v>45384</v>
      </c>
      <c r="Q447">
        <f>O447-'Main Data(Cleaned)'!G447</f>
        <v>22</v>
      </c>
    </row>
    <row r="448" spans="1:17" x14ac:dyDescent="0.3">
      <c r="A448" t="str">
        <v>Low Value</v>
      </c>
      <c r="C448" t="str">
        <v>Medium</v>
      </c>
      <c r="E448" t="str">
        <v>Cheap</v>
      </c>
      <c r="G448" t="str">
        <f>IF(AND('Main Data(Cleaned)'!E447&gt;7,'Main Data(Cleaned)'!I447="Yes"),"High Qty &amp; Returned","No")</f>
        <v>No</v>
      </c>
      <c r="O448" s="1">
        <f>DATE(YEAR('Main Data(Cleaned)'!H448),MONTH('Main Data(Cleaned)'!H448),DAY('Main Data(Cleaned)'!H448))</f>
        <v>45206</v>
      </c>
      <c r="Q448">
        <f>O448-'Main Data(Cleaned)'!G448</f>
        <v>33</v>
      </c>
    </row>
    <row r="449" spans="1:17" x14ac:dyDescent="0.3">
      <c r="A449" t="str">
        <v>Low Value</v>
      </c>
      <c r="C449" t="str">
        <v>Low</v>
      </c>
      <c r="E449" t="str">
        <v>Cheap</v>
      </c>
      <c r="G449" t="str">
        <f>IF(AND('Main Data(Cleaned)'!E448&gt;7,'Main Data(Cleaned)'!I448="Yes"),"High Qty &amp; Returned","No")</f>
        <v>No</v>
      </c>
      <c r="O449" s="1">
        <f>DATE(YEAR('Main Data(Cleaned)'!H449),MONTH('Main Data(Cleaned)'!H449),DAY('Main Data(Cleaned)'!H449))</f>
        <v>45320</v>
      </c>
      <c r="Q449">
        <f>O449-'Main Data(Cleaned)'!G449</f>
        <v>39</v>
      </c>
    </row>
    <row r="450" spans="1:17" x14ac:dyDescent="0.3">
      <c r="A450" t="str">
        <v>Low Value</v>
      </c>
      <c r="C450" t="str">
        <v>Low</v>
      </c>
      <c r="E450" t="str">
        <v>Moderate</v>
      </c>
      <c r="G450" t="str">
        <f>IF(AND('Main Data(Cleaned)'!E449&gt;7,'Main Data(Cleaned)'!I449="Yes"),"High Qty &amp; Returned","No")</f>
        <v>No</v>
      </c>
      <c r="O450" s="1">
        <f>DATE(YEAR('Main Data(Cleaned)'!H450),MONTH('Main Data(Cleaned)'!H450),DAY('Main Data(Cleaned)'!H450))</f>
        <v>45137</v>
      </c>
      <c r="Q450">
        <f>O450-'Main Data(Cleaned)'!G450</f>
        <v>22</v>
      </c>
    </row>
    <row r="451" spans="1:17" x14ac:dyDescent="0.3">
      <c r="A451" t="str">
        <v>Low Value</v>
      </c>
      <c r="C451" t="str">
        <v>Medium</v>
      </c>
      <c r="E451" t="str">
        <v>Cheap</v>
      </c>
      <c r="G451" t="str">
        <f>IF(AND('Main Data(Cleaned)'!E450&gt;7,'Main Data(Cleaned)'!I450="Yes"),"High Qty &amp; Returned","No")</f>
        <v>No</v>
      </c>
      <c r="O451" s="1">
        <f>DATE(YEAR('Main Data(Cleaned)'!H451),MONTH('Main Data(Cleaned)'!H451),DAY('Main Data(Cleaned)'!H451))</f>
        <v>45973</v>
      </c>
      <c r="Q451">
        <f>O451-'Main Data(Cleaned)'!G451</f>
        <v>44</v>
      </c>
    </row>
    <row r="452" spans="1:17" x14ac:dyDescent="0.3">
      <c r="A452" t="str">
        <v>Low Value</v>
      </c>
      <c r="C452" t="str">
        <v>High</v>
      </c>
      <c r="E452" t="str">
        <v>Cheap</v>
      </c>
      <c r="G452" t="str">
        <f>IF(AND('Main Data(Cleaned)'!E451&gt;7,'Main Data(Cleaned)'!I451="Yes"),"High Qty &amp; Returned","No")</f>
        <v>No</v>
      </c>
      <c r="O452" s="1">
        <f>DATE(YEAR('Main Data(Cleaned)'!H452),MONTH('Main Data(Cleaned)'!H452),DAY('Main Data(Cleaned)'!H452))</f>
        <v>45405</v>
      </c>
      <c r="Q452">
        <f>O452-'Main Data(Cleaned)'!G452</f>
        <v>25</v>
      </c>
    </row>
    <row r="453" spans="1:17" x14ac:dyDescent="0.3">
      <c r="A453" t="str">
        <v>High Value</v>
      </c>
      <c r="C453" t="str">
        <v>Low</v>
      </c>
      <c r="E453" t="str">
        <v>Moderate</v>
      </c>
      <c r="G453" t="str">
        <f>IF(AND('Main Data(Cleaned)'!E452&gt;7,'Main Data(Cleaned)'!I452="Yes"),"High Qty &amp; Returned","No")</f>
        <v>High Qty &amp; Returned</v>
      </c>
      <c r="O453" s="1">
        <f>DATE(YEAR('Main Data(Cleaned)'!H453),MONTH('Main Data(Cleaned)'!H453),DAY('Main Data(Cleaned)'!H453))</f>
        <v>45998</v>
      </c>
      <c r="Q453">
        <f>O453-'Main Data(Cleaned)'!G453</f>
        <v>16</v>
      </c>
    </row>
    <row r="454" spans="1:17" x14ac:dyDescent="0.3">
      <c r="A454" t="str">
        <v>Low Value</v>
      </c>
      <c r="C454" t="str">
        <v>Medium</v>
      </c>
      <c r="E454" t="str">
        <v>Cheap</v>
      </c>
      <c r="G454" t="str">
        <f>IF(AND('Main Data(Cleaned)'!E453&gt;7,'Main Data(Cleaned)'!I453="Yes"),"High Qty &amp; Returned","No")</f>
        <v>High Qty &amp; Returned</v>
      </c>
      <c r="O454" s="1">
        <f>DATE(YEAR('Main Data(Cleaned)'!H454),MONTH('Main Data(Cleaned)'!H454),DAY('Main Data(Cleaned)'!H454))</f>
        <v>45267</v>
      </c>
      <c r="Q454">
        <f>O454-'Main Data(Cleaned)'!G454</f>
        <v>36</v>
      </c>
    </row>
    <row r="455" spans="1:17" x14ac:dyDescent="0.3">
      <c r="A455" t="str">
        <v>Low Value</v>
      </c>
      <c r="C455" t="str">
        <v>Medium</v>
      </c>
      <c r="E455" t="str">
        <v>Cheap</v>
      </c>
      <c r="G455" t="str">
        <f>IF(AND('Main Data(Cleaned)'!E454&gt;7,'Main Data(Cleaned)'!I454="Yes"),"High Qty &amp; Returned","No")</f>
        <v>No</v>
      </c>
      <c r="O455" s="1">
        <f>DATE(YEAR('Main Data(Cleaned)'!H455),MONTH('Main Data(Cleaned)'!H455),DAY('Main Data(Cleaned)'!H455))</f>
        <v>45114</v>
      </c>
      <c r="Q455">
        <f>O455-'Main Data(Cleaned)'!G455</f>
        <v>24</v>
      </c>
    </row>
    <row r="456" spans="1:17" x14ac:dyDescent="0.3">
      <c r="A456" t="str">
        <v>Low Value</v>
      </c>
      <c r="C456" t="str">
        <v>Low</v>
      </c>
      <c r="E456" t="str">
        <v>Cheap</v>
      </c>
      <c r="G456" t="str">
        <f>IF(AND('Main Data(Cleaned)'!E455&gt;7,'Main Data(Cleaned)'!I455="Yes"),"High Qty &amp; Returned","No")</f>
        <v>No</v>
      </c>
      <c r="O456" s="1">
        <f>DATE(YEAR('Main Data(Cleaned)'!H456),MONTH('Main Data(Cleaned)'!H456),DAY('Main Data(Cleaned)'!H456))</f>
        <v>45946</v>
      </c>
      <c r="Q456">
        <f>O456-'Main Data(Cleaned)'!G456</f>
        <v>32</v>
      </c>
    </row>
    <row r="457" spans="1:17" x14ac:dyDescent="0.3">
      <c r="A457" t="str">
        <v>Low Value</v>
      </c>
      <c r="C457" t="str">
        <v>Medium</v>
      </c>
      <c r="E457" t="str">
        <v>Cheap</v>
      </c>
      <c r="G457" t="str">
        <f>IF(AND('Main Data(Cleaned)'!E456&gt;7,'Main Data(Cleaned)'!I456="Yes"),"High Qty &amp; Returned","No")</f>
        <v>No</v>
      </c>
      <c r="O457" s="1">
        <f>DATE(YEAR('Main Data(Cleaned)'!H457),MONTH('Main Data(Cleaned)'!H457),DAY('Main Data(Cleaned)'!H457))</f>
        <v>45728</v>
      </c>
      <c r="Q457">
        <f>O457-'Main Data(Cleaned)'!G457</f>
        <v>44</v>
      </c>
    </row>
    <row r="458" spans="1:17" x14ac:dyDescent="0.3">
      <c r="A458" t="str">
        <v>Low Value</v>
      </c>
      <c r="C458" t="str">
        <v>Medium</v>
      </c>
      <c r="E458" t="str">
        <v>Cheap</v>
      </c>
      <c r="G458" t="str">
        <f>IF(AND('Main Data(Cleaned)'!E457&gt;7,'Main Data(Cleaned)'!I457="Yes"),"High Qty &amp; Returned","No")</f>
        <v>No</v>
      </c>
      <c r="O458" s="1">
        <f>DATE(YEAR('Main Data(Cleaned)'!H458),MONTH('Main Data(Cleaned)'!H458),DAY('Main Data(Cleaned)'!H458))</f>
        <v>45260</v>
      </c>
      <c r="Q458">
        <f>O458-'Main Data(Cleaned)'!G458</f>
        <v>28</v>
      </c>
    </row>
    <row r="459" spans="1:17" x14ac:dyDescent="0.3">
      <c r="A459" t="str">
        <v>Low Value</v>
      </c>
      <c r="C459" t="str">
        <v>Low</v>
      </c>
      <c r="E459" t="str">
        <v>Cheap</v>
      </c>
      <c r="G459" t="str">
        <f>IF(AND('Main Data(Cleaned)'!E458&gt;7,'Main Data(Cleaned)'!I458="Yes"),"High Qty &amp; Returned","No")</f>
        <v>No</v>
      </c>
      <c r="O459" s="1">
        <f>DATE(YEAR('Main Data(Cleaned)'!H459),MONTH('Main Data(Cleaned)'!H459),DAY('Main Data(Cleaned)'!H459))</f>
        <v>45872</v>
      </c>
      <c r="Q459">
        <f>O459-'Main Data(Cleaned)'!G459</f>
        <v>44</v>
      </c>
    </row>
    <row r="460" spans="1:17" x14ac:dyDescent="0.3">
      <c r="A460" t="str">
        <v>High Value</v>
      </c>
      <c r="C460" t="str">
        <v>Medium</v>
      </c>
      <c r="E460" t="str">
        <v>Moderate</v>
      </c>
      <c r="G460" t="str">
        <f>IF(AND('Main Data(Cleaned)'!E459&gt;7,'Main Data(Cleaned)'!I459="Yes"),"High Qty &amp; Returned","No")</f>
        <v>No</v>
      </c>
      <c r="O460" s="1">
        <f>DATE(YEAR('Main Data(Cleaned)'!H460),MONTH('Main Data(Cleaned)'!H460),DAY('Main Data(Cleaned)'!H460))</f>
        <v>45446</v>
      </c>
      <c r="Q460">
        <f>O460-'Main Data(Cleaned)'!G460</f>
        <v>43</v>
      </c>
    </row>
    <row r="461" spans="1:17" x14ac:dyDescent="0.3">
      <c r="A461" t="str">
        <v>Low Value</v>
      </c>
      <c r="C461" t="str">
        <v>High</v>
      </c>
      <c r="E461" t="str">
        <v>Moderate</v>
      </c>
      <c r="G461" t="str">
        <f>IF(AND('Main Data(Cleaned)'!E460&gt;7,'Main Data(Cleaned)'!I460="Yes"),"High Qty &amp; Returned","No")</f>
        <v>No</v>
      </c>
      <c r="O461" s="1">
        <f>DATE(YEAR('Main Data(Cleaned)'!H461),MONTH('Main Data(Cleaned)'!H461),DAY('Main Data(Cleaned)'!H461))</f>
        <v>45106</v>
      </c>
      <c r="Q461">
        <f>O461-'Main Data(Cleaned)'!G461</f>
        <v>18</v>
      </c>
    </row>
    <row r="462" spans="1:17" x14ac:dyDescent="0.3">
      <c r="A462" t="str">
        <v>High Value</v>
      </c>
      <c r="C462" t="str">
        <v>High</v>
      </c>
      <c r="E462" t="str">
        <v>Moderate</v>
      </c>
      <c r="G462" t="str">
        <f>IF(AND('Main Data(Cleaned)'!E461&gt;7,'Main Data(Cleaned)'!I461="Yes"),"High Qty &amp; Returned","No")</f>
        <v>No</v>
      </c>
      <c r="O462" s="1">
        <f>DATE(YEAR('Main Data(Cleaned)'!H462),MONTH('Main Data(Cleaned)'!H462),DAY('Main Data(Cleaned)'!H462))</f>
        <v>45923</v>
      </c>
      <c r="Q462">
        <f>O462-'Main Data(Cleaned)'!G462</f>
        <v>35</v>
      </c>
    </row>
    <row r="463" spans="1:17" x14ac:dyDescent="0.3">
      <c r="A463" t="str">
        <v>Low Value</v>
      </c>
      <c r="C463" t="str">
        <v>High</v>
      </c>
      <c r="E463" t="str">
        <v>Moderate</v>
      </c>
      <c r="G463" t="str">
        <f>IF(AND('Main Data(Cleaned)'!E462&gt;7,'Main Data(Cleaned)'!I462="Yes"),"High Qty &amp; Returned","No")</f>
        <v>High Qty &amp; Returned</v>
      </c>
      <c r="O463" s="1">
        <f>DATE(YEAR('Main Data(Cleaned)'!H463),MONTH('Main Data(Cleaned)'!H463),DAY('Main Data(Cleaned)'!H463))</f>
        <v>45318</v>
      </c>
      <c r="Q463">
        <f>O463-'Main Data(Cleaned)'!G463</f>
        <v>19</v>
      </c>
    </row>
    <row r="464" spans="1:17" x14ac:dyDescent="0.3">
      <c r="A464" t="str">
        <v>High Value</v>
      </c>
      <c r="C464" t="str">
        <v>Medium</v>
      </c>
      <c r="E464" t="str">
        <v>Moderate</v>
      </c>
      <c r="G464" t="str">
        <f>IF(AND('Main Data(Cleaned)'!E463&gt;7,'Main Data(Cleaned)'!I463="Yes"),"High Qty &amp; Returned","No")</f>
        <v>No</v>
      </c>
      <c r="O464" s="1">
        <f>DATE(YEAR('Main Data(Cleaned)'!H464),MONTH('Main Data(Cleaned)'!H464),DAY('Main Data(Cleaned)'!H464))</f>
        <v>45560</v>
      </c>
      <c r="Q464">
        <f>O464-'Main Data(Cleaned)'!G464</f>
        <v>24</v>
      </c>
    </row>
    <row r="465" spans="1:17" x14ac:dyDescent="0.3">
      <c r="A465" t="str">
        <v>High Value</v>
      </c>
      <c r="C465" t="str">
        <v>Low</v>
      </c>
      <c r="E465" t="str">
        <v>Moderate</v>
      </c>
      <c r="G465" t="str">
        <f>IF(AND('Main Data(Cleaned)'!E464&gt;7,'Main Data(Cleaned)'!I464="Yes"),"High Qty &amp; Returned","No")</f>
        <v>No</v>
      </c>
      <c r="O465" s="1">
        <f>DATE(YEAR('Main Data(Cleaned)'!H465),MONTH('Main Data(Cleaned)'!H465),DAY('Main Data(Cleaned)'!H465))</f>
        <v>45165</v>
      </c>
      <c r="Q465">
        <f>O465-'Main Data(Cleaned)'!G465</f>
        <v>42</v>
      </c>
    </row>
    <row r="466" spans="1:17" x14ac:dyDescent="0.3">
      <c r="A466" t="str">
        <v>Low Value</v>
      </c>
      <c r="C466" t="str">
        <v>Low</v>
      </c>
      <c r="E466" t="str">
        <v>Cheap</v>
      </c>
      <c r="G466" t="str">
        <f>IF(AND('Main Data(Cleaned)'!E465&gt;7,'Main Data(Cleaned)'!I465="Yes"),"High Qty &amp; Returned","No")</f>
        <v>No</v>
      </c>
      <c r="O466" s="1">
        <f>DATE(YEAR('Main Data(Cleaned)'!H466),MONTH('Main Data(Cleaned)'!H466),DAY('Main Data(Cleaned)'!H466))</f>
        <v>45474</v>
      </c>
      <c r="Q466">
        <f>O466-'Main Data(Cleaned)'!G466</f>
        <v>30</v>
      </c>
    </row>
    <row r="467" spans="1:17" x14ac:dyDescent="0.3">
      <c r="A467" t="str">
        <v>Low Value</v>
      </c>
      <c r="C467" t="str">
        <v>Medium</v>
      </c>
      <c r="E467" t="str">
        <v>Cheap</v>
      </c>
      <c r="G467" t="str">
        <f>IF(AND('Main Data(Cleaned)'!E466&gt;7,'Main Data(Cleaned)'!I466="Yes"),"High Qty &amp; Returned","No")</f>
        <v>High Qty &amp; Returned</v>
      </c>
      <c r="O467" s="1">
        <f>DATE(YEAR('Main Data(Cleaned)'!H467),MONTH('Main Data(Cleaned)'!H467),DAY('Main Data(Cleaned)'!H467))</f>
        <v>45076</v>
      </c>
      <c r="Q467">
        <f>O467-'Main Data(Cleaned)'!G467</f>
        <v>40</v>
      </c>
    </row>
    <row r="468" spans="1:17" x14ac:dyDescent="0.3">
      <c r="A468" t="str">
        <v>Low Value</v>
      </c>
      <c r="C468" t="str">
        <v>Medium</v>
      </c>
      <c r="E468" t="str">
        <v>Cheap</v>
      </c>
      <c r="G468" t="str">
        <f>IF(AND('Main Data(Cleaned)'!E467&gt;7,'Main Data(Cleaned)'!I467="Yes"),"High Qty &amp; Returned","No")</f>
        <v>No</v>
      </c>
      <c r="O468" s="1">
        <f>DATE(YEAR('Main Data(Cleaned)'!H468),MONTH('Main Data(Cleaned)'!H468),DAY('Main Data(Cleaned)'!H468))</f>
        <v>45163</v>
      </c>
      <c r="Q468">
        <f>O468-'Main Data(Cleaned)'!G468</f>
        <v>38</v>
      </c>
    </row>
    <row r="469" spans="1:17" x14ac:dyDescent="0.3">
      <c r="A469" t="str">
        <v>Low Value</v>
      </c>
      <c r="C469" t="str">
        <v>Medium</v>
      </c>
      <c r="E469" t="str">
        <v>Moderate</v>
      </c>
      <c r="G469" t="str">
        <f>IF(AND('Main Data(Cleaned)'!E468&gt;7,'Main Data(Cleaned)'!I468="Yes"),"High Qty &amp; Returned","No")</f>
        <v>No</v>
      </c>
      <c r="O469" s="1">
        <f>DATE(YEAR('Main Data(Cleaned)'!H469),MONTH('Main Data(Cleaned)'!H469),DAY('Main Data(Cleaned)'!H469))</f>
        <v>45738</v>
      </c>
      <c r="Q469">
        <f>O469-'Main Data(Cleaned)'!G469</f>
        <v>35</v>
      </c>
    </row>
    <row r="470" spans="1:17" x14ac:dyDescent="0.3">
      <c r="A470" t="str">
        <v>Low Value</v>
      </c>
      <c r="C470" t="str">
        <v>Medium</v>
      </c>
      <c r="E470" t="str">
        <v>Cheap</v>
      </c>
      <c r="G470" t="str">
        <f>IF(AND('Main Data(Cleaned)'!E469&gt;7,'Main Data(Cleaned)'!I469="Yes"),"High Qty &amp; Returned","No")</f>
        <v>No</v>
      </c>
      <c r="O470" s="1">
        <f>DATE(YEAR('Main Data(Cleaned)'!H470),MONTH('Main Data(Cleaned)'!H470),DAY('Main Data(Cleaned)'!H470))</f>
        <v>45757</v>
      </c>
      <c r="Q470">
        <f>O470-'Main Data(Cleaned)'!G470</f>
        <v>32</v>
      </c>
    </row>
    <row r="471" spans="1:17" x14ac:dyDescent="0.3">
      <c r="A471" t="str">
        <v>Low Value</v>
      </c>
      <c r="C471" t="str">
        <v>High</v>
      </c>
      <c r="E471" t="str">
        <v>Moderate</v>
      </c>
      <c r="G471" t="str">
        <f>IF(AND('Main Data(Cleaned)'!E470&gt;7,'Main Data(Cleaned)'!I470="Yes"),"High Qty &amp; Returned","No")</f>
        <v>High Qty &amp; Returned</v>
      </c>
      <c r="O471" s="1">
        <f>DATE(YEAR('Main Data(Cleaned)'!H471),MONTH('Main Data(Cleaned)'!H471),DAY('Main Data(Cleaned)'!H471))</f>
        <v>45620</v>
      </c>
      <c r="Q471">
        <f>O471-'Main Data(Cleaned)'!G471</f>
        <v>41</v>
      </c>
    </row>
    <row r="472" spans="1:17" x14ac:dyDescent="0.3">
      <c r="A472" t="str">
        <v>Low Value</v>
      </c>
      <c r="C472" t="str">
        <v>Medium</v>
      </c>
      <c r="E472" t="str">
        <v>Moderate</v>
      </c>
      <c r="G472" t="str">
        <f>IF(AND('Main Data(Cleaned)'!E471&gt;7,'Main Data(Cleaned)'!I471="Yes"),"High Qty &amp; Returned","No")</f>
        <v>No</v>
      </c>
      <c r="O472" s="1">
        <f>DATE(YEAR('Main Data(Cleaned)'!H472),MONTH('Main Data(Cleaned)'!H472),DAY('Main Data(Cleaned)'!H472))</f>
        <v>45090</v>
      </c>
      <c r="Q472">
        <f>O472-'Main Data(Cleaned)'!G472</f>
        <v>45</v>
      </c>
    </row>
    <row r="473" spans="1:17" x14ac:dyDescent="0.3">
      <c r="A473" t="str">
        <v>Low Value</v>
      </c>
      <c r="C473" t="str">
        <v>Medium</v>
      </c>
      <c r="E473" t="str">
        <v>Cheap</v>
      </c>
      <c r="G473" t="str">
        <f>IF(AND('Main Data(Cleaned)'!E472&gt;7,'Main Data(Cleaned)'!I472="Yes"),"High Qty &amp; Returned","No")</f>
        <v>No</v>
      </c>
      <c r="O473" s="1">
        <f>DATE(YEAR('Main Data(Cleaned)'!H473),MONTH('Main Data(Cleaned)'!H473),DAY('Main Data(Cleaned)'!H473))</f>
        <v>45695</v>
      </c>
      <c r="Q473">
        <f>O473-'Main Data(Cleaned)'!G473</f>
        <v>38</v>
      </c>
    </row>
    <row r="474" spans="1:17" x14ac:dyDescent="0.3">
      <c r="A474" t="str">
        <v>Low Value</v>
      </c>
      <c r="C474" t="str">
        <v>Low</v>
      </c>
      <c r="E474" t="str">
        <v>Cheap</v>
      </c>
      <c r="G474" t="str">
        <f>IF(AND('Main Data(Cleaned)'!E473&gt;7,'Main Data(Cleaned)'!I473="Yes"),"High Qty &amp; Returned","No")</f>
        <v>No</v>
      </c>
      <c r="O474" s="1">
        <f>DATE(YEAR('Main Data(Cleaned)'!H474),MONTH('Main Data(Cleaned)'!H474),DAY('Main Data(Cleaned)'!H474))</f>
        <v>45571</v>
      </c>
      <c r="Q474">
        <f>O474-'Main Data(Cleaned)'!G474</f>
        <v>31</v>
      </c>
    </row>
    <row r="475" spans="1:17" x14ac:dyDescent="0.3">
      <c r="A475" t="str">
        <v>Low Value</v>
      </c>
      <c r="C475" t="str">
        <v>Low</v>
      </c>
      <c r="E475" t="str">
        <v>Cheap</v>
      </c>
      <c r="G475" t="str">
        <f>IF(AND('Main Data(Cleaned)'!E474&gt;7,'Main Data(Cleaned)'!I474="Yes"),"High Qty &amp; Returned","No")</f>
        <v>No</v>
      </c>
      <c r="O475" s="1">
        <f>DATE(YEAR('Main Data(Cleaned)'!H475),MONTH('Main Data(Cleaned)'!H475),DAY('Main Data(Cleaned)'!H475))</f>
        <v>45454</v>
      </c>
      <c r="Q475">
        <f>O475-'Main Data(Cleaned)'!G475</f>
        <v>41</v>
      </c>
    </row>
    <row r="476" spans="1:17" x14ac:dyDescent="0.3">
      <c r="A476" t="str">
        <v>Low Value</v>
      </c>
      <c r="C476" t="str">
        <v>Medium</v>
      </c>
      <c r="E476" t="str">
        <v>Cheap</v>
      </c>
      <c r="G476" t="str">
        <f>IF(AND('Main Data(Cleaned)'!E475&gt;7,'Main Data(Cleaned)'!I475="Yes"),"High Qty &amp; Returned","No")</f>
        <v>No</v>
      </c>
      <c r="O476" s="1">
        <f>DATE(YEAR('Main Data(Cleaned)'!H476),MONTH('Main Data(Cleaned)'!H476),DAY('Main Data(Cleaned)'!H476))</f>
        <v>45455</v>
      </c>
      <c r="Q476">
        <f>O476-'Main Data(Cleaned)'!G476</f>
        <v>17</v>
      </c>
    </row>
    <row r="477" spans="1:17" x14ac:dyDescent="0.3">
      <c r="A477" t="str">
        <v>Low Value</v>
      </c>
      <c r="C477" t="str">
        <v>Medium</v>
      </c>
      <c r="E477" t="str">
        <v>Cheap</v>
      </c>
      <c r="G477" t="str">
        <f>IF(AND('Main Data(Cleaned)'!E476&gt;7,'Main Data(Cleaned)'!I476="Yes"),"High Qty &amp; Returned","No")</f>
        <v>No</v>
      </c>
      <c r="O477" s="1">
        <f>DATE(YEAR('Main Data(Cleaned)'!H477),MONTH('Main Data(Cleaned)'!H477),DAY('Main Data(Cleaned)'!H477))</f>
        <v>44969</v>
      </c>
      <c r="Q477">
        <f>O477-'Main Data(Cleaned)'!G477</f>
        <v>23</v>
      </c>
    </row>
    <row r="478" spans="1:17" x14ac:dyDescent="0.3">
      <c r="A478" t="str">
        <v>Low Value</v>
      </c>
      <c r="C478" t="str">
        <v>Low</v>
      </c>
      <c r="E478" t="str">
        <v>Cheap</v>
      </c>
      <c r="G478" t="str">
        <f>IF(AND('Main Data(Cleaned)'!E477&gt;7,'Main Data(Cleaned)'!I477="Yes"),"High Qty &amp; Returned","No")</f>
        <v>No</v>
      </c>
      <c r="O478" s="1">
        <f>DATE(YEAR('Main Data(Cleaned)'!H478),MONTH('Main Data(Cleaned)'!H478),DAY('Main Data(Cleaned)'!H478))</f>
        <v>45231</v>
      </c>
      <c r="Q478">
        <f>O478-'Main Data(Cleaned)'!G478</f>
        <v>26</v>
      </c>
    </row>
    <row r="479" spans="1:17" x14ac:dyDescent="0.3">
      <c r="A479" t="str">
        <v>Low Value</v>
      </c>
      <c r="C479" t="str">
        <v>Low</v>
      </c>
      <c r="E479" t="str">
        <v>Moderate</v>
      </c>
      <c r="G479" t="str">
        <f>IF(AND('Main Data(Cleaned)'!E478&gt;7,'Main Data(Cleaned)'!I478="Yes"),"High Qty &amp; Returned","No")</f>
        <v>No</v>
      </c>
      <c r="O479" s="1">
        <f>DATE(YEAR('Main Data(Cleaned)'!H479),MONTH('Main Data(Cleaned)'!H479),DAY('Main Data(Cleaned)'!H479))</f>
        <v>45430</v>
      </c>
      <c r="Q479">
        <f>O479-'Main Data(Cleaned)'!G479</f>
        <v>32</v>
      </c>
    </row>
    <row r="480" spans="1:17" x14ac:dyDescent="0.3">
      <c r="A480" t="str">
        <v>High Value</v>
      </c>
      <c r="C480" t="str">
        <v>High</v>
      </c>
      <c r="E480" t="str">
        <v>Moderate</v>
      </c>
      <c r="G480" t="str">
        <f>IF(AND('Main Data(Cleaned)'!E479&gt;7,'Main Data(Cleaned)'!I479="Yes"),"High Qty &amp; Returned","No")</f>
        <v>No</v>
      </c>
      <c r="O480" s="1">
        <f>DATE(YEAR('Main Data(Cleaned)'!H480),MONTH('Main Data(Cleaned)'!H480),DAY('Main Data(Cleaned)'!H480))</f>
        <v>45077</v>
      </c>
      <c r="Q480">
        <f>O480-'Main Data(Cleaned)'!G480</f>
        <v>21</v>
      </c>
    </row>
    <row r="481" spans="1:17" x14ac:dyDescent="0.3">
      <c r="A481" t="str">
        <v>Low Value</v>
      </c>
      <c r="C481" t="str">
        <v>Medium</v>
      </c>
      <c r="E481" t="str">
        <v>Cheap</v>
      </c>
      <c r="G481" t="str">
        <f>IF(AND('Main Data(Cleaned)'!E480&gt;7,'Main Data(Cleaned)'!I480="Yes"),"High Qty &amp; Returned","No")</f>
        <v>No</v>
      </c>
      <c r="O481" s="1">
        <f>DATE(YEAR('Main Data(Cleaned)'!H481),MONTH('Main Data(Cleaned)'!H481),DAY('Main Data(Cleaned)'!H481))</f>
        <v>45828</v>
      </c>
      <c r="Q481">
        <f>O481-'Main Data(Cleaned)'!G481</f>
        <v>26</v>
      </c>
    </row>
    <row r="482" spans="1:17" x14ac:dyDescent="0.3">
      <c r="A482" t="str">
        <v>Low Value</v>
      </c>
      <c r="C482" t="str">
        <v>Medium</v>
      </c>
      <c r="E482" t="str">
        <v>Moderate</v>
      </c>
      <c r="G482" t="str">
        <f>IF(AND('Main Data(Cleaned)'!E481&gt;7,'Main Data(Cleaned)'!I481="Yes"),"High Qty &amp; Returned","No")</f>
        <v>High Qty &amp; Returned</v>
      </c>
      <c r="O482" s="1">
        <f>DATE(YEAR('Main Data(Cleaned)'!H482),MONTH('Main Data(Cleaned)'!H482),DAY('Main Data(Cleaned)'!H482))</f>
        <v>45741</v>
      </c>
      <c r="Q482">
        <f>O482-'Main Data(Cleaned)'!G482</f>
        <v>21</v>
      </c>
    </row>
    <row r="483" spans="1:17" x14ac:dyDescent="0.3">
      <c r="A483" t="str">
        <v>Low Value</v>
      </c>
      <c r="C483" t="str">
        <v>High</v>
      </c>
      <c r="E483" t="str">
        <v>Moderate</v>
      </c>
      <c r="G483" t="str">
        <f>IF(AND('Main Data(Cleaned)'!E482&gt;7,'Main Data(Cleaned)'!I482="Yes"),"High Qty &amp; Returned","No")</f>
        <v>No</v>
      </c>
      <c r="O483" s="1">
        <f>DATE(YEAR('Main Data(Cleaned)'!H483),MONTH('Main Data(Cleaned)'!H483),DAY('Main Data(Cleaned)'!H483))</f>
        <v>45528</v>
      </c>
      <c r="Q483">
        <f>O483-'Main Data(Cleaned)'!G483</f>
        <v>45</v>
      </c>
    </row>
    <row r="484" spans="1:17" x14ac:dyDescent="0.3">
      <c r="A484" t="str">
        <v>Low Value</v>
      </c>
      <c r="C484" t="str">
        <v>Medium</v>
      </c>
      <c r="E484" t="str">
        <v>Cheap</v>
      </c>
      <c r="G484" t="str">
        <f>IF(AND('Main Data(Cleaned)'!E483&gt;7,'Main Data(Cleaned)'!I483="Yes"),"High Qty &amp; Returned","No")</f>
        <v>No</v>
      </c>
      <c r="O484" s="1">
        <f>DATE(YEAR('Main Data(Cleaned)'!H484),MONTH('Main Data(Cleaned)'!H484),DAY('Main Data(Cleaned)'!H484))</f>
        <v>45668</v>
      </c>
      <c r="Q484">
        <f>O484-'Main Data(Cleaned)'!G484</f>
        <v>15</v>
      </c>
    </row>
    <row r="485" spans="1:17" x14ac:dyDescent="0.3">
      <c r="A485" t="str">
        <v>Low Value</v>
      </c>
      <c r="C485" t="str">
        <v>Medium</v>
      </c>
      <c r="E485" t="str">
        <v>Moderate</v>
      </c>
      <c r="G485" t="str">
        <f>IF(AND('Main Data(Cleaned)'!E484&gt;7,'Main Data(Cleaned)'!I484="Yes"),"High Qty &amp; Returned","No")</f>
        <v>No</v>
      </c>
      <c r="O485" s="1">
        <f>DATE(YEAR('Main Data(Cleaned)'!H485),MONTH('Main Data(Cleaned)'!H485),DAY('Main Data(Cleaned)'!H485))</f>
        <v>45050</v>
      </c>
      <c r="Q485">
        <f>O485-'Main Data(Cleaned)'!G485</f>
        <v>21</v>
      </c>
    </row>
    <row r="486" spans="1:17" x14ac:dyDescent="0.3">
      <c r="A486" t="str">
        <v>Low Value</v>
      </c>
      <c r="C486" t="str">
        <v>High</v>
      </c>
      <c r="E486" t="str">
        <v>Cheap</v>
      </c>
      <c r="G486" t="str">
        <f>IF(AND('Main Data(Cleaned)'!E485&gt;7,'Main Data(Cleaned)'!I485="Yes"),"High Qty &amp; Returned","No")</f>
        <v>No</v>
      </c>
      <c r="O486" s="1">
        <f>DATE(YEAR('Main Data(Cleaned)'!H486),MONTH('Main Data(Cleaned)'!H486),DAY('Main Data(Cleaned)'!H486))</f>
        <v>45011</v>
      </c>
      <c r="Q486">
        <f>O486-'Main Data(Cleaned)'!G486</f>
        <v>17</v>
      </c>
    </row>
    <row r="487" spans="1:17" x14ac:dyDescent="0.3">
      <c r="A487" t="str">
        <v>Low Value</v>
      </c>
      <c r="C487" t="str">
        <v>Low</v>
      </c>
      <c r="E487" t="str">
        <v>Moderate</v>
      </c>
      <c r="G487" t="str">
        <f>IF(AND('Main Data(Cleaned)'!E486&gt;7,'Main Data(Cleaned)'!I486="Yes"),"High Qty &amp; Returned","No")</f>
        <v>No</v>
      </c>
      <c r="O487" s="1">
        <f>DATE(YEAR('Main Data(Cleaned)'!H487),MONTH('Main Data(Cleaned)'!H487),DAY('Main Data(Cleaned)'!H487))</f>
        <v>45793</v>
      </c>
      <c r="Q487">
        <f>O487-'Main Data(Cleaned)'!G487</f>
        <v>36</v>
      </c>
    </row>
    <row r="488" spans="1:17" x14ac:dyDescent="0.3">
      <c r="A488" t="str">
        <v>Low Value</v>
      </c>
      <c r="C488" t="str">
        <v>Medium</v>
      </c>
      <c r="E488" t="str">
        <v>Cheap</v>
      </c>
      <c r="G488" t="str">
        <f>IF(AND('Main Data(Cleaned)'!E487&gt;7,'Main Data(Cleaned)'!I487="Yes"),"High Qty &amp; Returned","No")</f>
        <v>No</v>
      </c>
      <c r="O488" s="1">
        <f>DATE(YEAR('Main Data(Cleaned)'!H488),MONTH('Main Data(Cleaned)'!H488),DAY('Main Data(Cleaned)'!H488))</f>
        <v>45235</v>
      </c>
      <c r="Q488">
        <f>O488-'Main Data(Cleaned)'!G488</f>
        <v>21</v>
      </c>
    </row>
    <row r="489" spans="1:17" x14ac:dyDescent="0.3">
      <c r="A489" t="str">
        <v>High Value</v>
      </c>
      <c r="C489" t="str">
        <v>Low</v>
      </c>
      <c r="E489" t="str">
        <v>Moderate</v>
      </c>
      <c r="G489" t="str">
        <f>IF(AND('Main Data(Cleaned)'!E488&gt;7,'Main Data(Cleaned)'!I488="Yes"),"High Qty &amp; Returned","No")</f>
        <v>High Qty &amp; Returned</v>
      </c>
      <c r="O489" s="1">
        <f>DATE(YEAR('Main Data(Cleaned)'!H489),MONTH('Main Data(Cleaned)'!H489),DAY('Main Data(Cleaned)'!H489))</f>
        <v>45784</v>
      </c>
      <c r="Q489">
        <f>O489-'Main Data(Cleaned)'!G489</f>
        <v>17</v>
      </c>
    </row>
    <row r="490" spans="1:17" x14ac:dyDescent="0.3">
      <c r="A490" t="str">
        <v>Low Value</v>
      </c>
      <c r="C490" t="str">
        <v>Medium</v>
      </c>
      <c r="E490" t="str">
        <v>Cheap</v>
      </c>
      <c r="G490" t="str">
        <f>IF(AND('Main Data(Cleaned)'!E489&gt;7,'Main Data(Cleaned)'!I489="Yes"),"High Qty &amp; Returned","No")</f>
        <v>No</v>
      </c>
      <c r="O490" s="1">
        <f>DATE(YEAR('Main Data(Cleaned)'!H490),MONTH('Main Data(Cleaned)'!H490),DAY('Main Data(Cleaned)'!H490))</f>
        <v>45543</v>
      </c>
      <c r="Q490">
        <f>O490-'Main Data(Cleaned)'!G490</f>
        <v>40</v>
      </c>
    </row>
    <row r="491" spans="1:17" x14ac:dyDescent="0.3">
      <c r="A491" t="str">
        <v>Low Value</v>
      </c>
      <c r="C491" t="str">
        <v>Medium</v>
      </c>
      <c r="E491" t="str">
        <v>Cheap</v>
      </c>
      <c r="G491" t="str">
        <f>IF(AND('Main Data(Cleaned)'!E490&gt;7,'Main Data(Cleaned)'!I490="Yes"),"High Qty &amp; Returned","No")</f>
        <v>High Qty &amp; Returned</v>
      </c>
      <c r="O491" s="1">
        <f>DATE(YEAR('Main Data(Cleaned)'!H491),MONTH('Main Data(Cleaned)'!H491),DAY('Main Data(Cleaned)'!H491))</f>
        <v>45881</v>
      </c>
      <c r="Q491">
        <f>O491-'Main Data(Cleaned)'!G491</f>
        <v>26</v>
      </c>
    </row>
    <row r="492" spans="1:17" x14ac:dyDescent="0.3">
      <c r="A492" t="str">
        <v>Low Value</v>
      </c>
      <c r="C492" t="str">
        <v>Low</v>
      </c>
      <c r="E492" t="str">
        <v>Moderate</v>
      </c>
      <c r="G492" t="str">
        <f>IF(AND('Main Data(Cleaned)'!E491&gt;7,'Main Data(Cleaned)'!I491="Yes"),"High Qty &amp; Returned","No")</f>
        <v>No</v>
      </c>
      <c r="O492" s="1">
        <f>DATE(YEAR('Main Data(Cleaned)'!H492),MONTH('Main Data(Cleaned)'!H492),DAY('Main Data(Cleaned)'!H492))</f>
        <v>45249</v>
      </c>
      <c r="Q492">
        <f>O492-'Main Data(Cleaned)'!G492</f>
        <v>21</v>
      </c>
    </row>
    <row r="493" spans="1:17" x14ac:dyDescent="0.3">
      <c r="A493" t="str">
        <v>Low Value</v>
      </c>
      <c r="C493" t="str">
        <v>Low</v>
      </c>
      <c r="E493" t="str">
        <v>Cheap</v>
      </c>
      <c r="G493" t="str">
        <f>IF(AND('Main Data(Cleaned)'!E492&gt;7,'Main Data(Cleaned)'!I492="Yes"),"High Qty &amp; Returned","No")</f>
        <v>No</v>
      </c>
      <c r="O493" s="1">
        <f>DATE(YEAR('Main Data(Cleaned)'!H493),MONTH('Main Data(Cleaned)'!H493),DAY('Main Data(Cleaned)'!H493))</f>
        <v>45080</v>
      </c>
      <c r="Q493">
        <f>O493-'Main Data(Cleaned)'!G493</f>
        <v>22</v>
      </c>
    </row>
    <row r="494" spans="1:17" x14ac:dyDescent="0.3">
      <c r="A494" t="str">
        <v>Low Value</v>
      </c>
      <c r="C494" t="str">
        <v>Medium</v>
      </c>
      <c r="E494" t="str">
        <v>Cheap</v>
      </c>
      <c r="G494" t="str">
        <f>IF(AND('Main Data(Cleaned)'!E493&gt;7,'Main Data(Cleaned)'!I493="Yes"),"High Qty &amp; Returned","No")</f>
        <v>No</v>
      </c>
      <c r="O494" s="1">
        <f>DATE(YEAR('Main Data(Cleaned)'!H494),MONTH('Main Data(Cleaned)'!H494),DAY('Main Data(Cleaned)'!H494))</f>
        <v>45426</v>
      </c>
      <c r="Q494">
        <f>O494-'Main Data(Cleaned)'!G494</f>
        <v>21</v>
      </c>
    </row>
    <row r="495" spans="1:17" x14ac:dyDescent="0.3">
      <c r="A495" t="str">
        <v>Low Value</v>
      </c>
      <c r="C495" t="str">
        <v>High</v>
      </c>
      <c r="E495" t="str">
        <v>Moderate</v>
      </c>
      <c r="G495" t="str">
        <f>IF(AND('Main Data(Cleaned)'!E494&gt;7,'Main Data(Cleaned)'!I494="Yes"),"High Qty &amp; Returned","No")</f>
        <v>No</v>
      </c>
      <c r="O495" s="1">
        <f>DATE(YEAR('Main Data(Cleaned)'!H495),MONTH('Main Data(Cleaned)'!H495),DAY('Main Data(Cleaned)'!H495))</f>
        <v>45955</v>
      </c>
      <c r="Q495">
        <f>O495-'Main Data(Cleaned)'!G495</f>
        <v>43</v>
      </c>
    </row>
    <row r="496" spans="1:17" x14ac:dyDescent="0.3">
      <c r="A496" t="str">
        <v>Low Value</v>
      </c>
      <c r="C496" t="str">
        <v>Medium</v>
      </c>
      <c r="E496" t="str">
        <v>Cheap</v>
      </c>
      <c r="G496" t="str">
        <f>IF(AND('Main Data(Cleaned)'!E495&gt;7,'Main Data(Cleaned)'!I495="Yes"),"High Qty &amp; Returned","No")</f>
        <v>No</v>
      </c>
      <c r="O496" s="1">
        <f>DATE(YEAR('Main Data(Cleaned)'!H496),MONTH('Main Data(Cleaned)'!H496),DAY('Main Data(Cleaned)'!H496))</f>
        <v>45103</v>
      </c>
      <c r="Q496">
        <f>O496-'Main Data(Cleaned)'!G496</f>
        <v>40</v>
      </c>
    </row>
    <row r="497" spans="1:17" x14ac:dyDescent="0.3">
      <c r="A497" t="str">
        <v>Low Value</v>
      </c>
      <c r="C497" t="str">
        <v>High</v>
      </c>
      <c r="E497" t="str">
        <v>Cheap</v>
      </c>
      <c r="G497" t="str">
        <f>IF(AND('Main Data(Cleaned)'!E496&gt;7,'Main Data(Cleaned)'!I496="Yes"),"High Qty &amp; Returned","No")</f>
        <v>No</v>
      </c>
      <c r="O497" s="1">
        <f>DATE(YEAR('Main Data(Cleaned)'!H497),MONTH('Main Data(Cleaned)'!H497),DAY('Main Data(Cleaned)'!H497))</f>
        <v>46029</v>
      </c>
      <c r="Q497">
        <f>O497-'Main Data(Cleaned)'!G497</f>
        <v>41</v>
      </c>
    </row>
    <row r="498" spans="1:17" x14ac:dyDescent="0.3">
      <c r="A498" t="str">
        <v>Low Value</v>
      </c>
      <c r="C498" t="str">
        <v>Medium</v>
      </c>
      <c r="E498" t="str">
        <v>Moderate</v>
      </c>
      <c r="G498" t="str">
        <f>IF(AND('Main Data(Cleaned)'!E497&gt;7,'Main Data(Cleaned)'!I497="Yes"),"High Qty &amp; Returned","No")</f>
        <v>No</v>
      </c>
      <c r="O498" s="1">
        <f>DATE(YEAR('Main Data(Cleaned)'!H498),MONTH('Main Data(Cleaned)'!H498),DAY('Main Data(Cleaned)'!H498))</f>
        <v>45457</v>
      </c>
      <c r="Q498">
        <f>O498-'Main Data(Cleaned)'!G498</f>
        <v>45</v>
      </c>
    </row>
    <row r="499" spans="1:17" x14ac:dyDescent="0.3">
      <c r="A499" t="str">
        <v>Low Value</v>
      </c>
      <c r="C499" t="str">
        <v>Medium</v>
      </c>
      <c r="E499" t="str">
        <v>Cheap</v>
      </c>
      <c r="G499" t="str">
        <f>IF(AND('Main Data(Cleaned)'!E498&gt;7,'Main Data(Cleaned)'!I498="Yes"),"High Qty &amp; Returned","No")</f>
        <v>No</v>
      </c>
      <c r="O499" s="1">
        <f>DATE(YEAR('Main Data(Cleaned)'!H499),MONTH('Main Data(Cleaned)'!H499),DAY('Main Data(Cleaned)'!H499))</f>
        <v>45590</v>
      </c>
      <c r="Q499">
        <f>O499-'Main Data(Cleaned)'!G499</f>
        <v>15</v>
      </c>
    </row>
    <row r="500" spans="1:17" x14ac:dyDescent="0.3">
      <c r="A500" t="str">
        <v>Low Value</v>
      </c>
      <c r="C500" t="str">
        <v>Medium</v>
      </c>
      <c r="E500" t="str">
        <v>Cheap</v>
      </c>
      <c r="G500" t="str">
        <f>IF(AND('Main Data(Cleaned)'!E499&gt;7,'Main Data(Cleaned)'!I499="Yes"),"High Qty &amp; Returned","No")</f>
        <v>No</v>
      </c>
      <c r="O500" s="1">
        <f>DATE(YEAR('Main Data(Cleaned)'!H500),MONTH('Main Data(Cleaned)'!H500),DAY('Main Data(Cleaned)'!H500))</f>
        <v>45798</v>
      </c>
      <c r="Q500">
        <f>O500-'Main Data(Cleaned)'!G500</f>
        <v>19</v>
      </c>
    </row>
    <row r="501" spans="1:17" x14ac:dyDescent="0.3">
      <c r="A501" t="str">
        <v>Low Value</v>
      </c>
      <c r="C501" t="str">
        <v>Medium</v>
      </c>
      <c r="E501" t="str">
        <v>Cheap</v>
      </c>
      <c r="G501" t="str">
        <f>IF(AND('Main Data(Cleaned)'!E500&gt;7,'Main Data(Cleaned)'!I500="Yes"),"High Qty &amp; Returned","No")</f>
        <v>No</v>
      </c>
      <c r="O501" s="1">
        <f>DATE(YEAR('Main Data(Cleaned)'!H501),MONTH('Main Data(Cleaned)'!H501),DAY('Main Data(Cleaned)'!H501))</f>
        <v>45513</v>
      </c>
      <c r="Q501">
        <f>O501-'Main Data(Cleaned)'!G501</f>
        <v>19</v>
      </c>
    </row>
    <row r="502" spans="1:17" x14ac:dyDescent="0.3">
      <c r="A502" t="str">
        <v>Low Value</v>
      </c>
      <c r="C502" t="str">
        <v>Medium</v>
      </c>
      <c r="E502" t="str">
        <v>Cheap</v>
      </c>
      <c r="G502" t="str">
        <f>IF(AND('Main Data(Cleaned)'!E501&gt;7,'Main Data(Cleaned)'!I501="Yes"),"High Qty &amp; Returned","No")</f>
        <v>No</v>
      </c>
      <c r="O502" s="1">
        <f>DATE(YEAR('Main Data(Cleaned)'!H502),MONTH('Main Data(Cleaned)'!H502),DAY('Main Data(Cleaned)'!H502))</f>
        <v>45804</v>
      </c>
      <c r="Q502">
        <f>O502-'Main Data(Cleaned)'!G502</f>
        <v>41</v>
      </c>
    </row>
    <row r="503" spans="1:17" x14ac:dyDescent="0.3">
      <c r="A503" t="str">
        <v>Low Value</v>
      </c>
      <c r="C503" t="str">
        <v>Medium</v>
      </c>
      <c r="E503" t="str">
        <v>Moderate</v>
      </c>
      <c r="G503" t="str">
        <f>IF(AND('Main Data(Cleaned)'!E502&gt;7,'Main Data(Cleaned)'!I502="Yes"),"High Qty &amp; Returned","No")</f>
        <v>No</v>
      </c>
      <c r="O503" s="1">
        <f>DATE(YEAR('Main Data(Cleaned)'!H503),MONTH('Main Data(Cleaned)'!H503),DAY('Main Data(Cleaned)'!H503))</f>
        <v>45524</v>
      </c>
      <c r="Q503">
        <f>O503-'Main Data(Cleaned)'!G503</f>
        <v>43</v>
      </c>
    </row>
    <row r="504" spans="1:17" x14ac:dyDescent="0.3">
      <c r="A504" t="str">
        <v>Low Value</v>
      </c>
      <c r="C504" t="str">
        <v>Low</v>
      </c>
      <c r="E504" t="str">
        <v>Moderate</v>
      </c>
      <c r="G504" t="str">
        <f>IF(AND('Main Data(Cleaned)'!E503&gt;7,'Main Data(Cleaned)'!I503="Yes"),"High Qty &amp; Returned","No")</f>
        <v>No</v>
      </c>
      <c r="O504" s="1">
        <f>DATE(YEAR('Main Data(Cleaned)'!H504),MONTH('Main Data(Cleaned)'!H504),DAY('Main Data(Cleaned)'!H504))</f>
        <v>45391</v>
      </c>
      <c r="Q504">
        <f>O504-'Main Data(Cleaned)'!G504</f>
        <v>22</v>
      </c>
    </row>
    <row r="505" spans="1:17" x14ac:dyDescent="0.3">
      <c r="A505" t="str">
        <v>Low Value</v>
      </c>
      <c r="C505" t="str">
        <v>Medium</v>
      </c>
      <c r="E505" t="str">
        <v>Cheap</v>
      </c>
      <c r="G505" t="str">
        <f>IF(AND('Main Data(Cleaned)'!E504&gt;7,'Main Data(Cleaned)'!I504="Yes"),"High Qty &amp; Returned","No")</f>
        <v>No</v>
      </c>
      <c r="O505" s="1">
        <f>DATE(YEAR('Main Data(Cleaned)'!H505),MONTH('Main Data(Cleaned)'!H505),DAY('Main Data(Cleaned)'!H505))</f>
        <v>45753</v>
      </c>
      <c r="Q505">
        <f>O505-'Main Data(Cleaned)'!G505</f>
        <v>16</v>
      </c>
    </row>
    <row r="506" spans="1:17" x14ac:dyDescent="0.3">
      <c r="A506" t="str">
        <v>Low Value</v>
      </c>
      <c r="C506" t="str">
        <v>Low</v>
      </c>
      <c r="E506" t="str">
        <v>Cheap</v>
      </c>
      <c r="G506" t="str">
        <f>IF(AND('Main Data(Cleaned)'!E505&gt;7,'Main Data(Cleaned)'!I505="Yes"),"High Qty &amp; Returned","No")</f>
        <v>No</v>
      </c>
      <c r="O506" s="1">
        <f>DATE(YEAR('Main Data(Cleaned)'!H506),MONTH('Main Data(Cleaned)'!H506),DAY('Main Data(Cleaned)'!H506))</f>
        <v>45375</v>
      </c>
      <c r="Q506">
        <f>O506-'Main Data(Cleaned)'!G506</f>
        <v>34</v>
      </c>
    </row>
    <row r="507" spans="1:17" x14ac:dyDescent="0.3">
      <c r="A507" t="str">
        <v>High Value</v>
      </c>
      <c r="C507" t="str">
        <v>Medium</v>
      </c>
      <c r="E507" t="str">
        <v>Moderate</v>
      </c>
      <c r="G507" t="str">
        <f>IF(AND('Main Data(Cleaned)'!E506&gt;7,'Main Data(Cleaned)'!I506="Yes"),"High Qty &amp; Returned","No")</f>
        <v>No</v>
      </c>
      <c r="O507" s="1">
        <f>DATE(YEAR('Main Data(Cleaned)'!H507),MONTH('Main Data(Cleaned)'!H507),DAY('Main Data(Cleaned)'!H507))</f>
        <v>45668</v>
      </c>
      <c r="Q507">
        <f>O507-'Main Data(Cleaned)'!G507</f>
        <v>38</v>
      </c>
    </row>
    <row r="508" spans="1:17" x14ac:dyDescent="0.3">
      <c r="A508" t="str">
        <v>Low Value</v>
      </c>
      <c r="C508" t="str">
        <v>Medium</v>
      </c>
      <c r="E508" t="str">
        <v>Cheap</v>
      </c>
      <c r="G508" t="str">
        <f>IF(AND('Main Data(Cleaned)'!E507&gt;7,'Main Data(Cleaned)'!I507="Yes"),"High Qty &amp; Returned","No")</f>
        <v>No</v>
      </c>
      <c r="O508" s="1">
        <f>DATE(YEAR('Main Data(Cleaned)'!H508),MONTH('Main Data(Cleaned)'!H508),DAY('Main Data(Cleaned)'!H508))</f>
        <v>45882</v>
      </c>
      <c r="Q508">
        <f>O508-'Main Data(Cleaned)'!G508</f>
        <v>36</v>
      </c>
    </row>
    <row r="509" spans="1:17" x14ac:dyDescent="0.3">
      <c r="A509" t="str">
        <v>Low Value</v>
      </c>
      <c r="C509" t="str">
        <v>Medium</v>
      </c>
      <c r="E509" t="str">
        <v>Cheap</v>
      </c>
      <c r="G509" t="str">
        <f>IF(AND('Main Data(Cleaned)'!E508&gt;7,'Main Data(Cleaned)'!I508="Yes"),"High Qty &amp; Returned","No")</f>
        <v>No</v>
      </c>
      <c r="O509" s="1">
        <f>DATE(YEAR('Main Data(Cleaned)'!H509),MONTH('Main Data(Cleaned)'!H509),DAY('Main Data(Cleaned)'!H509))</f>
        <v>45761</v>
      </c>
      <c r="Q509">
        <f>O509-'Main Data(Cleaned)'!G509</f>
        <v>43</v>
      </c>
    </row>
    <row r="510" spans="1:17" x14ac:dyDescent="0.3">
      <c r="A510" t="str">
        <v>Low Value</v>
      </c>
      <c r="C510" t="str">
        <v>Medium</v>
      </c>
      <c r="E510" t="str">
        <v>Moderate</v>
      </c>
      <c r="G510" t="str">
        <f>IF(AND('Main Data(Cleaned)'!E509&gt;7,'Main Data(Cleaned)'!I509="Yes"),"High Qty &amp; Returned","No")</f>
        <v>No</v>
      </c>
      <c r="O510" s="1">
        <f>DATE(YEAR('Main Data(Cleaned)'!H510),MONTH('Main Data(Cleaned)'!H510),DAY('Main Data(Cleaned)'!H510))</f>
        <v>45927</v>
      </c>
      <c r="Q510">
        <f>O510-'Main Data(Cleaned)'!G510</f>
        <v>26</v>
      </c>
    </row>
    <row r="511" spans="1:17" x14ac:dyDescent="0.3">
      <c r="A511" t="str">
        <v>Low Value</v>
      </c>
      <c r="C511" t="str">
        <v>Low</v>
      </c>
      <c r="E511" t="str">
        <v>Cheap</v>
      </c>
      <c r="G511" t="str">
        <f>IF(AND('Main Data(Cleaned)'!E510&gt;7,'Main Data(Cleaned)'!I510="Yes"),"High Qty &amp; Returned","No")</f>
        <v>No</v>
      </c>
      <c r="O511" s="1">
        <f>DATE(YEAR('Main Data(Cleaned)'!H511),MONTH('Main Data(Cleaned)'!H511),DAY('Main Data(Cleaned)'!H511))</f>
        <v>45078</v>
      </c>
      <c r="Q511">
        <f>O511-'Main Data(Cleaned)'!G511</f>
        <v>36</v>
      </c>
    </row>
    <row r="512" spans="1:17" x14ac:dyDescent="0.3">
      <c r="A512" t="str">
        <v>Low Value</v>
      </c>
      <c r="C512" t="str">
        <v>Medium</v>
      </c>
      <c r="E512" t="str">
        <v>Cheap</v>
      </c>
      <c r="G512" t="str">
        <f>IF(AND('Main Data(Cleaned)'!E511&gt;7,'Main Data(Cleaned)'!I511="Yes"),"High Qty &amp; Returned","No")</f>
        <v>High Qty &amp; Returned</v>
      </c>
      <c r="O512" s="1">
        <f>DATE(YEAR('Main Data(Cleaned)'!H512),MONTH('Main Data(Cleaned)'!H512),DAY('Main Data(Cleaned)'!H512))</f>
        <v>45287</v>
      </c>
      <c r="Q512">
        <f>O512-'Main Data(Cleaned)'!G512</f>
        <v>26</v>
      </c>
    </row>
    <row r="513" spans="1:17" x14ac:dyDescent="0.3">
      <c r="A513" t="str">
        <v>Low Value</v>
      </c>
      <c r="C513" t="str">
        <v>High</v>
      </c>
      <c r="E513" t="str">
        <v>Cheap</v>
      </c>
      <c r="G513" t="str">
        <f>IF(AND('Main Data(Cleaned)'!E512&gt;7,'Main Data(Cleaned)'!I512="Yes"),"High Qty &amp; Returned","No")</f>
        <v>No</v>
      </c>
      <c r="O513" s="1">
        <f>DATE(YEAR('Main Data(Cleaned)'!H513),MONTH('Main Data(Cleaned)'!H513),DAY('Main Data(Cleaned)'!H513))</f>
        <v>45582</v>
      </c>
      <c r="Q513">
        <f>O513-'Main Data(Cleaned)'!G513</f>
        <v>35</v>
      </c>
    </row>
    <row r="514" spans="1:17" x14ac:dyDescent="0.3">
      <c r="A514" t="str">
        <v>Low Value</v>
      </c>
      <c r="C514" t="str">
        <v>Medium</v>
      </c>
      <c r="E514" t="str">
        <v>Moderate</v>
      </c>
      <c r="G514" t="str">
        <f>IF(AND('Main Data(Cleaned)'!E513&gt;7,'Main Data(Cleaned)'!I513="Yes"),"High Qty &amp; Returned","No")</f>
        <v>No</v>
      </c>
      <c r="O514" s="1">
        <f>DATE(YEAR('Main Data(Cleaned)'!H514),MONTH('Main Data(Cleaned)'!H514),DAY('Main Data(Cleaned)'!H514))</f>
        <v>46015</v>
      </c>
      <c r="Q514">
        <f>O514-'Main Data(Cleaned)'!G514</f>
        <v>33</v>
      </c>
    </row>
    <row r="515" spans="1:17" x14ac:dyDescent="0.3">
      <c r="A515" t="str">
        <v>Low Value</v>
      </c>
      <c r="C515" t="str">
        <v>Medium</v>
      </c>
      <c r="E515" t="str">
        <v>Moderate</v>
      </c>
      <c r="G515" t="str">
        <f>IF(AND('Main Data(Cleaned)'!E514&gt;7,'Main Data(Cleaned)'!I514="Yes"),"High Qty &amp; Returned","No")</f>
        <v>High Qty &amp; Returned</v>
      </c>
      <c r="O515" s="1">
        <f>DATE(YEAR('Main Data(Cleaned)'!H515),MONTH('Main Data(Cleaned)'!H515),DAY('Main Data(Cleaned)'!H515))</f>
        <v>45610</v>
      </c>
      <c r="Q515">
        <f>O515-'Main Data(Cleaned)'!G515</f>
        <v>24</v>
      </c>
    </row>
    <row r="516" spans="1:17" x14ac:dyDescent="0.3">
      <c r="A516" t="str">
        <v>High Value</v>
      </c>
      <c r="C516" t="str">
        <v>Medium</v>
      </c>
      <c r="E516" t="str">
        <v>Moderate</v>
      </c>
      <c r="G516" t="str">
        <f>IF(AND('Main Data(Cleaned)'!E515&gt;7,'Main Data(Cleaned)'!I515="Yes"),"High Qty &amp; Returned","No")</f>
        <v>No</v>
      </c>
      <c r="O516" s="1">
        <f>DATE(YEAR('Main Data(Cleaned)'!H516),MONTH('Main Data(Cleaned)'!H516),DAY('Main Data(Cleaned)'!H516))</f>
        <v>45530</v>
      </c>
      <c r="Q516">
        <f>O516-'Main Data(Cleaned)'!G516</f>
        <v>20</v>
      </c>
    </row>
    <row r="517" spans="1:17" x14ac:dyDescent="0.3">
      <c r="A517" t="str">
        <v>High Value</v>
      </c>
      <c r="C517" t="str">
        <v>Medium</v>
      </c>
      <c r="E517" t="str">
        <v>Moderate</v>
      </c>
      <c r="G517" t="str">
        <f>IF(AND('Main Data(Cleaned)'!E516&gt;7,'Main Data(Cleaned)'!I516="Yes"),"High Qty &amp; Returned","No")</f>
        <v>No</v>
      </c>
      <c r="O517" s="1">
        <f>DATE(YEAR('Main Data(Cleaned)'!H517),MONTH('Main Data(Cleaned)'!H517),DAY('Main Data(Cleaned)'!H517))</f>
        <v>46024</v>
      </c>
      <c r="Q517">
        <f>O517-'Main Data(Cleaned)'!G517</f>
        <v>36</v>
      </c>
    </row>
    <row r="518" spans="1:17" x14ac:dyDescent="0.3">
      <c r="A518" t="str">
        <v>Low Value</v>
      </c>
      <c r="C518" t="str">
        <v>Medium</v>
      </c>
      <c r="E518" t="str">
        <v>Moderate</v>
      </c>
      <c r="G518" t="str">
        <f>IF(AND('Main Data(Cleaned)'!E517&gt;7,'Main Data(Cleaned)'!I517="Yes"),"High Qty &amp; Returned","No")</f>
        <v>No</v>
      </c>
      <c r="O518" s="1">
        <f>DATE(YEAR('Main Data(Cleaned)'!H518),MONTH('Main Data(Cleaned)'!H518),DAY('Main Data(Cleaned)'!H518))</f>
        <v>44972</v>
      </c>
      <c r="Q518">
        <f>O518-'Main Data(Cleaned)'!G518</f>
        <v>20</v>
      </c>
    </row>
    <row r="519" spans="1:17" x14ac:dyDescent="0.3">
      <c r="A519" t="str">
        <v>High Value</v>
      </c>
      <c r="C519" t="str">
        <v>Low</v>
      </c>
      <c r="E519" t="str">
        <v>Moderate</v>
      </c>
      <c r="G519" t="str">
        <f>IF(AND('Main Data(Cleaned)'!E518&gt;7,'Main Data(Cleaned)'!I518="Yes"),"High Qty &amp; Returned","No")</f>
        <v>No</v>
      </c>
      <c r="O519" s="1">
        <f>DATE(YEAR('Main Data(Cleaned)'!H519),MONTH('Main Data(Cleaned)'!H519),DAY('Main Data(Cleaned)'!H519))</f>
        <v>45661</v>
      </c>
      <c r="Q519">
        <f>O519-'Main Data(Cleaned)'!G519</f>
        <v>25</v>
      </c>
    </row>
    <row r="520" spans="1:17" x14ac:dyDescent="0.3">
      <c r="A520" t="str">
        <v>Low Value</v>
      </c>
      <c r="C520" t="str">
        <v>Medium</v>
      </c>
      <c r="E520" t="str">
        <v>Moderate</v>
      </c>
      <c r="G520" t="str">
        <f>IF(AND('Main Data(Cleaned)'!E519&gt;7,'Main Data(Cleaned)'!I519="Yes"),"High Qty &amp; Returned","No")</f>
        <v>No</v>
      </c>
      <c r="O520" s="1">
        <f>DATE(YEAR('Main Data(Cleaned)'!H520),MONTH('Main Data(Cleaned)'!H520),DAY('Main Data(Cleaned)'!H520))</f>
        <v>45787</v>
      </c>
      <c r="Q520">
        <f>O520-'Main Data(Cleaned)'!G520</f>
        <v>34</v>
      </c>
    </row>
    <row r="521" spans="1:17" x14ac:dyDescent="0.3">
      <c r="A521" t="str">
        <v>High Value</v>
      </c>
      <c r="C521" t="str">
        <v>Low</v>
      </c>
      <c r="E521" t="str">
        <v>Moderate</v>
      </c>
      <c r="G521" t="str">
        <f>IF(AND('Main Data(Cleaned)'!E520&gt;7,'Main Data(Cleaned)'!I520="Yes"),"High Qty &amp; Returned","No")</f>
        <v>No</v>
      </c>
      <c r="O521" s="1">
        <f>DATE(YEAR('Main Data(Cleaned)'!H521),MONTH('Main Data(Cleaned)'!H521),DAY('Main Data(Cleaned)'!H521))</f>
        <v>45659</v>
      </c>
      <c r="Q521">
        <f>O521-'Main Data(Cleaned)'!G521</f>
        <v>43</v>
      </c>
    </row>
    <row r="522" spans="1:17" x14ac:dyDescent="0.3">
      <c r="A522" t="str">
        <v>Low Value</v>
      </c>
      <c r="C522" t="str">
        <v>Medium</v>
      </c>
      <c r="E522" t="str">
        <v>Cheap</v>
      </c>
      <c r="G522" t="str">
        <f>IF(AND('Main Data(Cleaned)'!E521&gt;7,'Main Data(Cleaned)'!I521="Yes"),"High Qty &amp; Returned","No")</f>
        <v>No</v>
      </c>
      <c r="O522" s="1">
        <f>DATE(YEAR('Main Data(Cleaned)'!H522),MONTH('Main Data(Cleaned)'!H522),DAY('Main Data(Cleaned)'!H522))</f>
        <v>45913</v>
      </c>
      <c r="Q522">
        <f>O522-'Main Data(Cleaned)'!G522</f>
        <v>41</v>
      </c>
    </row>
    <row r="523" spans="1:17" x14ac:dyDescent="0.3">
      <c r="A523" t="str">
        <v>High Value</v>
      </c>
      <c r="C523" t="str">
        <v>Medium</v>
      </c>
      <c r="E523" t="str">
        <v>Moderate</v>
      </c>
      <c r="G523" t="str">
        <f>IF(AND('Main Data(Cleaned)'!E522&gt;7,'Main Data(Cleaned)'!I522="Yes"),"High Qty &amp; Returned","No")</f>
        <v>No</v>
      </c>
      <c r="O523" s="1">
        <f>DATE(YEAR('Main Data(Cleaned)'!H523),MONTH('Main Data(Cleaned)'!H523),DAY('Main Data(Cleaned)'!H523))</f>
        <v>45594</v>
      </c>
      <c r="Q523">
        <f>O523-'Main Data(Cleaned)'!G523</f>
        <v>31</v>
      </c>
    </row>
    <row r="524" spans="1:17" x14ac:dyDescent="0.3">
      <c r="A524" t="str">
        <v>Low Value</v>
      </c>
      <c r="C524" t="str">
        <v>Medium</v>
      </c>
      <c r="E524" t="str">
        <v>Cheap</v>
      </c>
      <c r="G524" t="str">
        <f>IF(AND('Main Data(Cleaned)'!E523&gt;7,'Main Data(Cleaned)'!I523="Yes"),"High Qty &amp; Returned","No")</f>
        <v>No</v>
      </c>
      <c r="O524" s="1">
        <f>DATE(YEAR('Main Data(Cleaned)'!H524),MONTH('Main Data(Cleaned)'!H524),DAY('Main Data(Cleaned)'!H524))</f>
        <v>45072</v>
      </c>
      <c r="Q524">
        <f>O524-'Main Data(Cleaned)'!G524</f>
        <v>33</v>
      </c>
    </row>
    <row r="525" spans="1:17" x14ac:dyDescent="0.3">
      <c r="A525" t="str">
        <v>Low Value</v>
      </c>
      <c r="C525" t="str">
        <v>Medium</v>
      </c>
      <c r="E525" t="str">
        <v>Cheap</v>
      </c>
      <c r="G525" t="str">
        <f>IF(AND('Main Data(Cleaned)'!E524&gt;7,'Main Data(Cleaned)'!I524="Yes"),"High Qty &amp; Returned","No")</f>
        <v>High Qty &amp; Returned</v>
      </c>
      <c r="O525" s="1">
        <f>DATE(YEAR('Main Data(Cleaned)'!H525),MONTH('Main Data(Cleaned)'!H525),DAY('Main Data(Cleaned)'!H525))</f>
        <v>45887</v>
      </c>
      <c r="Q525">
        <f>O525-'Main Data(Cleaned)'!G525</f>
        <v>22</v>
      </c>
    </row>
    <row r="526" spans="1:17" x14ac:dyDescent="0.3">
      <c r="A526" t="str">
        <v>Low Value</v>
      </c>
      <c r="C526" t="str">
        <v>High</v>
      </c>
      <c r="E526" t="str">
        <v>Cheap</v>
      </c>
      <c r="G526" t="str">
        <f>IF(AND('Main Data(Cleaned)'!E525&gt;7,'Main Data(Cleaned)'!I525="Yes"),"High Qty &amp; Returned","No")</f>
        <v>No</v>
      </c>
      <c r="O526" s="1">
        <f>DATE(YEAR('Main Data(Cleaned)'!H526),MONTH('Main Data(Cleaned)'!H526),DAY('Main Data(Cleaned)'!H526))</f>
        <v>45359</v>
      </c>
      <c r="Q526">
        <f>O526-'Main Data(Cleaned)'!G526</f>
        <v>18</v>
      </c>
    </row>
    <row r="527" spans="1:17" x14ac:dyDescent="0.3">
      <c r="A527" t="str">
        <v>High Value</v>
      </c>
      <c r="C527" t="str">
        <v>Medium</v>
      </c>
      <c r="E527" t="str">
        <v>Moderate</v>
      </c>
      <c r="G527" t="str">
        <f>IF(AND('Main Data(Cleaned)'!E526&gt;7,'Main Data(Cleaned)'!I526="Yes"),"High Qty &amp; Returned","No")</f>
        <v>No</v>
      </c>
      <c r="O527" s="1">
        <f>DATE(YEAR('Main Data(Cleaned)'!H527),MONTH('Main Data(Cleaned)'!H527),DAY('Main Data(Cleaned)'!H527))</f>
        <v>45392</v>
      </c>
      <c r="Q527">
        <f>O527-'Main Data(Cleaned)'!G527</f>
        <v>45</v>
      </c>
    </row>
    <row r="528" spans="1:17" x14ac:dyDescent="0.3">
      <c r="A528" t="str">
        <v>Low Value</v>
      </c>
      <c r="C528" t="str">
        <v>High</v>
      </c>
      <c r="E528" t="str">
        <v>Cheap</v>
      </c>
      <c r="G528" t="str">
        <f>IF(AND('Main Data(Cleaned)'!E527&gt;7,'Main Data(Cleaned)'!I527="Yes"),"High Qty &amp; Returned","No")</f>
        <v>High Qty &amp; Returned</v>
      </c>
      <c r="O528" s="1">
        <f>DATE(YEAR('Main Data(Cleaned)'!H528),MONTH('Main Data(Cleaned)'!H528),DAY('Main Data(Cleaned)'!H528))</f>
        <v>45973</v>
      </c>
      <c r="Q528">
        <f>O528-'Main Data(Cleaned)'!G528</f>
        <v>18</v>
      </c>
    </row>
    <row r="529" spans="1:17" x14ac:dyDescent="0.3">
      <c r="A529" t="str">
        <v>Low Value</v>
      </c>
      <c r="C529" t="str">
        <v>High</v>
      </c>
      <c r="E529" t="str">
        <v>Cheap</v>
      </c>
      <c r="G529" t="str">
        <f>IF(AND('Main Data(Cleaned)'!E528&gt;7,'Main Data(Cleaned)'!I528="Yes"),"High Qty &amp; Returned","No")</f>
        <v>No</v>
      </c>
      <c r="O529" s="1">
        <f>DATE(YEAR('Main Data(Cleaned)'!H529),MONTH('Main Data(Cleaned)'!H529),DAY('Main Data(Cleaned)'!H529))</f>
        <v>46044</v>
      </c>
      <c r="Q529">
        <f>O529-'Main Data(Cleaned)'!G529</f>
        <v>39</v>
      </c>
    </row>
    <row r="530" spans="1:17" x14ac:dyDescent="0.3">
      <c r="A530" t="str">
        <v>Low Value</v>
      </c>
      <c r="C530" t="str">
        <v>Medium</v>
      </c>
      <c r="E530" t="str">
        <v>Moderate</v>
      </c>
      <c r="G530" t="str">
        <f>IF(AND('Main Data(Cleaned)'!E529&gt;7,'Main Data(Cleaned)'!I529="Yes"),"High Qty &amp; Returned","No")</f>
        <v>No</v>
      </c>
      <c r="O530" s="1">
        <f>DATE(YEAR('Main Data(Cleaned)'!H530),MONTH('Main Data(Cleaned)'!H530),DAY('Main Data(Cleaned)'!H530))</f>
        <v>45976</v>
      </c>
      <c r="Q530">
        <f>O530-'Main Data(Cleaned)'!G530</f>
        <v>33</v>
      </c>
    </row>
    <row r="531" spans="1:17" x14ac:dyDescent="0.3">
      <c r="A531" t="str">
        <v>Low Value</v>
      </c>
      <c r="C531" t="str">
        <v>Low</v>
      </c>
      <c r="E531" t="str">
        <v>Moderate</v>
      </c>
      <c r="G531" t="str">
        <f>IF(AND('Main Data(Cleaned)'!E530&gt;7,'Main Data(Cleaned)'!I530="Yes"),"High Qty &amp; Returned","No")</f>
        <v>No</v>
      </c>
      <c r="O531" s="1">
        <f>DATE(YEAR('Main Data(Cleaned)'!H531),MONTH('Main Data(Cleaned)'!H531),DAY('Main Data(Cleaned)'!H531))</f>
        <v>45280</v>
      </c>
      <c r="Q531">
        <f>O531-'Main Data(Cleaned)'!G531</f>
        <v>16</v>
      </c>
    </row>
    <row r="532" spans="1:17" x14ac:dyDescent="0.3">
      <c r="A532" t="str">
        <v>Low Value</v>
      </c>
      <c r="C532" t="str">
        <v>Medium</v>
      </c>
      <c r="E532" t="str">
        <v>Cheap</v>
      </c>
      <c r="G532" t="str">
        <f>IF(AND('Main Data(Cleaned)'!E531&gt;7,'Main Data(Cleaned)'!I531="Yes"),"High Qty &amp; Returned","No")</f>
        <v>No</v>
      </c>
      <c r="O532" s="1">
        <f>DATE(YEAR('Main Data(Cleaned)'!H532),MONTH('Main Data(Cleaned)'!H532),DAY('Main Data(Cleaned)'!H532))</f>
        <v>45872</v>
      </c>
      <c r="Q532">
        <f>O532-'Main Data(Cleaned)'!G532</f>
        <v>30</v>
      </c>
    </row>
    <row r="533" spans="1:17" x14ac:dyDescent="0.3">
      <c r="A533" t="str">
        <v>Low Value</v>
      </c>
      <c r="C533" t="str">
        <v>Medium</v>
      </c>
      <c r="E533" t="str">
        <v>Cheap</v>
      </c>
      <c r="G533" t="str">
        <f>IF(AND('Main Data(Cleaned)'!E532&gt;7,'Main Data(Cleaned)'!I532="Yes"),"High Qty &amp; Returned","No")</f>
        <v>High Qty &amp; Returned</v>
      </c>
      <c r="O533" s="1">
        <f>DATE(YEAR('Main Data(Cleaned)'!H533),MONTH('Main Data(Cleaned)'!H533),DAY('Main Data(Cleaned)'!H533))</f>
        <v>45223</v>
      </c>
      <c r="Q533">
        <f>O533-'Main Data(Cleaned)'!G533</f>
        <v>43</v>
      </c>
    </row>
    <row r="534" spans="1:17" x14ac:dyDescent="0.3">
      <c r="A534" t="str">
        <v>Low Value</v>
      </c>
      <c r="C534" t="str">
        <v>Medium</v>
      </c>
      <c r="E534" t="str">
        <v>Cheap</v>
      </c>
      <c r="G534" t="str">
        <f>IF(AND('Main Data(Cleaned)'!E533&gt;7,'Main Data(Cleaned)'!I533="Yes"),"High Qty &amp; Returned","No")</f>
        <v>No</v>
      </c>
      <c r="O534" s="1">
        <f>DATE(YEAR('Main Data(Cleaned)'!H534),MONTH('Main Data(Cleaned)'!H534),DAY('Main Data(Cleaned)'!H534))</f>
        <v>45114</v>
      </c>
      <c r="Q534">
        <f>O534-'Main Data(Cleaned)'!G534</f>
        <v>36</v>
      </c>
    </row>
    <row r="535" spans="1:17" x14ac:dyDescent="0.3">
      <c r="A535" t="str">
        <v>High Value</v>
      </c>
      <c r="C535" t="str">
        <v>Medium</v>
      </c>
      <c r="E535" t="str">
        <v>Moderate</v>
      </c>
      <c r="G535" t="str">
        <f>IF(AND('Main Data(Cleaned)'!E534&gt;7,'Main Data(Cleaned)'!I534="Yes"),"High Qty &amp; Returned","No")</f>
        <v>High Qty &amp; Returned</v>
      </c>
      <c r="O535" s="1">
        <f>DATE(YEAR('Main Data(Cleaned)'!H535),MONTH('Main Data(Cleaned)'!H535),DAY('Main Data(Cleaned)'!H535))</f>
        <v>45513</v>
      </c>
      <c r="Q535">
        <f>O535-'Main Data(Cleaned)'!G535</f>
        <v>40</v>
      </c>
    </row>
    <row r="536" spans="1:17" x14ac:dyDescent="0.3">
      <c r="A536" t="str">
        <v>Low Value</v>
      </c>
      <c r="C536" t="str">
        <v>Medium</v>
      </c>
      <c r="E536" t="str">
        <v>Moderate</v>
      </c>
      <c r="G536" t="str">
        <f>IF(AND('Main Data(Cleaned)'!E535&gt;7,'Main Data(Cleaned)'!I535="Yes"),"High Qty &amp; Returned","No")</f>
        <v>High Qty &amp; Returned</v>
      </c>
      <c r="O536" s="1">
        <f>DATE(YEAR('Main Data(Cleaned)'!H536),MONTH('Main Data(Cleaned)'!H536),DAY('Main Data(Cleaned)'!H536))</f>
        <v>45687</v>
      </c>
      <c r="Q536">
        <f>O536-'Main Data(Cleaned)'!G536</f>
        <v>41</v>
      </c>
    </row>
    <row r="537" spans="1:17" x14ac:dyDescent="0.3">
      <c r="A537" t="str">
        <v>Low Value</v>
      </c>
      <c r="C537" t="str">
        <v>Low</v>
      </c>
      <c r="E537" t="str">
        <v>Cheap</v>
      </c>
      <c r="G537" t="str">
        <f>IF(AND('Main Data(Cleaned)'!E536&gt;7,'Main Data(Cleaned)'!I536="Yes"),"High Qty &amp; Returned","No")</f>
        <v>No</v>
      </c>
      <c r="O537" s="1">
        <f>DATE(YEAR('Main Data(Cleaned)'!H537),MONTH('Main Data(Cleaned)'!H537),DAY('Main Data(Cleaned)'!H537))</f>
        <v>45355</v>
      </c>
      <c r="Q537">
        <f>O537-'Main Data(Cleaned)'!G537</f>
        <v>24</v>
      </c>
    </row>
    <row r="538" spans="1:17" x14ac:dyDescent="0.3">
      <c r="A538" t="str">
        <v>Low Value</v>
      </c>
      <c r="C538" t="str">
        <v>Medium</v>
      </c>
      <c r="E538" t="str">
        <v>Moderate</v>
      </c>
      <c r="G538" t="str">
        <f>IF(AND('Main Data(Cleaned)'!E537&gt;7,'Main Data(Cleaned)'!I537="Yes"),"High Qty &amp; Returned","No")</f>
        <v>No</v>
      </c>
      <c r="O538" s="1">
        <f>DATE(YEAR('Main Data(Cleaned)'!H538),MONTH('Main Data(Cleaned)'!H538),DAY('Main Data(Cleaned)'!H538))</f>
        <v>45712</v>
      </c>
      <c r="Q538">
        <f>O538-'Main Data(Cleaned)'!G538</f>
        <v>31</v>
      </c>
    </row>
    <row r="539" spans="1:17" x14ac:dyDescent="0.3">
      <c r="A539" t="str">
        <v>Low Value</v>
      </c>
      <c r="C539" t="str">
        <v>Medium</v>
      </c>
      <c r="E539" t="str">
        <v>Moderate</v>
      </c>
      <c r="G539" t="str">
        <f>IF(AND('Main Data(Cleaned)'!E538&gt;7,'Main Data(Cleaned)'!I538="Yes"),"High Qty &amp; Returned","No")</f>
        <v>No</v>
      </c>
      <c r="O539" s="1">
        <f>DATE(YEAR('Main Data(Cleaned)'!H539),MONTH('Main Data(Cleaned)'!H539),DAY('Main Data(Cleaned)'!H539))</f>
        <v>45550</v>
      </c>
      <c r="Q539">
        <f>O539-'Main Data(Cleaned)'!G539</f>
        <v>40</v>
      </c>
    </row>
    <row r="540" spans="1:17" x14ac:dyDescent="0.3">
      <c r="A540" t="str">
        <v>Low Value</v>
      </c>
      <c r="C540" t="str">
        <v>Medium</v>
      </c>
      <c r="E540" t="str">
        <v>Cheap</v>
      </c>
      <c r="G540" t="str">
        <f>IF(AND('Main Data(Cleaned)'!E539&gt;7,'Main Data(Cleaned)'!I539="Yes"),"High Qty &amp; Returned","No")</f>
        <v>No</v>
      </c>
      <c r="O540" s="1">
        <f>DATE(YEAR('Main Data(Cleaned)'!H540),MONTH('Main Data(Cleaned)'!H540),DAY('Main Data(Cleaned)'!H540))</f>
        <v>45292</v>
      </c>
      <c r="Q540">
        <f>O540-'Main Data(Cleaned)'!G540</f>
        <v>15</v>
      </c>
    </row>
    <row r="541" spans="1:17" x14ac:dyDescent="0.3">
      <c r="A541" t="str">
        <v>High Value</v>
      </c>
      <c r="C541" t="str">
        <v>Medium</v>
      </c>
      <c r="E541" t="str">
        <v>Moderate</v>
      </c>
      <c r="G541" t="str">
        <f>IF(AND('Main Data(Cleaned)'!E540&gt;7,'Main Data(Cleaned)'!I540="Yes"),"High Qty &amp; Returned","No")</f>
        <v>High Qty &amp; Returned</v>
      </c>
      <c r="O541" s="1">
        <f>DATE(YEAR('Main Data(Cleaned)'!H541),MONTH('Main Data(Cleaned)'!H541),DAY('Main Data(Cleaned)'!H541))</f>
        <v>45654</v>
      </c>
      <c r="Q541">
        <f>O541-'Main Data(Cleaned)'!G541</f>
        <v>22</v>
      </c>
    </row>
    <row r="542" spans="1:17" x14ac:dyDescent="0.3">
      <c r="A542" t="str">
        <v>Low Value</v>
      </c>
      <c r="C542" t="str">
        <v>Low</v>
      </c>
      <c r="E542" t="str">
        <v>Cheap</v>
      </c>
      <c r="G542" t="str">
        <f>IF(AND('Main Data(Cleaned)'!E541&gt;7,'Main Data(Cleaned)'!I541="Yes"),"High Qty &amp; Returned","No")</f>
        <v>No</v>
      </c>
      <c r="O542" s="1">
        <f>DATE(YEAR('Main Data(Cleaned)'!H542),MONTH('Main Data(Cleaned)'!H542),DAY('Main Data(Cleaned)'!H542))</f>
        <v>45409</v>
      </c>
      <c r="Q542">
        <f>O542-'Main Data(Cleaned)'!G542</f>
        <v>32</v>
      </c>
    </row>
    <row r="543" spans="1:17" x14ac:dyDescent="0.3">
      <c r="A543" t="str">
        <v>Low Value</v>
      </c>
      <c r="C543" t="str">
        <v>Medium</v>
      </c>
      <c r="E543" t="str">
        <v>Cheap</v>
      </c>
      <c r="G543" t="str">
        <f>IF(AND('Main Data(Cleaned)'!E542&gt;7,'Main Data(Cleaned)'!I542="Yes"),"High Qty &amp; Returned","No")</f>
        <v>No</v>
      </c>
      <c r="O543" s="1">
        <f>DATE(YEAR('Main Data(Cleaned)'!H543),MONTH('Main Data(Cleaned)'!H543),DAY('Main Data(Cleaned)'!H543))</f>
        <v>45973</v>
      </c>
      <c r="Q543">
        <f>O543-'Main Data(Cleaned)'!G543</f>
        <v>29</v>
      </c>
    </row>
    <row r="544" spans="1:17" x14ac:dyDescent="0.3">
      <c r="A544" t="str">
        <v>Low Value</v>
      </c>
      <c r="C544" t="str">
        <v>Low</v>
      </c>
      <c r="E544" t="str">
        <v>Moderate</v>
      </c>
      <c r="G544" t="str">
        <f>IF(AND('Main Data(Cleaned)'!E543&gt;7,'Main Data(Cleaned)'!I543="Yes"),"High Qty &amp; Returned","No")</f>
        <v>No</v>
      </c>
      <c r="O544" s="1">
        <f>DATE(YEAR('Main Data(Cleaned)'!H544),MONTH('Main Data(Cleaned)'!H544),DAY('Main Data(Cleaned)'!H544))</f>
        <v>45213</v>
      </c>
      <c r="Q544">
        <f>O544-'Main Data(Cleaned)'!G544</f>
        <v>29</v>
      </c>
    </row>
    <row r="545" spans="1:17" x14ac:dyDescent="0.3">
      <c r="A545" t="str">
        <v>High Value</v>
      </c>
      <c r="C545" t="str">
        <v>Medium</v>
      </c>
      <c r="E545" t="str">
        <v>Moderate</v>
      </c>
      <c r="G545" t="str">
        <f>IF(AND('Main Data(Cleaned)'!E544&gt;7,'Main Data(Cleaned)'!I544="Yes"),"High Qty &amp; Returned","No")</f>
        <v>No</v>
      </c>
      <c r="O545" s="1">
        <f>DATE(YEAR('Main Data(Cleaned)'!H545),MONTH('Main Data(Cleaned)'!H545),DAY('Main Data(Cleaned)'!H545))</f>
        <v>46039</v>
      </c>
      <c r="Q545">
        <f>O545-'Main Data(Cleaned)'!G545</f>
        <v>40</v>
      </c>
    </row>
    <row r="546" spans="1:17" x14ac:dyDescent="0.3">
      <c r="A546" t="str">
        <v>Low Value</v>
      </c>
      <c r="C546" t="str">
        <v>High</v>
      </c>
      <c r="E546" t="str">
        <v>Cheap</v>
      </c>
      <c r="G546" t="str">
        <f>IF(AND('Main Data(Cleaned)'!E545&gt;7,'Main Data(Cleaned)'!I545="Yes"),"High Qty &amp; Returned","No")</f>
        <v>High Qty &amp; Returned</v>
      </c>
      <c r="O546" s="1">
        <f>DATE(YEAR('Main Data(Cleaned)'!H546),MONTH('Main Data(Cleaned)'!H546),DAY('Main Data(Cleaned)'!H546))</f>
        <v>45689</v>
      </c>
      <c r="Q546">
        <f>O546-'Main Data(Cleaned)'!G546</f>
        <v>23</v>
      </c>
    </row>
    <row r="547" spans="1:17" x14ac:dyDescent="0.3">
      <c r="A547" t="str">
        <v>Low Value</v>
      </c>
      <c r="C547" t="str">
        <v>Low</v>
      </c>
      <c r="E547" t="str">
        <v>Cheap</v>
      </c>
      <c r="G547" t="str">
        <f>IF(AND('Main Data(Cleaned)'!E546&gt;7,'Main Data(Cleaned)'!I546="Yes"),"High Qty &amp; Returned","No")</f>
        <v>No</v>
      </c>
      <c r="O547" s="1">
        <f>DATE(YEAR('Main Data(Cleaned)'!H547),MONTH('Main Data(Cleaned)'!H547),DAY('Main Data(Cleaned)'!H547))</f>
        <v>45489</v>
      </c>
      <c r="Q547">
        <f>O547-'Main Data(Cleaned)'!G547</f>
        <v>31</v>
      </c>
    </row>
    <row r="548" spans="1:17" x14ac:dyDescent="0.3">
      <c r="A548" t="str">
        <v>Low Value</v>
      </c>
      <c r="C548" t="str">
        <v>Medium</v>
      </c>
      <c r="E548" t="str">
        <v>Moderate</v>
      </c>
      <c r="G548" t="str">
        <f>IF(AND('Main Data(Cleaned)'!E547&gt;7,'Main Data(Cleaned)'!I547="Yes"),"High Qty &amp; Returned","No")</f>
        <v>No</v>
      </c>
      <c r="O548" s="1">
        <f>DATE(YEAR('Main Data(Cleaned)'!H548),MONTH('Main Data(Cleaned)'!H548),DAY('Main Data(Cleaned)'!H548))</f>
        <v>45296</v>
      </c>
      <c r="Q548">
        <f>O548-'Main Data(Cleaned)'!G548</f>
        <v>24</v>
      </c>
    </row>
    <row r="549" spans="1:17" x14ac:dyDescent="0.3">
      <c r="A549" t="str">
        <v>Low Value</v>
      </c>
      <c r="C549" t="str">
        <v>Medium</v>
      </c>
      <c r="E549" t="str">
        <v>Moderate</v>
      </c>
      <c r="G549" t="str">
        <f>IF(AND('Main Data(Cleaned)'!E548&gt;7,'Main Data(Cleaned)'!I548="Yes"),"High Qty &amp; Returned","No")</f>
        <v>No</v>
      </c>
      <c r="O549" s="1">
        <f>DATE(YEAR('Main Data(Cleaned)'!H549),MONTH('Main Data(Cleaned)'!H549),DAY('Main Data(Cleaned)'!H549))</f>
        <v>45707</v>
      </c>
      <c r="Q549">
        <f>O549-'Main Data(Cleaned)'!G549</f>
        <v>36</v>
      </c>
    </row>
    <row r="550" spans="1:17" x14ac:dyDescent="0.3">
      <c r="A550" t="str">
        <v>Low Value</v>
      </c>
      <c r="C550" t="str">
        <v>Medium</v>
      </c>
      <c r="E550" t="str">
        <v>Cheap</v>
      </c>
      <c r="G550" t="str">
        <f>IF(AND('Main Data(Cleaned)'!E549&gt;7,'Main Data(Cleaned)'!I549="Yes"),"High Qty &amp; Returned","No")</f>
        <v>No</v>
      </c>
      <c r="O550" s="1">
        <f>DATE(YEAR('Main Data(Cleaned)'!H550),MONTH('Main Data(Cleaned)'!H550),DAY('Main Data(Cleaned)'!H550))</f>
        <v>45176</v>
      </c>
      <c r="Q550">
        <f>O550-'Main Data(Cleaned)'!G550</f>
        <v>18</v>
      </c>
    </row>
    <row r="551" spans="1:17" x14ac:dyDescent="0.3">
      <c r="A551" t="str">
        <v>Low Value</v>
      </c>
      <c r="C551" t="str">
        <v>Medium</v>
      </c>
      <c r="E551" t="str">
        <v>Moderate</v>
      </c>
      <c r="G551" t="str">
        <f>IF(AND('Main Data(Cleaned)'!E550&gt;7,'Main Data(Cleaned)'!I550="Yes"),"High Qty &amp; Returned","No")</f>
        <v>No</v>
      </c>
      <c r="O551" s="1">
        <f>DATE(YEAR('Main Data(Cleaned)'!H551),MONTH('Main Data(Cleaned)'!H551),DAY('Main Data(Cleaned)'!H551))</f>
        <v>45771</v>
      </c>
      <c r="Q551">
        <f>O551-'Main Data(Cleaned)'!G551</f>
        <v>41</v>
      </c>
    </row>
    <row r="552" spans="1:17" x14ac:dyDescent="0.3">
      <c r="A552" t="str">
        <v>High Value</v>
      </c>
      <c r="C552" t="str">
        <v>High</v>
      </c>
      <c r="E552" t="str">
        <v>Moderate</v>
      </c>
      <c r="G552" t="str">
        <f>IF(AND('Main Data(Cleaned)'!E551&gt;7,'Main Data(Cleaned)'!I551="Yes"),"High Qty &amp; Returned","No")</f>
        <v>High Qty &amp; Returned</v>
      </c>
      <c r="O552" s="1">
        <f>DATE(YEAR('Main Data(Cleaned)'!H552),MONTH('Main Data(Cleaned)'!H552),DAY('Main Data(Cleaned)'!H552))</f>
        <v>45548</v>
      </c>
      <c r="Q552">
        <f>O552-'Main Data(Cleaned)'!G552</f>
        <v>41</v>
      </c>
    </row>
    <row r="553" spans="1:17" x14ac:dyDescent="0.3">
      <c r="A553" t="str">
        <v>Low Value</v>
      </c>
      <c r="C553" t="str">
        <v>Medium</v>
      </c>
      <c r="E553" t="str">
        <v>Cheap</v>
      </c>
      <c r="G553" t="str">
        <f>IF(AND('Main Data(Cleaned)'!E552&gt;7,'Main Data(Cleaned)'!I552="Yes"),"High Qty &amp; Returned","No")</f>
        <v>No</v>
      </c>
      <c r="O553" s="1">
        <f>DATE(YEAR('Main Data(Cleaned)'!H553),MONTH('Main Data(Cleaned)'!H553),DAY('Main Data(Cleaned)'!H553))</f>
        <v>45034</v>
      </c>
      <c r="Q553">
        <f>O553-'Main Data(Cleaned)'!G553</f>
        <v>40</v>
      </c>
    </row>
    <row r="554" spans="1:17" x14ac:dyDescent="0.3">
      <c r="A554" t="str">
        <v>Low Value</v>
      </c>
      <c r="C554" t="str">
        <v>Medium</v>
      </c>
      <c r="E554" t="str">
        <v>Cheap</v>
      </c>
      <c r="G554" t="str">
        <f>IF(AND('Main Data(Cleaned)'!E553&gt;7,'Main Data(Cleaned)'!I553="Yes"),"High Qty &amp; Returned","No")</f>
        <v>High Qty &amp; Returned</v>
      </c>
      <c r="O554" s="1">
        <f>DATE(YEAR('Main Data(Cleaned)'!H554),MONTH('Main Data(Cleaned)'!H554),DAY('Main Data(Cleaned)'!H554))</f>
        <v>45801</v>
      </c>
      <c r="Q554">
        <f>O554-'Main Data(Cleaned)'!G554</f>
        <v>26</v>
      </c>
    </row>
    <row r="555" spans="1:17" x14ac:dyDescent="0.3">
      <c r="A555" t="str">
        <v>Low Value</v>
      </c>
      <c r="C555" t="str">
        <v>Low</v>
      </c>
      <c r="E555" t="str">
        <v>Moderate</v>
      </c>
      <c r="G555" t="str">
        <f>IF(AND('Main Data(Cleaned)'!E554&gt;7,'Main Data(Cleaned)'!I554="Yes"),"High Qty &amp; Returned","No")</f>
        <v>No</v>
      </c>
      <c r="O555" s="1">
        <f>DATE(YEAR('Main Data(Cleaned)'!H555),MONTH('Main Data(Cleaned)'!H555),DAY('Main Data(Cleaned)'!H555))</f>
        <v>45491</v>
      </c>
      <c r="Q555">
        <f>O555-'Main Data(Cleaned)'!G555</f>
        <v>24</v>
      </c>
    </row>
    <row r="556" spans="1:17" x14ac:dyDescent="0.3">
      <c r="A556" t="str">
        <v>Low Value</v>
      </c>
      <c r="C556" t="str">
        <v>Medium</v>
      </c>
      <c r="E556" t="str">
        <v>Moderate</v>
      </c>
      <c r="G556" t="str">
        <f>IF(AND('Main Data(Cleaned)'!E555&gt;7,'Main Data(Cleaned)'!I555="Yes"),"High Qty &amp; Returned","No")</f>
        <v>No</v>
      </c>
      <c r="O556" s="1">
        <f>DATE(YEAR('Main Data(Cleaned)'!H556),MONTH('Main Data(Cleaned)'!H556),DAY('Main Data(Cleaned)'!H556))</f>
        <v>45994</v>
      </c>
      <c r="Q556">
        <f>O556-'Main Data(Cleaned)'!G556</f>
        <v>44</v>
      </c>
    </row>
    <row r="557" spans="1:17" x14ac:dyDescent="0.3">
      <c r="A557" t="str">
        <v>Low Value</v>
      </c>
      <c r="C557" t="str">
        <v>High</v>
      </c>
      <c r="E557" t="str">
        <v>Moderate</v>
      </c>
      <c r="G557" t="str">
        <f>IF(AND('Main Data(Cleaned)'!E556&gt;7,'Main Data(Cleaned)'!I556="Yes"),"High Qty &amp; Returned","No")</f>
        <v>No</v>
      </c>
      <c r="O557" s="1">
        <f>DATE(YEAR('Main Data(Cleaned)'!H557),MONTH('Main Data(Cleaned)'!H557),DAY('Main Data(Cleaned)'!H557))</f>
        <v>45605</v>
      </c>
      <c r="Q557">
        <f>O557-'Main Data(Cleaned)'!G557</f>
        <v>21</v>
      </c>
    </row>
    <row r="558" spans="1:17" x14ac:dyDescent="0.3">
      <c r="A558" t="str">
        <v>High Value</v>
      </c>
      <c r="C558" t="str">
        <v>Medium</v>
      </c>
      <c r="E558" t="str">
        <v>Moderate</v>
      </c>
      <c r="G558" t="str">
        <f>IF(AND('Main Data(Cleaned)'!E557&gt;7,'Main Data(Cleaned)'!I557="Yes"),"High Qty &amp; Returned","No")</f>
        <v>No</v>
      </c>
      <c r="O558" s="1">
        <f>DATE(YEAR('Main Data(Cleaned)'!H558),MONTH('Main Data(Cleaned)'!H558),DAY('Main Data(Cleaned)'!H558))</f>
        <v>45321</v>
      </c>
      <c r="Q558">
        <f>O558-'Main Data(Cleaned)'!G558</f>
        <v>16</v>
      </c>
    </row>
    <row r="559" spans="1:17" x14ac:dyDescent="0.3">
      <c r="A559" t="str">
        <v>Low Value</v>
      </c>
      <c r="C559" t="str">
        <v>Medium</v>
      </c>
      <c r="E559" t="str">
        <v>Moderate</v>
      </c>
      <c r="G559" t="str">
        <f>IF(AND('Main Data(Cleaned)'!E558&gt;7,'Main Data(Cleaned)'!I558="Yes"),"High Qty &amp; Returned","No")</f>
        <v>No</v>
      </c>
      <c r="O559" s="1">
        <f>DATE(YEAR('Main Data(Cleaned)'!H559),MONTH('Main Data(Cleaned)'!H559),DAY('Main Data(Cleaned)'!H559))</f>
        <v>45568</v>
      </c>
      <c r="Q559">
        <f>O559-'Main Data(Cleaned)'!G559</f>
        <v>26</v>
      </c>
    </row>
    <row r="560" spans="1:17" x14ac:dyDescent="0.3">
      <c r="A560" t="str">
        <v>Low Value</v>
      </c>
      <c r="C560" t="str">
        <v>Medium</v>
      </c>
      <c r="E560" t="str">
        <v>Moderate</v>
      </c>
      <c r="G560" t="str">
        <f>IF(AND('Main Data(Cleaned)'!E559&gt;7,'Main Data(Cleaned)'!I559="Yes"),"High Qty &amp; Returned","No")</f>
        <v>No</v>
      </c>
      <c r="O560" s="1">
        <f>DATE(YEAR('Main Data(Cleaned)'!H560),MONTH('Main Data(Cleaned)'!H560),DAY('Main Data(Cleaned)'!H560))</f>
        <v>45834</v>
      </c>
      <c r="Q560">
        <f>O560-'Main Data(Cleaned)'!G560</f>
        <v>19</v>
      </c>
    </row>
    <row r="561" spans="1:17" x14ac:dyDescent="0.3">
      <c r="A561" t="str">
        <v>Low Value</v>
      </c>
      <c r="C561" t="str">
        <v>High</v>
      </c>
      <c r="E561" t="str">
        <v>Moderate</v>
      </c>
      <c r="G561" t="str">
        <f>IF(AND('Main Data(Cleaned)'!E560&gt;7,'Main Data(Cleaned)'!I560="Yes"),"High Qty &amp; Returned","No")</f>
        <v>No</v>
      </c>
      <c r="O561" s="1">
        <f>DATE(YEAR('Main Data(Cleaned)'!H561),MONTH('Main Data(Cleaned)'!H561),DAY('Main Data(Cleaned)'!H561))</f>
        <v>45847</v>
      </c>
      <c r="Q561">
        <f>O561-'Main Data(Cleaned)'!G561</f>
        <v>24</v>
      </c>
    </row>
    <row r="562" spans="1:17" x14ac:dyDescent="0.3">
      <c r="A562" t="str">
        <v>Low Value</v>
      </c>
      <c r="C562" t="str">
        <v>Medium</v>
      </c>
      <c r="E562" t="str">
        <v>Cheap</v>
      </c>
      <c r="G562" t="str">
        <f>IF(AND('Main Data(Cleaned)'!E561&gt;7,'Main Data(Cleaned)'!I561="Yes"),"High Qty &amp; Returned","No")</f>
        <v>High Qty &amp; Returned</v>
      </c>
      <c r="O562" s="1">
        <f>DATE(YEAR('Main Data(Cleaned)'!H562),MONTH('Main Data(Cleaned)'!H562),DAY('Main Data(Cleaned)'!H562))</f>
        <v>45782</v>
      </c>
      <c r="Q562">
        <f>O562-'Main Data(Cleaned)'!G562</f>
        <v>38</v>
      </c>
    </row>
    <row r="563" spans="1:17" x14ac:dyDescent="0.3">
      <c r="A563" t="str">
        <v>Low Value</v>
      </c>
      <c r="C563" t="str">
        <v>Medium</v>
      </c>
      <c r="E563" t="str">
        <v>Moderate</v>
      </c>
      <c r="G563" t="str">
        <f>IF(AND('Main Data(Cleaned)'!E562&gt;7,'Main Data(Cleaned)'!I562="Yes"),"High Qty &amp; Returned","No")</f>
        <v>No</v>
      </c>
      <c r="O563" s="1">
        <f>DATE(YEAR('Main Data(Cleaned)'!H563),MONTH('Main Data(Cleaned)'!H563),DAY('Main Data(Cleaned)'!H563))</f>
        <v>45385</v>
      </c>
      <c r="Q563">
        <f>O563-'Main Data(Cleaned)'!G563</f>
        <v>35</v>
      </c>
    </row>
    <row r="564" spans="1:17" x14ac:dyDescent="0.3">
      <c r="A564" t="str">
        <v>Low Value</v>
      </c>
      <c r="C564" t="str">
        <v>High</v>
      </c>
      <c r="E564" t="str">
        <v>Cheap</v>
      </c>
      <c r="G564" t="str">
        <f>IF(AND('Main Data(Cleaned)'!E563&gt;7,'Main Data(Cleaned)'!I563="Yes"),"High Qty &amp; Returned","No")</f>
        <v>No</v>
      </c>
      <c r="O564" s="1">
        <f>DATE(YEAR('Main Data(Cleaned)'!H564),MONTH('Main Data(Cleaned)'!H564),DAY('Main Data(Cleaned)'!H564))</f>
        <v>45073</v>
      </c>
      <c r="Q564">
        <f>O564-'Main Data(Cleaned)'!G564</f>
        <v>35</v>
      </c>
    </row>
    <row r="565" spans="1:17" x14ac:dyDescent="0.3">
      <c r="A565" t="str">
        <v>Low Value</v>
      </c>
      <c r="C565" t="str">
        <v>Medium</v>
      </c>
      <c r="E565" t="str">
        <v>Cheap</v>
      </c>
      <c r="G565" t="str">
        <f>IF(AND('Main Data(Cleaned)'!E564&gt;7,'Main Data(Cleaned)'!I564="Yes"),"High Qty &amp; Returned","No")</f>
        <v>No</v>
      </c>
      <c r="O565" s="1">
        <f>DATE(YEAR('Main Data(Cleaned)'!H565),MONTH('Main Data(Cleaned)'!H565),DAY('Main Data(Cleaned)'!H565))</f>
        <v>45659</v>
      </c>
      <c r="Q565">
        <f>O565-'Main Data(Cleaned)'!G565</f>
        <v>42</v>
      </c>
    </row>
    <row r="566" spans="1:17" x14ac:dyDescent="0.3">
      <c r="A566" t="str">
        <v>Low Value</v>
      </c>
      <c r="C566" t="str">
        <v>Medium</v>
      </c>
      <c r="E566" t="str">
        <v>Cheap</v>
      </c>
      <c r="G566" t="str">
        <f>IF(AND('Main Data(Cleaned)'!E565&gt;7,'Main Data(Cleaned)'!I565="Yes"),"High Qty &amp; Returned","No")</f>
        <v>No</v>
      </c>
      <c r="O566" s="1">
        <f>DATE(YEAR('Main Data(Cleaned)'!H566),MONTH('Main Data(Cleaned)'!H566),DAY('Main Data(Cleaned)'!H566))</f>
        <v>45509</v>
      </c>
      <c r="Q566">
        <f>O566-'Main Data(Cleaned)'!G566</f>
        <v>25</v>
      </c>
    </row>
    <row r="567" spans="1:17" x14ac:dyDescent="0.3">
      <c r="A567" t="str">
        <v>Low Value</v>
      </c>
      <c r="C567" t="str">
        <v>Low</v>
      </c>
      <c r="E567" t="str">
        <v>Cheap</v>
      </c>
      <c r="G567" t="str">
        <f>IF(AND('Main Data(Cleaned)'!E566&gt;7,'Main Data(Cleaned)'!I566="Yes"),"High Qty &amp; Returned","No")</f>
        <v>High Qty &amp; Returned</v>
      </c>
      <c r="O567" s="1">
        <f>DATE(YEAR('Main Data(Cleaned)'!H567),MONTH('Main Data(Cleaned)'!H567),DAY('Main Data(Cleaned)'!H567))</f>
        <v>45298</v>
      </c>
      <c r="Q567">
        <f>O567-'Main Data(Cleaned)'!G567</f>
        <v>38</v>
      </c>
    </row>
    <row r="568" spans="1:17" x14ac:dyDescent="0.3">
      <c r="A568" t="str">
        <v>Low Value</v>
      </c>
      <c r="C568" t="str">
        <v>Medium</v>
      </c>
      <c r="E568" t="str">
        <v>Cheap</v>
      </c>
      <c r="G568" t="str">
        <f>IF(AND('Main Data(Cleaned)'!E567&gt;7,'Main Data(Cleaned)'!I567="Yes"),"High Qty &amp; Returned","No")</f>
        <v>No</v>
      </c>
      <c r="O568" s="1">
        <f>DATE(YEAR('Main Data(Cleaned)'!H568),MONTH('Main Data(Cleaned)'!H568),DAY('Main Data(Cleaned)'!H568))</f>
        <v>45264</v>
      </c>
      <c r="Q568">
        <f>O568-'Main Data(Cleaned)'!G568</f>
        <v>43</v>
      </c>
    </row>
    <row r="569" spans="1:17" x14ac:dyDescent="0.3">
      <c r="A569" t="str">
        <v>High Value</v>
      </c>
      <c r="C569" t="str">
        <v>Medium</v>
      </c>
      <c r="E569" t="str">
        <v>Moderate</v>
      </c>
      <c r="G569" t="str">
        <f>IF(AND('Main Data(Cleaned)'!E568&gt;7,'Main Data(Cleaned)'!I568="Yes"),"High Qty &amp; Returned","No")</f>
        <v>No</v>
      </c>
      <c r="O569" s="1">
        <f>DATE(YEAR('Main Data(Cleaned)'!H569),MONTH('Main Data(Cleaned)'!H569),DAY('Main Data(Cleaned)'!H569))</f>
        <v>45144</v>
      </c>
      <c r="Q569">
        <f>O569-'Main Data(Cleaned)'!G569</f>
        <v>42</v>
      </c>
    </row>
    <row r="570" spans="1:17" x14ac:dyDescent="0.3">
      <c r="A570" t="str">
        <v>High Value</v>
      </c>
      <c r="C570" t="str">
        <v>Medium</v>
      </c>
      <c r="E570" t="str">
        <v>Moderate</v>
      </c>
      <c r="G570" t="str">
        <f>IF(AND('Main Data(Cleaned)'!E569&gt;7,'Main Data(Cleaned)'!I569="Yes"),"High Qty &amp; Returned","No")</f>
        <v>No</v>
      </c>
      <c r="O570" s="1">
        <f>DATE(YEAR('Main Data(Cleaned)'!H570),MONTH('Main Data(Cleaned)'!H570),DAY('Main Data(Cleaned)'!H570))</f>
        <v>45804</v>
      </c>
      <c r="Q570">
        <f>O570-'Main Data(Cleaned)'!G570</f>
        <v>37</v>
      </c>
    </row>
    <row r="571" spans="1:17" x14ac:dyDescent="0.3">
      <c r="A571" t="str">
        <v>Low Value</v>
      </c>
      <c r="C571" t="str">
        <v>Medium</v>
      </c>
      <c r="E571" t="str">
        <v>Cheap</v>
      </c>
      <c r="G571" t="str">
        <f>IF(AND('Main Data(Cleaned)'!E570&gt;7,'Main Data(Cleaned)'!I570="Yes"),"High Qty &amp; Returned","No")</f>
        <v>No</v>
      </c>
      <c r="O571" s="1">
        <f>DATE(YEAR('Main Data(Cleaned)'!H571),MONTH('Main Data(Cleaned)'!H571),DAY('Main Data(Cleaned)'!H571))</f>
        <v>45614</v>
      </c>
      <c r="Q571">
        <f>O571-'Main Data(Cleaned)'!G571</f>
        <v>26</v>
      </c>
    </row>
    <row r="572" spans="1:17" x14ac:dyDescent="0.3">
      <c r="A572" t="str">
        <v>Low Value</v>
      </c>
      <c r="C572" t="str">
        <v>Low</v>
      </c>
      <c r="E572" t="str">
        <v>Cheap</v>
      </c>
      <c r="G572" t="str">
        <f>IF(AND('Main Data(Cleaned)'!E571&gt;7,'Main Data(Cleaned)'!I571="Yes"),"High Qty &amp; Returned","No")</f>
        <v>No</v>
      </c>
      <c r="O572" s="1">
        <f>DATE(YEAR('Main Data(Cleaned)'!H572),MONTH('Main Data(Cleaned)'!H572),DAY('Main Data(Cleaned)'!H572))</f>
        <v>45475</v>
      </c>
      <c r="Q572">
        <f>O572-'Main Data(Cleaned)'!G572</f>
        <v>27</v>
      </c>
    </row>
    <row r="573" spans="1:17" x14ac:dyDescent="0.3">
      <c r="A573" t="str">
        <v>Low Value</v>
      </c>
      <c r="C573" t="str">
        <v>Low</v>
      </c>
      <c r="E573" t="str">
        <v>Moderate</v>
      </c>
      <c r="G573" t="str">
        <f>IF(AND('Main Data(Cleaned)'!E572&gt;7,'Main Data(Cleaned)'!I572="Yes"),"High Qty &amp; Returned","No")</f>
        <v>No</v>
      </c>
      <c r="O573" s="1">
        <f>DATE(YEAR('Main Data(Cleaned)'!H573),MONTH('Main Data(Cleaned)'!H573),DAY('Main Data(Cleaned)'!H573))</f>
        <v>45397</v>
      </c>
      <c r="Q573">
        <f>O573-'Main Data(Cleaned)'!G573</f>
        <v>33</v>
      </c>
    </row>
    <row r="574" spans="1:17" x14ac:dyDescent="0.3">
      <c r="A574" t="str">
        <v>Low Value</v>
      </c>
      <c r="C574" t="str">
        <v>Medium</v>
      </c>
      <c r="E574" t="str">
        <v>Moderate</v>
      </c>
      <c r="G574" t="str">
        <f>IF(AND('Main Data(Cleaned)'!E573&gt;7,'Main Data(Cleaned)'!I573="Yes"),"High Qty &amp; Returned","No")</f>
        <v>No</v>
      </c>
      <c r="O574" s="1">
        <f>DATE(YEAR('Main Data(Cleaned)'!H574),MONTH('Main Data(Cleaned)'!H574),DAY('Main Data(Cleaned)'!H574))</f>
        <v>45511</v>
      </c>
      <c r="Q574">
        <f>O574-'Main Data(Cleaned)'!G574</f>
        <v>40</v>
      </c>
    </row>
    <row r="575" spans="1:17" x14ac:dyDescent="0.3">
      <c r="A575" t="str">
        <v>Low Value</v>
      </c>
      <c r="C575" t="str">
        <v>High</v>
      </c>
      <c r="E575" t="str">
        <v>Cheap</v>
      </c>
      <c r="G575" t="str">
        <f>IF(AND('Main Data(Cleaned)'!E574&gt;7,'Main Data(Cleaned)'!I574="Yes"),"High Qty &amp; Returned","No")</f>
        <v>No</v>
      </c>
      <c r="O575" s="1">
        <f>DATE(YEAR('Main Data(Cleaned)'!H575),MONTH('Main Data(Cleaned)'!H575),DAY('Main Data(Cleaned)'!H575))</f>
        <v>45007</v>
      </c>
      <c r="Q575">
        <f>O575-'Main Data(Cleaned)'!G575</f>
        <v>21</v>
      </c>
    </row>
    <row r="576" spans="1:17" x14ac:dyDescent="0.3">
      <c r="A576" t="str">
        <v>Low Value</v>
      </c>
      <c r="C576" t="str">
        <v>Medium</v>
      </c>
      <c r="E576" t="str">
        <v>Cheap</v>
      </c>
      <c r="G576" t="str">
        <f>IF(AND('Main Data(Cleaned)'!E575&gt;7,'Main Data(Cleaned)'!I575="Yes"),"High Qty &amp; Returned","No")</f>
        <v>No</v>
      </c>
      <c r="O576" s="1">
        <f>DATE(YEAR('Main Data(Cleaned)'!H576),MONTH('Main Data(Cleaned)'!H576),DAY('Main Data(Cleaned)'!H576))</f>
        <v>45757</v>
      </c>
      <c r="Q576">
        <f>O576-'Main Data(Cleaned)'!G576</f>
        <v>24</v>
      </c>
    </row>
    <row r="577" spans="1:17" x14ac:dyDescent="0.3">
      <c r="A577" t="str">
        <v>Low Value</v>
      </c>
      <c r="C577" t="str">
        <v>Low</v>
      </c>
      <c r="E577" t="str">
        <v>Moderate</v>
      </c>
      <c r="G577" t="str">
        <f>IF(AND('Main Data(Cleaned)'!E576&gt;7,'Main Data(Cleaned)'!I576="Yes"),"High Qty &amp; Returned","No")</f>
        <v>No</v>
      </c>
      <c r="O577" s="1">
        <f>DATE(YEAR('Main Data(Cleaned)'!H577),MONTH('Main Data(Cleaned)'!H577),DAY('Main Data(Cleaned)'!H577))</f>
        <v>45516</v>
      </c>
      <c r="Q577">
        <f>O577-'Main Data(Cleaned)'!G577</f>
        <v>42</v>
      </c>
    </row>
    <row r="578" spans="1:17" x14ac:dyDescent="0.3">
      <c r="A578" t="str">
        <v>Low Value</v>
      </c>
      <c r="C578" t="str">
        <v>Medium</v>
      </c>
      <c r="E578" t="str">
        <v>Cheap</v>
      </c>
      <c r="G578" t="str">
        <f>IF(AND('Main Data(Cleaned)'!E577&gt;7,'Main Data(Cleaned)'!I577="Yes"),"High Qty &amp; Returned","No")</f>
        <v>No</v>
      </c>
      <c r="O578" s="1">
        <f>DATE(YEAR('Main Data(Cleaned)'!H578),MONTH('Main Data(Cleaned)'!H578),DAY('Main Data(Cleaned)'!H578))</f>
        <v>45641</v>
      </c>
      <c r="Q578">
        <f>O578-'Main Data(Cleaned)'!G578</f>
        <v>16</v>
      </c>
    </row>
    <row r="579" spans="1:17" x14ac:dyDescent="0.3">
      <c r="A579" t="str">
        <v>Low Value</v>
      </c>
      <c r="C579" t="str">
        <v>Medium</v>
      </c>
      <c r="E579" t="str">
        <v>Cheap</v>
      </c>
      <c r="G579" t="str">
        <f>IF(AND('Main Data(Cleaned)'!E578&gt;7,'Main Data(Cleaned)'!I578="Yes"),"High Qty &amp; Returned","No")</f>
        <v>No</v>
      </c>
      <c r="O579" s="1">
        <f>DATE(YEAR('Main Data(Cleaned)'!H579),MONTH('Main Data(Cleaned)'!H579),DAY('Main Data(Cleaned)'!H579))</f>
        <v>45728</v>
      </c>
      <c r="Q579">
        <f>O579-'Main Data(Cleaned)'!G579</f>
        <v>44</v>
      </c>
    </row>
    <row r="580" spans="1:17" x14ac:dyDescent="0.3">
      <c r="A580" t="str">
        <v>Low Value</v>
      </c>
      <c r="C580" t="str">
        <v>Low</v>
      </c>
      <c r="E580" t="str">
        <v>Moderate</v>
      </c>
      <c r="G580" t="str">
        <f>IF(AND('Main Data(Cleaned)'!E579&gt;7,'Main Data(Cleaned)'!I579="Yes"),"High Qty &amp; Returned","No")</f>
        <v>No</v>
      </c>
      <c r="O580" s="1">
        <f>DATE(YEAR('Main Data(Cleaned)'!H580),MONTH('Main Data(Cleaned)'!H580),DAY('Main Data(Cleaned)'!H580))</f>
        <v>45726</v>
      </c>
      <c r="Q580">
        <f>O580-'Main Data(Cleaned)'!G580</f>
        <v>44</v>
      </c>
    </row>
    <row r="581" spans="1:17" x14ac:dyDescent="0.3">
      <c r="A581" t="str">
        <v>Low Value</v>
      </c>
      <c r="C581" t="str">
        <v>Low</v>
      </c>
      <c r="E581" t="str">
        <v>Moderate</v>
      </c>
      <c r="G581" t="str">
        <f>IF(AND('Main Data(Cleaned)'!E580&gt;7,'Main Data(Cleaned)'!I580="Yes"),"High Qty &amp; Returned","No")</f>
        <v>No</v>
      </c>
      <c r="O581" s="1">
        <f>DATE(YEAR('Main Data(Cleaned)'!H581),MONTH('Main Data(Cleaned)'!H581),DAY('Main Data(Cleaned)'!H581))</f>
        <v>45053</v>
      </c>
      <c r="Q581">
        <f>O581-'Main Data(Cleaned)'!G581</f>
        <v>26</v>
      </c>
    </row>
    <row r="582" spans="1:17" x14ac:dyDescent="0.3">
      <c r="A582" t="str">
        <v>Low Value</v>
      </c>
      <c r="C582" t="str">
        <v>Medium</v>
      </c>
      <c r="E582" t="str">
        <v>Cheap</v>
      </c>
      <c r="G582" t="str">
        <f>IF(AND('Main Data(Cleaned)'!E581&gt;7,'Main Data(Cleaned)'!I581="Yes"),"High Qty &amp; Returned","No")</f>
        <v>High Qty &amp; Returned</v>
      </c>
      <c r="O582" s="1">
        <f>DATE(YEAR('Main Data(Cleaned)'!H582),MONTH('Main Data(Cleaned)'!H582),DAY('Main Data(Cleaned)'!H582))</f>
        <v>45457</v>
      </c>
      <c r="Q582">
        <f>O582-'Main Data(Cleaned)'!G582</f>
        <v>32</v>
      </c>
    </row>
    <row r="583" spans="1:17" x14ac:dyDescent="0.3">
      <c r="A583" t="str">
        <v>Low Value</v>
      </c>
      <c r="C583" t="str">
        <v>High</v>
      </c>
      <c r="E583" t="str">
        <v>Cheap</v>
      </c>
      <c r="G583" t="str">
        <f>IF(AND('Main Data(Cleaned)'!E582&gt;7,'Main Data(Cleaned)'!I582="Yes"),"High Qty &amp; Returned","No")</f>
        <v>No</v>
      </c>
      <c r="O583" s="1">
        <f>DATE(YEAR('Main Data(Cleaned)'!H583),MONTH('Main Data(Cleaned)'!H583),DAY('Main Data(Cleaned)'!H583))</f>
        <v>45210</v>
      </c>
      <c r="Q583">
        <f>O583-'Main Data(Cleaned)'!G583</f>
        <v>21</v>
      </c>
    </row>
    <row r="584" spans="1:17" x14ac:dyDescent="0.3">
      <c r="A584" t="str">
        <v>Low Value</v>
      </c>
      <c r="C584" t="str">
        <v>Low</v>
      </c>
      <c r="E584" t="str">
        <v>Cheap</v>
      </c>
      <c r="G584" t="str">
        <f>IF(AND('Main Data(Cleaned)'!E583&gt;7,'Main Data(Cleaned)'!I583="Yes"),"High Qty &amp; Returned","No")</f>
        <v>No</v>
      </c>
      <c r="O584" s="1">
        <f>DATE(YEAR('Main Data(Cleaned)'!H584),MONTH('Main Data(Cleaned)'!H584),DAY('Main Data(Cleaned)'!H584))</f>
        <v>45377</v>
      </c>
      <c r="Q584">
        <f>O584-'Main Data(Cleaned)'!G584</f>
        <v>31</v>
      </c>
    </row>
    <row r="585" spans="1:17" x14ac:dyDescent="0.3">
      <c r="A585" t="str">
        <v>Low Value</v>
      </c>
      <c r="C585" t="str">
        <v>Medium</v>
      </c>
      <c r="E585" t="str">
        <v>Cheap</v>
      </c>
      <c r="G585" t="str">
        <f>IF(AND('Main Data(Cleaned)'!E584&gt;7,'Main Data(Cleaned)'!I584="Yes"),"High Qty &amp; Returned","No")</f>
        <v>No</v>
      </c>
      <c r="O585" s="1">
        <f>DATE(YEAR('Main Data(Cleaned)'!H585),MONTH('Main Data(Cleaned)'!H585),DAY('Main Data(Cleaned)'!H585))</f>
        <v>45697</v>
      </c>
      <c r="Q585">
        <f>O585-'Main Data(Cleaned)'!G585</f>
        <v>31</v>
      </c>
    </row>
    <row r="586" spans="1:17" x14ac:dyDescent="0.3">
      <c r="A586" t="str">
        <v>Low Value</v>
      </c>
      <c r="C586" t="str">
        <v>Medium</v>
      </c>
      <c r="E586" t="str">
        <v>Moderate</v>
      </c>
      <c r="G586" t="str">
        <f>IF(AND('Main Data(Cleaned)'!E585&gt;7,'Main Data(Cleaned)'!I585="Yes"),"High Qty &amp; Returned","No")</f>
        <v>High Qty &amp; Returned</v>
      </c>
      <c r="O586" s="1">
        <f>DATE(YEAR('Main Data(Cleaned)'!H586),MONTH('Main Data(Cleaned)'!H586),DAY('Main Data(Cleaned)'!H586))</f>
        <v>46000</v>
      </c>
      <c r="Q586">
        <f>O586-'Main Data(Cleaned)'!G586</f>
        <v>15</v>
      </c>
    </row>
    <row r="587" spans="1:17" x14ac:dyDescent="0.3">
      <c r="A587" t="str">
        <v>Low Value</v>
      </c>
      <c r="C587" t="str">
        <v>Low</v>
      </c>
      <c r="E587" t="str">
        <v>Moderate</v>
      </c>
      <c r="G587" t="str">
        <f>IF(AND('Main Data(Cleaned)'!E586&gt;7,'Main Data(Cleaned)'!I586="Yes"),"High Qty &amp; Returned","No")</f>
        <v>No</v>
      </c>
      <c r="O587" s="1">
        <f>DATE(YEAR('Main Data(Cleaned)'!H587),MONTH('Main Data(Cleaned)'!H587),DAY('Main Data(Cleaned)'!H587))</f>
        <v>45141</v>
      </c>
      <c r="Q587">
        <f>O587-'Main Data(Cleaned)'!G587</f>
        <v>30</v>
      </c>
    </row>
    <row r="588" spans="1:17" x14ac:dyDescent="0.3">
      <c r="A588" t="str">
        <v>Low Value</v>
      </c>
      <c r="C588" t="str">
        <v>Medium</v>
      </c>
      <c r="E588" t="str">
        <v>Cheap</v>
      </c>
      <c r="G588" t="str">
        <f>IF(AND('Main Data(Cleaned)'!E587&gt;7,'Main Data(Cleaned)'!I587="Yes"),"High Qty &amp; Returned","No")</f>
        <v>No</v>
      </c>
      <c r="O588" s="1">
        <f>DATE(YEAR('Main Data(Cleaned)'!H588),MONTH('Main Data(Cleaned)'!H588),DAY('Main Data(Cleaned)'!H588))</f>
        <v>45196</v>
      </c>
      <c r="Q588">
        <f>O588-'Main Data(Cleaned)'!G588</f>
        <v>25</v>
      </c>
    </row>
    <row r="589" spans="1:17" x14ac:dyDescent="0.3">
      <c r="A589" t="str">
        <v>Low Value</v>
      </c>
      <c r="C589" t="str">
        <v>Low</v>
      </c>
      <c r="E589" t="str">
        <v>Cheap</v>
      </c>
      <c r="G589" t="str">
        <f>IF(AND('Main Data(Cleaned)'!E588&gt;7,'Main Data(Cleaned)'!I588="Yes"),"High Qty &amp; Returned","No")</f>
        <v>No</v>
      </c>
      <c r="O589" s="1">
        <f>DATE(YEAR('Main Data(Cleaned)'!H589),MONTH('Main Data(Cleaned)'!H589),DAY('Main Data(Cleaned)'!H589))</f>
        <v>46018</v>
      </c>
      <c r="Q589">
        <f>O589-'Main Data(Cleaned)'!G589</f>
        <v>41</v>
      </c>
    </row>
    <row r="590" spans="1:17" x14ac:dyDescent="0.3">
      <c r="A590" t="str">
        <v>Low Value</v>
      </c>
      <c r="C590" t="str">
        <v>Medium</v>
      </c>
      <c r="E590" t="str">
        <v>Cheap</v>
      </c>
      <c r="G590" t="str">
        <f>IF(AND('Main Data(Cleaned)'!E589&gt;7,'Main Data(Cleaned)'!I589="Yes"),"High Qty &amp; Returned","No")</f>
        <v>No</v>
      </c>
      <c r="O590" s="1">
        <f>DATE(YEAR('Main Data(Cleaned)'!H590),MONTH('Main Data(Cleaned)'!H590),DAY('Main Data(Cleaned)'!H590))</f>
        <v>45815</v>
      </c>
      <c r="Q590">
        <f>O590-'Main Data(Cleaned)'!G590</f>
        <v>28</v>
      </c>
    </row>
    <row r="591" spans="1:17" x14ac:dyDescent="0.3">
      <c r="A591" t="str">
        <v>Low Value</v>
      </c>
      <c r="C591" t="str">
        <v>Medium</v>
      </c>
      <c r="E591" t="str">
        <v>Moderate</v>
      </c>
      <c r="G591" t="str">
        <f>IF(AND('Main Data(Cleaned)'!E590&gt;7,'Main Data(Cleaned)'!I590="Yes"),"High Qty &amp; Returned","No")</f>
        <v>No</v>
      </c>
      <c r="O591" s="1">
        <f>DATE(YEAR('Main Data(Cleaned)'!H591),MONTH('Main Data(Cleaned)'!H591),DAY('Main Data(Cleaned)'!H591))</f>
        <v>45874</v>
      </c>
      <c r="Q591">
        <f>O591-'Main Data(Cleaned)'!G591</f>
        <v>43</v>
      </c>
    </row>
    <row r="592" spans="1:17" x14ac:dyDescent="0.3">
      <c r="A592" t="str">
        <v>Low Value</v>
      </c>
      <c r="C592" t="str">
        <v>Medium</v>
      </c>
      <c r="E592" t="str">
        <v>Cheap</v>
      </c>
      <c r="G592" t="str">
        <f>IF(AND('Main Data(Cleaned)'!E591&gt;7,'Main Data(Cleaned)'!I591="Yes"),"High Qty &amp; Returned","No")</f>
        <v>No</v>
      </c>
      <c r="O592" s="1">
        <f>DATE(YEAR('Main Data(Cleaned)'!H592),MONTH('Main Data(Cleaned)'!H592),DAY('Main Data(Cleaned)'!H592))</f>
        <v>45904</v>
      </c>
      <c r="Q592">
        <f>O592-'Main Data(Cleaned)'!G592</f>
        <v>27</v>
      </c>
    </row>
    <row r="593" spans="1:17" x14ac:dyDescent="0.3">
      <c r="A593" t="str">
        <v>Low Value</v>
      </c>
      <c r="C593" t="str">
        <v>Medium</v>
      </c>
      <c r="E593" t="str">
        <v>Moderate</v>
      </c>
      <c r="G593" t="str">
        <f>IF(AND('Main Data(Cleaned)'!E592&gt;7,'Main Data(Cleaned)'!I592="Yes"),"High Qty &amp; Returned","No")</f>
        <v>No</v>
      </c>
      <c r="O593" s="1">
        <f>DATE(YEAR('Main Data(Cleaned)'!H593),MONTH('Main Data(Cleaned)'!H593),DAY('Main Data(Cleaned)'!H593))</f>
        <v>45654</v>
      </c>
      <c r="Q593">
        <f>O593-'Main Data(Cleaned)'!G593</f>
        <v>19</v>
      </c>
    </row>
    <row r="594" spans="1:17" x14ac:dyDescent="0.3">
      <c r="A594" t="str">
        <v>Low Value</v>
      </c>
      <c r="C594" t="str">
        <v>Medium</v>
      </c>
      <c r="E594" t="str">
        <v>Cheap</v>
      </c>
      <c r="G594" t="str">
        <f>IF(AND('Main Data(Cleaned)'!E593&gt;7,'Main Data(Cleaned)'!I593="Yes"),"High Qty &amp; Returned","No")</f>
        <v>No</v>
      </c>
      <c r="O594" s="1">
        <f>DATE(YEAR('Main Data(Cleaned)'!H594),MONTH('Main Data(Cleaned)'!H594),DAY('Main Data(Cleaned)'!H594))</f>
        <v>45510</v>
      </c>
      <c r="Q594">
        <f>O594-'Main Data(Cleaned)'!G594</f>
        <v>27</v>
      </c>
    </row>
    <row r="595" spans="1:17" x14ac:dyDescent="0.3">
      <c r="A595" t="str">
        <v>Low Value</v>
      </c>
      <c r="C595" t="str">
        <v>Medium</v>
      </c>
      <c r="E595" t="str">
        <v>Cheap</v>
      </c>
      <c r="G595" t="str">
        <f>IF(AND('Main Data(Cleaned)'!E594&gt;7,'Main Data(Cleaned)'!I594="Yes"),"High Qty &amp; Returned","No")</f>
        <v>No</v>
      </c>
      <c r="O595" s="1">
        <f>DATE(YEAR('Main Data(Cleaned)'!H595),MONTH('Main Data(Cleaned)'!H595),DAY('Main Data(Cleaned)'!H595))</f>
        <v>45553</v>
      </c>
      <c r="Q595">
        <f>O595-'Main Data(Cleaned)'!G595</f>
        <v>24</v>
      </c>
    </row>
    <row r="596" spans="1:17" x14ac:dyDescent="0.3">
      <c r="A596" t="str">
        <v>Low Value</v>
      </c>
      <c r="C596" t="str">
        <v>Medium</v>
      </c>
      <c r="E596" t="str">
        <v>Cheap</v>
      </c>
      <c r="G596" t="str">
        <f>IF(AND('Main Data(Cleaned)'!E595&gt;7,'Main Data(Cleaned)'!I595="Yes"),"High Qty &amp; Returned","No")</f>
        <v>No</v>
      </c>
      <c r="O596" s="1">
        <f>DATE(YEAR('Main Data(Cleaned)'!H596),MONTH('Main Data(Cleaned)'!H596),DAY('Main Data(Cleaned)'!H596))</f>
        <v>45304</v>
      </c>
      <c r="Q596">
        <f>O596-'Main Data(Cleaned)'!G596</f>
        <v>18</v>
      </c>
    </row>
    <row r="597" spans="1:17" x14ac:dyDescent="0.3">
      <c r="A597" t="str">
        <v>High Value</v>
      </c>
      <c r="C597" t="str">
        <v>Medium</v>
      </c>
      <c r="E597" t="str">
        <v>Moderate</v>
      </c>
      <c r="G597" t="str">
        <f>IF(AND('Main Data(Cleaned)'!E596&gt;7,'Main Data(Cleaned)'!I596="Yes"),"High Qty &amp; Returned","No")</f>
        <v>No</v>
      </c>
      <c r="O597" s="1">
        <f>DATE(YEAR('Main Data(Cleaned)'!H597),MONTH('Main Data(Cleaned)'!H597),DAY('Main Data(Cleaned)'!H597))</f>
        <v>45518</v>
      </c>
      <c r="Q597">
        <f>O597-'Main Data(Cleaned)'!G597</f>
        <v>29</v>
      </c>
    </row>
    <row r="598" spans="1:17" x14ac:dyDescent="0.3">
      <c r="A598" t="str">
        <v>Low Value</v>
      </c>
      <c r="C598" t="str">
        <v>Medium</v>
      </c>
      <c r="E598" t="str">
        <v>Cheap</v>
      </c>
      <c r="G598" t="str">
        <f>IF(AND('Main Data(Cleaned)'!E597&gt;7,'Main Data(Cleaned)'!I597="Yes"),"High Qty &amp; Returned","No")</f>
        <v>No</v>
      </c>
      <c r="O598" s="1">
        <f>DATE(YEAR('Main Data(Cleaned)'!H598),MONTH('Main Data(Cleaned)'!H598),DAY('Main Data(Cleaned)'!H598))</f>
        <v>45056</v>
      </c>
      <c r="Q598">
        <f>O598-'Main Data(Cleaned)'!G598</f>
        <v>28</v>
      </c>
    </row>
    <row r="599" spans="1:17" x14ac:dyDescent="0.3">
      <c r="A599" t="str">
        <v>Low Value</v>
      </c>
      <c r="C599" t="str">
        <v>High</v>
      </c>
      <c r="E599" t="str">
        <v>Cheap</v>
      </c>
      <c r="G599" t="str">
        <f>IF(AND('Main Data(Cleaned)'!E598&gt;7,'Main Data(Cleaned)'!I598="Yes"),"High Qty &amp; Returned","No")</f>
        <v>No</v>
      </c>
      <c r="O599" s="1">
        <f>DATE(YEAR('Main Data(Cleaned)'!H599),MONTH('Main Data(Cleaned)'!H599),DAY('Main Data(Cleaned)'!H599))</f>
        <v>45738</v>
      </c>
      <c r="Q599">
        <f>O599-'Main Data(Cleaned)'!G599</f>
        <v>41</v>
      </c>
    </row>
    <row r="600" spans="1:17" x14ac:dyDescent="0.3">
      <c r="A600" t="str">
        <v>Low Value</v>
      </c>
      <c r="C600" t="str">
        <v>Medium</v>
      </c>
      <c r="E600" t="str">
        <v>Cheap</v>
      </c>
      <c r="G600" t="str">
        <f>IF(AND('Main Data(Cleaned)'!E599&gt;7,'Main Data(Cleaned)'!I599="Yes"),"High Qty &amp; Returned","No")</f>
        <v>No</v>
      </c>
      <c r="O600" s="1">
        <f>DATE(YEAR('Main Data(Cleaned)'!H600),MONTH('Main Data(Cleaned)'!H600),DAY('Main Data(Cleaned)'!H600))</f>
        <v>45761</v>
      </c>
      <c r="Q600">
        <f>O600-'Main Data(Cleaned)'!G600</f>
        <v>40</v>
      </c>
    </row>
    <row r="601" spans="1:17" x14ac:dyDescent="0.3">
      <c r="A601" t="str">
        <v>Low Value</v>
      </c>
      <c r="C601" t="str">
        <v>Medium</v>
      </c>
      <c r="E601" t="str">
        <v>Cheap</v>
      </c>
      <c r="G601" t="str">
        <f>IF(AND('Main Data(Cleaned)'!E600&gt;7,'Main Data(Cleaned)'!I600="Yes"),"High Qty &amp; Returned","No")</f>
        <v>High Qty &amp; Returned</v>
      </c>
      <c r="O601" s="1">
        <f>DATE(YEAR('Main Data(Cleaned)'!H601),MONTH('Main Data(Cleaned)'!H601),DAY('Main Data(Cleaned)'!H601))</f>
        <v>45176</v>
      </c>
      <c r="Q601">
        <f>O601-'Main Data(Cleaned)'!G601</f>
        <v>39</v>
      </c>
    </row>
    <row r="602" spans="1:17" x14ac:dyDescent="0.3">
      <c r="A602" t="str">
        <v>Low Value</v>
      </c>
      <c r="C602" t="str">
        <v>Low</v>
      </c>
      <c r="E602" t="str">
        <v>Cheap</v>
      </c>
      <c r="G602" t="str">
        <f>IF(AND('Main Data(Cleaned)'!E601&gt;7,'Main Data(Cleaned)'!I601="Yes"),"High Qty &amp; Returned","No")</f>
        <v>No</v>
      </c>
      <c r="O602" s="1">
        <f>DATE(YEAR('Main Data(Cleaned)'!H602),MONTH('Main Data(Cleaned)'!H602),DAY('Main Data(Cleaned)'!H602))</f>
        <v>45069</v>
      </c>
      <c r="Q602">
        <f>O602-'Main Data(Cleaned)'!G602</f>
        <v>26</v>
      </c>
    </row>
    <row r="603" spans="1:17" x14ac:dyDescent="0.3">
      <c r="A603" t="str">
        <v>Low Value</v>
      </c>
      <c r="C603" t="str">
        <v>Medium</v>
      </c>
      <c r="E603" t="str">
        <v>Moderate</v>
      </c>
      <c r="G603" t="str">
        <f>IF(AND('Main Data(Cleaned)'!E602&gt;7,'Main Data(Cleaned)'!I602="Yes"),"High Qty &amp; Returned","No")</f>
        <v>No</v>
      </c>
      <c r="O603" s="1">
        <f>DATE(YEAR('Main Data(Cleaned)'!H603),MONTH('Main Data(Cleaned)'!H603),DAY('Main Data(Cleaned)'!H603))</f>
        <v>45300</v>
      </c>
      <c r="Q603">
        <f>O603-'Main Data(Cleaned)'!G603</f>
        <v>42</v>
      </c>
    </row>
    <row r="604" spans="1:17" x14ac:dyDescent="0.3">
      <c r="A604" t="str">
        <v>Low Value</v>
      </c>
      <c r="C604" t="str">
        <v>Medium</v>
      </c>
      <c r="E604" t="str">
        <v>Moderate</v>
      </c>
      <c r="G604" t="str">
        <f>IF(AND('Main Data(Cleaned)'!E603&gt;7,'Main Data(Cleaned)'!I603="Yes"),"High Qty &amp; Returned","No")</f>
        <v>No</v>
      </c>
      <c r="O604" s="1">
        <f>DATE(YEAR('Main Data(Cleaned)'!H604),MONTH('Main Data(Cleaned)'!H604),DAY('Main Data(Cleaned)'!H604))</f>
        <v>45834</v>
      </c>
      <c r="Q604">
        <f>O604-'Main Data(Cleaned)'!G604</f>
        <v>31</v>
      </c>
    </row>
    <row r="605" spans="1:17" x14ac:dyDescent="0.3">
      <c r="A605" t="str">
        <v>Low Value</v>
      </c>
      <c r="C605" t="str">
        <v>Medium</v>
      </c>
      <c r="E605" t="str">
        <v>Moderate</v>
      </c>
      <c r="G605" t="str">
        <f>IF(AND('Main Data(Cleaned)'!E604&gt;7,'Main Data(Cleaned)'!I604="Yes"),"High Qty &amp; Returned","No")</f>
        <v>No</v>
      </c>
      <c r="O605" s="1">
        <f>DATE(YEAR('Main Data(Cleaned)'!H605),MONTH('Main Data(Cleaned)'!H605),DAY('Main Data(Cleaned)'!H605))</f>
        <v>45128</v>
      </c>
      <c r="Q605">
        <f>O605-'Main Data(Cleaned)'!G605</f>
        <v>18</v>
      </c>
    </row>
    <row r="606" spans="1:17" x14ac:dyDescent="0.3">
      <c r="A606" t="str">
        <v>Low Value</v>
      </c>
      <c r="C606" t="str">
        <v>Medium</v>
      </c>
      <c r="E606" t="str">
        <v>Cheap</v>
      </c>
      <c r="G606" t="str">
        <f>IF(AND('Main Data(Cleaned)'!E605&gt;7,'Main Data(Cleaned)'!I605="Yes"),"High Qty &amp; Returned","No")</f>
        <v>No</v>
      </c>
      <c r="O606" s="1">
        <f>DATE(YEAR('Main Data(Cleaned)'!H606),MONTH('Main Data(Cleaned)'!H606),DAY('Main Data(Cleaned)'!H606))</f>
        <v>45970</v>
      </c>
      <c r="Q606">
        <f>O606-'Main Data(Cleaned)'!G606</f>
        <v>17</v>
      </c>
    </row>
    <row r="607" spans="1:17" x14ac:dyDescent="0.3">
      <c r="A607" t="str">
        <v>Low Value</v>
      </c>
      <c r="C607" t="str">
        <v>Medium</v>
      </c>
      <c r="E607" t="str">
        <v>Moderate</v>
      </c>
      <c r="G607" t="str">
        <f>IF(AND('Main Data(Cleaned)'!E606&gt;7,'Main Data(Cleaned)'!I606="Yes"),"High Qty &amp; Returned","No")</f>
        <v>No</v>
      </c>
      <c r="O607" s="1">
        <f>DATE(YEAR('Main Data(Cleaned)'!H607),MONTH('Main Data(Cleaned)'!H607),DAY('Main Data(Cleaned)'!H607))</f>
        <v>45355</v>
      </c>
      <c r="Q607">
        <f>O607-'Main Data(Cleaned)'!G607</f>
        <v>43</v>
      </c>
    </row>
    <row r="608" spans="1:17" x14ac:dyDescent="0.3">
      <c r="A608" t="str">
        <v>High Value</v>
      </c>
      <c r="C608" t="str">
        <v>Low</v>
      </c>
      <c r="E608" t="str">
        <v>Moderate</v>
      </c>
      <c r="G608" t="str">
        <f>IF(AND('Main Data(Cleaned)'!E607&gt;7,'Main Data(Cleaned)'!I607="Yes"),"High Qty &amp; Returned","No")</f>
        <v>No</v>
      </c>
      <c r="O608" s="1">
        <f>DATE(YEAR('Main Data(Cleaned)'!H608),MONTH('Main Data(Cleaned)'!H608),DAY('Main Data(Cleaned)'!H608))</f>
        <v>45839</v>
      </c>
      <c r="Q608">
        <f>O608-'Main Data(Cleaned)'!G608</f>
        <v>37</v>
      </c>
    </row>
    <row r="609" spans="1:17" x14ac:dyDescent="0.3">
      <c r="A609" t="str">
        <v>High Value</v>
      </c>
      <c r="C609" t="str">
        <v>Low</v>
      </c>
      <c r="E609" t="str">
        <v>Moderate</v>
      </c>
      <c r="G609" t="str">
        <f>IF(AND('Main Data(Cleaned)'!E608&gt;7,'Main Data(Cleaned)'!I608="Yes"),"High Qty &amp; Returned","No")</f>
        <v>High Qty &amp; Returned</v>
      </c>
      <c r="O609" s="1">
        <f>DATE(YEAR('Main Data(Cleaned)'!H609),MONTH('Main Data(Cleaned)'!H609),DAY('Main Data(Cleaned)'!H609))</f>
        <v>45291</v>
      </c>
      <c r="Q609">
        <f>O609-'Main Data(Cleaned)'!G609</f>
        <v>28</v>
      </c>
    </row>
    <row r="610" spans="1:17" x14ac:dyDescent="0.3">
      <c r="A610" t="str">
        <v>Low Value</v>
      </c>
      <c r="C610" t="str">
        <v>Medium</v>
      </c>
      <c r="E610" t="str">
        <v>Cheap</v>
      </c>
      <c r="G610" t="str">
        <f>IF(AND('Main Data(Cleaned)'!E609&gt;7,'Main Data(Cleaned)'!I609="Yes"),"High Qty &amp; Returned","No")</f>
        <v>High Qty &amp; Returned</v>
      </c>
      <c r="O610" s="1">
        <f>DATE(YEAR('Main Data(Cleaned)'!H610),MONTH('Main Data(Cleaned)'!H610),DAY('Main Data(Cleaned)'!H610))</f>
        <v>45170</v>
      </c>
      <c r="Q610">
        <f>O610-'Main Data(Cleaned)'!G610</f>
        <v>37</v>
      </c>
    </row>
    <row r="611" spans="1:17" x14ac:dyDescent="0.3">
      <c r="A611" t="str">
        <v>Low Value</v>
      </c>
      <c r="C611" t="str">
        <v>Medium</v>
      </c>
      <c r="E611" t="str">
        <v>Cheap</v>
      </c>
      <c r="G611" t="str">
        <f>IF(AND('Main Data(Cleaned)'!E610&gt;7,'Main Data(Cleaned)'!I610="Yes"),"High Qty &amp; Returned","No")</f>
        <v>No</v>
      </c>
      <c r="O611" s="1">
        <f>DATE(YEAR('Main Data(Cleaned)'!H611),MONTH('Main Data(Cleaned)'!H611),DAY('Main Data(Cleaned)'!H611))</f>
        <v>45528</v>
      </c>
      <c r="Q611">
        <f>O611-'Main Data(Cleaned)'!G611</f>
        <v>18</v>
      </c>
    </row>
    <row r="612" spans="1:17" x14ac:dyDescent="0.3">
      <c r="A612" t="str">
        <v>Low Value</v>
      </c>
      <c r="C612" t="str">
        <v>Medium</v>
      </c>
      <c r="E612" t="str">
        <v>Cheap</v>
      </c>
      <c r="G612" t="str">
        <f>IF(AND('Main Data(Cleaned)'!E611&gt;7,'Main Data(Cleaned)'!I611="Yes"),"High Qty &amp; Returned","No")</f>
        <v>No</v>
      </c>
      <c r="O612" s="1">
        <f>DATE(YEAR('Main Data(Cleaned)'!H612),MONTH('Main Data(Cleaned)'!H612),DAY('Main Data(Cleaned)'!H612))</f>
        <v>45948</v>
      </c>
      <c r="Q612">
        <f>O612-'Main Data(Cleaned)'!G612</f>
        <v>20</v>
      </c>
    </row>
    <row r="613" spans="1:17" x14ac:dyDescent="0.3">
      <c r="A613" t="str">
        <v>High Value</v>
      </c>
      <c r="C613" t="str">
        <v>Medium</v>
      </c>
      <c r="E613" t="str">
        <v>Moderate</v>
      </c>
      <c r="G613" t="str">
        <f>IF(AND('Main Data(Cleaned)'!E612&gt;7,'Main Data(Cleaned)'!I612="Yes"),"High Qty &amp; Returned","No")</f>
        <v>No</v>
      </c>
      <c r="O613" s="1">
        <f>DATE(YEAR('Main Data(Cleaned)'!H613),MONTH('Main Data(Cleaned)'!H613),DAY('Main Data(Cleaned)'!H613))</f>
        <v>45612</v>
      </c>
      <c r="Q613">
        <f>O613-'Main Data(Cleaned)'!G613</f>
        <v>23</v>
      </c>
    </row>
    <row r="614" spans="1:17" x14ac:dyDescent="0.3">
      <c r="A614" t="str">
        <v>Low Value</v>
      </c>
      <c r="C614" t="str">
        <v>Medium</v>
      </c>
      <c r="E614" t="str">
        <v>Moderate</v>
      </c>
      <c r="G614" t="str">
        <f>IF(AND('Main Data(Cleaned)'!E613&gt;7,'Main Data(Cleaned)'!I613="Yes"),"High Qty &amp; Returned","No")</f>
        <v>No</v>
      </c>
      <c r="O614" s="1">
        <f>DATE(YEAR('Main Data(Cleaned)'!H614),MONTH('Main Data(Cleaned)'!H614),DAY('Main Data(Cleaned)'!H614))</f>
        <v>45785</v>
      </c>
      <c r="Q614">
        <f>O614-'Main Data(Cleaned)'!G614</f>
        <v>25</v>
      </c>
    </row>
    <row r="615" spans="1:17" x14ac:dyDescent="0.3">
      <c r="A615" t="str">
        <v>Low Value</v>
      </c>
      <c r="C615" t="str">
        <v>Low</v>
      </c>
      <c r="E615" t="str">
        <v>Cheap</v>
      </c>
      <c r="G615" t="str">
        <f>IF(AND('Main Data(Cleaned)'!E614&gt;7,'Main Data(Cleaned)'!I614="Yes"),"High Qty &amp; Returned","No")</f>
        <v>No</v>
      </c>
      <c r="O615" s="1">
        <f>DATE(YEAR('Main Data(Cleaned)'!H615),MONTH('Main Data(Cleaned)'!H615),DAY('Main Data(Cleaned)'!H615))</f>
        <v>45661</v>
      </c>
      <c r="Q615">
        <f>O615-'Main Data(Cleaned)'!G615</f>
        <v>36</v>
      </c>
    </row>
    <row r="616" spans="1:17" x14ac:dyDescent="0.3">
      <c r="A616" t="str">
        <v>Low Value</v>
      </c>
      <c r="C616" t="str">
        <v>Medium</v>
      </c>
      <c r="E616" t="str">
        <v>Cheap</v>
      </c>
      <c r="G616" t="str">
        <f>IF(AND('Main Data(Cleaned)'!E615&gt;7,'Main Data(Cleaned)'!I615="Yes"),"High Qty &amp; Returned","No")</f>
        <v>No</v>
      </c>
      <c r="O616" s="1">
        <f>DATE(YEAR('Main Data(Cleaned)'!H616),MONTH('Main Data(Cleaned)'!H616),DAY('Main Data(Cleaned)'!H616))</f>
        <v>45213</v>
      </c>
      <c r="Q616">
        <f>O616-'Main Data(Cleaned)'!G616</f>
        <v>39</v>
      </c>
    </row>
    <row r="617" spans="1:17" x14ac:dyDescent="0.3">
      <c r="A617" t="str">
        <v>Low Value</v>
      </c>
      <c r="C617" t="str">
        <v>Medium</v>
      </c>
      <c r="E617" t="str">
        <v>Cheap</v>
      </c>
      <c r="G617" t="str">
        <f>IF(AND('Main Data(Cleaned)'!E616&gt;7,'Main Data(Cleaned)'!I616="Yes"),"High Qty &amp; Returned","No")</f>
        <v>No</v>
      </c>
      <c r="O617" s="1">
        <f>DATE(YEAR('Main Data(Cleaned)'!H617),MONTH('Main Data(Cleaned)'!H617),DAY('Main Data(Cleaned)'!H617))</f>
        <v>45371</v>
      </c>
      <c r="Q617">
        <f>O617-'Main Data(Cleaned)'!G617</f>
        <v>41</v>
      </c>
    </row>
    <row r="618" spans="1:17" x14ac:dyDescent="0.3">
      <c r="A618" t="str">
        <v>Low Value</v>
      </c>
      <c r="C618" t="str">
        <v>Medium</v>
      </c>
      <c r="E618" t="str">
        <v>Cheap</v>
      </c>
      <c r="G618" t="str">
        <f>IF(AND('Main Data(Cleaned)'!E617&gt;7,'Main Data(Cleaned)'!I617="Yes"),"High Qty &amp; Returned","No")</f>
        <v>No</v>
      </c>
      <c r="O618" s="1">
        <f>DATE(YEAR('Main Data(Cleaned)'!H618),MONTH('Main Data(Cleaned)'!H618),DAY('Main Data(Cleaned)'!H618))</f>
        <v>45476</v>
      </c>
      <c r="Q618">
        <f>O618-'Main Data(Cleaned)'!G618</f>
        <v>15</v>
      </c>
    </row>
    <row r="619" spans="1:17" x14ac:dyDescent="0.3">
      <c r="A619" t="str">
        <v>Low Value</v>
      </c>
      <c r="C619" t="str">
        <v>High</v>
      </c>
      <c r="E619" t="str">
        <v>Cheap</v>
      </c>
      <c r="G619" t="str">
        <f>IF(AND('Main Data(Cleaned)'!E618&gt;7,'Main Data(Cleaned)'!I618="Yes"),"High Qty &amp; Returned","No")</f>
        <v>No</v>
      </c>
      <c r="O619" s="1">
        <f>DATE(YEAR('Main Data(Cleaned)'!H619),MONTH('Main Data(Cleaned)'!H619),DAY('Main Data(Cleaned)'!H619))</f>
        <v>45185</v>
      </c>
      <c r="Q619">
        <f>O619-'Main Data(Cleaned)'!G619</f>
        <v>29</v>
      </c>
    </row>
    <row r="620" spans="1:17" x14ac:dyDescent="0.3">
      <c r="A620" t="str">
        <v>Low Value</v>
      </c>
      <c r="C620" t="str">
        <v>Medium</v>
      </c>
      <c r="E620" t="str">
        <v>Moderate</v>
      </c>
      <c r="G620" t="str">
        <f>IF(AND('Main Data(Cleaned)'!E619&gt;7,'Main Data(Cleaned)'!I619="Yes"),"High Qty &amp; Returned","No")</f>
        <v>No</v>
      </c>
      <c r="O620" s="1">
        <f>DATE(YEAR('Main Data(Cleaned)'!H620),MONTH('Main Data(Cleaned)'!H620),DAY('Main Data(Cleaned)'!H620))</f>
        <v>45138</v>
      </c>
      <c r="Q620">
        <f>O620-'Main Data(Cleaned)'!G620</f>
        <v>24</v>
      </c>
    </row>
    <row r="621" spans="1:17" x14ac:dyDescent="0.3">
      <c r="A621" t="str">
        <v>Low Value</v>
      </c>
      <c r="C621" t="str">
        <v>High</v>
      </c>
      <c r="E621" t="str">
        <v>Moderate</v>
      </c>
      <c r="G621" t="str">
        <f>IF(AND('Main Data(Cleaned)'!E620&gt;7,'Main Data(Cleaned)'!I620="Yes"),"High Qty &amp; Returned","No")</f>
        <v>No</v>
      </c>
      <c r="O621" s="1">
        <f>DATE(YEAR('Main Data(Cleaned)'!H621),MONTH('Main Data(Cleaned)'!H621),DAY('Main Data(Cleaned)'!H621))</f>
        <v>45485</v>
      </c>
      <c r="Q621">
        <f>O621-'Main Data(Cleaned)'!G621</f>
        <v>15</v>
      </c>
    </row>
    <row r="622" spans="1:17" x14ac:dyDescent="0.3">
      <c r="A622" t="str">
        <v>Low Value</v>
      </c>
      <c r="C622" t="str">
        <v>Medium</v>
      </c>
      <c r="E622" t="str">
        <v>Cheap</v>
      </c>
      <c r="G622" t="str">
        <f>IF(AND('Main Data(Cleaned)'!E621&gt;7,'Main Data(Cleaned)'!I621="Yes"),"High Qty &amp; Returned","No")</f>
        <v>No</v>
      </c>
      <c r="O622" s="1">
        <f>DATE(YEAR('Main Data(Cleaned)'!H622),MONTH('Main Data(Cleaned)'!H622),DAY('Main Data(Cleaned)'!H622))</f>
        <v>46043</v>
      </c>
      <c r="Q622">
        <f>O622-'Main Data(Cleaned)'!G622</f>
        <v>45</v>
      </c>
    </row>
    <row r="623" spans="1:17" x14ac:dyDescent="0.3">
      <c r="A623" t="str">
        <v>Low Value</v>
      </c>
      <c r="C623" t="str">
        <v>High</v>
      </c>
      <c r="E623" t="str">
        <v>Cheap</v>
      </c>
      <c r="G623" t="str">
        <f>IF(AND('Main Data(Cleaned)'!E622&gt;7,'Main Data(Cleaned)'!I622="Yes"),"High Qty &amp; Returned","No")</f>
        <v>High Qty &amp; Returned</v>
      </c>
      <c r="O623" s="1">
        <f>DATE(YEAR('Main Data(Cleaned)'!H623),MONTH('Main Data(Cleaned)'!H623),DAY('Main Data(Cleaned)'!H623))</f>
        <v>45584</v>
      </c>
      <c r="Q623">
        <f>O623-'Main Data(Cleaned)'!G623</f>
        <v>33</v>
      </c>
    </row>
    <row r="624" spans="1:17" x14ac:dyDescent="0.3">
      <c r="A624" t="str">
        <v>Low Value</v>
      </c>
      <c r="C624" t="str">
        <v>Medium</v>
      </c>
      <c r="E624" t="str">
        <v>Cheap</v>
      </c>
      <c r="G624" t="str">
        <f>IF(AND('Main Data(Cleaned)'!E623&gt;7,'Main Data(Cleaned)'!I623="Yes"),"High Qty &amp; Returned","No")</f>
        <v>No</v>
      </c>
      <c r="O624" s="1">
        <f>DATE(YEAR('Main Data(Cleaned)'!H624),MONTH('Main Data(Cleaned)'!H624),DAY('Main Data(Cleaned)'!H624))</f>
        <v>45334</v>
      </c>
      <c r="Q624">
        <f>O624-'Main Data(Cleaned)'!G624</f>
        <v>25</v>
      </c>
    </row>
    <row r="625" spans="1:17" x14ac:dyDescent="0.3">
      <c r="A625" t="str">
        <v>Low Value</v>
      </c>
      <c r="C625" t="str">
        <v>Medium</v>
      </c>
      <c r="E625" t="str">
        <v>Cheap</v>
      </c>
      <c r="G625" t="str">
        <f>IF(AND('Main Data(Cleaned)'!E624&gt;7,'Main Data(Cleaned)'!I624="Yes"),"High Qty &amp; Returned","No")</f>
        <v>No</v>
      </c>
      <c r="O625" s="1">
        <f>DATE(YEAR('Main Data(Cleaned)'!H625),MONTH('Main Data(Cleaned)'!H625),DAY('Main Data(Cleaned)'!H625))</f>
        <v>45322</v>
      </c>
      <c r="Q625">
        <f>O625-'Main Data(Cleaned)'!G625</f>
        <v>15</v>
      </c>
    </row>
    <row r="626" spans="1:17" x14ac:dyDescent="0.3">
      <c r="A626" t="str">
        <v>Low Value</v>
      </c>
      <c r="C626" t="str">
        <v>Medium</v>
      </c>
      <c r="E626" t="str">
        <v>Cheap</v>
      </c>
      <c r="G626" t="str">
        <f>IF(AND('Main Data(Cleaned)'!E625&gt;7,'Main Data(Cleaned)'!I625="Yes"),"High Qty &amp; Returned","No")</f>
        <v>No</v>
      </c>
      <c r="O626" s="1">
        <f>DATE(YEAR('Main Data(Cleaned)'!H626),MONTH('Main Data(Cleaned)'!H626),DAY('Main Data(Cleaned)'!H626))</f>
        <v>45769</v>
      </c>
      <c r="Q626">
        <f>O626-'Main Data(Cleaned)'!G626</f>
        <v>21</v>
      </c>
    </row>
    <row r="627" spans="1:17" x14ac:dyDescent="0.3">
      <c r="A627" t="str">
        <v>Low Value</v>
      </c>
      <c r="C627" t="str">
        <v>Medium</v>
      </c>
      <c r="E627" t="str">
        <v>Moderate</v>
      </c>
      <c r="G627" t="str">
        <f>IF(AND('Main Data(Cleaned)'!E626&gt;7,'Main Data(Cleaned)'!I626="Yes"),"High Qty &amp; Returned","No")</f>
        <v>No</v>
      </c>
      <c r="O627" s="1">
        <f>DATE(YEAR('Main Data(Cleaned)'!H627),MONTH('Main Data(Cleaned)'!H627),DAY('Main Data(Cleaned)'!H627))</f>
        <v>45412</v>
      </c>
      <c r="Q627">
        <f>O627-'Main Data(Cleaned)'!G627</f>
        <v>45</v>
      </c>
    </row>
    <row r="628" spans="1:17" x14ac:dyDescent="0.3">
      <c r="A628" t="str">
        <v>Low Value</v>
      </c>
      <c r="C628" t="str">
        <v>Low</v>
      </c>
      <c r="E628" t="str">
        <v>Cheap</v>
      </c>
      <c r="G628" t="str">
        <f>IF(AND('Main Data(Cleaned)'!E627&gt;7,'Main Data(Cleaned)'!I627="Yes"),"High Qty &amp; Returned","No")</f>
        <v>No</v>
      </c>
      <c r="O628" s="1">
        <f>DATE(YEAR('Main Data(Cleaned)'!H628),MONTH('Main Data(Cleaned)'!H628),DAY('Main Data(Cleaned)'!H628))</f>
        <v>45910</v>
      </c>
      <c r="Q628">
        <f>O628-'Main Data(Cleaned)'!G628</f>
        <v>22</v>
      </c>
    </row>
    <row r="629" spans="1:17" x14ac:dyDescent="0.3">
      <c r="A629" t="str">
        <v>High Value</v>
      </c>
      <c r="C629" t="str">
        <v>High</v>
      </c>
      <c r="E629" t="str">
        <v>Moderate</v>
      </c>
      <c r="G629" t="str">
        <f>IF(AND('Main Data(Cleaned)'!E628&gt;7,'Main Data(Cleaned)'!I628="Yes"),"High Qty &amp; Returned","No")</f>
        <v>No</v>
      </c>
      <c r="O629" s="1">
        <f>DATE(YEAR('Main Data(Cleaned)'!H629),MONTH('Main Data(Cleaned)'!H629),DAY('Main Data(Cleaned)'!H629))</f>
        <v>45993</v>
      </c>
      <c r="Q629">
        <f>O629-'Main Data(Cleaned)'!G629</f>
        <v>32</v>
      </c>
    </row>
    <row r="630" spans="1:17" x14ac:dyDescent="0.3">
      <c r="A630" t="str">
        <v>Low Value</v>
      </c>
      <c r="C630" t="str">
        <v>Medium</v>
      </c>
      <c r="E630" t="str">
        <v>Cheap</v>
      </c>
      <c r="G630" t="str">
        <f>IF(AND('Main Data(Cleaned)'!E629&gt;7,'Main Data(Cleaned)'!I629="Yes"),"High Qty &amp; Returned","No")</f>
        <v>No</v>
      </c>
      <c r="O630" s="1">
        <f>DATE(YEAR('Main Data(Cleaned)'!H630),MONTH('Main Data(Cleaned)'!H630),DAY('Main Data(Cleaned)'!H630))</f>
        <v>45339</v>
      </c>
      <c r="Q630">
        <f>O630-'Main Data(Cleaned)'!G630</f>
        <v>20</v>
      </c>
    </row>
    <row r="631" spans="1:17" x14ac:dyDescent="0.3">
      <c r="A631" t="str">
        <v>Low Value</v>
      </c>
      <c r="C631" t="str">
        <v>Medium</v>
      </c>
      <c r="E631" t="str">
        <v>Moderate</v>
      </c>
      <c r="G631" t="str">
        <f>IF(AND('Main Data(Cleaned)'!E630&gt;7,'Main Data(Cleaned)'!I630="Yes"),"High Qty &amp; Returned","No")</f>
        <v>No</v>
      </c>
      <c r="O631" s="1">
        <f>DATE(YEAR('Main Data(Cleaned)'!H631),MONTH('Main Data(Cleaned)'!H631),DAY('Main Data(Cleaned)'!H631))</f>
        <v>45713</v>
      </c>
      <c r="Q631">
        <f>O631-'Main Data(Cleaned)'!G631</f>
        <v>30</v>
      </c>
    </row>
    <row r="632" spans="1:17" x14ac:dyDescent="0.3">
      <c r="A632" t="str">
        <v>Low Value</v>
      </c>
      <c r="C632" t="str">
        <v>Medium</v>
      </c>
      <c r="E632" t="str">
        <v>Moderate</v>
      </c>
      <c r="G632" t="str">
        <f>IF(AND('Main Data(Cleaned)'!E631&gt;7,'Main Data(Cleaned)'!I631="Yes"),"High Qty &amp; Returned","No")</f>
        <v>No</v>
      </c>
      <c r="O632" s="1">
        <f>DATE(YEAR('Main Data(Cleaned)'!H632),MONTH('Main Data(Cleaned)'!H632),DAY('Main Data(Cleaned)'!H632))</f>
        <v>44986</v>
      </c>
      <c r="Q632">
        <f>O632-'Main Data(Cleaned)'!G632</f>
        <v>29</v>
      </c>
    </row>
    <row r="633" spans="1:17" x14ac:dyDescent="0.3">
      <c r="A633" t="str">
        <v>Low Value</v>
      </c>
      <c r="C633" t="str">
        <v>Medium</v>
      </c>
      <c r="E633" t="str">
        <v>Cheap</v>
      </c>
      <c r="G633" t="str">
        <f>IF(AND('Main Data(Cleaned)'!E632&gt;7,'Main Data(Cleaned)'!I632="Yes"),"High Qty &amp; Returned","No")</f>
        <v>No</v>
      </c>
      <c r="O633" s="1">
        <f>DATE(YEAR('Main Data(Cleaned)'!H633),MONTH('Main Data(Cleaned)'!H633),DAY('Main Data(Cleaned)'!H633))</f>
        <v>45962</v>
      </c>
      <c r="Q633">
        <f>O633-'Main Data(Cleaned)'!G633</f>
        <v>38</v>
      </c>
    </row>
    <row r="634" spans="1:17" x14ac:dyDescent="0.3">
      <c r="A634" t="str">
        <v>Low Value</v>
      </c>
      <c r="C634" t="str">
        <v>Low</v>
      </c>
      <c r="E634" t="str">
        <v>Cheap</v>
      </c>
      <c r="G634" t="str">
        <f>IF(AND('Main Data(Cleaned)'!E633&gt;7,'Main Data(Cleaned)'!I633="Yes"),"High Qty &amp; Returned","No")</f>
        <v>No</v>
      </c>
      <c r="O634" s="1">
        <f>DATE(YEAR('Main Data(Cleaned)'!H634),MONTH('Main Data(Cleaned)'!H634),DAY('Main Data(Cleaned)'!H634))</f>
        <v>45845</v>
      </c>
      <c r="Q634">
        <f>O634-'Main Data(Cleaned)'!G634</f>
        <v>39</v>
      </c>
    </row>
    <row r="635" spans="1:17" x14ac:dyDescent="0.3">
      <c r="A635" t="str">
        <v>Low Value</v>
      </c>
      <c r="C635" t="str">
        <v>High</v>
      </c>
      <c r="E635" t="str">
        <v>Cheap</v>
      </c>
      <c r="G635" t="str">
        <f>IF(AND('Main Data(Cleaned)'!E634&gt;7,'Main Data(Cleaned)'!I634="Yes"),"High Qty &amp; Returned","No")</f>
        <v>High Qty &amp; Returned</v>
      </c>
      <c r="O635" s="1">
        <f>DATE(YEAR('Main Data(Cleaned)'!H635),MONTH('Main Data(Cleaned)'!H635),DAY('Main Data(Cleaned)'!H635))</f>
        <v>45182</v>
      </c>
      <c r="Q635">
        <f>O635-'Main Data(Cleaned)'!G635</f>
        <v>31</v>
      </c>
    </row>
    <row r="636" spans="1:17" x14ac:dyDescent="0.3">
      <c r="A636" t="str">
        <v>Low Value</v>
      </c>
      <c r="C636" t="str">
        <v>Medium</v>
      </c>
      <c r="E636" t="str">
        <v>Moderate</v>
      </c>
      <c r="G636" t="str">
        <f>IF(AND('Main Data(Cleaned)'!E635&gt;7,'Main Data(Cleaned)'!I635="Yes"),"High Qty &amp; Returned","No")</f>
        <v>No</v>
      </c>
      <c r="O636" s="1">
        <f>DATE(YEAR('Main Data(Cleaned)'!H636),MONTH('Main Data(Cleaned)'!H636),DAY('Main Data(Cleaned)'!H636))</f>
        <v>45541</v>
      </c>
      <c r="Q636">
        <f>O636-'Main Data(Cleaned)'!G636</f>
        <v>40</v>
      </c>
    </row>
    <row r="637" spans="1:17" x14ac:dyDescent="0.3">
      <c r="A637" t="str">
        <v>High Value</v>
      </c>
      <c r="C637" t="str">
        <v>High</v>
      </c>
      <c r="E637" t="str">
        <v>Moderate</v>
      </c>
      <c r="G637" t="str">
        <f>IF(AND('Main Data(Cleaned)'!E636&gt;7,'Main Data(Cleaned)'!I636="Yes"),"High Qty &amp; Returned","No")</f>
        <v>No</v>
      </c>
      <c r="O637" s="1">
        <f>DATE(YEAR('Main Data(Cleaned)'!H637),MONTH('Main Data(Cleaned)'!H637),DAY('Main Data(Cleaned)'!H637))</f>
        <v>45709</v>
      </c>
      <c r="Q637">
        <f>O637-'Main Data(Cleaned)'!G637</f>
        <v>18</v>
      </c>
    </row>
    <row r="638" spans="1:17" x14ac:dyDescent="0.3">
      <c r="A638" t="str">
        <v>Low Value</v>
      </c>
      <c r="C638" t="str">
        <v>Medium</v>
      </c>
      <c r="E638" t="str">
        <v>Cheap</v>
      </c>
      <c r="G638" t="str">
        <f>IF(AND('Main Data(Cleaned)'!E637&gt;7,'Main Data(Cleaned)'!I637="Yes"),"High Qty &amp; Returned","No")</f>
        <v>No</v>
      </c>
      <c r="O638" s="1">
        <f>DATE(YEAR('Main Data(Cleaned)'!H638),MONTH('Main Data(Cleaned)'!H638),DAY('Main Data(Cleaned)'!H638))</f>
        <v>45371</v>
      </c>
      <c r="Q638">
        <f>O638-'Main Data(Cleaned)'!G638</f>
        <v>18</v>
      </c>
    </row>
    <row r="639" spans="1:17" x14ac:dyDescent="0.3">
      <c r="A639" t="str">
        <v>Low Value</v>
      </c>
      <c r="C639" t="str">
        <v>Medium</v>
      </c>
      <c r="E639" t="str">
        <v>Cheap</v>
      </c>
      <c r="G639" t="str">
        <f>IF(AND('Main Data(Cleaned)'!E638&gt;7,'Main Data(Cleaned)'!I638="Yes"),"High Qty &amp; Returned","No")</f>
        <v>No</v>
      </c>
      <c r="O639" s="1">
        <f>DATE(YEAR('Main Data(Cleaned)'!H639),MONTH('Main Data(Cleaned)'!H639),DAY('Main Data(Cleaned)'!H639))</f>
        <v>45928</v>
      </c>
      <c r="Q639">
        <f>O639-'Main Data(Cleaned)'!G639</f>
        <v>43</v>
      </c>
    </row>
    <row r="640" spans="1:17" x14ac:dyDescent="0.3">
      <c r="A640" t="str">
        <v>High Value</v>
      </c>
      <c r="C640" t="str">
        <v>Low</v>
      </c>
      <c r="E640" t="str">
        <v>Moderate</v>
      </c>
      <c r="G640" t="str">
        <f>IF(AND('Main Data(Cleaned)'!E639&gt;7,'Main Data(Cleaned)'!I639="Yes"),"High Qty &amp; Returned","No")</f>
        <v>No</v>
      </c>
      <c r="O640" s="1">
        <f>DATE(YEAR('Main Data(Cleaned)'!H640),MONTH('Main Data(Cleaned)'!H640),DAY('Main Data(Cleaned)'!H640))</f>
        <v>45262</v>
      </c>
      <c r="Q640">
        <f>O640-'Main Data(Cleaned)'!G640</f>
        <v>40</v>
      </c>
    </row>
    <row r="641" spans="1:17" x14ac:dyDescent="0.3">
      <c r="A641" t="str">
        <v>Low Value</v>
      </c>
      <c r="C641" t="str">
        <v>Low</v>
      </c>
      <c r="E641" t="str">
        <v>Cheap</v>
      </c>
      <c r="G641" t="str">
        <f>IF(AND('Main Data(Cleaned)'!E640&gt;7,'Main Data(Cleaned)'!I640="Yes"),"High Qty &amp; Returned","No")</f>
        <v>No</v>
      </c>
      <c r="O641" s="1">
        <f>DATE(YEAR('Main Data(Cleaned)'!H641),MONTH('Main Data(Cleaned)'!H641),DAY('Main Data(Cleaned)'!H641))</f>
        <v>45766</v>
      </c>
      <c r="Q641">
        <f>O641-'Main Data(Cleaned)'!G641</f>
        <v>42</v>
      </c>
    </row>
    <row r="642" spans="1:17" x14ac:dyDescent="0.3">
      <c r="A642" t="str">
        <v>Low Value</v>
      </c>
      <c r="C642" t="str">
        <v>Medium</v>
      </c>
      <c r="E642" t="str">
        <v>Cheap</v>
      </c>
      <c r="G642" t="str">
        <f>IF(AND('Main Data(Cleaned)'!E641&gt;7,'Main Data(Cleaned)'!I641="Yes"),"High Qty &amp; Returned","No")</f>
        <v>No</v>
      </c>
      <c r="O642" s="1">
        <f>DATE(YEAR('Main Data(Cleaned)'!H642),MONTH('Main Data(Cleaned)'!H642),DAY('Main Data(Cleaned)'!H642))</f>
        <v>45112</v>
      </c>
      <c r="Q642">
        <f>O642-'Main Data(Cleaned)'!G642</f>
        <v>29</v>
      </c>
    </row>
    <row r="643" spans="1:17" x14ac:dyDescent="0.3">
      <c r="A643" t="str">
        <v>High Value</v>
      </c>
      <c r="C643" t="str">
        <v>High</v>
      </c>
      <c r="E643" t="str">
        <v>Moderate</v>
      </c>
      <c r="G643" t="str">
        <f>IF(AND('Main Data(Cleaned)'!E642&gt;7,'Main Data(Cleaned)'!I642="Yes"),"High Qty &amp; Returned","No")</f>
        <v>No</v>
      </c>
      <c r="O643" s="1">
        <f>DATE(YEAR('Main Data(Cleaned)'!H643),MONTH('Main Data(Cleaned)'!H643),DAY('Main Data(Cleaned)'!H643))</f>
        <v>45859</v>
      </c>
      <c r="Q643">
        <f>O643-'Main Data(Cleaned)'!G643</f>
        <v>26</v>
      </c>
    </row>
    <row r="644" spans="1:17" x14ac:dyDescent="0.3">
      <c r="A644" t="str">
        <v>Low Value</v>
      </c>
      <c r="C644" t="str">
        <v>High</v>
      </c>
      <c r="E644" t="str">
        <v>Moderate</v>
      </c>
      <c r="G644" t="str">
        <f>IF(AND('Main Data(Cleaned)'!E643&gt;7,'Main Data(Cleaned)'!I643="Yes"),"High Qty &amp; Returned","No")</f>
        <v>High Qty &amp; Returned</v>
      </c>
      <c r="O644" s="1">
        <f>DATE(YEAR('Main Data(Cleaned)'!H644),MONTH('Main Data(Cleaned)'!H644),DAY('Main Data(Cleaned)'!H644))</f>
        <v>45338</v>
      </c>
      <c r="Q644">
        <f>O644-'Main Data(Cleaned)'!G644</f>
        <v>25</v>
      </c>
    </row>
    <row r="645" spans="1:17" x14ac:dyDescent="0.3">
      <c r="A645" t="str">
        <v>Low Value</v>
      </c>
      <c r="C645" t="str">
        <v>Low</v>
      </c>
      <c r="E645" t="str">
        <v>Cheap</v>
      </c>
      <c r="G645" t="str">
        <f>IF(AND('Main Data(Cleaned)'!E644&gt;7,'Main Data(Cleaned)'!I644="Yes"),"High Qty &amp; Returned","No")</f>
        <v>No</v>
      </c>
      <c r="O645" s="1">
        <f>DATE(YEAR('Main Data(Cleaned)'!H645),MONTH('Main Data(Cleaned)'!H645),DAY('Main Data(Cleaned)'!H645))</f>
        <v>45140</v>
      </c>
      <c r="Q645">
        <f>O645-'Main Data(Cleaned)'!G645</f>
        <v>34</v>
      </c>
    </row>
    <row r="646" spans="1:17" x14ac:dyDescent="0.3">
      <c r="A646" t="str">
        <v>Low Value</v>
      </c>
      <c r="C646" t="str">
        <v>Medium</v>
      </c>
      <c r="E646" t="str">
        <v>Cheap</v>
      </c>
      <c r="G646" t="str">
        <f>IF(AND('Main Data(Cleaned)'!E645&gt;7,'Main Data(Cleaned)'!I645="Yes"),"High Qty &amp; Returned","No")</f>
        <v>No</v>
      </c>
      <c r="O646" s="1">
        <f>DATE(YEAR('Main Data(Cleaned)'!H646),MONTH('Main Data(Cleaned)'!H646),DAY('Main Data(Cleaned)'!H646))</f>
        <v>45267</v>
      </c>
      <c r="Q646">
        <f>O646-'Main Data(Cleaned)'!G646</f>
        <v>37</v>
      </c>
    </row>
    <row r="647" spans="1:17" x14ac:dyDescent="0.3">
      <c r="A647" t="str">
        <v>Low Value</v>
      </c>
      <c r="C647" t="str">
        <v>Medium</v>
      </c>
      <c r="E647" t="str">
        <v>Cheap</v>
      </c>
      <c r="G647" t="str">
        <f>IF(AND('Main Data(Cleaned)'!E646&gt;7,'Main Data(Cleaned)'!I646="Yes"),"High Qty &amp; Returned","No")</f>
        <v>No</v>
      </c>
      <c r="O647" s="1">
        <f>DATE(YEAR('Main Data(Cleaned)'!H647),MONTH('Main Data(Cleaned)'!H647),DAY('Main Data(Cleaned)'!H647))</f>
        <v>44958</v>
      </c>
      <c r="Q647">
        <f>O647-'Main Data(Cleaned)'!G647</f>
        <v>27</v>
      </c>
    </row>
    <row r="648" spans="1:17" x14ac:dyDescent="0.3">
      <c r="A648" t="str">
        <v>Low Value</v>
      </c>
      <c r="C648" t="str">
        <v>High</v>
      </c>
      <c r="E648" t="str">
        <v>Cheap</v>
      </c>
      <c r="G648" t="str">
        <f>IF(AND('Main Data(Cleaned)'!E647&gt;7,'Main Data(Cleaned)'!I647="Yes"),"High Qty &amp; Returned","No")</f>
        <v>No</v>
      </c>
      <c r="O648" s="1">
        <f>DATE(YEAR('Main Data(Cleaned)'!H648),MONTH('Main Data(Cleaned)'!H648),DAY('Main Data(Cleaned)'!H648))</f>
        <v>45845</v>
      </c>
      <c r="Q648">
        <f>O648-'Main Data(Cleaned)'!G648</f>
        <v>32</v>
      </c>
    </row>
    <row r="649" spans="1:17" x14ac:dyDescent="0.3">
      <c r="A649" t="str">
        <v>Low Value</v>
      </c>
      <c r="C649" t="str">
        <v>Medium</v>
      </c>
      <c r="E649" t="str">
        <v>Cheap</v>
      </c>
      <c r="G649" t="str">
        <f>IF(AND('Main Data(Cleaned)'!E648&gt;7,'Main Data(Cleaned)'!I648="Yes"),"High Qty &amp; Returned","No")</f>
        <v>No</v>
      </c>
      <c r="O649" s="1">
        <f>DATE(YEAR('Main Data(Cleaned)'!H649),MONTH('Main Data(Cleaned)'!H649),DAY('Main Data(Cleaned)'!H649))</f>
        <v>45888</v>
      </c>
      <c r="Q649">
        <f>O649-'Main Data(Cleaned)'!G649</f>
        <v>32</v>
      </c>
    </row>
    <row r="650" spans="1:17" x14ac:dyDescent="0.3">
      <c r="A650" t="str">
        <v>Low Value</v>
      </c>
      <c r="C650" t="str">
        <v>Medium</v>
      </c>
      <c r="E650" t="str">
        <v>Cheap</v>
      </c>
      <c r="G650" t="str">
        <f>IF(AND('Main Data(Cleaned)'!E649&gt;7,'Main Data(Cleaned)'!I649="Yes"),"High Qty &amp; Returned","No")</f>
        <v>No</v>
      </c>
      <c r="O650" s="1">
        <f>DATE(YEAR('Main Data(Cleaned)'!H650),MONTH('Main Data(Cleaned)'!H650),DAY('Main Data(Cleaned)'!H650))</f>
        <v>45444</v>
      </c>
      <c r="Q650">
        <f>O650-'Main Data(Cleaned)'!G650</f>
        <v>36</v>
      </c>
    </row>
    <row r="651" spans="1:17" x14ac:dyDescent="0.3">
      <c r="A651" t="str">
        <v>High Value</v>
      </c>
      <c r="C651" t="str">
        <v>Medium</v>
      </c>
      <c r="E651" t="str">
        <v>Moderate</v>
      </c>
      <c r="G651" t="str">
        <f>IF(AND('Main Data(Cleaned)'!E650&gt;7,'Main Data(Cleaned)'!I650="Yes"),"High Qty &amp; Returned","No")</f>
        <v>No</v>
      </c>
      <c r="O651" s="1">
        <f>DATE(YEAR('Main Data(Cleaned)'!H651),MONTH('Main Data(Cleaned)'!H651),DAY('Main Data(Cleaned)'!H651))</f>
        <v>45358</v>
      </c>
      <c r="Q651">
        <f>O651-'Main Data(Cleaned)'!G651</f>
        <v>19</v>
      </c>
    </row>
    <row r="652" spans="1:17" x14ac:dyDescent="0.3">
      <c r="A652" t="str">
        <v>Low Value</v>
      </c>
      <c r="C652" t="str">
        <v>Medium</v>
      </c>
      <c r="E652" t="str">
        <v>Cheap</v>
      </c>
      <c r="G652" t="str">
        <f>IF(AND('Main Data(Cleaned)'!E651&gt;7,'Main Data(Cleaned)'!I651="Yes"),"High Qty &amp; Returned","No")</f>
        <v>No</v>
      </c>
      <c r="O652" s="1">
        <f>DATE(YEAR('Main Data(Cleaned)'!H652),MONTH('Main Data(Cleaned)'!H652),DAY('Main Data(Cleaned)'!H652))</f>
        <v>45359</v>
      </c>
      <c r="Q652">
        <f>O652-'Main Data(Cleaned)'!G652</f>
        <v>26</v>
      </c>
    </row>
    <row r="653" spans="1:17" x14ac:dyDescent="0.3">
      <c r="A653" t="str">
        <v>Low Value</v>
      </c>
      <c r="C653" t="str">
        <v>High</v>
      </c>
      <c r="E653" t="str">
        <v>Cheap</v>
      </c>
      <c r="G653" t="str">
        <f>IF(AND('Main Data(Cleaned)'!E652&gt;7,'Main Data(Cleaned)'!I652="Yes"),"High Qty &amp; Returned","No")</f>
        <v>No</v>
      </c>
      <c r="O653" s="1">
        <f>DATE(YEAR('Main Data(Cleaned)'!H653),MONTH('Main Data(Cleaned)'!H653),DAY('Main Data(Cleaned)'!H653))</f>
        <v>45488</v>
      </c>
      <c r="Q653">
        <f>O653-'Main Data(Cleaned)'!G653</f>
        <v>16</v>
      </c>
    </row>
    <row r="654" spans="1:17" x14ac:dyDescent="0.3">
      <c r="A654" t="str">
        <v>Low Value</v>
      </c>
      <c r="C654" t="str">
        <v>Medium</v>
      </c>
      <c r="E654" t="str">
        <v>Moderate</v>
      </c>
      <c r="G654" t="str">
        <f>IF(AND('Main Data(Cleaned)'!E653&gt;7,'Main Data(Cleaned)'!I653="Yes"),"High Qty &amp; Returned","No")</f>
        <v>High Qty &amp; Returned</v>
      </c>
      <c r="O654" s="1">
        <f>DATE(YEAR('Main Data(Cleaned)'!H654),MONTH('Main Data(Cleaned)'!H654),DAY('Main Data(Cleaned)'!H654))</f>
        <v>45459</v>
      </c>
      <c r="Q654">
        <f>O654-'Main Data(Cleaned)'!G654</f>
        <v>18</v>
      </c>
    </row>
    <row r="655" spans="1:17" x14ac:dyDescent="0.3">
      <c r="A655" t="str">
        <v>Low Value</v>
      </c>
      <c r="C655" t="str">
        <v>Medium</v>
      </c>
      <c r="E655" t="str">
        <v>Cheap</v>
      </c>
      <c r="G655" t="str">
        <f>IF(AND('Main Data(Cleaned)'!E654&gt;7,'Main Data(Cleaned)'!I654="Yes"),"High Qty &amp; Returned","No")</f>
        <v>No</v>
      </c>
      <c r="O655" s="1">
        <f>DATE(YEAR('Main Data(Cleaned)'!H655),MONTH('Main Data(Cleaned)'!H655),DAY('Main Data(Cleaned)'!H655))</f>
        <v>45427</v>
      </c>
      <c r="Q655">
        <f>O655-'Main Data(Cleaned)'!G655</f>
        <v>15</v>
      </c>
    </row>
    <row r="656" spans="1:17" x14ac:dyDescent="0.3">
      <c r="A656" t="str">
        <v>Low Value</v>
      </c>
      <c r="C656" t="str">
        <v>High</v>
      </c>
      <c r="E656" t="str">
        <v>Moderate</v>
      </c>
      <c r="G656" t="str">
        <f>IF(AND('Main Data(Cleaned)'!E655&gt;7,'Main Data(Cleaned)'!I655="Yes"),"High Qty &amp; Returned","No")</f>
        <v>No</v>
      </c>
      <c r="O656" s="1">
        <f>DATE(YEAR('Main Data(Cleaned)'!H656),MONTH('Main Data(Cleaned)'!H656),DAY('Main Data(Cleaned)'!H656))</f>
        <v>45765</v>
      </c>
      <c r="Q656">
        <f>O656-'Main Data(Cleaned)'!G656</f>
        <v>23</v>
      </c>
    </row>
    <row r="657" spans="1:17" x14ac:dyDescent="0.3">
      <c r="A657" t="str">
        <v>Low Value</v>
      </c>
      <c r="C657" t="str">
        <v>High</v>
      </c>
      <c r="E657" t="str">
        <v>Moderate</v>
      </c>
      <c r="G657" t="str">
        <f>IF(AND('Main Data(Cleaned)'!E656&gt;7,'Main Data(Cleaned)'!I656="Yes"),"High Qty &amp; Returned","No")</f>
        <v>High Qty &amp; Returned</v>
      </c>
      <c r="O657" s="1">
        <f>DATE(YEAR('Main Data(Cleaned)'!H657),MONTH('Main Data(Cleaned)'!H657),DAY('Main Data(Cleaned)'!H657))</f>
        <v>45177</v>
      </c>
      <c r="Q657">
        <f>O657-'Main Data(Cleaned)'!G657</f>
        <v>26</v>
      </c>
    </row>
    <row r="658" spans="1:17" x14ac:dyDescent="0.3">
      <c r="A658" t="str">
        <v>Low Value</v>
      </c>
      <c r="C658" t="str">
        <v>Low</v>
      </c>
      <c r="E658" t="str">
        <v>Moderate</v>
      </c>
      <c r="G658" t="str">
        <f>IF(AND('Main Data(Cleaned)'!E657&gt;7,'Main Data(Cleaned)'!I657="Yes"),"High Qty &amp; Returned","No")</f>
        <v>No</v>
      </c>
      <c r="O658" s="1">
        <f>DATE(YEAR('Main Data(Cleaned)'!H658),MONTH('Main Data(Cleaned)'!H658),DAY('Main Data(Cleaned)'!H658))</f>
        <v>45606</v>
      </c>
      <c r="Q658">
        <f>O658-'Main Data(Cleaned)'!G658</f>
        <v>28</v>
      </c>
    </row>
    <row r="659" spans="1:17" x14ac:dyDescent="0.3">
      <c r="A659" t="str">
        <v>Low Value</v>
      </c>
      <c r="C659" t="str">
        <v>High</v>
      </c>
      <c r="E659" t="str">
        <v>Cheap</v>
      </c>
      <c r="G659" t="str">
        <f>IF(AND('Main Data(Cleaned)'!E658&gt;7,'Main Data(Cleaned)'!I658="Yes"),"High Qty &amp; Returned","No")</f>
        <v>No</v>
      </c>
      <c r="O659" s="1">
        <f>DATE(YEAR('Main Data(Cleaned)'!H659),MONTH('Main Data(Cleaned)'!H659),DAY('Main Data(Cleaned)'!H659))</f>
        <v>45097</v>
      </c>
      <c r="Q659">
        <f>O659-'Main Data(Cleaned)'!G659</f>
        <v>33</v>
      </c>
    </row>
    <row r="660" spans="1:17" x14ac:dyDescent="0.3">
      <c r="A660" t="str">
        <v>Low Value</v>
      </c>
      <c r="C660" t="str">
        <v>Medium</v>
      </c>
      <c r="E660" t="str">
        <v>Cheap</v>
      </c>
      <c r="G660" t="str">
        <f>IF(AND('Main Data(Cleaned)'!E659&gt;7,'Main Data(Cleaned)'!I659="Yes"),"High Qty &amp; Returned","No")</f>
        <v>No</v>
      </c>
      <c r="O660" s="1">
        <f>DATE(YEAR('Main Data(Cleaned)'!H660),MONTH('Main Data(Cleaned)'!H660),DAY('Main Data(Cleaned)'!H660))</f>
        <v>45462</v>
      </c>
      <c r="Q660">
        <f>O660-'Main Data(Cleaned)'!G660</f>
        <v>21</v>
      </c>
    </row>
    <row r="661" spans="1:17" x14ac:dyDescent="0.3">
      <c r="A661" t="str">
        <v>High Value</v>
      </c>
      <c r="C661" t="str">
        <v>Medium</v>
      </c>
      <c r="E661" t="str">
        <v>Moderate</v>
      </c>
      <c r="G661" t="str">
        <f>IF(AND('Main Data(Cleaned)'!E660&gt;7,'Main Data(Cleaned)'!I660="Yes"),"High Qty &amp; Returned","No")</f>
        <v>No</v>
      </c>
      <c r="O661" s="1">
        <f>DATE(YEAR('Main Data(Cleaned)'!H661),MONTH('Main Data(Cleaned)'!H661),DAY('Main Data(Cleaned)'!H661))</f>
        <v>45090</v>
      </c>
      <c r="Q661">
        <f>O661-'Main Data(Cleaned)'!G661</f>
        <v>38</v>
      </c>
    </row>
    <row r="662" spans="1:17" x14ac:dyDescent="0.3">
      <c r="A662" t="str">
        <v>High Value</v>
      </c>
      <c r="C662" t="str">
        <v>Low</v>
      </c>
      <c r="E662" t="str">
        <v>Moderate</v>
      </c>
      <c r="G662" t="str">
        <f>IF(AND('Main Data(Cleaned)'!E661&gt;7,'Main Data(Cleaned)'!I661="Yes"),"High Qty &amp; Returned","No")</f>
        <v>No</v>
      </c>
      <c r="O662" s="1">
        <f>DATE(YEAR('Main Data(Cleaned)'!H662),MONTH('Main Data(Cleaned)'!H662),DAY('Main Data(Cleaned)'!H662))</f>
        <v>45948</v>
      </c>
      <c r="Q662">
        <f>O662-'Main Data(Cleaned)'!G662</f>
        <v>44</v>
      </c>
    </row>
    <row r="663" spans="1:17" x14ac:dyDescent="0.3">
      <c r="A663" t="str">
        <v>Low Value</v>
      </c>
      <c r="C663" t="str">
        <v>Medium</v>
      </c>
      <c r="E663" t="str">
        <v>Cheap</v>
      </c>
      <c r="G663" t="str">
        <f>IF(AND('Main Data(Cleaned)'!E662&gt;7,'Main Data(Cleaned)'!I662="Yes"),"High Qty &amp; Returned","No")</f>
        <v>High Qty &amp; Returned</v>
      </c>
      <c r="O663" s="1">
        <f>DATE(YEAR('Main Data(Cleaned)'!H663),MONTH('Main Data(Cleaned)'!H663),DAY('Main Data(Cleaned)'!H663))</f>
        <v>45455</v>
      </c>
      <c r="Q663">
        <f>O663-'Main Data(Cleaned)'!G663</f>
        <v>45</v>
      </c>
    </row>
    <row r="664" spans="1:17" x14ac:dyDescent="0.3">
      <c r="A664" t="str">
        <v>Low Value</v>
      </c>
      <c r="C664" t="str">
        <v>Medium</v>
      </c>
      <c r="E664" t="str">
        <v>Cheap</v>
      </c>
      <c r="G664" t="str">
        <f>IF(AND('Main Data(Cleaned)'!E663&gt;7,'Main Data(Cleaned)'!I663="Yes"),"High Qty &amp; Returned","No")</f>
        <v>No</v>
      </c>
      <c r="O664" s="1">
        <f>DATE(YEAR('Main Data(Cleaned)'!H664),MONTH('Main Data(Cleaned)'!H664),DAY('Main Data(Cleaned)'!H664))</f>
        <v>45409</v>
      </c>
      <c r="Q664">
        <f>O664-'Main Data(Cleaned)'!G664</f>
        <v>21</v>
      </c>
    </row>
    <row r="665" spans="1:17" x14ac:dyDescent="0.3">
      <c r="A665" t="str">
        <v>Low Value</v>
      </c>
      <c r="C665" t="str">
        <v>Medium</v>
      </c>
      <c r="E665" t="str">
        <v>Moderate</v>
      </c>
      <c r="G665" t="str">
        <f>IF(AND('Main Data(Cleaned)'!E664&gt;7,'Main Data(Cleaned)'!I664="Yes"),"High Qty &amp; Returned","No")</f>
        <v>No</v>
      </c>
      <c r="O665" s="1">
        <f>DATE(YEAR('Main Data(Cleaned)'!H665),MONTH('Main Data(Cleaned)'!H665),DAY('Main Data(Cleaned)'!H665))</f>
        <v>45434</v>
      </c>
      <c r="Q665">
        <f>O665-'Main Data(Cleaned)'!G665</f>
        <v>19</v>
      </c>
    </row>
    <row r="666" spans="1:17" x14ac:dyDescent="0.3">
      <c r="A666" t="str">
        <v>Low Value</v>
      </c>
      <c r="C666" t="str">
        <v>Low</v>
      </c>
      <c r="E666" t="str">
        <v>Cheap</v>
      </c>
      <c r="G666" t="str">
        <f>IF(AND('Main Data(Cleaned)'!E665&gt;7,'Main Data(Cleaned)'!I665="Yes"),"High Qty &amp; Returned","No")</f>
        <v>No</v>
      </c>
      <c r="O666" s="1">
        <f>DATE(YEAR('Main Data(Cleaned)'!H666),MONTH('Main Data(Cleaned)'!H666),DAY('Main Data(Cleaned)'!H666))</f>
        <v>45047</v>
      </c>
      <c r="Q666">
        <f>O666-'Main Data(Cleaned)'!G666</f>
        <v>38</v>
      </c>
    </row>
    <row r="667" spans="1:17" x14ac:dyDescent="0.3">
      <c r="A667" t="str">
        <v>Low Value</v>
      </c>
      <c r="C667" t="str">
        <v>High</v>
      </c>
      <c r="E667" t="str">
        <v>Moderate</v>
      </c>
      <c r="G667" t="str">
        <f>IF(AND('Main Data(Cleaned)'!E666&gt;7,'Main Data(Cleaned)'!I666="Yes"),"High Qty &amp; Returned","No")</f>
        <v>No</v>
      </c>
      <c r="O667" s="1">
        <f>DATE(YEAR('Main Data(Cleaned)'!H667),MONTH('Main Data(Cleaned)'!H667),DAY('Main Data(Cleaned)'!H667))</f>
        <v>45525</v>
      </c>
      <c r="Q667">
        <f>O667-'Main Data(Cleaned)'!G667</f>
        <v>21</v>
      </c>
    </row>
    <row r="668" spans="1:17" x14ac:dyDescent="0.3">
      <c r="A668" t="str">
        <v>Low Value</v>
      </c>
      <c r="C668" t="str">
        <v>High</v>
      </c>
      <c r="E668" t="str">
        <v>Cheap</v>
      </c>
      <c r="G668" t="str">
        <f>IF(AND('Main Data(Cleaned)'!E667&gt;7,'Main Data(Cleaned)'!I667="Yes"),"High Qty &amp; Returned","No")</f>
        <v>High Qty &amp; Returned</v>
      </c>
      <c r="O668" s="1">
        <f>DATE(YEAR('Main Data(Cleaned)'!H668),MONTH('Main Data(Cleaned)'!H668),DAY('Main Data(Cleaned)'!H668))</f>
        <v>45771</v>
      </c>
      <c r="Q668">
        <f>O668-'Main Data(Cleaned)'!G668</f>
        <v>41</v>
      </c>
    </row>
    <row r="669" spans="1:17" x14ac:dyDescent="0.3">
      <c r="A669" t="str">
        <v>Low Value</v>
      </c>
      <c r="C669" t="str">
        <v>High</v>
      </c>
      <c r="E669" t="str">
        <v>Cheap</v>
      </c>
      <c r="G669" t="str">
        <f>IF(AND('Main Data(Cleaned)'!E668&gt;7,'Main Data(Cleaned)'!I668="Yes"),"High Qty &amp; Returned","No")</f>
        <v>No</v>
      </c>
      <c r="O669" s="1">
        <f>DATE(YEAR('Main Data(Cleaned)'!H669),MONTH('Main Data(Cleaned)'!H669),DAY('Main Data(Cleaned)'!H669))</f>
        <v>45721</v>
      </c>
      <c r="Q669">
        <f>O669-'Main Data(Cleaned)'!G669</f>
        <v>42</v>
      </c>
    </row>
    <row r="670" spans="1:17" x14ac:dyDescent="0.3">
      <c r="A670" t="str">
        <v>Low Value</v>
      </c>
      <c r="C670" t="str">
        <v>Low</v>
      </c>
      <c r="E670" t="str">
        <v>Moderate</v>
      </c>
      <c r="G670" t="str">
        <f>IF(AND('Main Data(Cleaned)'!E669&gt;7,'Main Data(Cleaned)'!I669="Yes"),"High Qty &amp; Returned","No")</f>
        <v>No</v>
      </c>
      <c r="O670" s="1">
        <f>DATE(YEAR('Main Data(Cleaned)'!H670),MONTH('Main Data(Cleaned)'!H670),DAY('Main Data(Cleaned)'!H670))</f>
        <v>45167</v>
      </c>
      <c r="Q670">
        <f>O670-'Main Data(Cleaned)'!G670</f>
        <v>19</v>
      </c>
    </row>
    <row r="671" spans="1:17" x14ac:dyDescent="0.3">
      <c r="A671" t="str">
        <v>Low Value</v>
      </c>
      <c r="C671" t="str">
        <v>Low</v>
      </c>
      <c r="E671" t="str">
        <v>Moderate</v>
      </c>
      <c r="G671" t="str">
        <f>IF(AND('Main Data(Cleaned)'!E670&gt;7,'Main Data(Cleaned)'!I670="Yes"),"High Qty &amp; Returned","No")</f>
        <v>No</v>
      </c>
      <c r="O671" s="1">
        <f>DATE(YEAR('Main Data(Cleaned)'!H671),MONTH('Main Data(Cleaned)'!H671),DAY('Main Data(Cleaned)'!H671))</f>
        <v>45243</v>
      </c>
      <c r="Q671">
        <f>O671-'Main Data(Cleaned)'!G671</f>
        <v>39</v>
      </c>
    </row>
    <row r="672" spans="1:17" x14ac:dyDescent="0.3">
      <c r="A672" t="str">
        <v>High Value</v>
      </c>
      <c r="C672" t="str">
        <v>Medium</v>
      </c>
      <c r="E672" t="str">
        <v>Moderate</v>
      </c>
      <c r="G672" t="str">
        <f>IF(AND('Main Data(Cleaned)'!E671&gt;7,'Main Data(Cleaned)'!I671="Yes"),"High Qty &amp; Returned","No")</f>
        <v>No</v>
      </c>
      <c r="O672" s="1">
        <f>DATE(YEAR('Main Data(Cleaned)'!H672),MONTH('Main Data(Cleaned)'!H672),DAY('Main Data(Cleaned)'!H672))</f>
        <v>45699</v>
      </c>
      <c r="Q672">
        <f>O672-'Main Data(Cleaned)'!G672</f>
        <v>29</v>
      </c>
    </row>
    <row r="673" spans="1:17" x14ac:dyDescent="0.3">
      <c r="A673" t="str">
        <v>Low Value</v>
      </c>
      <c r="C673" t="str">
        <v>High</v>
      </c>
      <c r="E673" t="str">
        <v>Cheap</v>
      </c>
      <c r="G673" t="str">
        <f>IF(AND('Main Data(Cleaned)'!E672&gt;7,'Main Data(Cleaned)'!I672="Yes"),"High Qty &amp; Returned","No")</f>
        <v>High Qty &amp; Returned</v>
      </c>
      <c r="O673" s="1">
        <f>DATE(YEAR('Main Data(Cleaned)'!H673),MONTH('Main Data(Cleaned)'!H673),DAY('Main Data(Cleaned)'!H673))</f>
        <v>45845</v>
      </c>
      <c r="Q673">
        <f>O673-'Main Data(Cleaned)'!G673</f>
        <v>36</v>
      </c>
    </row>
    <row r="674" spans="1:17" x14ac:dyDescent="0.3">
      <c r="A674" t="str">
        <v>Low Value</v>
      </c>
      <c r="C674" t="str">
        <v>Medium</v>
      </c>
      <c r="E674" t="str">
        <v>Moderate</v>
      </c>
      <c r="G674" t="str">
        <f>IF(AND('Main Data(Cleaned)'!E673&gt;7,'Main Data(Cleaned)'!I673="Yes"),"High Qty &amp; Returned","No")</f>
        <v>No</v>
      </c>
      <c r="O674" s="1">
        <f>DATE(YEAR('Main Data(Cleaned)'!H674),MONTH('Main Data(Cleaned)'!H674),DAY('Main Data(Cleaned)'!H674))</f>
        <v>44971</v>
      </c>
      <c r="Q674">
        <f>O674-'Main Data(Cleaned)'!G674</f>
        <v>16</v>
      </c>
    </row>
    <row r="675" spans="1:17" x14ac:dyDescent="0.3">
      <c r="A675" t="str">
        <v>High Value</v>
      </c>
      <c r="C675" t="str">
        <v>Medium</v>
      </c>
      <c r="E675" t="str">
        <v>Moderate</v>
      </c>
      <c r="G675" t="str">
        <f>IF(AND('Main Data(Cleaned)'!E674&gt;7,'Main Data(Cleaned)'!I674="Yes"),"High Qty &amp; Returned","No")</f>
        <v>No</v>
      </c>
      <c r="O675" s="1">
        <f>DATE(YEAR('Main Data(Cleaned)'!H675),MONTH('Main Data(Cleaned)'!H675),DAY('Main Data(Cleaned)'!H675))</f>
        <v>45697</v>
      </c>
      <c r="Q675">
        <f>O675-'Main Data(Cleaned)'!G675</f>
        <v>26</v>
      </c>
    </row>
    <row r="676" spans="1:17" x14ac:dyDescent="0.3">
      <c r="A676" t="str">
        <v>High Value</v>
      </c>
      <c r="C676" t="str">
        <v>Low</v>
      </c>
      <c r="E676" t="str">
        <v>Moderate</v>
      </c>
      <c r="G676" t="str">
        <f>IF(AND('Main Data(Cleaned)'!E675&gt;7,'Main Data(Cleaned)'!I675="Yes"),"High Qty &amp; Returned","No")</f>
        <v>High Qty &amp; Returned</v>
      </c>
      <c r="O676" s="1">
        <f>DATE(YEAR('Main Data(Cleaned)'!H676),MONTH('Main Data(Cleaned)'!H676),DAY('Main Data(Cleaned)'!H676))</f>
        <v>45525</v>
      </c>
      <c r="Q676">
        <f>O676-'Main Data(Cleaned)'!G676</f>
        <v>42</v>
      </c>
    </row>
    <row r="677" spans="1:17" x14ac:dyDescent="0.3">
      <c r="A677" t="str">
        <v>Low Value</v>
      </c>
      <c r="C677" t="str">
        <v>High</v>
      </c>
      <c r="E677" t="str">
        <v>Cheap</v>
      </c>
      <c r="G677" t="str">
        <f>IF(AND('Main Data(Cleaned)'!E676&gt;7,'Main Data(Cleaned)'!I676="Yes"),"High Qty &amp; Returned","No")</f>
        <v>High Qty &amp; Returned</v>
      </c>
      <c r="O677" s="1">
        <f>DATE(YEAR('Main Data(Cleaned)'!H677),MONTH('Main Data(Cleaned)'!H677),DAY('Main Data(Cleaned)'!H677))</f>
        <v>45896</v>
      </c>
      <c r="Q677">
        <f>O677-'Main Data(Cleaned)'!G677</f>
        <v>37</v>
      </c>
    </row>
    <row r="678" spans="1:17" x14ac:dyDescent="0.3">
      <c r="A678" t="str">
        <v>Low Value</v>
      </c>
      <c r="C678" t="str">
        <v>Medium</v>
      </c>
      <c r="E678" t="str">
        <v>Cheap</v>
      </c>
      <c r="G678" t="str">
        <f>IF(AND('Main Data(Cleaned)'!E677&gt;7,'Main Data(Cleaned)'!I677="Yes"),"High Qty &amp; Returned","No")</f>
        <v>No</v>
      </c>
      <c r="O678" s="1">
        <f>DATE(YEAR('Main Data(Cleaned)'!H678),MONTH('Main Data(Cleaned)'!H678),DAY('Main Data(Cleaned)'!H678))</f>
        <v>46040</v>
      </c>
      <c r="Q678">
        <f>O678-'Main Data(Cleaned)'!G678</f>
        <v>41</v>
      </c>
    </row>
    <row r="679" spans="1:17" x14ac:dyDescent="0.3">
      <c r="A679" t="str">
        <v>Low Value</v>
      </c>
      <c r="C679" t="str">
        <v>Medium</v>
      </c>
      <c r="E679" t="str">
        <v>Moderate</v>
      </c>
      <c r="G679" t="str">
        <f>IF(AND('Main Data(Cleaned)'!E678&gt;7,'Main Data(Cleaned)'!I678="Yes"),"High Qty &amp; Returned","No")</f>
        <v>No</v>
      </c>
      <c r="O679" s="1">
        <f>DATE(YEAR('Main Data(Cleaned)'!H679),MONTH('Main Data(Cleaned)'!H679),DAY('Main Data(Cleaned)'!H679))</f>
        <v>45204</v>
      </c>
      <c r="Q679">
        <f>O679-'Main Data(Cleaned)'!G679</f>
        <v>17</v>
      </c>
    </row>
    <row r="680" spans="1:17" x14ac:dyDescent="0.3">
      <c r="A680" t="str">
        <v>High Value</v>
      </c>
      <c r="C680" t="str">
        <v>Medium</v>
      </c>
      <c r="E680" t="str">
        <v>Moderate</v>
      </c>
      <c r="G680" t="str">
        <f>IF(AND('Main Data(Cleaned)'!E679&gt;7,'Main Data(Cleaned)'!I679="Yes"),"High Qty &amp; Returned","No")</f>
        <v>No</v>
      </c>
      <c r="O680" s="1">
        <f>DATE(YEAR('Main Data(Cleaned)'!H680),MONTH('Main Data(Cleaned)'!H680),DAY('Main Data(Cleaned)'!H680))</f>
        <v>45398</v>
      </c>
      <c r="Q680">
        <f>O680-'Main Data(Cleaned)'!G680</f>
        <v>15</v>
      </c>
    </row>
    <row r="681" spans="1:17" x14ac:dyDescent="0.3">
      <c r="A681" t="str">
        <v>Low Value</v>
      </c>
      <c r="C681" t="str">
        <v>Medium</v>
      </c>
      <c r="E681" t="str">
        <v>Moderate</v>
      </c>
      <c r="G681" t="str">
        <f>IF(AND('Main Data(Cleaned)'!E680&gt;7,'Main Data(Cleaned)'!I680="Yes"),"High Qty &amp; Returned","No")</f>
        <v>No</v>
      </c>
      <c r="O681" s="1">
        <f>DATE(YEAR('Main Data(Cleaned)'!H681),MONTH('Main Data(Cleaned)'!H681),DAY('Main Data(Cleaned)'!H681))</f>
        <v>45910</v>
      </c>
      <c r="Q681">
        <f>O681-'Main Data(Cleaned)'!G681</f>
        <v>40</v>
      </c>
    </row>
    <row r="682" spans="1:17" x14ac:dyDescent="0.3">
      <c r="A682" t="str">
        <v>Low Value</v>
      </c>
      <c r="C682" t="str">
        <v>Low</v>
      </c>
      <c r="E682" t="str">
        <v>Moderate</v>
      </c>
      <c r="G682" t="str">
        <f>IF(AND('Main Data(Cleaned)'!E681&gt;7,'Main Data(Cleaned)'!I681="Yes"),"High Qty &amp; Returned","No")</f>
        <v>No</v>
      </c>
      <c r="O682" s="1">
        <f>DATE(YEAR('Main Data(Cleaned)'!H682),MONTH('Main Data(Cleaned)'!H682),DAY('Main Data(Cleaned)'!H682))</f>
        <v>45133</v>
      </c>
      <c r="Q682">
        <f>O682-'Main Data(Cleaned)'!G682</f>
        <v>41</v>
      </c>
    </row>
    <row r="683" spans="1:17" x14ac:dyDescent="0.3">
      <c r="A683" t="str">
        <v>Low Value</v>
      </c>
      <c r="C683" t="str">
        <v>Medium</v>
      </c>
      <c r="E683" t="str">
        <v>Moderate</v>
      </c>
      <c r="G683" t="str">
        <f>IF(AND('Main Data(Cleaned)'!E682&gt;7,'Main Data(Cleaned)'!I682="Yes"),"High Qty &amp; Returned","No")</f>
        <v>No</v>
      </c>
      <c r="O683" s="1">
        <f>DATE(YEAR('Main Data(Cleaned)'!H683),MONTH('Main Data(Cleaned)'!H683),DAY('Main Data(Cleaned)'!H683))</f>
        <v>45207</v>
      </c>
      <c r="Q683">
        <f>O683-'Main Data(Cleaned)'!G683</f>
        <v>39</v>
      </c>
    </row>
    <row r="684" spans="1:17" x14ac:dyDescent="0.3">
      <c r="A684" t="str">
        <v>High Value</v>
      </c>
      <c r="C684" t="str">
        <v>Low</v>
      </c>
      <c r="E684" t="str">
        <v>Moderate</v>
      </c>
      <c r="G684" t="str">
        <f>IF(AND('Main Data(Cleaned)'!E683&gt;7,'Main Data(Cleaned)'!I683="Yes"),"High Qty &amp; Returned","No")</f>
        <v>No</v>
      </c>
      <c r="O684" s="1">
        <f>DATE(YEAR('Main Data(Cleaned)'!H684),MONTH('Main Data(Cleaned)'!H684),DAY('Main Data(Cleaned)'!H684))</f>
        <v>45200</v>
      </c>
      <c r="Q684">
        <f>O684-'Main Data(Cleaned)'!G684</f>
        <v>37</v>
      </c>
    </row>
    <row r="685" spans="1:17" x14ac:dyDescent="0.3">
      <c r="A685" t="str">
        <v>Low Value</v>
      </c>
      <c r="C685" t="str">
        <v>Medium</v>
      </c>
      <c r="E685" t="str">
        <v>Cheap</v>
      </c>
      <c r="G685" t="str">
        <f>IF(AND('Main Data(Cleaned)'!E684&gt;7,'Main Data(Cleaned)'!I684="Yes"),"High Qty &amp; Returned","No")</f>
        <v>No</v>
      </c>
      <c r="O685" s="1">
        <f>DATE(YEAR('Main Data(Cleaned)'!H685),MONTH('Main Data(Cleaned)'!H685),DAY('Main Data(Cleaned)'!H685))</f>
        <v>45932</v>
      </c>
      <c r="Q685">
        <f>O685-'Main Data(Cleaned)'!G685</f>
        <v>39</v>
      </c>
    </row>
    <row r="686" spans="1:17" x14ac:dyDescent="0.3">
      <c r="A686" t="str">
        <v>Low Value</v>
      </c>
      <c r="C686" t="str">
        <v>Medium</v>
      </c>
      <c r="E686" t="str">
        <v>Cheap</v>
      </c>
      <c r="G686" t="str">
        <f>IF(AND('Main Data(Cleaned)'!E685&gt;7,'Main Data(Cleaned)'!I685="Yes"),"High Qty &amp; Returned","No")</f>
        <v>No</v>
      </c>
      <c r="O686" s="1">
        <f>DATE(YEAR('Main Data(Cleaned)'!H686),MONTH('Main Data(Cleaned)'!H686),DAY('Main Data(Cleaned)'!H686))</f>
        <v>45885</v>
      </c>
      <c r="Q686">
        <f>O686-'Main Data(Cleaned)'!G686</f>
        <v>27</v>
      </c>
    </row>
    <row r="687" spans="1:17" x14ac:dyDescent="0.3">
      <c r="A687" t="str">
        <v>Low Value</v>
      </c>
      <c r="C687" t="str">
        <v>Medium</v>
      </c>
      <c r="E687" t="str">
        <v>Moderate</v>
      </c>
      <c r="G687" t="str">
        <f>IF(AND('Main Data(Cleaned)'!E686&gt;7,'Main Data(Cleaned)'!I686="Yes"),"High Qty &amp; Returned","No")</f>
        <v>No</v>
      </c>
      <c r="O687" s="1">
        <f>DATE(YEAR('Main Data(Cleaned)'!H687),MONTH('Main Data(Cleaned)'!H687),DAY('Main Data(Cleaned)'!H687))</f>
        <v>45288</v>
      </c>
      <c r="Q687">
        <f>O687-'Main Data(Cleaned)'!G687</f>
        <v>34</v>
      </c>
    </row>
    <row r="688" spans="1:17" x14ac:dyDescent="0.3">
      <c r="A688" t="str">
        <v>Low Value</v>
      </c>
      <c r="C688" t="str">
        <v>Medium</v>
      </c>
      <c r="E688" t="str">
        <v>Cheap</v>
      </c>
      <c r="G688" t="str">
        <f>IF(AND('Main Data(Cleaned)'!E687&gt;7,'Main Data(Cleaned)'!I687="Yes"),"High Qty &amp; Returned","No")</f>
        <v>No</v>
      </c>
      <c r="O688" s="1">
        <f>DATE(YEAR('Main Data(Cleaned)'!H688),MONTH('Main Data(Cleaned)'!H688),DAY('Main Data(Cleaned)'!H688))</f>
        <v>45874</v>
      </c>
      <c r="Q688">
        <f>O688-'Main Data(Cleaned)'!G688</f>
        <v>23</v>
      </c>
    </row>
    <row r="689" spans="1:17" x14ac:dyDescent="0.3">
      <c r="A689" t="str">
        <v>Low Value</v>
      </c>
      <c r="C689" t="str">
        <v>Low</v>
      </c>
      <c r="E689" t="str">
        <v>Moderate</v>
      </c>
      <c r="G689" t="str">
        <f>IF(AND('Main Data(Cleaned)'!E688&gt;7,'Main Data(Cleaned)'!I688="Yes"),"High Qty &amp; Returned","No")</f>
        <v>High Qty &amp; Returned</v>
      </c>
      <c r="O689" s="1">
        <f>DATE(YEAR('Main Data(Cleaned)'!H689),MONTH('Main Data(Cleaned)'!H689),DAY('Main Data(Cleaned)'!H689))</f>
        <v>45143</v>
      </c>
      <c r="Q689">
        <f>O689-'Main Data(Cleaned)'!G689</f>
        <v>22</v>
      </c>
    </row>
    <row r="690" spans="1:17" x14ac:dyDescent="0.3">
      <c r="A690" t="str">
        <v>High Value</v>
      </c>
      <c r="C690" t="str">
        <v>High</v>
      </c>
      <c r="E690" t="str">
        <v>Moderate</v>
      </c>
      <c r="G690" t="str">
        <f>IF(AND('Main Data(Cleaned)'!E689&gt;7,'Main Data(Cleaned)'!I689="Yes"),"High Qty &amp; Returned","No")</f>
        <v>No</v>
      </c>
      <c r="O690" s="1">
        <f>DATE(YEAR('Main Data(Cleaned)'!H690),MONTH('Main Data(Cleaned)'!H690),DAY('Main Data(Cleaned)'!H690))</f>
        <v>45612</v>
      </c>
      <c r="Q690">
        <f>O690-'Main Data(Cleaned)'!G690</f>
        <v>44</v>
      </c>
    </row>
    <row r="691" spans="1:17" x14ac:dyDescent="0.3">
      <c r="A691" t="str">
        <v>Low Value</v>
      </c>
      <c r="C691" t="str">
        <v>Medium</v>
      </c>
      <c r="E691" t="str">
        <v>Cheap</v>
      </c>
      <c r="G691" t="str">
        <f>IF(AND('Main Data(Cleaned)'!E690&gt;7,'Main Data(Cleaned)'!I690="Yes"),"High Qty &amp; Returned","No")</f>
        <v>No</v>
      </c>
      <c r="O691" s="1">
        <f>DATE(YEAR('Main Data(Cleaned)'!H691),MONTH('Main Data(Cleaned)'!H691),DAY('Main Data(Cleaned)'!H691))</f>
        <v>45291</v>
      </c>
      <c r="Q691">
        <f>O691-'Main Data(Cleaned)'!G691</f>
        <v>16</v>
      </c>
    </row>
    <row r="692" spans="1:17" x14ac:dyDescent="0.3">
      <c r="A692" t="str">
        <v>High Value</v>
      </c>
      <c r="C692" t="str">
        <v>Medium</v>
      </c>
      <c r="E692" t="str">
        <v>Moderate</v>
      </c>
      <c r="G692" t="str">
        <f>IF(AND('Main Data(Cleaned)'!E691&gt;7,'Main Data(Cleaned)'!I691="Yes"),"High Qty &amp; Returned","No")</f>
        <v>High Qty &amp; Returned</v>
      </c>
      <c r="O692" s="1">
        <f>DATE(YEAR('Main Data(Cleaned)'!H692),MONTH('Main Data(Cleaned)'!H692),DAY('Main Data(Cleaned)'!H692))</f>
        <v>45116</v>
      </c>
      <c r="Q692">
        <f>O692-'Main Data(Cleaned)'!G692</f>
        <v>32</v>
      </c>
    </row>
    <row r="693" spans="1:17" x14ac:dyDescent="0.3">
      <c r="A693" t="str">
        <v>Low Value</v>
      </c>
      <c r="C693" t="str">
        <v>High</v>
      </c>
      <c r="E693" t="str">
        <v>Cheap</v>
      </c>
      <c r="G693" t="str">
        <f>IF(AND('Main Data(Cleaned)'!E692&gt;7,'Main Data(Cleaned)'!I692="Yes"),"High Qty &amp; Returned","No")</f>
        <v>High Qty &amp; Returned</v>
      </c>
      <c r="O693" s="1">
        <f>DATE(YEAR('Main Data(Cleaned)'!H693),MONTH('Main Data(Cleaned)'!H693),DAY('Main Data(Cleaned)'!H693))</f>
        <v>45959</v>
      </c>
      <c r="Q693">
        <f>O693-'Main Data(Cleaned)'!G693</f>
        <v>41</v>
      </c>
    </row>
    <row r="694" spans="1:17" x14ac:dyDescent="0.3">
      <c r="A694" t="str">
        <v>Low Value</v>
      </c>
      <c r="C694" t="str">
        <v>Medium</v>
      </c>
      <c r="E694" t="str">
        <v>Moderate</v>
      </c>
      <c r="G694" t="str">
        <f>IF(AND('Main Data(Cleaned)'!E693&gt;7,'Main Data(Cleaned)'!I693="Yes"),"High Qty &amp; Returned","No")</f>
        <v>No</v>
      </c>
      <c r="O694" s="1">
        <f>DATE(YEAR('Main Data(Cleaned)'!H694),MONTH('Main Data(Cleaned)'!H694),DAY('Main Data(Cleaned)'!H694))</f>
        <v>45831</v>
      </c>
      <c r="Q694">
        <f>O694-'Main Data(Cleaned)'!G694</f>
        <v>30</v>
      </c>
    </row>
    <row r="695" spans="1:17" x14ac:dyDescent="0.3">
      <c r="A695" t="str">
        <v>Low Value</v>
      </c>
      <c r="C695" t="str">
        <v>High</v>
      </c>
      <c r="E695" t="str">
        <v>Cheap</v>
      </c>
      <c r="G695" t="str">
        <f>IF(AND('Main Data(Cleaned)'!E694&gt;7,'Main Data(Cleaned)'!I694="Yes"),"High Qty &amp; Returned","No")</f>
        <v>No</v>
      </c>
      <c r="O695" s="1">
        <f>DATE(YEAR('Main Data(Cleaned)'!H695),MONTH('Main Data(Cleaned)'!H695),DAY('Main Data(Cleaned)'!H695))</f>
        <v>45449</v>
      </c>
      <c r="Q695">
        <f>O695-'Main Data(Cleaned)'!G695</f>
        <v>22</v>
      </c>
    </row>
    <row r="696" spans="1:17" x14ac:dyDescent="0.3">
      <c r="A696" t="str">
        <v>Low Value</v>
      </c>
      <c r="C696" t="str">
        <v>High</v>
      </c>
      <c r="E696" t="str">
        <v>Cheap</v>
      </c>
      <c r="G696" t="str">
        <f>IF(AND('Main Data(Cleaned)'!E695&gt;7,'Main Data(Cleaned)'!I695="Yes"),"High Qty &amp; Returned","No")</f>
        <v>No</v>
      </c>
      <c r="O696" s="1">
        <f>DATE(YEAR('Main Data(Cleaned)'!H696),MONTH('Main Data(Cleaned)'!H696),DAY('Main Data(Cleaned)'!H696))</f>
        <v>45019</v>
      </c>
      <c r="Q696">
        <f>O696-'Main Data(Cleaned)'!G696</f>
        <v>20</v>
      </c>
    </row>
    <row r="697" spans="1:17" x14ac:dyDescent="0.3">
      <c r="A697" t="str">
        <v>Low Value</v>
      </c>
      <c r="C697" t="str">
        <v>Low</v>
      </c>
      <c r="E697" t="str">
        <v>Cheap</v>
      </c>
      <c r="G697" t="str">
        <f>IF(AND('Main Data(Cleaned)'!E696&gt;7,'Main Data(Cleaned)'!I696="Yes"),"High Qty &amp; Returned","No")</f>
        <v>No</v>
      </c>
      <c r="O697" s="1">
        <f>DATE(YEAR('Main Data(Cleaned)'!H697),MONTH('Main Data(Cleaned)'!H697),DAY('Main Data(Cleaned)'!H697))</f>
        <v>45231</v>
      </c>
      <c r="Q697">
        <f>O697-'Main Data(Cleaned)'!G697</f>
        <v>26</v>
      </c>
    </row>
    <row r="698" spans="1:17" x14ac:dyDescent="0.3">
      <c r="A698" t="str">
        <v>High Value</v>
      </c>
      <c r="C698" t="str">
        <v>Medium</v>
      </c>
      <c r="E698" t="str">
        <v>Moderate</v>
      </c>
      <c r="G698" t="str">
        <f>IF(AND('Main Data(Cleaned)'!E697&gt;7,'Main Data(Cleaned)'!I697="Yes"),"High Qty &amp; Returned","No")</f>
        <v>No</v>
      </c>
      <c r="O698" s="1">
        <f>DATE(YEAR('Main Data(Cleaned)'!H698),MONTH('Main Data(Cleaned)'!H698),DAY('Main Data(Cleaned)'!H698))</f>
        <v>45528</v>
      </c>
      <c r="Q698">
        <f>O698-'Main Data(Cleaned)'!G698</f>
        <v>38</v>
      </c>
    </row>
    <row r="699" spans="1:17" x14ac:dyDescent="0.3">
      <c r="A699" t="str">
        <v>Low Value</v>
      </c>
      <c r="C699" t="str">
        <v>Medium</v>
      </c>
      <c r="E699" t="str">
        <v>Moderate</v>
      </c>
      <c r="G699" t="str">
        <f>IF(AND('Main Data(Cleaned)'!E698&gt;7,'Main Data(Cleaned)'!I698="Yes"),"High Qty &amp; Returned","No")</f>
        <v>No</v>
      </c>
      <c r="O699" s="1">
        <f>DATE(YEAR('Main Data(Cleaned)'!H699),MONTH('Main Data(Cleaned)'!H699),DAY('Main Data(Cleaned)'!H699))</f>
        <v>45882</v>
      </c>
      <c r="Q699">
        <f>O699-'Main Data(Cleaned)'!G699</f>
        <v>39</v>
      </c>
    </row>
    <row r="700" spans="1:17" x14ac:dyDescent="0.3">
      <c r="A700" t="str">
        <v>High Value</v>
      </c>
      <c r="C700" t="str">
        <v>High</v>
      </c>
      <c r="E700" t="str">
        <v>Moderate</v>
      </c>
      <c r="G700" t="str">
        <f>IF(AND('Main Data(Cleaned)'!E699&gt;7,'Main Data(Cleaned)'!I699="Yes"),"High Qty &amp; Returned","No")</f>
        <v>No</v>
      </c>
      <c r="O700" s="1">
        <f>DATE(YEAR('Main Data(Cleaned)'!H700),MONTH('Main Data(Cleaned)'!H700),DAY('Main Data(Cleaned)'!H700))</f>
        <v>45170</v>
      </c>
      <c r="Q700">
        <f>O700-'Main Data(Cleaned)'!G700</f>
        <v>29</v>
      </c>
    </row>
    <row r="701" spans="1:17" x14ac:dyDescent="0.3">
      <c r="A701" t="str">
        <v>Low Value</v>
      </c>
      <c r="C701" t="str">
        <v>Medium</v>
      </c>
      <c r="E701" t="str">
        <v>Cheap</v>
      </c>
      <c r="G701" t="str">
        <f>IF(AND('Main Data(Cleaned)'!E700&gt;7,'Main Data(Cleaned)'!I700="Yes"),"High Qty &amp; Returned","No")</f>
        <v>No</v>
      </c>
      <c r="O701" s="1">
        <f>DATE(YEAR('Main Data(Cleaned)'!H701),MONTH('Main Data(Cleaned)'!H701),DAY('Main Data(Cleaned)'!H701))</f>
        <v>45425</v>
      </c>
      <c r="Q701">
        <f>O701-'Main Data(Cleaned)'!G701</f>
        <v>35</v>
      </c>
    </row>
    <row r="702" spans="1:17" x14ac:dyDescent="0.3">
      <c r="A702" t="str">
        <v>High Value</v>
      </c>
      <c r="C702" t="str">
        <v>Medium</v>
      </c>
      <c r="E702" t="str">
        <v>Moderate</v>
      </c>
      <c r="G702" t="str">
        <f>IF(AND('Main Data(Cleaned)'!E701&gt;7,'Main Data(Cleaned)'!I701="Yes"),"High Qty &amp; Returned","No")</f>
        <v>No</v>
      </c>
      <c r="O702" s="1">
        <f>DATE(YEAR('Main Data(Cleaned)'!H702),MONTH('Main Data(Cleaned)'!H702),DAY('Main Data(Cleaned)'!H702))</f>
        <v>45352</v>
      </c>
      <c r="Q702">
        <f>O702-'Main Data(Cleaned)'!G702</f>
        <v>39</v>
      </c>
    </row>
    <row r="703" spans="1:17" x14ac:dyDescent="0.3">
      <c r="A703" t="str">
        <v>Low Value</v>
      </c>
      <c r="C703" t="str">
        <v>Medium</v>
      </c>
      <c r="E703" t="str">
        <v>Cheap</v>
      </c>
      <c r="G703" t="str">
        <f>IF(AND('Main Data(Cleaned)'!E702&gt;7,'Main Data(Cleaned)'!I702="Yes"),"High Qty &amp; Returned","No")</f>
        <v>No</v>
      </c>
      <c r="O703" s="1">
        <f>DATE(YEAR('Main Data(Cleaned)'!H703),MONTH('Main Data(Cleaned)'!H703),DAY('Main Data(Cleaned)'!H703))</f>
        <v>45646</v>
      </c>
      <c r="Q703">
        <f>O703-'Main Data(Cleaned)'!G703</f>
        <v>41</v>
      </c>
    </row>
    <row r="704" spans="1:17" x14ac:dyDescent="0.3">
      <c r="A704" t="str">
        <v>Low Value</v>
      </c>
      <c r="C704" t="str">
        <v>Medium</v>
      </c>
      <c r="E704" t="str">
        <v>Cheap</v>
      </c>
      <c r="G704" t="str">
        <f>IF(AND('Main Data(Cleaned)'!E703&gt;7,'Main Data(Cleaned)'!I703="Yes"),"High Qty &amp; Returned","No")</f>
        <v>No</v>
      </c>
      <c r="O704" s="1">
        <f>DATE(YEAR('Main Data(Cleaned)'!H704),MONTH('Main Data(Cleaned)'!H704),DAY('Main Data(Cleaned)'!H704))</f>
        <v>45864</v>
      </c>
      <c r="Q704">
        <f>O704-'Main Data(Cleaned)'!G704</f>
        <v>37</v>
      </c>
    </row>
    <row r="705" spans="1:17" x14ac:dyDescent="0.3">
      <c r="A705" t="str">
        <v>High Value</v>
      </c>
      <c r="C705" t="str">
        <v>Medium</v>
      </c>
      <c r="E705" t="str">
        <v>Moderate</v>
      </c>
      <c r="G705" t="str">
        <f>IF(AND('Main Data(Cleaned)'!E704&gt;7,'Main Data(Cleaned)'!I704="Yes"),"High Qty &amp; Returned","No")</f>
        <v>No</v>
      </c>
      <c r="O705" s="1">
        <f>DATE(YEAR('Main Data(Cleaned)'!H705),MONTH('Main Data(Cleaned)'!H705),DAY('Main Data(Cleaned)'!H705))</f>
        <v>45348</v>
      </c>
      <c r="Q705">
        <f>O705-'Main Data(Cleaned)'!G705</f>
        <v>26</v>
      </c>
    </row>
    <row r="706" spans="1:17" x14ac:dyDescent="0.3">
      <c r="A706" t="str">
        <v>High Value</v>
      </c>
      <c r="C706" t="str">
        <v>High</v>
      </c>
      <c r="E706" t="str">
        <v>Moderate</v>
      </c>
      <c r="G706" t="str">
        <f>IF(AND('Main Data(Cleaned)'!E705&gt;7,'Main Data(Cleaned)'!I705="Yes"),"High Qty &amp; Returned","No")</f>
        <v>High Qty &amp; Returned</v>
      </c>
      <c r="O706" s="1">
        <f>DATE(YEAR('Main Data(Cleaned)'!H706),MONTH('Main Data(Cleaned)'!H706),DAY('Main Data(Cleaned)'!H706))</f>
        <v>45848</v>
      </c>
      <c r="Q706">
        <f>O706-'Main Data(Cleaned)'!G706</f>
        <v>39</v>
      </c>
    </row>
    <row r="707" spans="1:17" x14ac:dyDescent="0.3">
      <c r="A707" t="str">
        <v>Low Value</v>
      </c>
      <c r="C707" t="str">
        <v>Medium</v>
      </c>
      <c r="E707" t="str">
        <v>Moderate</v>
      </c>
      <c r="G707" t="str">
        <f>IF(AND('Main Data(Cleaned)'!E706&gt;7,'Main Data(Cleaned)'!I706="Yes"),"High Qty &amp; Returned","No")</f>
        <v>No</v>
      </c>
      <c r="O707" s="1">
        <f>DATE(YEAR('Main Data(Cleaned)'!H707),MONTH('Main Data(Cleaned)'!H707),DAY('Main Data(Cleaned)'!H707))</f>
        <v>45954</v>
      </c>
      <c r="Q707">
        <f>O707-'Main Data(Cleaned)'!G707</f>
        <v>42</v>
      </c>
    </row>
    <row r="708" spans="1:17" x14ac:dyDescent="0.3">
      <c r="A708" t="str">
        <v>Low Value</v>
      </c>
      <c r="C708" t="str">
        <v>Medium</v>
      </c>
      <c r="E708" t="str">
        <v>Cheap</v>
      </c>
      <c r="G708" t="str">
        <f>IF(AND('Main Data(Cleaned)'!E707&gt;7,'Main Data(Cleaned)'!I707="Yes"),"High Qty &amp; Returned","No")</f>
        <v>No</v>
      </c>
      <c r="O708" s="1">
        <f>DATE(YEAR('Main Data(Cleaned)'!H708),MONTH('Main Data(Cleaned)'!H708),DAY('Main Data(Cleaned)'!H708))</f>
        <v>45820</v>
      </c>
      <c r="Q708">
        <f>O708-'Main Data(Cleaned)'!G708</f>
        <v>37</v>
      </c>
    </row>
    <row r="709" spans="1:17" x14ac:dyDescent="0.3">
      <c r="A709" t="str">
        <v>High Value</v>
      </c>
      <c r="C709" t="str">
        <v>Medium</v>
      </c>
      <c r="E709" t="str">
        <v>Moderate</v>
      </c>
      <c r="G709" t="str">
        <f>IF(AND('Main Data(Cleaned)'!E708&gt;7,'Main Data(Cleaned)'!I708="Yes"),"High Qty &amp; Returned","No")</f>
        <v>High Qty &amp; Returned</v>
      </c>
      <c r="O709" s="1">
        <f>DATE(YEAR('Main Data(Cleaned)'!H709),MONTH('Main Data(Cleaned)'!H709),DAY('Main Data(Cleaned)'!H709))</f>
        <v>45077</v>
      </c>
      <c r="Q709">
        <f>O709-'Main Data(Cleaned)'!G709</f>
        <v>19</v>
      </c>
    </row>
    <row r="710" spans="1:17" x14ac:dyDescent="0.3">
      <c r="A710" t="str">
        <v>Low Value</v>
      </c>
      <c r="C710" t="str">
        <v>Medium</v>
      </c>
      <c r="E710" t="str">
        <v>Moderate</v>
      </c>
      <c r="G710" t="str">
        <f>IF(AND('Main Data(Cleaned)'!E709&gt;7,'Main Data(Cleaned)'!I709="Yes"),"High Qty &amp; Returned","No")</f>
        <v>High Qty &amp; Returned</v>
      </c>
      <c r="O710" s="1">
        <f>DATE(YEAR('Main Data(Cleaned)'!H710),MONTH('Main Data(Cleaned)'!H710),DAY('Main Data(Cleaned)'!H710))</f>
        <v>46025</v>
      </c>
      <c r="Q710">
        <f>O710-'Main Data(Cleaned)'!G710</f>
        <v>39</v>
      </c>
    </row>
    <row r="711" spans="1:17" x14ac:dyDescent="0.3">
      <c r="A711" t="str">
        <v>Low Value</v>
      </c>
      <c r="C711" t="str">
        <v>Medium</v>
      </c>
      <c r="E711" t="str">
        <v>Cheap</v>
      </c>
      <c r="G711" t="str">
        <f>IF(AND('Main Data(Cleaned)'!E710&gt;7,'Main Data(Cleaned)'!I710="Yes"),"High Qty &amp; Returned","No")</f>
        <v>No</v>
      </c>
      <c r="O711" s="1">
        <f>DATE(YEAR('Main Data(Cleaned)'!H711),MONTH('Main Data(Cleaned)'!H711),DAY('Main Data(Cleaned)'!H711))</f>
        <v>45534</v>
      </c>
      <c r="Q711">
        <f>O711-'Main Data(Cleaned)'!G711</f>
        <v>41</v>
      </c>
    </row>
    <row r="712" spans="1:17" x14ac:dyDescent="0.3">
      <c r="A712" t="str">
        <v>Low Value</v>
      </c>
      <c r="C712" t="str">
        <v>Medium</v>
      </c>
      <c r="E712" t="str">
        <v>Cheap</v>
      </c>
      <c r="G712" t="str">
        <f>IF(AND('Main Data(Cleaned)'!E711&gt;7,'Main Data(Cleaned)'!I711="Yes"),"High Qty &amp; Returned","No")</f>
        <v>No</v>
      </c>
      <c r="O712" s="1">
        <f>DATE(YEAR('Main Data(Cleaned)'!H712),MONTH('Main Data(Cleaned)'!H712),DAY('Main Data(Cleaned)'!H712))</f>
        <v>45960</v>
      </c>
      <c r="Q712">
        <f>O712-'Main Data(Cleaned)'!G712</f>
        <v>29</v>
      </c>
    </row>
    <row r="713" spans="1:17" x14ac:dyDescent="0.3">
      <c r="A713" t="str">
        <v>High Value</v>
      </c>
      <c r="C713" t="str">
        <v>Medium</v>
      </c>
      <c r="E713" t="str">
        <v>Moderate</v>
      </c>
      <c r="G713" t="str">
        <f>IF(AND('Main Data(Cleaned)'!E712&gt;7,'Main Data(Cleaned)'!I712="Yes"),"High Qty &amp; Returned","No")</f>
        <v>No</v>
      </c>
      <c r="O713" s="1">
        <f>DATE(YEAR('Main Data(Cleaned)'!H713),MONTH('Main Data(Cleaned)'!H713),DAY('Main Data(Cleaned)'!H713))</f>
        <v>45554</v>
      </c>
      <c r="Q713">
        <f>O713-'Main Data(Cleaned)'!G713</f>
        <v>23</v>
      </c>
    </row>
    <row r="714" spans="1:17" x14ac:dyDescent="0.3">
      <c r="A714" t="str">
        <v>High Value</v>
      </c>
      <c r="C714" t="str">
        <v>Medium</v>
      </c>
      <c r="E714" t="str">
        <v>Moderate</v>
      </c>
      <c r="G714" t="str">
        <f>IF(AND('Main Data(Cleaned)'!E713&gt;7,'Main Data(Cleaned)'!I713="Yes"),"High Qty &amp; Returned","No")</f>
        <v>No</v>
      </c>
      <c r="O714" s="1">
        <f>DATE(YEAR('Main Data(Cleaned)'!H714),MONTH('Main Data(Cleaned)'!H714),DAY('Main Data(Cleaned)'!H714))</f>
        <v>45574</v>
      </c>
      <c r="Q714">
        <f>O714-'Main Data(Cleaned)'!G714</f>
        <v>39</v>
      </c>
    </row>
    <row r="715" spans="1:17" x14ac:dyDescent="0.3">
      <c r="A715" t="str">
        <v>High Value</v>
      </c>
      <c r="C715" t="str">
        <v>Medium</v>
      </c>
      <c r="E715" t="str">
        <v>Moderate</v>
      </c>
      <c r="G715" t="str">
        <f>IF(AND('Main Data(Cleaned)'!E714&gt;7,'Main Data(Cleaned)'!I714="Yes"),"High Qty &amp; Returned","No")</f>
        <v>High Qty &amp; Returned</v>
      </c>
      <c r="O715" s="1">
        <f>DATE(YEAR('Main Data(Cleaned)'!H715),MONTH('Main Data(Cleaned)'!H715),DAY('Main Data(Cleaned)'!H715))</f>
        <v>46031</v>
      </c>
      <c r="Q715">
        <f>O715-'Main Data(Cleaned)'!G715</f>
        <v>45</v>
      </c>
    </row>
    <row r="716" spans="1:17" x14ac:dyDescent="0.3">
      <c r="A716" t="str">
        <v>Low Value</v>
      </c>
      <c r="C716" t="str">
        <v>High</v>
      </c>
      <c r="E716" t="str">
        <v>Cheap</v>
      </c>
      <c r="G716" t="str">
        <f>IF(AND('Main Data(Cleaned)'!E715&gt;7,'Main Data(Cleaned)'!I715="Yes"),"High Qty &amp; Returned","No")</f>
        <v>High Qty &amp; Returned</v>
      </c>
      <c r="O716" s="1">
        <f>DATE(YEAR('Main Data(Cleaned)'!H716),MONTH('Main Data(Cleaned)'!H716),DAY('Main Data(Cleaned)'!H716))</f>
        <v>45586</v>
      </c>
      <c r="Q716">
        <f>O716-'Main Data(Cleaned)'!G716</f>
        <v>38</v>
      </c>
    </row>
    <row r="717" spans="1:17" x14ac:dyDescent="0.3">
      <c r="A717" t="str">
        <v>Low Value</v>
      </c>
      <c r="C717" t="str">
        <v>Medium</v>
      </c>
      <c r="E717" t="str">
        <v>Moderate</v>
      </c>
      <c r="G717" t="str">
        <f>IF(AND('Main Data(Cleaned)'!E716&gt;7,'Main Data(Cleaned)'!I716="Yes"),"High Qty &amp; Returned","No")</f>
        <v>No</v>
      </c>
      <c r="O717" s="1">
        <f>DATE(YEAR('Main Data(Cleaned)'!H717),MONTH('Main Data(Cleaned)'!H717),DAY('Main Data(Cleaned)'!H717))</f>
        <v>45797</v>
      </c>
      <c r="Q717">
        <f>O717-'Main Data(Cleaned)'!G717</f>
        <v>24</v>
      </c>
    </row>
    <row r="718" spans="1:17" x14ac:dyDescent="0.3">
      <c r="A718" t="str">
        <v>High Value</v>
      </c>
      <c r="C718" t="str">
        <v>Medium</v>
      </c>
      <c r="E718" t="str">
        <v>Moderate</v>
      </c>
      <c r="G718" t="str">
        <f>IF(AND('Main Data(Cleaned)'!E717&gt;7,'Main Data(Cleaned)'!I717="Yes"),"High Qty &amp; Returned","No")</f>
        <v>No</v>
      </c>
      <c r="O718" s="1">
        <f>DATE(YEAR('Main Data(Cleaned)'!H718),MONTH('Main Data(Cleaned)'!H718),DAY('Main Data(Cleaned)'!H718))</f>
        <v>45896</v>
      </c>
      <c r="Q718">
        <f>O718-'Main Data(Cleaned)'!G718</f>
        <v>38</v>
      </c>
    </row>
    <row r="719" spans="1:17" x14ac:dyDescent="0.3">
      <c r="A719" t="str">
        <v>Low Value</v>
      </c>
      <c r="C719" t="str">
        <v>Low</v>
      </c>
      <c r="E719" t="str">
        <v>Moderate</v>
      </c>
      <c r="G719" t="str">
        <f>IF(AND('Main Data(Cleaned)'!E718&gt;7,'Main Data(Cleaned)'!I718="Yes"),"High Qty &amp; Returned","No")</f>
        <v>High Qty &amp; Returned</v>
      </c>
      <c r="O719" s="1">
        <f>DATE(YEAR('Main Data(Cleaned)'!H719),MONTH('Main Data(Cleaned)'!H719),DAY('Main Data(Cleaned)'!H719))</f>
        <v>45281</v>
      </c>
      <c r="Q719">
        <f>O719-'Main Data(Cleaned)'!G719</f>
        <v>38</v>
      </c>
    </row>
    <row r="720" spans="1:17" x14ac:dyDescent="0.3">
      <c r="A720" t="str">
        <v>Low Value</v>
      </c>
      <c r="C720" t="str">
        <v>Medium</v>
      </c>
      <c r="E720" t="str">
        <v>Moderate</v>
      </c>
      <c r="G720" t="str">
        <f>IF(AND('Main Data(Cleaned)'!E719&gt;7,'Main Data(Cleaned)'!I719="Yes"),"High Qty &amp; Returned","No")</f>
        <v>No</v>
      </c>
      <c r="O720" s="1">
        <f>DATE(YEAR('Main Data(Cleaned)'!H720),MONTH('Main Data(Cleaned)'!H720),DAY('Main Data(Cleaned)'!H720))</f>
        <v>45259</v>
      </c>
      <c r="Q720">
        <f>O720-'Main Data(Cleaned)'!G720</f>
        <v>42</v>
      </c>
    </row>
    <row r="721" spans="1:17" x14ac:dyDescent="0.3">
      <c r="A721" t="str">
        <v>High Value</v>
      </c>
      <c r="C721" t="str">
        <v>High</v>
      </c>
      <c r="E721" t="str">
        <v>Moderate</v>
      </c>
      <c r="G721" t="str">
        <f>IF(AND('Main Data(Cleaned)'!E720&gt;7,'Main Data(Cleaned)'!I720="Yes"),"High Qty &amp; Returned","No")</f>
        <v>No</v>
      </c>
      <c r="O721" s="1">
        <f>DATE(YEAR('Main Data(Cleaned)'!H721),MONTH('Main Data(Cleaned)'!H721),DAY('Main Data(Cleaned)'!H721))</f>
        <v>45752</v>
      </c>
      <c r="Q721">
        <f>O721-'Main Data(Cleaned)'!G721</f>
        <v>28</v>
      </c>
    </row>
    <row r="722" spans="1:17" x14ac:dyDescent="0.3">
      <c r="A722" t="str">
        <v>Low Value</v>
      </c>
      <c r="C722" t="str">
        <v>High</v>
      </c>
      <c r="E722" t="str">
        <v>Cheap</v>
      </c>
      <c r="G722" t="str">
        <f>IF(AND('Main Data(Cleaned)'!E721&gt;7,'Main Data(Cleaned)'!I721="Yes"),"High Qty &amp; Returned","No")</f>
        <v>No</v>
      </c>
      <c r="O722" s="1">
        <f>DATE(YEAR('Main Data(Cleaned)'!H722),MONTH('Main Data(Cleaned)'!H722),DAY('Main Data(Cleaned)'!H722))</f>
        <v>45638</v>
      </c>
      <c r="Q722">
        <f>O722-'Main Data(Cleaned)'!G722</f>
        <v>35</v>
      </c>
    </row>
    <row r="723" spans="1:17" x14ac:dyDescent="0.3">
      <c r="A723" t="str">
        <v>Low Value</v>
      </c>
      <c r="C723" t="str">
        <v>Low</v>
      </c>
      <c r="E723" t="str">
        <v>Moderate</v>
      </c>
      <c r="G723" t="str">
        <f>IF(AND('Main Data(Cleaned)'!E722&gt;7,'Main Data(Cleaned)'!I722="Yes"),"High Qty &amp; Returned","No")</f>
        <v>No</v>
      </c>
      <c r="O723" s="1">
        <f>DATE(YEAR('Main Data(Cleaned)'!H723),MONTH('Main Data(Cleaned)'!H723),DAY('Main Data(Cleaned)'!H723))</f>
        <v>45337</v>
      </c>
      <c r="Q723">
        <f>O723-'Main Data(Cleaned)'!G723</f>
        <v>42</v>
      </c>
    </row>
    <row r="724" spans="1:17" x14ac:dyDescent="0.3">
      <c r="A724" t="str">
        <v>High Value</v>
      </c>
      <c r="C724" t="str">
        <v>Medium</v>
      </c>
      <c r="E724" t="str">
        <v>Moderate</v>
      </c>
      <c r="G724" t="str">
        <f>IF(AND('Main Data(Cleaned)'!E723&gt;7,'Main Data(Cleaned)'!I723="Yes"),"High Qty &amp; Returned","No")</f>
        <v>No</v>
      </c>
      <c r="O724" s="1">
        <f>DATE(YEAR('Main Data(Cleaned)'!H724),MONTH('Main Data(Cleaned)'!H724),DAY('Main Data(Cleaned)'!H724))</f>
        <v>45423</v>
      </c>
      <c r="Q724">
        <f>O724-'Main Data(Cleaned)'!G724</f>
        <v>24</v>
      </c>
    </row>
    <row r="725" spans="1:17" x14ac:dyDescent="0.3">
      <c r="A725" t="str">
        <v>Low Value</v>
      </c>
      <c r="C725" t="str">
        <v>Medium</v>
      </c>
      <c r="E725" t="str">
        <v>Cheap</v>
      </c>
      <c r="G725" t="str">
        <f>IF(AND('Main Data(Cleaned)'!E724&gt;7,'Main Data(Cleaned)'!I724="Yes"),"High Qty &amp; Returned","No")</f>
        <v>No</v>
      </c>
      <c r="O725" s="1">
        <f>DATE(YEAR('Main Data(Cleaned)'!H725),MONTH('Main Data(Cleaned)'!H725),DAY('Main Data(Cleaned)'!H725))</f>
        <v>45515</v>
      </c>
      <c r="Q725">
        <f>O725-'Main Data(Cleaned)'!G725</f>
        <v>22</v>
      </c>
    </row>
    <row r="726" spans="1:17" x14ac:dyDescent="0.3">
      <c r="A726" t="str">
        <v>Low Value</v>
      </c>
      <c r="C726" t="str">
        <v>Medium</v>
      </c>
      <c r="E726" t="str">
        <v>Cheap</v>
      </c>
      <c r="G726" t="str">
        <f>IF(AND('Main Data(Cleaned)'!E725&gt;7,'Main Data(Cleaned)'!I725="Yes"),"High Qty &amp; Returned","No")</f>
        <v>No</v>
      </c>
      <c r="O726" s="1">
        <f>DATE(YEAR('Main Data(Cleaned)'!H726),MONTH('Main Data(Cleaned)'!H726),DAY('Main Data(Cleaned)'!H726))</f>
        <v>45743</v>
      </c>
      <c r="Q726">
        <f>O726-'Main Data(Cleaned)'!G726</f>
        <v>45</v>
      </c>
    </row>
    <row r="727" spans="1:17" x14ac:dyDescent="0.3">
      <c r="A727" t="str">
        <v>Low Value</v>
      </c>
      <c r="C727" t="str">
        <v>Medium</v>
      </c>
      <c r="E727" t="str">
        <v>Moderate</v>
      </c>
      <c r="G727" t="str">
        <f>IF(AND('Main Data(Cleaned)'!E726&gt;7,'Main Data(Cleaned)'!I726="Yes"),"High Qty &amp; Returned","No")</f>
        <v>No</v>
      </c>
      <c r="O727" s="1">
        <f>DATE(YEAR('Main Data(Cleaned)'!H727),MONTH('Main Data(Cleaned)'!H727),DAY('Main Data(Cleaned)'!H727))</f>
        <v>45279</v>
      </c>
      <c r="Q727">
        <f>O727-'Main Data(Cleaned)'!G727</f>
        <v>16</v>
      </c>
    </row>
    <row r="728" spans="1:17" x14ac:dyDescent="0.3">
      <c r="A728" t="str">
        <v>Low Value</v>
      </c>
      <c r="C728" t="str">
        <v>High</v>
      </c>
      <c r="E728" t="str">
        <v>Moderate</v>
      </c>
      <c r="G728" t="str">
        <f>IF(AND('Main Data(Cleaned)'!E727&gt;7,'Main Data(Cleaned)'!I727="Yes"),"High Qty &amp; Returned","No")</f>
        <v>High Qty &amp; Returned</v>
      </c>
      <c r="O728" s="1">
        <f>DATE(YEAR('Main Data(Cleaned)'!H728),MONTH('Main Data(Cleaned)'!H728),DAY('Main Data(Cleaned)'!H728))</f>
        <v>45480</v>
      </c>
      <c r="Q728">
        <f>O728-'Main Data(Cleaned)'!G728</f>
        <v>27</v>
      </c>
    </row>
    <row r="729" spans="1:17" x14ac:dyDescent="0.3">
      <c r="A729" t="str">
        <v>Low Value</v>
      </c>
      <c r="C729" t="str">
        <v>Medium</v>
      </c>
      <c r="E729" t="str">
        <v>Moderate</v>
      </c>
      <c r="G729" t="str">
        <f>IF(AND('Main Data(Cleaned)'!E728&gt;7,'Main Data(Cleaned)'!I728="Yes"),"High Qty &amp; Returned","No")</f>
        <v>No</v>
      </c>
      <c r="O729" s="1">
        <f>DATE(YEAR('Main Data(Cleaned)'!H729),MONTH('Main Data(Cleaned)'!H729),DAY('Main Data(Cleaned)'!H729))</f>
        <v>45587</v>
      </c>
      <c r="Q729">
        <f>O729-'Main Data(Cleaned)'!G729</f>
        <v>19</v>
      </c>
    </row>
    <row r="730" spans="1:17" x14ac:dyDescent="0.3">
      <c r="A730" t="str">
        <v>Low Value</v>
      </c>
      <c r="C730" t="str">
        <v>Low</v>
      </c>
      <c r="E730" t="str">
        <v>Moderate</v>
      </c>
      <c r="G730" t="str">
        <f>IF(AND('Main Data(Cleaned)'!E729&gt;7,'Main Data(Cleaned)'!I729="Yes"),"High Qty &amp; Returned","No")</f>
        <v>No</v>
      </c>
      <c r="O730" s="1">
        <f>DATE(YEAR('Main Data(Cleaned)'!H730),MONTH('Main Data(Cleaned)'!H730),DAY('Main Data(Cleaned)'!H730))</f>
        <v>45584</v>
      </c>
      <c r="Q730">
        <f>O730-'Main Data(Cleaned)'!G730</f>
        <v>29</v>
      </c>
    </row>
    <row r="731" spans="1:17" x14ac:dyDescent="0.3">
      <c r="A731" t="str">
        <v>Low Value</v>
      </c>
      <c r="C731" t="str">
        <v>Low</v>
      </c>
      <c r="E731" t="str">
        <v>Cheap</v>
      </c>
      <c r="G731" t="str">
        <f>IF(AND('Main Data(Cleaned)'!E730&gt;7,'Main Data(Cleaned)'!I730="Yes"),"High Qty &amp; Returned","No")</f>
        <v>High Qty &amp; Returned</v>
      </c>
      <c r="O731" s="1">
        <f>DATE(YEAR('Main Data(Cleaned)'!H731),MONTH('Main Data(Cleaned)'!H731),DAY('Main Data(Cleaned)'!H731))</f>
        <v>45363</v>
      </c>
      <c r="Q731">
        <f>O731-'Main Data(Cleaned)'!G731</f>
        <v>28</v>
      </c>
    </row>
    <row r="732" spans="1:17" x14ac:dyDescent="0.3">
      <c r="A732" t="str">
        <v>Low Value</v>
      </c>
      <c r="C732" t="str">
        <v>Low</v>
      </c>
      <c r="E732" t="str">
        <v>Cheap</v>
      </c>
      <c r="G732" t="str">
        <f>IF(AND('Main Data(Cleaned)'!E731&gt;7,'Main Data(Cleaned)'!I731="Yes"),"High Qty &amp; Returned","No")</f>
        <v>No</v>
      </c>
      <c r="O732" s="1">
        <f>DATE(YEAR('Main Data(Cleaned)'!H732),MONTH('Main Data(Cleaned)'!H732),DAY('Main Data(Cleaned)'!H732))</f>
        <v>45338</v>
      </c>
      <c r="Q732">
        <f>O732-'Main Data(Cleaned)'!G732</f>
        <v>36</v>
      </c>
    </row>
    <row r="733" spans="1:17" x14ac:dyDescent="0.3">
      <c r="A733" t="str">
        <v>High Value</v>
      </c>
      <c r="C733" t="str">
        <v>Low</v>
      </c>
      <c r="E733" t="str">
        <v>Moderate</v>
      </c>
      <c r="G733" t="str">
        <f>IF(AND('Main Data(Cleaned)'!E732&gt;7,'Main Data(Cleaned)'!I732="Yes"),"High Qty &amp; Returned","No")</f>
        <v>High Qty &amp; Returned</v>
      </c>
      <c r="O733" s="1">
        <f>DATE(YEAR('Main Data(Cleaned)'!H733),MONTH('Main Data(Cleaned)'!H733),DAY('Main Data(Cleaned)'!H733))</f>
        <v>45671</v>
      </c>
      <c r="Q733">
        <f>O733-'Main Data(Cleaned)'!G733</f>
        <v>32</v>
      </c>
    </row>
    <row r="734" spans="1:17" x14ac:dyDescent="0.3">
      <c r="A734" t="str">
        <v>Low Value</v>
      </c>
      <c r="C734" t="str">
        <v>Low</v>
      </c>
      <c r="E734" t="str">
        <v>Cheap</v>
      </c>
      <c r="G734" t="str">
        <f>IF(AND('Main Data(Cleaned)'!E733&gt;7,'Main Data(Cleaned)'!I733="Yes"),"High Qty &amp; Returned","No")</f>
        <v>No</v>
      </c>
      <c r="O734" s="1">
        <f>DATE(YEAR('Main Data(Cleaned)'!H734),MONTH('Main Data(Cleaned)'!H734),DAY('Main Data(Cleaned)'!H734))</f>
        <v>45322</v>
      </c>
      <c r="Q734">
        <f>O734-'Main Data(Cleaned)'!G734</f>
        <v>22</v>
      </c>
    </row>
    <row r="735" spans="1:17" x14ac:dyDescent="0.3">
      <c r="A735" t="str">
        <v>Low Value</v>
      </c>
      <c r="C735" t="str">
        <v>Medium</v>
      </c>
      <c r="E735" t="str">
        <v>Cheap</v>
      </c>
      <c r="G735" t="str">
        <f>IF(AND('Main Data(Cleaned)'!E734&gt;7,'Main Data(Cleaned)'!I734="Yes"),"High Qty &amp; Returned","No")</f>
        <v>No</v>
      </c>
      <c r="O735" s="1">
        <f>DATE(YEAR('Main Data(Cleaned)'!H735),MONTH('Main Data(Cleaned)'!H735),DAY('Main Data(Cleaned)'!H735))</f>
        <v>45337</v>
      </c>
      <c r="Q735">
        <f>O735-'Main Data(Cleaned)'!G735</f>
        <v>29</v>
      </c>
    </row>
    <row r="736" spans="1:17" x14ac:dyDescent="0.3">
      <c r="A736" t="str">
        <v>Low Value</v>
      </c>
      <c r="C736" t="str">
        <v>Medium</v>
      </c>
      <c r="E736" t="str">
        <v>Cheap</v>
      </c>
      <c r="G736" t="str">
        <f>IF(AND('Main Data(Cleaned)'!E735&gt;7,'Main Data(Cleaned)'!I735="Yes"),"High Qty &amp; Returned","No")</f>
        <v>No</v>
      </c>
      <c r="O736" s="1">
        <f>DATE(YEAR('Main Data(Cleaned)'!H736),MONTH('Main Data(Cleaned)'!H736),DAY('Main Data(Cleaned)'!H736))</f>
        <v>45799</v>
      </c>
      <c r="Q736">
        <f>O736-'Main Data(Cleaned)'!G736</f>
        <v>21</v>
      </c>
    </row>
    <row r="737" spans="1:17" x14ac:dyDescent="0.3">
      <c r="A737" t="str">
        <v>Low Value</v>
      </c>
      <c r="C737" t="str">
        <v>Medium</v>
      </c>
      <c r="E737" t="str">
        <v>Moderate</v>
      </c>
      <c r="G737" t="str">
        <f>IF(AND('Main Data(Cleaned)'!E736&gt;7,'Main Data(Cleaned)'!I736="Yes"),"High Qty &amp; Returned","No")</f>
        <v>No</v>
      </c>
      <c r="O737" s="1">
        <f>DATE(YEAR('Main Data(Cleaned)'!H737),MONTH('Main Data(Cleaned)'!H737),DAY('Main Data(Cleaned)'!H737))</f>
        <v>45529</v>
      </c>
      <c r="Q737">
        <f>O737-'Main Data(Cleaned)'!G737</f>
        <v>17</v>
      </c>
    </row>
    <row r="738" spans="1:17" x14ac:dyDescent="0.3">
      <c r="A738" t="str">
        <v>Low Value</v>
      </c>
      <c r="C738" t="str">
        <v>Medium</v>
      </c>
      <c r="E738" t="str">
        <v>Cheap</v>
      </c>
      <c r="G738" t="str">
        <f>IF(AND('Main Data(Cleaned)'!E737&gt;7,'Main Data(Cleaned)'!I737="Yes"),"High Qty &amp; Returned","No")</f>
        <v>No</v>
      </c>
      <c r="O738" s="1">
        <f>DATE(YEAR('Main Data(Cleaned)'!H738),MONTH('Main Data(Cleaned)'!H738),DAY('Main Data(Cleaned)'!H738))</f>
        <v>45270</v>
      </c>
      <c r="Q738">
        <f>O738-'Main Data(Cleaned)'!G738</f>
        <v>20</v>
      </c>
    </row>
    <row r="739" spans="1:17" x14ac:dyDescent="0.3">
      <c r="A739" t="str">
        <v>High Value</v>
      </c>
      <c r="C739" t="str">
        <v>Low</v>
      </c>
      <c r="E739" t="str">
        <v>Moderate</v>
      </c>
      <c r="G739" t="str">
        <f>IF(AND('Main Data(Cleaned)'!E738&gt;7,'Main Data(Cleaned)'!I738="Yes"),"High Qty &amp; Returned","No")</f>
        <v>No</v>
      </c>
      <c r="O739" s="1">
        <f>DATE(YEAR('Main Data(Cleaned)'!H739),MONTH('Main Data(Cleaned)'!H739),DAY('Main Data(Cleaned)'!H739))</f>
        <v>45460</v>
      </c>
      <c r="Q739">
        <f>O739-'Main Data(Cleaned)'!G739</f>
        <v>34</v>
      </c>
    </row>
    <row r="740" spans="1:17" x14ac:dyDescent="0.3">
      <c r="A740" t="str">
        <v>Low Value</v>
      </c>
      <c r="C740" t="str">
        <v>Medium</v>
      </c>
      <c r="E740" t="str">
        <v>Cheap</v>
      </c>
      <c r="G740" t="str">
        <f>IF(AND('Main Data(Cleaned)'!E739&gt;7,'Main Data(Cleaned)'!I739="Yes"),"High Qty &amp; Returned","No")</f>
        <v>No</v>
      </c>
      <c r="O740" s="1">
        <f>DATE(YEAR('Main Data(Cleaned)'!H740),MONTH('Main Data(Cleaned)'!H740),DAY('Main Data(Cleaned)'!H740))</f>
        <v>45142</v>
      </c>
      <c r="Q740">
        <f>O740-'Main Data(Cleaned)'!G740</f>
        <v>15</v>
      </c>
    </row>
    <row r="741" spans="1:17" x14ac:dyDescent="0.3">
      <c r="A741" t="str">
        <v>Low Value</v>
      </c>
      <c r="C741" t="str">
        <v>High</v>
      </c>
      <c r="E741" t="str">
        <v>Moderate</v>
      </c>
      <c r="G741" t="str">
        <f>IF(AND('Main Data(Cleaned)'!E740&gt;7,'Main Data(Cleaned)'!I740="Yes"),"High Qty &amp; Returned","No")</f>
        <v>No</v>
      </c>
      <c r="O741" s="1">
        <f>DATE(YEAR('Main Data(Cleaned)'!H741),MONTH('Main Data(Cleaned)'!H741),DAY('Main Data(Cleaned)'!H741))</f>
        <v>45079</v>
      </c>
      <c r="Q741">
        <f>O741-'Main Data(Cleaned)'!G741</f>
        <v>41</v>
      </c>
    </row>
    <row r="742" spans="1:17" x14ac:dyDescent="0.3">
      <c r="A742" t="str">
        <v>High Value</v>
      </c>
      <c r="C742" t="str">
        <v>Low</v>
      </c>
      <c r="E742" t="str">
        <v>Moderate</v>
      </c>
      <c r="G742" t="str">
        <f>IF(AND('Main Data(Cleaned)'!E741&gt;7,'Main Data(Cleaned)'!I741="Yes"),"High Qty &amp; Returned","No")</f>
        <v>No</v>
      </c>
      <c r="O742" s="1">
        <f>DATE(YEAR('Main Data(Cleaned)'!H742),MONTH('Main Data(Cleaned)'!H742),DAY('Main Data(Cleaned)'!H742))</f>
        <v>45935</v>
      </c>
      <c r="Q742">
        <f>O742-'Main Data(Cleaned)'!G742</f>
        <v>22</v>
      </c>
    </row>
    <row r="743" spans="1:17" x14ac:dyDescent="0.3">
      <c r="A743" t="str">
        <v>Low Value</v>
      </c>
      <c r="C743" t="str">
        <v>Low</v>
      </c>
      <c r="E743" t="str">
        <v>Moderate</v>
      </c>
      <c r="G743" t="str">
        <f>IF(AND('Main Data(Cleaned)'!E742&gt;7,'Main Data(Cleaned)'!I742="Yes"),"High Qty &amp; Returned","No")</f>
        <v>High Qty &amp; Returned</v>
      </c>
      <c r="O743" s="1">
        <f>DATE(YEAR('Main Data(Cleaned)'!H743),MONTH('Main Data(Cleaned)'!H743),DAY('Main Data(Cleaned)'!H743))</f>
        <v>45460</v>
      </c>
      <c r="Q743">
        <f>O743-'Main Data(Cleaned)'!G743</f>
        <v>22</v>
      </c>
    </row>
    <row r="744" spans="1:17" x14ac:dyDescent="0.3">
      <c r="A744" t="str">
        <v>Low Value</v>
      </c>
      <c r="C744" t="str">
        <v>Medium</v>
      </c>
      <c r="E744" t="str">
        <v>Moderate</v>
      </c>
      <c r="G744" t="str">
        <f>IF(AND('Main Data(Cleaned)'!E743&gt;7,'Main Data(Cleaned)'!I743="Yes"),"High Qty &amp; Returned","No")</f>
        <v>No</v>
      </c>
      <c r="O744" s="1">
        <f>DATE(YEAR('Main Data(Cleaned)'!H744),MONTH('Main Data(Cleaned)'!H744),DAY('Main Data(Cleaned)'!H744))</f>
        <v>45444</v>
      </c>
      <c r="Q744">
        <f>O744-'Main Data(Cleaned)'!G744</f>
        <v>24</v>
      </c>
    </row>
    <row r="745" spans="1:17" x14ac:dyDescent="0.3">
      <c r="A745" t="str">
        <v>High Value</v>
      </c>
      <c r="C745" t="str">
        <v>Medium</v>
      </c>
      <c r="E745" t="str">
        <v>Moderate</v>
      </c>
      <c r="G745" t="str">
        <f>IF(AND('Main Data(Cleaned)'!E744&gt;7,'Main Data(Cleaned)'!I744="Yes"),"High Qty &amp; Returned","No")</f>
        <v>No</v>
      </c>
      <c r="O745" s="1">
        <f>DATE(YEAR('Main Data(Cleaned)'!H745),MONTH('Main Data(Cleaned)'!H745),DAY('Main Data(Cleaned)'!H745))</f>
        <v>45761</v>
      </c>
      <c r="Q745">
        <f>O745-'Main Data(Cleaned)'!G745</f>
        <v>29</v>
      </c>
    </row>
    <row r="746" spans="1:17" x14ac:dyDescent="0.3">
      <c r="A746" t="str">
        <v>Low Value</v>
      </c>
      <c r="C746" t="str">
        <v>Low</v>
      </c>
      <c r="E746" t="str">
        <v>Moderate</v>
      </c>
      <c r="G746" t="str">
        <f>IF(AND('Main Data(Cleaned)'!E745&gt;7,'Main Data(Cleaned)'!I745="Yes"),"High Qty &amp; Returned","No")</f>
        <v>No</v>
      </c>
      <c r="O746" s="1">
        <f>DATE(YEAR('Main Data(Cleaned)'!H746),MONTH('Main Data(Cleaned)'!H746),DAY('Main Data(Cleaned)'!H746))</f>
        <v>45364</v>
      </c>
      <c r="Q746">
        <f>O746-'Main Data(Cleaned)'!G746</f>
        <v>27</v>
      </c>
    </row>
    <row r="747" spans="1:17" x14ac:dyDescent="0.3">
      <c r="A747" t="str">
        <v>Low Value</v>
      </c>
      <c r="C747" t="str">
        <v>Low</v>
      </c>
      <c r="E747" t="str">
        <v>Cheap</v>
      </c>
      <c r="G747" t="str">
        <f>IF(AND('Main Data(Cleaned)'!E746&gt;7,'Main Data(Cleaned)'!I746="Yes"),"High Qty &amp; Returned","No")</f>
        <v>No</v>
      </c>
      <c r="O747" s="1">
        <f>DATE(YEAR('Main Data(Cleaned)'!H747),MONTH('Main Data(Cleaned)'!H747),DAY('Main Data(Cleaned)'!H747))</f>
        <v>45187</v>
      </c>
      <c r="Q747">
        <f>O747-'Main Data(Cleaned)'!G747</f>
        <v>36</v>
      </c>
    </row>
    <row r="748" spans="1:17" x14ac:dyDescent="0.3">
      <c r="A748" t="str">
        <v>Low Value</v>
      </c>
      <c r="C748" t="str">
        <v>Low</v>
      </c>
      <c r="E748" t="str">
        <v>Moderate</v>
      </c>
      <c r="G748" t="str">
        <f>IF(AND('Main Data(Cleaned)'!E747&gt;7,'Main Data(Cleaned)'!I747="Yes"),"High Qty &amp; Returned","No")</f>
        <v>No</v>
      </c>
      <c r="O748" s="1">
        <f>DATE(YEAR('Main Data(Cleaned)'!H748),MONTH('Main Data(Cleaned)'!H748),DAY('Main Data(Cleaned)'!H748))</f>
        <v>45624</v>
      </c>
      <c r="Q748">
        <f>O748-'Main Data(Cleaned)'!G748</f>
        <v>21</v>
      </c>
    </row>
    <row r="749" spans="1:17" x14ac:dyDescent="0.3">
      <c r="A749" t="str">
        <v>Low Value</v>
      </c>
      <c r="C749" t="str">
        <v>Medium</v>
      </c>
      <c r="E749" t="str">
        <v>Cheap</v>
      </c>
      <c r="G749" t="str">
        <f>IF(AND('Main Data(Cleaned)'!E748&gt;7,'Main Data(Cleaned)'!I748="Yes"),"High Qty &amp; Returned","No")</f>
        <v>No</v>
      </c>
      <c r="O749" s="1">
        <f>DATE(YEAR('Main Data(Cleaned)'!H749),MONTH('Main Data(Cleaned)'!H749),DAY('Main Data(Cleaned)'!H749))</f>
        <v>45345</v>
      </c>
      <c r="Q749">
        <f>O749-'Main Data(Cleaned)'!G749</f>
        <v>15</v>
      </c>
    </row>
    <row r="750" spans="1:17" x14ac:dyDescent="0.3">
      <c r="A750" t="str">
        <v>Low Value</v>
      </c>
      <c r="C750" t="str">
        <v>High</v>
      </c>
      <c r="E750" t="str">
        <v>Cheap</v>
      </c>
      <c r="G750" t="str">
        <f>IF(AND('Main Data(Cleaned)'!E749&gt;7,'Main Data(Cleaned)'!I749="Yes"),"High Qty &amp; Returned","No")</f>
        <v>No</v>
      </c>
      <c r="O750" s="1">
        <f>DATE(YEAR('Main Data(Cleaned)'!H750),MONTH('Main Data(Cleaned)'!H750),DAY('Main Data(Cleaned)'!H750))</f>
        <v>45925</v>
      </c>
      <c r="Q750">
        <f>O750-'Main Data(Cleaned)'!G750</f>
        <v>43</v>
      </c>
    </row>
    <row r="751" spans="1:17" x14ac:dyDescent="0.3">
      <c r="A751" t="str">
        <v>Low Value</v>
      </c>
      <c r="C751" t="str">
        <v>Low</v>
      </c>
      <c r="E751" t="str">
        <v>Moderate</v>
      </c>
      <c r="G751" t="str">
        <f>IF(AND('Main Data(Cleaned)'!E750&gt;7,'Main Data(Cleaned)'!I750="Yes"),"High Qty &amp; Returned","No")</f>
        <v>No</v>
      </c>
      <c r="O751" s="1">
        <f>DATE(YEAR('Main Data(Cleaned)'!H751),MONTH('Main Data(Cleaned)'!H751),DAY('Main Data(Cleaned)'!H751))</f>
        <v>45213</v>
      </c>
      <c r="Q751">
        <f>O751-'Main Data(Cleaned)'!G751</f>
        <v>43</v>
      </c>
    </row>
    <row r="752" spans="1:17" x14ac:dyDescent="0.3">
      <c r="A752" t="str">
        <v>Low Value</v>
      </c>
      <c r="C752" t="str">
        <v>Low</v>
      </c>
      <c r="E752" t="str">
        <v>Cheap</v>
      </c>
      <c r="G752" t="str">
        <f>IF(AND('Main Data(Cleaned)'!E751&gt;7,'Main Data(Cleaned)'!I751="Yes"),"High Qty &amp; Returned","No")</f>
        <v>No</v>
      </c>
      <c r="O752" s="1">
        <f>DATE(YEAR('Main Data(Cleaned)'!H752),MONTH('Main Data(Cleaned)'!H752),DAY('Main Data(Cleaned)'!H752))</f>
        <v>45122</v>
      </c>
      <c r="Q752">
        <f>O752-'Main Data(Cleaned)'!G752</f>
        <v>19</v>
      </c>
    </row>
    <row r="753" spans="1:17" x14ac:dyDescent="0.3">
      <c r="A753" t="str">
        <v>Low Value</v>
      </c>
      <c r="C753" t="str">
        <v>High</v>
      </c>
      <c r="E753" t="str">
        <v>Moderate</v>
      </c>
      <c r="G753" t="str">
        <f>IF(AND('Main Data(Cleaned)'!E752&gt;7,'Main Data(Cleaned)'!I752="Yes"),"High Qty &amp; Returned","No")</f>
        <v>No</v>
      </c>
      <c r="O753" s="1">
        <f>DATE(YEAR('Main Data(Cleaned)'!H753),MONTH('Main Data(Cleaned)'!H753),DAY('Main Data(Cleaned)'!H753))</f>
        <v>45632</v>
      </c>
      <c r="Q753">
        <f>O753-'Main Data(Cleaned)'!G753</f>
        <v>37</v>
      </c>
    </row>
    <row r="754" spans="1:17" x14ac:dyDescent="0.3">
      <c r="A754" t="str">
        <v>Low Value</v>
      </c>
      <c r="C754" t="str">
        <v>Medium</v>
      </c>
      <c r="E754" t="str">
        <v>Cheap</v>
      </c>
      <c r="G754" t="str">
        <f>IF(AND('Main Data(Cleaned)'!E753&gt;7,'Main Data(Cleaned)'!I753="Yes"),"High Qty &amp; Returned","No")</f>
        <v>No</v>
      </c>
      <c r="O754" s="1">
        <f>DATE(YEAR('Main Data(Cleaned)'!H754),MONTH('Main Data(Cleaned)'!H754),DAY('Main Data(Cleaned)'!H754))</f>
        <v>45514</v>
      </c>
      <c r="Q754">
        <f>O754-'Main Data(Cleaned)'!G754</f>
        <v>32</v>
      </c>
    </row>
    <row r="755" spans="1:17" x14ac:dyDescent="0.3">
      <c r="A755" t="str">
        <v>Low Value</v>
      </c>
      <c r="C755" t="str">
        <v>Medium</v>
      </c>
      <c r="E755" t="str">
        <v>Moderate</v>
      </c>
      <c r="G755" t="str">
        <f>IF(AND('Main Data(Cleaned)'!E754&gt;7,'Main Data(Cleaned)'!I754="Yes"),"High Qty &amp; Returned","No")</f>
        <v>No</v>
      </c>
      <c r="O755" s="1">
        <f>DATE(YEAR('Main Data(Cleaned)'!H755),MONTH('Main Data(Cleaned)'!H755),DAY('Main Data(Cleaned)'!H755))</f>
        <v>45425</v>
      </c>
      <c r="Q755">
        <f>O755-'Main Data(Cleaned)'!G755</f>
        <v>20</v>
      </c>
    </row>
    <row r="756" spans="1:17" x14ac:dyDescent="0.3">
      <c r="A756" t="str">
        <v>Low Value</v>
      </c>
      <c r="C756" t="str">
        <v>High</v>
      </c>
      <c r="E756" t="str">
        <v>Cheap</v>
      </c>
      <c r="G756" t="str">
        <f>IF(AND('Main Data(Cleaned)'!E755&gt;7,'Main Data(Cleaned)'!I755="Yes"),"High Qty &amp; Returned","No")</f>
        <v>No</v>
      </c>
      <c r="O756" s="1">
        <f>DATE(YEAR('Main Data(Cleaned)'!H756),MONTH('Main Data(Cleaned)'!H756),DAY('Main Data(Cleaned)'!H756))</f>
        <v>45381</v>
      </c>
      <c r="Q756">
        <f>O756-'Main Data(Cleaned)'!G756</f>
        <v>32</v>
      </c>
    </row>
    <row r="757" spans="1:17" x14ac:dyDescent="0.3">
      <c r="A757" t="str">
        <v>Low Value</v>
      </c>
      <c r="C757" t="str">
        <v>Low</v>
      </c>
      <c r="E757" t="str">
        <v>Moderate</v>
      </c>
      <c r="G757" t="str">
        <f>IF(AND('Main Data(Cleaned)'!E756&gt;7,'Main Data(Cleaned)'!I756="Yes"),"High Qty &amp; Returned","No")</f>
        <v>No</v>
      </c>
      <c r="O757" s="1">
        <f>DATE(YEAR('Main Data(Cleaned)'!H757),MONTH('Main Data(Cleaned)'!H757),DAY('Main Data(Cleaned)'!H757))</f>
        <v>45127</v>
      </c>
      <c r="Q757">
        <f>O757-'Main Data(Cleaned)'!G757</f>
        <v>43</v>
      </c>
    </row>
    <row r="758" spans="1:17" x14ac:dyDescent="0.3">
      <c r="A758" t="str">
        <v>Low Value</v>
      </c>
      <c r="C758" t="str">
        <v>Low</v>
      </c>
      <c r="E758" t="str">
        <v>Moderate</v>
      </c>
      <c r="G758" t="str">
        <f>IF(AND('Main Data(Cleaned)'!E757&gt;7,'Main Data(Cleaned)'!I757="Yes"),"High Qty &amp; Returned","No")</f>
        <v>No</v>
      </c>
      <c r="O758" s="1">
        <f>DATE(YEAR('Main Data(Cleaned)'!H758),MONTH('Main Data(Cleaned)'!H758),DAY('Main Data(Cleaned)'!H758))</f>
        <v>45970</v>
      </c>
      <c r="Q758">
        <f>O758-'Main Data(Cleaned)'!G758</f>
        <v>39</v>
      </c>
    </row>
    <row r="759" spans="1:17" x14ac:dyDescent="0.3">
      <c r="A759" t="str">
        <v>High Value</v>
      </c>
      <c r="C759" t="str">
        <v>Low</v>
      </c>
      <c r="E759" t="str">
        <v>Moderate</v>
      </c>
      <c r="G759" t="str">
        <f>IF(AND('Main Data(Cleaned)'!E758&gt;7,'Main Data(Cleaned)'!I758="Yes"),"High Qty &amp; Returned","No")</f>
        <v>High Qty &amp; Returned</v>
      </c>
      <c r="O759" s="1">
        <f>DATE(YEAR('Main Data(Cleaned)'!H759),MONTH('Main Data(Cleaned)'!H759),DAY('Main Data(Cleaned)'!H759))</f>
        <v>45805</v>
      </c>
      <c r="Q759">
        <f>O759-'Main Data(Cleaned)'!G759</f>
        <v>26</v>
      </c>
    </row>
    <row r="760" spans="1:17" x14ac:dyDescent="0.3">
      <c r="A760" t="str">
        <v>Low Value</v>
      </c>
      <c r="C760" t="str">
        <v>Medium</v>
      </c>
      <c r="E760" t="str">
        <v>Cheap</v>
      </c>
      <c r="G760" t="str">
        <f>IF(AND('Main Data(Cleaned)'!E759&gt;7,'Main Data(Cleaned)'!I759="Yes"),"High Qty &amp; Returned","No")</f>
        <v>No</v>
      </c>
      <c r="O760" s="1">
        <f>DATE(YEAR('Main Data(Cleaned)'!H760),MONTH('Main Data(Cleaned)'!H760),DAY('Main Data(Cleaned)'!H760))</f>
        <v>45008</v>
      </c>
      <c r="Q760">
        <f>O760-'Main Data(Cleaned)'!G760</f>
        <v>37</v>
      </c>
    </row>
    <row r="761" spans="1:17" x14ac:dyDescent="0.3">
      <c r="A761" t="str">
        <v>Low Value</v>
      </c>
      <c r="C761" t="str">
        <v>Low</v>
      </c>
      <c r="E761" t="str">
        <v>Cheap</v>
      </c>
      <c r="G761" t="str">
        <f>IF(AND('Main Data(Cleaned)'!E760&gt;7,'Main Data(Cleaned)'!I760="Yes"),"High Qty &amp; Returned","No")</f>
        <v>No</v>
      </c>
      <c r="O761" s="1">
        <f>DATE(YEAR('Main Data(Cleaned)'!H761),MONTH('Main Data(Cleaned)'!H761),DAY('Main Data(Cleaned)'!H761))</f>
        <v>45674</v>
      </c>
      <c r="Q761">
        <f>O761-'Main Data(Cleaned)'!G761</f>
        <v>41</v>
      </c>
    </row>
    <row r="762" spans="1:17" x14ac:dyDescent="0.3">
      <c r="A762" t="str">
        <v>Low Value</v>
      </c>
      <c r="C762" t="str">
        <v>Low</v>
      </c>
      <c r="E762" t="str">
        <v>Moderate</v>
      </c>
      <c r="G762" t="str">
        <f>IF(AND('Main Data(Cleaned)'!E761&gt;7,'Main Data(Cleaned)'!I761="Yes"),"High Qty &amp; Returned","No")</f>
        <v>No</v>
      </c>
      <c r="O762" s="1">
        <f>DATE(YEAR('Main Data(Cleaned)'!H762),MONTH('Main Data(Cleaned)'!H762),DAY('Main Data(Cleaned)'!H762))</f>
        <v>45485</v>
      </c>
      <c r="Q762">
        <f>O762-'Main Data(Cleaned)'!G762</f>
        <v>25</v>
      </c>
    </row>
    <row r="763" spans="1:17" x14ac:dyDescent="0.3">
      <c r="A763" t="str">
        <v>Low Value</v>
      </c>
      <c r="C763" t="str">
        <v>Low</v>
      </c>
      <c r="E763" t="str">
        <v>Cheap</v>
      </c>
      <c r="G763" t="str">
        <f>IF(AND('Main Data(Cleaned)'!E762&gt;7,'Main Data(Cleaned)'!I762="Yes"),"High Qty &amp; Returned","No")</f>
        <v>No</v>
      </c>
      <c r="O763" s="1">
        <f>DATE(YEAR('Main Data(Cleaned)'!H763),MONTH('Main Data(Cleaned)'!H763),DAY('Main Data(Cleaned)'!H763))</f>
        <v>45808</v>
      </c>
      <c r="Q763">
        <f>O763-'Main Data(Cleaned)'!G763</f>
        <v>45</v>
      </c>
    </row>
    <row r="764" spans="1:17" x14ac:dyDescent="0.3">
      <c r="A764" t="str">
        <v>Low Value</v>
      </c>
      <c r="C764" t="str">
        <v>Low</v>
      </c>
      <c r="E764" t="str">
        <v>Cheap</v>
      </c>
      <c r="G764" t="str">
        <f>IF(AND('Main Data(Cleaned)'!E763&gt;7,'Main Data(Cleaned)'!I763="Yes"),"High Qty &amp; Returned","No")</f>
        <v>No</v>
      </c>
      <c r="O764" s="1">
        <f>DATE(YEAR('Main Data(Cleaned)'!H764),MONTH('Main Data(Cleaned)'!H764),DAY('Main Data(Cleaned)'!H764))</f>
        <v>45633</v>
      </c>
      <c r="Q764">
        <f>O764-'Main Data(Cleaned)'!G764</f>
        <v>38</v>
      </c>
    </row>
    <row r="765" spans="1:17" x14ac:dyDescent="0.3">
      <c r="A765" t="str">
        <v>High Value</v>
      </c>
      <c r="C765" t="str">
        <v>Low</v>
      </c>
      <c r="E765" t="str">
        <v>Moderate</v>
      </c>
      <c r="G765" t="str">
        <f>IF(AND('Main Data(Cleaned)'!E764&gt;7,'Main Data(Cleaned)'!I764="Yes"),"High Qty &amp; Returned","No")</f>
        <v>No</v>
      </c>
      <c r="O765" s="1">
        <f>DATE(YEAR('Main Data(Cleaned)'!H765),MONTH('Main Data(Cleaned)'!H765),DAY('Main Data(Cleaned)'!H765))</f>
        <v>45751</v>
      </c>
      <c r="Q765">
        <f>O765-'Main Data(Cleaned)'!G765</f>
        <v>38</v>
      </c>
    </row>
    <row r="766" spans="1:17" x14ac:dyDescent="0.3">
      <c r="A766" t="str">
        <v>Low Value</v>
      </c>
      <c r="C766" t="str">
        <v>Low</v>
      </c>
      <c r="E766" t="str">
        <v>Moderate</v>
      </c>
      <c r="G766" t="str">
        <f>IF(AND('Main Data(Cleaned)'!E765&gt;7,'Main Data(Cleaned)'!I765="Yes"),"High Qty &amp; Returned","No")</f>
        <v>No</v>
      </c>
      <c r="O766" s="1">
        <f>DATE(YEAR('Main Data(Cleaned)'!H766),MONTH('Main Data(Cleaned)'!H766),DAY('Main Data(Cleaned)'!H766))</f>
        <v>45669</v>
      </c>
      <c r="Q766">
        <f>O766-'Main Data(Cleaned)'!G766</f>
        <v>41</v>
      </c>
    </row>
    <row r="767" spans="1:17" x14ac:dyDescent="0.3">
      <c r="A767" t="str">
        <v>Low Value</v>
      </c>
      <c r="C767" t="str">
        <v>Medium</v>
      </c>
      <c r="E767" t="str">
        <v>Moderate</v>
      </c>
      <c r="G767" t="str">
        <f>IF(AND('Main Data(Cleaned)'!E766&gt;7,'Main Data(Cleaned)'!I766="Yes"),"High Qty &amp; Returned","No")</f>
        <v>No</v>
      </c>
      <c r="O767" s="1">
        <f>DATE(YEAR('Main Data(Cleaned)'!H767),MONTH('Main Data(Cleaned)'!H767),DAY('Main Data(Cleaned)'!H767))</f>
        <v>45005</v>
      </c>
      <c r="Q767">
        <f>O767-'Main Data(Cleaned)'!G767</f>
        <v>43</v>
      </c>
    </row>
    <row r="768" spans="1:17" x14ac:dyDescent="0.3">
      <c r="A768" t="str">
        <v>Low Value</v>
      </c>
      <c r="C768" t="str">
        <v>Low</v>
      </c>
      <c r="E768" t="str">
        <v>Moderate</v>
      </c>
      <c r="G768" t="str">
        <f>IF(AND('Main Data(Cleaned)'!E767&gt;7,'Main Data(Cleaned)'!I767="Yes"),"High Qty &amp; Returned","No")</f>
        <v>No</v>
      </c>
      <c r="O768" s="1">
        <f>DATE(YEAR('Main Data(Cleaned)'!H768),MONTH('Main Data(Cleaned)'!H768),DAY('Main Data(Cleaned)'!H768))</f>
        <v>45203</v>
      </c>
      <c r="Q768">
        <f>O768-'Main Data(Cleaned)'!G768</f>
        <v>36</v>
      </c>
    </row>
    <row r="769" spans="1:17" x14ac:dyDescent="0.3">
      <c r="A769" t="str">
        <v>Low Value</v>
      </c>
      <c r="C769" t="str">
        <v>Medium</v>
      </c>
      <c r="E769" t="str">
        <v>Moderate</v>
      </c>
      <c r="G769" t="str">
        <f>IF(AND('Main Data(Cleaned)'!E768&gt;7,'Main Data(Cleaned)'!I768="Yes"),"High Qty &amp; Returned","No")</f>
        <v>No</v>
      </c>
      <c r="O769" s="1">
        <f>DATE(YEAR('Main Data(Cleaned)'!H769),MONTH('Main Data(Cleaned)'!H769),DAY('Main Data(Cleaned)'!H769))</f>
        <v>45293</v>
      </c>
      <c r="Q769">
        <f>O769-'Main Data(Cleaned)'!G769</f>
        <v>16</v>
      </c>
    </row>
    <row r="770" spans="1:17" x14ac:dyDescent="0.3">
      <c r="A770" t="str">
        <v>Low Value</v>
      </c>
      <c r="C770" t="str">
        <v>Medium</v>
      </c>
      <c r="E770" t="str">
        <v>Cheap</v>
      </c>
      <c r="G770" t="str">
        <f>IF(AND('Main Data(Cleaned)'!E769&gt;7,'Main Data(Cleaned)'!I769="Yes"),"High Qty &amp; Returned","No")</f>
        <v>No</v>
      </c>
      <c r="O770" s="1">
        <f>DATE(YEAR('Main Data(Cleaned)'!H770),MONTH('Main Data(Cleaned)'!H770),DAY('Main Data(Cleaned)'!H770))</f>
        <v>45498</v>
      </c>
      <c r="Q770">
        <f>O770-'Main Data(Cleaned)'!G770</f>
        <v>16</v>
      </c>
    </row>
    <row r="771" spans="1:17" x14ac:dyDescent="0.3">
      <c r="A771" t="str">
        <v>Low Value</v>
      </c>
      <c r="C771" t="str">
        <v>Low</v>
      </c>
      <c r="E771" t="str">
        <v>Moderate</v>
      </c>
      <c r="G771" t="str">
        <f>IF(AND('Main Data(Cleaned)'!E770&gt;7,'Main Data(Cleaned)'!I770="Yes"),"High Qty &amp; Returned","No")</f>
        <v>No</v>
      </c>
      <c r="O771" s="1">
        <f>DATE(YEAR('Main Data(Cleaned)'!H771),MONTH('Main Data(Cleaned)'!H771),DAY('Main Data(Cleaned)'!H771))</f>
        <v>45760</v>
      </c>
      <c r="Q771">
        <f>O771-'Main Data(Cleaned)'!G771</f>
        <v>28</v>
      </c>
    </row>
    <row r="772" spans="1:17" x14ac:dyDescent="0.3">
      <c r="A772" t="str">
        <v>Low Value</v>
      </c>
      <c r="C772" t="str">
        <v>Medium</v>
      </c>
      <c r="E772" t="str">
        <v>Moderate</v>
      </c>
      <c r="G772" t="str">
        <f>IF(AND('Main Data(Cleaned)'!E771&gt;7,'Main Data(Cleaned)'!I771="Yes"),"High Qty &amp; Returned","No")</f>
        <v>No</v>
      </c>
      <c r="O772" s="1">
        <f>DATE(YEAR('Main Data(Cleaned)'!H772),MONTH('Main Data(Cleaned)'!H772),DAY('Main Data(Cleaned)'!H772))</f>
        <v>45730</v>
      </c>
      <c r="Q772">
        <f>O772-'Main Data(Cleaned)'!G772</f>
        <v>29</v>
      </c>
    </row>
    <row r="773" spans="1:17" x14ac:dyDescent="0.3">
      <c r="A773" t="str">
        <v>Low Value</v>
      </c>
      <c r="C773" t="str">
        <v>Medium</v>
      </c>
      <c r="E773" t="str">
        <v>Moderate</v>
      </c>
      <c r="G773" t="str">
        <f>IF(AND('Main Data(Cleaned)'!E772&gt;7,'Main Data(Cleaned)'!I772="Yes"),"High Qty &amp; Returned","No")</f>
        <v>No</v>
      </c>
      <c r="O773" s="1">
        <f>DATE(YEAR('Main Data(Cleaned)'!H773),MONTH('Main Data(Cleaned)'!H773),DAY('Main Data(Cleaned)'!H773))</f>
        <v>44994</v>
      </c>
      <c r="Q773">
        <f>O773-'Main Data(Cleaned)'!G773</f>
        <v>26</v>
      </c>
    </row>
    <row r="774" spans="1:17" x14ac:dyDescent="0.3">
      <c r="A774" t="str">
        <v>Low Value</v>
      </c>
      <c r="C774" t="str">
        <v>Medium</v>
      </c>
      <c r="E774" t="str">
        <v>Cheap</v>
      </c>
      <c r="G774" t="str">
        <f>IF(AND('Main Data(Cleaned)'!E773&gt;7,'Main Data(Cleaned)'!I773="Yes"),"High Qty &amp; Returned","No")</f>
        <v>No</v>
      </c>
      <c r="O774" s="1">
        <f>DATE(YEAR('Main Data(Cleaned)'!H774),MONTH('Main Data(Cleaned)'!H774),DAY('Main Data(Cleaned)'!H774))</f>
        <v>45278</v>
      </c>
      <c r="Q774">
        <f>O774-'Main Data(Cleaned)'!G774</f>
        <v>30</v>
      </c>
    </row>
    <row r="775" spans="1:17" x14ac:dyDescent="0.3">
      <c r="A775" t="str">
        <v>High Value</v>
      </c>
      <c r="C775" t="str">
        <v>Medium</v>
      </c>
      <c r="E775" t="str">
        <v>Moderate</v>
      </c>
      <c r="G775" t="str">
        <f>IF(AND('Main Data(Cleaned)'!E774&gt;7,'Main Data(Cleaned)'!I774="Yes"),"High Qty &amp; Returned","No")</f>
        <v>No</v>
      </c>
      <c r="O775" s="1">
        <f>DATE(YEAR('Main Data(Cleaned)'!H775),MONTH('Main Data(Cleaned)'!H775),DAY('Main Data(Cleaned)'!H775))</f>
        <v>45735</v>
      </c>
      <c r="Q775">
        <f>O775-'Main Data(Cleaned)'!G775</f>
        <v>23</v>
      </c>
    </row>
    <row r="776" spans="1:17" x14ac:dyDescent="0.3">
      <c r="A776" t="str">
        <v>Low Value</v>
      </c>
      <c r="C776" t="str">
        <v>Medium</v>
      </c>
      <c r="E776" t="str">
        <v>Cheap</v>
      </c>
      <c r="G776" t="str">
        <f>IF(AND('Main Data(Cleaned)'!E775&gt;7,'Main Data(Cleaned)'!I775="Yes"),"High Qty &amp; Returned","No")</f>
        <v>No</v>
      </c>
      <c r="O776" s="1">
        <f>DATE(YEAR('Main Data(Cleaned)'!H776),MONTH('Main Data(Cleaned)'!H776),DAY('Main Data(Cleaned)'!H776))</f>
        <v>45622</v>
      </c>
      <c r="Q776">
        <f>O776-'Main Data(Cleaned)'!G776</f>
        <v>41</v>
      </c>
    </row>
    <row r="777" spans="1:17" x14ac:dyDescent="0.3">
      <c r="A777" t="str">
        <v>Low Value</v>
      </c>
      <c r="C777" t="str">
        <v>Medium</v>
      </c>
      <c r="E777" t="str">
        <v>Cheap</v>
      </c>
      <c r="G777" t="str">
        <f>IF(AND('Main Data(Cleaned)'!E776&gt;7,'Main Data(Cleaned)'!I776="Yes"),"High Qty &amp; Returned","No")</f>
        <v>No</v>
      </c>
      <c r="O777" s="1">
        <f>DATE(YEAR('Main Data(Cleaned)'!H777),MONTH('Main Data(Cleaned)'!H777),DAY('Main Data(Cleaned)'!H777))</f>
        <v>45798</v>
      </c>
      <c r="Q777">
        <f>O777-'Main Data(Cleaned)'!G777</f>
        <v>22</v>
      </c>
    </row>
    <row r="778" spans="1:17" x14ac:dyDescent="0.3">
      <c r="A778" t="str">
        <v>Low Value</v>
      </c>
      <c r="C778" t="str">
        <v>Medium</v>
      </c>
      <c r="E778" t="str">
        <v>Cheap</v>
      </c>
      <c r="G778" t="str">
        <f>IF(AND('Main Data(Cleaned)'!E777&gt;7,'Main Data(Cleaned)'!I777="Yes"),"High Qty &amp; Returned","No")</f>
        <v>No</v>
      </c>
      <c r="O778" s="1">
        <f>DATE(YEAR('Main Data(Cleaned)'!H778),MONTH('Main Data(Cleaned)'!H778),DAY('Main Data(Cleaned)'!H778))</f>
        <v>45577</v>
      </c>
      <c r="Q778">
        <f>O778-'Main Data(Cleaned)'!G778</f>
        <v>42</v>
      </c>
    </row>
    <row r="779" spans="1:17" x14ac:dyDescent="0.3">
      <c r="A779" t="str">
        <v>Low Value</v>
      </c>
      <c r="C779" t="str">
        <v>Low</v>
      </c>
      <c r="E779" t="str">
        <v>Moderate</v>
      </c>
      <c r="G779" t="str">
        <f>IF(AND('Main Data(Cleaned)'!E778&gt;7,'Main Data(Cleaned)'!I778="Yes"),"High Qty &amp; Returned","No")</f>
        <v>No</v>
      </c>
      <c r="O779" s="1">
        <f>DATE(YEAR('Main Data(Cleaned)'!H779),MONTH('Main Data(Cleaned)'!H779),DAY('Main Data(Cleaned)'!H779))</f>
        <v>45301</v>
      </c>
      <c r="Q779">
        <f>O779-'Main Data(Cleaned)'!G779</f>
        <v>26</v>
      </c>
    </row>
    <row r="780" spans="1:17" x14ac:dyDescent="0.3">
      <c r="A780" t="str">
        <v>Low Value</v>
      </c>
      <c r="C780" t="str">
        <v>Low</v>
      </c>
      <c r="E780" t="str">
        <v>Moderate</v>
      </c>
      <c r="G780" t="str">
        <f>IF(AND('Main Data(Cleaned)'!E779&gt;7,'Main Data(Cleaned)'!I779="Yes"),"High Qty &amp; Returned","No")</f>
        <v>No</v>
      </c>
      <c r="O780" s="1">
        <f>DATE(YEAR('Main Data(Cleaned)'!H780),MONTH('Main Data(Cleaned)'!H780),DAY('Main Data(Cleaned)'!H780))</f>
        <v>45156</v>
      </c>
      <c r="Q780">
        <f>O780-'Main Data(Cleaned)'!G780</f>
        <v>33</v>
      </c>
    </row>
    <row r="781" spans="1:17" x14ac:dyDescent="0.3">
      <c r="A781" t="str">
        <v>Low Value</v>
      </c>
      <c r="C781" t="str">
        <v>Low</v>
      </c>
      <c r="E781" t="str">
        <v>Cheap</v>
      </c>
      <c r="G781" t="str">
        <f>IF(AND('Main Data(Cleaned)'!E780&gt;7,'Main Data(Cleaned)'!I780="Yes"),"High Qty &amp; Returned","No")</f>
        <v>No</v>
      </c>
      <c r="O781" s="1">
        <f>DATE(YEAR('Main Data(Cleaned)'!H781),MONTH('Main Data(Cleaned)'!H781),DAY('Main Data(Cleaned)'!H781))</f>
        <v>45902</v>
      </c>
      <c r="Q781">
        <f>O781-'Main Data(Cleaned)'!G781</f>
        <v>18</v>
      </c>
    </row>
    <row r="782" spans="1:17" x14ac:dyDescent="0.3">
      <c r="A782" t="str">
        <v>High Value</v>
      </c>
      <c r="C782" t="str">
        <v>Medium</v>
      </c>
      <c r="E782" t="str">
        <v>Moderate</v>
      </c>
      <c r="G782" t="str">
        <f>IF(AND('Main Data(Cleaned)'!E781&gt;7,'Main Data(Cleaned)'!I781="Yes"),"High Qty &amp; Returned","No")</f>
        <v>No</v>
      </c>
      <c r="O782" s="1">
        <f>DATE(YEAR('Main Data(Cleaned)'!H782),MONTH('Main Data(Cleaned)'!H782),DAY('Main Data(Cleaned)'!H782))</f>
        <v>45904</v>
      </c>
      <c r="Q782">
        <f>O782-'Main Data(Cleaned)'!G782</f>
        <v>29</v>
      </c>
    </row>
    <row r="783" spans="1:17" x14ac:dyDescent="0.3">
      <c r="A783" t="str">
        <v>Low Value</v>
      </c>
      <c r="C783" t="str">
        <v>Low</v>
      </c>
      <c r="E783" t="str">
        <v>Cheap</v>
      </c>
      <c r="G783" t="str">
        <f>IF(AND('Main Data(Cleaned)'!E782&gt;7,'Main Data(Cleaned)'!I782="Yes"),"High Qty &amp; Returned","No")</f>
        <v>High Qty &amp; Returned</v>
      </c>
      <c r="O783" s="1">
        <f>DATE(YEAR('Main Data(Cleaned)'!H783),MONTH('Main Data(Cleaned)'!H783),DAY('Main Data(Cleaned)'!H783))</f>
        <v>45413</v>
      </c>
      <c r="Q783">
        <f>O783-'Main Data(Cleaned)'!G783</f>
        <v>30</v>
      </c>
    </row>
    <row r="784" spans="1:17" x14ac:dyDescent="0.3">
      <c r="A784" t="str">
        <v>Low Value</v>
      </c>
      <c r="C784" t="str">
        <v>Medium</v>
      </c>
      <c r="E784" t="str">
        <v>Cheap</v>
      </c>
      <c r="G784" t="str">
        <f>IF(AND('Main Data(Cleaned)'!E783&gt;7,'Main Data(Cleaned)'!I783="Yes"),"High Qty &amp; Returned","No")</f>
        <v>No</v>
      </c>
      <c r="O784" s="1">
        <f>DATE(YEAR('Main Data(Cleaned)'!H784),MONTH('Main Data(Cleaned)'!H784),DAY('Main Data(Cleaned)'!H784))</f>
        <v>45976</v>
      </c>
      <c r="Q784">
        <f>O784-'Main Data(Cleaned)'!G784</f>
        <v>17</v>
      </c>
    </row>
    <row r="785" spans="1:17" x14ac:dyDescent="0.3">
      <c r="A785" t="str">
        <v>Low Value</v>
      </c>
      <c r="C785" t="str">
        <v>Medium</v>
      </c>
      <c r="E785" t="str">
        <v>Cheap</v>
      </c>
      <c r="G785" t="str">
        <f>IF(AND('Main Data(Cleaned)'!E784&gt;7,'Main Data(Cleaned)'!I784="Yes"),"High Qty &amp; Returned","No")</f>
        <v>No</v>
      </c>
      <c r="O785" s="1">
        <f>DATE(YEAR('Main Data(Cleaned)'!H785),MONTH('Main Data(Cleaned)'!H785),DAY('Main Data(Cleaned)'!H785))</f>
        <v>45234</v>
      </c>
      <c r="Q785">
        <f>O785-'Main Data(Cleaned)'!G785</f>
        <v>31</v>
      </c>
    </row>
    <row r="786" spans="1:17" x14ac:dyDescent="0.3">
      <c r="A786" t="str">
        <v>Low Value</v>
      </c>
      <c r="C786" t="str">
        <v>Low</v>
      </c>
      <c r="E786" t="str">
        <v>Cheap</v>
      </c>
      <c r="G786" t="str">
        <f>IF(AND('Main Data(Cleaned)'!E785&gt;7,'Main Data(Cleaned)'!I785="Yes"),"High Qty &amp; Returned","No")</f>
        <v>High Qty &amp; Returned</v>
      </c>
      <c r="O786" s="1">
        <f>DATE(YEAR('Main Data(Cleaned)'!H786),MONTH('Main Data(Cleaned)'!H786),DAY('Main Data(Cleaned)'!H786))</f>
        <v>45223</v>
      </c>
      <c r="Q786">
        <f>O786-'Main Data(Cleaned)'!G786</f>
        <v>40</v>
      </c>
    </row>
    <row r="787" spans="1:17" x14ac:dyDescent="0.3">
      <c r="A787" t="str">
        <v>Low Value</v>
      </c>
      <c r="C787" t="str">
        <v>Medium</v>
      </c>
      <c r="E787" t="str">
        <v>Cheap</v>
      </c>
      <c r="G787" t="str">
        <f>IF(AND('Main Data(Cleaned)'!E786&gt;7,'Main Data(Cleaned)'!I786="Yes"),"High Qty &amp; Returned","No")</f>
        <v>No</v>
      </c>
      <c r="O787" s="1">
        <f>DATE(YEAR('Main Data(Cleaned)'!H787),MONTH('Main Data(Cleaned)'!H787),DAY('Main Data(Cleaned)'!H787))</f>
        <v>45591</v>
      </c>
      <c r="Q787">
        <f>O787-'Main Data(Cleaned)'!G787</f>
        <v>34</v>
      </c>
    </row>
    <row r="788" spans="1:17" x14ac:dyDescent="0.3">
      <c r="A788" t="str">
        <v>Low Value</v>
      </c>
      <c r="C788" t="str">
        <v>Low</v>
      </c>
      <c r="E788" t="str">
        <v>Moderate</v>
      </c>
      <c r="G788" t="str">
        <f>IF(AND('Main Data(Cleaned)'!E787&gt;7,'Main Data(Cleaned)'!I787="Yes"),"High Qty &amp; Returned","No")</f>
        <v>No</v>
      </c>
      <c r="O788" s="1">
        <f>DATE(YEAR('Main Data(Cleaned)'!H788),MONTH('Main Data(Cleaned)'!H788),DAY('Main Data(Cleaned)'!H788))</f>
        <v>45410</v>
      </c>
      <c r="Q788">
        <f>O788-'Main Data(Cleaned)'!G788</f>
        <v>28</v>
      </c>
    </row>
    <row r="789" spans="1:17" x14ac:dyDescent="0.3">
      <c r="A789" t="str">
        <v>Low Value</v>
      </c>
      <c r="C789" t="str">
        <v>High</v>
      </c>
      <c r="E789" t="str">
        <v>Moderate</v>
      </c>
      <c r="G789" t="str">
        <f>IF(AND('Main Data(Cleaned)'!E788&gt;7,'Main Data(Cleaned)'!I788="Yes"),"High Qty &amp; Returned","No")</f>
        <v>No</v>
      </c>
      <c r="O789" s="1">
        <f>DATE(YEAR('Main Data(Cleaned)'!H789),MONTH('Main Data(Cleaned)'!H789),DAY('Main Data(Cleaned)'!H789))</f>
        <v>45219</v>
      </c>
      <c r="Q789">
        <f>O789-'Main Data(Cleaned)'!G789</f>
        <v>20</v>
      </c>
    </row>
    <row r="790" spans="1:17" x14ac:dyDescent="0.3">
      <c r="A790" t="str">
        <v>High Value</v>
      </c>
      <c r="C790" t="str">
        <v>Low</v>
      </c>
      <c r="E790" t="str">
        <v>Moderate</v>
      </c>
      <c r="G790" t="str">
        <f>IF(AND('Main Data(Cleaned)'!E789&gt;7,'Main Data(Cleaned)'!I789="Yes"),"High Qty &amp; Returned","No")</f>
        <v>No</v>
      </c>
      <c r="O790" s="1">
        <f>DATE(YEAR('Main Data(Cleaned)'!H790),MONTH('Main Data(Cleaned)'!H790),DAY('Main Data(Cleaned)'!H790))</f>
        <v>45539</v>
      </c>
      <c r="Q790">
        <f>O790-'Main Data(Cleaned)'!G790</f>
        <v>18</v>
      </c>
    </row>
    <row r="791" spans="1:17" x14ac:dyDescent="0.3">
      <c r="A791" t="str">
        <v>Low Value</v>
      </c>
      <c r="C791" t="str">
        <v>Medium</v>
      </c>
      <c r="E791" t="str">
        <v>Moderate</v>
      </c>
      <c r="G791" t="str">
        <f>IF(AND('Main Data(Cleaned)'!E790&gt;7,'Main Data(Cleaned)'!I790="Yes"),"High Qty &amp; Returned","No")</f>
        <v>High Qty &amp; Returned</v>
      </c>
      <c r="O791" s="1">
        <f>DATE(YEAR('Main Data(Cleaned)'!H791),MONTH('Main Data(Cleaned)'!H791),DAY('Main Data(Cleaned)'!H791))</f>
        <v>45526</v>
      </c>
      <c r="Q791">
        <f>O791-'Main Data(Cleaned)'!G791</f>
        <v>34</v>
      </c>
    </row>
    <row r="792" spans="1:17" x14ac:dyDescent="0.3">
      <c r="A792" t="str">
        <v>High Value</v>
      </c>
      <c r="C792" t="str">
        <v>High</v>
      </c>
      <c r="E792" t="str">
        <v>Moderate</v>
      </c>
      <c r="G792" t="str">
        <f>IF(AND('Main Data(Cleaned)'!E791&gt;7,'Main Data(Cleaned)'!I791="Yes"),"High Qty &amp; Returned","No")</f>
        <v>No</v>
      </c>
      <c r="O792" s="1">
        <f>DATE(YEAR('Main Data(Cleaned)'!H792),MONTH('Main Data(Cleaned)'!H792),DAY('Main Data(Cleaned)'!H792))</f>
        <v>45865</v>
      </c>
      <c r="Q792">
        <f>O792-'Main Data(Cleaned)'!G792</f>
        <v>27</v>
      </c>
    </row>
    <row r="793" spans="1:17" x14ac:dyDescent="0.3">
      <c r="A793" t="str">
        <v>Low Value</v>
      </c>
      <c r="C793" t="str">
        <v>Low</v>
      </c>
      <c r="E793" t="str">
        <v>Cheap</v>
      </c>
      <c r="G793" t="str">
        <f>IF(AND('Main Data(Cleaned)'!E792&gt;7,'Main Data(Cleaned)'!I792="Yes"),"High Qty &amp; Returned","No")</f>
        <v>No</v>
      </c>
      <c r="O793" s="1">
        <f>DATE(YEAR('Main Data(Cleaned)'!H793),MONTH('Main Data(Cleaned)'!H793),DAY('Main Data(Cleaned)'!H793))</f>
        <v>45104</v>
      </c>
      <c r="Q793">
        <f>O793-'Main Data(Cleaned)'!G793</f>
        <v>31</v>
      </c>
    </row>
    <row r="794" spans="1:17" x14ac:dyDescent="0.3">
      <c r="A794" t="str">
        <v>Low Value</v>
      </c>
      <c r="C794" t="str">
        <v>Medium</v>
      </c>
      <c r="E794" t="str">
        <v>Cheap</v>
      </c>
      <c r="G794" t="str">
        <f>IF(AND('Main Data(Cleaned)'!E793&gt;7,'Main Data(Cleaned)'!I793="Yes"),"High Qty &amp; Returned","No")</f>
        <v>No</v>
      </c>
      <c r="O794" s="1">
        <f>DATE(YEAR('Main Data(Cleaned)'!H794),MONTH('Main Data(Cleaned)'!H794),DAY('Main Data(Cleaned)'!H794))</f>
        <v>45476</v>
      </c>
      <c r="Q794">
        <f>O794-'Main Data(Cleaned)'!G794</f>
        <v>28</v>
      </c>
    </row>
    <row r="795" spans="1:17" x14ac:dyDescent="0.3">
      <c r="A795" t="str">
        <v>Low Value</v>
      </c>
      <c r="C795" t="str">
        <v>Medium</v>
      </c>
      <c r="E795" t="str">
        <v>Cheap</v>
      </c>
      <c r="G795" t="str">
        <f>IF(AND('Main Data(Cleaned)'!E794&gt;7,'Main Data(Cleaned)'!I794="Yes"),"High Qty &amp; Returned","No")</f>
        <v>No</v>
      </c>
      <c r="O795" s="1">
        <f>DATE(YEAR('Main Data(Cleaned)'!H795),MONTH('Main Data(Cleaned)'!H795),DAY('Main Data(Cleaned)'!H795))</f>
        <v>45574</v>
      </c>
      <c r="Q795">
        <f>O795-'Main Data(Cleaned)'!G795</f>
        <v>38</v>
      </c>
    </row>
    <row r="796" spans="1:17" x14ac:dyDescent="0.3">
      <c r="A796" t="str">
        <v>High Value</v>
      </c>
      <c r="C796" t="str">
        <v>Low</v>
      </c>
      <c r="E796" t="str">
        <v>Moderate</v>
      </c>
      <c r="G796" t="str">
        <f>IF(AND('Main Data(Cleaned)'!E795&gt;7,'Main Data(Cleaned)'!I795="Yes"),"High Qty &amp; Returned","No")</f>
        <v>No</v>
      </c>
      <c r="O796" s="1">
        <f>DATE(YEAR('Main Data(Cleaned)'!H796),MONTH('Main Data(Cleaned)'!H796),DAY('Main Data(Cleaned)'!H796))</f>
        <v>45561</v>
      </c>
      <c r="Q796">
        <f>O796-'Main Data(Cleaned)'!G796</f>
        <v>32</v>
      </c>
    </row>
    <row r="797" spans="1:17" x14ac:dyDescent="0.3">
      <c r="A797" t="str">
        <v>High Value</v>
      </c>
      <c r="C797" t="str">
        <v>Low</v>
      </c>
      <c r="E797" t="str">
        <v>Moderate</v>
      </c>
      <c r="G797" t="str">
        <f>IF(AND('Main Data(Cleaned)'!E796&gt;7,'Main Data(Cleaned)'!I796="Yes"),"High Qty &amp; Returned","No")</f>
        <v>High Qty &amp; Returned</v>
      </c>
      <c r="O797" s="1">
        <f>DATE(YEAR('Main Data(Cleaned)'!H797),MONTH('Main Data(Cleaned)'!H797),DAY('Main Data(Cleaned)'!H797))</f>
        <v>45816</v>
      </c>
      <c r="Q797">
        <f>O797-'Main Data(Cleaned)'!G797</f>
        <v>32</v>
      </c>
    </row>
    <row r="798" spans="1:17" x14ac:dyDescent="0.3">
      <c r="A798" t="str">
        <v>Low Value</v>
      </c>
      <c r="C798" t="str">
        <v>High</v>
      </c>
      <c r="E798" t="str">
        <v>Moderate</v>
      </c>
      <c r="G798" t="str">
        <f>IF(AND('Main Data(Cleaned)'!E797&gt;7,'Main Data(Cleaned)'!I797="Yes"),"High Qty &amp; Returned","No")</f>
        <v>No</v>
      </c>
      <c r="O798" s="1">
        <f>DATE(YEAR('Main Data(Cleaned)'!H798),MONTH('Main Data(Cleaned)'!H798),DAY('Main Data(Cleaned)'!H798))</f>
        <v>45688</v>
      </c>
      <c r="Q798">
        <f>O798-'Main Data(Cleaned)'!G798</f>
        <v>15</v>
      </c>
    </row>
    <row r="799" spans="1:17" x14ac:dyDescent="0.3">
      <c r="A799" t="str">
        <v>High Value</v>
      </c>
      <c r="C799" t="str">
        <v>Medium</v>
      </c>
      <c r="E799" t="str">
        <v>Moderate</v>
      </c>
      <c r="G799" t="str">
        <f>IF(AND('Main Data(Cleaned)'!E798&gt;7,'Main Data(Cleaned)'!I798="Yes"),"High Qty &amp; Returned","No")</f>
        <v>No</v>
      </c>
      <c r="O799" s="1">
        <f>DATE(YEAR('Main Data(Cleaned)'!H799),MONTH('Main Data(Cleaned)'!H799),DAY('Main Data(Cleaned)'!H799))</f>
        <v>45116</v>
      </c>
      <c r="Q799">
        <f>O799-'Main Data(Cleaned)'!G799</f>
        <v>37</v>
      </c>
    </row>
    <row r="800" spans="1:17" x14ac:dyDescent="0.3">
      <c r="A800" t="str">
        <v>Low Value</v>
      </c>
      <c r="C800" t="str">
        <v>High</v>
      </c>
      <c r="E800" t="str">
        <v>Cheap</v>
      </c>
      <c r="G800" t="str">
        <f>IF(AND('Main Data(Cleaned)'!E799&gt;7,'Main Data(Cleaned)'!I799="Yes"),"High Qty &amp; Returned","No")</f>
        <v>No</v>
      </c>
      <c r="O800" s="1">
        <f>DATE(YEAR('Main Data(Cleaned)'!H800),MONTH('Main Data(Cleaned)'!H800),DAY('Main Data(Cleaned)'!H800))</f>
        <v>45823</v>
      </c>
      <c r="Q800">
        <f>O800-'Main Data(Cleaned)'!G800</f>
        <v>35</v>
      </c>
    </row>
    <row r="801" spans="1:17" x14ac:dyDescent="0.3">
      <c r="A801" t="str">
        <v>High Value</v>
      </c>
      <c r="C801" t="str">
        <v>Medium</v>
      </c>
      <c r="E801" t="str">
        <v>Moderate</v>
      </c>
      <c r="G801" t="str">
        <f>IF(AND('Main Data(Cleaned)'!E800&gt;7,'Main Data(Cleaned)'!I800="Yes"),"High Qty &amp; Returned","No")</f>
        <v>No</v>
      </c>
      <c r="O801" s="1">
        <f>DATE(YEAR('Main Data(Cleaned)'!H801),MONTH('Main Data(Cleaned)'!H801),DAY('Main Data(Cleaned)'!H801))</f>
        <v>45984</v>
      </c>
      <c r="Q801">
        <f>O801-'Main Data(Cleaned)'!G801</f>
        <v>42</v>
      </c>
    </row>
    <row r="802" spans="1:17" x14ac:dyDescent="0.3">
      <c r="A802" t="str">
        <v>Low Value</v>
      </c>
      <c r="C802" t="str">
        <v>Low</v>
      </c>
      <c r="E802" t="str">
        <v>Cheap</v>
      </c>
      <c r="G802" t="str">
        <f>IF(AND('Main Data(Cleaned)'!E801&gt;7,'Main Data(Cleaned)'!I801="Yes"),"High Qty &amp; Returned","No")</f>
        <v>High Qty &amp; Returned</v>
      </c>
      <c r="O802" s="1">
        <f>DATE(YEAR('Main Data(Cleaned)'!H802),MONTH('Main Data(Cleaned)'!H802),DAY('Main Data(Cleaned)'!H802))</f>
        <v>45851</v>
      </c>
      <c r="Q802">
        <f>O802-'Main Data(Cleaned)'!G802</f>
        <v>41</v>
      </c>
    </row>
    <row r="803" spans="1:17" x14ac:dyDescent="0.3">
      <c r="A803" t="str">
        <v>High Value</v>
      </c>
      <c r="C803" t="str">
        <v>Medium</v>
      </c>
      <c r="E803" t="str">
        <v>Moderate</v>
      </c>
      <c r="G803" t="str">
        <f>IF(AND('Main Data(Cleaned)'!E802&gt;7,'Main Data(Cleaned)'!I802="Yes"),"High Qty &amp; Returned","No")</f>
        <v>No</v>
      </c>
      <c r="O803" s="1">
        <f>DATE(YEAR('Main Data(Cleaned)'!H803),MONTH('Main Data(Cleaned)'!H803),DAY('Main Data(Cleaned)'!H803))</f>
        <v>45157</v>
      </c>
      <c r="Q803">
        <f>O803-'Main Data(Cleaned)'!G803</f>
        <v>32</v>
      </c>
    </row>
    <row r="804" spans="1:17" x14ac:dyDescent="0.3">
      <c r="A804" t="str">
        <v>Low Value</v>
      </c>
      <c r="C804" t="str">
        <v>Medium</v>
      </c>
      <c r="E804" t="str">
        <v>Cheap</v>
      </c>
      <c r="G804" t="str">
        <f>IF(AND('Main Data(Cleaned)'!E803&gt;7,'Main Data(Cleaned)'!I803="Yes"),"High Qty &amp; Returned","No")</f>
        <v>No</v>
      </c>
      <c r="O804" s="1">
        <f>DATE(YEAR('Main Data(Cleaned)'!H804),MONTH('Main Data(Cleaned)'!H804),DAY('Main Data(Cleaned)'!H804))</f>
        <v>45808</v>
      </c>
      <c r="Q804">
        <f>O804-'Main Data(Cleaned)'!G804</f>
        <v>36</v>
      </c>
    </row>
    <row r="805" spans="1:17" x14ac:dyDescent="0.3">
      <c r="A805" t="str">
        <v>Low Value</v>
      </c>
      <c r="C805" t="str">
        <v>Low</v>
      </c>
      <c r="E805" t="str">
        <v>Cheap</v>
      </c>
      <c r="G805" t="str">
        <f>IF(AND('Main Data(Cleaned)'!E804&gt;7,'Main Data(Cleaned)'!I804="Yes"),"High Qty &amp; Returned","No")</f>
        <v>No</v>
      </c>
      <c r="O805" s="1">
        <f>DATE(YEAR('Main Data(Cleaned)'!H805),MONTH('Main Data(Cleaned)'!H805),DAY('Main Data(Cleaned)'!H805))</f>
        <v>45194</v>
      </c>
      <c r="Q805">
        <f>O805-'Main Data(Cleaned)'!G805</f>
        <v>44</v>
      </c>
    </row>
    <row r="806" spans="1:17" x14ac:dyDescent="0.3">
      <c r="A806" t="str">
        <v>High Value</v>
      </c>
      <c r="C806" t="str">
        <v>Low</v>
      </c>
      <c r="E806" t="str">
        <v>Moderate</v>
      </c>
      <c r="G806" t="str">
        <f>IF(AND('Main Data(Cleaned)'!E805&gt;7,'Main Data(Cleaned)'!I805="Yes"),"High Qty &amp; Returned","No")</f>
        <v>High Qty &amp; Returned</v>
      </c>
      <c r="O806" s="1">
        <f>DATE(YEAR('Main Data(Cleaned)'!H806),MONTH('Main Data(Cleaned)'!H806),DAY('Main Data(Cleaned)'!H806))</f>
        <v>45609</v>
      </c>
      <c r="Q806">
        <f>O806-'Main Data(Cleaned)'!G806</f>
        <v>32</v>
      </c>
    </row>
    <row r="807" spans="1:17" x14ac:dyDescent="0.3">
      <c r="A807" t="str">
        <v>High Value</v>
      </c>
      <c r="C807" t="str">
        <v>High</v>
      </c>
      <c r="E807" t="str">
        <v>Moderate</v>
      </c>
      <c r="G807" t="str">
        <f>IF(AND('Main Data(Cleaned)'!E806&gt;7,'Main Data(Cleaned)'!I806="Yes"),"High Qty &amp; Returned","No")</f>
        <v>No</v>
      </c>
      <c r="O807" s="1">
        <f>DATE(YEAR('Main Data(Cleaned)'!H807),MONTH('Main Data(Cleaned)'!H807),DAY('Main Data(Cleaned)'!H807))</f>
        <v>45784</v>
      </c>
      <c r="Q807">
        <f>O807-'Main Data(Cleaned)'!G807</f>
        <v>42</v>
      </c>
    </row>
    <row r="808" spans="1:17" x14ac:dyDescent="0.3">
      <c r="A808" t="str">
        <v>High Value</v>
      </c>
      <c r="C808" t="str">
        <v>Medium</v>
      </c>
      <c r="E808" t="str">
        <v>Moderate</v>
      </c>
      <c r="G808" t="str">
        <f>IF(AND('Main Data(Cleaned)'!E807&gt;7,'Main Data(Cleaned)'!I807="Yes"),"High Qty &amp; Returned","No")</f>
        <v>No</v>
      </c>
      <c r="O808" s="1">
        <f>DATE(YEAR('Main Data(Cleaned)'!H808),MONTH('Main Data(Cleaned)'!H808),DAY('Main Data(Cleaned)'!H808))</f>
        <v>45183</v>
      </c>
      <c r="Q808">
        <f>O808-'Main Data(Cleaned)'!G808</f>
        <v>33</v>
      </c>
    </row>
    <row r="809" spans="1:17" x14ac:dyDescent="0.3">
      <c r="A809" t="str">
        <v>Low Value</v>
      </c>
      <c r="C809" t="str">
        <v>Medium</v>
      </c>
      <c r="E809" t="str">
        <v>Cheap</v>
      </c>
      <c r="G809" t="str">
        <f>IF(AND('Main Data(Cleaned)'!E808&gt;7,'Main Data(Cleaned)'!I808="Yes"),"High Qty &amp; Returned","No")</f>
        <v>High Qty &amp; Returned</v>
      </c>
      <c r="O809" s="1">
        <f>DATE(YEAR('Main Data(Cleaned)'!H809),MONTH('Main Data(Cleaned)'!H809),DAY('Main Data(Cleaned)'!H809))</f>
        <v>45438</v>
      </c>
      <c r="Q809">
        <f>O809-'Main Data(Cleaned)'!G809</f>
        <v>23</v>
      </c>
    </row>
    <row r="810" spans="1:17" x14ac:dyDescent="0.3">
      <c r="A810" t="str">
        <v>Low Value</v>
      </c>
      <c r="C810" t="str">
        <v>Medium</v>
      </c>
      <c r="E810" t="str">
        <v>Moderate</v>
      </c>
      <c r="G810" t="str">
        <f>IF(AND('Main Data(Cleaned)'!E809&gt;7,'Main Data(Cleaned)'!I809="Yes"),"High Qty &amp; Returned","No")</f>
        <v>No</v>
      </c>
      <c r="O810" s="1">
        <f>DATE(YEAR('Main Data(Cleaned)'!H810),MONTH('Main Data(Cleaned)'!H810),DAY('Main Data(Cleaned)'!H810))</f>
        <v>45320</v>
      </c>
      <c r="Q810">
        <f>O810-'Main Data(Cleaned)'!G810</f>
        <v>19</v>
      </c>
    </row>
    <row r="811" spans="1:17" x14ac:dyDescent="0.3">
      <c r="A811" t="str">
        <v>High Value</v>
      </c>
      <c r="C811" t="str">
        <v>High</v>
      </c>
      <c r="E811" t="str">
        <v>Moderate</v>
      </c>
      <c r="G811" t="str">
        <f>IF(AND('Main Data(Cleaned)'!E810&gt;7,'Main Data(Cleaned)'!I810="Yes"),"High Qty &amp; Returned","No")</f>
        <v>No</v>
      </c>
      <c r="O811" s="1">
        <f>DATE(YEAR('Main Data(Cleaned)'!H811),MONTH('Main Data(Cleaned)'!H811),DAY('Main Data(Cleaned)'!H811))</f>
        <v>45319</v>
      </c>
      <c r="Q811">
        <f>O811-'Main Data(Cleaned)'!G811</f>
        <v>34</v>
      </c>
    </row>
    <row r="812" spans="1:17" x14ac:dyDescent="0.3">
      <c r="A812" t="str">
        <v>Low Value</v>
      </c>
      <c r="C812" t="str">
        <v>Medium</v>
      </c>
      <c r="E812" t="str">
        <v>Cheap</v>
      </c>
      <c r="G812" t="str">
        <f>IF(AND('Main Data(Cleaned)'!E811&gt;7,'Main Data(Cleaned)'!I811="Yes"),"High Qty &amp; Returned","No")</f>
        <v>No</v>
      </c>
      <c r="O812" s="1">
        <f>DATE(YEAR('Main Data(Cleaned)'!H812),MONTH('Main Data(Cleaned)'!H812),DAY('Main Data(Cleaned)'!H812))</f>
        <v>45411</v>
      </c>
      <c r="Q812">
        <f>O812-'Main Data(Cleaned)'!G812</f>
        <v>26</v>
      </c>
    </row>
    <row r="813" spans="1:17" x14ac:dyDescent="0.3">
      <c r="A813" t="str">
        <v>Low Value</v>
      </c>
      <c r="C813" t="str">
        <v>Low</v>
      </c>
      <c r="E813" t="str">
        <v>Cheap</v>
      </c>
      <c r="G813" t="str">
        <f>IF(AND('Main Data(Cleaned)'!E812&gt;7,'Main Data(Cleaned)'!I812="Yes"),"High Qty &amp; Returned","No")</f>
        <v>No</v>
      </c>
      <c r="O813" s="1">
        <f>DATE(YEAR('Main Data(Cleaned)'!H813),MONTH('Main Data(Cleaned)'!H813),DAY('Main Data(Cleaned)'!H813))</f>
        <v>45778</v>
      </c>
      <c r="Q813">
        <f>O813-'Main Data(Cleaned)'!G813</f>
        <v>40</v>
      </c>
    </row>
    <row r="814" spans="1:17" x14ac:dyDescent="0.3">
      <c r="A814" t="str">
        <v>High Value</v>
      </c>
      <c r="C814" t="str">
        <v>Medium</v>
      </c>
      <c r="E814" t="str">
        <v>Moderate</v>
      </c>
      <c r="G814" t="str">
        <f>IF(AND('Main Data(Cleaned)'!E813&gt;7,'Main Data(Cleaned)'!I813="Yes"),"High Qty &amp; Returned","No")</f>
        <v>No</v>
      </c>
      <c r="O814" s="1">
        <f>DATE(YEAR('Main Data(Cleaned)'!H814),MONTH('Main Data(Cleaned)'!H814),DAY('Main Data(Cleaned)'!H814))</f>
        <v>45277</v>
      </c>
      <c r="Q814">
        <f>O814-'Main Data(Cleaned)'!G814</f>
        <v>22</v>
      </c>
    </row>
    <row r="815" spans="1:17" x14ac:dyDescent="0.3">
      <c r="A815" t="str">
        <v>Low Value</v>
      </c>
      <c r="C815" t="str">
        <v>Medium</v>
      </c>
      <c r="E815" t="str">
        <v>Moderate</v>
      </c>
      <c r="G815" t="str">
        <f>IF(AND('Main Data(Cleaned)'!E814&gt;7,'Main Data(Cleaned)'!I814="Yes"),"High Qty &amp; Returned","No")</f>
        <v>No</v>
      </c>
      <c r="O815" s="1">
        <f>DATE(YEAR('Main Data(Cleaned)'!H815),MONTH('Main Data(Cleaned)'!H815),DAY('Main Data(Cleaned)'!H815))</f>
        <v>45011</v>
      </c>
      <c r="Q815">
        <f>O815-'Main Data(Cleaned)'!G815</f>
        <v>36</v>
      </c>
    </row>
    <row r="816" spans="1:17" x14ac:dyDescent="0.3">
      <c r="A816" t="str">
        <v>High Value</v>
      </c>
      <c r="C816" t="str">
        <v>Medium</v>
      </c>
      <c r="E816" t="str">
        <v>Moderate</v>
      </c>
      <c r="G816" t="str">
        <f>IF(AND('Main Data(Cleaned)'!E815&gt;7,'Main Data(Cleaned)'!I815="Yes"),"High Qty &amp; Returned","No")</f>
        <v>No</v>
      </c>
      <c r="O816" s="1">
        <f>DATE(YEAR('Main Data(Cleaned)'!H816),MONTH('Main Data(Cleaned)'!H816),DAY('Main Data(Cleaned)'!H816))</f>
        <v>45358</v>
      </c>
      <c r="Q816">
        <f>O816-'Main Data(Cleaned)'!G816</f>
        <v>33</v>
      </c>
    </row>
    <row r="817" spans="1:17" x14ac:dyDescent="0.3">
      <c r="A817" t="str">
        <v>Low Value</v>
      </c>
      <c r="C817" t="str">
        <v>Medium</v>
      </c>
      <c r="E817" t="str">
        <v>Cheap</v>
      </c>
      <c r="G817" t="str">
        <f>IF(AND('Main Data(Cleaned)'!E816&gt;7,'Main Data(Cleaned)'!I816="Yes"),"High Qty &amp; Returned","No")</f>
        <v>No</v>
      </c>
      <c r="O817" s="1">
        <f>DATE(YEAR('Main Data(Cleaned)'!H817),MONTH('Main Data(Cleaned)'!H817),DAY('Main Data(Cleaned)'!H817))</f>
        <v>45875</v>
      </c>
      <c r="Q817">
        <f>O817-'Main Data(Cleaned)'!G817</f>
        <v>18</v>
      </c>
    </row>
    <row r="818" spans="1:17" x14ac:dyDescent="0.3">
      <c r="A818" t="str">
        <v>High Value</v>
      </c>
      <c r="C818" t="str">
        <v>Medium</v>
      </c>
      <c r="E818" t="str">
        <v>Moderate</v>
      </c>
      <c r="G818" t="str">
        <f>IF(AND('Main Data(Cleaned)'!E817&gt;7,'Main Data(Cleaned)'!I817="Yes"),"High Qty &amp; Returned","No")</f>
        <v>No</v>
      </c>
      <c r="O818" s="1">
        <f>DATE(YEAR('Main Data(Cleaned)'!H818),MONTH('Main Data(Cleaned)'!H818),DAY('Main Data(Cleaned)'!H818))</f>
        <v>45596</v>
      </c>
      <c r="Q818">
        <f>O818-'Main Data(Cleaned)'!G818</f>
        <v>43</v>
      </c>
    </row>
    <row r="819" spans="1:17" x14ac:dyDescent="0.3">
      <c r="A819" t="str">
        <v>Low Value</v>
      </c>
      <c r="C819" t="str">
        <v>Medium</v>
      </c>
      <c r="E819" t="str">
        <v>Cheap</v>
      </c>
      <c r="G819" t="str">
        <f>IF(AND('Main Data(Cleaned)'!E818&gt;7,'Main Data(Cleaned)'!I818="Yes"),"High Qty &amp; Returned","No")</f>
        <v>High Qty &amp; Returned</v>
      </c>
      <c r="O819" s="1">
        <f>DATE(YEAR('Main Data(Cleaned)'!H819),MONTH('Main Data(Cleaned)'!H819),DAY('Main Data(Cleaned)'!H819))</f>
        <v>45440</v>
      </c>
      <c r="Q819">
        <f>O819-'Main Data(Cleaned)'!G819</f>
        <v>37</v>
      </c>
    </row>
    <row r="820" spans="1:17" x14ac:dyDescent="0.3">
      <c r="A820" t="str">
        <v>Low Value</v>
      </c>
      <c r="C820" t="str">
        <v>Medium</v>
      </c>
      <c r="E820" t="str">
        <v>Moderate</v>
      </c>
      <c r="G820" t="str">
        <f>IF(AND('Main Data(Cleaned)'!E819&gt;7,'Main Data(Cleaned)'!I819="Yes"),"High Qty &amp; Returned","No")</f>
        <v>No</v>
      </c>
      <c r="O820" s="1">
        <f>DATE(YEAR('Main Data(Cleaned)'!H820),MONTH('Main Data(Cleaned)'!H820),DAY('Main Data(Cleaned)'!H820))</f>
        <v>45788</v>
      </c>
      <c r="Q820">
        <f>O820-'Main Data(Cleaned)'!G820</f>
        <v>42</v>
      </c>
    </row>
    <row r="821" spans="1:17" x14ac:dyDescent="0.3">
      <c r="A821" t="str">
        <v>Low Value</v>
      </c>
      <c r="C821" t="str">
        <v>Low</v>
      </c>
      <c r="E821" t="str">
        <v>Cheap</v>
      </c>
      <c r="G821" t="str">
        <f>IF(AND('Main Data(Cleaned)'!E820&gt;7,'Main Data(Cleaned)'!I820="Yes"),"High Qty &amp; Returned","No")</f>
        <v>No</v>
      </c>
      <c r="O821" s="1">
        <f>DATE(YEAR('Main Data(Cleaned)'!H821),MONTH('Main Data(Cleaned)'!H821),DAY('Main Data(Cleaned)'!H821))</f>
        <v>45652</v>
      </c>
      <c r="Q821">
        <f>O821-'Main Data(Cleaned)'!G821</f>
        <v>42</v>
      </c>
    </row>
    <row r="822" spans="1:17" x14ac:dyDescent="0.3">
      <c r="A822" t="str">
        <v>Low Value</v>
      </c>
      <c r="C822" t="str">
        <v>Medium</v>
      </c>
      <c r="E822" t="str">
        <v>Cheap</v>
      </c>
      <c r="G822" t="str">
        <f>IF(AND('Main Data(Cleaned)'!E821&gt;7,'Main Data(Cleaned)'!I821="Yes"),"High Qty &amp; Returned","No")</f>
        <v>No</v>
      </c>
      <c r="O822" s="1">
        <f>DATE(YEAR('Main Data(Cleaned)'!H822),MONTH('Main Data(Cleaned)'!H822),DAY('Main Data(Cleaned)'!H822))</f>
        <v>45816</v>
      </c>
      <c r="Q822">
        <f>O822-'Main Data(Cleaned)'!G822</f>
        <v>21</v>
      </c>
    </row>
    <row r="823" spans="1:17" x14ac:dyDescent="0.3">
      <c r="A823" t="str">
        <v>Low Value</v>
      </c>
      <c r="C823" t="str">
        <v>Medium</v>
      </c>
      <c r="E823" t="str">
        <v>Moderate</v>
      </c>
      <c r="G823" t="str">
        <f>IF(AND('Main Data(Cleaned)'!E822&gt;7,'Main Data(Cleaned)'!I822="Yes"),"High Qty &amp; Returned","No")</f>
        <v>No</v>
      </c>
      <c r="O823" s="1">
        <f>DATE(YEAR('Main Data(Cleaned)'!H823),MONTH('Main Data(Cleaned)'!H823),DAY('Main Data(Cleaned)'!H823))</f>
        <v>45896</v>
      </c>
      <c r="Q823">
        <f>O823-'Main Data(Cleaned)'!G823</f>
        <v>26</v>
      </c>
    </row>
    <row r="824" spans="1:17" x14ac:dyDescent="0.3">
      <c r="A824" t="str">
        <v>Low Value</v>
      </c>
      <c r="C824" t="str">
        <v>Low</v>
      </c>
      <c r="E824" t="str">
        <v>Cheap</v>
      </c>
      <c r="G824" t="str">
        <f>IF(AND('Main Data(Cleaned)'!E823&gt;7,'Main Data(Cleaned)'!I823="Yes"),"High Qty &amp; Returned","No")</f>
        <v>No</v>
      </c>
      <c r="O824" s="1">
        <f>DATE(YEAR('Main Data(Cleaned)'!H824),MONTH('Main Data(Cleaned)'!H824),DAY('Main Data(Cleaned)'!H824))</f>
        <v>45073</v>
      </c>
      <c r="Q824">
        <f>O824-'Main Data(Cleaned)'!G824</f>
        <v>37</v>
      </c>
    </row>
    <row r="825" spans="1:17" x14ac:dyDescent="0.3">
      <c r="A825" t="str">
        <v>High Value</v>
      </c>
      <c r="C825" t="str">
        <v>Medium</v>
      </c>
      <c r="E825" t="str">
        <v>Moderate</v>
      </c>
      <c r="G825" t="str">
        <f>IF(AND('Main Data(Cleaned)'!E824&gt;7,'Main Data(Cleaned)'!I824="Yes"),"High Qty &amp; Returned","No")</f>
        <v>High Qty &amp; Returned</v>
      </c>
      <c r="O825" s="1">
        <f>DATE(YEAR('Main Data(Cleaned)'!H825),MONTH('Main Data(Cleaned)'!H825),DAY('Main Data(Cleaned)'!H825))</f>
        <v>45689</v>
      </c>
      <c r="Q825">
        <f>O825-'Main Data(Cleaned)'!G825</f>
        <v>34</v>
      </c>
    </row>
    <row r="826" spans="1:17" x14ac:dyDescent="0.3">
      <c r="A826" t="str">
        <v>Low Value</v>
      </c>
      <c r="C826" t="str">
        <v>Medium</v>
      </c>
      <c r="E826" t="str">
        <v>Moderate</v>
      </c>
      <c r="G826" t="str">
        <f>IF(AND('Main Data(Cleaned)'!E825&gt;7,'Main Data(Cleaned)'!I825="Yes"),"High Qty &amp; Returned","No")</f>
        <v>High Qty &amp; Returned</v>
      </c>
      <c r="O826" s="1">
        <f>DATE(YEAR('Main Data(Cleaned)'!H826),MONTH('Main Data(Cleaned)'!H826),DAY('Main Data(Cleaned)'!H826))</f>
        <v>45923</v>
      </c>
      <c r="Q826">
        <f>O826-'Main Data(Cleaned)'!G826</f>
        <v>34</v>
      </c>
    </row>
    <row r="827" spans="1:17" x14ac:dyDescent="0.3">
      <c r="A827" t="str">
        <v>High Value</v>
      </c>
      <c r="C827" t="str">
        <v>Low</v>
      </c>
      <c r="E827" t="str">
        <v>Moderate</v>
      </c>
      <c r="G827" t="str">
        <f>IF(AND('Main Data(Cleaned)'!E826&gt;7,'Main Data(Cleaned)'!I826="Yes"),"High Qty &amp; Returned","No")</f>
        <v>No</v>
      </c>
      <c r="O827" s="1">
        <f>DATE(YEAR('Main Data(Cleaned)'!H827),MONTH('Main Data(Cleaned)'!H827),DAY('Main Data(Cleaned)'!H827))</f>
        <v>45711</v>
      </c>
      <c r="Q827">
        <f>O827-'Main Data(Cleaned)'!G827</f>
        <v>41</v>
      </c>
    </row>
    <row r="828" spans="1:17" x14ac:dyDescent="0.3">
      <c r="A828" t="str">
        <v>Low Value</v>
      </c>
      <c r="C828" t="str">
        <v>Medium</v>
      </c>
      <c r="E828" t="str">
        <v>Moderate</v>
      </c>
      <c r="G828" t="str">
        <f>IF(AND('Main Data(Cleaned)'!E827&gt;7,'Main Data(Cleaned)'!I827="Yes"),"High Qty &amp; Returned","No")</f>
        <v>No</v>
      </c>
      <c r="O828" s="1">
        <f>DATE(YEAR('Main Data(Cleaned)'!H828),MONTH('Main Data(Cleaned)'!H828),DAY('Main Data(Cleaned)'!H828))</f>
        <v>45468</v>
      </c>
      <c r="Q828">
        <f>O828-'Main Data(Cleaned)'!G828</f>
        <v>18</v>
      </c>
    </row>
    <row r="829" spans="1:17" x14ac:dyDescent="0.3">
      <c r="A829" t="str">
        <v>High Value</v>
      </c>
      <c r="C829" t="str">
        <v>Low</v>
      </c>
      <c r="E829" t="str">
        <v>Moderate</v>
      </c>
      <c r="G829" t="str">
        <f>IF(AND('Main Data(Cleaned)'!E828&gt;7,'Main Data(Cleaned)'!I828="Yes"),"High Qty &amp; Returned","No")</f>
        <v>No</v>
      </c>
      <c r="O829" s="1">
        <f>DATE(YEAR('Main Data(Cleaned)'!H829),MONTH('Main Data(Cleaned)'!H829),DAY('Main Data(Cleaned)'!H829))</f>
        <v>45078</v>
      </c>
      <c r="Q829">
        <f>O829-'Main Data(Cleaned)'!G829</f>
        <v>45</v>
      </c>
    </row>
    <row r="830" spans="1:17" x14ac:dyDescent="0.3">
      <c r="A830" t="str">
        <v>Low Value</v>
      </c>
      <c r="C830" t="str">
        <v>Low</v>
      </c>
      <c r="E830" t="str">
        <v>Cheap</v>
      </c>
      <c r="G830" t="str">
        <f>IF(AND('Main Data(Cleaned)'!E829&gt;7,'Main Data(Cleaned)'!I829="Yes"),"High Qty &amp; Returned","No")</f>
        <v>No</v>
      </c>
      <c r="O830" s="1">
        <f>DATE(YEAR('Main Data(Cleaned)'!H830),MONTH('Main Data(Cleaned)'!H830),DAY('Main Data(Cleaned)'!H830))</f>
        <v>45632</v>
      </c>
      <c r="Q830">
        <f>O830-'Main Data(Cleaned)'!G830</f>
        <v>25</v>
      </c>
    </row>
    <row r="831" spans="1:17" x14ac:dyDescent="0.3">
      <c r="A831" t="str">
        <v>High Value</v>
      </c>
      <c r="C831" t="str">
        <v>Low</v>
      </c>
      <c r="E831" t="str">
        <v>Moderate</v>
      </c>
      <c r="G831" t="str">
        <f>IF(AND('Main Data(Cleaned)'!E830&gt;7,'Main Data(Cleaned)'!I830="Yes"),"High Qty &amp; Returned","No")</f>
        <v>No</v>
      </c>
      <c r="O831" s="1">
        <f>DATE(YEAR('Main Data(Cleaned)'!H831),MONTH('Main Data(Cleaned)'!H831),DAY('Main Data(Cleaned)'!H831))</f>
        <v>45641</v>
      </c>
      <c r="Q831">
        <f>O831-'Main Data(Cleaned)'!G831</f>
        <v>35</v>
      </c>
    </row>
    <row r="832" spans="1:17" x14ac:dyDescent="0.3">
      <c r="A832" t="str">
        <v>Low Value</v>
      </c>
      <c r="C832" t="str">
        <v>Low</v>
      </c>
      <c r="E832" t="str">
        <v>Moderate</v>
      </c>
      <c r="G832" t="str">
        <f>IF(AND('Main Data(Cleaned)'!E831&gt;7,'Main Data(Cleaned)'!I831="Yes"),"High Qty &amp; Returned","No")</f>
        <v>No</v>
      </c>
      <c r="O832" s="1">
        <f>DATE(YEAR('Main Data(Cleaned)'!H832),MONTH('Main Data(Cleaned)'!H832),DAY('Main Data(Cleaned)'!H832))</f>
        <v>45471</v>
      </c>
      <c r="Q832">
        <f>O832-'Main Data(Cleaned)'!G832</f>
        <v>22</v>
      </c>
    </row>
    <row r="833" spans="1:17" x14ac:dyDescent="0.3">
      <c r="A833" t="str">
        <v>Low Value</v>
      </c>
      <c r="C833" t="str">
        <v>Medium</v>
      </c>
      <c r="E833" t="str">
        <v>Cheap</v>
      </c>
      <c r="G833" t="str">
        <f>IF(AND('Main Data(Cleaned)'!E832&gt;7,'Main Data(Cleaned)'!I832="Yes"),"High Qty &amp; Returned","No")</f>
        <v>No</v>
      </c>
      <c r="O833" s="1">
        <f>DATE(YEAR('Main Data(Cleaned)'!H833),MONTH('Main Data(Cleaned)'!H833),DAY('Main Data(Cleaned)'!H833))</f>
        <v>45400</v>
      </c>
      <c r="Q833">
        <f>O833-'Main Data(Cleaned)'!G833</f>
        <v>33</v>
      </c>
    </row>
    <row r="834" spans="1:17" x14ac:dyDescent="0.3">
      <c r="A834" t="str">
        <v>Low Value</v>
      </c>
      <c r="C834" t="str">
        <v>Medium</v>
      </c>
      <c r="E834" t="str">
        <v>Cheap</v>
      </c>
      <c r="G834" t="str">
        <f>IF(AND('Main Data(Cleaned)'!E833&gt;7,'Main Data(Cleaned)'!I833="Yes"),"High Qty &amp; Returned","No")</f>
        <v>No</v>
      </c>
      <c r="O834" s="1">
        <f>DATE(YEAR('Main Data(Cleaned)'!H834),MONTH('Main Data(Cleaned)'!H834),DAY('Main Data(Cleaned)'!H834))</f>
        <v>45026</v>
      </c>
      <c r="Q834">
        <f>O834-'Main Data(Cleaned)'!G834</f>
        <v>17</v>
      </c>
    </row>
    <row r="835" spans="1:17" x14ac:dyDescent="0.3">
      <c r="A835" t="str">
        <v>High Value</v>
      </c>
      <c r="C835" t="str">
        <v>Medium</v>
      </c>
      <c r="E835" t="str">
        <v>Moderate</v>
      </c>
      <c r="G835" t="str">
        <f>IF(AND('Main Data(Cleaned)'!E834&gt;7,'Main Data(Cleaned)'!I834="Yes"),"High Qty &amp; Returned","No")</f>
        <v>High Qty &amp; Returned</v>
      </c>
      <c r="O835" s="1">
        <f>DATE(YEAR('Main Data(Cleaned)'!H835),MONTH('Main Data(Cleaned)'!H835),DAY('Main Data(Cleaned)'!H835))</f>
        <v>45010</v>
      </c>
      <c r="Q835">
        <f>O835-'Main Data(Cleaned)'!G835</f>
        <v>35</v>
      </c>
    </row>
    <row r="836" spans="1:17" x14ac:dyDescent="0.3">
      <c r="A836" t="str">
        <v>High Value</v>
      </c>
      <c r="C836" t="str">
        <v>Medium</v>
      </c>
      <c r="E836" t="str">
        <v>Moderate</v>
      </c>
      <c r="G836" t="str">
        <f>IF(AND('Main Data(Cleaned)'!E835&gt;7,'Main Data(Cleaned)'!I835="Yes"),"High Qty &amp; Returned","No")</f>
        <v>No</v>
      </c>
      <c r="O836" s="1">
        <f>DATE(YEAR('Main Data(Cleaned)'!H836),MONTH('Main Data(Cleaned)'!H836),DAY('Main Data(Cleaned)'!H836))</f>
        <v>45712</v>
      </c>
      <c r="Q836">
        <f>O836-'Main Data(Cleaned)'!G836</f>
        <v>45</v>
      </c>
    </row>
    <row r="837" spans="1:17" x14ac:dyDescent="0.3">
      <c r="A837" t="str">
        <v>Low Value</v>
      </c>
      <c r="C837" t="str">
        <v>Medium</v>
      </c>
      <c r="E837" t="str">
        <v>Moderate</v>
      </c>
      <c r="G837" t="str">
        <f>IF(AND('Main Data(Cleaned)'!E836&gt;7,'Main Data(Cleaned)'!I836="Yes"),"High Qty &amp; Returned","No")</f>
        <v>No</v>
      </c>
      <c r="O837" s="1">
        <f>DATE(YEAR('Main Data(Cleaned)'!H837),MONTH('Main Data(Cleaned)'!H837),DAY('Main Data(Cleaned)'!H837))</f>
        <v>45447</v>
      </c>
      <c r="Q837">
        <f>O837-'Main Data(Cleaned)'!G837</f>
        <v>29</v>
      </c>
    </row>
    <row r="838" spans="1:17" x14ac:dyDescent="0.3">
      <c r="A838" t="str">
        <v>High Value</v>
      </c>
      <c r="C838" t="str">
        <v>Medium</v>
      </c>
      <c r="E838" t="str">
        <v>Moderate</v>
      </c>
      <c r="G838" t="str">
        <f>IF(AND('Main Data(Cleaned)'!E837&gt;7,'Main Data(Cleaned)'!I837="Yes"),"High Qty &amp; Returned","No")</f>
        <v>No</v>
      </c>
      <c r="O838" s="1">
        <f>DATE(YEAR('Main Data(Cleaned)'!H838),MONTH('Main Data(Cleaned)'!H838),DAY('Main Data(Cleaned)'!H838))</f>
        <v>45289</v>
      </c>
      <c r="Q838">
        <f>O838-'Main Data(Cleaned)'!G838</f>
        <v>35</v>
      </c>
    </row>
    <row r="839" spans="1:17" x14ac:dyDescent="0.3">
      <c r="A839" t="str">
        <v>Low Value</v>
      </c>
      <c r="C839" t="str">
        <v>Low</v>
      </c>
      <c r="E839" t="str">
        <v>Cheap</v>
      </c>
      <c r="G839" t="str">
        <f>IF(AND('Main Data(Cleaned)'!E838&gt;7,'Main Data(Cleaned)'!I838="Yes"),"High Qty &amp; Returned","No")</f>
        <v>No</v>
      </c>
      <c r="O839" s="1">
        <f>DATE(YEAR('Main Data(Cleaned)'!H839),MONTH('Main Data(Cleaned)'!H839),DAY('Main Data(Cleaned)'!H839))</f>
        <v>45656</v>
      </c>
      <c r="Q839">
        <f>O839-'Main Data(Cleaned)'!G839</f>
        <v>39</v>
      </c>
    </row>
    <row r="840" spans="1:17" x14ac:dyDescent="0.3">
      <c r="A840" t="str">
        <v>Low Value</v>
      </c>
      <c r="C840" t="str">
        <v>Medium</v>
      </c>
      <c r="E840" t="str">
        <v>Cheap</v>
      </c>
      <c r="G840" t="str">
        <f>IF(AND('Main Data(Cleaned)'!E839&gt;7,'Main Data(Cleaned)'!I839="Yes"),"High Qty &amp; Returned","No")</f>
        <v>No</v>
      </c>
      <c r="O840" s="1">
        <f>DATE(YEAR('Main Data(Cleaned)'!H840),MONTH('Main Data(Cleaned)'!H840),DAY('Main Data(Cleaned)'!H840))</f>
        <v>45286</v>
      </c>
      <c r="Q840">
        <f>O840-'Main Data(Cleaned)'!G840</f>
        <v>24</v>
      </c>
    </row>
    <row r="841" spans="1:17" x14ac:dyDescent="0.3">
      <c r="A841" t="str">
        <v>High Value</v>
      </c>
      <c r="C841" t="str">
        <v>Low</v>
      </c>
      <c r="E841" t="str">
        <v>Moderate</v>
      </c>
      <c r="G841" t="str">
        <f>IF(AND('Main Data(Cleaned)'!E840&gt;7,'Main Data(Cleaned)'!I840="Yes"),"High Qty &amp; Returned","No")</f>
        <v>No</v>
      </c>
      <c r="O841" s="1">
        <f>DATE(YEAR('Main Data(Cleaned)'!H841),MONTH('Main Data(Cleaned)'!H841),DAY('Main Data(Cleaned)'!H841))</f>
        <v>45163</v>
      </c>
      <c r="Q841">
        <f>O841-'Main Data(Cleaned)'!G841</f>
        <v>22</v>
      </c>
    </row>
    <row r="842" spans="1:17" x14ac:dyDescent="0.3">
      <c r="A842" t="str">
        <v>Low Value</v>
      </c>
      <c r="C842" t="str">
        <v>High</v>
      </c>
      <c r="E842" t="str">
        <v>Cheap</v>
      </c>
      <c r="G842" t="str">
        <f>IF(AND('Main Data(Cleaned)'!E841&gt;7,'Main Data(Cleaned)'!I841="Yes"),"High Qty &amp; Returned","No")</f>
        <v>No</v>
      </c>
      <c r="O842" s="1">
        <f>DATE(YEAR('Main Data(Cleaned)'!H842),MONTH('Main Data(Cleaned)'!H842),DAY('Main Data(Cleaned)'!H842))</f>
        <v>45721</v>
      </c>
      <c r="Q842">
        <f>O842-'Main Data(Cleaned)'!G842</f>
        <v>31</v>
      </c>
    </row>
    <row r="843" spans="1:17" x14ac:dyDescent="0.3">
      <c r="A843" t="str">
        <v>High Value</v>
      </c>
      <c r="C843" t="str">
        <v>Low</v>
      </c>
      <c r="E843" t="str">
        <v>Moderate</v>
      </c>
      <c r="G843" t="str">
        <f>IF(AND('Main Data(Cleaned)'!E842&gt;7,'Main Data(Cleaned)'!I842="Yes"),"High Qty &amp; Returned","No")</f>
        <v>High Qty &amp; Returned</v>
      </c>
      <c r="O843" s="1">
        <f>DATE(YEAR('Main Data(Cleaned)'!H843),MONTH('Main Data(Cleaned)'!H843),DAY('Main Data(Cleaned)'!H843))</f>
        <v>45302</v>
      </c>
      <c r="Q843">
        <f>O843-'Main Data(Cleaned)'!G843</f>
        <v>27</v>
      </c>
    </row>
    <row r="844" spans="1:17" x14ac:dyDescent="0.3">
      <c r="A844" t="str">
        <v>Low Value</v>
      </c>
      <c r="C844" t="str">
        <v>Medium</v>
      </c>
      <c r="E844" t="str">
        <v>Moderate</v>
      </c>
      <c r="G844" t="str">
        <f>IF(AND('Main Data(Cleaned)'!E843&gt;7,'Main Data(Cleaned)'!I843="Yes"),"High Qty &amp; Returned","No")</f>
        <v>No</v>
      </c>
      <c r="O844" s="1">
        <f>DATE(YEAR('Main Data(Cleaned)'!H844),MONTH('Main Data(Cleaned)'!H844),DAY('Main Data(Cleaned)'!H844))</f>
        <v>45538</v>
      </c>
      <c r="Q844">
        <f>O844-'Main Data(Cleaned)'!G844</f>
        <v>28</v>
      </c>
    </row>
    <row r="845" spans="1:17" x14ac:dyDescent="0.3">
      <c r="A845" t="str">
        <v>Low Value</v>
      </c>
      <c r="C845" t="str">
        <v>Medium</v>
      </c>
      <c r="E845" t="str">
        <v>Cheap</v>
      </c>
      <c r="G845" t="str">
        <f>IF(AND('Main Data(Cleaned)'!E844&gt;7,'Main Data(Cleaned)'!I844="Yes"),"High Qty &amp; Returned","No")</f>
        <v>No</v>
      </c>
      <c r="O845" s="1">
        <f>DATE(YEAR('Main Data(Cleaned)'!H845),MONTH('Main Data(Cleaned)'!H845),DAY('Main Data(Cleaned)'!H845))</f>
        <v>45166</v>
      </c>
      <c r="Q845">
        <f>O845-'Main Data(Cleaned)'!G845</f>
        <v>22</v>
      </c>
    </row>
    <row r="846" spans="1:17" x14ac:dyDescent="0.3">
      <c r="A846" t="str">
        <v>Low Value</v>
      </c>
      <c r="C846" t="str">
        <v>Medium</v>
      </c>
      <c r="E846" t="str">
        <v>Cheap</v>
      </c>
      <c r="G846" t="str">
        <f>IF(AND('Main Data(Cleaned)'!E845&gt;7,'Main Data(Cleaned)'!I845="Yes"),"High Qty &amp; Returned","No")</f>
        <v>No</v>
      </c>
      <c r="O846" s="1">
        <f>DATE(YEAR('Main Data(Cleaned)'!H846),MONTH('Main Data(Cleaned)'!H846),DAY('Main Data(Cleaned)'!H846))</f>
        <v>45845</v>
      </c>
      <c r="Q846">
        <f>O846-'Main Data(Cleaned)'!G846</f>
        <v>43</v>
      </c>
    </row>
    <row r="847" spans="1:17" x14ac:dyDescent="0.3">
      <c r="A847" t="str">
        <v>Low Value</v>
      </c>
      <c r="C847" t="str">
        <v>Medium</v>
      </c>
      <c r="E847" t="str">
        <v>Cheap</v>
      </c>
      <c r="G847" t="str">
        <f>IF(AND('Main Data(Cleaned)'!E846&gt;7,'Main Data(Cleaned)'!I846="Yes"),"High Qty &amp; Returned","No")</f>
        <v>No</v>
      </c>
      <c r="O847" s="1">
        <f>DATE(YEAR('Main Data(Cleaned)'!H847),MONTH('Main Data(Cleaned)'!H847),DAY('Main Data(Cleaned)'!H847))</f>
        <v>45883</v>
      </c>
      <c r="Q847">
        <f>O847-'Main Data(Cleaned)'!G847</f>
        <v>41</v>
      </c>
    </row>
    <row r="848" spans="1:17" x14ac:dyDescent="0.3">
      <c r="A848" t="str">
        <v>Low Value</v>
      </c>
      <c r="C848" t="str">
        <v>Medium</v>
      </c>
      <c r="E848" t="str">
        <v>Cheap</v>
      </c>
      <c r="G848" t="str">
        <f>IF(AND('Main Data(Cleaned)'!E847&gt;7,'Main Data(Cleaned)'!I847="Yes"),"High Qty &amp; Returned","No")</f>
        <v>No</v>
      </c>
      <c r="O848" s="1">
        <f>DATE(YEAR('Main Data(Cleaned)'!H848),MONTH('Main Data(Cleaned)'!H848),DAY('Main Data(Cleaned)'!H848))</f>
        <v>45514</v>
      </c>
      <c r="Q848">
        <f>O848-'Main Data(Cleaned)'!G848</f>
        <v>37</v>
      </c>
    </row>
    <row r="849" spans="1:17" x14ac:dyDescent="0.3">
      <c r="A849" t="str">
        <v>Low Value</v>
      </c>
      <c r="C849" t="str">
        <v>Medium</v>
      </c>
      <c r="E849" t="str">
        <v>Cheap</v>
      </c>
      <c r="G849" t="str">
        <f>IF(AND('Main Data(Cleaned)'!E848&gt;7,'Main Data(Cleaned)'!I848="Yes"),"High Qty &amp; Returned","No")</f>
        <v>No</v>
      </c>
      <c r="O849" s="1">
        <f>DATE(YEAR('Main Data(Cleaned)'!H849),MONTH('Main Data(Cleaned)'!H849),DAY('Main Data(Cleaned)'!H849))</f>
        <v>45318</v>
      </c>
      <c r="Q849">
        <f>O849-'Main Data(Cleaned)'!G849</f>
        <v>37</v>
      </c>
    </row>
    <row r="850" spans="1:17" x14ac:dyDescent="0.3">
      <c r="A850" t="str">
        <v>Low Value</v>
      </c>
      <c r="C850" t="str">
        <v>High</v>
      </c>
      <c r="E850" t="str">
        <v>Cheap</v>
      </c>
      <c r="G850" t="str">
        <f>IF(AND('Main Data(Cleaned)'!E849&gt;7,'Main Data(Cleaned)'!I849="Yes"),"High Qty &amp; Returned","No")</f>
        <v>No</v>
      </c>
      <c r="O850" s="1">
        <f>DATE(YEAR('Main Data(Cleaned)'!H850),MONTH('Main Data(Cleaned)'!H850),DAY('Main Data(Cleaned)'!H850))</f>
        <v>45474</v>
      </c>
      <c r="Q850">
        <f>O850-'Main Data(Cleaned)'!G850</f>
        <v>31</v>
      </c>
    </row>
    <row r="851" spans="1:17" x14ac:dyDescent="0.3">
      <c r="A851" t="str">
        <v>Low Value</v>
      </c>
      <c r="C851" t="str">
        <v>Medium</v>
      </c>
      <c r="E851" t="str">
        <v>Cheap</v>
      </c>
      <c r="G851" t="str">
        <f>IF(AND('Main Data(Cleaned)'!E850&gt;7,'Main Data(Cleaned)'!I850="Yes"),"High Qty &amp; Returned","No")</f>
        <v>No</v>
      </c>
      <c r="O851" s="1">
        <f>DATE(YEAR('Main Data(Cleaned)'!H851),MONTH('Main Data(Cleaned)'!H851),DAY('Main Data(Cleaned)'!H851))</f>
        <v>45585</v>
      </c>
      <c r="Q851">
        <f>O851-'Main Data(Cleaned)'!G851</f>
        <v>20</v>
      </c>
    </row>
    <row r="852" spans="1:17" x14ac:dyDescent="0.3">
      <c r="A852" t="str">
        <v>Low Value</v>
      </c>
      <c r="C852" t="str">
        <v>Low</v>
      </c>
      <c r="E852" t="str">
        <v>Cheap</v>
      </c>
      <c r="G852" t="str">
        <f>IF(AND('Main Data(Cleaned)'!E851&gt;7,'Main Data(Cleaned)'!I851="Yes"),"High Qty &amp; Returned","No")</f>
        <v>No</v>
      </c>
      <c r="O852" s="1">
        <f>DATE(YEAR('Main Data(Cleaned)'!H852),MONTH('Main Data(Cleaned)'!H852),DAY('Main Data(Cleaned)'!H852))</f>
        <v>46025</v>
      </c>
      <c r="Q852">
        <f>O852-'Main Data(Cleaned)'!G852</f>
        <v>35</v>
      </c>
    </row>
    <row r="853" spans="1:17" x14ac:dyDescent="0.3">
      <c r="A853" t="str">
        <v>Low Value</v>
      </c>
      <c r="C853" t="str">
        <v>Medium</v>
      </c>
      <c r="E853" t="str">
        <v>Cheap</v>
      </c>
      <c r="G853" t="str">
        <f>IF(AND('Main Data(Cleaned)'!E852&gt;7,'Main Data(Cleaned)'!I852="Yes"),"High Qty &amp; Returned","No")</f>
        <v>High Qty &amp; Returned</v>
      </c>
      <c r="O853" s="1">
        <f>DATE(YEAR('Main Data(Cleaned)'!H853),MONTH('Main Data(Cleaned)'!H853),DAY('Main Data(Cleaned)'!H853))</f>
        <v>45105</v>
      </c>
      <c r="Q853">
        <f>O853-'Main Data(Cleaned)'!G853</f>
        <v>28</v>
      </c>
    </row>
    <row r="854" spans="1:17" x14ac:dyDescent="0.3">
      <c r="A854" t="str">
        <v>High Value</v>
      </c>
      <c r="C854" t="str">
        <v>Low</v>
      </c>
      <c r="E854" t="str">
        <v>Moderate</v>
      </c>
      <c r="G854" t="str">
        <f>IF(AND('Main Data(Cleaned)'!E853&gt;7,'Main Data(Cleaned)'!I853="Yes"),"High Qty &amp; Returned","No")</f>
        <v>No</v>
      </c>
      <c r="O854" s="1">
        <f>DATE(YEAR('Main Data(Cleaned)'!H854),MONTH('Main Data(Cleaned)'!H854),DAY('Main Data(Cleaned)'!H854))</f>
        <v>45721</v>
      </c>
      <c r="Q854">
        <f>O854-'Main Data(Cleaned)'!G854</f>
        <v>25</v>
      </c>
    </row>
    <row r="855" spans="1:17" x14ac:dyDescent="0.3">
      <c r="A855" t="str">
        <v>Low Value</v>
      </c>
      <c r="C855" t="str">
        <v>Medium</v>
      </c>
      <c r="E855" t="str">
        <v>Moderate</v>
      </c>
      <c r="G855" t="str">
        <f>IF(AND('Main Data(Cleaned)'!E854&gt;7,'Main Data(Cleaned)'!I854="Yes"),"High Qty &amp; Returned","No")</f>
        <v>No</v>
      </c>
      <c r="O855" s="1">
        <f>DATE(YEAR('Main Data(Cleaned)'!H855),MONTH('Main Data(Cleaned)'!H855),DAY('Main Data(Cleaned)'!H855))</f>
        <v>45060</v>
      </c>
      <c r="Q855">
        <f>O855-'Main Data(Cleaned)'!G855</f>
        <v>38</v>
      </c>
    </row>
    <row r="856" spans="1:17" x14ac:dyDescent="0.3">
      <c r="A856" t="str">
        <v>High Value</v>
      </c>
      <c r="C856" t="str">
        <v>Medium</v>
      </c>
      <c r="E856" t="str">
        <v>Moderate</v>
      </c>
      <c r="G856" t="str">
        <f>IF(AND('Main Data(Cleaned)'!E855&gt;7,'Main Data(Cleaned)'!I855="Yes"),"High Qty &amp; Returned","No")</f>
        <v>No</v>
      </c>
      <c r="O856" s="1">
        <f>DATE(YEAR('Main Data(Cleaned)'!H856),MONTH('Main Data(Cleaned)'!H856),DAY('Main Data(Cleaned)'!H856))</f>
        <v>45547</v>
      </c>
      <c r="Q856">
        <f>O856-'Main Data(Cleaned)'!G856</f>
        <v>18</v>
      </c>
    </row>
    <row r="857" spans="1:17" x14ac:dyDescent="0.3">
      <c r="A857" t="str">
        <v>High Value</v>
      </c>
      <c r="C857" t="str">
        <v>Medium</v>
      </c>
      <c r="E857" t="str">
        <v>Moderate</v>
      </c>
      <c r="G857" t="str">
        <f>IF(AND('Main Data(Cleaned)'!E856&gt;7,'Main Data(Cleaned)'!I856="Yes"),"High Qty &amp; Returned","No")</f>
        <v>High Qty &amp; Returned</v>
      </c>
      <c r="O857" s="1">
        <f>DATE(YEAR('Main Data(Cleaned)'!H857),MONTH('Main Data(Cleaned)'!H857),DAY('Main Data(Cleaned)'!H857))</f>
        <v>45935</v>
      </c>
      <c r="Q857">
        <f>O857-'Main Data(Cleaned)'!G857</f>
        <v>23</v>
      </c>
    </row>
    <row r="858" spans="1:17" x14ac:dyDescent="0.3">
      <c r="A858" t="str">
        <v>High Value</v>
      </c>
      <c r="C858" t="str">
        <v>Low</v>
      </c>
      <c r="E858" t="str">
        <v>Moderate</v>
      </c>
      <c r="G858" t="str">
        <f>IF(AND('Main Data(Cleaned)'!E857&gt;7,'Main Data(Cleaned)'!I857="Yes"),"High Qty &amp; Returned","No")</f>
        <v>No</v>
      </c>
      <c r="O858" s="1">
        <f>DATE(YEAR('Main Data(Cleaned)'!H858),MONTH('Main Data(Cleaned)'!H858),DAY('Main Data(Cleaned)'!H858))</f>
        <v>45427</v>
      </c>
      <c r="Q858">
        <f>O858-'Main Data(Cleaned)'!G858</f>
        <v>40</v>
      </c>
    </row>
    <row r="859" spans="1:17" x14ac:dyDescent="0.3">
      <c r="A859" t="str">
        <v>Low Value</v>
      </c>
      <c r="C859" t="str">
        <v>Medium</v>
      </c>
      <c r="E859" t="str">
        <v>Moderate</v>
      </c>
      <c r="G859" t="str">
        <f>IF(AND('Main Data(Cleaned)'!E858&gt;7,'Main Data(Cleaned)'!I858="Yes"),"High Qty &amp; Returned","No")</f>
        <v>No</v>
      </c>
      <c r="O859" s="1">
        <f>DATE(YEAR('Main Data(Cleaned)'!H859),MONTH('Main Data(Cleaned)'!H859),DAY('Main Data(Cleaned)'!H859))</f>
        <v>45353</v>
      </c>
      <c r="Q859">
        <f>O859-'Main Data(Cleaned)'!G859</f>
        <v>27</v>
      </c>
    </row>
    <row r="860" spans="1:17" x14ac:dyDescent="0.3">
      <c r="A860" t="str">
        <v>Low Value</v>
      </c>
      <c r="C860" t="str">
        <v>Medium</v>
      </c>
      <c r="E860" t="str">
        <v>Cheap</v>
      </c>
      <c r="G860" t="str">
        <f>IF(AND('Main Data(Cleaned)'!E859&gt;7,'Main Data(Cleaned)'!I859="Yes"),"High Qty &amp; Returned","No")</f>
        <v>No</v>
      </c>
      <c r="O860" s="1">
        <f>DATE(YEAR('Main Data(Cleaned)'!H860),MONTH('Main Data(Cleaned)'!H860),DAY('Main Data(Cleaned)'!H860))</f>
        <v>45621</v>
      </c>
      <c r="Q860">
        <f>O860-'Main Data(Cleaned)'!G860</f>
        <v>40</v>
      </c>
    </row>
    <row r="861" spans="1:17" x14ac:dyDescent="0.3">
      <c r="A861" t="str">
        <v>Low Value</v>
      </c>
      <c r="C861" t="str">
        <v>Low</v>
      </c>
      <c r="E861" t="str">
        <v>Cheap</v>
      </c>
      <c r="G861" t="str">
        <f>IF(AND('Main Data(Cleaned)'!E860&gt;7,'Main Data(Cleaned)'!I860="Yes"),"High Qty &amp; Returned","No")</f>
        <v>No</v>
      </c>
      <c r="O861" s="1">
        <f>DATE(YEAR('Main Data(Cleaned)'!H861),MONTH('Main Data(Cleaned)'!H861),DAY('Main Data(Cleaned)'!H861))</f>
        <v>45872</v>
      </c>
      <c r="Q861">
        <f>O861-'Main Data(Cleaned)'!G861</f>
        <v>18</v>
      </c>
    </row>
    <row r="862" spans="1:17" x14ac:dyDescent="0.3">
      <c r="A862" t="str">
        <v>Low Value</v>
      </c>
      <c r="C862" t="str">
        <v>High</v>
      </c>
      <c r="E862" t="str">
        <v>Moderate</v>
      </c>
      <c r="G862" t="str">
        <f>IF(AND('Main Data(Cleaned)'!E861&gt;7,'Main Data(Cleaned)'!I861="Yes"),"High Qty &amp; Returned","No")</f>
        <v>No</v>
      </c>
      <c r="O862" s="1">
        <f>DATE(YEAR('Main Data(Cleaned)'!H862),MONTH('Main Data(Cleaned)'!H862),DAY('Main Data(Cleaned)'!H862))</f>
        <v>45098</v>
      </c>
      <c r="Q862">
        <f>O862-'Main Data(Cleaned)'!G862</f>
        <v>31</v>
      </c>
    </row>
    <row r="863" spans="1:17" x14ac:dyDescent="0.3">
      <c r="A863" t="str">
        <v>Low Value</v>
      </c>
      <c r="C863" t="str">
        <v>Medium</v>
      </c>
      <c r="E863" t="str">
        <v>Cheap</v>
      </c>
      <c r="G863" t="str">
        <f>IF(AND('Main Data(Cleaned)'!E862&gt;7,'Main Data(Cleaned)'!I862="Yes"),"High Qty &amp; Returned","No")</f>
        <v>No</v>
      </c>
      <c r="O863" s="1">
        <f>DATE(YEAR('Main Data(Cleaned)'!H863),MONTH('Main Data(Cleaned)'!H863),DAY('Main Data(Cleaned)'!H863))</f>
        <v>45932</v>
      </c>
      <c r="Q863">
        <f>O863-'Main Data(Cleaned)'!G863</f>
        <v>32</v>
      </c>
    </row>
    <row r="864" spans="1:17" x14ac:dyDescent="0.3">
      <c r="A864" t="str">
        <v>Low Value</v>
      </c>
      <c r="C864" t="str">
        <v>Medium</v>
      </c>
      <c r="E864" t="str">
        <v>Moderate</v>
      </c>
      <c r="G864" t="str">
        <f>IF(AND('Main Data(Cleaned)'!E863&gt;7,'Main Data(Cleaned)'!I863="Yes"),"High Qty &amp; Returned","No")</f>
        <v>No</v>
      </c>
      <c r="O864" s="1">
        <f>DATE(YEAR('Main Data(Cleaned)'!H864),MONTH('Main Data(Cleaned)'!H864),DAY('Main Data(Cleaned)'!H864))</f>
        <v>45549</v>
      </c>
      <c r="Q864">
        <f>O864-'Main Data(Cleaned)'!G864</f>
        <v>41</v>
      </c>
    </row>
    <row r="865" spans="1:17" x14ac:dyDescent="0.3">
      <c r="A865" t="str">
        <v>Low Value</v>
      </c>
      <c r="C865" t="str">
        <v>Low</v>
      </c>
      <c r="E865" t="str">
        <v>Moderate</v>
      </c>
      <c r="G865" t="str">
        <f>IF(AND('Main Data(Cleaned)'!E864&gt;7,'Main Data(Cleaned)'!I864="Yes"),"High Qty &amp; Returned","No")</f>
        <v>No</v>
      </c>
      <c r="O865" s="1">
        <f>DATE(YEAR('Main Data(Cleaned)'!H865),MONTH('Main Data(Cleaned)'!H865),DAY('Main Data(Cleaned)'!H865))</f>
        <v>45925</v>
      </c>
      <c r="Q865">
        <f>O865-'Main Data(Cleaned)'!G865</f>
        <v>30</v>
      </c>
    </row>
    <row r="866" spans="1:17" x14ac:dyDescent="0.3">
      <c r="A866" t="str">
        <v>Low Value</v>
      </c>
      <c r="C866" t="str">
        <v>Medium</v>
      </c>
      <c r="E866" t="str">
        <v>Cheap</v>
      </c>
      <c r="G866" t="str">
        <f>IF(AND('Main Data(Cleaned)'!E865&gt;7,'Main Data(Cleaned)'!I865="Yes"),"High Qty &amp; Returned","No")</f>
        <v>No</v>
      </c>
      <c r="O866" s="1">
        <f>DATE(YEAR('Main Data(Cleaned)'!H866),MONTH('Main Data(Cleaned)'!H866),DAY('Main Data(Cleaned)'!H866))</f>
        <v>45208</v>
      </c>
      <c r="Q866">
        <f>O866-'Main Data(Cleaned)'!G866</f>
        <v>43</v>
      </c>
    </row>
    <row r="867" spans="1:17" x14ac:dyDescent="0.3">
      <c r="A867" t="str">
        <v>Low Value</v>
      </c>
      <c r="C867" t="str">
        <v>Medium</v>
      </c>
      <c r="E867" t="str">
        <v>Cheap</v>
      </c>
      <c r="G867" t="str">
        <f>IF(AND('Main Data(Cleaned)'!E866&gt;7,'Main Data(Cleaned)'!I866="Yes"),"High Qty &amp; Returned","No")</f>
        <v>No</v>
      </c>
      <c r="O867" s="1">
        <f>DATE(YEAR('Main Data(Cleaned)'!H867),MONTH('Main Data(Cleaned)'!H867),DAY('Main Data(Cleaned)'!H867))</f>
        <v>45777</v>
      </c>
      <c r="Q867">
        <f>O867-'Main Data(Cleaned)'!G867</f>
        <v>38</v>
      </c>
    </row>
    <row r="868" spans="1:17" x14ac:dyDescent="0.3">
      <c r="A868" t="str">
        <v>Low Value</v>
      </c>
      <c r="C868" t="str">
        <v>Medium</v>
      </c>
      <c r="E868" t="str">
        <v>Cheap</v>
      </c>
      <c r="G868" t="str">
        <f>IF(AND('Main Data(Cleaned)'!E867&gt;7,'Main Data(Cleaned)'!I867="Yes"),"High Qty &amp; Returned","No")</f>
        <v>No</v>
      </c>
      <c r="O868" s="1">
        <f>DATE(YEAR('Main Data(Cleaned)'!H868),MONTH('Main Data(Cleaned)'!H868),DAY('Main Data(Cleaned)'!H868))</f>
        <v>45380</v>
      </c>
      <c r="Q868">
        <f>O868-'Main Data(Cleaned)'!G868</f>
        <v>43</v>
      </c>
    </row>
    <row r="869" spans="1:17" x14ac:dyDescent="0.3">
      <c r="A869" t="str">
        <v>High Value</v>
      </c>
      <c r="C869" t="str">
        <v>Low</v>
      </c>
      <c r="E869" t="str">
        <v>Moderate</v>
      </c>
      <c r="G869" t="str">
        <f>IF(AND('Main Data(Cleaned)'!E868&gt;7,'Main Data(Cleaned)'!I868="Yes"),"High Qty &amp; Returned","No")</f>
        <v>No</v>
      </c>
      <c r="O869" s="1">
        <f>DATE(YEAR('Main Data(Cleaned)'!H869),MONTH('Main Data(Cleaned)'!H869),DAY('Main Data(Cleaned)'!H869))</f>
        <v>45057</v>
      </c>
      <c r="Q869">
        <f>O869-'Main Data(Cleaned)'!G869</f>
        <v>24</v>
      </c>
    </row>
    <row r="870" spans="1:17" x14ac:dyDescent="0.3">
      <c r="A870" t="str">
        <v>Low Value</v>
      </c>
      <c r="C870" t="str">
        <v>Medium</v>
      </c>
      <c r="E870" t="str">
        <v>Moderate</v>
      </c>
      <c r="G870" t="str">
        <f>IF(AND('Main Data(Cleaned)'!E869&gt;7,'Main Data(Cleaned)'!I869="Yes"),"High Qty &amp; Returned","No")</f>
        <v>No</v>
      </c>
      <c r="O870" s="1">
        <f>DATE(YEAR('Main Data(Cleaned)'!H870),MONTH('Main Data(Cleaned)'!H870),DAY('Main Data(Cleaned)'!H870))</f>
        <v>45117</v>
      </c>
      <c r="Q870">
        <f>O870-'Main Data(Cleaned)'!G870</f>
        <v>45</v>
      </c>
    </row>
    <row r="871" spans="1:17" x14ac:dyDescent="0.3">
      <c r="A871" t="str">
        <v>Low Value</v>
      </c>
      <c r="C871" t="str">
        <v>Medium</v>
      </c>
      <c r="E871" t="str">
        <v>Cheap</v>
      </c>
      <c r="G871" t="str">
        <f>IF(AND('Main Data(Cleaned)'!E870&gt;7,'Main Data(Cleaned)'!I870="Yes"),"High Qty &amp; Returned","No")</f>
        <v>No</v>
      </c>
      <c r="O871" s="1">
        <f>DATE(YEAR('Main Data(Cleaned)'!H871),MONTH('Main Data(Cleaned)'!H871),DAY('Main Data(Cleaned)'!H871))</f>
        <v>45224</v>
      </c>
      <c r="Q871">
        <f>O871-'Main Data(Cleaned)'!G871</f>
        <v>15</v>
      </c>
    </row>
    <row r="872" spans="1:17" x14ac:dyDescent="0.3">
      <c r="A872" t="str">
        <v>Low Value</v>
      </c>
      <c r="C872" t="str">
        <v>Medium</v>
      </c>
      <c r="E872" t="str">
        <v>Cheap</v>
      </c>
      <c r="G872" t="str">
        <f>IF(AND('Main Data(Cleaned)'!E871&gt;7,'Main Data(Cleaned)'!I871="Yes"),"High Qty &amp; Returned","No")</f>
        <v>No</v>
      </c>
      <c r="O872" s="1">
        <f>DATE(YEAR('Main Data(Cleaned)'!H872),MONTH('Main Data(Cleaned)'!H872),DAY('Main Data(Cleaned)'!H872))</f>
        <v>45842</v>
      </c>
      <c r="Q872">
        <f>O872-'Main Data(Cleaned)'!G872</f>
        <v>18</v>
      </c>
    </row>
    <row r="873" spans="1:17" x14ac:dyDescent="0.3">
      <c r="A873" t="str">
        <v>Low Value</v>
      </c>
      <c r="C873" t="str">
        <v>High</v>
      </c>
      <c r="E873" t="str">
        <v>Moderate</v>
      </c>
      <c r="G873" t="str">
        <f>IF(AND('Main Data(Cleaned)'!E872&gt;7,'Main Data(Cleaned)'!I872="Yes"),"High Qty &amp; Returned","No")</f>
        <v>No</v>
      </c>
      <c r="O873" s="1">
        <f>DATE(YEAR('Main Data(Cleaned)'!H873),MONTH('Main Data(Cleaned)'!H873),DAY('Main Data(Cleaned)'!H873))</f>
        <v>45132</v>
      </c>
      <c r="Q873">
        <f>O873-'Main Data(Cleaned)'!G873</f>
        <v>43</v>
      </c>
    </row>
    <row r="874" spans="1:17" x14ac:dyDescent="0.3">
      <c r="A874" t="str">
        <v>Low Value</v>
      </c>
      <c r="C874" t="str">
        <v>Medium</v>
      </c>
      <c r="E874" t="str">
        <v>Cheap</v>
      </c>
      <c r="G874" t="str">
        <f>IF(AND('Main Data(Cleaned)'!E873&gt;7,'Main Data(Cleaned)'!I873="Yes"),"High Qty &amp; Returned","No")</f>
        <v>No</v>
      </c>
      <c r="O874" s="1">
        <f>DATE(YEAR('Main Data(Cleaned)'!H874),MONTH('Main Data(Cleaned)'!H874),DAY('Main Data(Cleaned)'!H874))</f>
        <v>45341</v>
      </c>
      <c r="Q874">
        <f>O874-'Main Data(Cleaned)'!G874</f>
        <v>35</v>
      </c>
    </row>
    <row r="875" spans="1:17" x14ac:dyDescent="0.3">
      <c r="A875" t="str">
        <v>Low Value</v>
      </c>
      <c r="C875" t="str">
        <v>Medium</v>
      </c>
      <c r="E875" t="str">
        <v>Moderate</v>
      </c>
      <c r="G875" t="str">
        <f>IF(AND('Main Data(Cleaned)'!E874&gt;7,'Main Data(Cleaned)'!I874="Yes"),"High Qty &amp; Returned","No")</f>
        <v>No</v>
      </c>
      <c r="O875" s="1">
        <f>DATE(YEAR('Main Data(Cleaned)'!H875),MONTH('Main Data(Cleaned)'!H875),DAY('Main Data(Cleaned)'!H875))</f>
        <v>45663</v>
      </c>
      <c r="Q875">
        <f>O875-'Main Data(Cleaned)'!G875</f>
        <v>45</v>
      </c>
    </row>
    <row r="876" spans="1:17" x14ac:dyDescent="0.3">
      <c r="A876" t="str">
        <v>Low Value</v>
      </c>
      <c r="C876" t="str">
        <v>Low</v>
      </c>
      <c r="E876" t="str">
        <v>Cheap</v>
      </c>
      <c r="G876" t="str">
        <f>IF(AND('Main Data(Cleaned)'!E875&gt;7,'Main Data(Cleaned)'!I875="Yes"),"High Qty &amp; Returned","No")</f>
        <v>No</v>
      </c>
      <c r="O876" s="1">
        <f>DATE(YEAR('Main Data(Cleaned)'!H876),MONTH('Main Data(Cleaned)'!H876),DAY('Main Data(Cleaned)'!H876))</f>
        <v>45789</v>
      </c>
      <c r="Q876">
        <f>O876-'Main Data(Cleaned)'!G876</f>
        <v>32</v>
      </c>
    </row>
    <row r="877" spans="1:17" x14ac:dyDescent="0.3">
      <c r="A877" t="str">
        <v>Low Value</v>
      </c>
      <c r="C877" t="str">
        <v>Medium</v>
      </c>
      <c r="E877" t="str">
        <v>Cheap</v>
      </c>
      <c r="G877" t="str">
        <f>IF(AND('Main Data(Cleaned)'!E876&gt;7,'Main Data(Cleaned)'!I876="Yes"),"High Qty &amp; Returned","No")</f>
        <v>No</v>
      </c>
      <c r="O877" s="1">
        <f>DATE(YEAR('Main Data(Cleaned)'!H877),MONTH('Main Data(Cleaned)'!H877),DAY('Main Data(Cleaned)'!H877))</f>
        <v>45440</v>
      </c>
      <c r="Q877">
        <f>O877-'Main Data(Cleaned)'!G877</f>
        <v>36</v>
      </c>
    </row>
    <row r="878" spans="1:17" x14ac:dyDescent="0.3">
      <c r="A878" t="str">
        <v>Low Value</v>
      </c>
      <c r="C878" t="str">
        <v>Low</v>
      </c>
      <c r="E878" t="str">
        <v>Cheap</v>
      </c>
      <c r="G878" t="str">
        <f>IF(AND('Main Data(Cleaned)'!E877&gt;7,'Main Data(Cleaned)'!I877="Yes"),"High Qty &amp; Returned","No")</f>
        <v>No</v>
      </c>
      <c r="O878" s="1">
        <f>DATE(YEAR('Main Data(Cleaned)'!H878),MONTH('Main Data(Cleaned)'!H878),DAY('Main Data(Cleaned)'!H878))</f>
        <v>45112</v>
      </c>
      <c r="Q878">
        <f>O878-'Main Data(Cleaned)'!G878</f>
        <v>45</v>
      </c>
    </row>
    <row r="879" spans="1:17" x14ac:dyDescent="0.3">
      <c r="A879" t="str">
        <v>Low Value</v>
      </c>
      <c r="C879" t="str">
        <v>Medium</v>
      </c>
      <c r="E879" t="str">
        <v>Moderate</v>
      </c>
      <c r="G879" t="str">
        <f>IF(AND('Main Data(Cleaned)'!E878&gt;7,'Main Data(Cleaned)'!I878="Yes"),"High Qty &amp; Returned","No")</f>
        <v>No</v>
      </c>
      <c r="O879" s="1">
        <f>DATE(YEAR('Main Data(Cleaned)'!H879),MONTH('Main Data(Cleaned)'!H879),DAY('Main Data(Cleaned)'!H879))</f>
        <v>45419</v>
      </c>
      <c r="Q879">
        <f>O879-'Main Data(Cleaned)'!G879</f>
        <v>30</v>
      </c>
    </row>
    <row r="880" spans="1:17" x14ac:dyDescent="0.3">
      <c r="A880" t="str">
        <v>Low Value</v>
      </c>
      <c r="C880" t="str">
        <v>High</v>
      </c>
      <c r="E880" t="str">
        <v>Moderate</v>
      </c>
      <c r="G880" t="str">
        <f>IF(AND('Main Data(Cleaned)'!E879&gt;7,'Main Data(Cleaned)'!I879="Yes"),"High Qty &amp; Returned","No")</f>
        <v>No</v>
      </c>
      <c r="O880" s="1">
        <f>DATE(YEAR('Main Data(Cleaned)'!H880),MONTH('Main Data(Cleaned)'!H880),DAY('Main Data(Cleaned)'!H880))</f>
        <v>45911</v>
      </c>
      <c r="Q880">
        <f>O880-'Main Data(Cleaned)'!G880</f>
        <v>30</v>
      </c>
    </row>
    <row r="881" spans="1:17" x14ac:dyDescent="0.3">
      <c r="A881" t="str">
        <v>Low Value</v>
      </c>
      <c r="C881" t="str">
        <v>High</v>
      </c>
      <c r="E881" t="str">
        <v>Moderate</v>
      </c>
      <c r="G881" t="str">
        <f>IF(AND('Main Data(Cleaned)'!E880&gt;7,'Main Data(Cleaned)'!I880="Yes"),"High Qty &amp; Returned","No")</f>
        <v>No</v>
      </c>
      <c r="O881" s="1">
        <f>DATE(YEAR('Main Data(Cleaned)'!H881),MONTH('Main Data(Cleaned)'!H881),DAY('Main Data(Cleaned)'!H881))</f>
        <v>45491</v>
      </c>
      <c r="Q881">
        <f>O881-'Main Data(Cleaned)'!G881</f>
        <v>43</v>
      </c>
    </row>
    <row r="882" spans="1:17" x14ac:dyDescent="0.3">
      <c r="A882" t="str">
        <v>Low Value</v>
      </c>
      <c r="C882" t="str">
        <v>Medium</v>
      </c>
      <c r="E882" t="str">
        <v>Cheap</v>
      </c>
      <c r="G882" t="str">
        <f>IF(AND('Main Data(Cleaned)'!E881&gt;7,'Main Data(Cleaned)'!I881="Yes"),"High Qty &amp; Returned","No")</f>
        <v>No</v>
      </c>
      <c r="O882" s="1">
        <f>DATE(YEAR('Main Data(Cleaned)'!H882),MONTH('Main Data(Cleaned)'!H882),DAY('Main Data(Cleaned)'!H882))</f>
        <v>45139</v>
      </c>
      <c r="Q882">
        <f>O882-'Main Data(Cleaned)'!G882</f>
        <v>41</v>
      </c>
    </row>
    <row r="883" spans="1:17" x14ac:dyDescent="0.3">
      <c r="A883" t="str">
        <v>Low Value</v>
      </c>
      <c r="C883" t="str">
        <v>High</v>
      </c>
      <c r="E883" t="str">
        <v>Moderate</v>
      </c>
      <c r="G883" t="str">
        <f>IF(AND('Main Data(Cleaned)'!E882&gt;7,'Main Data(Cleaned)'!I882="Yes"),"High Qty &amp; Returned","No")</f>
        <v>No</v>
      </c>
      <c r="O883" s="1">
        <f>DATE(YEAR('Main Data(Cleaned)'!H883),MONTH('Main Data(Cleaned)'!H883),DAY('Main Data(Cleaned)'!H883))</f>
        <v>45564</v>
      </c>
      <c r="Q883">
        <f>O883-'Main Data(Cleaned)'!G883</f>
        <v>17</v>
      </c>
    </row>
    <row r="884" spans="1:17" x14ac:dyDescent="0.3">
      <c r="A884" t="str">
        <v>Low Value</v>
      </c>
      <c r="C884" t="str">
        <v>Low</v>
      </c>
      <c r="E884" t="str">
        <v>Cheap</v>
      </c>
      <c r="G884" t="str">
        <f>IF(AND('Main Data(Cleaned)'!E883&gt;7,'Main Data(Cleaned)'!I883="Yes"),"High Qty &amp; Returned","No")</f>
        <v>No</v>
      </c>
      <c r="O884" s="1">
        <f>DATE(YEAR('Main Data(Cleaned)'!H884),MONTH('Main Data(Cleaned)'!H884),DAY('Main Data(Cleaned)'!H884))</f>
        <v>45427</v>
      </c>
      <c r="Q884">
        <f>O884-'Main Data(Cleaned)'!G884</f>
        <v>31</v>
      </c>
    </row>
    <row r="885" spans="1:17" x14ac:dyDescent="0.3">
      <c r="A885" t="str">
        <v>Low Value</v>
      </c>
      <c r="C885" t="str">
        <v>Medium</v>
      </c>
      <c r="E885" t="str">
        <v>Moderate</v>
      </c>
      <c r="G885" t="str">
        <f>IF(AND('Main Data(Cleaned)'!E884&gt;7,'Main Data(Cleaned)'!I884="Yes"),"High Qty &amp; Returned","No")</f>
        <v>No</v>
      </c>
      <c r="O885" s="1">
        <f>DATE(YEAR('Main Data(Cleaned)'!H885),MONTH('Main Data(Cleaned)'!H885),DAY('Main Data(Cleaned)'!H885))</f>
        <v>45822</v>
      </c>
      <c r="Q885">
        <f>O885-'Main Data(Cleaned)'!G885</f>
        <v>19</v>
      </c>
    </row>
    <row r="886" spans="1:17" x14ac:dyDescent="0.3">
      <c r="A886" t="str">
        <v>High Value</v>
      </c>
      <c r="C886" t="str">
        <v>Low</v>
      </c>
      <c r="E886" t="str">
        <v>Moderate</v>
      </c>
      <c r="G886" t="str">
        <f>IF(AND('Main Data(Cleaned)'!E885&gt;7,'Main Data(Cleaned)'!I885="Yes"),"High Qty &amp; Returned","No")</f>
        <v>No</v>
      </c>
      <c r="O886" s="1">
        <f>DATE(YEAR('Main Data(Cleaned)'!H886),MONTH('Main Data(Cleaned)'!H886),DAY('Main Data(Cleaned)'!H886))</f>
        <v>45617</v>
      </c>
      <c r="Q886">
        <f>O886-'Main Data(Cleaned)'!G886</f>
        <v>26</v>
      </c>
    </row>
    <row r="887" spans="1:17" x14ac:dyDescent="0.3">
      <c r="A887" t="str">
        <v>Low Value</v>
      </c>
      <c r="C887" t="str">
        <v>Medium</v>
      </c>
      <c r="E887" t="str">
        <v>Cheap</v>
      </c>
      <c r="G887" t="str">
        <f>IF(AND('Main Data(Cleaned)'!E886&gt;7,'Main Data(Cleaned)'!I886="Yes"),"High Qty &amp; Returned","No")</f>
        <v>High Qty &amp; Returned</v>
      </c>
      <c r="O887" s="1">
        <f>DATE(YEAR('Main Data(Cleaned)'!H887),MONTH('Main Data(Cleaned)'!H887),DAY('Main Data(Cleaned)'!H887))</f>
        <v>45722</v>
      </c>
      <c r="Q887">
        <f>O887-'Main Data(Cleaned)'!G887</f>
        <v>31</v>
      </c>
    </row>
    <row r="888" spans="1:17" x14ac:dyDescent="0.3">
      <c r="A888" t="str">
        <v>High Value</v>
      </c>
      <c r="C888" t="str">
        <v>Low</v>
      </c>
      <c r="E888" t="str">
        <v>Moderate</v>
      </c>
      <c r="G888" t="str">
        <f>IF(AND('Main Data(Cleaned)'!E887&gt;7,'Main Data(Cleaned)'!I887="Yes"),"High Qty &amp; Returned","No")</f>
        <v>No</v>
      </c>
      <c r="O888" s="1">
        <f>DATE(YEAR('Main Data(Cleaned)'!H888),MONTH('Main Data(Cleaned)'!H888),DAY('Main Data(Cleaned)'!H888))</f>
        <v>45527</v>
      </c>
      <c r="Q888">
        <f>O888-'Main Data(Cleaned)'!G888</f>
        <v>19</v>
      </c>
    </row>
    <row r="889" spans="1:17" x14ac:dyDescent="0.3">
      <c r="A889" t="str">
        <v>High Value</v>
      </c>
      <c r="C889" t="str">
        <v>Low</v>
      </c>
      <c r="E889" t="str">
        <v>Moderate</v>
      </c>
      <c r="G889" t="str">
        <f>IF(AND('Main Data(Cleaned)'!E888&gt;7,'Main Data(Cleaned)'!I888="Yes"),"High Qty &amp; Returned","No")</f>
        <v>No</v>
      </c>
      <c r="O889" s="1">
        <f>DATE(YEAR('Main Data(Cleaned)'!H889),MONTH('Main Data(Cleaned)'!H889),DAY('Main Data(Cleaned)'!H889))</f>
        <v>45240</v>
      </c>
      <c r="Q889">
        <f>O889-'Main Data(Cleaned)'!G889</f>
        <v>17</v>
      </c>
    </row>
    <row r="890" spans="1:17" x14ac:dyDescent="0.3">
      <c r="A890" t="str">
        <v>Low Value</v>
      </c>
      <c r="C890" t="str">
        <v>Medium</v>
      </c>
      <c r="E890" t="str">
        <v>Moderate</v>
      </c>
      <c r="G890" t="str">
        <f>IF(AND('Main Data(Cleaned)'!E889&gt;7,'Main Data(Cleaned)'!I889="Yes"),"High Qty &amp; Returned","No")</f>
        <v>High Qty &amp; Returned</v>
      </c>
      <c r="O890" s="1">
        <f>DATE(YEAR('Main Data(Cleaned)'!H890),MONTH('Main Data(Cleaned)'!H890),DAY('Main Data(Cleaned)'!H890))</f>
        <v>45239</v>
      </c>
      <c r="Q890">
        <f>O890-'Main Data(Cleaned)'!G890</f>
        <v>32</v>
      </c>
    </row>
    <row r="891" spans="1:17" x14ac:dyDescent="0.3">
      <c r="A891" t="str">
        <v>Low Value</v>
      </c>
      <c r="C891" t="str">
        <v>Medium</v>
      </c>
      <c r="E891" t="str">
        <v>Cheap</v>
      </c>
      <c r="G891" t="str">
        <f>IF(AND('Main Data(Cleaned)'!E890&gt;7,'Main Data(Cleaned)'!I890="Yes"),"High Qty &amp; Returned","No")</f>
        <v>No</v>
      </c>
      <c r="O891" s="1">
        <f>DATE(YEAR('Main Data(Cleaned)'!H891),MONTH('Main Data(Cleaned)'!H891),DAY('Main Data(Cleaned)'!H891))</f>
        <v>45084</v>
      </c>
      <c r="Q891">
        <f>O891-'Main Data(Cleaned)'!G891</f>
        <v>37</v>
      </c>
    </row>
    <row r="892" spans="1:17" x14ac:dyDescent="0.3">
      <c r="A892" t="str">
        <v>High Value</v>
      </c>
      <c r="C892" t="str">
        <v>High</v>
      </c>
      <c r="E892" t="str">
        <v>Moderate</v>
      </c>
      <c r="G892" t="str">
        <f>IF(AND('Main Data(Cleaned)'!E891&gt;7,'Main Data(Cleaned)'!I891="Yes"),"High Qty &amp; Returned","No")</f>
        <v>High Qty &amp; Returned</v>
      </c>
      <c r="O892" s="1">
        <f>DATE(YEAR('Main Data(Cleaned)'!H892),MONTH('Main Data(Cleaned)'!H892),DAY('Main Data(Cleaned)'!H892))</f>
        <v>45073</v>
      </c>
      <c r="Q892">
        <f>O892-'Main Data(Cleaned)'!G892</f>
        <v>41</v>
      </c>
    </row>
    <row r="893" spans="1:17" x14ac:dyDescent="0.3">
      <c r="A893" t="str">
        <v>Low Value</v>
      </c>
      <c r="C893" t="str">
        <v>Medium</v>
      </c>
      <c r="E893" t="str">
        <v>Moderate</v>
      </c>
      <c r="G893" t="str">
        <f>IF(AND('Main Data(Cleaned)'!E892&gt;7,'Main Data(Cleaned)'!I892="Yes"),"High Qty &amp; Returned","No")</f>
        <v>No</v>
      </c>
      <c r="O893" s="1">
        <f>DATE(YEAR('Main Data(Cleaned)'!H893),MONTH('Main Data(Cleaned)'!H893),DAY('Main Data(Cleaned)'!H893))</f>
        <v>45942</v>
      </c>
      <c r="Q893">
        <f>O893-'Main Data(Cleaned)'!G893</f>
        <v>17</v>
      </c>
    </row>
    <row r="894" spans="1:17" x14ac:dyDescent="0.3">
      <c r="A894" t="str">
        <v>Low Value</v>
      </c>
      <c r="C894" t="str">
        <v>Medium</v>
      </c>
      <c r="E894" t="str">
        <v>Moderate</v>
      </c>
      <c r="G894" t="str">
        <f>IF(AND('Main Data(Cleaned)'!E893&gt;7,'Main Data(Cleaned)'!I893="Yes"),"High Qty &amp; Returned","No")</f>
        <v>No</v>
      </c>
      <c r="O894" s="1">
        <f>DATE(YEAR('Main Data(Cleaned)'!H894),MONTH('Main Data(Cleaned)'!H894),DAY('Main Data(Cleaned)'!H894))</f>
        <v>45670</v>
      </c>
      <c r="Q894">
        <f>O894-'Main Data(Cleaned)'!G894</f>
        <v>29</v>
      </c>
    </row>
    <row r="895" spans="1:17" x14ac:dyDescent="0.3">
      <c r="A895" t="str">
        <v>Low Value</v>
      </c>
      <c r="C895" t="str">
        <v>Low</v>
      </c>
      <c r="E895" t="str">
        <v>Cheap</v>
      </c>
      <c r="G895" t="str">
        <f>IF(AND('Main Data(Cleaned)'!E894&gt;7,'Main Data(Cleaned)'!I894="Yes"),"High Qty &amp; Returned","No")</f>
        <v>No</v>
      </c>
      <c r="O895" s="1">
        <f>DATE(YEAR('Main Data(Cleaned)'!H895),MONTH('Main Data(Cleaned)'!H895),DAY('Main Data(Cleaned)'!H895))</f>
        <v>45292</v>
      </c>
      <c r="Q895">
        <f>O895-'Main Data(Cleaned)'!G895</f>
        <v>38</v>
      </c>
    </row>
    <row r="896" spans="1:17" x14ac:dyDescent="0.3">
      <c r="A896" t="str">
        <v>Low Value</v>
      </c>
      <c r="C896" t="str">
        <v>Low</v>
      </c>
      <c r="E896" t="str">
        <v>Cheap</v>
      </c>
      <c r="G896" t="str">
        <f>IF(AND('Main Data(Cleaned)'!E895&gt;7,'Main Data(Cleaned)'!I895="Yes"),"High Qty &amp; Returned","No")</f>
        <v>No</v>
      </c>
      <c r="O896" s="1">
        <f>DATE(YEAR('Main Data(Cleaned)'!H896),MONTH('Main Data(Cleaned)'!H896),DAY('Main Data(Cleaned)'!H896))</f>
        <v>45602</v>
      </c>
      <c r="Q896">
        <f>O896-'Main Data(Cleaned)'!G896</f>
        <v>18</v>
      </c>
    </row>
    <row r="897" spans="1:17" x14ac:dyDescent="0.3">
      <c r="A897" t="str">
        <v>Low Value</v>
      </c>
      <c r="C897" t="str">
        <v>High</v>
      </c>
      <c r="E897" t="str">
        <v>Moderate</v>
      </c>
      <c r="G897" t="str">
        <f>IF(AND('Main Data(Cleaned)'!E896&gt;7,'Main Data(Cleaned)'!I896="Yes"),"High Qty &amp; Returned","No")</f>
        <v>No</v>
      </c>
      <c r="O897" s="1">
        <f>DATE(YEAR('Main Data(Cleaned)'!H897),MONTH('Main Data(Cleaned)'!H897),DAY('Main Data(Cleaned)'!H897))</f>
        <v>45308</v>
      </c>
      <c r="Q897">
        <f>O897-'Main Data(Cleaned)'!G897</f>
        <v>28</v>
      </c>
    </row>
    <row r="898" spans="1:17" x14ac:dyDescent="0.3">
      <c r="A898" t="str">
        <v>Low Value</v>
      </c>
      <c r="C898" t="str">
        <v>Medium</v>
      </c>
      <c r="E898" t="str">
        <v>Cheap</v>
      </c>
      <c r="G898" t="str">
        <f>IF(AND('Main Data(Cleaned)'!E897&gt;7,'Main Data(Cleaned)'!I897="Yes"),"High Qty &amp; Returned","No")</f>
        <v>No</v>
      </c>
      <c r="O898" s="1">
        <f>DATE(YEAR('Main Data(Cleaned)'!H898),MONTH('Main Data(Cleaned)'!H898),DAY('Main Data(Cleaned)'!H898))</f>
        <v>45328</v>
      </c>
      <c r="Q898">
        <f>O898-'Main Data(Cleaned)'!G898</f>
        <v>34</v>
      </c>
    </row>
    <row r="899" spans="1:17" x14ac:dyDescent="0.3">
      <c r="A899" t="str">
        <v>Low Value</v>
      </c>
      <c r="C899" t="str">
        <v>High</v>
      </c>
      <c r="E899" t="str">
        <v>Moderate</v>
      </c>
      <c r="G899" t="str">
        <f>IF(AND('Main Data(Cleaned)'!E898&gt;7,'Main Data(Cleaned)'!I898="Yes"),"High Qty &amp; Returned","No")</f>
        <v>No</v>
      </c>
      <c r="O899" s="1">
        <f>DATE(YEAR('Main Data(Cleaned)'!H899),MONTH('Main Data(Cleaned)'!H899),DAY('Main Data(Cleaned)'!H899))</f>
        <v>44996</v>
      </c>
      <c r="Q899">
        <f>O899-'Main Data(Cleaned)'!G899</f>
        <v>37</v>
      </c>
    </row>
    <row r="900" spans="1:17" x14ac:dyDescent="0.3">
      <c r="A900" t="str">
        <v>Low Value</v>
      </c>
      <c r="C900" t="str">
        <v>Medium</v>
      </c>
      <c r="E900" t="str">
        <v>Cheap</v>
      </c>
      <c r="G900" t="str">
        <f>IF(AND('Main Data(Cleaned)'!E899&gt;7,'Main Data(Cleaned)'!I899="Yes"),"High Qty &amp; Returned","No")</f>
        <v>No</v>
      </c>
      <c r="O900" s="1">
        <f>DATE(YEAR('Main Data(Cleaned)'!H900),MONTH('Main Data(Cleaned)'!H900),DAY('Main Data(Cleaned)'!H900))</f>
        <v>45522</v>
      </c>
      <c r="Q900">
        <f>O900-'Main Data(Cleaned)'!G900</f>
        <v>39</v>
      </c>
    </row>
    <row r="901" spans="1:17" x14ac:dyDescent="0.3">
      <c r="A901" t="str">
        <v>Low Value</v>
      </c>
      <c r="C901" t="str">
        <v>Medium</v>
      </c>
      <c r="E901" t="str">
        <v>Cheap</v>
      </c>
      <c r="G901" t="str">
        <f>IF(AND('Main Data(Cleaned)'!E900&gt;7,'Main Data(Cleaned)'!I900="Yes"),"High Qty &amp; Returned","No")</f>
        <v>No</v>
      </c>
      <c r="O901" s="1">
        <f>DATE(YEAR('Main Data(Cleaned)'!H901),MONTH('Main Data(Cleaned)'!H901),DAY('Main Data(Cleaned)'!H901))</f>
        <v>45386</v>
      </c>
      <c r="Q901">
        <f>O901-'Main Data(Cleaned)'!G901</f>
        <v>33</v>
      </c>
    </row>
    <row r="902" spans="1:17" x14ac:dyDescent="0.3">
      <c r="A902" t="str">
        <v>Low Value</v>
      </c>
      <c r="C902" t="str">
        <v>Medium</v>
      </c>
      <c r="E902" t="str">
        <v>Cheap</v>
      </c>
      <c r="G902" t="str">
        <f>IF(AND('Main Data(Cleaned)'!E901&gt;7,'Main Data(Cleaned)'!I901="Yes"),"High Qty &amp; Returned","No")</f>
        <v>No</v>
      </c>
      <c r="O902" s="1">
        <f>DATE(YEAR('Main Data(Cleaned)'!H902),MONTH('Main Data(Cleaned)'!H902),DAY('Main Data(Cleaned)'!H902))</f>
        <v>45683</v>
      </c>
      <c r="Q902">
        <f>O902-'Main Data(Cleaned)'!G902</f>
        <v>20</v>
      </c>
    </row>
    <row r="903" spans="1:17" x14ac:dyDescent="0.3">
      <c r="A903" t="str">
        <v>Low Value</v>
      </c>
      <c r="C903" t="str">
        <v>Medium</v>
      </c>
      <c r="E903" t="str">
        <v>Moderate</v>
      </c>
      <c r="G903" t="str">
        <f>IF(AND('Main Data(Cleaned)'!E902&gt;7,'Main Data(Cleaned)'!I902="Yes"),"High Qty &amp; Returned","No")</f>
        <v>No</v>
      </c>
      <c r="O903" s="1">
        <f>DATE(YEAR('Main Data(Cleaned)'!H903),MONTH('Main Data(Cleaned)'!H903),DAY('Main Data(Cleaned)'!H903))</f>
        <v>45469</v>
      </c>
      <c r="Q903">
        <f>O903-'Main Data(Cleaned)'!G903</f>
        <v>16</v>
      </c>
    </row>
    <row r="904" spans="1:17" x14ac:dyDescent="0.3">
      <c r="A904" t="str">
        <v>Low Value</v>
      </c>
      <c r="C904" t="str">
        <v>Medium</v>
      </c>
      <c r="E904" t="str">
        <v>Cheap</v>
      </c>
      <c r="G904" t="str">
        <f>IF(AND('Main Data(Cleaned)'!E903&gt;7,'Main Data(Cleaned)'!I903="Yes"),"High Qty &amp; Returned","No")</f>
        <v>No</v>
      </c>
      <c r="O904" s="1">
        <f>DATE(YEAR('Main Data(Cleaned)'!H904),MONTH('Main Data(Cleaned)'!H904),DAY('Main Data(Cleaned)'!H904))</f>
        <v>45468</v>
      </c>
      <c r="Q904">
        <f>O904-'Main Data(Cleaned)'!G904</f>
        <v>36</v>
      </c>
    </row>
    <row r="905" spans="1:17" x14ac:dyDescent="0.3">
      <c r="A905" t="str">
        <v>Low Value</v>
      </c>
      <c r="C905" t="str">
        <v>Medium</v>
      </c>
      <c r="E905" t="str">
        <v>Moderate</v>
      </c>
      <c r="G905" t="str">
        <f>IF(AND('Main Data(Cleaned)'!E904&gt;7,'Main Data(Cleaned)'!I904="Yes"),"High Qty &amp; Returned","No")</f>
        <v>No</v>
      </c>
      <c r="O905" s="1">
        <f>DATE(YEAR('Main Data(Cleaned)'!H905),MONTH('Main Data(Cleaned)'!H905),DAY('Main Data(Cleaned)'!H905))</f>
        <v>45804</v>
      </c>
      <c r="Q905">
        <f>O905-'Main Data(Cleaned)'!G905</f>
        <v>42</v>
      </c>
    </row>
    <row r="906" spans="1:17" x14ac:dyDescent="0.3">
      <c r="A906" t="str">
        <v>Low Value</v>
      </c>
      <c r="C906" t="str">
        <v>Medium</v>
      </c>
      <c r="E906" t="str">
        <v>Cheap</v>
      </c>
      <c r="G906" t="str">
        <f>IF(AND('Main Data(Cleaned)'!E905&gt;7,'Main Data(Cleaned)'!I905="Yes"),"High Qty &amp; Returned","No")</f>
        <v>No</v>
      </c>
      <c r="O906" s="1">
        <f>DATE(YEAR('Main Data(Cleaned)'!H906),MONTH('Main Data(Cleaned)'!H906),DAY('Main Data(Cleaned)'!H906))</f>
        <v>45973</v>
      </c>
      <c r="Q906">
        <f>O906-'Main Data(Cleaned)'!G906</f>
        <v>38</v>
      </c>
    </row>
    <row r="907" spans="1:17" x14ac:dyDescent="0.3">
      <c r="A907" t="str">
        <v>Low Value</v>
      </c>
      <c r="C907" t="str">
        <v>Medium</v>
      </c>
      <c r="E907" t="str">
        <v>Cheap</v>
      </c>
      <c r="G907" t="str">
        <f>IF(AND('Main Data(Cleaned)'!E906&gt;7,'Main Data(Cleaned)'!I906="Yes"),"High Qty &amp; Returned","No")</f>
        <v>No</v>
      </c>
      <c r="O907" s="1">
        <f>DATE(YEAR('Main Data(Cleaned)'!H907),MONTH('Main Data(Cleaned)'!H907),DAY('Main Data(Cleaned)'!H907))</f>
        <v>45127</v>
      </c>
      <c r="Q907">
        <f>O907-'Main Data(Cleaned)'!G907</f>
        <v>26</v>
      </c>
    </row>
    <row r="908" spans="1:17" x14ac:dyDescent="0.3">
      <c r="A908" t="str">
        <v>Low Value</v>
      </c>
      <c r="C908" t="str">
        <v>Medium</v>
      </c>
      <c r="E908" t="str">
        <v>Moderate</v>
      </c>
      <c r="G908" t="str">
        <f>IF(AND('Main Data(Cleaned)'!E907&gt;7,'Main Data(Cleaned)'!I907="Yes"),"High Qty &amp; Returned","No")</f>
        <v>High Qty &amp; Returned</v>
      </c>
      <c r="O908" s="1">
        <f>DATE(YEAR('Main Data(Cleaned)'!H908),MONTH('Main Data(Cleaned)'!H908),DAY('Main Data(Cleaned)'!H908))</f>
        <v>45635</v>
      </c>
      <c r="Q908">
        <f>O908-'Main Data(Cleaned)'!G908</f>
        <v>28</v>
      </c>
    </row>
    <row r="909" spans="1:17" x14ac:dyDescent="0.3">
      <c r="A909" t="str">
        <v>Low Value</v>
      </c>
      <c r="C909" t="str">
        <v>Medium</v>
      </c>
      <c r="E909" t="str">
        <v>Cheap</v>
      </c>
      <c r="G909" t="str">
        <f>IF(AND('Main Data(Cleaned)'!E908&gt;7,'Main Data(Cleaned)'!I908="Yes"),"High Qty &amp; Returned","No")</f>
        <v>High Qty &amp; Returned</v>
      </c>
      <c r="O909" s="1">
        <f>DATE(YEAR('Main Data(Cleaned)'!H909),MONTH('Main Data(Cleaned)'!H909),DAY('Main Data(Cleaned)'!H909))</f>
        <v>45037</v>
      </c>
      <c r="Q909">
        <f>O909-'Main Data(Cleaned)'!G909</f>
        <v>42</v>
      </c>
    </row>
    <row r="910" spans="1:17" x14ac:dyDescent="0.3">
      <c r="A910" t="str">
        <v>Low Value</v>
      </c>
      <c r="C910" t="str">
        <v>High</v>
      </c>
      <c r="E910" t="str">
        <v>Moderate</v>
      </c>
      <c r="G910" t="str">
        <f>IF(AND('Main Data(Cleaned)'!E909&gt;7,'Main Data(Cleaned)'!I909="Yes"),"High Qty &amp; Returned","No")</f>
        <v>No</v>
      </c>
      <c r="O910" s="1">
        <f>DATE(YEAR('Main Data(Cleaned)'!H910),MONTH('Main Data(Cleaned)'!H910),DAY('Main Data(Cleaned)'!H910))</f>
        <v>45505</v>
      </c>
      <c r="Q910">
        <f>O910-'Main Data(Cleaned)'!G910</f>
        <v>15</v>
      </c>
    </row>
    <row r="911" spans="1:17" x14ac:dyDescent="0.3">
      <c r="A911" t="str">
        <v>Low Value</v>
      </c>
      <c r="C911" t="str">
        <v>Medium</v>
      </c>
      <c r="E911" t="str">
        <v>Moderate</v>
      </c>
      <c r="G911" t="str">
        <f>IF(AND('Main Data(Cleaned)'!E910&gt;7,'Main Data(Cleaned)'!I910="Yes"),"High Qty &amp; Returned","No")</f>
        <v>No</v>
      </c>
      <c r="O911" s="1">
        <f>DATE(YEAR('Main Data(Cleaned)'!H911),MONTH('Main Data(Cleaned)'!H911),DAY('Main Data(Cleaned)'!H911))</f>
        <v>45407</v>
      </c>
      <c r="Q911">
        <f>O911-'Main Data(Cleaned)'!G911</f>
        <v>19</v>
      </c>
    </row>
    <row r="912" spans="1:17" x14ac:dyDescent="0.3">
      <c r="A912" t="str">
        <v>High Value</v>
      </c>
      <c r="C912" t="str">
        <v>Low</v>
      </c>
      <c r="E912" t="str">
        <v>Moderate</v>
      </c>
      <c r="G912" t="str">
        <f>IF(AND('Main Data(Cleaned)'!E911&gt;7,'Main Data(Cleaned)'!I911="Yes"),"High Qty &amp; Returned","No")</f>
        <v>No</v>
      </c>
      <c r="O912" s="1">
        <f>DATE(YEAR('Main Data(Cleaned)'!H912),MONTH('Main Data(Cleaned)'!H912),DAY('Main Data(Cleaned)'!H912))</f>
        <v>46003</v>
      </c>
      <c r="Q912">
        <f>O912-'Main Data(Cleaned)'!G912</f>
        <v>15</v>
      </c>
    </row>
    <row r="913" spans="1:17" x14ac:dyDescent="0.3">
      <c r="A913" t="str">
        <v>High Value</v>
      </c>
      <c r="C913" t="str">
        <v>Low</v>
      </c>
      <c r="E913" t="str">
        <v>Moderate</v>
      </c>
      <c r="G913" t="str">
        <f>IF(AND('Main Data(Cleaned)'!E912&gt;7,'Main Data(Cleaned)'!I912="Yes"),"High Qty &amp; Returned","No")</f>
        <v>No</v>
      </c>
      <c r="O913" s="1">
        <f>DATE(YEAR('Main Data(Cleaned)'!H913),MONTH('Main Data(Cleaned)'!H913),DAY('Main Data(Cleaned)'!H913))</f>
        <v>45233</v>
      </c>
      <c r="Q913">
        <f>O913-'Main Data(Cleaned)'!G913</f>
        <v>38</v>
      </c>
    </row>
    <row r="914" spans="1:17" x14ac:dyDescent="0.3">
      <c r="A914" t="str">
        <v>High Value</v>
      </c>
      <c r="C914" t="str">
        <v>Low</v>
      </c>
      <c r="E914" t="str">
        <v>Moderate</v>
      </c>
      <c r="G914" t="str">
        <f>IF(AND('Main Data(Cleaned)'!E913&gt;7,'Main Data(Cleaned)'!I913="Yes"),"High Qty &amp; Returned","No")</f>
        <v>No</v>
      </c>
      <c r="O914" s="1">
        <f>DATE(YEAR('Main Data(Cleaned)'!H914),MONTH('Main Data(Cleaned)'!H914),DAY('Main Data(Cleaned)'!H914))</f>
        <v>45732</v>
      </c>
      <c r="Q914">
        <f>O914-'Main Data(Cleaned)'!G914</f>
        <v>36</v>
      </c>
    </row>
    <row r="915" spans="1:17" x14ac:dyDescent="0.3">
      <c r="A915" t="str">
        <v>Low Value</v>
      </c>
      <c r="C915" t="str">
        <v>Medium</v>
      </c>
      <c r="E915" t="str">
        <v>Moderate</v>
      </c>
      <c r="G915" t="str">
        <f>IF(AND('Main Data(Cleaned)'!E914&gt;7,'Main Data(Cleaned)'!I914="Yes"),"High Qty &amp; Returned","No")</f>
        <v>No</v>
      </c>
      <c r="O915" s="1">
        <f>DATE(YEAR('Main Data(Cleaned)'!H915),MONTH('Main Data(Cleaned)'!H915),DAY('Main Data(Cleaned)'!H915))</f>
        <v>45102</v>
      </c>
      <c r="Q915">
        <f>O915-'Main Data(Cleaned)'!G915</f>
        <v>16</v>
      </c>
    </row>
    <row r="916" spans="1:17" x14ac:dyDescent="0.3">
      <c r="A916" t="str">
        <v>Low Value</v>
      </c>
      <c r="C916" t="str">
        <v>Medium</v>
      </c>
      <c r="E916" t="str">
        <v>Moderate</v>
      </c>
      <c r="G916" t="str">
        <f>IF(AND('Main Data(Cleaned)'!E915&gt;7,'Main Data(Cleaned)'!I915="Yes"),"High Qty &amp; Returned","No")</f>
        <v>No</v>
      </c>
      <c r="O916" s="1">
        <f>DATE(YEAR('Main Data(Cleaned)'!H916),MONTH('Main Data(Cleaned)'!H916),DAY('Main Data(Cleaned)'!H916))</f>
        <v>45045</v>
      </c>
      <c r="Q916">
        <f>O916-'Main Data(Cleaned)'!G916</f>
        <v>33</v>
      </c>
    </row>
    <row r="917" spans="1:17" x14ac:dyDescent="0.3">
      <c r="A917" t="str">
        <v>High Value</v>
      </c>
      <c r="C917" t="str">
        <v>Medium</v>
      </c>
      <c r="E917" t="str">
        <v>Moderate</v>
      </c>
      <c r="G917" t="str">
        <f>IF(AND('Main Data(Cleaned)'!E916&gt;7,'Main Data(Cleaned)'!I916="Yes"),"High Qty &amp; Returned","No")</f>
        <v>No</v>
      </c>
      <c r="O917" s="1">
        <f>DATE(YEAR('Main Data(Cleaned)'!H917),MONTH('Main Data(Cleaned)'!H917),DAY('Main Data(Cleaned)'!H917))</f>
        <v>45475</v>
      </c>
      <c r="Q917">
        <f>O917-'Main Data(Cleaned)'!G917</f>
        <v>45</v>
      </c>
    </row>
    <row r="918" spans="1:17" x14ac:dyDescent="0.3">
      <c r="A918" t="str">
        <v>Low Value</v>
      </c>
      <c r="C918" t="str">
        <v>Medium</v>
      </c>
      <c r="E918" t="str">
        <v>Moderate</v>
      </c>
      <c r="G918" t="str">
        <f>IF(AND('Main Data(Cleaned)'!E917&gt;7,'Main Data(Cleaned)'!I917="Yes"),"High Qty &amp; Returned","No")</f>
        <v>High Qty &amp; Returned</v>
      </c>
      <c r="O918" s="1">
        <f>DATE(YEAR('Main Data(Cleaned)'!H918),MONTH('Main Data(Cleaned)'!H918),DAY('Main Data(Cleaned)'!H918))</f>
        <v>45016</v>
      </c>
      <c r="Q918">
        <f>O918-'Main Data(Cleaned)'!G918</f>
        <v>38</v>
      </c>
    </row>
    <row r="919" spans="1:17" x14ac:dyDescent="0.3">
      <c r="A919" t="str">
        <v>Low Value</v>
      </c>
      <c r="C919" t="str">
        <v>Medium</v>
      </c>
      <c r="E919" t="str">
        <v>Cheap</v>
      </c>
      <c r="G919" t="str">
        <f>IF(AND('Main Data(Cleaned)'!E918&gt;7,'Main Data(Cleaned)'!I918="Yes"),"High Qty &amp; Returned","No")</f>
        <v>No</v>
      </c>
      <c r="O919" s="1">
        <f>DATE(YEAR('Main Data(Cleaned)'!H919),MONTH('Main Data(Cleaned)'!H919),DAY('Main Data(Cleaned)'!H919))</f>
        <v>45725</v>
      </c>
      <c r="Q919">
        <f>O919-'Main Data(Cleaned)'!G919</f>
        <v>27</v>
      </c>
    </row>
    <row r="920" spans="1:17" x14ac:dyDescent="0.3">
      <c r="A920" t="str">
        <v>Low Value</v>
      </c>
      <c r="C920" t="str">
        <v>Low</v>
      </c>
      <c r="E920" t="str">
        <v>Cheap</v>
      </c>
      <c r="G920" t="str">
        <f>IF(AND('Main Data(Cleaned)'!E919&gt;7,'Main Data(Cleaned)'!I919="Yes"),"High Qty &amp; Returned","No")</f>
        <v>No</v>
      </c>
      <c r="O920" s="1">
        <f>DATE(YEAR('Main Data(Cleaned)'!H920),MONTH('Main Data(Cleaned)'!H920),DAY('Main Data(Cleaned)'!H920))</f>
        <v>45868</v>
      </c>
      <c r="Q920">
        <f>O920-'Main Data(Cleaned)'!G920</f>
        <v>34</v>
      </c>
    </row>
    <row r="921" spans="1:17" x14ac:dyDescent="0.3">
      <c r="A921" t="str">
        <v>Low Value</v>
      </c>
      <c r="C921" t="str">
        <v>Low</v>
      </c>
      <c r="E921" t="str">
        <v>Moderate</v>
      </c>
      <c r="G921" t="str">
        <f>IF(AND('Main Data(Cleaned)'!E920&gt;7,'Main Data(Cleaned)'!I920="Yes"),"High Qty &amp; Returned","No")</f>
        <v>No</v>
      </c>
      <c r="O921" s="1">
        <f>DATE(YEAR('Main Data(Cleaned)'!H921),MONTH('Main Data(Cleaned)'!H921),DAY('Main Data(Cleaned)'!H921))</f>
        <v>45746</v>
      </c>
      <c r="Q921">
        <f>O921-'Main Data(Cleaned)'!G921</f>
        <v>29</v>
      </c>
    </row>
    <row r="922" spans="1:17" x14ac:dyDescent="0.3">
      <c r="A922" t="str">
        <v>Low Value</v>
      </c>
      <c r="C922" t="str">
        <v>Medium</v>
      </c>
      <c r="E922" t="str">
        <v>Moderate</v>
      </c>
      <c r="G922" t="str">
        <f>IF(AND('Main Data(Cleaned)'!E921&gt;7,'Main Data(Cleaned)'!I921="Yes"),"High Qty &amp; Returned","No")</f>
        <v>High Qty &amp; Returned</v>
      </c>
      <c r="O922" s="1">
        <f>DATE(YEAR('Main Data(Cleaned)'!H922),MONTH('Main Data(Cleaned)'!H922),DAY('Main Data(Cleaned)'!H922))</f>
        <v>45352</v>
      </c>
      <c r="Q922">
        <f>O922-'Main Data(Cleaned)'!G922</f>
        <v>38</v>
      </c>
    </row>
    <row r="923" spans="1:17" x14ac:dyDescent="0.3">
      <c r="A923" t="str">
        <v>Low Value</v>
      </c>
      <c r="C923" t="str">
        <v>Low</v>
      </c>
      <c r="E923" t="str">
        <v>Cheap</v>
      </c>
      <c r="G923" t="str">
        <f>IF(AND('Main Data(Cleaned)'!E922&gt;7,'Main Data(Cleaned)'!I922="Yes"),"High Qty &amp; Returned","No")</f>
        <v>No</v>
      </c>
      <c r="O923" s="1">
        <f>DATE(YEAR('Main Data(Cleaned)'!H923),MONTH('Main Data(Cleaned)'!H923),DAY('Main Data(Cleaned)'!H923))</f>
        <v>45733</v>
      </c>
      <c r="Q923">
        <f>O923-'Main Data(Cleaned)'!G923</f>
        <v>17</v>
      </c>
    </row>
    <row r="924" spans="1:17" x14ac:dyDescent="0.3">
      <c r="A924" t="str">
        <v>Low Value</v>
      </c>
      <c r="C924" t="str">
        <v>Medium</v>
      </c>
      <c r="E924" t="str">
        <v>Cheap</v>
      </c>
      <c r="G924" t="str">
        <f>IF(AND('Main Data(Cleaned)'!E923&gt;7,'Main Data(Cleaned)'!I923="Yes"),"High Qty &amp; Returned","No")</f>
        <v>No</v>
      </c>
      <c r="O924" s="1">
        <f>DATE(YEAR('Main Data(Cleaned)'!H924),MONTH('Main Data(Cleaned)'!H924),DAY('Main Data(Cleaned)'!H924))</f>
        <v>45508</v>
      </c>
      <c r="Q924">
        <f>O924-'Main Data(Cleaned)'!G924</f>
        <v>24</v>
      </c>
    </row>
    <row r="925" spans="1:17" x14ac:dyDescent="0.3">
      <c r="A925" t="str">
        <v>Low Value</v>
      </c>
      <c r="C925" t="str">
        <v>Low</v>
      </c>
      <c r="E925" t="str">
        <v>Cheap</v>
      </c>
      <c r="G925" t="str">
        <f>IF(AND('Main Data(Cleaned)'!E924&gt;7,'Main Data(Cleaned)'!I924="Yes"),"High Qty &amp; Returned","No")</f>
        <v>High Qty &amp; Returned</v>
      </c>
      <c r="O925" s="1">
        <f>DATE(YEAR('Main Data(Cleaned)'!H925),MONTH('Main Data(Cleaned)'!H925),DAY('Main Data(Cleaned)'!H925))</f>
        <v>45199</v>
      </c>
      <c r="Q925">
        <f>O925-'Main Data(Cleaned)'!G925</f>
        <v>36</v>
      </c>
    </row>
    <row r="926" spans="1:17" x14ac:dyDescent="0.3">
      <c r="A926" t="str">
        <v>Low Value</v>
      </c>
      <c r="C926" t="str">
        <v>Low</v>
      </c>
      <c r="E926" t="str">
        <v>Cheap</v>
      </c>
      <c r="G926" t="str">
        <f>IF(AND('Main Data(Cleaned)'!E925&gt;7,'Main Data(Cleaned)'!I925="Yes"),"High Qty &amp; Returned","No")</f>
        <v>No</v>
      </c>
      <c r="O926" s="1">
        <f>DATE(YEAR('Main Data(Cleaned)'!H926),MONTH('Main Data(Cleaned)'!H926),DAY('Main Data(Cleaned)'!H926))</f>
        <v>45103</v>
      </c>
      <c r="Q926">
        <f>O926-'Main Data(Cleaned)'!G926</f>
        <v>33</v>
      </c>
    </row>
    <row r="927" spans="1:17" x14ac:dyDescent="0.3">
      <c r="A927" t="str">
        <v>Low Value</v>
      </c>
      <c r="C927" t="str">
        <v>Medium</v>
      </c>
      <c r="E927" t="str">
        <v>Cheap</v>
      </c>
      <c r="G927" t="str">
        <f>IF(AND('Main Data(Cleaned)'!E926&gt;7,'Main Data(Cleaned)'!I926="Yes"),"High Qty &amp; Returned","No")</f>
        <v>No</v>
      </c>
      <c r="O927" s="1">
        <f>DATE(YEAR('Main Data(Cleaned)'!H927),MONTH('Main Data(Cleaned)'!H927),DAY('Main Data(Cleaned)'!H927))</f>
        <v>45512</v>
      </c>
      <c r="Q927">
        <f>O927-'Main Data(Cleaned)'!G927</f>
        <v>22</v>
      </c>
    </row>
    <row r="928" spans="1:17" x14ac:dyDescent="0.3">
      <c r="A928" t="str">
        <v>Low Value</v>
      </c>
      <c r="C928" t="str">
        <v>High</v>
      </c>
      <c r="E928" t="str">
        <v>Moderate</v>
      </c>
      <c r="G928" t="str">
        <f>IF(AND('Main Data(Cleaned)'!E927&gt;7,'Main Data(Cleaned)'!I927="Yes"),"High Qty &amp; Returned","No")</f>
        <v>High Qty &amp; Returned</v>
      </c>
      <c r="O928" s="1">
        <f>DATE(YEAR('Main Data(Cleaned)'!H928),MONTH('Main Data(Cleaned)'!H928),DAY('Main Data(Cleaned)'!H928))</f>
        <v>45541</v>
      </c>
      <c r="Q928">
        <f>O928-'Main Data(Cleaned)'!G928</f>
        <v>31</v>
      </c>
    </row>
    <row r="929" spans="1:17" x14ac:dyDescent="0.3">
      <c r="A929" t="str">
        <v>Low Value</v>
      </c>
      <c r="C929" t="str">
        <v>Low</v>
      </c>
      <c r="E929" t="str">
        <v>Moderate</v>
      </c>
      <c r="G929" t="str">
        <f>IF(AND('Main Data(Cleaned)'!E928&gt;7,'Main Data(Cleaned)'!I928="Yes"),"High Qty &amp; Returned","No")</f>
        <v>No</v>
      </c>
      <c r="O929" s="1">
        <f>DATE(YEAR('Main Data(Cleaned)'!H929),MONTH('Main Data(Cleaned)'!H929),DAY('Main Data(Cleaned)'!H929))</f>
        <v>45317</v>
      </c>
      <c r="Q929">
        <f>O929-'Main Data(Cleaned)'!G929</f>
        <v>29</v>
      </c>
    </row>
    <row r="930" spans="1:17" x14ac:dyDescent="0.3">
      <c r="A930" t="str">
        <v>Low Value</v>
      </c>
      <c r="C930" t="str">
        <v>Medium</v>
      </c>
      <c r="E930" t="str">
        <v>Cheap</v>
      </c>
      <c r="G930" t="str">
        <f>IF(AND('Main Data(Cleaned)'!E929&gt;7,'Main Data(Cleaned)'!I929="Yes"),"High Qty &amp; Returned","No")</f>
        <v>No</v>
      </c>
      <c r="O930" s="1">
        <f>DATE(YEAR('Main Data(Cleaned)'!H930),MONTH('Main Data(Cleaned)'!H930),DAY('Main Data(Cleaned)'!H930))</f>
        <v>45424</v>
      </c>
      <c r="Q930">
        <f>O930-'Main Data(Cleaned)'!G930</f>
        <v>34</v>
      </c>
    </row>
    <row r="931" spans="1:17" x14ac:dyDescent="0.3">
      <c r="A931" t="str">
        <v>Low Value</v>
      </c>
      <c r="C931" t="str">
        <v>Medium</v>
      </c>
      <c r="E931" t="str">
        <v>Cheap</v>
      </c>
      <c r="G931" t="str">
        <f>IF(AND('Main Data(Cleaned)'!E930&gt;7,'Main Data(Cleaned)'!I930="Yes"),"High Qty &amp; Returned","No")</f>
        <v>No</v>
      </c>
      <c r="O931" s="1">
        <f>DATE(YEAR('Main Data(Cleaned)'!H931),MONTH('Main Data(Cleaned)'!H931),DAY('Main Data(Cleaned)'!H931))</f>
        <v>45224</v>
      </c>
      <c r="Q931">
        <f>O931-'Main Data(Cleaned)'!G931</f>
        <v>24</v>
      </c>
    </row>
    <row r="932" spans="1:17" x14ac:dyDescent="0.3">
      <c r="A932" t="str">
        <v>Low Value</v>
      </c>
      <c r="C932" t="str">
        <v>Low</v>
      </c>
      <c r="E932" t="str">
        <v>Cheap</v>
      </c>
      <c r="G932" t="str">
        <f>IF(AND('Main Data(Cleaned)'!E931&gt;7,'Main Data(Cleaned)'!I931="Yes"),"High Qty &amp; Returned","No")</f>
        <v>No</v>
      </c>
      <c r="O932" s="1">
        <f>DATE(YEAR('Main Data(Cleaned)'!H932),MONTH('Main Data(Cleaned)'!H932),DAY('Main Data(Cleaned)'!H932))</f>
        <v>45236</v>
      </c>
      <c r="Q932">
        <f>O932-'Main Data(Cleaned)'!G932</f>
        <v>44</v>
      </c>
    </row>
    <row r="933" spans="1:17" x14ac:dyDescent="0.3">
      <c r="A933" t="str">
        <v>Low Value</v>
      </c>
      <c r="C933" t="str">
        <v>High</v>
      </c>
      <c r="E933" t="str">
        <v>Cheap</v>
      </c>
      <c r="G933" t="str">
        <f>IF(AND('Main Data(Cleaned)'!E932&gt;7,'Main Data(Cleaned)'!I932="Yes"),"High Qty &amp; Returned","No")</f>
        <v>No</v>
      </c>
      <c r="O933" s="1">
        <f>DATE(YEAR('Main Data(Cleaned)'!H933),MONTH('Main Data(Cleaned)'!H933),DAY('Main Data(Cleaned)'!H933))</f>
        <v>45077</v>
      </c>
      <c r="Q933">
        <f>O933-'Main Data(Cleaned)'!G933</f>
        <v>17</v>
      </c>
    </row>
    <row r="934" spans="1:17" x14ac:dyDescent="0.3">
      <c r="A934" t="str">
        <v>Low Value</v>
      </c>
      <c r="C934" t="str">
        <v>Medium</v>
      </c>
      <c r="E934" t="str">
        <v>Moderate</v>
      </c>
      <c r="G934" t="str">
        <f>IF(AND('Main Data(Cleaned)'!E933&gt;7,'Main Data(Cleaned)'!I933="Yes"),"High Qty &amp; Returned","No")</f>
        <v>No</v>
      </c>
      <c r="O934" s="1">
        <f>DATE(YEAR('Main Data(Cleaned)'!H934),MONTH('Main Data(Cleaned)'!H934),DAY('Main Data(Cleaned)'!H934))</f>
        <v>45994</v>
      </c>
      <c r="Q934">
        <f>O934-'Main Data(Cleaned)'!G934</f>
        <v>42</v>
      </c>
    </row>
    <row r="935" spans="1:17" x14ac:dyDescent="0.3">
      <c r="A935" t="str">
        <v>Low Value</v>
      </c>
      <c r="C935" t="str">
        <v>Low</v>
      </c>
      <c r="E935" t="str">
        <v>Cheap</v>
      </c>
      <c r="G935" t="str">
        <f>IF(AND('Main Data(Cleaned)'!E934&gt;7,'Main Data(Cleaned)'!I934="Yes"),"High Qty &amp; Returned","No")</f>
        <v>No</v>
      </c>
      <c r="O935" s="1">
        <f>DATE(YEAR('Main Data(Cleaned)'!H935),MONTH('Main Data(Cleaned)'!H935),DAY('Main Data(Cleaned)'!H935))</f>
        <v>45861</v>
      </c>
      <c r="Q935">
        <f>O935-'Main Data(Cleaned)'!G935</f>
        <v>18</v>
      </c>
    </row>
    <row r="936" spans="1:17" x14ac:dyDescent="0.3">
      <c r="A936" t="str">
        <v>Low Value</v>
      </c>
      <c r="C936" t="str">
        <v>Low</v>
      </c>
      <c r="E936" t="str">
        <v>Cheap</v>
      </c>
      <c r="G936" t="str">
        <f>IF(AND('Main Data(Cleaned)'!E935&gt;7,'Main Data(Cleaned)'!I935="Yes"),"High Qty &amp; Returned","No")</f>
        <v>No</v>
      </c>
      <c r="O936" s="1">
        <f>DATE(YEAR('Main Data(Cleaned)'!H936),MONTH('Main Data(Cleaned)'!H936),DAY('Main Data(Cleaned)'!H936))</f>
        <v>45032</v>
      </c>
      <c r="Q936">
        <f>O936-'Main Data(Cleaned)'!G936</f>
        <v>40</v>
      </c>
    </row>
    <row r="937" spans="1:17" x14ac:dyDescent="0.3">
      <c r="A937" t="str">
        <v>Low Value</v>
      </c>
      <c r="C937" t="str">
        <v>Medium</v>
      </c>
      <c r="E937" t="str">
        <v>Moderate</v>
      </c>
      <c r="G937" t="str">
        <f>IF(AND('Main Data(Cleaned)'!E936&gt;7,'Main Data(Cleaned)'!I936="Yes"),"High Qty &amp; Returned","No")</f>
        <v>No</v>
      </c>
      <c r="O937" s="1">
        <f>DATE(YEAR('Main Data(Cleaned)'!H937),MONTH('Main Data(Cleaned)'!H937),DAY('Main Data(Cleaned)'!H937))</f>
        <v>45417</v>
      </c>
      <c r="Q937">
        <f>O937-'Main Data(Cleaned)'!G937</f>
        <v>37</v>
      </c>
    </row>
    <row r="938" spans="1:17" x14ac:dyDescent="0.3">
      <c r="A938" t="str">
        <v>Low Value</v>
      </c>
      <c r="C938" t="str">
        <v>Low</v>
      </c>
      <c r="E938" t="str">
        <v>Moderate</v>
      </c>
      <c r="G938" t="str">
        <f>IF(AND('Main Data(Cleaned)'!E937&gt;7,'Main Data(Cleaned)'!I937="Yes"),"High Qty &amp; Returned","No")</f>
        <v>No</v>
      </c>
      <c r="O938" s="1">
        <f>DATE(YEAR('Main Data(Cleaned)'!H938),MONTH('Main Data(Cleaned)'!H938),DAY('Main Data(Cleaned)'!H938))</f>
        <v>45021</v>
      </c>
      <c r="Q938">
        <f>O938-'Main Data(Cleaned)'!G938</f>
        <v>29</v>
      </c>
    </row>
    <row r="939" spans="1:17" x14ac:dyDescent="0.3">
      <c r="A939" t="str">
        <v>High Value</v>
      </c>
      <c r="C939" t="str">
        <v>Low</v>
      </c>
      <c r="E939" t="str">
        <v>Moderate</v>
      </c>
      <c r="G939" t="str">
        <f>IF(AND('Main Data(Cleaned)'!E938&gt;7,'Main Data(Cleaned)'!I938="Yes"),"High Qty &amp; Returned","No")</f>
        <v>No</v>
      </c>
      <c r="O939" s="1">
        <f>DATE(YEAR('Main Data(Cleaned)'!H939),MONTH('Main Data(Cleaned)'!H939),DAY('Main Data(Cleaned)'!H939))</f>
        <v>45167</v>
      </c>
      <c r="Q939">
        <f>O939-'Main Data(Cleaned)'!G939</f>
        <v>18</v>
      </c>
    </row>
    <row r="940" spans="1:17" x14ac:dyDescent="0.3">
      <c r="A940" t="str">
        <v>Low Value</v>
      </c>
      <c r="C940" t="str">
        <v>Medium</v>
      </c>
      <c r="E940" t="str">
        <v>Cheap</v>
      </c>
      <c r="G940" t="str">
        <f>IF(AND('Main Data(Cleaned)'!E939&gt;7,'Main Data(Cleaned)'!I939="Yes"),"High Qty &amp; Returned","No")</f>
        <v>High Qty &amp; Returned</v>
      </c>
      <c r="O940" s="1">
        <f>DATE(YEAR('Main Data(Cleaned)'!H940),MONTH('Main Data(Cleaned)'!H940),DAY('Main Data(Cleaned)'!H940))</f>
        <v>46033</v>
      </c>
      <c r="Q940">
        <f>O940-'Main Data(Cleaned)'!G940</f>
        <v>34</v>
      </c>
    </row>
    <row r="941" spans="1:17" x14ac:dyDescent="0.3">
      <c r="A941" t="str">
        <v>Low Value</v>
      </c>
      <c r="C941" t="str">
        <v>Medium</v>
      </c>
      <c r="E941" t="str">
        <v>Cheap</v>
      </c>
      <c r="G941" t="str">
        <f>IF(AND('Main Data(Cleaned)'!E940&gt;7,'Main Data(Cleaned)'!I940="Yes"),"High Qty &amp; Returned","No")</f>
        <v>No</v>
      </c>
      <c r="O941" s="1">
        <f>DATE(YEAR('Main Data(Cleaned)'!H941),MONTH('Main Data(Cleaned)'!H941),DAY('Main Data(Cleaned)'!H941))</f>
        <v>45271</v>
      </c>
      <c r="Q941">
        <f>O941-'Main Data(Cleaned)'!G941</f>
        <v>20</v>
      </c>
    </row>
    <row r="942" spans="1:17" x14ac:dyDescent="0.3">
      <c r="A942" t="str">
        <v>Low Value</v>
      </c>
      <c r="C942" t="str">
        <v>Low</v>
      </c>
      <c r="E942" t="str">
        <v>Cheap</v>
      </c>
      <c r="G942" t="str">
        <f>IF(AND('Main Data(Cleaned)'!E941&gt;7,'Main Data(Cleaned)'!I941="Yes"),"High Qty &amp; Returned","No")</f>
        <v>No</v>
      </c>
      <c r="O942" s="1">
        <f>DATE(YEAR('Main Data(Cleaned)'!H942),MONTH('Main Data(Cleaned)'!H942),DAY('Main Data(Cleaned)'!H942))</f>
        <v>45154</v>
      </c>
      <c r="Q942">
        <f>O942-'Main Data(Cleaned)'!G942</f>
        <v>25</v>
      </c>
    </row>
    <row r="943" spans="1:17" x14ac:dyDescent="0.3">
      <c r="A943" t="str">
        <v>Low Value</v>
      </c>
      <c r="C943" t="str">
        <v>Medium</v>
      </c>
      <c r="E943" t="str">
        <v>Cheap</v>
      </c>
      <c r="G943" t="str">
        <f>IF(AND('Main Data(Cleaned)'!E942&gt;7,'Main Data(Cleaned)'!I942="Yes"),"High Qty &amp; Returned","No")</f>
        <v>No</v>
      </c>
      <c r="O943" s="1">
        <f>DATE(YEAR('Main Data(Cleaned)'!H943),MONTH('Main Data(Cleaned)'!H943),DAY('Main Data(Cleaned)'!H943))</f>
        <v>45952</v>
      </c>
      <c r="Q943">
        <f>O943-'Main Data(Cleaned)'!G943</f>
        <v>17</v>
      </c>
    </row>
    <row r="944" spans="1:17" x14ac:dyDescent="0.3">
      <c r="A944" t="str">
        <v>Low Value</v>
      </c>
      <c r="C944" t="str">
        <v>Medium</v>
      </c>
      <c r="E944" t="str">
        <v>Cheap</v>
      </c>
      <c r="G944" t="str">
        <f>IF(AND('Main Data(Cleaned)'!E943&gt;7,'Main Data(Cleaned)'!I943="Yes"),"High Qty &amp; Returned","No")</f>
        <v>No</v>
      </c>
      <c r="O944" s="1">
        <f>DATE(YEAR('Main Data(Cleaned)'!H944),MONTH('Main Data(Cleaned)'!H944),DAY('Main Data(Cleaned)'!H944))</f>
        <v>45966</v>
      </c>
      <c r="Q944">
        <f>O944-'Main Data(Cleaned)'!G944</f>
        <v>41</v>
      </c>
    </row>
    <row r="945" spans="1:17" x14ac:dyDescent="0.3">
      <c r="A945" t="str">
        <v>Low Value</v>
      </c>
      <c r="C945" t="str">
        <v>Medium</v>
      </c>
      <c r="E945" t="str">
        <v>Cheap</v>
      </c>
      <c r="G945" t="str">
        <f>IF(AND('Main Data(Cleaned)'!E944&gt;7,'Main Data(Cleaned)'!I944="Yes"),"High Qty &amp; Returned","No")</f>
        <v>High Qty &amp; Returned</v>
      </c>
      <c r="O945" s="1">
        <f>DATE(YEAR('Main Data(Cleaned)'!H945),MONTH('Main Data(Cleaned)'!H945),DAY('Main Data(Cleaned)'!H945))</f>
        <v>45422</v>
      </c>
      <c r="Q945">
        <f>O945-'Main Data(Cleaned)'!G945</f>
        <v>40</v>
      </c>
    </row>
    <row r="946" spans="1:17" x14ac:dyDescent="0.3">
      <c r="A946" t="str">
        <v>Low Value</v>
      </c>
      <c r="C946" t="str">
        <v>Medium</v>
      </c>
      <c r="E946" t="str">
        <v>Moderate</v>
      </c>
      <c r="G946" t="str">
        <f>IF(AND('Main Data(Cleaned)'!E945&gt;7,'Main Data(Cleaned)'!I945="Yes"),"High Qty &amp; Returned","No")</f>
        <v>No</v>
      </c>
      <c r="O946" s="1">
        <f>DATE(YEAR('Main Data(Cleaned)'!H946),MONTH('Main Data(Cleaned)'!H946),DAY('Main Data(Cleaned)'!H946))</f>
        <v>45310</v>
      </c>
      <c r="Q946">
        <f>O946-'Main Data(Cleaned)'!G946</f>
        <v>28</v>
      </c>
    </row>
    <row r="947" spans="1:17" x14ac:dyDescent="0.3">
      <c r="A947" t="str">
        <v>Low Value</v>
      </c>
      <c r="C947" t="str">
        <v>Medium</v>
      </c>
      <c r="E947" t="str">
        <v>Cheap</v>
      </c>
      <c r="G947" t="str">
        <f>IF(AND('Main Data(Cleaned)'!E946&gt;7,'Main Data(Cleaned)'!I946="Yes"),"High Qty &amp; Returned","No")</f>
        <v>No</v>
      </c>
      <c r="O947" s="1">
        <f>DATE(YEAR('Main Data(Cleaned)'!H947),MONTH('Main Data(Cleaned)'!H947),DAY('Main Data(Cleaned)'!H947))</f>
        <v>45454</v>
      </c>
      <c r="Q947">
        <f>O947-'Main Data(Cleaned)'!G947</f>
        <v>43</v>
      </c>
    </row>
    <row r="948" spans="1:17" x14ac:dyDescent="0.3">
      <c r="A948" t="str">
        <v>Low Value</v>
      </c>
      <c r="C948" t="str">
        <v>High</v>
      </c>
      <c r="E948" t="str">
        <v>Cheap</v>
      </c>
      <c r="G948" t="str">
        <f>IF(AND('Main Data(Cleaned)'!E947&gt;7,'Main Data(Cleaned)'!I947="Yes"),"High Qty &amp; Returned","No")</f>
        <v>No</v>
      </c>
      <c r="O948" s="1">
        <f>DATE(YEAR('Main Data(Cleaned)'!H948),MONTH('Main Data(Cleaned)'!H948),DAY('Main Data(Cleaned)'!H948))</f>
        <v>45107</v>
      </c>
      <c r="Q948">
        <f>O948-'Main Data(Cleaned)'!G948</f>
        <v>30</v>
      </c>
    </row>
    <row r="949" spans="1:17" x14ac:dyDescent="0.3">
      <c r="A949" t="str">
        <v>Low Value</v>
      </c>
      <c r="C949" t="str">
        <v>Medium</v>
      </c>
      <c r="E949" t="str">
        <v>Moderate</v>
      </c>
      <c r="G949" t="str">
        <f>IF(AND('Main Data(Cleaned)'!E948&gt;7,'Main Data(Cleaned)'!I948="Yes"),"High Qty &amp; Returned","No")</f>
        <v>No</v>
      </c>
      <c r="O949" s="1">
        <f>DATE(YEAR('Main Data(Cleaned)'!H949),MONTH('Main Data(Cleaned)'!H949),DAY('Main Data(Cleaned)'!H949))</f>
        <v>45646</v>
      </c>
      <c r="Q949">
        <f>O949-'Main Data(Cleaned)'!G949</f>
        <v>42</v>
      </c>
    </row>
    <row r="950" spans="1:17" x14ac:dyDescent="0.3">
      <c r="A950" t="str">
        <v>Low Value</v>
      </c>
      <c r="C950" t="str">
        <v>Medium</v>
      </c>
      <c r="E950" t="str">
        <v>Moderate</v>
      </c>
      <c r="G950" t="str">
        <f>IF(AND('Main Data(Cleaned)'!E949&gt;7,'Main Data(Cleaned)'!I949="Yes"),"High Qty &amp; Returned","No")</f>
        <v>High Qty &amp; Returned</v>
      </c>
      <c r="O950" s="1">
        <f>DATE(YEAR('Main Data(Cleaned)'!H950),MONTH('Main Data(Cleaned)'!H950),DAY('Main Data(Cleaned)'!H950))</f>
        <v>45204</v>
      </c>
      <c r="Q950">
        <f>O950-'Main Data(Cleaned)'!G950</f>
        <v>24</v>
      </c>
    </row>
    <row r="951" spans="1:17" x14ac:dyDescent="0.3">
      <c r="A951" t="str">
        <v>Low Value</v>
      </c>
      <c r="C951" t="str">
        <v>High</v>
      </c>
      <c r="E951" t="str">
        <v>Moderate</v>
      </c>
      <c r="G951" t="str">
        <f>IF(AND('Main Data(Cleaned)'!E950&gt;7,'Main Data(Cleaned)'!I950="Yes"),"High Qty &amp; Returned","No")</f>
        <v>No</v>
      </c>
      <c r="O951" s="1">
        <f>DATE(YEAR('Main Data(Cleaned)'!H951),MONTH('Main Data(Cleaned)'!H951),DAY('Main Data(Cleaned)'!H951))</f>
        <v>45723</v>
      </c>
      <c r="Q951">
        <f>O951-'Main Data(Cleaned)'!G951</f>
        <v>15</v>
      </c>
    </row>
    <row r="952" spans="1:17" x14ac:dyDescent="0.3">
      <c r="A952" t="str">
        <v>Low Value</v>
      </c>
      <c r="C952" t="str">
        <v>Medium</v>
      </c>
      <c r="E952" t="str">
        <v>Moderate</v>
      </c>
      <c r="G952" t="str">
        <f>IF(AND('Main Data(Cleaned)'!E951&gt;7,'Main Data(Cleaned)'!I951="Yes"),"High Qty &amp; Returned","No")</f>
        <v>No</v>
      </c>
      <c r="O952" s="1">
        <f>DATE(YEAR('Main Data(Cleaned)'!H952),MONTH('Main Data(Cleaned)'!H952),DAY('Main Data(Cleaned)'!H952))</f>
        <v>45224</v>
      </c>
      <c r="Q952">
        <f>O952-'Main Data(Cleaned)'!G952</f>
        <v>26</v>
      </c>
    </row>
    <row r="953" spans="1:17" x14ac:dyDescent="0.3">
      <c r="A953" t="str">
        <v>Low Value</v>
      </c>
      <c r="C953" t="str">
        <v>Low</v>
      </c>
      <c r="E953" t="str">
        <v>Cheap</v>
      </c>
      <c r="G953" t="str">
        <f>IF(AND('Main Data(Cleaned)'!E952&gt;7,'Main Data(Cleaned)'!I952="Yes"),"High Qty &amp; Returned","No")</f>
        <v>No</v>
      </c>
      <c r="O953" s="1">
        <f>DATE(YEAR('Main Data(Cleaned)'!H953),MONTH('Main Data(Cleaned)'!H953),DAY('Main Data(Cleaned)'!H953))</f>
        <v>45687</v>
      </c>
      <c r="Q953">
        <f>O953-'Main Data(Cleaned)'!G953</f>
        <v>19</v>
      </c>
    </row>
    <row r="954" spans="1:17" x14ac:dyDescent="0.3">
      <c r="A954" t="str">
        <v>Low Value</v>
      </c>
      <c r="C954" t="str">
        <v>Low</v>
      </c>
      <c r="E954" t="str">
        <v>Cheap</v>
      </c>
      <c r="G954" t="str">
        <f>IF(AND('Main Data(Cleaned)'!E953&gt;7,'Main Data(Cleaned)'!I953="Yes"),"High Qty &amp; Returned","No")</f>
        <v>No</v>
      </c>
      <c r="O954" s="1">
        <f>DATE(YEAR('Main Data(Cleaned)'!H954),MONTH('Main Data(Cleaned)'!H954),DAY('Main Data(Cleaned)'!H954))</f>
        <v>45277</v>
      </c>
      <c r="Q954">
        <f>O954-'Main Data(Cleaned)'!G954</f>
        <v>23</v>
      </c>
    </row>
    <row r="955" spans="1:17" x14ac:dyDescent="0.3">
      <c r="A955" t="str">
        <v>High Value</v>
      </c>
      <c r="C955" t="str">
        <v>Medium</v>
      </c>
      <c r="E955" t="str">
        <v>Moderate</v>
      </c>
      <c r="G955" t="str">
        <f>IF(AND('Main Data(Cleaned)'!E954&gt;7,'Main Data(Cleaned)'!I954="Yes"),"High Qty &amp; Returned","No")</f>
        <v>No</v>
      </c>
      <c r="O955" s="1">
        <f>DATE(YEAR('Main Data(Cleaned)'!H955),MONTH('Main Data(Cleaned)'!H955),DAY('Main Data(Cleaned)'!H955))</f>
        <v>45415</v>
      </c>
      <c r="Q955">
        <f>O955-'Main Data(Cleaned)'!G955</f>
        <v>32</v>
      </c>
    </row>
    <row r="956" spans="1:17" x14ac:dyDescent="0.3">
      <c r="A956" t="str">
        <v>Low Value</v>
      </c>
      <c r="C956" t="str">
        <v>Low</v>
      </c>
      <c r="E956" t="str">
        <v>Moderate</v>
      </c>
      <c r="G956" t="str">
        <f>IF(AND('Main Data(Cleaned)'!E955&gt;7,'Main Data(Cleaned)'!I955="Yes"),"High Qty &amp; Returned","No")</f>
        <v>High Qty &amp; Returned</v>
      </c>
      <c r="O956" s="1">
        <f>DATE(YEAR('Main Data(Cleaned)'!H956),MONTH('Main Data(Cleaned)'!H956),DAY('Main Data(Cleaned)'!H956))</f>
        <v>45473</v>
      </c>
      <c r="Q956">
        <f>O956-'Main Data(Cleaned)'!G956</f>
        <v>38</v>
      </c>
    </row>
    <row r="957" spans="1:17" x14ac:dyDescent="0.3">
      <c r="A957" t="str">
        <v>High Value</v>
      </c>
      <c r="C957" t="str">
        <v>Medium</v>
      </c>
      <c r="E957" t="str">
        <v>Moderate</v>
      </c>
      <c r="G957" t="str">
        <f>IF(AND('Main Data(Cleaned)'!E956&gt;7,'Main Data(Cleaned)'!I956="Yes"),"High Qty &amp; Returned","No")</f>
        <v>No</v>
      </c>
      <c r="O957" s="1">
        <f>DATE(YEAR('Main Data(Cleaned)'!H957),MONTH('Main Data(Cleaned)'!H957),DAY('Main Data(Cleaned)'!H957))</f>
        <v>45129</v>
      </c>
      <c r="Q957">
        <f>O957-'Main Data(Cleaned)'!G957</f>
        <v>43</v>
      </c>
    </row>
    <row r="958" spans="1:17" x14ac:dyDescent="0.3">
      <c r="A958" t="str">
        <v>Low Value</v>
      </c>
      <c r="C958" t="str">
        <v>Medium</v>
      </c>
      <c r="E958" t="str">
        <v>Moderate</v>
      </c>
      <c r="G958" t="str">
        <f>IF(AND('Main Data(Cleaned)'!E957&gt;7,'Main Data(Cleaned)'!I957="Yes"),"High Qty &amp; Returned","No")</f>
        <v>No</v>
      </c>
      <c r="O958" s="1">
        <f>DATE(YEAR('Main Data(Cleaned)'!H958),MONTH('Main Data(Cleaned)'!H958),DAY('Main Data(Cleaned)'!H958))</f>
        <v>45771</v>
      </c>
      <c r="Q958">
        <f>O958-'Main Data(Cleaned)'!G958</f>
        <v>40</v>
      </c>
    </row>
    <row r="959" spans="1:17" x14ac:dyDescent="0.3">
      <c r="A959" t="str">
        <v>Low Value</v>
      </c>
      <c r="C959" t="str">
        <v>Medium</v>
      </c>
      <c r="E959" t="str">
        <v>Moderate</v>
      </c>
      <c r="G959" t="str">
        <f>IF(AND('Main Data(Cleaned)'!E958&gt;7,'Main Data(Cleaned)'!I958="Yes"),"High Qty &amp; Returned","No")</f>
        <v>No</v>
      </c>
      <c r="O959" s="1">
        <f>DATE(YEAR('Main Data(Cleaned)'!H959),MONTH('Main Data(Cleaned)'!H959),DAY('Main Data(Cleaned)'!H959))</f>
        <v>45518</v>
      </c>
      <c r="Q959">
        <f>O959-'Main Data(Cleaned)'!G959</f>
        <v>18</v>
      </c>
    </row>
    <row r="960" spans="1:17" x14ac:dyDescent="0.3">
      <c r="A960" t="str">
        <v>Low Value</v>
      </c>
      <c r="C960" t="str">
        <v>High</v>
      </c>
      <c r="E960" t="str">
        <v>Moderate</v>
      </c>
      <c r="G960" t="str">
        <f>IF(AND('Main Data(Cleaned)'!E959&gt;7,'Main Data(Cleaned)'!I959="Yes"),"High Qty &amp; Returned","No")</f>
        <v>No</v>
      </c>
      <c r="O960" s="1">
        <f>DATE(YEAR('Main Data(Cleaned)'!H960),MONTH('Main Data(Cleaned)'!H960),DAY('Main Data(Cleaned)'!H960))</f>
        <v>45444</v>
      </c>
      <c r="Q960">
        <f>O960-'Main Data(Cleaned)'!G960</f>
        <v>27</v>
      </c>
    </row>
    <row r="961" spans="1:17" x14ac:dyDescent="0.3">
      <c r="A961" t="str">
        <v>Low Value</v>
      </c>
      <c r="C961" t="str">
        <v>High</v>
      </c>
      <c r="E961" t="str">
        <v>Cheap</v>
      </c>
      <c r="G961" t="str">
        <f>IF(AND('Main Data(Cleaned)'!E960&gt;7,'Main Data(Cleaned)'!I960="Yes"),"High Qty &amp; Returned","No")</f>
        <v>No</v>
      </c>
      <c r="O961" s="1">
        <f>DATE(YEAR('Main Data(Cleaned)'!H961),MONTH('Main Data(Cleaned)'!H961),DAY('Main Data(Cleaned)'!H961))</f>
        <v>45060</v>
      </c>
      <c r="Q961">
        <f>O961-'Main Data(Cleaned)'!G961</f>
        <v>45</v>
      </c>
    </row>
    <row r="962" spans="1:17" x14ac:dyDescent="0.3">
      <c r="A962" t="str">
        <v>Low Value</v>
      </c>
      <c r="C962" t="str">
        <v>Medium</v>
      </c>
      <c r="E962" t="str">
        <v>Cheap</v>
      </c>
      <c r="G962" t="str">
        <f>IF(AND('Main Data(Cleaned)'!E961&gt;7,'Main Data(Cleaned)'!I961="Yes"),"High Qty &amp; Returned","No")</f>
        <v>No</v>
      </c>
      <c r="O962" s="1">
        <f>DATE(YEAR('Main Data(Cleaned)'!H962),MONTH('Main Data(Cleaned)'!H962),DAY('Main Data(Cleaned)'!H962))</f>
        <v>45526</v>
      </c>
      <c r="Q962">
        <f>O962-'Main Data(Cleaned)'!G962</f>
        <v>33</v>
      </c>
    </row>
    <row r="963" spans="1:17" x14ac:dyDescent="0.3">
      <c r="A963" t="str">
        <v>Low Value</v>
      </c>
      <c r="C963" t="str">
        <v>Medium</v>
      </c>
      <c r="E963" t="str">
        <v>Moderate</v>
      </c>
      <c r="G963" t="str">
        <f>IF(AND('Main Data(Cleaned)'!E962&gt;7,'Main Data(Cleaned)'!I962="Yes"),"High Qty &amp; Returned","No")</f>
        <v>No</v>
      </c>
      <c r="O963" s="1">
        <f>DATE(YEAR('Main Data(Cleaned)'!H963),MONTH('Main Data(Cleaned)'!H963),DAY('Main Data(Cleaned)'!H963))</f>
        <v>45540</v>
      </c>
      <c r="Q963">
        <f>O963-'Main Data(Cleaned)'!G963</f>
        <v>16</v>
      </c>
    </row>
    <row r="964" spans="1:17" x14ac:dyDescent="0.3">
      <c r="A964" t="str">
        <v>Low Value</v>
      </c>
      <c r="C964" t="str">
        <v>Low</v>
      </c>
      <c r="E964" t="str">
        <v>Moderate</v>
      </c>
      <c r="G964" t="str">
        <f>IF(AND('Main Data(Cleaned)'!E963&gt;7,'Main Data(Cleaned)'!I963="Yes"),"High Qty &amp; Returned","No")</f>
        <v>No</v>
      </c>
      <c r="O964" s="1">
        <f>DATE(YEAR('Main Data(Cleaned)'!H964),MONTH('Main Data(Cleaned)'!H964),DAY('Main Data(Cleaned)'!H964))</f>
        <v>45439</v>
      </c>
      <c r="Q964">
        <f>O964-'Main Data(Cleaned)'!G964</f>
        <v>30</v>
      </c>
    </row>
    <row r="965" spans="1:17" x14ac:dyDescent="0.3">
      <c r="A965" t="str">
        <v>Low Value</v>
      </c>
      <c r="C965" t="str">
        <v>Low</v>
      </c>
      <c r="E965" t="str">
        <v>Moderate</v>
      </c>
      <c r="G965" t="str">
        <f>IF(AND('Main Data(Cleaned)'!E964&gt;7,'Main Data(Cleaned)'!I964="Yes"),"High Qty &amp; Returned","No")</f>
        <v>No</v>
      </c>
      <c r="O965" s="1">
        <f>DATE(YEAR('Main Data(Cleaned)'!H965),MONTH('Main Data(Cleaned)'!H965),DAY('Main Data(Cleaned)'!H965))</f>
        <v>45160</v>
      </c>
      <c r="Q965">
        <f>O965-'Main Data(Cleaned)'!G965</f>
        <v>23</v>
      </c>
    </row>
    <row r="966" spans="1:17" x14ac:dyDescent="0.3">
      <c r="A966" t="str">
        <v>Low Value</v>
      </c>
      <c r="C966" t="str">
        <v>Medium</v>
      </c>
      <c r="E966" t="str">
        <v>Moderate</v>
      </c>
      <c r="G966" t="str">
        <f>IF(AND('Main Data(Cleaned)'!E965&gt;7,'Main Data(Cleaned)'!I965="Yes"),"High Qty &amp; Returned","No")</f>
        <v>No</v>
      </c>
      <c r="O966" s="1">
        <f>DATE(YEAR('Main Data(Cleaned)'!H966),MONTH('Main Data(Cleaned)'!H966),DAY('Main Data(Cleaned)'!H966))</f>
        <v>45942</v>
      </c>
      <c r="Q966">
        <f>O966-'Main Data(Cleaned)'!G966</f>
        <v>36</v>
      </c>
    </row>
    <row r="967" spans="1:17" x14ac:dyDescent="0.3">
      <c r="A967" t="str">
        <v>Low Value</v>
      </c>
      <c r="C967" t="str">
        <v>Medium</v>
      </c>
      <c r="E967" t="str">
        <v>Moderate</v>
      </c>
      <c r="G967" t="str">
        <f>IF(AND('Main Data(Cleaned)'!E966&gt;7,'Main Data(Cleaned)'!I966="Yes"),"High Qty &amp; Returned","No")</f>
        <v>High Qty &amp; Returned</v>
      </c>
      <c r="O967" s="1">
        <f>DATE(YEAR('Main Data(Cleaned)'!H967),MONTH('Main Data(Cleaned)'!H967),DAY('Main Data(Cleaned)'!H967))</f>
        <v>45954</v>
      </c>
      <c r="Q967">
        <f>O967-'Main Data(Cleaned)'!G967</f>
        <v>42</v>
      </c>
    </row>
    <row r="968" spans="1:17" x14ac:dyDescent="0.3">
      <c r="A968" t="str">
        <v>High Value</v>
      </c>
      <c r="C968" t="str">
        <v>Low</v>
      </c>
      <c r="E968" t="str">
        <v>Moderate</v>
      </c>
      <c r="G968" t="str">
        <f>IF(AND('Main Data(Cleaned)'!E967&gt;7,'Main Data(Cleaned)'!I967="Yes"),"High Qty &amp; Returned","No")</f>
        <v>No</v>
      </c>
      <c r="O968" s="1">
        <f>DATE(YEAR('Main Data(Cleaned)'!H968),MONTH('Main Data(Cleaned)'!H968),DAY('Main Data(Cleaned)'!H968))</f>
        <v>45281</v>
      </c>
      <c r="Q968">
        <f>O968-'Main Data(Cleaned)'!G968</f>
        <v>27</v>
      </c>
    </row>
    <row r="969" spans="1:17" x14ac:dyDescent="0.3">
      <c r="A969" t="str">
        <v>Low Value</v>
      </c>
      <c r="C969" t="str">
        <v>Medium</v>
      </c>
      <c r="E969" t="str">
        <v>Moderate</v>
      </c>
      <c r="G969" t="str">
        <f>IF(AND('Main Data(Cleaned)'!E968&gt;7,'Main Data(Cleaned)'!I968="Yes"),"High Qty &amp; Returned","No")</f>
        <v>No</v>
      </c>
      <c r="O969" s="1">
        <f>DATE(YEAR('Main Data(Cleaned)'!H969),MONTH('Main Data(Cleaned)'!H969),DAY('Main Data(Cleaned)'!H969))</f>
        <v>45451</v>
      </c>
      <c r="Q969">
        <f>O969-'Main Data(Cleaned)'!G969</f>
        <v>44</v>
      </c>
    </row>
    <row r="970" spans="1:17" x14ac:dyDescent="0.3">
      <c r="A970" t="str">
        <v>High Value</v>
      </c>
      <c r="C970" t="str">
        <v>Low</v>
      </c>
      <c r="E970" t="str">
        <v>Moderate</v>
      </c>
      <c r="G970" t="str">
        <f>IF(AND('Main Data(Cleaned)'!E969&gt;7,'Main Data(Cleaned)'!I969="Yes"),"High Qty &amp; Returned","No")</f>
        <v>No</v>
      </c>
      <c r="O970" s="1">
        <f>DATE(YEAR('Main Data(Cleaned)'!H970),MONTH('Main Data(Cleaned)'!H970),DAY('Main Data(Cleaned)'!H970))</f>
        <v>45026</v>
      </c>
      <c r="Q970">
        <f>O970-'Main Data(Cleaned)'!G970</f>
        <v>28</v>
      </c>
    </row>
    <row r="971" spans="1:17" x14ac:dyDescent="0.3">
      <c r="A971" t="str">
        <v>Low Value</v>
      </c>
      <c r="C971" t="str">
        <v>Low</v>
      </c>
      <c r="E971" t="str">
        <v>Cheap</v>
      </c>
      <c r="G971" t="str">
        <f>IF(AND('Main Data(Cleaned)'!E970&gt;7,'Main Data(Cleaned)'!I970="Yes"),"High Qty &amp; Returned","No")</f>
        <v>No</v>
      </c>
      <c r="O971" s="1">
        <f>DATE(YEAR('Main Data(Cleaned)'!H971),MONTH('Main Data(Cleaned)'!H971),DAY('Main Data(Cleaned)'!H971))</f>
        <v>45551</v>
      </c>
      <c r="Q971">
        <f>O971-'Main Data(Cleaned)'!G971</f>
        <v>30</v>
      </c>
    </row>
    <row r="972" spans="1:17" x14ac:dyDescent="0.3">
      <c r="A972" t="str">
        <v>Low Value</v>
      </c>
      <c r="C972" t="str">
        <v>Medium</v>
      </c>
      <c r="E972" t="str">
        <v>Moderate</v>
      </c>
      <c r="G972" t="str">
        <f>IF(AND('Main Data(Cleaned)'!E971&gt;7,'Main Data(Cleaned)'!I971="Yes"),"High Qty &amp; Returned","No")</f>
        <v>No</v>
      </c>
      <c r="O972" s="1">
        <f>DATE(YEAR('Main Data(Cleaned)'!H972),MONTH('Main Data(Cleaned)'!H972),DAY('Main Data(Cleaned)'!H972))</f>
        <v>45696</v>
      </c>
      <c r="Q972">
        <f>O972-'Main Data(Cleaned)'!G972</f>
        <v>35</v>
      </c>
    </row>
    <row r="973" spans="1:17" x14ac:dyDescent="0.3">
      <c r="A973" t="str">
        <v>Low Value</v>
      </c>
      <c r="C973" t="str">
        <v>Low</v>
      </c>
      <c r="E973" t="str">
        <v>Cheap</v>
      </c>
      <c r="G973" t="str">
        <f>IF(AND('Main Data(Cleaned)'!E972&gt;7,'Main Data(Cleaned)'!I972="Yes"),"High Qty &amp; Returned","No")</f>
        <v>No</v>
      </c>
      <c r="O973" s="1">
        <f>DATE(YEAR('Main Data(Cleaned)'!H973),MONTH('Main Data(Cleaned)'!H973),DAY('Main Data(Cleaned)'!H973))</f>
        <v>45934</v>
      </c>
      <c r="Q973">
        <f>O973-'Main Data(Cleaned)'!G973</f>
        <v>35</v>
      </c>
    </row>
    <row r="974" spans="1:17" x14ac:dyDescent="0.3">
      <c r="A974" t="str">
        <v>Low Value</v>
      </c>
      <c r="C974" t="str">
        <v>Low</v>
      </c>
      <c r="E974" t="str">
        <v>Cheap</v>
      </c>
      <c r="G974" t="str">
        <f>IF(AND('Main Data(Cleaned)'!E973&gt;7,'Main Data(Cleaned)'!I973="Yes"),"High Qty &amp; Returned","No")</f>
        <v>No</v>
      </c>
      <c r="O974" s="1">
        <f>DATE(YEAR('Main Data(Cleaned)'!H974),MONTH('Main Data(Cleaned)'!H974),DAY('Main Data(Cleaned)'!H974))</f>
        <v>45683</v>
      </c>
      <c r="Q974">
        <f>O974-'Main Data(Cleaned)'!G974</f>
        <v>20</v>
      </c>
    </row>
    <row r="975" spans="1:17" x14ac:dyDescent="0.3">
      <c r="A975" t="str">
        <v>High Value</v>
      </c>
      <c r="C975" t="str">
        <v>Low</v>
      </c>
      <c r="E975" t="str">
        <v>Moderate</v>
      </c>
      <c r="G975" t="str">
        <f>IF(AND('Main Data(Cleaned)'!E974&gt;7,'Main Data(Cleaned)'!I974="Yes"),"High Qty &amp; Returned","No")</f>
        <v>No</v>
      </c>
      <c r="O975" s="1">
        <f>DATE(YEAR('Main Data(Cleaned)'!H975),MONTH('Main Data(Cleaned)'!H975),DAY('Main Data(Cleaned)'!H975))</f>
        <v>45645</v>
      </c>
      <c r="Q975">
        <f>O975-'Main Data(Cleaned)'!G975</f>
        <v>18</v>
      </c>
    </row>
    <row r="976" spans="1:17" x14ac:dyDescent="0.3">
      <c r="A976" t="str">
        <v>Low Value</v>
      </c>
      <c r="C976" t="str">
        <v>High</v>
      </c>
      <c r="E976" t="str">
        <v>Cheap</v>
      </c>
      <c r="G976" t="str">
        <f>IF(AND('Main Data(Cleaned)'!E975&gt;7,'Main Data(Cleaned)'!I975="Yes"),"High Qty &amp; Returned","No")</f>
        <v>High Qty &amp; Returned</v>
      </c>
      <c r="O976" s="1">
        <f>DATE(YEAR('Main Data(Cleaned)'!H976),MONTH('Main Data(Cleaned)'!H976),DAY('Main Data(Cleaned)'!H976))</f>
        <v>44966</v>
      </c>
      <c r="Q976">
        <f>O976-'Main Data(Cleaned)'!G976</f>
        <v>22</v>
      </c>
    </row>
    <row r="977" spans="1:17" x14ac:dyDescent="0.3">
      <c r="A977" t="str">
        <v>Low Value</v>
      </c>
      <c r="C977" t="str">
        <v>Medium</v>
      </c>
      <c r="E977" t="str">
        <v>Cheap</v>
      </c>
      <c r="G977" t="str">
        <f>IF(AND('Main Data(Cleaned)'!E976&gt;7,'Main Data(Cleaned)'!I976="Yes"),"High Qty &amp; Returned","No")</f>
        <v>No</v>
      </c>
      <c r="O977" s="1">
        <f>DATE(YEAR('Main Data(Cleaned)'!H977),MONTH('Main Data(Cleaned)'!H977),DAY('Main Data(Cleaned)'!H977))</f>
        <v>45846</v>
      </c>
      <c r="Q977">
        <f>O977-'Main Data(Cleaned)'!G977</f>
        <v>45</v>
      </c>
    </row>
    <row r="978" spans="1:17" x14ac:dyDescent="0.3">
      <c r="A978" t="str">
        <v>Low Value</v>
      </c>
      <c r="C978" t="str">
        <v>Medium</v>
      </c>
      <c r="E978" t="str">
        <v>Cheap</v>
      </c>
      <c r="G978" t="str">
        <f>IF(AND('Main Data(Cleaned)'!E977&gt;7,'Main Data(Cleaned)'!I977="Yes"),"High Qty &amp; Returned","No")</f>
        <v>High Qty &amp; Returned</v>
      </c>
      <c r="O978" s="1">
        <f>DATE(YEAR('Main Data(Cleaned)'!H978),MONTH('Main Data(Cleaned)'!H978),DAY('Main Data(Cleaned)'!H978))</f>
        <v>45259</v>
      </c>
      <c r="Q978">
        <f>O978-'Main Data(Cleaned)'!G978</f>
        <v>33</v>
      </c>
    </row>
    <row r="979" spans="1:17" x14ac:dyDescent="0.3">
      <c r="A979" t="str">
        <v>High Value</v>
      </c>
      <c r="C979" t="str">
        <v>Medium</v>
      </c>
      <c r="E979" t="str">
        <v>Moderate</v>
      </c>
      <c r="G979" t="str">
        <f>IF(AND('Main Data(Cleaned)'!E978&gt;7,'Main Data(Cleaned)'!I978="Yes"),"High Qty &amp; Returned","No")</f>
        <v>No</v>
      </c>
      <c r="O979" s="1">
        <f>DATE(YEAR('Main Data(Cleaned)'!H979),MONTH('Main Data(Cleaned)'!H979),DAY('Main Data(Cleaned)'!H979))</f>
        <v>45077</v>
      </c>
      <c r="Q979">
        <f>O979-'Main Data(Cleaned)'!G979</f>
        <v>18</v>
      </c>
    </row>
    <row r="980" spans="1:17" x14ac:dyDescent="0.3">
      <c r="A980" t="str">
        <v>Low Value</v>
      </c>
      <c r="C980" t="str">
        <v>Medium</v>
      </c>
      <c r="E980" t="str">
        <v>Moderate</v>
      </c>
      <c r="G980" t="str">
        <f>IF(AND('Main Data(Cleaned)'!E979&gt;7,'Main Data(Cleaned)'!I979="Yes"),"High Qty &amp; Returned","No")</f>
        <v>No</v>
      </c>
      <c r="O980" s="1">
        <f>DATE(YEAR('Main Data(Cleaned)'!H980),MONTH('Main Data(Cleaned)'!H980),DAY('Main Data(Cleaned)'!H980))</f>
        <v>46008</v>
      </c>
      <c r="Q980">
        <f>O980-'Main Data(Cleaned)'!G980</f>
        <v>29</v>
      </c>
    </row>
    <row r="981" spans="1:17" x14ac:dyDescent="0.3">
      <c r="A981" t="str">
        <v>Low Value</v>
      </c>
      <c r="C981" t="str">
        <v>High</v>
      </c>
      <c r="E981" t="str">
        <v>Cheap</v>
      </c>
      <c r="G981" t="str">
        <f>IF(AND('Main Data(Cleaned)'!E980&gt;7,'Main Data(Cleaned)'!I980="Yes"),"High Qty &amp; Returned","No")</f>
        <v>No</v>
      </c>
      <c r="O981" s="1">
        <f>DATE(YEAR('Main Data(Cleaned)'!H981),MONTH('Main Data(Cleaned)'!H981),DAY('Main Data(Cleaned)'!H981))</f>
        <v>45220</v>
      </c>
      <c r="Q981">
        <f>O981-'Main Data(Cleaned)'!G981</f>
        <v>24</v>
      </c>
    </row>
    <row r="982" spans="1:17" x14ac:dyDescent="0.3">
      <c r="A982" t="str">
        <v>Low Value</v>
      </c>
      <c r="C982" t="str">
        <v>Medium</v>
      </c>
      <c r="E982" t="str">
        <v>Cheap</v>
      </c>
      <c r="G982" t="str">
        <f>IF(AND('Main Data(Cleaned)'!E981&gt;7,'Main Data(Cleaned)'!I981="Yes"),"High Qty &amp; Returned","No")</f>
        <v>No</v>
      </c>
      <c r="O982" s="1">
        <f>DATE(YEAR('Main Data(Cleaned)'!H982),MONTH('Main Data(Cleaned)'!H982),DAY('Main Data(Cleaned)'!H982))</f>
        <v>45542</v>
      </c>
      <c r="Q982">
        <f>O982-'Main Data(Cleaned)'!G982</f>
        <v>24</v>
      </c>
    </row>
    <row r="983" spans="1:17" x14ac:dyDescent="0.3">
      <c r="A983" t="str">
        <v>Low Value</v>
      </c>
      <c r="C983" t="str">
        <v>High</v>
      </c>
      <c r="E983" t="str">
        <v>Cheap</v>
      </c>
      <c r="G983" t="str">
        <f>IF(AND('Main Data(Cleaned)'!E982&gt;7,'Main Data(Cleaned)'!I982="Yes"),"High Qty &amp; Returned","No")</f>
        <v>No</v>
      </c>
      <c r="O983" s="1">
        <f>DATE(YEAR('Main Data(Cleaned)'!H983),MONTH('Main Data(Cleaned)'!H983),DAY('Main Data(Cleaned)'!H983))</f>
        <v>45241</v>
      </c>
      <c r="Q983">
        <f>O983-'Main Data(Cleaned)'!G983</f>
        <v>19</v>
      </c>
    </row>
    <row r="984" spans="1:17" x14ac:dyDescent="0.3">
      <c r="A984" t="str">
        <v>Low Value</v>
      </c>
      <c r="C984" t="str">
        <v>Low</v>
      </c>
      <c r="E984" t="str">
        <v>Cheap</v>
      </c>
      <c r="G984" t="str">
        <f>IF(AND('Main Data(Cleaned)'!E983&gt;7,'Main Data(Cleaned)'!I983="Yes"),"High Qty &amp; Returned","No")</f>
        <v>No</v>
      </c>
      <c r="O984" s="1">
        <f>DATE(YEAR('Main Data(Cleaned)'!H984),MONTH('Main Data(Cleaned)'!H984),DAY('Main Data(Cleaned)'!H984))</f>
        <v>45758</v>
      </c>
      <c r="Q984">
        <f>O984-'Main Data(Cleaned)'!G984</f>
        <v>27</v>
      </c>
    </row>
    <row r="985" spans="1:17" x14ac:dyDescent="0.3">
      <c r="A985" t="str">
        <v>Low Value</v>
      </c>
      <c r="C985" t="str">
        <v>Medium</v>
      </c>
      <c r="E985" t="str">
        <v>Moderate</v>
      </c>
      <c r="G985" t="str">
        <f>IF(AND('Main Data(Cleaned)'!E984&gt;7,'Main Data(Cleaned)'!I984="Yes"),"High Qty &amp; Returned","No")</f>
        <v>No</v>
      </c>
      <c r="O985" s="1">
        <f>DATE(YEAR('Main Data(Cleaned)'!H985),MONTH('Main Data(Cleaned)'!H985),DAY('Main Data(Cleaned)'!H985))</f>
        <v>45930</v>
      </c>
      <c r="Q985">
        <f>O985-'Main Data(Cleaned)'!G985</f>
        <v>24</v>
      </c>
    </row>
    <row r="986" spans="1:17" x14ac:dyDescent="0.3">
      <c r="A986" t="str">
        <v>Low Value</v>
      </c>
      <c r="C986" t="str">
        <v>Medium</v>
      </c>
      <c r="E986" t="str">
        <v>Cheap</v>
      </c>
      <c r="G986" t="str">
        <f>IF(AND('Main Data(Cleaned)'!E985&gt;7,'Main Data(Cleaned)'!I985="Yes"),"High Qty &amp; Returned","No")</f>
        <v>No</v>
      </c>
      <c r="O986" s="1">
        <f>DATE(YEAR('Main Data(Cleaned)'!H986),MONTH('Main Data(Cleaned)'!H986),DAY('Main Data(Cleaned)'!H986))</f>
        <v>45535</v>
      </c>
      <c r="Q986">
        <f>O986-'Main Data(Cleaned)'!G986</f>
        <v>42</v>
      </c>
    </row>
    <row r="987" spans="1:17" x14ac:dyDescent="0.3">
      <c r="A987" t="str">
        <v>Low Value</v>
      </c>
      <c r="C987" t="str">
        <v>High</v>
      </c>
      <c r="E987" t="str">
        <v>Cheap</v>
      </c>
      <c r="G987" t="str">
        <f>IF(AND('Main Data(Cleaned)'!E986&gt;7,'Main Data(Cleaned)'!I986="Yes"),"High Qty &amp; Returned","No")</f>
        <v>No</v>
      </c>
      <c r="O987" s="1">
        <f>DATE(YEAR('Main Data(Cleaned)'!H987),MONTH('Main Data(Cleaned)'!H987),DAY('Main Data(Cleaned)'!H987))</f>
        <v>45437</v>
      </c>
      <c r="Q987">
        <f>O987-'Main Data(Cleaned)'!G987</f>
        <v>28</v>
      </c>
    </row>
    <row r="988" spans="1:17" x14ac:dyDescent="0.3">
      <c r="A988" t="str">
        <v>Low Value</v>
      </c>
      <c r="C988" t="str">
        <v>Medium</v>
      </c>
      <c r="E988" t="str">
        <v>Moderate</v>
      </c>
      <c r="G988" t="str">
        <f>IF(AND('Main Data(Cleaned)'!E987&gt;7,'Main Data(Cleaned)'!I987="Yes"),"High Qty &amp; Returned","No")</f>
        <v>No</v>
      </c>
      <c r="O988" s="1">
        <f>DATE(YEAR('Main Data(Cleaned)'!H988),MONTH('Main Data(Cleaned)'!H988),DAY('Main Data(Cleaned)'!H988))</f>
        <v>45648</v>
      </c>
      <c r="Q988">
        <f>O988-'Main Data(Cleaned)'!G988</f>
        <v>36</v>
      </c>
    </row>
    <row r="989" spans="1:17" x14ac:dyDescent="0.3">
      <c r="A989" t="str">
        <v>Low Value</v>
      </c>
      <c r="C989" t="str">
        <v>High</v>
      </c>
      <c r="E989" t="str">
        <v>Moderate</v>
      </c>
      <c r="G989" t="str">
        <f>IF(AND('Main Data(Cleaned)'!E988&gt;7,'Main Data(Cleaned)'!I988="Yes"),"High Qty &amp; Returned","No")</f>
        <v>No</v>
      </c>
      <c r="O989" s="1">
        <f>DATE(YEAR('Main Data(Cleaned)'!H989),MONTH('Main Data(Cleaned)'!H989),DAY('Main Data(Cleaned)'!H989))</f>
        <v>45953</v>
      </c>
      <c r="Q989">
        <f>O989-'Main Data(Cleaned)'!G989</f>
        <v>26</v>
      </c>
    </row>
    <row r="990" spans="1:17" x14ac:dyDescent="0.3">
      <c r="A990" t="str">
        <v>High Value</v>
      </c>
      <c r="C990" t="str">
        <v>Low</v>
      </c>
      <c r="E990" t="str">
        <v>Moderate</v>
      </c>
      <c r="G990" t="str">
        <f>IF(AND('Main Data(Cleaned)'!E989&gt;7,'Main Data(Cleaned)'!I989="Yes"),"High Qty &amp; Returned","No")</f>
        <v>No</v>
      </c>
      <c r="O990" s="1">
        <f>DATE(YEAR('Main Data(Cleaned)'!H990),MONTH('Main Data(Cleaned)'!H990),DAY('Main Data(Cleaned)'!H990))</f>
        <v>45460</v>
      </c>
      <c r="Q990">
        <f>O990-'Main Data(Cleaned)'!G990</f>
        <v>16</v>
      </c>
    </row>
    <row r="991" spans="1:17" x14ac:dyDescent="0.3">
      <c r="A991" t="str">
        <v>High Value</v>
      </c>
      <c r="C991" t="str">
        <v>Medium</v>
      </c>
      <c r="E991" t="str">
        <v>Moderate</v>
      </c>
      <c r="G991" t="str">
        <f>IF(AND('Main Data(Cleaned)'!E990&gt;7,'Main Data(Cleaned)'!I990="Yes"),"High Qty &amp; Returned","No")</f>
        <v>No</v>
      </c>
      <c r="O991" s="1">
        <f>DATE(YEAR('Main Data(Cleaned)'!H991),MONTH('Main Data(Cleaned)'!H991),DAY('Main Data(Cleaned)'!H991))</f>
        <v>45862</v>
      </c>
      <c r="Q991">
        <f>O991-'Main Data(Cleaned)'!G991</f>
        <v>44</v>
      </c>
    </row>
    <row r="992" spans="1:17" x14ac:dyDescent="0.3">
      <c r="A992" t="str">
        <v>Low Value</v>
      </c>
      <c r="C992" t="str">
        <v>Medium</v>
      </c>
      <c r="E992" t="str">
        <v>Cheap</v>
      </c>
      <c r="G992" t="str">
        <f>IF(AND('Main Data(Cleaned)'!E991&gt;7,'Main Data(Cleaned)'!I991="Yes"),"High Qty &amp; Returned","No")</f>
        <v>No</v>
      </c>
      <c r="O992" s="1">
        <f>DATE(YEAR('Main Data(Cleaned)'!H992),MONTH('Main Data(Cleaned)'!H992),DAY('Main Data(Cleaned)'!H992))</f>
        <v>45565</v>
      </c>
      <c r="Q992">
        <f>O992-'Main Data(Cleaned)'!G992</f>
        <v>37</v>
      </c>
    </row>
    <row r="993" spans="1:17" x14ac:dyDescent="0.3">
      <c r="A993" t="str">
        <v>Low Value</v>
      </c>
      <c r="C993" t="str">
        <v>Low</v>
      </c>
      <c r="E993" t="str">
        <v>Cheap</v>
      </c>
      <c r="G993" t="str">
        <f>IF(AND('Main Data(Cleaned)'!E992&gt;7,'Main Data(Cleaned)'!I992="Yes"),"High Qty &amp; Returned","No")</f>
        <v>No</v>
      </c>
      <c r="O993" s="1">
        <f>DATE(YEAR('Main Data(Cleaned)'!H993),MONTH('Main Data(Cleaned)'!H993),DAY('Main Data(Cleaned)'!H993))</f>
        <v>45755</v>
      </c>
      <c r="Q993">
        <f>O993-'Main Data(Cleaned)'!G993</f>
        <v>41</v>
      </c>
    </row>
    <row r="994" spans="1:17" x14ac:dyDescent="0.3">
      <c r="A994" t="str">
        <v>Low Value</v>
      </c>
      <c r="C994" t="str">
        <v>High</v>
      </c>
      <c r="E994" t="str">
        <v>Moderate</v>
      </c>
      <c r="G994" t="str">
        <f>IF(AND('Main Data(Cleaned)'!E993&gt;7,'Main Data(Cleaned)'!I993="Yes"),"High Qty &amp; Returned","No")</f>
        <v>No</v>
      </c>
      <c r="O994" s="1">
        <f>DATE(YEAR('Main Data(Cleaned)'!H994),MONTH('Main Data(Cleaned)'!H994),DAY('Main Data(Cleaned)'!H994))</f>
        <v>45176</v>
      </c>
      <c r="Q994">
        <f>O994-'Main Data(Cleaned)'!G994</f>
        <v>39</v>
      </c>
    </row>
    <row r="995" spans="1:17" x14ac:dyDescent="0.3">
      <c r="A995" t="str">
        <v>Low Value</v>
      </c>
      <c r="C995" t="str">
        <v>Medium</v>
      </c>
      <c r="E995" t="str">
        <v>Moderate</v>
      </c>
      <c r="G995" t="str">
        <f>IF(AND('Main Data(Cleaned)'!E994&gt;7,'Main Data(Cleaned)'!I994="Yes"),"High Qty &amp; Returned","No")</f>
        <v>No</v>
      </c>
      <c r="O995" s="1">
        <f>DATE(YEAR('Main Data(Cleaned)'!H995),MONTH('Main Data(Cleaned)'!H995),DAY('Main Data(Cleaned)'!H995))</f>
        <v>45215</v>
      </c>
      <c r="Q995">
        <f>O995-'Main Data(Cleaned)'!G995</f>
        <v>19</v>
      </c>
    </row>
    <row r="996" spans="1:17" x14ac:dyDescent="0.3">
      <c r="A996" t="str">
        <v>Low Value</v>
      </c>
      <c r="C996" t="str">
        <v>Medium</v>
      </c>
      <c r="E996" t="str">
        <v>Moderate</v>
      </c>
      <c r="G996" t="str">
        <f>IF(AND('Main Data(Cleaned)'!E995&gt;7,'Main Data(Cleaned)'!I995="Yes"),"High Qty &amp; Returned","No")</f>
        <v>No</v>
      </c>
      <c r="O996" s="1">
        <f>DATE(YEAR('Main Data(Cleaned)'!H996),MONTH('Main Data(Cleaned)'!H996),DAY('Main Data(Cleaned)'!H996))</f>
        <v>45910</v>
      </c>
      <c r="Q996">
        <f>O996-'Main Data(Cleaned)'!G996</f>
        <v>29</v>
      </c>
    </row>
    <row r="997" spans="1:17" x14ac:dyDescent="0.3">
      <c r="A997" t="str">
        <v>Low Value</v>
      </c>
      <c r="C997" t="str">
        <v>Low</v>
      </c>
      <c r="E997" t="str">
        <v>Cheap</v>
      </c>
      <c r="G997" t="str">
        <f>IF(AND('Main Data(Cleaned)'!E996&gt;7,'Main Data(Cleaned)'!I996="Yes"),"High Qty &amp; Returned","No")</f>
        <v>No</v>
      </c>
      <c r="O997" s="1">
        <f>DATE(YEAR('Main Data(Cleaned)'!H997),MONTH('Main Data(Cleaned)'!H997),DAY('Main Data(Cleaned)'!H997))</f>
        <v>45586</v>
      </c>
      <c r="Q997">
        <f>O997-'Main Data(Cleaned)'!G997</f>
        <v>22</v>
      </c>
    </row>
    <row r="998" spans="1:17" x14ac:dyDescent="0.3">
      <c r="A998" t="str">
        <v>Low Value</v>
      </c>
      <c r="C998" t="str">
        <v>Medium</v>
      </c>
      <c r="E998" t="str">
        <v>Cheap</v>
      </c>
      <c r="G998" t="str">
        <f>IF(AND('Main Data(Cleaned)'!E997&gt;7,'Main Data(Cleaned)'!I997="Yes"),"High Qty &amp; Returned","No")</f>
        <v>No</v>
      </c>
      <c r="O998" s="1">
        <f>DATE(YEAR('Main Data(Cleaned)'!H998),MONTH('Main Data(Cleaned)'!H998),DAY('Main Data(Cleaned)'!H998))</f>
        <v>45865</v>
      </c>
      <c r="Q998">
        <f>O998-'Main Data(Cleaned)'!G998</f>
        <v>24</v>
      </c>
    </row>
    <row r="999" spans="1:17" x14ac:dyDescent="0.3">
      <c r="A999" t="str">
        <v>Low Value</v>
      </c>
      <c r="C999" t="str">
        <v>Low</v>
      </c>
      <c r="E999" t="str">
        <v>Cheap</v>
      </c>
      <c r="G999" t="str">
        <f>IF(AND('Main Data(Cleaned)'!E998&gt;7,'Main Data(Cleaned)'!I998="Yes"),"High Qty &amp; Returned","No")</f>
        <v>No</v>
      </c>
      <c r="O999" s="1">
        <f>DATE(YEAR('Main Data(Cleaned)'!H999),MONTH('Main Data(Cleaned)'!H999),DAY('Main Data(Cleaned)'!H999))</f>
        <v>45533</v>
      </c>
      <c r="Q999">
        <f>O999-'Main Data(Cleaned)'!G999</f>
        <v>33</v>
      </c>
    </row>
    <row r="1000" spans="1:17" x14ac:dyDescent="0.3">
      <c r="A1000" t="str">
        <v>Low Value</v>
      </c>
      <c r="C1000" t="str">
        <v>High</v>
      </c>
      <c r="E1000" t="str">
        <v>Cheap</v>
      </c>
      <c r="G1000" t="str">
        <f>IF(AND('Main Data(Cleaned)'!E999&gt;7,'Main Data(Cleaned)'!I999="Yes"),"High Qty &amp; Returned","No")</f>
        <v>No</v>
      </c>
      <c r="O1000" s="1">
        <f>DATE(YEAR('Main Data(Cleaned)'!H1000),MONTH('Main Data(Cleaned)'!H1000),DAY('Main Data(Cleaned)'!H1000))</f>
        <v>45469</v>
      </c>
      <c r="Q1000">
        <f>O1000-'Main Data(Cleaned)'!G1000</f>
        <v>39</v>
      </c>
    </row>
    <row r="1001" spans="1:17" x14ac:dyDescent="0.3">
      <c r="A1001" t="str">
        <v>Low Value</v>
      </c>
      <c r="C1001" t="str">
        <v>Medium</v>
      </c>
      <c r="E1001" t="str">
        <v>Moderate</v>
      </c>
      <c r="G1001" t="str">
        <f>IF(AND('Main Data(Cleaned)'!E1000&gt;7,'Main Data(Cleaned)'!I1000="Yes"),"High Qty &amp; Returned","No")</f>
        <v>No</v>
      </c>
      <c r="O1001" s="1">
        <f>DATE(YEAR('Main Data(Cleaned)'!H1001),MONTH('Main Data(Cleaned)'!H1001),DAY('Main Data(Cleaned)'!H1001))</f>
        <v>45723</v>
      </c>
      <c r="Q1001">
        <f>O1001-'Main Data(Cleaned)'!G1001</f>
        <v>32</v>
      </c>
    </row>
    <row r="1002" spans="1:17" x14ac:dyDescent="0.3">
      <c r="C1002" t="str">
        <v>Medium</v>
      </c>
      <c r="G1002" t="str">
        <f>IF(AND('Main Data(Cleaned)'!E1001&gt;7,'Main Data(Cleaned)'!I1001="Yes"),"High Qty &amp; Returned","No")</f>
        <v>No</v>
      </c>
    </row>
    <row r="1003" spans="1:17" x14ac:dyDescent="0.3">
      <c r="G1003" t="str">
        <f>IF(AND('Main Data(Cleaned)'!E1002&gt;7,'Main Data(Cleaned)'!I1002="Yes"),"High Qty &amp; Returned","No")</f>
        <v>No</v>
      </c>
    </row>
    <row r="1004" spans="1:17" x14ac:dyDescent="0.3">
      <c r="G1004" t="str">
        <f>IF(AND('Main Data(Cleaned)'!E1003&gt;7,'Main Data(Cleaned)'!I1003="Yes"),"High Qty &amp; Returned","No")</f>
        <v>No</v>
      </c>
    </row>
    <row r="1005" spans="1:17" x14ac:dyDescent="0.3">
      <c r="G1005" t="str">
        <f>IF(AND('Main Data(Cleaned)'!E1004&gt;7,'Main Data(Cleaned)'!I1004="Yes"),"High Qty &amp; Returned","No")</f>
        <v>No</v>
      </c>
    </row>
    <row r="1006" spans="1:17" x14ac:dyDescent="0.3">
      <c r="G1006" t="str">
        <f>IF(AND('Main Data(Cleaned)'!E1005&gt;7,'Main Data(Cleaned)'!I1005="Yes"),"High Qty &amp; Returned","No")</f>
        <v>No</v>
      </c>
    </row>
    <row r="1007" spans="1:17" x14ac:dyDescent="0.3">
      <c r="G1007" t="str">
        <f>IF(AND('Main Data(Cleaned)'!E1006&gt;7,'Main Data(Cleaned)'!I1006="Yes"),"High Qty &amp; Returned","No")</f>
        <v>No</v>
      </c>
    </row>
    <row r="1008" spans="1:17" x14ac:dyDescent="0.3">
      <c r="G1008" t="str">
        <f>IF(AND('Main Data(Cleaned)'!E1007&gt;7,'Main Data(Cleaned)'!I1007="Yes"),"High Qty &amp; Returned","No")</f>
        <v>No</v>
      </c>
    </row>
    <row r="1009" spans="7:7" x14ac:dyDescent="0.3">
      <c r="G1009" t="str">
        <f>IF(AND('Main Data(Cleaned)'!E1008&gt;7,'Main Data(Cleaned)'!I1008="Yes"),"High Qty &amp; Returned","No")</f>
        <v>No</v>
      </c>
    </row>
    <row r="1010" spans="7:7" x14ac:dyDescent="0.3">
      <c r="G1010" t="str">
        <f>IF(AND('Main Data(Cleaned)'!E1009&gt;7,'Main Data(Cleaned)'!I1009="Yes"),"High Qty &amp; Returned","No")</f>
        <v>No</v>
      </c>
    </row>
    <row r="1011" spans="7:7" x14ac:dyDescent="0.3">
      <c r="G1011" t="str">
        <f>IF(AND('Main Data(Cleaned)'!E1010&gt;7,'Main Data(Cleaned)'!I1010="Yes"),"High Qty &amp; Returned","No")</f>
        <v>No</v>
      </c>
    </row>
    <row r="1012" spans="7:7" x14ac:dyDescent="0.3">
      <c r="G1012" t="str">
        <f>IF(AND('Main Data(Cleaned)'!E1011&gt;7,'Main Data(Cleaned)'!I1011="Yes"),"High Qty &amp; Returned","No")</f>
        <v>No</v>
      </c>
    </row>
    <row r="1013" spans="7:7" x14ac:dyDescent="0.3">
      <c r="G1013" t="str">
        <f>IF(AND('Main Data(Cleaned)'!E1012&gt;7,'Main Data(Cleaned)'!I1012="Yes"),"High Qty &amp; Returned","No")</f>
        <v>No</v>
      </c>
    </row>
    <row r="1014" spans="7:7" x14ac:dyDescent="0.3">
      <c r="G1014" t="str">
        <f>IF(AND('Main Data(Cleaned)'!E1013&gt;7,'Main Data(Cleaned)'!I1013="Yes"),"High Qty &amp; Returned","No")</f>
        <v>No</v>
      </c>
    </row>
    <row r="1015" spans="7:7" x14ac:dyDescent="0.3">
      <c r="G1015" t="str">
        <f>IF(AND('Main Data(Cleaned)'!E1014&gt;7,'Main Data(Cleaned)'!I1014="Yes"),"High Qty &amp; Returned","No")</f>
        <v>No</v>
      </c>
    </row>
    <row r="1016" spans="7:7" x14ac:dyDescent="0.3">
      <c r="G1016" t="str">
        <f>IF(AND('Main Data(Cleaned)'!E1015&gt;7,'Main Data(Cleaned)'!I1015="Yes"),"High Qty &amp; Returned","No")</f>
        <v>No</v>
      </c>
    </row>
    <row r="1017" spans="7:7" x14ac:dyDescent="0.3">
      <c r="G1017" t="str">
        <f>IF(AND('Main Data(Cleaned)'!E1016&gt;7,'Main Data(Cleaned)'!I1016="Yes"),"High Qty &amp; Returned","No")</f>
        <v>No</v>
      </c>
    </row>
    <row r="1018" spans="7:7" x14ac:dyDescent="0.3">
      <c r="G1018" t="str">
        <f>IF(AND('Main Data(Cleaned)'!E1017&gt;7,'Main Data(Cleaned)'!I1017="Yes"),"High Qty &amp; Returned","No")</f>
        <v>No</v>
      </c>
    </row>
    <row r="1019" spans="7:7" x14ac:dyDescent="0.3">
      <c r="G1019" t="str">
        <f>IF(AND('Main Data(Cleaned)'!E1018&gt;7,'Main Data(Cleaned)'!I1018="Yes"),"High Qty &amp; Returned","No")</f>
        <v>No</v>
      </c>
    </row>
    <row r="1020" spans="7:7" x14ac:dyDescent="0.3">
      <c r="G1020" t="str">
        <f>IF(AND('Main Data(Cleaned)'!E1019&gt;7,'Main Data(Cleaned)'!I1019="Yes"),"High Qty &amp; Returned","No")</f>
        <v>No</v>
      </c>
    </row>
    <row r="1021" spans="7:7" x14ac:dyDescent="0.3">
      <c r="G1021" t="str">
        <f>IF(AND('Main Data(Cleaned)'!E1020&gt;7,'Main Data(Cleaned)'!I1020="Yes"),"High Qty &amp; Returned","No")</f>
        <v>No</v>
      </c>
    </row>
    <row r="1022" spans="7:7" x14ac:dyDescent="0.3">
      <c r="G1022" t="str">
        <f>IF(AND('Main Data(Cleaned)'!E1021&gt;7,'Main Data(Cleaned)'!I1021="Yes"),"High Qty &amp; Returned","No")</f>
        <v>No</v>
      </c>
    </row>
    <row r="1023" spans="7:7" x14ac:dyDescent="0.3">
      <c r="G1023" t="str">
        <f>IF(AND('Main Data(Cleaned)'!E1022&gt;7,'Main Data(Cleaned)'!I1022="Yes"),"High Qty &amp; Returned","No")</f>
        <v>No</v>
      </c>
    </row>
    <row r="1024" spans="7:7" x14ac:dyDescent="0.3">
      <c r="G1024" t="str">
        <f>IF(AND('Main Data(Cleaned)'!E1023&gt;7,'Main Data(Cleaned)'!I1023="Yes"),"High Qty &amp; Returned","No")</f>
        <v>No</v>
      </c>
    </row>
    <row r="1025" spans="7:7" x14ac:dyDescent="0.3">
      <c r="G1025" t="str">
        <f>IF(AND('Main Data(Cleaned)'!E1024&gt;7,'Main Data(Cleaned)'!I1024="Yes"),"High Qty &amp; Returned","No")</f>
        <v>No</v>
      </c>
    </row>
    <row r="1026" spans="7:7" x14ac:dyDescent="0.3">
      <c r="G1026" t="str">
        <f>IF(AND('Main Data(Cleaned)'!E1025&gt;7,'Main Data(Cleaned)'!I1025="Yes"),"High Qty &amp; Returned","No")</f>
        <v>No</v>
      </c>
    </row>
    <row r="1027" spans="7:7" x14ac:dyDescent="0.3">
      <c r="G1027" t="str">
        <f>IF(AND('Main Data(Cleaned)'!E1026&gt;7,'Main Data(Cleaned)'!I1026="Yes"),"High Qty &amp; Returned","No")</f>
        <v>No</v>
      </c>
    </row>
    <row r="1028" spans="7:7" x14ac:dyDescent="0.3">
      <c r="G1028" t="str">
        <f>IF(AND('Main Data(Cleaned)'!E1027&gt;7,'Main Data(Cleaned)'!I1027="Yes"),"High Qty &amp; Returned","No")</f>
        <v>No</v>
      </c>
    </row>
    <row r="1029" spans="7:7" x14ac:dyDescent="0.3">
      <c r="G1029" t="str">
        <f>IF(AND('Main Data(Cleaned)'!E1028&gt;7,'Main Data(Cleaned)'!I1028="Yes"),"High Qty &amp; Returned","No")</f>
        <v>No</v>
      </c>
    </row>
    <row r="1030" spans="7:7" x14ac:dyDescent="0.3">
      <c r="G1030" t="str">
        <f>IF(AND('Main Data(Cleaned)'!E1029&gt;7,'Main Data(Cleaned)'!I1029="Yes"),"High Qty &amp; Returned","No")</f>
        <v>No</v>
      </c>
    </row>
    <row r="1031" spans="7:7" x14ac:dyDescent="0.3">
      <c r="G1031" t="str">
        <f>IF(AND('Main Data(Cleaned)'!E1030&gt;7,'Main Data(Cleaned)'!I1030="Yes"),"High Qty &amp; Returned","No")</f>
        <v>No</v>
      </c>
    </row>
    <row r="1032" spans="7:7" x14ac:dyDescent="0.3">
      <c r="G1032" t="str">
        <f>IF(AND('Main Data(Cleaned)'!E1031&gt;7,'Main Data(Cleaned)'!I1031="Yes"),"High Qty &amp; Returned","No")</f>
        <v>No</v>
      </c>
    </row>
    <row r="1033" spans="7:7" x14ac:dyDescent="0.3">
      <c r="G1033" t="str">
        <f>IF(AND('Main Data(Cleaned)'!E1032&gt;7,'Main Data(Cleaned)'!I1032="Yes"),"High Qty &amp; Returned","No")</f>
        <v>No</v>
      </c>
    </row>
    <row r="1034" spans="7:7" x14ac:dyDescent="0.3">
      <c r="G1034" t="str">
        <f>IF(AND('Main Data(Cleaned)'!E1033&gt;7,'Main Data(Cleaned)'!I1033="Yes"),"High Qty &amp; Returned","No")</f>
        <v>No</v>
      </c>
    </row>
    <row r="1035" spans="7:7" x14ac:dyDescent="0.3">
      <c r="G1035" t="str">
        <f>IF(AND('Main Data(Cleaned)'!E1034&gt;7,'Main Data(Cleaned)'!I1034="Yes"),"High Qty &amp; Returned","No")</f>
        <v>No</v>
      </c>
    </row>
    <row r="1036" spans="7:7" x14ac:dyDescent="0.3">
      <c r="G1036" t="str">
        <f>IF(AND('Main Data(Cleaned)'!E1035&gt;7,'Main Data(Cleaned)'!I1035="Yes"),"High Qty &amp; Returned","No")</f>
        <v>No</v>
      </c>
    </row>
    <row r="1037" spans="7:7" x14ac:dyDescent="0.3">
      <c r="G1037" t="str">
        <f>IF(AND('Main Data(Cleaned)'!E1036&gt;7,'Main Data(Cleaned)'!I1036="Yes"),"High Qty &amp; Returned","No")</f>
        <v>No</v>
      </c>
    </row>
    <row r="1038" spans="7:7" x14ac:dyDescent="0.3">
      <c r="G1038" t="str">
        <f>IF(AND('Main Data(Cleaned)'!E1037&gt;7,'Main Data(Cleaned)'!I1037="Yes"),"High Qty &amp; Returned","No")</f>
        <v>No</v>
      </c>
    </row>
    <row r="1039" spans="7:7" x14ac:dyDescent="0.3">
      <c r="G1039" t="str">
        <f>IF(AND('Main Data(Cleaned)'!E1038&gt;7,'Main Data(Cleaned)'!I1038="Yes"),"High Qty &amp; Returned","No")</f>
        <v>No</v>
      </c>
    </row>
    <row r="1040" spans="7:7" x14ac:dyDescent="0.3">
      <c r="G1040" t="str">
        <f>IF(AND('Main Data(Cleaned)'!E1039&gt;7,'Main Data(Cleaned)'!I1039="Yes"),"High Qty &amp; Returned","No")</f>
        <v>No</v>
      </c>
    </row>
    <row r="1041" spans="7:7" x14ac:dyDescent="0.3">
      <c r="G1041" t="str">
        <f>IF(AND('Main Data(Cleaned)'!E1040&gt;7,'Main Data(Cleaned)'!I1040="Yes"),"High Qty &amp; Returned","No")</f>
        <v>No</v>
      </c>
    </row>
    <row r="1042" spans="7:7" x14ac:dyDescent="0.3">
      <c r="G1042" t="str">
        <f>IF(AND('Main Data(Cleaned)'!E1041&gt;7,'Main Data(Cleaned)'!I1041="Yes"),"High Qty &amp; Returned","No")</f>
        <v>No</v>
      </c>
    </row>
    <row r="1043" spans="7:7" x14ac:dyDescent="0.3">
      <c r="G1043" t="str">
        <f>IF(AND('Main Data(Cleaned)'!E1042&gt;7,'Main Data(Cleaned)'!I1042="Yes"),"High Qty &amp; Returned","No")</f>
        <v>No</v>
      </c>
    </row>
    <row r="1044" spans="7:7" x14ac:dyDescent="0.3">
      <c r="G1044" t="str">
        <f>IF(AND('Main Data(Cleaned)'!E1043&gt;7,'Main Data(Cleaned)'!I1043="Yes"),"High Qty &amp; Returned","No")</f>
        <v>No</v>
      </c>
    </row>
    <row r="1045" spans="7:7" x14ac:dyDescent="0.3">
      <c r="G1045" t="str">
        <f>IF(AND('Main Data(Cleaned)'!E1044&gt;7,'Main Data(Cleaned)'!I1044="Yes"),"High Qty &amp; Returned","No")</f>
        <v>No</v>
      </c>
    </row>
    <row r="1046" spans="7:7" x14ac:dyDescent="0.3">
      <c r="G1046" t="str">
        <f>IF(AND('Main Data(Cleaned)'!E1045&gt;7,'Main Data(Cleaned)'!I1045="Yes"),"High Qty &amp; Returned","No")</f>
        <v>No</v>
      </c>
    </row>
    <row r="1047" spans="7:7" x14ac:dyDescent="0.3">
      <c r="G1047" t="str">
        <f>IF(AND('Main Data(Cleaned)'!E1046&gt;7,'Main Data(Cleaned)'!I1046="Yes"),"High Qty &amp; Returned","No")</f>
        <v>No</v>
      </c>
    </row>
    <row r="1048" spans="7:7" x14ac:dyDescent="0.3">
      <c r="G1048" t="str">
        <f>IF(AND('Main Data(Cleaned)'!E1047&gt;7,'Main Data(Cleaned)'!I1047="Yes"),"High Qty &amp; Returned","No")</f>
        <v>No</v>
      </c>
    </row>
    <row r="1049" spans="7:7" x14ac:dyDescent="0.3">
      <c r="G1049" t="str">
        <f>IF(AND('Main Data(Cleaned)'!E1048&gt;7,'Main Data(Cleaned)'!I1048="Yes"),"High Qty &amp; Returned","No")</f>
        <v>No</v>
      </c>
    </row>
    <row r="1050" spans="7:7" x14ac:dyDescent="0.3">
      <c r="G1050" t="str">
        <f>IF(AND('Main Data(Cleaned)'!E1049&gt;7,'Main Data(Cleaned)'!I1049="Yes"),"High Qty &amp; Returned","No")</f>
        <v>No</v>
      </c>
    </row>
    <row r="1051" spans="7:7" x14ac:dyDescent="0.3">
      <c r="G1051" t="str">
        <f>IF(AND('Main Data(Cleaned)'!E1050&gt;7,'Main Data(Cleaned)'!I1050="Yes"),"High Qty &amp; Returned","No")</f>
        <v>No</v>
      </c>
    </row>
    <row r="1052" spans="7:7" x14ac:dyDescent="0.3">
      <c r="G1052" t="str">
        <f>IF(AND('Main Data(Cleaned)'!E1051&gt;7,'Main Data(Cleaned)'!I1051="Yes"),"High Qty &amp; Returned","No")</f>
        <v>No</v>
      </c>
    </row>
    <row r="1053" spans="7:7" x14ac:dyDescent="0.3">
      <c r="G1053" t="str">
        <f>IF(AND('Main Data(Cleaned)'!E1052&gt;7,'Main Data(Cleaned)'!I1052="Yes"),"High Qty &amp; Returned","No")</f>
        <v>No</v>
      </c>
    </row>
    <row r="1054" spans="7:7" x14ac:dyDescent="0.3">
      <c r="G1054" t="str">
        <f>IF(AND('Main Data(Cleaned)'!E1053&gt;7,'Main Data(Cleaned)'!I1053="Yes"),"High Qty &amp; Returned","No")</f>
        <v>No</v>
      </c>
    </row>
    <row r="1055" spans="7:7" x14ac:dyDescent="0.3">
      <c r="G1055" t="str">
        <f>IF(AND('Main Data(Cleaned)'!E1054&gt;7,'Main Data(Cleaned)'!I1054="Yes"),"High Qty &amp; Returned","No")</f>
        <v>No</v>
      </c>
    </row>
    <row r="1056" spans="7:7" x14ac:dyDescent="0.3">
      <c r="G1056" t="str">
        <f>IF(AND('Main Data(Cleaned)'!E1055&gt;7,'Main Data(Cleaned)'!I1055="Yes"),"High Qty &amp; Returned","No")</f>
        <v>No</v>
      </c>
    </row>
    <row r="1057" spans="7:7" x14ac:dyDescent="0.3">
      <c r="G1057" t="str">
        <f>IF(AND('Main Data(Cleaned)'!E1056&gt;7,'Main Data(Cleaned)'!I1056="Yes"),"High Qty &amp; Returned","No")</f>
        <v>No</v>
      </c>
    </row>
    <row r="1058" spans="7:7" x14ac:dyDescent="0.3">
      <c r="G1058" t="str">
        <f>IF(AND('Main Data(Cleaned)'!E1057&gt;7,'Main Data(Cleaned)'!I1057="Yes"),"High Qty &amp; Returned","No")</f>
        <v>No</v>
      </c>
    </row>
    <row r="1059" spans="7:7" x14ac:dyDescent="0.3">
      <c r="G1059" t="str">
        <f>IF(AND('Main Data(Cleaned)'!E1058&gt;7,'Main Data(Cleaned)'!I1058="Yes"),"High Qty &amp; Returned","No")</f>
        <v>No</v>
      </c>
    </row>
    <row r="1060" spans="7:7" x14ac:dyDescent="0.3">
      <c r="G1060" t="str">
        <f>IF(AND('Main Data(Cleaned)'!E1059&gt;7,'Main Data(Cleaned)'!I1059="Yes"),"High Qty &amp; Returned","No")</f>
        <v>No</v>
      </c>
    </row>
    <row r="1061" spans="7:7" x14ac:dyDescent="0.3">
      <c r="G1061" t="str">
        <f>IF(AND('Main Data(Cleaned)'!E1060&gt;7,'Main Data(Cleaned)'!I1060="Yes"),"High Qty &amp; Returned","No")</f>
        <v>No</v>
      </c>
    </row>
    <row r="1062" spans="7:7" x14ac:dyDescent="0.3">
      <c r="G1062" t="str">
        <f>IF(AND('Main Data(Cleaned)'!E1061&gt;7,'Main Data(Cleaned)'!I1061="Yes"),"High Qty &amp; Returned","No")</f>
        <v>No</v>
      </c>
    </row>
    <row r="1063" spans="7:7" x14ac:dyDescent="0.3">
      <c r="G1063" t="str">
        <f>IF(AND('Main Data(Cleaned)'!E1062&gt;7,'Main Data(Cleaned)'!I1062="Yes"),"High Qty &amp; Returned","No")</f>
        <v>No</v>
      </c>
    </row>
    <row r="1064" spans="7:7" x14ac:dyDescent="0.3">
      <c r="G1064" t="str">
        <f>IF(AND('Main Data(Cleaned)'!E1063&gt;7,'Main Data(Cleaned)'!I1063="Yes"),"High Qty &amp; Returned","No")</f>
        <v>No</v>
      </c>
    </row>
    <row r="1065" spans="7:7" x14ac:dyDescent="0.3">
      <c r="G1065" t="str">
        <f>IF(AND('Main Data(Cleaned)'!E1064&gt;7,'Main Data(Cleaned)'!I1064="Yes"),"High Qty &amp; Returned","No")</f>
        <v>No</v>
      </c>
    </row>
    <row r="1066" spans="7:7" x14ac:dyDescent="0.3">
      <c r="G1066" t="str">
        <f>IF(AND('Main Data(Cleaned)'!E1065&gt;7,'Main Data(Cleaned)'!I1065="Yes"),"High Qty &amp; Returned","No")</f>
        <v>No</v>
      </c>
    </row>
    <row r="1067" spans="7:7" x14ac:dyDescent="0.3">
      <c r="G1067" t="str">
        <f>IF(AND('Main Data(Cleaned)'!E1066&gt;7,'Main Data(Cleaned)'!I1066="Yes"),"High Qty &amp; Returned","No")</f>
        <v>No</v>
      </c>
    </row>
    <row r="1068" spans="7:7" x14ac:dyDescent="0.3">
      <c r="G1068" t="str">
        <f>IF(AND('Main Data(Cleaned)'!E1067&gt;7,'Main Data(Cleaned)'!I1067="Yes"),"High Qty &amp; Returned","No")</f>
        <v>No</v>
      </c>
    </row>
    <row r="1069" spans="7:7" x14ac:dyDescent="0.3">
      <c r="G1069" t="str">
        <f>IF(AND('Main Data(Cleaned)'!E1068&gt;7,'Main Data(Cleaned)'!I1068="Yes"),"High Qty &amp; Returned","No")</f>
        <v>No</v>
      </c>
    </row>
    <row r="1070" spans="7:7" x14ac:dyDescent="0.3">
      <c r="G1070" t="str">
        <f>IF(AND('Main Data(Cleaned)'!E1069&gt;7,'Main Data(Cleaned)'!I1069="Yes"),"High Qty &amp; Returned","No")</f>
        <v>No</v>
      </c>
    </row>
    <row r="1071" spans="7:7" x14ac:dyDescent="0.3">
      <c r="G1071" t="str">
        <f>IF(AND('Main Data(Cleaned)'!E1070&gt;7,'Main Data(Cleaned)'!I1070="Yes"),"High Qty &amp; Returned","No")</f>
        <v>No</v>
      </c>
    </row>
    <row r="1072" spans="7:7" x14ac:dyDescent="0.3">
      <c r="G1072" t="str">
        <f>IF(AND('Main Data(Cleaned)'!E1071&gt;7,'Main Data(Cleaned)'!I1071="Yes"),"High Qty &amp; Returned","No")</f>
        <v>No</v>
      </c>
    </row>
    <row r="1073" spans="7:7" x14ac:dyDescent="0.3">
      <c r="G1073" t="str">
        <f>IF(AND('Main Data(Cleaned)'!E1072&gt;7,'Main Data(Cleaned)'!I1072="Yes"),"High Qty &amp; Returned","No")</f>
        <v>No</v>
      </c>
    </row>
    <row r="1074" spans="7:7" x14ac:dyDescent="0.3">
      <c r="G1074" t="str">
        <f>IF(AND('Main Data(Cleaned)'!E1073&gt;7,'Main Data(Cleaned)'!I1073="Yes"),"High Qty &amp; Returned","No")</f>
        <v>No</v>
      </c>
    </row>
    <row r="1075" spans="7:7" x14ac:dyDescent="0.3">
      <c r="G1075" t="str">
        <f>IF(AND('Main Data(Cleaned)'!E1074&gt;7,'Main Data(Cleaned)'!I1074="Yes"),"High Qty &amp; Returned","No")</f>
        <v>No</v>
      </c>
    </row>
    <row r="1076" spans="7:7" x14ac:dyDescent="0.3">
      <c r="G1076" t="str">
        <f>IF(AND('Main Data(Cleaned)'!E1075&gt;7,'Main Data(Cleaned)'!I1075="Yes"),"High Qty &amp; Returned","No")</f>
        <v>No</v>
      </c>
    </row>
    <row r="1077" spans="7:7" x14ac:dyDescent="0.3">
      <c r="G1077" t="str">
        <f>IF(AND('Main Data(Cleaned)'!E1076&gt;7,'Main Data(Cleaned)'!I1076="Yes"),"High Qty &amp; Returned","No")</f>
        <v>No</v>
      </c>
    </row>
    <row r="1078" spans="7:7" x14ac:dyDescent="0.3">
      <c r="G1078" t="str">
        <f>IF(AND('Main Data(Cleaned)'!E1077&gt;7,'Main Data(Cleaned)'!I1077="Yes"),"High Qty &amp; Returned","No")</f>
        <v>No</v>
      </c>
    </row>
    <row r="1079" spans="7:7" x14ac:dyDescent="0.3">
      <c r="G1079" t="str">
        <f>IF(AND('Main Data(Cleaned)'!E1078&gt;7,'Main Data(Cleaned)'!I1078="Yes"),"High Qty &amp; Returned","No")</f>
        <v>No</v>
      </c>
    </row>
    <row r="1080" spans="7:7" x14ac:dyDescent="0.3">
      <c r="G1080" t="str">
        <f>IF(AND('Main Data(Cleaned)'!E1079&gt;7,'Main Data(Cleaned)'!I1079="Yes"),"High Qty &amp; Returned","No")</f>
        <v>No</v>
      </c>
    </row>
    <row r="1081" spans="7:7" x14ac:dyDescent="0.3">
      <c r="G1081" t="str">
        <f>IF(AND('Main Data(Cleaned)'!E1080&gt;7,'Main Data(Cleaned)'!I1080="Yes"),"High Qty &amp; Returned","No")</f>
        <v>No</v>
      </c>
    </row>
    <row r="1082" spans="7:7" x14ac:dyDescent="0.3">
      <c r="G1082" t="str">
        <f>IF(AND('Main Data(Cleaned)'!E1081&gt;7,'Main Data(Cleaned)'!I1081="Yes"),"High Qty &amp; Returned","No")</f>
        <v>No</v>
      </c>
    </row>
    <row r="1083" spans="7:7" x14ac:dyDescent="0.3">
      <c r="G1083" t="str">
        <f>IF(AND('Main Data(Cleaned)'!E1082&gt;7,'Main Data(Cleaned)'!I1082="Yes"),"High Qty &amp; Returned","No")</f>
        <v>No</v>
      </c>
    </row>
    <row r="1084" spans="7:7" x14ac:dyDescent="0.3">
      <c r="G1084" t="str">
        <f>IF(AND('Main Data(Cleaned)'!E1083&gt;7,'Main Data(Cleaned)'!I1083="Yes"),"High Qty &amp; Returned","No")</f>
        <v>No</v>
      </c>
    </row>
    <row r="1085" spans="7:7" x14ac:dyDescent="0.3">
      <c r="G1085" t="str">
        <f>IF(AND('Main Data(Cleaned)'!E1084&gt;7,'Main Data(Cleaned)'!I1084="Yes"),"High Qty &amp; Returned","No")</f>
        <v>No</v>
      </c>
    </row>
    <row r="1086" spans="7:7" x14ac:dyDescent="0.3">
      <c r="G1086" t="str">
        <f>IF(AND('Main Data(Cleaned)'!E1085&gt;7,'Main Data(Cleaned)'!I1085="Yes"),"High Qty &amp; Returned","No")</f>
        <v>No</v>
      </c>
    </row>
    <row r="1087" spans="7:7" x14ac:dyDescent="0.3">
      <c r="G1087" t="str">
        <f>IF(AND('Main Data(Cleaned)'!E1086&gt;7,'Main Data(Cleaned)'!I1086="Yes"),"High Qty &amp; Returned","No")</f>
        <v>No</v>
      </c>
    </row>
    <row r="1088" spans="7:7" x14ac:dyDescent="0.3">
      <c r="G1088" t="str">
        <f>IF(AND('Main Data(Cleaned)'!E1087&gt;7,'Main Data(Cleaned)'!I1087="Yes"),"High Qty &amp; Returned","No")</f>
        <v>No</v>
      </c>
    </row>
    <row r="1089" spans="7:7" x14ac:dyDescent="0.3">
      <c r="G1089" t="str">
        <f>IF(AND('Main Data(Cleaned)'!E1088&gt;7,'Main Data(Cleaned)'!I1088="Yes"),"High Qty &amp; Returned","No")</f>
        <v>No</v>
      </c>
    </row>
    <row r="1090" spans="7:7" x14ac:dyDescent="0.3">
      <c r="G1090" t="str">
        <f>IF(AND('Main Data(Cleaned)'!E1089&gt;7,'Main Data(Cleaned)'!I1089="Yes"),"High Qty &amp; Returned","No")</f>
        <v>No</v>
      </c>
    </row>
    <row r="1091" spans="7:7" x14ac:dyDescent="0.3">
      <c r="G1091" t="str">
        <f>IF(AND('Main Data(Cleaned)'!E1090&gt;7,'Main Data(Cleaned)'!I1090="Yes"),"High Qty &amp; Returned","No")</f>
        <v>No</v>
      </c>
    </row>
    <row r="1092" spans="7:7" x14ac:dyDescent="0.3">
      <c r="G1092" t="str">
        <f>IF(AND('Main Data(Cleaned)'!E1091&gt;7,'Main Data(Cleaned)'!I1091="Yes"),"High Qty &amp; Returned","No")</f>
        <v>No</v>
      </c>
    </row>
    <row r="1093" spans="7:7" x14ac:dyDescent="0.3">
      <c r="G1093" t="str">
        <f>IF(AND('Main Data(Cleaned)'!E1092&gt;7,'Main Data(Cleaned)'!I1092="Yes"),"High Qty &amp; Returned","No")</f>
        <v>No</v>
      </c>
    </row>
    <row r="1094" spans="7:7" x14ac:dyDescent="0.3">
      <c r="G1094" t="str">
        <f>IF(AND('Main Data(Cleaned)'!E1093&gt;7,'Main Data(Cleaned)'!I1093="Yes"),"High Qty &amp; Returned","No")</f>
        <v>No</v>
      </c>
    </row>
    <row r="1095" spans="7:7" x14ac:dyDescent="0.3">
      <c r="G1095" t="str">
        <f>IF(AND('Main Data(Cleaned)'!E1094&gt;7,'Main Data(Cleaned)'!I1094="Yes"),"High Qty &amp; Returned","No")</f>
        <v>No</v>
      </c>
    </row>
    <row r="1096" spans="7:7" x14ac:dyDescent="0.3">
      <c r="G1096" t="str">
        <f>IF(AND('Main Data(Cleaned)'!E1095&gt;7,'Main Data(Cleaned)'!I1095="Yes"),"High Qty &amp; Returned","No")</f>
        <v>No</v>
      </c>
    </row>
    <row r="1097" spans="7:7" x14ac:dyDescent="0.3">
      <c r="G1097" t="str">
        <f>IF(AND('Main Data(Cleaned)'!E1096&gt;7,'Main Data(Cleaned)'!I1096="Yes"),"High Qty &amp; Returned","No")</f>
        <v>No</v>
      </c>
    </row>
    <row r="1098" spans="7:7" x14ac:dyDescent="0.3">
      <c r="G1098" t="str">
        <f>IF(AND('Main Data(Cleaned)'!E1097&gt;7,'Main Data(Cleaned)'!I1097="Yes"),"High Qty &amp; Returned","No")</f>
        <v>No</v>
      </c>
    </row>
    <row r="1099" spans="7:7" x14ac:dyDescent="0.3">
      <c r="G1099" t="str">
        <f>IF(AND('Main Data(Cleaned)'!E1098&gt;7,'Main Data(Cleaned)'!I1098="Yes"),"High Qty &amp; Returned","No")</f>
        <v>No</v>
      </c>
    </row>
    <row r="1100" spans="7:7" x14ac:dyDescent="0.3">
      <c r="G1100" t="str">
        <f>IF(AND('Main Data(Cleaned)'!E1099&gt;7,'Main Data(Cleaned)'!I1099="Yes"),"High Qty &amp; Returned","No")</f>
        <v>No</v>
      </c>
    </row>
    <row r="1101" spans="7:7" x14ac:dyDescent="0.3">
      <c r="G1101" t="str">
        <f>IF(AND('Main Data(Cleaned)'!E1100&gt;7,'Main Data(Cleaned)'!I1100="Yes"),"High Qty &amp; Returned","No")</f>
        <v>No</v>
      </c>
    </row>
    <row r="1102" spans="7:7" x14ac:dyDescent="0.3">
      <c r="G1102" t="str">
        <f>IF(AND('Main Data(Cleaned)'!E1101&gt;7,'Main Data(Cleaned)'!I1101="Yes"),"High Qty &amp; Returned","No")</f>
        <v>No</v>
      </c>
    </row>
    <row r="1103" spans="7:7" x14ac:dyDescent="0.3">
      <c r="G1103" t="str">
        <f>IF(AND('Main Data(Cleaned)'!E1102&gt;7,'Main Data(Cleaned)'!I1102="Yes"),"High Qty &amp; Returned","No")</f>
        <v>No</v>
      </c>
    </row>
    <row r="1104" spans="7:7" x14ac:dyDescent="0.3">
      <c r="G1104" t="str">
        <f>IF(AND('Main Data(Cleaned)'!E1103&gt;7,'Main Data(Cleaned)'!I1103="Yes"),"High Qty &amp; Returned","No")</f>
        <v>No</v>
      </c>
    </row>
    <row r="1105" spans="7:7" x14ac:dyDescent="0.3">
      <c r="G1105" t="str">
        <f>IF(AND('Main Data(Cleaned)'!E1104&gt;7,'Main Data(Cleaned)'!I1104="Yes"),"High Qty &amp; Returned","No")</f>
        <v>No</v>
      </c>
    </row>
    <row r="1106" spans="7:7" x14ac:dyDescent="0.3">
      <c r="G1106" t="str">
        <f>IF(AND('Main Data(Cleaned)'!E1105&gt;7,'Main Data(Cleaned)'!I1105="Yes"),"High Qty &amp; Returned","No")</f>
        <v>No</v>
      </c>
    </row>
    <row r="1107" spans="7:7" x14ac:dyDescent="0.3">
      <c r="G1107" t="str">
        <f>IF(AND('Main Data(Cleaned)'!E1106&gt;7,'Main Data(Cleaned)'!I1106="Yes"),"High Qty &amp; Returned","No")</f>
        <v>No</v>
      </c>
    </row>
    <row r="1108" spans="7:7" x14ac:dyDescent="0.3">
      <c r="G1108" t="str">
        <f>IF(AND('Main Data(Cleaned)'!E1107&gt;7,'Main Data(Cleaned)'!I1107="Yes"),"High Qty &amp; Returned","No")</f>
        <v>No</v>
      </c>
    </row>
    <row r="1109" spans="7:7" x14ac:dyDescent="0.3">
      <c r="G1109" t="str">
        <f>IF(AND('Main Data(Cleaned)'!E1108&gt;7,'Main Data(Cleaned)'!I1108="Yes"),"High Qty &amp; Returned","No")</f>
        <v>No</v>
      </c>
    </row>
    <row r="1110" spans="7:7" x14ac:dyDescent="0.3">
      <c r="G1110" t="str">
        <f>IF(AND('Main Data(Cleaned)'!E1109&gt;7,'Main Data(Cleaned)'!I1109="Yes"),"High Qty &amp; Returned","No")</f>
        <v>No</v>
      </c>
    </row>
    <row r="1111" spans="7:7" x14ac:dyDescent="0.3">
      <c r="G1111" t="str">
        <f>IF(AND('Main Data(Cleaned)'!E1110&gt;7,'Main Data(Cleaned)'!I1110="Yes"),"High Qty &amp; Returned","No")</f>
        <v>No</v>
      </c>
    </row>
    <row r="1112" spans="7:7" x14ac:dyDescent="0.3">
      <c r="G1112" t="str">
        <f>IF(AND('Main Data(Cleaned)'!E1111&gt;7,'Main Data(Cleaned)'!I1111="Yes"),"High Qty &amp; Returned","No")</f>
        <v>No</v>
      </c>
    </row>
    <row r="1113" spans="7:7" x14ac:dyDescent="0.3">
      <c r="G1113" t="str">
        <f>IF(AND('Main Data(Cleaned)'!E1112&gt;7,'Main Data(Cleaned)'!I1112="Yes"),"High Qty &amp; Returned","No")</f>
        <v>No</v>
      </c>
    </row>
    <row r="1114" spans="7:7" x14ac:dyDescent="0.3">
      <c r="G1114" t="str">
        <f>IF(AND('Main Data(Cleaned)'!E1113&gt;7,'Main Data(Cleaned)'!I1113="Yes"),"High Qty &amp; Returned","No")</f>
        <v>No</v>
      </c>
    </row>
    <row r="1115" spans="7:7" x14ac:dyDescent="0.3">
      <c r="G1115" t="str">
        <f>IF(AND('Main Data(Cleaned)'!E1114&gt;7,'Main Data(Cleaned)'!I1114="Yes"),"High Qty &amp; Returned","No")</f>
        <v>No</v>
      </c>
    </row>
    <row r="1116" spans="7:7" x14ac:dyDescent="0.3">
      <c r="G1116" t="str">
        <f>IF(AND('Main Data(Cleaned)'!E1115&gt;7,'Main Data(Cleaned)'!I1115="Yes"),"High Qty &amp; Returned","No")</f>
        <v>No</v>
      </c>
    </row>
    <row r="1117" spans="7:7" x14ac:dyDescent="0.3">
      <c r="G1117" t="str">
        <f>IF(AND('Main Data(Cleaned)'!E1116&gt;7,'Main Data(Cleaned)'!I1116="Yes"),"High Qty &amp; Returned","No")</f>
        <v>No</v>
      </c>
    </row>
    <row r="1118" spans="7:7" x14ac:dyDescent="0.3">
      <c r="G1118" t="str">
        <f>IF(AND('Main Data(Cleaned)'!E1117&gt;7,'Main Data(Cleaned)'!I1117="Yes"),"High Qty &amp; Returned","No")</f>
        <v>No</v>
      </c>
    </row>
    <row r="1119" spans="7:7" x14ac:dyDescent="0.3">
      <c r="G1119" t="str">
        <f>IF(AND('Main Data(Cleaned)'!E1118&gt;7,'Main Data(Cleaned)'!I1118="Yes"),"High Qty &amp; Returned","No")</f>
        <v>No</v>
      </c>
    </row>
    <row r="1120" spans="7:7" x14ac:dyDescent="0.3">
      <c r="G1120" t="str">
        <f>IF(AND('Main Data(Cleaned)'!E1119&gt;7,'Main Data(Cleaned)'!I1119="Yes"),"High Qty &amp; Returned","No")</f>
        <v>No</v>
      </c>
    </row>
    <row r="1121" spans="7:7" x14ac:dyDescent="0.3">
      <c r="G1121" t="str">
        <f>IF(AND('Main Data(Cleaned)'!E1120&gt;7,'Main Data(Cleaned)'!I1120="Yes"),"High Qty &amp; Returned","No")</f>
        <v>No</v>
      </c>
    </row>
    <row r="1122" spans="7:7" x14ac:dyDescent="0.3">
      <c r="G1122" t="str">
        <f>IF(AND('Main Data(Cleaned)'!E1121&gt;7,'Main Data(Cleaned)'!I1121="Yes"),"High Qty &amp; Returned","No")</f>
        <v>No</v>
      </c>
    </row>
    <row r="1123" spans="7:7" x14ac:dyDescent="0.3">
      <c r="G1123" t="str">
        <f>IF(AND('Main Data(Cleaned)'!E1122&gt;7,'Main Data(Cleaned)'!I1122="Yes"),"High Qty &amp; Returned","No")</f>
        <v>No</v>
      </c>
    </row>
    <row r="1124" spans="7:7" x14ac:dyDescent="0.3">
      <c r="G1124" t="str">
        <f>IF(AND('Main Data(Cleaned)'!E1123&gt;7,'Main Data(Cleaned)'!I1123="Yes"),"High Qty &amp; Returned","No")</f>
        <v>No</v>
      </c>
    </row>
    <row r="1125" spans="7:7" x14ac:dyDescent="0.3">
      <c r="G1125" t="str">
        <f>IF(AND('Main Data(Cleaned)'!E1124&gt;7,'Main Data(Cleaned)'!I1124="Yes"),"High Qty &amp; Returned","No")</f>
        <v>No</v>
      </c>
    </row>
    <row r="1126" spans="7:7" x14ac:dyDescent="0.3">
      <c r="G1126" t="str">
        <f>IF(AND('Main Data(Cleaned)'!E1125&gt;7,'Main Data(Cleaned)'!I1125="Yes"),"High Qty &amp; Returned","No")</f>
        <v>No</v>
      </c>
    </row>
    <row r="1127" spans="7:7" x14ac:dyDescent="0.3">
      <c r="G1127" t="str">
        <f>IF(AND('Main Data(Cleaned)'!E1126&gt;7,'Main Data(Cleaned)'!I1126="Yes"),"High Qty &amp; Returned","No")</f>
        <v>No</v>
      </c>
    </row>
    <row r="1128" spans="7:7" x14ac:dyDescent="0.3">
      <c r="G1128" t="str">
        <f>IF(AND('Main Data(Cleaned)'!E1127&gt;7,'Main Data(Cleaned)'!I1127="Yes"),"High Qty &amp; Returned","No")</f>
        <v>No</v>
      </c>
    </row>
    <row r="1129" spans="7:7" x14ac:dyDescent="0.3">
      <c r="G1129" t="str">
        <f>IF(AND('Main Data(Cleaned)'!E1128&gt;7,'Main Data(Cleaned)'!I1128="Yes"),"High Qty &amp; Returned","No")</f>
        <v>No</v>
      </c>
    </row>
    <row r="1130" spans="7:7" x14ac:dyDescent="0.3">
      <c r="G1130" t="str">
        <f>IF(AND('Main Data(Cleaned)'!E1129&gt;7,'Main Data(Cleaned)'!I1129="Yes"),"High Qty &amp; Returned","No")</f>
        <v>No</v>
      </c>
    </row>
    <row r="1131" spans="7:7" x14ac:dyDescent="0.3">
      <c r="G1131" t="str">
        <f>IF(AND('Main Data(Cleaned)'!E1130&gt;7,'Main Data(Cleaned)'!I1130="Yes"),"High Qty &amp; Returned","No")</f>
        <v>No</v>
      </c>
    </row>
    <row r="1132" spans="7:7" x14ac:dyDescent="0.3">
      <c r="G1132" t="str">
        <f>IF(AND('Main Data(Cleaned)'!E1131&gt;7,'Main Data(Cleaned)'!I1131="Yes"),"High Qty &amp; Returned","No")</f>
        <v>No</v>
      </c>
    </row>
    <row r="1133" spans="7:7" x14ac:dyDescent="0.3">
      <c r="G1133" t="str">
        <f>IF(AND('Main Data(Cleaned)'!E1132&gt;7,'Main Data(Cleaned)'!I1132="Yes"),"High Qty &amp; Returned","No")</f>
        <v>No</v>
      </c>
    </row>
    <row r="1134" spans="7:7" x14ac:dyDescent="0.3">
      <c r="G1134" t="str">
        <f>IF(AND('Main Data(Cleaned)'!E1133&gt;7,'Main Data(Cleaned)'!I1133="Yes"),"High Qty &amp; Returned","No")</f>
        <v>No</v>
      </c>
    </row>
    <row r="1135" spans="7:7" x14ac:dyDescent="0.3">
      <c r="G1135" t="str">
        <f>IF(AND('Main Data(Cleaned)'!E1134&gt;7,'Main Data(Cleaned)'!I1134="Yes"),"High Qty &amp; Returned","No")</f>
        <v>No</v>
      </c>
    </row>
    <row r="1136" spans="7:7" x14ac:dyDescent="0.3">
      <c r="G1136" t="str">
        <f>IF(AND('Main Data(Cleaned)'!E1135&gt;7,'Main Data(Cleaned)'!I1135="Yes"),"High Qty &amp; Returned","No")</f>
        <v>No</v>
      </c>
    </row>
    <row r="1137" spans="7:7" x14ac:dyDescent="0.3">
      <c r="G1137" t="str">
        <f>IF(AND('Main Data(Cleaned)'!E1136&gt;7,'Main Data(Cleaned)'!I1136="Yes"),"High Qty &amp; Returned","No")</f>
        <v>No</v>
      </c>
    </row>
    <row r="1138" spans="7:7" x14ac:dyDescent="0.3">
      <c r="G1138" t="str">
        <f>IF(AND('Main Data(Cleaned)'!E1137&gt;7,'Main Data(Cleaned)'!I1137="Yes"),"High Qty &amp; Returned","No")</f>
        <v>No</v>
      </c>
    </row>
    <row r="1139" spans="7:7" x14ac:dyDescent="0.3">
      <c r="G1139" t="str">
        <f>IF(AND('Main Data(Cleaned)'!E1138&gt;7,'Main Data(Cleaned)'!I1138="Yes"),"High Qty &amp; Returned","No")</f>
        <v>No</v>
      </c>
    </row>
    <row r="1140" spans="7:7" x14ac:dyDescent="0.3">
      <c r="G1140" t="str">
        <f>IF(AND('Main Data(Cleaned)'!E1139&gt;7,'Main Data(Cleaned)'!I1139="Yes"),"High Qty &amp; Returned","No")</f>
        <v>No</v>
      </c>
    </row>
    <row r="1141" spans="7:7" x14ac:dyDescent="0.3">
      <c r="G1141" t="str">
        <f>IF(AND('Main Data(Cleaned)'!E1140&gt;7,'Main Data(Cleaned)'!I1140="Yes"),"High Qty &amp; Returned","No")</f>
        <v>No</v>
      </c>
    </row>
    <row r="1142" spans="7:7" x14ac:dyDescent="0.3">
      <c r="G1142" t="str">
        <f>IF(AND('Main Data(Cleaned)'!E1141&gt;7,'Main Data(Cleaned)'!I1141="Yes"),"High Qty &amp; Returned","No")</f>
        <v>No</v>
      </c>
    </row>
    <row r="1143" spans="7:7" x14ac:dyDescent="0.3">
      <c r="G1143" t="str">
        <f>IF(AND('Main Data(Cleaned)'!E1142&gt;7,'Main Data(Cleaned)'!I1142="Yes"),"High Qty &amp; Returned","No")</f>
        <v>No</v>
      </c>
    </row>
    <row r="1144" spans="7:7" x14ac:dyDescent="0.3">
      <c r="G1144" t="str">
        <f>IF(AND('Main Data(Cleaned)'!E1143&gt;7,'Main Data(Cleaned)'!I1143="Yes"),"High Qty &amp; Returned","No")</f>
        <v>No</v>
      </c>
    </row>
    <row r="1145" spans="7:7" x14ac:dyDescent="0.3">
      <c r="G1145" t="str">
        <f>IF(AND('Main Data(Cleaned)'!E1144&gt;7,'Main Data(Cleaned)'!I1144="Yes"),"High Qty &amp; Returned","No")</f>
        <v>No</v>
      </c>
    </row>
    <row r="1146" spans="7:7" x14ac:dyDescent="0.3">
      <c r="G1146" t="str">
        <f>IF(AND('Main Data(Cleaned)'!E1145&gt;7,'Main Data(Cleaned)'!I1145="Yes"),"High Qty &amp; Returned","No")</f>
        <v>No</v>
      </c>
    </row>
    <row r="1147" spans="7:7" x14ac:dyDescent="0.3">
      <c r="G1147" t="str">
        <f>IF(AND('Main Data(Cleaned)'!E1146&gt;7,'Main Data(Cleaned)'!I1146="Yes"),"High Qty &amp; Returned","No")</f>
        <v>No</v>
      </c>
    </row>
    <row r="1148" spans="7:7" x14ac:dyDescent="0.3">
      <c r="G1148" t="str">
        <f>IF(AND('Main Data(Cleaned)'!E1147&gt;7,'Main Data(Cleaned)'!I1147="Yes"),"High Qty &amp; Returned","No")</f>
        <v>No</v>
      </c>
    </row>
    <row r="1149" spans="7:7" x14ac:dyDescent="0.3">
      <c r="G1149" t="str">
        <f>IF(AND('Main Data(Cleaned)'!E1148&gt;7,'Main Data(Cleaned)'!I1148="Yes"),"High Qty &amp; Returned","No")</f>
        <v>No</v>
      </c>
    </row>
    <row r="1150" spans="7:7" x14ac:dyDescent="0.3">
      <c r="G1150" t="str">
        <f>IF(AND('Main Data(Cleaned)'!E1149&gt;7,'Main Data(Cleaned)'!I1149="Yes"),"High Qty &amp; Returned","No")</f>
        <v>No</v>
      </c>
    </row>
    <row r="1151" spans="7:7" x14ac:dyDescent="0.3">
      <c r="G1151" t="str">
        <f>IF(AND('Main Data(Cleaned)'!E1150&gt;7,'Main Data(Cleaned)'!I1150="Yes"),"High Qty &amp; Returned","No")</f>
        <v>No</v>
      </c>
    </row>
    <row r="1152" spans="7:7" x14ac:dyDescent="0.3">
      <c r="G1152" t="str">
        <f>IF(AND('Main Data(Cleaned)'!E1151&gt;7,'Main Data(Cleaned)'!I1151="Yes"),"High Qty &amp; Returned","No")</f>
        <v>No</v>
      </c>
    </row>
    <row r="1153" spans="7:7" x14ac:dyDescent="0.3">
      <c r="G1153" t="str">
        <f>IF(AND('Main Data(Cleaned)'!E1152&gt;7,'Main Data(Cleaned)'!I1152="Yes"),"High Qty &amp; Returned","No")</f>
        <v>No</v>
      </c>
    </row>
    <row r="1154" spans="7:7" x14ac:dyDescent="0.3">
      <c r="G1154" t="str">
        <f>IF(AND('Main Data(Cleaned)'!E1153&gt;7,'Main Data(Cleaned)'!I1153="Yes"),"High Qty &amp; Returned","No")</f>
        <v>No</v>
      </c>
    </row>
    <row r="1155" spans="7:7" x14ac:dyDescent="0.3">
      <c r="G1155" t="str">
        <f>IF(AND('Main Data(Cleaned)'!E1154&gt;7,'Main Data(Cleaned)'!I1154="Yes"),"High Qty &amp; Returned","No")</f>
        <v>No</v>
      </c>
    </row>
    <row r="1156" spans="7:7" x14ac:dyDescent="0.3">
      <c r="G1156" t="str">
        <f>IF(AND('Main Data(Cleaned)'!E1155&gt;7,'Main Data(Cleaned)'!I1155="Yes"),"High Qty &amp; Returned","No")</f>
        <v>No</v>
      </c>
    </row>
    <row r="1157" spans="7:7" x14ac:dyDescent="0.3">
      <c r="G1157" t="str">
        <f>IF(AND('Main Data(Cleaned)'!E1156&gt;7,'Main Data(Cleaned)'!I1156="Yes"),"High Qty &amp; Returned","No")</f>
        <v>No</v>
      </c>
    </row>
    <row r="1158" spans="7:7" x14ac:dyDescent="0.3">
      <c r="G1158" t="str">
        <f>IF(AND('Main Data(Cleaned)'!E1157&gt;7,'Main Data(Cleaned)'!I1157="Yes"),"High Qty &amp; Returned","No")</f>
        <v>No</v>
      </c>
    </row>
    <row r="1159" spans="7:7" x14ac:dyDescent="0.3">
      <c r="G1159" t="str">
        <f>IF(AND('Main Data(Cleaned)'!E1158&gt;7,'Main Data(Cleaned)'!I1158="Yes"),"High Qty &amp; Returned","No")</f>
        <v>No</v>
      </c>
    </row>
    <row r="1160" spans="7:7" x14ac:dyDescent="0.3">
      <c r="G1160" t="str">
        <f>IF(AND('Main Data(Cleaned)'!E1159&gt;7,'Main Data(Cleaned)'!I1159="Yes"),"High Qty &amp; Returned","No")</f>
        <v>No</v>
      </c>
    </row>
    <row r="1161" spans="7:7" x14ac:dyDescent="0.3">
      <c r="G1161" t="str">
        <f>IF(AND('Main Data(Cleaned)'!E1160&gt;7,'Main Data(Cleaned)'!I1160="Yes"),"High Qty &amp; Returned","No")</f>
        <v>No</v>
      </c>
    </row>
    <row r="1162" spans="7:7" x14ac:dyDescent="0.3">
      <c r="G1162" t="str">
        <f>IF(AND('Main Data(Cleaned)'!E1161&gt;7,'Main Data(Cleaned)'!I1161="Yes"),"High Qty &amp; Returned","No")</f>
        <v>No</v>
      </c>
    </row>
    <row r="1163" spans="7:7" x14ac:dyDescent="0.3">
      <c r="G1163" t="str">
        <f>IF(AND('Main Data(Cleaned)'!E1162&gt;7,'Main Data(Cleaned)'!I1162="Yes"),"High Qty &amp; Returned","No")</f>
        <v>No</v>
      </c>
    </row>
    <row r="1164" spans="7:7" x14ac:dyDescent="0.3">
      <c r="G1164" t="str">
        <f>IF(AND('Main Data(Cleaned)'!E1163&gt;7,'Main Data(Cleaned)'!I1163="Yes"),"High Qty &amp; Returned","No")</f>
        <v>No</v>
      </c>
    </row>
    <row r="1165" spans="7:7" x14ac:dyDescent="0.3">
      <c r="G1165" t="str">
        <f>IF(AND('Main Data(Cleaned)'!E1164&gt;7,'Main Data(Cleaned)'!I1164="Yes"),"High Qty &amp; Returned","No")</f>
        <v>No</v>
      </c>
    </row>
    <row r="1166" spans="7:7" x14ac:dyDescent="0.3">
      <c r="G1166" t="str">
        <f>IF(AND('Main Data(Cleaned)'!E1165&gt;7,'Main Data(Cleaned)'!I1165="Yes"),"High Qty &amp; Returned","No")</f>
        <v>No</v>
      </c>
    </row>
    <row r="1167" spans="7:7" x14ac:dyDescent="0.3">
      <c r="G1167" t="str">
        <f>IF(AND('Main Data(Cleaned)'!E1166&gt;7,'Main Data(Cleaned)'!I1166="Yes"),"High Qty &amp; Returned","No")</f>
        <v>No</v>
      </c>
    </row>
    <row r="1168" spans="7:7" x14ac:dyDescent="0.3">
      <c r="G1168" t="str">
        <f>IF(AND('Main Data(Cleaned)'!E1167&gt;7,'Main Data(Cleaned)'!I1167="Yes"),"High Qty &amp; Returned","No")</f>
        <v>No</v>
      </c>
    </row>
    <row r="1169" spans="7:7" x14ac:dyDescent="0.3">
      <c r="G1169" t="str">
        <f>IF(AND('Main Data(Cleaned)'!E1168&gt;7,'Main Data(Cleaned)'!I1168="Yes"),"High Qty &amp; Returned","No")</f>
        <v>No</v>
      </c>
    </row>
    <row r="1170" spans="7:7" x14ac:dyDescent="0.3">
      <c r="G1170" t="str">
        <f>IF(AND('Main Data(Cleaned)'!E1169&gt;7,'Main Data(Cleaned)'!I1169="Yes"),"High Qty &amp; Returned","No")</f>
        <v>No</v>
      </c>
    </row>
    <row r="1171" spans="7:7" x14ac:dyDescent="0.3">
      <c r="G1171" t="str">
        <f>IF(AND('Main Data(Cleaned)'!E1170&gt;7,'Main Data(Cleaned)'!I1170="Yes"),"High Qty &amp; Returned","No")</f>
        <v>No</v>
      </c>
    </row>
    <row r="1172" spans="7:7" x14ac:dyDescent="0.3">
      <c r="G1172" t="str">
        <f>IF(AND('Main Data(Cleaned)'!E1171&gt;7,'Main Data(Cleaned)'!I1171="Yes"),"High Qty &amp; Returned","No")</f>
        <v>No</v>
      </c>
    </row>
    <row r="1173" spans="7:7" x14ac:dyDescent="0.3">
      <c r="G1173" t="str">
        <f>IF(AND('Main Data(Cleaned)'!E1172&gt;7,'Main Data(Cleaned)'!I1172="Yes"),"High Qty &amp; Returned","No")</f>
        <v>No</v>
      </c>
    </row>
    <row r="1174" spans="7:7" x14ac:dyDescent="0.3">
      <c r="G1174" t="str">
        <f>IF(AND('Main Data(Cleaned)'!E1173&gt;7,'Main Data(Cleaned)'!I1173="Yes"),"High Qty &amp; Returned","No")</f>
        <v>No</v>
      </c>
    </row>
    <row r="1175" spans="7:7" x14ac:dyDescent="0.3">
      <c r="G1175" t="str">
        <f>IF(AND('Main Data(Cleaned)'!E1174&gt;7,'Main Data(Cleaned)'!I1174="Yes"),"High Qty &amp; Returned","No")</f>
        <v>No</v>
      </c>
    </row>
    <row r="1176" spans="7:7" x14ac:dyDescent="0.3">
      <c r="G1176" t="str">
        <f>IF(AND('Main Data(Cleaned)'!E1175&gt;7,'Main Data(Cleaned)'!I1175="Yes"),"High Qty &amp; Returned","No")</f>
        <v>No</v>
      </c>
    </row>
    <row r="1177" spans="7:7" x14ac:dyDescent="0.3">
      <c r="G1177" t="str">
        <f>IF(AND('Main Data(Cleaned)'!E1176&gt;7,'Main Data(Cleaned)'!I1176="Yes"),"High Qty &amp; Returned","No")</f>
        <v>No</v>
      </c>
    </row>
    <row r="1178" spans="7:7" x14ac:dyDescent="0.3">
      <c r="G1178" t="str">
        <f>IF(AND('Main Data(Cleaned)'!E1177&gt;7,'Main Data(Cleaned)'!I1177="Yes"),"High Qty &amp; Returned","No")</f>
        <v>No</v>
      </c>
    </row>
    <row r="1179" spans="7:7" x14ac:dyDescent="0.3">
      <c r="G1179" t="str">
        <f>IF(AND('Main Data(Cleaned)'!E1178&gt;7,'Main Data(Cleaned)'!I1178="Yes"),"High Qty &amp; Returned","No")</f>
        <v>No</v>
      </c>
    </row>
    <row r="1180" spans="7:7" x14ac:dyDescent="0.3">
      <c r="G1180" t="str">
        <f>IF(AND('Main Data(Cleaned)'!E1179&gt;7,'Main Data(Cleaned)'!I1179="Yes"),"High Qty &amp; Returned","No")</f>
        <v>No</v>
      </c>
    </row>
    <row r="1181" spans="7:7" x14ac:dyDescent="0.3">
      <c r="G1181" t="str">
        <f>IF(AND('Main Data(Cleaned)'!E1180&gt;7,'Main Data(Cleaned)'!I1180="Yes"),"High Qty &amp; Returned","No")</f>
        <v>No</v>
      </c>
    </row>
    <row r="1182" spans="7:7" x14ac:dyDescent="0.3">
      <c r="G1182" t="str">
        <f>IF(AND('Main Data(Cleaned)'!E1181&gt;7,'Main Data(Cleaned)'!I1181="Yes"),"High Qty &amp; Returned","No")</f>
        <v>No</v>
      </c>
    </row>
    <row r="1183" spans="7:7" x14ac:dyDescent="0.3">
      <c r="G1183" t="str">
        <f>IF(AND('Main Data(Cleaned)'!E1182&gt;7,'Main Data(Cleaned)'!I1182="Yes"),"High Qty &amp; Returned","No")</f>
        <v>No</v>
      </c>
    </row>
    <row r="1184" spans="7:7" x14ac:dyDescent="0.3">
      <c r="G1184" t="str">
        <f>IF(AND('Main Data(Cleaned)'!E1183&gt;7,'Main Data(Cleaned)'!I1183="Yes"),"High Qty &amp; Returned","No")</f>
        <v>No</v>
      </c>
    </row>
    <row r="1185" spans="7:7" x14ac:dyDescent="0.3">
      <c r="G1185" t="str">
        <f>IF(AND('Main Data(Cleaned)'!E1184&gt;7,'Main Data(Cleaned)'!I1184="Yes"),"High Qty &amp; Returned","No")</f>
        <v>No</v>
      </c>
    </row>
    <row r="1186" spans="7:7" x14ac:dyDescent="0.3">
      <c r="G1186" t="str">
        <f>IF(AND('Main Data(Cleaned)'!E1185&gt;7,'Main Data(Cleaned)'!I1185="Yes"),"High Qty &amp; Returned","No")</f>
        <v>No</v>
      </c>
    </row>
    <row r="1187" spans="7:7" x14ac:dyDescent="0.3">
      <c r="G1187" t="str">
        <f>IF(AND('Main Data(Cleaned)'!E1186&gt;7,'Main Data(Cleaned)'!I1186="Yes"),"High Qty &amp; Returned","No")</f>
        <v>No</v>
      </c>
    </row>
    <row r="1188" spans="7:7" x14ac:dyDescent="0.3">
      <c r="G1188" t="str">
        <f>IF(AND('Main Data(Cleaned)'!E1187&gt;7,'Main Data(Cleaned)'!I1187="Yes"),"High Qty &amp; Returned","No")</f>
        <v>No</v>
      </c>
    </row>
    <row r="1189" spans="7:7" x14ac:dyDescent="0.3">
      <c r="G1189" t="str">
        <f>IF(AND('Main Data(Cleaned)'!E1188&gt;7,'Main Data(Cleaned)'!I1188="Yes"),"High Qty &amp; Returned","No")</f>
        <v>No</v>
      </c>
    </row>
    <row r="1190" spans="7:7" x14ac:dyDescent="0.3">
      <c r="G1190" t="str">
        <f>IF(AND('Main Data(Cleaned)'!E1189&gt;7,'Main Data(Cleaned)'!I1189="Yes"),"High Qty &amp; Returned","No")</f>
        <v>No</v>
      </c>
    </row>
    <row r="1191" spans="7:7" x14ac:dyDescent="0.3">
      <c r="G1191" t="str">
        <f>IF(AND('Main Data(Cleaned)'!E1190&gt;7,'Main Data(Cleaned)'!I1190="Yes"),"High Qty &amp; Returned","No")</f>
        <v>No</v>
      </c>
    </row>
    <row r="1192" spans="7:7" x14ac:dyDescent="0.3">
      <c r="G1192" t="str">
        <f>IF(AND('Main Data(Cleaned)'!E1191&gt;7,'Main Data(Cleaned)'!I1191="Yes"),"High Qty &amp; Returned","No")</f>
        <v>No</v>
      </c>
    </row>
    <row r="1193" spans="7:7" x14ac:dyDescent="0.3">
      <c r="G1193" t="str">
        <f>IF(AND('Main Data(Cleaned)'!E1192&gt;7,'Main Data(Cleaned)'!I1192="Yes"),"High Qty &amp; Returned","No")</f>
        <v>No</v>
      </c>
    </row>
    <row r="1194" spans="7:7" x14ac:dyDescent="0.3">
      <c r="G1194" t="str">
        <f>IF(AND('Main Data(Cleaned)'!E1193&gt;7,'Main Data(Cleaned)'!I1193="Yes"),"High Qty &amp; Returned","No")</f>
        <v>No</v>
      </c>
    </row>
    <row r="1195" spans="7:7" x14ac:dyDescent="0.3">
      <c r="G1195" t="str">
        <f>IF(AND('Main Data(Cleaned)'!E1194&gt;7,'Main Data(Cleaned)'!I1194="Yes"),"High Qty &amp; Returned","No")</f>
        <v>No</v>
      </c>
    </row>
    <row r="1196" spans="7:7" x14ac:dyDescent="0.3">
      <c r="G1196" t="str">
        <f>IF(AND('Main Data(Cleaned)'!E1195&gt;7,'Main Data(Cleaned)'!I1195="Yes"),"High Qty &amp; Returned","No")</f>
        <v>No</v>
      </c>
    </row>
    <row r="1197" spans="7:7" x14ac:dyDescent="0.3">
      <c r="G1197" t="str">
        <f>IF(AND('Main Data(Cleaned)'!E1196&gt;7,'Main Data(Cleaned)'!I1196="Yes"),"High Qty &amp; Returned","No")</f>
        <v>No</v>
      </c>
    </row>
    <row r="1198" spans="7:7" x14ac:dyDescent="0.3">
      <c r="G1198" t="str">
        <f>IF(AND('Main Data(Cleaned)'!E1197&gt;7,'Main Data(Cleaned)'!I1197="Yes"),"High Qty &amp; Returned","No")</f>
        <v>No</v>
      </c>
    </row>
    <row r="1199" spans="7:7" x14ac:dyDescent="0.3">
      <c r="G1199" t="str">
        <f>IF(AND('Main Data(Cleaned)'!E1198&gt;7,'Main Data(Cleaned)'!I1198="Yes"),"High Qty &amp; Returned","No")</f>
        <v>No</v>
      </c>
    </row>
    <row r="1200" spans="7:7" x14ac:dyDescent="0.3">
      <c r="G1200" t="str">
        <f>IF(AND('Main Data(Cleaned)'!E1199&gt;7,'Main Data(Cleaned)'!I1199="Yes"),"High Qty &amp; Returned","No")</f>
        <v>No</v>
      </c>
    </row>
    <row r="1201" spans="7:7" x14ac:dyDescent="0.3">
      <c r="G1201" t="str">
        <f>IF(AND('Main Data(Cleaned)'!E1200&gt;7,'Main Data(Cleaned)'!I1200="Yes"),"High Qty &amp; Returned","No")</f>
        <v>No</v>
      </c>
    </row>
    <row r="1202" spans="7:7" x14ac:dyDescent="0.3">
      <c r="G1202" t="str">
        <f>IF(AND('Main Data(Cleaned)'!E1201&gt;7,'Main Data(Cleaned)'!I1201="Yes"),"High Qty &amp; Returned","No")</f>
        <v>No</v>
      </c>
    </row>
    <row r="1203" spans="7:7" x14ac:dyDescent="0.3">
      <c r="G1203" t="str">
        <f>IF(AND('Main Data(Cleaned)'!E1202&gt;7,'Main Data(Cleaned)'!I1202="Yes"),"High Qty &amp; Returned","No")</f>
        <v>No</v>
      </c>
    </row>
    <row r="1204" spans="7:7" x14ac:dyDescent="0.3">
      <c r="G1204" t="str">
        <f>IF(AND('Main Data(Cleaned)'!E1203&gt;7,'Main Data(Cleaned)'!I1203="Yes"),"High Qty &amp; Returned","No")</f>
        <v>No</v>
      </c>
    </row>
    <row r="1205" spans="7:7" x14ac:dyDescent="0.3">
      <c r="G1205" t="str">
        <f>IF(AND('Main Data(Cleaned)'!E1204&gt;7,'Main Data(Cleaned)'!I1204="Yes"),"High Qty &amp; Returned","No")</f>
        <v>No</v>
      </c>
    </row>
    <row r="1206" spans="7:7" x14ac:dyDescent="0.3">
      <c r="G1206" t="str">
        <f>IF(AND('Main Data(Cleaned)'!E1205&gt;7,'Main Data(Cleaned)'!I1205="Yes"),"High Qty &amp; Returned","No")</f>
        <v>No</v>
      </c>
    </row>
    <row r="1207" spans="7:7" x14ac:dyDescent="0.3">
      <c r="G1207" t="str">
        <f>IF(AND('Main Data(Cleaned)'!E1206&gt;7,'Main Data(Cleaned)'!I1206="Yes"),"High Qty &amp; Returned","No")</f>
        <v>No</v>
      </c>
    </row>
    <row r="1208" spans="7:7" x14ac:dyDescent="0.3">
      <c r="G1208" t="str">
        <f>IF(AND('Main Data(Cleaned)'!E1207&gt;7,'Main Data(Cleaned)'!I1207="Yes"),"High Qty &amp; Returned","No")</f>
        <v>No</v>
      </c>
    </row>
    <row r="1209" spans="7:7" x14ac:dyDescent="0.3">
      <c r="G1209" t="str">
        <f>IF(AND('Main Data(Cleaned)'!E1208&gt;7,'Main Data(Cleaned)'!I1208="Yes"),"High Qty &amp; Returned","No")</f>
        <v>No</v>
      </c>
    </row>
    <row r="1210" spans="7:7" x14ac:dyDescent="0.3">
      <c r="G1210" t="str">
        <f>IF(AND('Main Data(Cleaned)'!E1209&gt;7,'Main Data(Cleaned)'!I1209="Yes"),"High Qty &amp; Returned","No")</f>
        <v>No</v>
      </c>
    </row>
    <row r="1211" spans="7:7" x14ac:dyDescent="0.3">
      <c r="G1211" t="str">
        <f>IF(AND('Main Data(Cleaned)'!E1210&gt;7,'Main Data(Cleaned)'!I1210="Yes"),"High Qty &amp; Returned","No")</f>
        <v>No</v>
      </c>
    </row>
    <row r="1212" spans="7:7" x14ac:dyDescent="0.3">
      <c r="G1212" t="str">
        <f>IF(AND('Main Data(Cleaned)'!E1211&gt;7,'Main Data(Cleaned)'!I1211="Yes"),"High Qty &amp; Returned","No")</f>
        <v>No</v>
      </c>
    </row>
    <row r="1213" spans="7:7" x14ac:dyDescent="0.3">
      <c r="G1213" t="str">
        <f>IF(AND('Main Data(Cleaned)'!E1212&gt;7,'Main Data(Cleaned)'!I1212="Yes"),"High Qty &amp; Returned","No")</f>
        <v>No</v>
      </c>
    </row>
    <row r="1214" spans="7:7" x14ac:dyDescent="0.3">
      <c r="G1214" t="str">
        <f>IF(AND('Main Data(Cleaned)'!E1213&gt;7,'Main Data(Cleaned)'!I1213="Yes"),"High Qty &amp; Returned","No")</f>
        <v>No</v>
      </c>
    </row>
    <row r="1215" spans="7:7" x14ac:dyDescent="0.3">
      <c r="G1215" t="str">
        <f>IF(AND('Main Data(Cleaned)'!E1214&gt;7,'Main Data(Cleaned)'!I1214="Yes"),"High Qty &amp; Returned","No")</f>
        <v>No</v>
      </c>
    </row>
    <row r="1216" spans="7:7" x14ac:dyDescent="0.3">
      <c r="G1216" t="str">
        <f>IF(AND('Main Data(Cleaned)'!E1215&gt;7,'Main Data(Cleaned)'!I1215="Yes"),"High Qty &amp; Returned","No")</f>
        <v>No</v>
      </c>
    </row>
    <row r="1217" spans="7:7" x14ac:dyDescent="0.3">
      <c r="G1217" t="str">
        <f>IF(AND('Main Data(Cleaned)'!E1216&gt;7,'Main Data(Cleaned)'!I1216="Yes"),"High Qty &amp; Returned","No")</f>
        <v>No</v>
      </c>
    </row>
    <row r="1218" spans="7:7" x14ac:dyDescent="0.3">
      <c r="G1218" t="str">
        <f>IF(AND('Main Data(Cleaned)'!E1217&gt;7,'Main Data(Cleaned)'!I1217="Yes"),"High Qty &amp; Returned","No")</f>
        <v>No</v>
      </c>
    </row>
    <row r="1219" spans="7:7" x14ac:dyDescent="0.3">
      <c r="G1219" t="str">
        <f>IF(AND('Main Data(Cleaned)'!E1218&gt;7,'Main Data(Cleaned)'!I1218="Yes"),"High Qty &amp; Returned","No")</f>
        <v>No</v>
      </c>
    </row>
    <row r="1220" spans="7:7" x14ac:dyDescent="0.3">
      <c r="G1220" t="str">
        <f>IF(AND('Main Data(Cleaned)'!E1219&gt;7,'Main Data(Cleaned)'!I1219="Yes"),"High Qty &amp; Returned","No")</f>
        <v>No</v>
      </c>
    </row>
    <row r="1221" spans="7:7" x14ac:dyDescent="0.3">
      <c r="G1221" t="str">
        <f>IF(AND('Main Data(Cleaned)'!E1220&gt;7,'Main Data(Cleaned)'!I1220="Yes"),"High Qty &amp; Returned","No")</f>
        <v>No</v>
      </c>
    </row>
    <row r="1222" spans="7:7" x14ac:dyDescent="0.3">
      <c r="G1222" t="str">
        <f>IF(AND('Main Data(Cleaned)'!E1221&gt;7,'Main Data(Cleaned)'!I1221="Yes"),"High Qty &amp; Returned","No")</f>
        <v>No</v>
      </c>
    </row>
    <row r="1223" spans="7:7" x14ac:dyDescent="0.3">
      <c r="G1223" t="str">
        <f>IF(AND('Main Data(Cleaned)'!E1222&gt;7,'Main Data(Cleaned)'!I1222="Yes"),"High Qty &amp; Returned","No")</f>
        <v>No</v>
      </c>
    </row>
    <row r="1224" spans="7:7" x14ac:dyDescent="0.3">
      <c r="G1224" t="str">
        <f>IF(AND('Main Data(Cleaned)'!E1223&gt;7,'Main Data(Cleaned)'!I1223="Yes"),"High Qty &amp; Returned","No")</f>
        <v>No</v>
      </c>
    </row>
    <row r="1225" spans="7:7" x14ac:dyDescent="0.3">
      <c r="G1225" t="str">
        <f>IF(AND('Main Data(Cleaned)'!E1224&gt;7,'Main Data(Cleaned)'!I1224="Yes"),"High Qty &amp; Returned","No")</f>
        <v>No</v>
      </c>
    </row>
    <row r="1226" spans="7:7" x14ac:dyDescent="0.3">
      <c r="G1226" t="str">
        <f>IF(AND('Main Data(Cleaned)'!E1225&gt;7,'Main Data(Cleaned)'!I1225="Yes"),"High Qty &amp; Returned","No")</f>
        <v>No</v>
      </c>
    </row>
    <row r="1227" spans="7:7" x14ac:dyDescent="0.3">
      <c r="G1227" t="str">
        <f>IF(AND('Main Data(Cleaned)'!E1226&gt;7,'Main Data(Cleaned)'!I1226="Yes"),"High Qty &amp; Returned","No")</f>
        <v>No</v>
      </c>
    </row>
    <row r="1228" spans="7:7" x14ac:dyDescent="0.3">
      <c r="G1228" t="str">
        <f>IF(AND('Main Data(Cleaned)'!E1227&gt;7,'Main Data(Cleaned)'!I1227="Yes"),"High Qty &amp; Returned","No")</f>
        <v>No</v>
      </c>
    </row>
    <row r="1229" spans="7:7" x14ac:dyDescent="0.3">
      <c r="G1229" t="str">
        <f>IF(AND('Main Data(Cleaned)'!E1228&gt;7,'Main Data(Cleaned)'!I1228="Yes"),"High Qty &amp; Returned","No")</f>
        <v>No</v>
      </c>
    </row>
    <row r="1230" spans="7:7" x14ac:dyDescent="0.3">
      <c r="G1230" t="str">
        <f>IF(AND('Main Data(Cleaned)'!E1229&gt;7,'Main Data(Cleaned)'!I1229="Yes"),"High Qty &amp; Returned","No")</f>
        <v>No</v>
      </c>
    </row>
    <row r="1231" spans="7:7" x14ac:dyDescent="0.3">
      <c r="G1231" t="str">
        <f>IF(AND('Main Data(Cleaned)'!E1230&gt;7,'Main Data(Cleaned)'!I1230="Yes"),"High Qty &amp; Returned","No")</f>
        <v>No</v>
      </c>
    </row>
    <row r="1232" spans="7:7" x14ac:dyDescent="0.3">
      <c r="G1232" t="str">
        <f>IF(AND('Main Data(Cleaned)'!E1231&gt;7,'Main Data(Cleaned)'!I1231="Yes"),"High Qty &amp; Returned","No")</f>
        <v>No</v>
      </c>
    </row>
    <row r="1233" spans="7:7" x14ac:dyDescent="0.3">
      <c r="G1233" t="str">
        <f>IF(AND('Main Data(Cleaned)'!E1232&gt;7,'Main Data(Cleaned)'!I1232="Yes"),"High Qty &amp; Returned","No")</f>
        <v>No</v>
      </c>
    </row>
    <row r="1234" spans="7:7" x14ac:dyDescent="0.3">
      <c r="G1234" t="str">
        <f>IF(AND('Main Data(Cleaned)'!E1233&gt;7,'Main Data(Cleaned)'!I1233="Yes"),"High Qty &amp; Returned","No")</f>
        <v>No</v>
      </c>
    </row>
    <row r="1235" spans="7:7" x14ac:dyDescent="0.3">
      <c r="G1235" t="str">
        <f>IF(AND('Main Data(Cleaned)'!E1234&gt;7,'Main Data(Cleaned)'!I1234="Yes"),"High Qty &amp; Returned","No")</f>
        <v>No</v>
      </c>
    </row>
    <row r="1236" spans="7:7" x14ac:dyDescent="0.3">
      <c r="G1236" t="str">
        <f>IF(AND('Main Data(Cleaned)'!E1235&gt;7,'Main Data(Cleaned)'!I1235="Yes"),"High Qty &amp; Returned","No")</f>
        <v>No</v>
      </c>
    </row>
    <row r="1237" spans="7:7" x14ac:dyDescent="0.3">
      <c r="G1237" t="str">
        <f>IF(AND('Main Data(Cleaned)'!E1236&gt;7,'Main Data(Cleaned)'!I1236="Yes"),"High Qty &amp; Returned","No")</f>
        <v>No</v>
      </c>
    </row>
    <row r="1238" spans="7:7" x14ac:dyDescent="0.3">
      <c r="G1238" t="str">
        <f>IF(AND('Main Data(Cleaned)'!E1237&gt;7,'Main Data(Cleaned)'!I1237="Yes"),"High Qty &amp; Returned","No")</f>
        <v>No</v>
      </c>
    </row>
    <row r="1239" spans="7:7" x14ac:dyDescent="0.3">
      <c r="G1239" t="str">
        <f>IF(AND('Main Data(Cleaned)'!E1238&gt;7,'Main Data(Cleaned)'!I1238="Yes"),"High Qty &amp; Returned","No")</f>
        <v>No</v>
      </c>
    </row>
    <row r="1240" spans="7:7" x14ac:dyDescent="0.3">
      <c r="G1240" t="str">
        <f>IF(AND('Main Data(Cleaned)'!E1239&gt;7,'Main Data(Cleaned)'!I1239="Yes"),"High Qty &amp; Returned","No")</f>
        <v>No</v>
      </c>
    </row>
    <row r="1241" spans="7:7" x14ac:dyDescent="0.3">
      <c r="G1241" t="str">
        <f>IF(AND('Main Data(Cleaned)'!E1240&gt;7,'Main Data(Cleaned)'!I1240="Yes"),"High Qty &amp; Returned","No")</f>
        <v>No</v>
      </c>
    </row>
    <row r="1242" spans="7:7" x14ac:dyDescent="0.3">
      <c r="G1242" t="str">
        <f>IF(AND('Main Data(Cleaned)'!E1241&gt;7,'Main Data(Cleaned)'!I1241="Yes"),"High Qty &amp; Returned","No")</f>
        <v>No</v>
      </c>
    </row>
    <row r="1243" spans="7:7" x14ac:dyDescent="0.3">
      <c r="G1243" t="str">
        <f>IF(AND('Main Data(Cleaned)'!E1242&gt;7,'Main Data(Cleaned)'!I1242="Yes"),"High Qty &amp; Returned","No")</f>
        <v>No</v>
      </c>
    </row>
    <row r="1244" spans="7:7" x14ac:dyDescent="0.3">
      <c r="G1244" t="str">
        <f>IF(AND('Main Data(Cleaned)'!E1243&gt;7,'Main Data(Cleaned)'!I1243="Yes"),"High Qty &amp; Returned","No")</f>
        <v>No</v>
      </c>
    </row>
    <row r="1245" spans="7:7" x14ac:dyDescent="0.3">
      <c r="G1245" t="str">
        <f>IF(AND('Main Data(Cleaned)'!E1244&gt;7,'Main Data(Cleaned)'!I1244="Yes"),"High Qty &amp; Returned","No")</f>
        <v>No</v>
      </c>
    </row>
    <row r="1246" spans="7:7" x14ac:dyDescent="0.3">
      <c r="G1246" t="str">
        <f>IF(AND('Main Data(Cleaned)'!E1245&gt;7,'Main Data(Cleaned)'!I1245="Yes"),"High Qty &amp; Returned","No")</f>
        <v>No</v>
      </c>
    </row>
    <row r="1247" spans="7:7" x14ac:dyDescent="0.3">
      <c r="G1247" t="str">
        <f>IF(AND('Main Data(Cleaned)'!E1246&gt;7,'Main Data(Cleaned)'!I1246="Yes"),"High Qty &amp; Returned","No")</f>
        <v>No</v>
      </c>
    </row>
    <row r="1248" spans="7:7" x14ac:dyDescent="0.3">
      <c r="G1248" t="str">
        <f>IF(AND('Main Data(Cleaned)'!E1247&gt;7,'Main Data(Cleaned)'!I1247="Yes"),"High Qty &amp; Returned","No")</f>
        <v>No</v>
      </c>
    </row>
    <row r="1249" spans="7:7" x14ac:dyDescent="0.3">
      <c r="G1249" t="str">
        <f>IF(AND('Main Data(Cleaned)'!E1248&gt;7,'Main Data(Cleaned)'!I1248="Yes"),"High Qty &amp; Returned","No")</f>
        <v>No</v>
      </c>
    </row>
    <row r="1250" spans="7:7" x14ac:dyDescent="0.3">
      <c r="G1250" t="str">
        <f>IF(AND('Main Data(Cleaned)'!E1249&gt;7,'Main Data(Cleaned)'!I1249="Yes"),"High Qty &amp; Returned","No")</f>
        <v>No</v>
      </c>
    </row>
    <row r="1251" spans="7:7" x14ac:dyDescent="0.3">
      <c r="G1251" t="str">
        <f>IF(AND('Main Data(Cleaned)'!E1250&gt;7,'Main Data(Cleaned)'!I1250="Yes"),"High Qty &amp; Returned","No")</f>
        <v>No</v>
      </c>
    </row>
    <row r="1252" spans="7:7" x14ac:dyDescent="0.3">
      <c r="G1252" t="str">
        <f>IF(AND('Main Data(Cleaned)'!E1251&gt;7,'Main Data(Cleaned)'!I1251="Yes"),"High Qty &amp; Returned","No")</f>
        <v>No</v>
      </c>
    </row>
    <row r="1253" spans="7:7" x14ac:dyDescent="0.3">
      <c r="G1253" t="str">
        <f>IF(AND('Main Data(Cleaned)'!E1252&gt;7,'Main Data(Cleaned)'!I1252="Yes"),"High Qty &amp; Returned","No")</f>
        <v>No</v>
      </c>
    </row>
    <row r="1254" spans="7:7" x14ac:dyDescent="0.3">
      <c r="G1254" t="str">
        <f>IF(AND('Main Data(Cleaned)'!E1253&gt;7,'Main Data(Cleaned)'!I1253="Yes"),"High Qty &amp; Returned","No")</f>
        <v>No</v>
      </c>
    </row>
    <row r="1255" spans="7:7" x14ac:dyDescent="0.3">
      <c r="G1255" t="str">
        <f>IF(AND('Main Data(Cleaned)'!E1254&gt;7,'Main Data(Cleaned)'!I1254="Yes"),"High Qty &amp; Returned","No")</f>
        <v>No</v>
      </c>
    </row>
    <row r="1256" spans="7:7" x14ac:dyDescent="0.3">
      <c r="G1256" t="str">
        <f>IF(AND('Main Data(Cleaned)'!E1255&gt;7,'Main Data(Cleaned)'!I1255="Yes"),"High Qty &amp; Returned","No")</f>
        <v>No</v>
      </c>
    </row>
    <row r="1257" spans="7:7" x14ac:dyDescent="0.3">
      <c r="G1257" t="str">
        <f>IF(AND('Main Data(Cleaned)'!E1256&gt;7,'Main Data(Cleaned)'!I1256="Yes"),"High Qty &amp; Returned","No")</f>
        <v>No</v>
      </c>
    </row>
    <row r="1258" spans="7:7" x14ac:dyDescent="0.3">
      <c r="G1258" t="str">
        <f>IF(AND('Main Data(Cleaned)'!E1257&gt;7,'Main Data(Cleaned)'!I1257="Yes"),"High Qty &amp; Returned","No")</f>
        <v>No</v>
      </c>
    </row>
    <row r="1259" spans="7:7" x14ac:dyDescent="0.3">
      <c r="G1259" t="str">
        <f>IF(AND('Main Data(Cleaned)'!E1258&gt;7,'Main Data(Cleaned)'!I1258="Yes"),"High Qty &amp; Returned","No")</f>
        <v>No</v>
      </c>
    </row>
    <row r="1260" spans="7:7" x14ac:dyDescent="0.3">
      <c r="G1260" t="str">
        <f>IF(AND('Main Data(Cleaned)'!E1259&gt;7,'Main Data(Cleaned)'!I1259="Yes"),"High Qty &amp; Returned","No")</f>
        <v>No</v>
      </c>
    </row>
    <row r="1261" spans="7:7" x14ac:dyDescent="0.3">
      <c r="G1261" t="str">
        <f>IF(AND('Main Data(Cleaned)'!E1260&gt;7,'Main Data(Cleaned)'!I1260="Yes"),"High Qty &amp; Returned","No")</f>
        <v>No</v>
      </c>
    </row>
    <row r="1262" spans="7:7" x14ac:dyDescent="0.3">
      <c r="G1262" t="str">
        <f>IF(AND('Main Data(Cleaned)'!E1261&gt;7,'Main Data(Cleaned)'!I1261="Yes"),"High Qty &amp; Returned","No")</f>
        <v>No</v>
      </c>
    </row>
    <row r="1263" spans="7:7" x14ac:dyDescent="0.3">
      <c r="G1263" t="str">
        <f>IF(AND('Main Data(Cleaned)'!E1262&gt;7,'Main Data(Cleaned)'!I1262="Yes"),"High Qty &amp; Returned","No")</f>
        <v>No</v>
      </c>
    </row>
    <row r="1264" spans="7:7" x14ac:dyDescent="0.3">
      <c r="G1264" t="str">
        <f>IF(AND('Main Data(Cleaned)'!E1263&gt;7,'Main Data(Cleaned)'!I1263="Yes"),"High Qty &amp; Returned","No")</f>
        <v>No</v>
      </c>
    </row>
    <row r="1265" spans="7:7" x14ac:dyDescent="0.3">
      <c r="G1265" t="str">
        <f>IF(AND('Main Data(Cleaned)'!E1264&gt;7,'Main Data(Cleaned)'!I1264="Yes"),"High Qty &amp; Returned","No")</f>
        <v>No</v>
      </c>
    </row>
    <row r="1266" spans="7:7" x14ac:dyDescent="0.3">
      <c r="G1266" t="str">
        <f>IF(AND('Main Data(Cleaned)'!E1265&gt;7,'Main Data(Cleaned)'!I1265="Yes"),"High Qty &amp; Returned","No")</f>
        <v>No</v>
      </c>
    </row>
    <row r="1267" spans="7:7" x14ac:dyDescent="0.3">
      <c r="G1267" t="str">
        <f>IF(AND('Main Data(Cleaned)'!E1266&gt;7,'Main Data(Cleaned)'!I1266="Yes"),"High Qty &amp; Returned","No")</f>
        <v>No</v>
      </c>
    </row>
    <row r="1268" spans="7:7" x14ac:dyDescent="0.3">
      <c r="G1268" t="str">
        <f>IF(AND('Main Data(Cleaned)'!E1267&gt;7,'Main Data(Cleaned)'!I1267="Yes"),"High Qty &amp; Returned","No")</f>
        <v>No</v>
      </c>
    </row>
    <row r="1269" spans="7:7" x14ac:dyDescent="0.3">
      <c r="G1269" t="str">
        <f>IF(AND('Main Data(Cleaned)'!E1268&gt;7,'Main Data(Cleaned)'!I1268="Yes"),"High Qty &amp; Returned","No")</f>
        <v>No</v>
      </c>
    </row>
    <row r="1270" spans="7:7" x14ac:dyDescent="0.3">
      <c r="G1270" t="str">
        <f>IF(AND('Main Data(Cleaned)'!E1269&gt;7,'Main Data(Cleaned)'!I1269="Yes"),"High Qty &amp; Returned","No")</f>
        <v>No</v>
      </c>
    </row>
    <row r="1271" spans="7:7" x14ac:dyDescent="0.3">
      <c r="G1271" t="str">
        <f>IF(AND('Main Data(Cleaned)'!E1270&gt;7,'Main Data(Cleaned)'!I1270="Yes"),"High Qty &amp; Returned","No")</f>
        <v>No</v>
      </c>
    </row>
    <row r="1272" spans="7:7" x14ac:dyDescent="0.3">
      <c r="G1272" t="str">
        <f>IF(AND('Main Data(Cleaned)'!E1271&gt;7,'Main Data(Cleaned)'!I1271="Yes"),"High Qty &amp; Returned","No")</f>
        <v>No</v>
      </c>
    </row>
    <row r="1273" spans="7:7" x14ac:dyDescent="0.3">
      <c r="G1273" t="str">
        <f>IF(AND('Main Data(Cleaned)'!E1272&gt;7,'Main Data(Cleaned)'!I1272="Yes"),"High Qty &amp; Returned","No")</f>
        <v>No</v>
      </c>
    </row>
    <row r="1274" spans="7:7" x14ac:dyDescent="0.3">
      <c r="G1274" t="str">
        <f>IF(AND('Main Data(Cleaned)'!E1273&gt;7,'Main Data(Cleaned)'!I1273="Yes"),"High Qty &amp; Returned","No")</f>
        <v>No</v>
      </c>
    </row>
    <row r="1275" spans="7:7" x14ac:dyDescent="0.3">
      <c r="G1275" t="str">
        <f>IF(AND('Main Data(Cleaned)'!E1274&gt;7,'Main Data(Cleaned)'!I1274="Yes"),"High Qty &amp; Returned","No")</f>
        <v>No</v>
      </c>
    </row>
    <row r="1276" spans="7:7" x14ac:dyDescent="0.3">
      <c r="G1276" t="str">
        <f>IF(AND('Main Data(Cleaned)'!E1275&gt;7,'Main Data(Cleaned)'!I1275="Yes"),"High Qty &amp; Returned","No")</f>
        <v>No</v>
      </c>
    </row>
    <row r="1277" spans="7:7" x14ac:dyDescent="0.3">
      <c r="G1277" t="str">
        <f>IF(AND('Main Data(Cleaned)'!E1276&gt;7,'Main Data(Cleaned)'!I1276="Yes"),"High Qty &amp; Returned","No")</f>
        <v>No</v>
      </c>
    </row>
    <row r="1278" spans="7:7" x14ac:dyDescent="0.3">
      <c r="G1278" t="str">
        <f>IF(AND('Main Data(Cleaned)'!E1277&gt;7,'Main Data(Cleaned)'!I1277="Yes"),"High Qty &amp; Returned","No")</f>
        <v>No</v>
      </c>
    </row>
    <row r="1279" spans="7:7" x14ac:dyDescent="0.3">
      <c r="G1279" t="str">
        <f>IF(AND('Main Data(Cleaned)'!E1278&gt;7,'Main Data(Cleaned)'!I1278="Yes"),"High Qty &amp; Returned","No")</f>
        <v>No</v>
      </c>
    </row>
    <row r="1280" spans="7:7" x14ac:dyDescent="0.3">
      <c r="G1280" t="str">
        <f>IF(AND('Main Data(Cleaned)'!E1279&gt;7,'Main Data(Cleaned)'!I1279="Yes"),"High Qty &amp; Returned","No")</f>
        <v>No</v>
      </c>
    </row>
    <row r="1281" spans="7:7" x14ac:dyDescent="0.3">
      <c r="G1281" t="str">
        <f>IF(AND('Main Data(Cleaned)'!E1280&gt;7,'Main Data(Cleaned)'!I1280="Yes"),"High Qty &amp; Returned","No")</f>
        <v>No</v>
      </c>
    </row>
    <row r="1282" spans="7:7" x14ac:dyDescent="0.3">
      <c r="G1282" t="str">
        <f>IF(AND('Main Data(Cleaned)'!E1281&gt;7,'Main Data(Cleaned)'!I1281="Yes"),"High Qty &amp; Returned","No")</f>
        <v>No</v>
      </c>
    </row>
    <row r="1283" spans="7:7" x14ac:dyDescent="0.3">
      <c r="G1283" t="str">
        <f>IF(AND('Main Data(Cleaned)'!E1282&gt;7,'Main Data(Cleaned)'!I1282="Yes"),"High Qty &amp; Returned","No")</f>
        <v>No</v>
      </c>
    </row>
    <row r="1284" spans="7:7" x14ac:dyDescent="0.3">
      <c r="G1284" t="str">
        <f>IF(AND('Main Data(Cleaned)'!E1283&gt;7,'Main Data(Cleaned)'!I1283="Yes"),"High Qty &amp; Returned","No")</f>
        <v>No</v>
      </c>
    </row>
    <row r="1285" spans="7:7" x14ac:dyDescent="0.3">
      <c r="G1285" t="str">
        <f>IF(AND('Main Data(Cleaned)'!E1284&gt;7,'Main Data(Cleaned)'!I1284="Yes"),"High Qty &amp; Returned","No")</f>
        <v>No</v>
      </c>
    </row>
    <row r="1286" spans="7:7" x14ac:dyDescent="0.3">
      <c r="G1286" t="str">
        <f>IF(AND('Main Data(Cleaned)'!E1285&gt;7,'Main Data(Cleaned)'!I1285="Yes"),"High Qty &amp; Returned","No")</f>
        <v>No</v>
      </c>
    </row>
    <row r="1287" spans="7:7" x14ac:dyDescent="0.3">
      <c r="G1287" t="str">
        <f>IF(AND('Main Data(Cleaned)'!E1286&gt;7,'Main Data(Cleaned)'!I1286="Yes"),"High Qty &amp; Returned","No")</f>
        <v>No</v>
      </c>
    </row>
    <row r="1288" spans="7:7" x14ac:dyDescent="0.3">
      <c r="G1288" t="str">
        <f>IF(AND('Main Data(Cleaned)'!E1287&gt;7,'Main Data(Cleaned)'!I1287="Yes"),"High Qty &amp; Returned","No")</f>
        <v>No</v>
      </c>
    </row>
    <row r="1289" spans="7:7" x14ac:dyDescent="0.3">
      <c r="G1289" t="str">
        <f>IF(AND('Main Data(Cleaned)'!E1288&gt;7,'Main Data(Cleaned)'!I1288="Yes"),"High Qty &amp; Returned","No")</f>
        <v>No</v>
      </c>
    </row>
    <row r="1290" spans="7:7" x14ac:dyDescent="0.3">
      <c r="G1290" t="str">
        <f>IF(AND('Main Data(Cleaned)'!E1289&gt;7,'Main Data(Cleaned)'!I1289="Yes"),"High Qty &amp; Returned","No")</f>
        <v>No</v>
      </c>
    </row>
    <row r="1291" spans="7:7" x14ac:dyDescent="0.3">
      <c r="G1291" t="str">
        <f>IF(AND('Main Data(Cleaned)'!E1290&gt;7,'Main Data(Cleaned)'!I1290="Yes"),"High Qty &amp; Returned","No")</f>
        <v>No</v>
      </c>
    </row>
    <row r="1292" spans="7:7" x14ac:dyDescent="0.3">
      <c r="G1292" t="str">
        <f>IF(AND('Main Data(Cleaned)'!E1291&gt;7,'Main Data(Cleaned)'!I1291="Yes"),"High Qty &amp; Returned","No")</f>
        <v>No</v>
      </c>
    </row>
    <row r="1293" spans="7:7" x14ac:dyDescent="0.3">
      <c r="G1293" t="str">
        <f>IF(AND('Main Data(Cleaned)'!E1292&gt;7,'Main Data(Cleaned)'!I1292="Yes"),"High Qty &amp; Returned","No")</f>
        <v>No</v>
      </c>
    </row>
    <row r="1294" spans="7:7" x14ac:dyDescent="0.3">
      <c r="G1294" t="str">
        <f>IF(AND('Main Data(Cleaned)'!E1293&gt;7,'Main Data(Cleaned)'!I1293="Yes"),"High Qty &amp; Returned","No")</f>
        <v>No</v>
      </c>
    </row>
    <row r="1295" spans="7:7" x14ac:dyDescent="0.3">
      <c r="G1295" t="str">
        <f>IF(AND('Main Data(Cleaned)'!E1294&gt;7,'Main Data(Cleaned)'!I1294="Yes"),"High Qty &amp; Returned","No")</f>
        <v>No</v>
      </c>
    </row>
    <row r="1296" spans="7:7" x14ac:dyDescent="0.3">
      <c r="G1296" t="str">
        <f>IF(AND('Main Data(Cleaned)'!E1295&gt;7,'Main Data(Cleaned)'!I1295="Yes"),"High Qty &amp; Returned","No")</f>
        <v>No</v>
      </c>
    </row>
    <row r="1297" spans="7:7" x14ac:dyDescent="0.3">
      <c r="G1297" t="str">
        <f>IF(AND('Main Data(Cleaned)'!E1296&gt;7,'Main Data(Cleaned)'!I1296="Yes"),"High Qty &amp; Returned","No")</f>
        <v>No</v>
      </c>
    </row>
    <row r="1298" spans="7:7" x14ac:dyDescent="0.3">
      <c r="G1298" t="str">
        <f>IF(AND('Main Data(Cleaned)'!E1297&gt;7,'Main Data(Cleaned)'!I1297="Yes"),"High Qty &amp; Returned","No")</f>
        <v>No</v>
      </c>
    </row>
    <row r="1299" spans="7:7" x14ac:dyDescent="0.3">
      <c r="G1299" t="str">
        <f>IF(AND('Main Data(Cleaned)'!E1298&gt;7,'Main Data(Cleaned)'!I1298="Yes"),"High Qty &amp; Returned","No")</f>
        <v>No</v>
      </c>
    </row>
    <row r="1300" spans="7:7" x14ac:dyDescent="0.3">
      <c r="G1300" t="str">
        <f>IF(AND('Main Data(Cleaned)'!E1299&gt;7,'Main Data(Cleaned)'!I1299="Yes"),"High Qty &amp; Returned","No")</f>
        <v>No</v>
      </c>
    </row>
    <row r="1301" spans="7:7" x14ac:dyDescent="0.3">
      <c r="G1301" t="str">
        <f>IF(AND('Main Data(Cleaned)'!E1300&gt;7,'Main Data(Cleaned)'!I1300="Yes"),"High Qty &amp; Returned","No")</f>
        <v>No</v>
      </c>
    </row>
    <row r="1302" spans="7:7" x14ac:dyDescent="0.3">
      <c r="G1302" t="str">
        <f>IF(AND('Main Data(Cleaned)'!E1301&gt;7,'Main Data(Cleaned)'!I1301="Yes"),"High Qty &amp; Returned","No")</f>
        <v>No</v>
      </c>
    </row>
    <row r="1303" spans="7:7" x14ac:dyDescent="0.3">
      <c r="G1303" t="str">
        <f>IF(AND('Main Data(Cleaned)'!E1302&gt;7,'Main Data(Cleaned)'!I1302="Yes"),"High Qty &amp; Returned","No")</f>
        <v>No</v>
      </c>
    </row>
    <row r="1304" spans="7:7" x14ac:dyDescent="0.3">
      <c r="G1304" t="str">
        <f>IF(AND('Main Data(Cleaned)'!E1303&gt;7,'Main Data(Cleaned)'!I1303="Yes"),"High Qty &amp; Returned","No")</f>
        <v>No</v>
      </c>
    </row>
    <row r="1305" spans="7:7" x14ac:dyDescent="0.3">
      <c r="G1305" t="str">
        <f>IF(AND('Main Data(Cleaned)'!E1304&gt;7,'Main Data(Cleaned)'!I1304="Yes"),"High Qty &amp; Returned","No")</f>
        <v>No</v>
      </c>
    </row>
    <row r="1306" spans="7:7" x14ac:dyDescent="0.3">
      <c r="G1306" t="str">
        <f>IF(AND('Main Data(Cleaned)'!E1305&gt;7,'Main Data(Cleaned)'!I1305="Yes"),"High Qty &amp; Returned","No")</f>
        <v>No</v>
      </c>
    </row>
    <row r="1307" spans="7:7" x14ac:dyDescent="0.3">
      <c r="G1307" t="str">
        <f>IF(AND('Main Data(Cleaned)'!E1306&gt;7,'Main Data(Cleaned)'!I1306="Yes"),"High Qty &amp; Returned","No")</f>
        <v>No</v>
      </c>
    </row>
    <row r="1308" spans="7:7" x14ac:dyDescent="0.3">
      <c r="G1308" t="str">
        <f>IF(AND('Main Data(Cleaned)'!E1307&gt;7,'Main Data(Cleaned)'!I1307="Yes"),"High Qty &amp; Returned","No")</f>
        <v>No</v>
      </c>
    </row>
    <row r="1309" spans="7:7" x14ac:dyDescent="0.3">
      <c r="G1309" t="str">
        <f>IF(AND('Main Data(Cleaned)'!E1308&gt;7,'Main Data(Cleaned)'!I1308="Yes"),"High Qty &amp; Returned","No")</f>
        <v>No</v>
      </c>
    </row>
    <row r="1310" spans="7:7" x14ac:dyDescent="0.3">
      <c r="G1310" t="str">
        <f>IF(AND('Main Data(Cleaned)'!E1309&gt;7,'Main Data(Cleaned)'!I1309="Yes"),"High Qty &amp; Returned","No")</f>
        <v>No</v>
      </c>
    </row>
    <row r="1311" spans="7:7" x14ac:dyDescent="0.3">
      <c r="G1311" t="str">
        <f>IF(AND('Main Data(Cleaned)'!E1310&gt;7,'Main Data(Cleaned)'!I1310="Yes"),"High Qty &amp; Returned","No")</f>
        <v>No</v>
      </c>
    </row>
    <row r="1312" spans="7:7" x14ac:dyDescent="0.3">
      <c r="G1312" t="str">
        <f>IF(AND('Main Data(Cleaned)'!E1311&gt;7,'Main Data(Cleaned)'!I1311="Yes"),"High Qty &amp; Returned","No")</f>
        <v>No</v>
      </c>
    </row>
    <row r="1313" spans="7:7" x14ac:dyDescent="0.3">
      <c r="G1313" t="str">
        <f>IF(AND('Main Data(Cleaned)'!E1312&gt;7,'Main Data(Cleaned)'!I1312="Yes"),"High Qty &amp; Returned","No")</f>
        <v>No</v>
      </c>
    </row>
    <row r="1314" spans="7:7" x14ac:dyDescent="0.3">
      <c r="G1314" t="str">
        <f>IF(AND('Main Data(Cleaned)'!E1313&gt;7,'Main Data(Cleaned)'!I1313="Yes"),"High Qty &amp; Returned","No")</f>
        <v>No</v>
      </c>
    </row>
    <row r="1315" spans="7:7" x14ac:dyDescent="0.3">
      <c r="G1315" t="str">
        <f>IF(AND('Main Data(Cleaned)'!E1314&gt;7,'Main Data(Cleaned)'!I1314="Yes"),"High Qty &amp; Returned","No")</f>
        <v>No</v>
      </c>
    </row>
    <row r="1316" spans="7:7" x14ac:dyDescent="0.3">
      <c r="G1316" t="str">
        <f>IF(AND('Main Data(Cleaned)'!E1315&gt;7,'Main Data(Cleaned)'!I1315="Yes"),"High Qty &amp; Returned","No")</f>
        <v>No</v>
      </c>
    </row>
    <row r="1317" spans="7:7" x14ac:dyDescent="0.3">
      <c r="G1317" t="str">
        <f>IF(AND('Main Data(Cleaned)'!E1316&gt;7,'Main Data(Cleaned)'!I1316="Yes"),"High Qty &amp; Returned","No")</f>
        <v>No</v>
      </c>
    </row>
    <row r="1318" spans="7:7" x14ac:dyDescent="0.3">
      <c r="G1318" t="str">
        <f>IF(AND('Main Data(Cleaned)'!E1317&gt;7,'Main Data(Cleaned)'!I1317="Yes"),"High Qty &amp; Returned","No")</f>
        <v>No</v>
      </c>
    </row>
    <row r="1319" spans="7:7" x14ac:dyDescent="0.3">
      <c r="G1319" t="str">
        <f>IF(AND('Main Data(Cleaned)'!E1318&gt;7,'Main Data(Cleaned)'!I1318="Yes"),"High Qty &amp; Returned","No")</f>
        <v>No</v>
      </c>
    </row>
    <row r="1320" spans="7:7" x14ac:dyDescent="0.3">
      <c r="G1320" t="str">
        <f>IF(AND('Main Data(Cleaned)'!E1319&gt;7,'Main Data(Cleaned)'!I1319="Yes"),"High Qty &amp; Returned","No")</f>
        <v>No</v>
      </c>
    </row>
    <row r="1321" spans="7:7" x14ac:dyDescent="0.3">
      <c r="G1321" t="str">
        <f>IF(AND('Main Data(Cleaned)'!E1320&gt;7,'Main Data(Cleaned)'!I1320="Yes"),"High Qty &amp; Returned","No")</f>
        <v>No</v>
      </c>
    </row>
    <row r="1322" spans="7:7" x14ac:dyDescent="0.3">
      <c r="G1322" t="str">
        <f>IF(AND('Main Data(Cleaned)'!E1321&gt;7,'Main Data(Cleaned)'!I1321="Yes"),"High Qty &amp; Returned","No")</f>
        <v>No</v>
      </c>
    </row>
    <row r="1323" spans="7:7" x14ac:dyDescent="0.3">
      <c r="G1323" t="str">
        <f>IF(AND('Main Data(Cleaned)'!E1322&gt;7,'Main Data(Cleaned)'!I1322="Yes"),"High Qty &amp; Returned","No")</f>
        <v>No</v>
      </c>
    </row>
    <row r="1324" spans="7:7" x14ac:dyDescent="0.3">
      <c r="G1324" t="str">
        <f>IF(AND('Main Data(Cleaned)'!E1323&gt;7,'Main Data(Cleaned)'!I1323="Yes"),"High Qty &amp; Returned","No")</f>
        <v>No</v>
      </c>
    </row>
    <row r="1325" spans="7:7" x14ac:dyDescent="0.3">
      <c r="G1325" t="str">
        <f>IF(AND('Main Data(Cleaned)'!E1324&gt;7,'Main Data(Cleaned)'!I1324="Yes"),"High Qty &amp; Returned","No")</f>
        <v>No</v>
      </c>
    </row>
    <row r="1326" spans="7:7" x14ac:dyDescent="0.3">
      <c r="G1326" t="str">
        <f>IF(AND('Main Data(Cleaned)'!E1325&gt;7,'Main Data(Cleaned)'!I1325="Yes"),"High Qty &amp; Returned","No")</f>
        <v>No</v>
      </c>
    </row>
    <row r="1327" spans="7:7" x14ac:dyDescent="0.3">
      <c r="G1327" t="str">
        <f>IF(AND('Main Data(Cleaned)'!E1326&gt;7,'Main Data(Cleaned)'!I1326="Yes"),"High Qty &amp; Returned","No")</f>
        <v>No</v>
      </c>
    </row>
    <row r="1328" spans="7:7" x14ac:dyDescent="0.3">
      <c r="G1328" t="str">
        <f>IF(AND('Main Data(Cleaned)'!E1327&gt;7,'Main Data(Cleaned)'!I1327="Yes"),"High Qty &amp; Returned","No")</f>
        <v>No</v>
      </c>
    </row>
    <row r="1329" spans="7:7" x14ac:dyDescent="0.3">
      <c r="G1329" t="str">
        <f>IF(AND('Main Data(Cleaned)'!E1328&gt;7,'Main Data(Cleaned)'!I1328="Yes"),"High Qty &amp; Returned","No")</f>
        <v>No</v>
      </c>
    </row>
    <row r="1330" spans="7:7" x14ac:dyDescent="0.3">
      <c r="G1330" t="str">
        <f>IF(AND('Main Data(Cleaned)'!E1329&gt;7,'Main Data(Cleaned)'!I1329="Yes"),"High Qty &amp; Returned","No")</f>
        <v>No</v>
      </c>
    </row>
    <row r="1331" spans="7:7" x14ac:dyDescent="0.3">
      <c r="G1331" t="str">
        <f>IF(AND('Main Data(Cleaned)'!E1330&gt;7,'Main Data(Cleaned)'!I1330="Yes"),"High Qty &amp; Returned","No")</f>
        <v>No</v>
      </c>
    </row>
    <row r="1332" spans="7:7" x14ac:dyDescent="0.3">
      <c r="G1332" t="str">
        <f>IF(AND('Main Data(Cleaned)'!E1331&gt;7,'Main Data(Cleaned)'!I1331="Yes"),"High Qty &amp; Returned","No")</f>
        <v>No</v>
      </c>
    </row>
    <row r="1333" spans="7:7" x14ac:dyDescent="0.3">
      <c r="G1333" t="str">
        <f>IF(AND('Main Data(Cleaned)'!E1332&gt;7,'Main Data(Cleaned)'!I1332="Yes"),"High Qty &amp; Returned","No")</f>
        <v>No</v>
      </c>
    </row>
    <row r="1334" spans="7:7" x14ac:dyDescent="0.3">
      <c r="G1334" t="str">
        <f>IF(AND('Main Data(Cleaned)'!E1333&gt;7,'Main Data(Cleaned)'!I1333="Yes"),"High Qty &amp; Returned","No")</f>
        <v>No</v>
      </c>
    </row>
    <row r="1335" spans="7:7" x14ac:dyDescent="0.3">
      <c r="G1335" t="str">
        <f>IF(AND('Main Data(Cleaned)'!E1334&gt;7,'Main Data(Cleaned)'!I1334="Yes"),"High Qty &amp; Returned","No")</f>
        <v>No</v>
      </c>
    </row>
    <row r="1336" spans="7:7" x14ac:dyDescent="0.3">
      <c r="G1336" t="str">
        <f>IF(AND('Main Data(Cleaned)'!E1335&gt;7,'Main Data(Cleaned)'!I1335="Yes"),"High Qty &amp; Returned","No")</f>
        <v>No</v>
      </c>
    </row>
    <row r="1337" spans="7:7" x14ac:dyDescent="0.3">
      <c r="G1337" t="str">
        <f>IF(AND('Main Data(Cleaned)'!E1336&gt;7,'Main Data(Cleaned)'!I1336="Yes"),"High Qty &amp; Returned","No")</f>
        <v>No</v>
      </c>
    </row>
    <row r="1338" spans="7:7" x14ac:dyDescent="0.3">
      <c r="G1338" t="str">
        <f>IF(AND('Main Data(Cleaned)'!E1337&gt;7,'Main Data(Cleaned)'!I1337="Yes"),"High Qty &amp; Returned","No")</f>
        <v>No</v>
      </c>
    </row>
    <row r="1339" spans="7:7" x14ac:dyDescent="0.3">
      <c r="G1339" t="str">
        <f>IF(AND('Main Data(Cleaned)'!E1338&gt;7,'Main Data(Cleaned)'!I1338="Yes"),"High Qty &amp; Returned","No")</f>
        <v>No</v>
      </c>
    </row>
    <row r="1340" spans="7:7" x14ac:dyDescent="0.3">
      <c r="G1340" t="str">
        <f>IF(AND('Main Data(Cleaned)'!E1339&gt;7,'Main Data(Cleaned)'!I1339="Yes"),"High Qty &amp; Returned","No")</f>
        <v>No</v>
      </c>
    </row>
    <row r="1341" spans="7:7" x14ac:dyDescent="0.3">
      <c r="G1341" t="str">
        <f>IF(AND('Main Data(Cleaned)'!E1340&gt;7,'Main Data(Cleaned)'!I1340="Yes"),"High Qty &amp; Returned","No")</f>
        <v>No</v>
      </c>
    </row>
    <row r="1342" spans="7:7" x14ac:dyDescent="0.3">
      <c r="G1342" t="str">
        <f>IF(AND('Main Data(Cleaned)'!E1341&gt;7,'Main Data(Cleaned)'!I1341="Yes"),"High Qty &amp; Returned","No")</f>
        <v>No</v>
      </c>
    </row>
    <row r="1343" spans="7:7" x14ac:dyDescent="0.3">
      <c r="G1343" t="str">
        <f>IF(AND('Main Data(Cleaned)'!E1342&gt;7,'Main Data(Cleaned)'!I1342="Yes"),"High Qty &amp; Returned","No")</f>
        <v>No</v>
      </c>
    </row>
    <row r="1344" spans="7:7" x14ac:dyDescent="0.3">
      <c r="G1344" t="str">
        <f>IF(AND('Main Data(Cleaned)'!E1343&gt;7,'Main Data(Cleaned)'!I1343="Yes"),"High Qty &amp; Returned","No")</f>
        <v>No</v>
      </c>
    </row>
    <row r="1345" spans="7:7" x14ac:dyDescent="0.3">
      <c r="G1345" t="str">
        <f>IF(AND('Main Data(Cleaned)'!E1344&gt;7,'Main Data(Cleaned)'!I1344="Yes"),"High Qty &amp; Returned","No")</f>
        <v>No</v>
      </c>
    </row>
    <row r="1346" spans="7:7" x14ac:dyDescent="0.3">
      <c r="G1346" t="str">
        <f>IF(AND('Main Data(Cleaned)'!E1345&gt;7,'Main Data(Cleaned)'!I1345="Yes"),"High Qty &amp; Returned","No")</f>
        <v>No</v>
      </c>
    </row>
    <row r="1347" spans="7:7" x14ac:dyDescent="0.3">
      <c r="G1347" t="str">
        <f>IF(AND('Main Data(Cleaned)'!E1346&gt;7,'Main Data(Cleaned)'!I1346="Yes"),"High Qty &amp; Returned","No")</f>
        <v>No</v>
      </c>
    </row>
    <row r="1348" spans="7:7" x14ac:dyDescent="0.3">
      <c r="G1348" t="str">
        <f>IF(AND('Main Data(Cleaned)'!E1347&gt;7,'Main Data(Cleaned)'!I1347="Yes"),"High Qty &amp; Returned","No")</f>
        <v>No</v>
      </c>
    </row>
    <row r="1349" spans="7:7" x14ac:dyDescent="0.3">
      <c r="G1349" t="str">
        <f>IF(AND('Main Data(Cleaned)'!E1348&gt;7,'Main Data(Cleaned)'!I1348="Yes"),"High Qty &amp; Returned","No")</f>
        <v>No</v>
      </c>
    </row>
    <row r="1350" spans="7:7" x14ac:dyDescent="0.3">
      <c r="G1350" t="str">
        <f>IF(AND('Main Data(Cleaned)'!E1349&gt;7,'Main Data(Cleaned)'!I1349="Yes"),"High Qty &amp; Returned","No")</f>
        <v>No</v>
      </c>
    </row>
    <row r="1351" spans="7:7" x14ac:dyDescent="0.3">
      <c r="G1351" t="str">
        <f>IF(AND('Main Data(Cleaned)'!E1350&gt;7,'Main Data(Cleaned)'!I1350="Yes"),"High Qty &amp; Returned","No")</f>
        <v>No</v>
      </c>
    </row>
    <row r="1352" spans="7:7" x14ac:dyDescent="0.3">
      <c r="G1352" t="str">
        <f>IF(AND('Main Data(Cleaned)'!E1351&gt;7,'Main Data(Cleaned)'!I1351="Yes"),"High Qty &amp; Returned","No")</f>
        <v>No</v>
      </c>
    </row>
    <row r="1353" spans="7:7" x14ac:dyDescent="0.3">
      <c r="G1353" t="str">
        <f>IF(AND('Main Data(Cleaned)'!E1352&gt;7,'Main Data(Cleaned)'!I1352="Yes"),"High Qty &amp; Returned","No")</f>
        <v>No</v>
      </c>
    </row>
    <row r="1354" spans="7:7" x14ac:dyDescent="0.3">
      <c r="G1354" t="str">
        <f>IF(AND('Main Data(Cleaned)'!E1353&gt;7,'Main Data(Cleaned)'!I1353="Yes"),"High Qty &amp; Returned","No")</f>
        <v>No</v>
      </c>
    </row>
    <row r="1355" spans="7:7" x14ac:dyDescent="0.3">
      <c r="G1355" t="str">
        <f>IF(AND('Main Data(Cleaned)'!E1354&gt;7,'Main Data(Cleaned)'!I1354="Yes"),"High Qty &amp; Returned","No")</f>
        <v>No</v>
      </c>
    </row>
    <row r="1356" spans="7:7" x14ac:dyDescent="0.3">
      <c r="G1356" t="str">
        <f>IF(AND('Main Data(Cleaned)'!E1355&gt;7,'Main Data(Cleaned)'!I1355="Yes"),"High Qty &amp; Returned","No")</f>
        <v>No</v>
      </c>
    </row>
    <row r="1357" spans="7:7" x14ac:dyDescent="0.3">
      <c r="G1357" t="str">
        <f>IF(AND('Main Data(Cleaned)'!E1356&gt;7,'Main Data(Cleaned)'!I1356="Yes"),"High Qty &amp; Returned","No")</f>
        <v>No</v>
      </c>
    </row>
    <row r="1358" spans="7:7" x14ac:dyDescent="0.3">
      <c r="G1358" t="str">
        <f>IF(AND('Main Data(Cleaned)'!E1357&gt;7,'Main Data(Cleaned)'!I1357="Yes"),"High Qty &amp; Returned","No")</f>
        <v>No</v>
      </c>
    </row>
    <row r="1359" spans="7:7" x14ac:dyDescent="0.3">
      <c r="G1359" t="str">
        <f>IF(AND('Main Data(Cleaned)'!E1358&gt;7,'Main Data(Cleaned)'!I1358="Yes"),"High Qty &amp; Returned","No")</f>
        <v>No</v>
      </c>
    </row>
    <row r="1360" spans="7:7" x14ac:dyDescent="0.3">
      <c r="G1360" t="str">
        <f>IF(AND('Main Data(Cleaned)'!E1359&gt;7,'Main Data(Cleaned)'!I1359="Yes"),"High Qty &amp; Returned","No")</f>
        <v>No</v>
      </c>
    </row>
    <row r="1361" spans="7:7" x14ac:dyDescent="0.3">
      <c r="G1361" t="str">
        <f>IF(AND('Main Data(Cleaned)'!E1360&gt;7,'Main Data(Cleaned)'!I1360="Yes"),"High Qty &amp; Returned","No")</f>
        <v>No</v>
      </c>
    </row>
    <row r="1362" spans="7:7" x14ac:dyDescent="0.3">
      <c r="G1362" t="str">
        <f>IF(AND('Main Data(Cleaned)'!E1361&gt;7,'Main Data(Cleaned)'!I1361="Yes"),"High Qty &amp; Returned","No")</f>
        <v>No</v>
      </c>
    </row>
    <row r="1363" spans="7:7" x14ac:dyDescent="0.3">
      <c r="G1363" t="str">
        <f>IF(AND('Main Data(Cleaned)'!E1362&gt;7,'Main Data(Cleaned)'!I1362="Yes"),"High Qty &amp; Returned","No")</f>
        <v>No</v>
      </c>
    </row>
    <row r="1364" spans="7:7" x14ac:dyDescent="0.3">
      <c r="G1364" t="str">
        <f>IF(AND('Main Data(Cleaned)'!E1363&gt;7,'Main Data(Cleaned)'!I1363="Yes"),"High Qty &amp; Returned","No")</f>
        <v>No</v>
      </c>
    </row>
    <row r="1365" spans="7:7" x14ac:dyDescent="0.3">
      <c r="G1365" t="str">
        <f>IF(AND('Main Data(Cleaned)'!E1364&gt;7,'Main Data(Cleaned)'!I1364="Yes"),"High Qty &amp; Returned","No")</f>
        <v>No</v>
      </c>
    </row>
    <row r="1366" spans="7:7" x14ac:dyDescent="0.3">
      <c r="G1366" t="str">
        <f>IF(AND('Main Data(Cleaned)'!E1365&gt;7,'Main Data(Cleaned)'!I1365="Yes"),"High Qty &amp; Returned","No")</f>
        <v>No</v>
      </c>
    </row>
    <row r="1367" spans="7:7" x14ac:dyDescent="0.3">
      <c r="G1367" t="str">
        <f>IF(AND('Main Data(Cleaned)'!E1366&gt;7,'Main Data(Cleaned)'!I1366="Yes"),"High Qty &amp; Returned","No")</f>
        <v>No</v>
      </c>
    </row>
    <row r="1368" spans="7:7" x14ac:dyDescent="0.3">
      <c r="G1368" t="str">
        <f>IF(AND('Main Data(Cleaned)'!E1367&gt;7,'Main Data(Cleaned)'!I1367="Yes"),"High Qty &amp; Returned","No")</f>
        <v>No</v>
      </c>
    </row>
    <row r="1369" spans="7:7" x14ac:dyDescent="0.3">
      <c r="G1369" t="str">
        <f>IF(AND('Main Data(Cleaned)'!E1368&gt;7,'Main Data(Cleaned)'!I1368="Yes"),"High Qty &amp; Returned","No")</f>
        <v>No</v>
      </c>
    </row>
    <row r="1370" spans="7:7" x14ac:dyDescent="0.3">
      <c r="G1370" t="str">
        <f>IF(AND('Main Data(Cleaned)'!E1369&gt;7,'Main Data(Cleaned)'!I1369="Yes"),"High Qty &amp; Returned","No")</f>
        <v>No</v>
      </c>
    </row>
    <row r="1371" spans="7:7" x14ac:dyDescent="0.3">
      <c r="G1371" t="str">
        <f>IF(AND('Main Data(Cleaned)'!E1370&gt;7,'Main Data(Cleaned)'!I1370="Yes"),"High Qty &amp; Returned","No")</f>
        <v>No</v>
      </c>
    </row>
    <row r="1372" spans="7:7" x14ac:dyDescent="0.3">
      <c r="G1372" t="str">
        <f>IF(AND('Main Data(Cleaned)'!E1371&gt;7,'Main Data(Cleaned)'!I1371="Yes"),"High Qty &amp; Returned","No")</f>
        <v>No</v>
      </c>
    </row>
    <row r="1373" spans="7:7" x14ac:dyDescent="0.3">
      <c r="G1373" t="str">
        <f>IF(AND('Main Data(Cleaned)'!E1372&gt;7,'Main Data(Cleaned)'!I1372="Yes"),"High Qty &amp; Returned","No")</f>
        <v>No</v>
      </c>
    </row>
    <row r="1374" spans="7:7" x14ac:dyDescent="0.3">
      <c r="G1374" t="str">
        <f>IF(AND('Main Data(Cleaned)'!E1373&gt;7,'Main Data(Cleaned)'!I1373="Yes"),"High Qty &amp; Returned","No")</f>
        <v>No</v>
      </c>
    </row>
    <row r="1375" spans="7:7" x14ac:dyDescent="0.3">
      <c r="G1375" t="str">
        <f>IF(AND('Main Data(Cleaned)'!E1374&gt;7,'Main Data(Cleaned)'!I1374="Yes"),"High Qty &amp; Returned","No")</f>
        <v>No</v>
      </c>
    </row>
    <row r="1376" spans="7:7" x14ac:dyDescent="0.3">
      <c r="G1376" t="str">
        <f>IF(AND('Main Data(Cleaned)'!E1375&gt;7,'Main Data(Cleaned)'!I1375="Yes"),"High Qty &amp; Returned","No")</f>
        <v>No</v>
      </c>
    </row>
    <row r="1377" spans="7:7" x14ac:dyDescent="0.3">
      <c r="G1377" t="str">
        <f>IF(AND('Main Data(Cleaned)'!E1376&gt;7,'Main Data(Cleaned)'!I1376="Yes"),"High Qty &amp; Returned","No")</f>
        <v>No</v>
      </c>
    </row>
    <row r="1378" spans="7:7" x14ac:dyDescent="0.3">
      <c r="G1378" t="str">
        <f>IF(AND('Main Data(Cleaned)'!E1377&gt;7,'Main Data(Cleaned)'!I1377="Yes"),"High Qty &amp; Returned","No")</f>
        <v>No</v>
      </c>
    </row>
    <row r="1379" spans="7:7" x14ac:dyDescent="0.3">
      <c r="G1379" t="str">
        <f>IF(AND('Main Data(Cleaned)'!E1378&gt;7,'Main Data(Cleaned)'!I1378="Yes"),"High Qty &amp; Returned","No")</f>
        <v>No</v>
      </c>
    </row>
    <row r="1380" spans="7:7" x14ac:dyDescent="0.3">
      <c r="G1380" t="str">
        <f>IF(AND('Main Data(Cleaned)'!E1379&gt;7,'Main Data(Cleaned)'!I1379="Yes"),"High Qty &amp; Returned","No")</f>
        <v>No</v>
      </c>
    </row>
    <row r="1381" spans="7:7" x14ac:dyDescent="0.3">
      <c r="G1381" t="str">
        <f>IF(AND('Main Data(Cleaned)'!E1380&gt;7,'Main Data(Cleaned)'!I1380="Yes"),"High Qty &amp; Returned","No")</f>
        <v>No</v>
      </c>
    </row>
    <row r="1382" spans="7:7" x14ac:dyDescent="0.3">
      <c r="G1382" t="str">
        <f>IF(AND('Main Data(Cleaned)'!E1381&gt;7,'Main Data(Cleaned)'!I1381="Yes"),"High Qty &amp; Returned","No")</f>
        <v>No</v>
      </c>
    </row>
    <row r="1383" spans="7:7" x14ac:dyDescent="0.3">
      <c r="G1383" t="str">
        <f>IF(AND('Main Data(Cleaned)'!E1382&gt;7,'Main Data(Cleaned)'!I1382="Yes"),"High Qty &amp; Returned","No")</f>
        <v>No</v>
      </c>
    </row>
    <row r="1384" spans="7:7" x14ac:dyDescent="0.3">
      <c r="G1384" t="str">
        <f>IF(AND('Main Data(Cleaned)'!E1383&gt;7,'Main Data(Cleaned)'!I1383="Yes"),"High Qty &amp; Returned","No")</f>
        <v>No</v>
      </c>
    </row>
    <row r="1385" spans="7:7" x14ac:dyDescent="0.3">
      <c r="G1385" t="str">
        <f>IF(AND('Main Data(Cleaned)'!E1384&gt;7,'Main Data(Cleaned)'!I1384="Yes"),"High Qty &amp; Returned","No")</f>
        <v>No</v>
      </c>
    </row>
    <row r="1386" spans="7:7" x14ac:dyDescent="0.3">
      <c r="G1386" t="str">
        <f>IF(AND('Main Data(Cleaned)'!E1385&gt;7,'Main Data(Cleaned)'!I1385="Yes"),"High Qty &amp; Returned","No")</f>
        <v>No</v>
      </c>
    </row>
    <row r="1387" spans="7:7" x14ac:dyDescent="0.3">
      <c r="G1387" t="str">
        <f>IF(AND('Main Data(Cleaned)'!E1386&gt;7,'Main Data(Cleaned)'!I1386="Yes"),"High Qty &amp; Returned","No")</f>
        <v>No</v>
      </c>
    </row>
    <row r="1388" spans="7:7" x14ac:dyDescent="0.3">
      <c r="G1388" t="str">
        <f>IF(AND('Main Data(Cleaned)'!E1387&gt;7,'Main Data(Cleaned)'!I1387="Yes"),"High Qty &amp; Returned","No")</f>
        <v>No</v>
      </c>
    </row>
    <row r="1389" spans="7:7" x14ac:dyDescent="0.3">
      <c r="G1389" t="str">
        <f>IF(AND('Main Data(Cleaned)'!E1388&gt;7,'Main Data(Cleaned)'!I1388="Yes"),"High Qty &amp; Returned","No")</f>
        <v>No</v>
      </c>
    </row>
    <row r="1390" spans="7:7" x14ac:dyDescent="0.3">
      <c r="G1390" t="str">
        <f>IF(AND('Main Data(Cleaned)'!E1389&gt;7,'Main Data(Cleaned)'!I1389="Yes"),"High Qty &amp; Returned","No")</f>
        <v>No</v>
      </c>
    </row>
    <row r="1391" spans="7:7" x14ac:dyDescent="0.3">
      <c r="G1391" t="str">
        <f>IF(AND('Main Data(Cleaned)'!E1390&gt;7,'Main Data(Cleaned)'!I1390="Yes"),"High Qty &amp; Returned","No")</f>
        <v>No</v>
      </c>
    </row>
    <row r="1392" spans="7:7" x14ac:dyDescent="0.3">
      <c r="G1392" t="str">
        <f>IF(AND('Main Data(Cleaned)'!E1391&gt;7,'Main Data(Cleaned)'!I1391="Yes"),"High Qty &amp; Returned","No")</f>
        <v>No</v>
      </c>
    </row>
    <row r="1393" spans="7:7" x14ac:dyDescent="0.3">
      <c r="G1393" t="str">
        <f>IF(AND('Main Data(Cleaned)'!E1392&gt;7,'Main Data(Cleaned)'!I1392="Yes"),"High Qty &amp; Returned","No")</f>
        <v>No</v>
      </c>
    </row>
    <row r="1394" spans="7:7" x14ac:dyDescent="0.3">
      <c r="G1394" t="str">
        <f>IF(AND('Main Data(Cleaned)'!E1393&gt;7,'Main Data(Cleaned)'!I1393="Yes"),"High Qty &amp; Returned","No")</f>
        <v>No</v>
      </c>
    </row>
    <row r="1395" spans="7:7" x14ac:dyDescent="0.3">
      <c r="G1395" t="str">
        <f>IF(AND('Main Data(Cleaned)'!E1394&gt;7,'Main Data(Cleaned)'!I1394="Yes"),"High Qty &amp; Returned","No")</f>
        <v>No</v>
      </c>
    </row>
    <row r="1396" spans="7:7" x14ac:dyDescent="0.3">
      <c r="G1396" t="str">
        <f>IF(AND('Main Data(Cleaned)'!E1395&gt;7,'Main Data(Cleaned)'!I1395="Yes"),"High Qty &amp; Returned","No")</f>
        <v>No</v>
      </c>
    </row>
    <row r="1397" spans="7:7" x14ac:dyDescent="0.3">
      <c r="G1397" t="str">
        <f>IF(AND('Main Data(Cleaned)'!E1396&gt;7,'Main Data(Cleaned)'!I1396="Yes"),"High Qty &amp; Returned","No")</f>
        <v>No</v>
      </c>
    </row>
    <row r="1398" spans="7:7" x14ac:dyDescent="0.3">
      <c r="G1398" t="str">
        <f>IF(AND('Main Data(Cleaned)'!E1397&gt;7,'Main Data(Cleaned)'!I1397="Yes"),"High Qty &amp; Returned","No")</f>
        <v>No</v>
      </c>
    </row>
    <row r="1399" spans="7:7" x14ac:dyDescent="0.3">
      <c r="G1399" t="str">
        <f>IF(AND('Main Data(Cleaned)'!E1398&gt;7,'Main Data(Cleaned)'!I1398="Yes"),"High Qty &amp; Returned","No")</f>
        <v>No</v>
      </c>
    </row>
    <row r="1400" spans="7:7" x14ac:dyDescent="0.3">
      <c r="G1400" t="str">
        <f>IF(AND('Main Data(Cleaned)'!E1399&gt;7,'Main Data(Cleaned)'!I1399="Yes"),"High Qty &amp; Returned","No")</f>
        <v>No</v>
      </c>
    </row>
    <row r="1401" spans="7:7" x14ac:dyDescent="0.3">
      <c r="G1401" t="str">
        <f>IF(AND('Main Data(Cleaned)'!E1400&gt;7,'Main Data(Cleaned)'!I1400="Yes"),"High Qty &amp; Returned","No")</f>
        <v>No</v>
      </c>
    </row>
    <row r="1402" spans="7:7" x14ac:dyDescent="0.3">
      <c r="G1402" t="str">
        <f>IF(AND('Main Data(Cleaned)'!E1401&gt;7,'Main Data(Cleaned)'!I1401="Yes"),"High Qty &amp; Returned","No")</f>
        <v>No</v>
      </c>
    </row>
    <row r="1403" spans="7:7" x14ac:dyDescent="0.3">
      <c r="G1403" t="str">
        <f>IF(AND('Main Data(Cleaned)'!E1402&gt;7,'Main Data(Cleaned)'!I1402="Yes"),"High Qty &amp; Returned","No")</f>
        <v>No</v>
      </c>
    </row>
    <row r="1404" spans="7:7" x14ac:dyDescent="0.3">
      <c r="G1404" t="str">
        <f>IF(AND('Main Data(Cleaned)'!E1403&gt;7,'Main Data(Cleaned)'!I1403="Yes"),"High Qty &amp; Returned","No")</f>
        <v>No</v>
      </c>
    </row>
    <row r="1405" spans="7:7" x14ac:dyDescent="0.3">
      <c r="G1405" t="str">
        <f>IF(AND('Main Data(Cleaned)'!E1404&gt;7,'Main Data(Cleaned)'!I1404="Yes"),"High Qty &amp; Returned","No")</f>
        <v>No</v>
      </c>
    </row>
    <row r="1406" spans="7:7" x14ac:dyDescent="0.3">
      <c r="G1406" t="str">
        <f>IF(AND('Main Data(Cleaned)'!E1405&gt;7,'Main Data(Cleaned)'!I1405="Yes"),"High Qty &amp; Returned","No")</f>
        <v>No</v>
      </c>
    </row>
    <row r="1407" spans="7:7" x14ac:dyDescent="0.3">
      <c r="G1407" t="str">
        <f>IF(AND('Main Data(Cleaned)'!E1406&gt;7,'Main Data(Cleaned)'!I1406="Yes"),"High Qty &amp; Returned","No")</f>
        <v>No</v>
      </c>
    </row>
    <row r="1408" spans="7:7" x14ac:dyDescent="0.3">
      <c r="G1408" t="str">
        <f>IF(AND('Main Data(Cleaned)'!E1407&gt;7,'Main Data(Cleaned)'!I1407="Yes"),"High Qty &amp; Returned","No")</f>
        <v>No</v>
      </c>
    </row>
    <row r="1409" spans="7:7" x14ac:dyDescent="0.3">
      <c r="G1409" t="str">
        <f>IF(AND('Main Data(Cleaned)'!E1408&gt;7,'Main Data(Cleaned)'!I1408="Yes"),"High Qty &amp; Returned","No")</f>
        <v>No</v>
      </c>
    </row>
    <row r="1410" spans="7:7" x14ac:dyDescent="0.3">
      <c r="G1410" t="str">
        <f>IF(AND('Main Data(Cleaned)'!E1409&gt;7,'Main Data(Cleaned)'!I1409="Yes"),"High Qty &amp; Returned","No")</f>
        <v>No</v>
      </c>
    </row>
    <row r="1411" spans="7:7" x14ac:dyDescent="0.3">
      <c r="G1411" t="str">
        <f>IF(AND('Main Data(Cleaned)'!E1410&gt;7,'Main Data(Cleaned)'!I1410="Yes"),"High Qty &amp; Returned","No")</f>
        <v>No</v>
      </c>
    </row>
    <row r="1412" spans="7:7" x14ac:dyDescent="0.3">
      <c r="G1412" t="str">
        <f>IF(AND('Main Data(Cleaned)'!E1411&gt;7,'Main Data(Cleaned)'!I1411="Yes"),"High Qty &amp; Returned","No")</f>
        <v>No</v>
      </c>
    </row>
    <row r="1413" spans="7:7" x14ac:dyDescent="0.3">
      <c r="G1413" t="str">
        <f>IF(AND('Main Data(Cleaned)'!E1412&gt;7,'Main Data(Cleaned)'!I1412="Yes"),"High Qty &amp; Returned","No")</f>
        <v>No</v>
      </c>
    </row>
    <row r="1414" spans="7:7" x14ac:dyDescent="0.3">
      <c r="G1414" t="str">
        <f>IF(AND('Main Data(Cleaned)'!E1413&gt;7,'Main Data(Cleaned)'!I1413="Yes"),"High Qty &amp; Returned","No")</f>
        <v>No</v>
      </c>
    </row>
    <row r="1415" spans="7:7" x14ac:dyDescent="0.3">
      <c r="G1415" t="str">
        <f>IF(AND('Main Data(Cleaned)'!E1414&gt;7,'Main Data(Cleaned)'!I1414="Yes"),"High Qty &amp; Returned","No")</f>
        <v>No</v>
      </c>
    </row>
    <row r="1416" spans="7:7" x14ac:dyDescent="0.3">
      <c r="G1416" t="str">
        <f>IF(AND('Main Data(Cleaned)'!E1415&gt;7,'Main Data(Cleaned)'!I1415="Yes"),"High Qty &amp; Returned","No")</f>
        <v>No</v>
      </c>
    </row>
    <row r="1417" spans="7:7" x14ac:dyDescent="0.3">
      <c r="G1417" t="str">
        <f>IF(AND('Main Data(Cleaned)'!E1416&gt;7,'Main Data(Cleaned)'!I1416="Yes"),"High Qty &amp; Returned","No")</f>
        <v>No</v>
      </c>
    </row>
    <row r="1418" spans="7:7" x14ac:dyDescent="0.3">
      <c r="G1418" t="str">
        <f>IF(AND('Main Data(Cleaned)'!E1417&gt;7,'Main Data(Cleaned)'!I1417="Yes"),"High Qty &amp; Returned","No")</f>
        <v>No</v>
      </c>
    </row>
    <row r="1419" spans="7:7" x14ac:dyDescent="0.3">
      <c r="G1419" t="str">
        <f>IF(AND('Main Data(Cleaned)'!E1418&gt;7,'Main Data(Cleaned)'!I1418="Yes"),"High Qty &amp; Returned","No")</f>
        <v>No</v>
      </c>
    </row>
    <row r="1420" spans="7:7" x14ac:dyDescent="0.3">
      <c r="G1420" t="str">
        <f>IF(AND('Main Data(Cleaned)'!E1419&gt;7,'Main Data(Cleaned)'!I1419="Yes"),"High Qty &amp; Returned","No")</f>
        <v>No</v>
      </c>
    </row>
    <row r="1421" spans="7:7" x14ac:dyDescent="0.3">
      <c r="G1421" t="str">
        <f>IF(AND('Main Data(Cleaned)'!E1420&gt;7,'Main Data(Cleaned)'!I1420="Yes"),"High Qty &amp; Returned","No")</f>
        <v>No</v>
      </c>
    </row>
    <row r="1422" spans="7:7" x14ac:dyDescent="0.3">
      <c r="G1422" t="str">
        <f>IF(AND('Main Data(Cleaned)'!E1421&gt;7,'Main Data(Cleaned)'!I1421="Yes"),"High Qty &amp; Returned","No")</f>
        <v>No</v>
      </c>
    </row>
    <row r="1423" spans="7:7" x14ac:dyDescent="0.3">
      <c r="G1423" t="str">
        <f>IF(AND('Main Data(Cleaned)'!E1422&gt;7,'Main Data(Cleaned)'!I1422="Yes"),"High Qty &amp; Returned","No")</f>
        <v>No</v>
      </c>
    </row>
    <row r="1424" spans="7:7" x14ac:dyDescent="0.3">
      <c r="G1424" t="str">
        <f>IF(AND('Main Data(Cleaned)'!E1423&gt;7,'Main Data(Cleaned)'!I1423="Yes"),"High Qty &amp; Returned","No")</f>
        <v>No</v>
      </c>
    </row>
    <row r="1425" spans="7:7" x14ac:dyDescent="0.3">
      <c r="G1425" t="str">
        <f>IF(AND('Main Data(Cleaned)'!E1424&gt;7,'Main Data(Cleaned)'!I1424="Yes"),"High Qty &amp; Returned","No")</f>
        <v>No</v>
      </c>
    </row>
    <row r="1426" spans="7:7" x14ac:dyDescent="0.3">
      <c r="G1426" t="str">
        <f>IF(AND('Main Data(Cleaned)'!E1425&gt;7,'Main Data(Cleaned)'!I1425="Yes"),"High Qty &amp; Returned","No")</f>
        <v>No</v>
      </c>
    </row>
    <row r="1427" spans="7:7" x14ac:dyDescent="0.3">
      <c r="G1427" t="str">
        <f>IF(AND('Main Data(Cleaned)'!E1426&gt;7,'Main Data(Cleaned)'!I1426="Yes"),"High Qty &amp; Returned","No")</f>
        <v>No</v>
      </c>
    </row>
    <row r="1428" spans="7:7" x14ac:dyDescent="0.3">
      <c r="G1428" t="str">
        <f>IF(AND('Main Data(Cleaned)'!E1427&gt;7,'Main Data(Cleaned)'!I1427="Yes"),"High Qty &amp; Returned","No")</f>
        <v>No</v>
      </c>
    </row>
    <row r="1429" spans="7:7" x14ac:dyDescent="0.3">
      <c r="G1429" t="str">
        <f>IF(AND('Main Data(Cleaned)'!E1428&gt;7,'Main Data(Cleaned)'!I1428="Yes"),"High Qty &amp; Returned","No")</f>
        <v>No</v>
      </c>
    </row>
    <row r="1430" spans="7:7" x14ac:dyDescent="0.3">
      <c r="G1430" t="str">
        <f>IF(AND('Main Data(Cleaned)'!E1429&gt;7,'Main Data(Cleaned)'!I1429="Yes"),"High Qty &amp; Returned","No")</f>
        <v>No</v>
      </c>
    </row>
    <row r="1431" spans="7:7" x14ac:dyDescent="0.3">
      <c r="G1431" t="str">
        <f>IF(AND('Main Data(Cleaned)'!E1430&gt;7,'Main Data(Cleaned)'!I1430="Yes"),"High Qty &amp; Returned","No")</f>
        <v>No</v>
      </c>
    </row>
    <row r="1432" spans="7:7" x14ac:dyDescent="0.3">
      <c r="G1432" t="str">
        <f>IF(AND('Main Data(Cleaned)'!E1431&gt;7,'Main Data(Cleaned)'!I1431="Yes"),"High Qty &amp; Returned","No")</f>
        <v>No</v>
      </c>
    </row>
    <row r="1433" spans="7:7" x14ac:dyDescent="0.3">
      <c r="G1433" t="str">
        <f>IF(AND('Main Data(Cleaned)'!E1432&gt;7,'Main Data(Cleaned)'!I1432="Yes"),"High Qty &amp; Returned","No")</f>
        <v>No</v>
      </c>
    </row>
    <row r="1434" spans="7:7" x14ac:dyDescent="0.3">
      <c r="G1434" t="str">
        <f>IF(AND('Main Data(Cleaned)'!E1433&gt;7,'Main Data(Cleaned)'!I1433="Yes"),"High Qty &amp; Returned","No")</f>
        <v>No</v>
      </c>
    </row>
    <row r="1435" spans="7:7" x14ac:dyDescent="0.3">
      <c r="G1435" t="str">
        <f>IF(AND('Main Data(Cleaned)'!E1434&gt;7,'Main Data(Cleaned)'!I1434="Yes"),"High Qty &amp; Returned","No")</f>
        <v>No</v>
      </c>
    </row>
    <row r="1436" spans="7:7" x14ac:dyDescent="0.3">
      <c r="G1436" t="str">
        <f>IF(AND('Main Data(Cleaned)'!E1435&gt;7,'Main Data(Cleaned)'!I1435="Yes"),"High Qty &amp; Returned","No")</f>
        <v>No</v>
      </c>
    </row>
    <row r="1437" spans="7:7" x14ac:dyDescent="0.3">
      <c r="G1437" t="str">
        <f>IF(AND('Main Data(Cleaned)'!E1436&gt;7,'Main Data(Cleaned)'!I1436="Yes"),"High Qty &amp; Returned","No")</f>
        <v>No</v>
      </c>
    </row>
    <row r="1438" spans="7:7" x14ac:dyDescent="0.3">
      <c r="G1438" t="str">
        <f>IF(AND('Main Data(Cleaned)'!E1437&gt;7,'Main Data(Cleaned)'!I1437="Yes"),"High Qty &amp; Returned","No")</f>
        <v>No</v>
      </c>
    </row>
    <row r="1439" spans="7:7" x14ac:dyDescent="0.3">
      <c r="G1439" t="str">
        <f>IF(AND('Main Data(Cleaned)'!E1438&gt;7,'Main Data(Cleaned)'!I1438="Yes"),"High Qty &amp; Returned","No")</f>
        <v>No</v>
      </c>
    </row>
    <row r="1440" spans="7:7" x14ac:dyDescent="0.3">
      <c r="G1440" t="str">
        <f>IF(AND('Main Data(Cleaned)'!E1439&gt;7,'Main Data(Cleaned)'!I1439="Yes"),"High Qty &amp; Returned","No")</f>
        <v>No</v>
      </c>
    </row>
    <row r="1441" spans="7:7" x14ac:dyDescent="0.3">
      <c r="G1441" t="str">
        <f>IF(AND('Main Data(Cleaned)'!E1440&gt;7,'Main Data(Cleaned)'!I1440="Yes"),"High Qty &amp; Returned","No")</f>
        <v>No</v>
      </c>
    </row>
    <row r="1442" spans="7:7" x14ac:dyDescent="0.3">
      <c r="G1442" t="str">
        <f>IF(AND('Main Data(Cleaned)'!E1441&gt;7,'Main Data(Cleaned)'!I1441="Yes"),"High Qty &amp; Returned","No")</f>
        <v>No</v>
      </c>
    </row>
    <row r="1443" spans="7:7" x14ac:dyDescent="0.3">
      <c r="G1443" t="str">
        <f>IF(AND('Main Data(Cleaned)'!E1442&gt;7,'Main Data(Cleaned)'!I1442="Yes"),"High Qty &amp; Returned","No")</f>
        <v>No</v>
      </c>
    </row>
    <row r="1444" spans="7:7" x14ac:dyDescent="0.3">
      <c r="G1444" t="str">
        <f>IF(AND('Main Data(Cleaned)'!E1443&gt;7,'Main Data(Cleaned)'!I1443="Yes"),"High Qty &amp; Returned","No")</f>
        <v>No</v>
      </c>
    </row>
    <row r="1445" spans="7:7" x14ac:dyDescent="0.3">
      <c r="G1445" t="str">
        <f>IF(AND('Main Data(Cleaned)'!E1444&gt;7,'Main Data(Cleaned)'!I1444="Yes"),"High Qty &amp; Returned","No")</f>
        <v>No</v>
      </c>
    </row>
    <row r="1446" spans="7:7" x14ac:dyDescent="0.3">
      <c r="G1446" t="str">
        <f>IF(AND('Main Data(Cleaned)'!E1445&gt;7,'Main Data(Cleaned)'!I1445="Yes"),"High Qty &amp; Returned","No")</f>
        <v>No</v>
      </c>
    </row>
    <row r="1447" spans="7:7" x14ac:dyDescent="0.3">
      <c r="G1447" t="str">
        <f>IF(AND('Main Data(Cleaned)'!E1446&gt;7,'Main Data(Cleaned)'!I1446="Yes"),"High Qty &amp; Returned","No")</f>
        <v>No</v>
      </c>
    </row>
    <row r="1448" spans="7:7" x14ac:dyDescent="0.3">
      <c r="G1448" t="str">
        <f>IF(AND('Main Data(Cleaned)'!E1447&gt;7,'Main Data(Cleaned)'!I1447="Yes"),"High Qty &amp; Returned","No")</f>
        <v>No</v>
      </c>
    </row>
    <row r="1449" spans="7:7" x14ac:dyDescent="0.3">
      <c r="G1449" t="str">
        <f>IF(AND('Main Data(Cleaned)'!E1448&gt;7,'Main Data(Cleaned)'!I1448="Yes"),"High Qty &amp; Returned","No")</f>
        <v>No</v>
      </c>
    </row>
    <row r="1450" spans="7:7" x14ac:dyDescent="0.3">
      <c r="G1450" t="str">
        <f>IF(AND('Main Data(Cleaned)'!E1449&gt;7,'Main Data(Cleaned)'!I1449="Yes"),"High Qty &amp; Returned","No")</f>
        <v>No</v>
      </c>
    </row>
    <row r="1451" spans="7:7" x14ac:dyDescent="0.3">
      <c r="G1451" t="str">
        <f>IF(AND('Main Data(Cleaned)'!E1450&gt;7,'Main Data(Cleaned)'!I1450="Yes"),"High Qty &amp; Returned","No")</f>
        <v>No</v>
      </c>
    </row>
    <row r="1452" spans="7:7" x14ac:dyDescent="0.3">
      <c r="G1452" t="str">
        <f>IF(AND('Main Data(Cleaned)'!E1451&gt;7,'Main Data(Cleaned)'!I1451="Yes"),"High Qty &amp; Returned","No")</f>
        <v>No</v>
      </c>
    </row>
    <row r="1453" spans="7:7" x14ac:dyDescent="0.3">
      <c r="G1453" t="str">
        <f>IF(AND('Main Data(Cleaned)'!E1452&gt;7,'Main Data(Cleaned)'!I1452="Yes"),"High Qty &amp; Returned","No")</f>
        <v>No</v>
      </c>
    </row>
    <row r="1454" spans="7:7" x14ac:dyDescent="0.3">
      <c r="G1454" t="str">
        <f>IF(AND('Main Data(Cleaned)'!E1453&gt;7,'Main Data(Cleaned)'!I1453="Yes"),"High Qty &amp; Returned","No")</f>
        <v>No</v>
      </c>
    </row>
    <row r="1455" spans="7:7" x14ac:dyDescent="0.3">
      <c r="G1455" t="str">
        <f>IF(AND('Main Data(Cleaned)'!E1454&gt;7,'Main Data(Cleaned)'!I1454="Yes"),"High Qty &amp; Returned","No")</f>
        <v>No</v>
      </c>
    </row>
    <row r="1456" spans="7:7" x14ac:dyDescent="0.3">
      <c r="G1456" t="str">
        <f>IF(AND('Main Data(Cleaned)'!E1455&gt;7,'Main Data(Cleaned)'!I1455="Yes"),"High Qty &amp; Returned","No")</f>
        <v>No</v>
      </c>
    </row>
    <row r="1457" spans="7:7" x14ac:dyDescent="0.3">
      <c r="G1457" t="str">
        <f>IF(AND('Main Data(Cleaned)'!E1456&gt;7,'Main Data(Cleaned)'!I1456="Yes"),"High Qty &amp; Returned","No")</f>
        <v>No</v>
      </c>
    </row>
    <row r="1458" spans="7:7" x14ac:dyDescent="0.3">
      <c r="G1458" t="str">
        <f>IF(AND('Main Data(Cleaned)'!E1457&gt;7,'Main Data(Cleaned)'!I1457="Yes"),"High Qty &amp; Returned","No")</f>
        <v>No</v>
      </c>
    </row>
    <row r="1459" spans="7:7" x14ac:dyDescent="0.3">
      <c r="G1459" t="str">
        <f>IF(AND('Main Data(Cleaned)'!E1458&gt;7,'Main Data(Cleaned)'!I1458="Yes"),"High Qty &amp; Returned","No")</f>
        <v>No</v>
      </c>
    </row>
    <row r="1460" spans="7:7" x14ac:dyDescent="0.3">
      <c r="G1460" t="str">
        <f>IF(AND('Main Data(Cleaned)'!E1459&gt;7,'Main Data(Cleaned)'!I1459="Yes"),"High Qty &amp; Returned","No")</f>
        <v>No</v>
      </c>
    </row>
    <row r="1461" spans="7:7" x14ac:dyDescent="0.3">
      <c r="G1461" t="str">
        <f>IF(AND('Main Data(Cleaned)'!E1460&gt;7,'Main Data(Cleaned)'!I1460="Yes"),"High Qty &amp; Returned","No")</f>
        <v>No</v>
      </c>
    </row>
    <row r="1462" spans="7:7" x14ac:dyDescent="0.3">
      <c r="G1462" t="str">
        <f>IF(AND('Main Data(Cleaned)'!E1461&gt;7,'Main Data(Cleaned)'!I1461="Yes"),"High Qty &amp; Returned","No")</f>
        <v>No</v>
      </c>
    </row>
    <row r="1463" spans="7:7" x14ac:dyDescent="0.3">
      <c r="G1463" t="str">
        <f>IF(AND('Main Data(Cleaned)'!E1462&gt;7,'Main Data(Cleaned)'!I1462="Yes"),"High Qty &amp; Returned","No")</f>
        <v>No</v>
      </c>
    </row>
    <row r="1464" spans="7:7" x14ac:dyDescent="0.3">
      <c r="G1464" t="str">
        <f>IF(AND('Main Data(Cleaned)'!E1463&gt;7,'Main Data(Cleaned)'!I1463="Yes"),"High Qty &amp; Returned","No")</f>
        <v>No</v>
      </c>
    </row>
    <row r="1465" spans="7:7" x14ac:dyDescent="0.3">
      <c r="G1465" t="str">
        <f>IF(AND('Main Data(Cleaned)'!E1464&gt;7,'Main Data(Cleaned)'!I1464="Yes"),"High Qty &amp; Returned","No")</f>
        <v>No</v>
      </c>
    </row>
    <row r="1466" spans="7:7" x14ac:dyDescent="0.3">
      <c r="G1466" t="str">
        <f>IF(AND('Main Data(Cleaned)'!E1465&gt;7,'Main Data(Cleaned)'!I1465="Yes"),"High Qty &amp; Returned","No")</f>
        <v>No</v>
      </c>
    </row>
    <row r="1467" spans="7:7" x14ac:dyDescent="0.3">
      <c r="G1467" t="str">
        <f>IF(AND('Main Data(Cleaned)'!E1466&gt;7,'Main Data(Cleaned)'!I1466="Yes"),"High Qty &amp; Returned","No")</f>
        <v>No</v>
      </c>
    </row>
    <row r="1468" spans="7:7" x14ac:dyDescent="0.3">
      <c r="G1468" t="str">
        <f>IF(AND('Main Data(Cleaned)'!E1467&gt;7,'Main Data(Cleaned)'!I1467="Yes"),"High Qty &amp; Returned","No")</f>
        <v>No</v>
      </c>
    </row>
    <row r="1469" spans="7:7" x14ac:dyDescent="0.3">
      <c r="G1469" t="str">
        <f>IF(AND('Main Data(Cleaned)'!E1468&gt;7,'Main Data(Cleaned)'!I1468="Yes"),"High Qty &amp; Returned","No")</f>
        <v>No</v>
      </c>
    </row>
    <row r="1470" spans="7:7" x14ac:dyDescent="0.3">
      <c r="G1470" t="str">
        <f>IF(AND('Main Data(Cleaned)'!E1469&gt;7,'Main Data(Cleaned)'!I1469="Yes"),"High Qty &amp; Returned","No")</f>
        <v>No</v>
      </c>
    </row>
    <row r="1471" spans="7:7" x14ac:dyDescent="0.3">
      <c r="G1471" t="str">
        <f>IF(AND('Main Data(Cleaned)'!E1470&gt;7,'Main Data(Cleaned)'!I1470="Yes"),"High Qty &amp; Returned","No")</f>
        <v>No</v>
      </c>
    </row>
    <row r="1472" spans="7:7" x14ac:dyDescent="0.3">
      <c r="G1472" t="str">
        <f>IF(AND('Main Data(Cleaned)'!E1471&gt;7,'Main Data(Cleaned)'!I1471="Yes"),"High Qty &amp; Returned","No")</f>
        <v>No</v>
      </c>
    </row>
    <row r="1473" spans="7:7" x14ac:dyDescent="0.3">
      <c r="G1473" t="str">
        <f>IF(AND('Main Data(Cleaned)'!E1472&gt;7,'Main Data(Cleaned)'!I1472="Yes"),"High Qty &amp; Returned","No")</f>
        <v>No</v>
      </c>
    </row>
    <row r="1474" spans="7:7" x14ac:dyDescent="0.3">
      <c r="G1474" t="str">
        <f>IF(AND('Main Data(Cleaned)'!E1473&gt;7,'Main Data(Cleaned)'!I1473="Yes"),"High Qty &amp; Returned","No")</f>
        <v>No</v>
      </c>
    </row>
    <row r="1475" spans="7:7" x14ac:dyDescent="0.3">
      <c r="G1475" t="str">
        <f>IF(AND('Main Data(Cleaned)'!E1474&gt;7,'Main Data(Cleaned)'!I1474="Yes"),"High Qty &amp; Returned","No")</f>
        <v>No</v>
      </c>
    </row>
    <row r="1476" spans="7:7" x14ac:dyDescent="0.3">
      <c r="G1476" t="str">
        <f>IF(AND('Main Data(Cleaned)'!E1475&gt;7,'Main Data(Cleaned)'!I1475="Yes"),"High Qty &amp; Returned","No")</f>
        <v>No</v>
      </c>
    </row>
    <row r="1477" spans="7:7" x14ac:dyDescent="0.3">
      <c r="G1477" t="str">
        <f>IF(AND('Main Data(Cleaned)'!E1476&gt;7,'Main Data(Cleaned)'!I1476="Yes"),"High Qty &amp; Returned","No")</f>
        <v>No</v>
      </c>
    </row>
    <row r="1478" spans="7:7" x14ac:dyDescent="0.3">
      <c r="G1478" t="str">
        <f>IF(AND('Main Data(Cleaned)'!E1477&gt;7,'Main Data(Cleaned)'!I1477="Yes"),"High Qty &amp; Returned","No")</f>
        <v>No</v>
      </c>
    </row>
    <row r="1479" spans="7:7" x14ac:dyDescent="0.3">
      <c r="G1479" t="str">
        <f>IF(AND('Main Data(Cleaned)'!E1478&gt;7,'Main Data(Cleaned)'!I1478="Yes"),"High Qty &amp; Returned","No")</f>
        <v>No</v>
      </c>
    </row>
    <row r="1480" spans="7:7" x14ac:dyDescent="0.3">
      <c r="G1480" t="str">
        <f>IF(AND('Main Data(Cleaned)'!E1479&gt;7,'Main Data(Cleaned)'!I1479="Yes"),"High Qty &amp; Returned","No")</f>
        <v>No</v>
      </c>
    </row>
    <row r="1481" spans="7:7" x14ac:dyDescent="0.3">
      <c r="G1481" t="str">
        <f>IF(AND('Main Data(Cleaned)'!E1480&gt;7,'Main Data(Cleaned)'!I1480="Yes"),"High Qty &amp; Returned","No")</f>
        <v>No</v>
      </c>
    </row>
    <row r="1482" spans="7:7" x14ac:dyDescent="0.3">
      <c r="G1482" t="str">
        <f>IF(AND('Main Data(Cleaned)'!E1481&gt;7,'Main Data(Cleaned)'!I1481="Yes"),"High Qty &amp; Returned","No")</f>
        <v>No</v>
      </c>
    </row>
    <row r="1483" spans="7:7" x14ac:dyDescent="0.3">
      <c r="G1483" t="str">
        <f>IF(AND('Main Data(Cleaned)'!E1482&gt;7,'Main Data(Cleaned)'!I1482="Yes"),"High Qty &amp; Returned","No")</f>
        <v>No</v>
      </c>
    </row>
    <row r="1484" spans="7:7" x14ac:dyDescent="0.3">
      <c r="G1484" t="str">
        <f>IF(AND('Main Data(Cleaned)'!E1483&gt;7,'Main Data(Cleaned)'!I1483="Yes"),"High Qty &amp; Returned","No")</f>
        <v>No</v>
      </c>
    </row>
    <row r="1485" spans="7:7" x14ac:dyDescent="0.3">
      <c r="G1485" t="str">
        <f>IF(AND('Main Data(Cleaned)'!E1484&gt;7,'Main Data(Cleaned)'!I1484="Yes"),"High Qty &amp; Returned","No")</f>
        <v>No</v>
      </c>
    </row>
    <row r="1486" spans="7:7" x14ac:dyDescent="0.3">
      <c r="G1486" t="str">
        <f>IF(AND('Main Data(Cleaned)'!E1485&gt;7,'Main Data(Cleaned)'!I1485="Yes"),"High Qty &amp; Returned","No")</f>
        <v>No</v>
      </c>
    </row>
    <row r="1487" spans="7:7" x14ac:dyDescent="0.3">
      <c r="G1487" t="str">
        <f>IF(AND('Main Data(Cleaned)'!E1486&gt;7,'Main Data(Cleaned)'!I1486="Yes"),"High Qty &amp; Returned","No")</f>
        <v>No</v>
      </c>
    </row>
    <row r="1488" spans="7:7" x14ac:dyDescent="0.3">
      <c r="G1488" t="str">
        <f>IF(AND('Main Data(Cleaned)'!E1487&gt;7,'Main Data(Cleaned)'!I1487="Yes"),"High Qty &amp; Returned","No")</f>
        <v>No</v>
      </c>
    </row>
    <row r="1489" spans="7:7" x14ac:dyDescent="0.3">
      <c r="G1489" t="str">
        <f>IF(AND('Main Data(Cleaned)'!E1488&gt;7,'Main Data(Cleaned)'!I1488="Yes"),"High Qty &amp; Returned","No")</f>
        <v>No</v>
      </c>
    </row>
    <row r="1490" spans="7:7" x14ac:dyDescent="0.3">
      <c r="G1490" t="str">
        <f>IF(AND('Main Data(Cleaned)'!E1489&gt;7,'Main Data(Cleaned)'!I1489="Yes"),"High Qty &amp; Returned","No")</f>
        <v>No</v>
      </c>
    </row>
    <row r="1491" spans="7:7" x14ac:dyDescent="0.3">
      <c r="G1491" t="str">
        <f>IF(AND('Main Data(Cleaned)'!E1490&gt;7,'Main Data(Cleaned)'!I1490="Yes"),"High Qty &amp; Returned","No")</f>
        <v>No</v>
      </c>
    </row>
    <row r="1492" spans="7:7" x14ac:dyDescent="0.3">
      <c r="G1492" t="str">
        <f>IF(AND('Main Data(Cleaned)'!E1491&gt;7,'Main Data(Cleaned)'!I1491="Yes"),"High Qty &amp; Returned","No")</f>
        <v>No</v>
      </c>
    </row>
    <row r="1493" spans="7:7" x14ac:dyDescent="0.3">
      <c r="G1493" t="str">
        <f>IF(AND('Main Data(Cleaned)'!E1492&gt;7,'Main Data(Cleaned)'!I1492="Yes"),"High Qty &amp; Returned","No")</f>
        <v>No</v>
      </c>
    </row>
    <row r="1494" spans="7:7" x14ac:dyDescent="0.3">
      <c r="G1494" t="str">
        <f>IF(AND('Main Data(Cleaned)'!E1493&gt;7,'Main Data(Cleaned)'!I1493="Yes"),"High Qty &amp; Returned","No")</f>
        <v>No</v>
      </c>
    </row>
    <row r="1495" spans="7:7" x14ac:dyDescent="0.3">
      <c r="G1495" t="str">
        <f>IF(AND('Main Data(Cleaned)'!E1494&gt;7,'Main Data(Cleaned)'!I1494="Yes"),"High Qty &amp; Returned","No")</f>
        <v>No</v>
      </c>
    </row>
    <row r="1496" spans="7:7" x14ac:dyDescent="0.3">
      <c r="G1496" t="str">
        <f>IF(AND('Main Data(Cleaned)'!E1495&gt;7,'Main Data(Cleaned)'!I1495="Yes"),"High Qty &amp; Returned","No")</f>
        <v>No</v>
      </c>
    </row>
    <row r="1497" spans="7:7" x14ac:dyDescent="0.3">
      <c r="G1497" t="str">
        <f>IF(AND('Main Data(Cleaned)'!E1496&gt;7,'Main Data(Cleaned)'!I1496="Yes"),"High Qty &amp; Returned","No")</f>
        <v>No</v>
      </c>
    </row>
    <row r="1498" spans="7:7" x14ac:dyDescent="0.3">
      <c r="G1498" t="str">
        <f>IF(AND('Main Data(Cleaned)'!E1497&gt;7,'Main Data(Cleaned)'!I1497="Yes"),"High Qty &amp; Returned","No")</f>
        <v>No</v>
      </c>
    </row>
    <row r="1499" spans="7:7" x14ac:dyDescent="0.3">
      <c r="G1499" t="str">
        <f>IF(AND('Main Data(Cleaned)'!E1498&gt;7,'Main Data(Cleaned)'!I1498="Yes"),"High Qty &amp; Returned","No")</f>
        <v>No</v>
      </c>
    </row>
    <row r="1500" spans="7:7" x14ac:dyDescent="0.3">
      <c r="G1500" t="str">
        <f>IF(AND('Main Data(Cleaned)'!E1499&gt;7,'Main Data(Cleaned)'!I1499="Yes"),"High Qty &amp; Returned","No")</f>
        <v>No</v>
      </c>
    </row>
    <row r="1501" spans="7:7" x14ac:dyDescent="0.3">
      <c r="G1501" t="str">
        <f>IF(AND('Main Data(Cleaned)'!E1500&gt;7,'Main Data(Cleaned)'!I1500="Yes"),"High Qty &amp; Returned","No")</f>
        <v>No</v>
      </c>
    </row>
    <row r="1502" spans="7:7" x14ac:dyDescent="0.3">
      <c r="G1502" t="str">
        <f>IF(AND('Main Data(Cleaned)'!E1501&gt;7,'Main Data(Cleaned)'!I1501="Yes"),"High Qty &amp; Returned","No")</f>
        <v>No</v>
      </c>
    </row>
    <row r="1503" spans="7:7" x14ac:dyDescent="0.3">
      <c r="G1503" t="str">
        <f>IF(AND('Main Data(Cleaned)'!E1502&gt;7,'Main Data(Cleaned)'!I1502="Yes"),"High Qty &amp; Returned","No")</f>
        <v>No</v>
      </c>
    </row>
    <row r="1504" spans="7:7" x14ac:dyDescent="0.3">
      <c r="G1504" t="str">
        <f>IF(AND('Main Data(Cleaned)'!E1503&gt;7,'Main Data(Cleaned)'!I1503="Yes"),"High Qty &amp; Returned","No")</f>
        <v>No</v>
      </c>
    </row>
    <row r="1505" spans="7:7" x14ac:dyDescent="0.3">
      <c r="G1505" t="str">
        <f>IF(AND('Main Data(Cleaned)'!E1504&gt;7,'Main Data(Cleaned)'!I1504="Yes"),"High Qty &amp; Returned","No")</f>
        <v>No</v>
      </c>
    </row>
    <row r="1506" spans="7:7" x14ac:dyDescent="0.3">
      <c r="G1506" t="str">
        <f>IF(AND('Main Data(Cleaned)'!E1505&gt;7,'Main Data(Cleaned)'!I1505="Yes"),"High Qty &amp; Returned","No")</f>
        <v>No</v>
      </c>
    </row>
    <row r="1507" spans="7:7" x14ac:dyDescent="0.3">
      <c r="G1507" t="str">
        <f>IF(AND('Main Data(Cleaned)'!E1506&gt;7,'Main Data(Cleaned)'!I1506="Yes"),"High Qty &amp; Returned","No")</f>
        <v>No</v>
      </c>
    </row>
    <row r="1508" spans="7:7" x14ac:dyDescent="0.3">
      <c r="G1508" t="str">
        <f>IF(AND('Main Data(Cleaned)'!E1507&gt;7,'Main Data(Cleaned)'!I1507="Yes"),"High Qty &amp; Returned","No")</f>
        <v>No</v>
      </c>
    </row>
    <row r="1509" spans="7:7" x14ac:dyDescent="0.3">
      <c r="G1509" t="str">
        <f>IF(AND('Main Data(Cleaned)'!E1508&gt;7,'Main Data(Cleaned)'!I1508="Yes"),"High Qty &amp; Returned","No")</f>
        <v>No</v>
      </c>
    </row>
    <row r="1510" spans="7:7" x14ac:dyDescent="0.3">
      <c r="G1510" t="str">
        <f>IF(AND('Main Data(Cleaned)'!E1509&gt;7,'Main Data(Cleaned)'!I1509="Yes"),"High Qty &amp; Returned","No")</f>
        <v>No</v>
      </c>
    </row>
    <row r="1511" spans="7:7" x14ac:dyDescent="0.3">
      <c r="G1511" t="str">
        <f>IF(AND('Main Data(Cleaned)'!E1510&gt;7,'Main Data(Cleaned)'!I1510="Yes"),"High Qty &amp; Returned","No")</f>
        <v>No</v>
      </c>
    </row>
    <row r="1512" spans="7:7" x14ac:dyDescent="0.3">
      <c r="G1512" t="str">
        <f>IF(AND('Main Data(Cleaned)'!E1511&gt;7,'Main Data(Cleaned)'!I1511="Yes"),"High Qty &amp; Returned","No")</f>
        <v>No</v>
      </c>
    </row>
    <row r="1513" spans="7:7" x14ac:dyDescent="0.3">
      <c r="G1513" t="str">
        <f>IF(AND('Main Data(Cleaned)'!E1512&gt;7,'Main Data(Cleaned)'!I1512="Yes"),"High Qty &amp; Returned","No")</f>
        <v>No</v>
      </c>
    </row>
    <row r="1514" spans="7:7" x14ac:dyDescent="0.3">
      <c r="G1514" t="str">
        <f>IF(AND('Main Data(Cleaned)'!E1513&gt;7,'Main Data(Cleaned)'!I1513="Yes"),"High Qty &amp; Returned","No")</f>
        <v>No</v>
      </c>
    </row>
    <row r="1515" spans="7:7" x14ac:dyDescent="0.3">
      <c r="G1515" t="str">
        <f>IF(AND('Main Data(Cleaned)'!E1514&gt;7,'Main Data(Cleaned)'!I1514="Yes"),"High Qty &amp; Returned","No")</f>
        <v>No</v>
      </c>
    </row>
    <row r="1516" spans="7:7" x14ac:dyDescent="0.3">
      <c r="G1516" t="str">
        <f>IF(AND('Main Data(Cleaned)'!E1515&gt;7,'Main Data(Cleaned)'!I1515="Yes"),"High Qty &amp; Returned","No")</f>
        <v>No</v>
      </c>
    </row>
    <row r="1517" spans="7:7" x14ac:dyDescent="0.3">
      <c r="G1517" t="str">
        <f>IF(AND('Main Data(Cleaned)'!E1516&gt;7,'Main Data(Cleaned)'!I1516="Yes"),"High Qty &amp; Returned","No")</f>
        <v>No</v>
      </c>
    </row>
    <row r="1518" spans="7:7" x14ac:dyDescent="0.3">
      <c r="G1518" t="str">
        <f>IF(AND('Main Data(Cleaned)'!E1517&gt;7,'Main Data(Cleaned)'!I1517="Yes"),"High Qty &amp; Returned","No")</f>
        <v>No</v>
      </c>
    </row>
    <row r="1519" spans="7:7" x14ac:dyDescent="0.3">
      <c r="G1519" t="str">
        <f>IF(AND('Main Data(Cleaned)'!E1518&gt;7,'Main Data(Cleaned)'!I1518="Yes"),"High Qty &amp; Returned","No")</f>
        <v>No</v>
      </c>
    </row>
    <row r="1520" spans="7:7" x14ac:dyDescent="0.3">
      <c r="G1520" t="str">
        <f>IF(AND('Main Data(Cleaned)'!E1519&gt;7,'Main Data(Cleaned)'!I1519="Yes"),"High Qty &amp; Returned","No")</f>
        <v>No</v>
      </c>
    </row>
    <row r="1521" spans="7:7" x14ac:dyDescent="0.3">
      <c r="G1521" t="str">
        <f>IF(AND('Main Data(Cleaned)'!E1520&gt;7,'Main Data(Cleaned)'!I1520="Yes"),"High Qty &amp; Returned","No")</f>
        <v>No</v>
      </c>
    </row>
    <row r="1522" spans="7:7" x14ac:dyDescent="0.3">
      <c r="G1522" t="str">
        <f>IF(AND('Main Data(Cleaned)'!E1521&gt;7,'Main Data(Cleaned)'!I1521="Yes"),"High Qty &amp; Returned","No")</f>
        <v>No</v>
      </c>
    </row>
    <row r="1523" spans="7:7" x14ac:dyDescent="0.3">
      <c r="G1523" t="str">
        <f>IF(AND('Main Data(Cleaned)'!E1522&gt;7,'Main Data(Cleaned)'!I1522="Yes"),"High Qty &amp; Returned","No")</f>
        <v>No</v>
      </c>
    </row>
    <row r="1524" spans="7:7" x14ac:dyDescent="0.3">
      <c r="G1524" t="str">
        <f>IF(AND('Main Data(Cleaned)'!E1523&gt;7,'Main Data(Cleaned)'!I1523="Yes"),"High Qty &amp; Returned","No")</f>
        <v>No</v>
      </c>
    </row>
    <row r="1525" spans="7:7" x14ac:dyDescent="0.3">
      <c r="G1525" t="str">
        <f>IF(AND('Main Data(Cleaned)'!E1524&gt;7,'Main Data(Cleaned)'!I1524="Yes"),"High Qty &amp; Returned","No")</f>
        <v>No</v>
      </c>
    </row>
    <row r="1526" spans="7:7" x14ac:dyDescent="0.3">
      <c r="G1526" t="str">
        <f>IF(AND('Main Data(Cleaned)'!E1525&gt;7,'Main Data(Cleaned)'!I1525="Yes"),"High Qty &amp; Returned","No")</f>
        <v>No</v>
      </c>
    </row>
    <row r="1527" spans="7:7" x14ac:dyDescent="0.3">
      <c r="G1527" t="str">
        <f>IF(AND('Main Data(Cleaned)'!E1526&gt;7,'Main Data(Cleaned)'!I1526="Yes"),"High Qty &amp; Returned","No")</f>
        <v>No</v>
      </c>
    </row>
    <row r="1528" spans="7:7" x14ac:dyDescent="0.3">
      <c r="G1528" t="str">
        <f>IF(AND('Main Data(Cleaned)'!E1527&gt;7,'Main Data(Cleaned)'!I1527="Yes"),"High Qty &amp; Returned","No")</f>
        <v>No</v>
      </c>
    </row>
    <row r="1529" spans="7:7" x14ac:dyDescent="0.3">
      <c r="G1529" t="str">
        <f>IF(AND('Main Data(Cleaned)'!E1528&gt;7,'Main Data(Cleaned)'!I1528="Yes"),"High Qty &amp; Returned","No")</f>
        <v>No</v>
      </c>
    </row>
    <row r="1530" spans="7:7" x14ac:dyDescent="0.3">
      <c r="G1530" t="str">
        <f>IF(AND('Main Data(Cleaned)'!E1529&gt;7,'Main Data(Cleaned)'!I1529="Yes"),"High Qty &amp; Returned","No")</f>
        <v>No</v>
      </c>
    </row>
    <row r="1531" spans="7:7" x14ac:dyDescent="0.3">
      <c r="G1531" t="str">
        <f>IF(AND('Main Data(Cleaned)'!E1530&gt;7,'Main Data(Cleaned)'!I1530="Yes"),"High Qty &amp; Returned","No")</f>
        <v>No</v>
      </c>
    </row>
    <row r="1532" spans="7:7" x14ac:dyDescent="0.3">
      <c r="G1532" t="str">
        <f>IF(AND('Main Data(Cleaned)'!E1531&gt;7,'Main Data(Cleaned)'!I1531="Yes"),"High Qty &amp; Returned","No")</f>
        <v>No</v>
      </c>
    </row>
    <row r="1533" spans="7:7" x14ac:dyDescent="0.3">
      <c r="G1533" t="str">
        <f>IF(AND('Main Data(Cleaned)'!E1532&gt;7,'Main Data(Cleaned)'!I1532="Yes"),"High Qty &amp; Returned","No")</f>
        <v>No</v>
      </c>
    </row>
    <row r="1534" spans="7:7" x14ac:dyDescent="0.3">
      <c r="G1534" t="str">
        <f>IF(AND('Main Data(Cleaned)'!E1533&gt;7,'Main Data(Cleaned)'!I1533="Yes"),"High Qty &amp; Returned","No")</f>
        <v>No</v>
      </c>
    </row>
    <row r="1535" spans="7:7" x14ac:dyDescent="0.3">
      <c r="G1535" t="str">
        <f>IF(AND('Main Data(Cleaned)'!E1534&gt;7,'Main Data(Cleaned)'!I1534="Yes"),"High Qty &amp; Returned","No")</f>
        <v>No</v>
      </c>
    </row>
    <row r="1536" spans="7:7" x14ac:dyDescent="0.3">
      <c r="G1536" t="str">
        <f>IF(AND('Main Data(Cleaned)'!E1535&gt;7,'Main Data(Cleaned)'!I1535="Yes"),"High Qty &amp; Returned","No")</f>
        <v>No</v>
      </c>
    </row>
    <row r="1537" spans="7:7" x14ac:dyDescent="0.3">
      <c r="G1537" t="str">
        <f>IF(AND('Main Data(Cleaned)'!E1536&gt;7,'Main Data(Cleaned)'!I1536="Yes"),"High Qty &amp; Returned","No")</f>
        <v>No</v>
      </c>
    </row>
    <row r="1538" spans="7:7" x14ac:dyDescent="0.3">
      <c r="G1538" t="str">
        <f>IF(AND('Main Data(Cleaned)'!E1537&gt;7,'Main Data(Cleaned)'!I1537="Yes"),"High Qty &amp; Returned","No")</f>
        <v>No</v>
      </c>
    </row>
    <row r="1539" spans="7:7" x14ac:dyDescent="0.3">
      <c r="G1539" t="str">
        <f>IF(AND('Main Data(Cleaned)'!E1538&gt;7,'Main Data(Cleaned)'!I1538="Yes"),"High Qty &amp; Returned","No")</f>
        <v>No</v>
      </c>
    </row>
    <row r="1540" spans="7:7" x14ac:dyDescent="0.3">
      <c r="G1540" t="str">
        <f>IF(AND('Main Data(Cleaned)'!E1539&gt;7,'Main Data(Cleaned)'!I1539="Yes"),"High Qty &amp; Returned","No")</f>
        <v>No</v>
      </c>
    </row>
    <row r="1541" spans="7:7" x14ac:dyDescent="0.3">
      <c r="G1541" t="str">
        <f>IF(AND('Main Data(Cleaned)'!E1540&gt;7,'Main Data(Cleaned)'!I1540="Yes"),"High Qty &amp; Returned","No")</f>
        <v>No</v>
      </c>
    </row>
    <row r="1542" spans="7:7" x14ac:dyDescent="0.3">
      <c r="G1542" t="str">
        <f>IF(AND('Main Data(Cleaned)'!E1541&gt;7,'Main Data(Cleaned)'!I1541="Yes"),"High Qty &amp; Returned","No")</f>
        <v>No</v>
      </c>
    </row>
    <row r="1543" spans="7:7" x14ac:dyDescent="0.3">
      <c r="G1543" t="str">
        <f>IF(AND('Main Data(Cleaned)'!E1542&gt;7,'Main Data(Cleaned)'!I1542="Yes"),"High Qty &amp; Returned","No")</f>
        <v>No</v>
      </c>
    </row>
    <row r="1544" spans="7:7" x14ac:dyDescent="0.3">
      <c r="G1544" t="str">
        <f>IF(AND('Main Data(Cleaned)'!E1543&gt;7,'Main Data(Cleaned)'!I1543="Yes"),"High Qty &amp; Returned","No")</f>
        <v>No</v>
      </c>
    </row>
    <row r="1545" spans="7:7" x14ac:dyDescent="0.3">
      <c r="G1545" t="str">
        <f>IF(AND('Main Data(Cleaned)'!E1544&gt;7,'Main Data(Cleaned)'!I1544="Yes"),"High Qty &amp; Returned","No")</f>
        <v>No</v>
      </c>
    </row>
    <row r="1546" spans="7:7" x14ac:dyDescent="0.3">
      <c r="G1546" t="str">
        <f>IF(AND('Main Data(Cleaned)'!E1545&gt;7,'Main Data(Cleaned)'!I1545="Yes"),"High Qty &amp; Returned","No")</f>
        <v>No</v>
      </c>
    </row>
    <row r="1547" spans="7:7" x14ac:dyDescent="0.3">
      <c r="G1547" t="str">
        <f>IF(AND('Main Data(Cleaned)'!E1546&gt;7,'Main Data(Cleaned)'!I1546="Yes"),"High Qty &amp; Returned","No")</f>
        <v>No</v>
      </c>
    </row>
    <row r="1548" spans="7:7" x14ac:dyDescent="0.3">
      <c r="G1548" t="str">
        <f>IF(AND('Main Data(Cleaned)'!E1547&gt;7,'Main Data(Cleaned)'!I1547="Yes"),"High Qty &amp; Returned","No")</f>
        <v>No</v>
      </c>
    </row>
    <row r="1549" spans="7:7" x14ac:dyDescent="0.3">
      <c r="G1549" t="str">
        <f>IF(AND('Main Data(Cleaned)'!E1548&gt;7,'Main Data(Cleaned)'!I1548="Yes"),"High Qty &amp; Returned","No")</f>
        <v>No</v>
      </c>
    </row>
    <row r="1550" spans="7:7" x14ac:dyDescent="0.3">
      <c r="G1550" t="str">
        <f>IF(AND('Main Data(Cleaned)'!E1549&gt;7,'Main Data(Cleaned)'!I1549="Yes"),"High Qty &amp; Returned","No")</f>
        <v>No</v>
      </c>
    </row>
    <row r="1551" spans="7:7" x14ac:dyDescent="0.3">
      <c r="G1551" t="str">
        <f>IF(AND('Main Data(Cleaned)'!E1550&gt;7,'Main Data(Cleaned)'!I1550="Yes"),"High Qty &amp; Returned","No")</f>
        <v>No</v>
      </c>
    </row>
    <row r="1552" spans="7:7" x14ac:dyDescent="0.3">
      <c r="G1552" t="str">
        <f>IF(AND('Main Data(Cleaned)'!E1551&gt;7,'Main Data(Cleaned)'!I1551="Yes"),"High Qty &amp; Returned","No")</f>
        <v>No</v>
      </c>
    </row>
    <row r="1553" spans="7:7" x14ac:dyDescent="0.3">
      <c r="G1553" t="str">
        <f>IF(AND('Main Data(Cleaned)'!E1552&gt;7,'Main Data(Cleaned)'!I1552="Yes"),"High Qty &amp; Returned","No")</f>
        <v>No</v>
      </c>
    </row>
    <row r="1554" spans="7:7" x14ac:dyDescent="0.3">
      <c r="G1554" t="str">
        <f>IF(AND('Main Data(Cleaned)'!E1553&gt;7,'Main Data(Cleaned)'!I1553="Yes"),"High Qty &amp; Returned","No")</f>
        <v>No</v>
      </c>
    </row>
    <row r="1555" spans="7:7" x14ac:dyDescent="0.3">
      <c r="G1555" t="str">
        <f>IF(AND('Main Data(Cleaned)'!E1554&gt;7,'Main Data(Cleaned)'!I1554="Yes"),"High Qty &amp; Returned","No")</f>
        <v>No</v>
      </c>
    </row>
    <row r="1556" spans="7:7" x14ac:dyDescent="0.3">
      <c r="G1556" t="str">
        <f>IF(AND('Main Data(Cleaned)'!E1555&gt;7,'Main Data(Cleaned)'!I1555="Yes"),"High Qty &amp; Returned","No")</f>
        <v>No</v>
      </c>
    </row>
    <row r="1557" spans="7:7" x14ac:dyDescent="0.3">
      <c r="G1557" t="str">
        <f>IF(AND('Main Data(Cleaned)'!E1556&gt;7,'Main Data(Cleaned)'!I1556="Yes"),"High Qty &amp; Returned","No")</f>
        <v>No</v>
      </c>
    </row>
    <row r="1558" spans="7:7" x14ac:dyDescent="0.3">
      <c r="G1558" t="str">
        <f>IF(AND('Main Data(Cleaned)'!E1557&gt;7,'Main Data(Cleaned)'!I1557="Yes"),"High Qty &amp; Returned","No")</f>
        <v>No</v>
      </c>
    </row>
    <row r="1559" spans="7:7" x14ac:dyDescent="0.3">
      <c r="G1559" t="str">
        <f>IF(AND('Main Data(Cleaned)'!E1558&gt;7,'Main Data(Cleaned)'!I1558="Yes"),"High Qty &amp; Returned","No")</f>
        <v>No</v>
      </c>
    </row>
    <row r="1560" spans="7:7" x14ac:dyDescent="0.3">
      <c r="G1560" t="str">
        <f>IF(AND('Main Data(Cleaned)'!E1559&gt;7,'Main Data(Cleaned)'!I1559="Yes"),"High Qty &amp; Returned","No")</f>
        <v>No</v>
      </c>
    </row>
    <row r="1561" spans="7:7" x14ac:dyDescent="0.3">
      <c r="G1561" t="str">
        <f>IF(AND('Main Data(Cleaned)'!E1560&gt;7,'Main Data(Cleaned)'!I1560="Yes"),"High Qty &amp; Returned","No")</f>
        <v>No</v>
      </c>
    </row>
    <row r="1562" spans="7:7" x14ac:dyDescent="0.3">
      <c r="G1562" t="str">
        <f>IF(AND('Main Data(Cleaned)'!E1561&gt;7,'Main Data(Cleaned)'!I1561="Yes"),"High Qty &amp; Returned","No")</f>
        <v>No</v>
      </c>
    </row>
    <row r="1563" spans="7:7" x14ac:dyDescent="0.3">
      <c r="G1563" t="str">
        <f>IF(AND('Main Data(Cleaned)'!E1562&gt;7,'Main Data(Cleaned)'!I1562="Yes"),"High Qty &amp; Returned","No")</f>
        <v>No</v>
      </c>
    </row>
    <row r="1564" spans="7:7" x14ac:dyDescent="0.3">
      <c r="G1564" t="str">
        <f>IF(AND('Main Data(Cleaned)'!E1563&gt;7,'Main Data(Cleaned)'!I1563="Yes"),"High Qty &amp; Returned","No")</f>
        <v>No</v>
      </c>
    </row>
    <row r="1565" spans="7:7" x14ac:dyDescent="0.3">
      <c r="G1565" t="str">
        <f>IF(AND('Main Data(Cleaned)'!E1564&gt;7,'Main Data(Cleaned)'!I1564="Yes"),"High Qty &amp; Returned","No")</f>
        <v>No</v>
      </c>
    </row>
    <row r="1566" spans="7:7" x14ac:dyDescent="0.3">
      <c r="G1566" t="str">
        <f>IF(AND('Main Data(Cleaned)'!E1565&gt;7,'Main Data(Cleaned)'!I1565="Yes"),"High Qty &amp; Returned","No")</f>
        <v>No</v>
      </c>
    </row>
    <row r="1567" spans="7:7" x14ac:dyDescent="0.3">
      <c r="G1567" t="str">
        <f>IF(AND('Main Data(Cleaned)'!E1566&gt;7,'Main Data(Cleaned)'!I1566="Yes"),"High Qty &amp; Returned","No")</f>
        <v>No</v>
      </c>
    </row>
    <row r="1568" spans="7:7" x14ac:dyDescent="0.3">
      <c r="G1568" t="str">
        <f>IF(AND('Main Data(Cleaned)'!E1567&gt;7,'Main Data(Cleaned)'!I1567="Yes"),"High Qty &amp; Returned","No")</f>
        <v>No</v>
      </c>
    </row>
    <row r="1569" spans="7:7" x14ac:dyDescent="0.3">
      <c r="G1569" t="str">
        <f>IF(AND('Main Data(Cleaned)'!E1568&gt;7,'Main Data(Cleaned)'!I1568="Yes"),"High Qty &amp; Returned","No")</f>
        <v>No</v>
      </c>
    </row>
    <row r="1570" spans="7:7" x14ac:dyDescent="0.3">
      <c r="G1570" t="str">
        <f>IF(AND('Main Data(Cleaned)'!E1569&gt;7,'Main Data(Cleaned)'!I1569="Yes"),"High Qty &amp; Returned","No")</f>
        <v>No</v>
      </c>
    </row>
    <row r="1571" spans="7:7" x14ac:dyDescent="0.3">
      <c r="G1571" t="str">
        <f>IF(AND('Main Data(Cleaned)'!E1570&gt;7,'Main Data(Cleaned)'!I1570="Yes"),"High Qty &amp; Returned","No")</f>
        <v>No</v>
      </c>
    </row>
    <row r="1572" spans="7:7" x14ac:dyDescent="0.3">
      <c r="G1572" t="str">
        <f>IF(AND('Main Data(Cleaned)'!E1571&gt;7,'Main Data(Cleaned)'!I1571="Yes"),"High Qty &amp; Returned","No")</f>
        <v>No</v>
      </c>
    </row>
    <row r="1573" spans="7:7" x14ac:dyDescent="0.3">
      <c r="G1573" t="str">
        <f>IF(AND('Main Data(Cleaned)'!E1572&gt;7,'Main Data(Cleaned)'!I1572="Yes"),"High Qty &amp; Returned","No")</f>
        <v>No</v>
      </c>
    </row>
    <row r="1574" spans="7:7" x14ac:dyDescent="0.3">
      <c r="G1574" t="str">
        <f>IF(AND('Main Data(Cleaned)'!E1573&gt;7,'Main Data(Cleaned)'!I1573="Yes"),"High Qty &amp; Returned","No")</f>
        <v>No</v>
      </c>
    </row>
    <row r="1575" spans="7:7" x14ac:dyDescent="0.3">
      <c r="G1575" t="str">
        <f>IF(AND('Main Data(Cleaned)'!E1574&gt;7,'Main Data(Cleaned)'!I1574="Yes"),"High Qty &amp; Returned","No")</f>
        <v>No</v>
      </c>
    </row>
    <row r="1576" spans="7:7" x14ac:dyDescent="0.3">
      <c r="G1576" t="str">
        <f>IF(AND('Main Data(Cleaned)'!E1575&gt;7,'Main Data(Cleaned)'!I1575="Yes"),"High Qty &amp; Returned","No")</f>
        <v>No</v>
      </c>
    </row>
    <row r="1577" spans="7:7" x14ac:dyDescent="0.3">
      <c r="G1577" t="str">
        <f>IF(AND('Main Data(Cleaned)'!E1576&gt;7,'Main Data(Cleaned)'!I1576="Yes"),"High Qty &amp; Returned","No")</f>
        <v>No</v>
      </c>
    </row>
    <row r="1578" spans="7:7" x14ac:dyDescent="0.3">
      <c r="G1578" t="str">
        <f>IF(AND('Main Data(Cleaned)'!E1577&gt;7,'Main Data(Cleaned)'!I1577="Yes"),"High Qty &amp; Returned","No")</f>
        <v>No</v>
      </c>
    </row>
    <row r="1579" spans="7:7" x14ac:dyDescent="0.3">
      <c r="G1579" t="str">
        <f>IF(AND('Main Data(Cleaned)'!E1578&gt;7,'Main Data(Cleaned)'!I1578="Yes"),"High Qty &amp; Returned","No")</f>
        <v>No</v>
      </c>
    </row>
    <row r="1580" spans="7:7" x14ac:dyDescent="0.3">
      <c r="G1580" t="str">
        <f>IF(AND('Main Data(Cleaned)'!E1579&gt;7,'Main Data(Cleaned)'!I1579="Yes"),"High Qty &amp; Returned","No")</f>
        <v>No</v>
      </c>
    </row>
    <row r="1581" spans="7:7" x14ac:dyDescent="0.3">
      <c r="G1581" t="str">
        <f>IF(AND('Main Data(Cleaned)'!E1580&gt;7,'Main Data(Cleaned)'!I1580="Yes"),"High Qty &amp; Returned","No")</f>
        <v>No</v>
      </c>
    </row>
    <row r="1582" spans="7:7" x14ac:dyDescent="0.3">
      <c r="G1582" t="str">
        <f>IF(AND('Main Data(Cleaned)'!E1581&gt;7,'Main Data(Cleaned)'!I1581="Yes"),"High Qty &amp; Returned","No")</f>
        <v>No</v>
      </c>
    </row>
    <row r="1583" spans="7:7" x14ac:dyDescent="0.3">
      <c r="G1583" t="str">
        <f>IF(AND('Main Data(Cleaned)'!E1582&gt;7,'Main Data(Cleaned)'!I1582="Yes"),"High Qty &amp; Returned","No")</f>
        <v>No</v>
      </c>
    </row>
    <row r="1584" spans="7:7" x14ac:dyDescent="0.3">
      <c r="G1584" t="str">
        <f>IF(AND('Main Data(Cleaned)'!E1583&gt;7,'Main Data(Cleaned)'!I1583="Yes"),"High Qty &amp; Returned","No")</f>
        <v>No</v>
      </c>
    </row>
    <row r="1585" spans="7:7" x14ac:dyDescent="0.3">
      <c r="G1585" t="str">
        <f>IF(AND('Main Data(Cleaned)'!E1584&gt;7,'Main Data(Cleaned)'!I1584="Yes"),"High Qty &amp; Returned","No")</f>
        <v>No</v>
      </c>
    </row>
    <row r="1586" spans="7:7" x14ac:dyDescent="0.3">
      <c r="G1586" t="str">
        <f>IF(AND('Main Data(Cleaned)'!E1585&gt;7,'Main Data(Cleaned)'!I1585="Yes"),"High Qty &amp; Returned","No")</f>
        <v>No</v>
      </c>
    </row>
    <row r="1587" spans="7:7" x14ac:dyDescent="0.3">
      <c r="G1587" t="str">
        <f>IF(AND('Main Data(Cleaned)'!E1586&gt;7,'Main Data(Cleaned)'!I1586="Yes"),"High Qty &amp; Returned","No")</f>
        <v>No</v>
      </c>
    </row>
    <row r="1588" spans="7:7" x14ac:dyDescent="0.3">
      <c r="G1588" t="str">
        <f>IF(AND('Main Data(Cleaned)'!E1587&gt;7,'Main Data(Cleaned)'!I1587="Yes"),"High Qty &amp; Returned","No")</f>
        <v>No</v>
      </c>
    </row>
    <row r="1589" spans="7:7" x14ac:dyDescent="0.3">
      <c r="G1589" t="str">
        <f>IF(AND('Main Data(Cleaned)'!E1588&gt;7,'Main Data(Cleaned)'!I1588="Yes"),"High Qty &amp; Returned","No")</f>
        <v>No</v>
      </c>
    </row>
    <row r="1590" spans="7:7" x14ac:dyDescent="0.3">
      <c r="G1590" t="str">
        <f>IF(AND('Main Data(Cleaned)'!E1589&gt;7,'Main Data(Cleaned)'!I1589="Yes"),"High Qty &amp; Returned","No")</f>
        <v>No</v>
      </c>
    </row>
    <row r="1591" spans="7:7" x14ac:dyDescent="0.3">
      <c r="G1591" t="str">
        <f>IF(AND('Main Data(Cleaned)'!E1590&gt;7,'Main Data(Cleaned)'!I1590="Yes"),"High Qty &amp; Returned","No")</f>
        <v>No</v>
      </c>
    </row>
    <row r="1592" spans="7:7" x14ac:dyDescent="0.3">
      <c r="G1592" t="str">
        <f>IF(AND('Main Data(Cleaned)'!E1591&gt;7,'Main Data(Cleaned)'!I1591="Yes"),"High Qty &amp; Returned","No")</f>
        <v>No</v>
      </c>
    </row>
    <row r="1593" spans="7:7" x14ac:dyDescent="0.3">
      <c r="G1593" t="str">
        <f>IF(AND('Main Data(Cleaned)'!E1592&gt;7,'Main Data(Cleaned)'!I1592="Yes"),"High Qty &amp; Returned","No")</f>
        <v>No</v>
      </c>
    </row>
    <row r="1594" spans="7:7" x14ac:dyDescent="0.3">
      <c r="G1594" t="str">
        <f>IF(AND('Main Data(Cleaned)'!E1593&gt;7,'Main Data(Cleaned)'!I1593="Yes"),"High Qty &amp; Returned","No")</f>
        <v>No</v>
      </c>
    </row>
    <row r="1595" spans="7:7" x14ac:dyDescent="0.3">
      <c r="G1595" t="str">
        <f>IF(AND('Main Data(Cleaned)'!E1594&gt;7,'Main Data(Cleaned)'!I1594="Yes"),"High Qty &amp; Returned","No")</f>
        <v>No</v>
      </c>
    </row>
    <row r="1596" spans="7:7" x14ac:dyDescent="0.3">
      <c r="G1596" t="str">
        <f>IF(AND('Main Data(Cleaned)'!E1595&gt;7,'Main Data(Cleaned)'!I1595="Yes"),"High Qty &amp; Returned","No")</f>
        <v>No</v>
      </c>
    </row>
    <row r="1597" spans="7:7" x14ac:dyDescent="0.3">
      <c r="G1597" t="str">
        <f>IF(AND('Main Data(Cleaned)'!E1596&gt;7,'Main Data(Cleaned)'!I1596="Yes"),"High Qty &amp; Returned","No")</f>
        <v>No</v>
      </c>
    </row>
    <row r="1598" spans="7:7" x14ac:dyDescent="0.3">
      <c r="G1598" t="str">
        <f>IF(AND('Main Data(Cleaned)'!E1597&gt;7,'Main Data(Cleaned)'!I1597="Yes"),"High Qty &amp; Returned","No")</f>
        <v>No</v>
      </c>
    </row>
    <row r="1599" spans="7:7" x14ac:dyDescent="0.3">
      <c r="G1599" t="str">
        <f>IF(AND('Main Data(Cleaned)'!E1598&gt;7,'Main Data(Cleaned)'!I1598="Yes"),"High Qty &amp; Returned","No")</f>
        <v>No</v>
      </c>
    </row>
    <row r="1600" spans="7:7" x14ac:dyDescent="0.3">
      <c r="G1600" t="str">
        <f>IF(AND('Main Data(Cleaned)'!E1599&gt;7,'Main Data(Cleaned)'!I1599="Yes"),"High Qty &amp; Returned","No")</f>
        <v>No</v>
      </c>
    </row>
    <row r="1601" spans="7:7" x14ac:dyDescent="0.3">
      <c r="G1601" t="str">
        <f>IF(AND('Main Data(Cleaned)'!E1600&gt;7,'Main Data(Cleaned)'!I1600="Yes"),"High Qty &amp; Returned","No")</f>
        <v>No</v>
      </c>
    </row>
    <row r="1602" spans="7:7" x14ac:dyDescent="0.3">
      <c r="G1602" t="str">
        <f>IF(AND('Main Data(Cleaned)'!E1601&gt;7,'Main Data(Cleaned)'!I1601="Yes"),"High Qty &amp; Returned","No")</f>
        <v>No</v>
      </c>
    </row>
    <row r="1603" spans="7:7" x14ac:dyDescent="0.3">
      <c r="G1603" t="str">
        <f>IF(AND('Main Data(Cleaned)'!E1602&gt;7,'Main Data(Cleaned)'!I1602="Yes"),"High Qty &amp; Returned","No")</f>
        <v>No</v>
      </c>
    </row>
    <row r="1604" spans="7:7" x14ac:dyDescent="0.3">
      <c r="G1604" t="str">
        <f>IF(AND('Main Data(Cleaned)'!E1603&gt;7,'Main Data(Cleaned)'!I1603="Yes"),"High Qty &amp; Returned","No")</f>
        <v>No</v>
      </c>
    </row>
    <row r="1605" spans="7:7" x14ac:dyDescent="0.3">
      <c r="G1605" t="str">
        <f>IF(AND('Main Data(Cleaned)'!E1604&gt;7,'Main Data(Cleaned)'!I1604="Yes"),"High Qty &amp; Returned","No")</f>
        <v>No</v>
      </c>
    </row>
    <row r="1606" spans="7:7" x14ac:dyDescent="0.3">
      <c r="G1606" t="str">
        <f>IF(AND('Main Data(Cleaned)'!E1605&gt;7,'Main Data(Cleaned)'!I1605="Yes"),"High Qty &amp; Returned","No")</f>
        <v>No</v>
      </c>
    </row>
    <row r="1607" spans="7:7" x14ac:dyDescent="0.3">
      <c r="G1607" t="str">
        <f>IF(AND('Main Data(Cleaned)'!E1606&gt;7,'Main Data(Cleaned)'!I1606="Yes"),"High Qty &amp; Returned","No")</f>
        <v>No</v>
      </c>
    </row>
    <row r="1608" spans="7:7" x14ac:dyDescent="0.3">
      <c r="G1608" t="str">
        <f>IF(AND('Main Data(Cleaned)'!E1607&gt;7,'Main Data(Cleaned)'!I1607="Yes"),"High Qty &amp; Returned","No")</f>
        <v>No</v>
      </c>
    </row>
    <row r="1609" spans="7:7" x14ac:dyDescent="0.3">
      <c r="G1609" t="str">
        <f>IF(AND('Main Data(Cleaned)'!E1608&gt;7,'Main Data(Cleaned)'!I1608="Yes"),"High Qty &amp; Returned","No")</f>
        <v>No</v>
      </c>
    </row>
    <row r="1610" spans="7:7" x14ac:dyDescent="0.3">
      <c r="G1610" t="str">
        <f>IF(AND('Main Data(Cleaned)'!E1609&gt;7,'Main Data(Cleaned)'!I1609="Yes"),"High Qty &amp; Returned","No")</f>
        <v>No</v>
      </c>
    </row>
    <row r="1611" spans="7:7" x14ac:dyDescent="0.3">
      <c r="G1611" t="str">
        <f>IF(AND('Main Data(Cleaned)'!E1610&gt;7,'Main Data(Cleaned)'!I1610="Yes"),"High Qty &amp; Returned","No")</f>
        <v>No</v>
      </c>
    </row>
    <row r="1612" spans="7:7" x14ac:dyDescent="0.3">
      <c r="G1612" t="str">
        <f>IF(AND('Main Data(Cleaned)'!E1611&gt;7,'Main Data(Cleaned)'!I1611="Yes"),"High Qty &amp; Returned","No")</f>
        <v>No</v>
      </c>
    </row>
    <row r="1613" spans="7:7" x14ac:dyDescent="0.3">
      <c r="G1613" t="str">
        <f>IF(AND('Main Data(Cleaned)'!E1612&gt;7,'Main Data(Cleaned)'!I1612="Yes"),"High Qty &amp; Returned","No")</f>
        <v>No</v>
      </c>
    </row>
    <row r="1614" spans="7:7" x14ac:dyDescent="0.3">
      <c r="G1614" t="str">
        <f>IF(AND('Main Data(Cleaned)'!E1613&gt;7,'Main Data(Cleaned)'!I1613="Yes"),"High Qty &amp; Returned","No")</f>
        <v>No</v>
      </c>
    </row>
    <row r="1615" spans="7:7" x14ac:dyDescent="0.3">
      <c r="G1615" t="str">
        <f>IF(AND('Main Data(Cleaned)'!E1614&gt;7,'Main Data(Cleaned)'!I1614="Yes"),"High Qty &amp; Returned","No")</f>
        <v>No</v>
      </c>
    </row>
    <row r="1616" spans="7:7" x14ac:dyDescent="0.3">
      <c r="G1616" t="str">
        <f>IF(AND('Main Data(Cleaned)'!E1615&gt;7,'Main Data(Cleaned)'!I1615="Yes"),"High Qty &amp; Returned","No")</f>
        <v>No</v>
      </c>
    </row>
    <row r="1617" spans="7:7" x14ac:dyDescent="0.3">
      <c r="G1617" t="str">
        <f>IF(AND('Main Data(Cleaned)'!E1616&gt;7,'Main Data(Cleaned)'!I1616="Yes"),"High Qty &amp; Returned","No")</f>
        <v>No</v>
      </c>
    </row>
    <row r="1618" spans="7:7" x14ac:dyDescent="0.3">
      <c r="G1618" t="str">
        <f>IF(AND('Main Data(Cleaned)'!E1617&gt;7,'Main Data(Cleaned)'!I1617="Yes"),"High Qty &amp; Returned","No")</f>
        <v>No</v>
      </c>
    </row>
    <row r="1619" spans="7:7" x14ac:dyDescent="0.3">
      <c r="G1619" t="str">
        <f>IF(AND('Main Data(Cleaned)'!E1618&gt;7,'Main Data(Cleaned)'!I1618="Yes"),"High Qty &amp; Returned","No")</f>
        <v>No</v>
      </c>
    </row>
    <row r="1620" spans="7:7" x14ac:dyDescent="0.3">
      <c r="G1620" t="str">
        <f>IF(AND('Main Data(Cleaned)'!E1619&gt;7,'Main Data(Cleaned)'!I1619="Yes"),"High Qty &amp; Returned","No")</f>
        <v>No</v>
      </c>
    </row>
    <row r="1621" spans="7:7" x14ac:dyDescent="0.3">
      <c r="G1621" t="str">
        <f>IF(AND('Main Data(Cleaned)'!E1620&gt;7,'Main Data(Cleaned)'!I1620="Yes"),"High Qty &amp; Returned","No")</f>
        <v>No</v>
      </c>
    </row>
    <row r="1622" spans="7:7" x14ac:dyDescent="0.3">
      <c r="G1622" t="str">
        <f>IF(AND('Main Data(Cleaned)'!E1621&gt;7,'Main Data(Cleaned)'!I1621="Yes"),"High Qty &amp; Returned","No")</f>
        <v>No</v>
      </c>
    </row>
    <row r="1623" spans="7:7" x14ac:dyDescent="0.3">
      <c r="G1623" t="str">
        <f>IF(AND('Main Data(Cleaned)'!E1622&gt;7,'Main Data(Cleaned)'!I1622="Yes"),"High Qty &amp; Returned","No")</f>
        <v>No</v>
      </c>
    </row>
    <row r="1624" spans="7:7" x14ac:dyDescent="0.3">
      <c r="G1624" t="str">
        <f>IF(AND('Main Data(Cleaned)'!E1623&gt;7,'Main Data(Cleaned)'!I1623="Yes"),"High Qty &amp; Returned","No")</f>
        <v>No</v>
      </c>
    </row>
    <row r="1625" spans="7:7" x14ac:dyDescent="0.3">
      <c r="G1625" t="str">
        <f>IF(AND('Main Data(Cleaned)'!E1624&gt;7,'Main Data(Cleaned)'!I1624="Yes"),"High Qty &amp; Returned","No")</f>
        <v>No</v>
      </c>
    </row>
    <row r="1626" spans="7:7" x14ac:dyDescent="0.3">
      <c r="G1626" t="str">
        <f>IF(AND('Main Data(Cleaned)'!E1625&gt;7,'Main Data(Cleaned)'!I1625="Yes"),"High Qty &amp; Returned","No")</f>
        <v>No</v>
      </c>
    </row>
    <row r="1627" spans="7:7" x14ac:dyDescent="0.3">
      <c r="G1627" t="str">
        <f>IF(AND('Main Data(Cleaned)'!E1626&gt;7,'Main Data(Cleaned)'!I1626="Yes"),"High Qty &amp; Returned","No")</f>
        <v>No</v>
      </c>
    </row>
    <row r="1628" spans="7:7" x14ac:dyDescent="0.3">
      <c r="G1628" t="str">
        <f>IF(AND('Main Data(Cleaned)'!E1627&gt;7,'Main Data(Cleaned)'!I1627="Yes"),"High Qty &amp; Returned","No")</f>
        <v>No</v>
      </c>
    </row>
    <row r="1629" spans="7:7" x14ac:dyDescent="0.3">
      <c r="G1629" t="str">
        <f>IF(AND('Main Data(Cleaned)'!E1628&gt;7,'Main Data(Cleaned)'!I1628="Yes"),"High Qty &amp; Returned","No")</f>
        <v>No</v>
      </c>
    </row>
    <row r="1630" spans="7:7" x14ac:dyDescent="0.3">
      <c r="G1630" t="str">
        <f>IF(AND('Main Data(Cleaned)'!E1629&gt;7,'Main Data(Cleaned)'!I1629="Yes"),"High Qty &amp; Returned","No")</f>
        <v>No</v>
      </c>
    </row>
    <row r="1631" spans="7:7" x14ac:dyDescent="0.3">
      <c r="G1631" t="str">
        <f>IF(AND('Main Data(Cleaned)'!E1630&gt;7,'Main Data(Cleaned)'!I1630="Yes"),"High Qty &amp; Returned","No")</f>
        <v>No</v>
      </c>
    </row>
    <row r="1632" spans="7:7" x14ac:dyDescent="0.3">
      <c r="G1632" t="str">
        <f>IF(AND('Main Data(Cleaned)'!E1631&gt;7,'Main Data(Cleaned)'!I1631="Yes"),"High Qty &amp; Returned","No")</f>
        <v>No</v>
      </c>
    </row>
    <row r="1633" spans="7:7" x14ac:dyDescent="0.3">
      <c r="G1633" t="str">
        <f>IF(AND('Main Data(Cleaned)'!E1632&gt;7,'Main Data(Cleaned)'!I1632="Yes"),"High Qty &amp; Returned","No")</f>
        <v>No</v>
      </c>
    </row>
    <row r="1634" spans="7:7" x14ac:dyDescent="0.3">
      <c r="G1634" t="str">
        <f>IF(AND('Main Data(Cleaned)'!E1633&gt;7,'Main Data(Cleaned)'!I1633="Yes"),"High Qty &amp; Returned","No")</f>
        <v>No</v>
      </c>
    </row>
    <row r="1635" spans="7:7" x14ac:dyDescent="0.3">
      <c r="G1635" t="str">
        <f>IF(AND('Main Data(Cleaned)'!E1634&gt;7,'Main Data(Cleaned)'!I1634="Yes"),"High Qty &amp; Returned","No")</f>
        <v>No</v>
      </c>
    </row>
    <row r="1636" spans="7:7" x14ac:dyDescent="0.3">
      <c r="G1636" t="str">
        <f>IF(AND('Main Data(Cleaned)'!E1635&gt;7,'Main Data(Cleaned)'!I1635="Yes"),"High Qty &amp; Returned","No")</f>
        <v>No</v>
      </c>
    </row>
    <row r="1637" spans="7:7" x14ac:dyDescent="0.3">
      <c r="G1637" t="str">
        <f>IF(AND('Main Data(Cleaned)'!E1636&gt;7,'Main Data(Cleaned)'!I1636="Yes"),"High Qty &amp; Returned","No")</f>
        <v>No</v>
      </c>
    </row>
    <row r="1638" spans="7:7" x14ac:dyDescent="0.3">
      <c r="G1638" t="str">
        <f>IF(AND('Main Data(Cleaned)'!E1637&gt;7,'Main Data(Cleaned)'!I1637="Yes"),"High Qty &amp; Returned","No")</f>
        <v>No</v>
      </c>
    </row>
    <row r="1639" spans="7:7" x14ac:dyDescent="0.3">
      <c r="G1639" t="str">
        <f>IF(AND('Main Data(Cleaned)'!E1638&gt;7,'Main Data(Cleaned)'!I1638="Yes"),"High Qty &amp; Returned","No")</f>
        <v>No</v>
      </c>
    </row>
    <row r="1640" spans="7:7" x14ac:dyDescent="0.3">
      <c r="G1640" t="str">
        <f>IF(AND('Main Data(Cleaned)'!E1639&gt;7,'Main Data(Cleaned)'!I1639="Yes"),"High Qty &amp; Returned","No")</f>
        <v>No</v>
      </c>
    </row>
    <row r="1641" spans="7:7" x14ac:dyDescent="0.3">
      <c r="G1641" t="str">
        <f>IF(AND('Main Data(Cleaned)'!E1640&gt;7,'Main Data(Cleaned)'!I1640="Yes"),"High Qty &amp; Returned","No")</f>
        <v>No</v>
      </c>
    </row>
    <row r="1642" spans="7:7" x14ac:dyDescent="0.3">
      <c r="G1642" t="str">
        <f>IF(AND('Main Data(Cleaned)'!E1641&gt;7,'Main Data(Cleaned)'!I1641="Yes"),"High Qty &amp; Returned","No")</f>
        <v>No</v>
      </c>
    </row>
    <row r="1643" spans="7:7" x14ac:dyDescent="0.3">
      <c r="G1643" t="str">
        <f>IF(AND('Main Data(Cleaned)'!E1642&gt;7,'Main Data(Cleaned)'!I1642="Yes"),"High Qty &amp; Returned","No")</f>
        <v>No</v>
      </c>
    </row>
    <row r="1644" spans="7:7" x14ac:dyDescent="0.3">
      <c r="G1644" t="str">
        <f>IF(AND('Main Data(Cleaned)'!E1643&gt;7,'Main Data(Cleaned)'!I1643="Yes"),"High Qty &amp; Returned","No")</f>
        <v>No</v>
      </c>
    </row>
    <row r="1645" spans="7:7" x14ac:dyDescent="0.3">
      <c r="G1645" t="str">
        <f>IF(AND('Main Data(Cleaned)'!E1644&gt;7,'Main Data(Cleaned)'!I1644="Yes"),"High Qty &amp; Returned","No")</f>
        <v>No</v>
      </c>
    </row>
    <row r="1646" spans="7:7" x14ac:dyDescent="0.3">
      <c r="G1646" t="str">
        <f>IF(AND('Main Data(Cleaned)'!E1645&gt;7,'Main Data(Cleaned)'!I1645="Yes"),"High Qty &amp; Returned","No")</f>
        <v>No</v>
      </c>
    </row>
    <row r="1647" spans="7:7" x14ac:dyDescent="0.3">
      <c r="G1647" t="str">
        <f>IF(AND('Main Data(Cleaned)'!E1646&gt;7,'Main Data(Cleaned)'!I1646="Yes"),"High Qty &amp; Returned","No")</f>
        <v>No</v>
      </c>
    </row>
    <row r="1648" spans="7:7" x14ac:dyDescent="0.3">
      <c r="G1648" t="str">
        <f>IF(AND('Main Data(Cleaned)'!E1647&gt;7,'Main Data(Cleaned)'!I1647="Yes"),"High Qty &amp; Returned","No")</f>
        <v>No</v>
      </c>
    </row>
    <row r="1649" spans="7:7" x14ac:dyDescent="0.3">
      <c r="G1649" t="str">
        <f>IF(AND('Main Data(Cleaned)'!E1648&gt;7,'Main Data(Cleaned)'!I1648="Yes"),"High Qty &amp; Returned","No")</f>
        <v>No</v>
      </c>
    </row>
    <row r="1650" spans="7:7" x14ac:dyDescent="0.3">
      <c r="G1650" t="str">
        <f>IF(AND('Main Data(Cleaned)'!E1649&gt;7,'Main Data(Cleaned)'!I1649="Yes"),"High Qty &amp; Returned","No")</f>
        <v>No</v>
      </c>
    </row>
    <row r="1651" spans="7:7" x14ac:dyDescent="0.3">
      <c r="G1651" t="str">
        <f>IF(AND('Main Data(Cleaned)'!E1650&gt;7,'Main Data(Cleaned)'!I1650="Yes"),"High Qty &amp; Returned","No")</f>
        <v>No</v>
      </c>
    </row>
    <row r="1652" spans="7:7" x14ac:dyDescent="0.3">
      <c r="G1652" t="str">
        <f>IF(AND('Main Data(Cleaned)'!E1651&gt;7,'Main Data(Cleaned)'!I1651="Yes"),"High Qty &amp; Returned","No")</f>
        <v>No</v>
      </c>
    </row>
    <row r="1653" spans="7:7" x14ac:dyDescent="0.3">
      <c r="G1653" t="str">
        <f>IF(AND('Main Data(Cleaned)'!E1652&gt;7,'Main Data(Cleaned)'!I1652="Yes"),"High Qty &amp; Returned","No")</f>
        <v>No</v>
      </c>
    </row>
    <row r="1654" spans="7:7" x14ac:dyDescent="0.3">
      <c r="G1654" t="str">
        <f>IF(AND('Main Data(Cleaned)'!E1653&gt;7,'Main Data(Cleaned)'!I1653="Yes"),"High Qty &amp; Returned","No")</f>
        <v>No</v>
      </c>
    </row>
    <row r="1655" spans="7:7" x14ac:dyDescent="0.3">
      <c r="G1655" t="str">
        <f>IF(AND('Main Data(Cleaned)'!E1654&gt;7,'Main Data(Cleaned)'!I1654="Yes"),"High Qty &amp; Returned","No")</f>
        <v>No</v>
      </c>
    </row>
    <row r="1656" spans="7:7" x14ac:dyDescent="0.3">
      <c r="G1656" t="str">
        <f>IF(AND('Main Data(Cleaned)'!E1655&gt;7,'Main Data(Cleaned)'!I1655="Yes"),"High Qty &amp; Returned","No")</f>
        <v>No</v>
      </c>
    </row>
    <row r="1657" spans="7:7" x14ac:dyDescent="0.3">
      <c r="G1657" t="str">
        <f>IF(AND('Main Data(Cleaned)'!E1656&gt;7,'Main Data(Cleaned)'!I1656="Yes"),"High Qty &amp; Returned","No")</f>
        <v>No</v>
      </c>
    </row>
    <row r="1658" spans="7:7" x14ac:dyDescent="0.3">
      <c r="G1658" t="str">
        <f>IF(AND('Main Data(Cleaned)'!E1657&gt;7,'Main Data(Cleaned)'!I1657="Yes"),"High Qty &amp; Returned","No")</f>
        <v>No</v>
      </c>
    </row>
    <row r="1659" spans="7:7" x14ac:dyDescent="0.3">
      <c r="G1659" t="str">
        <f>IF(AND('Main Data(Cleaned)'!E1658&gt;7,'Main Data(Cleaned)'!I1658="Yes"),"High Qty &amp; Returned","No")</f>
        <v>No</v>
      </c>
    </row>
    <row r="1660" spans="7:7" x14ac:dyDescent="0.3">
      <c r="G1660" t="str">
        <f>IF(AND('Main Data(Cleaned)'!E1659&gt;7,'Main Data(Cleaned)'!I1659="Yes"),"High Qty &amp; Returned","No")</f>
        <v>No</v>
      </c>
    </row>
    <row r="1661" spans="7:7" x14ac:dyDescent="0.3">
      <c r="G1661" t="str">
        <f>IF(AND('Main Data(Cleaned)'!E1660&gt;7,'Main Data(Cleaned)'!I1660="Yes"),"High Qty &amp; Returned","No")</f>
        <v>No</v>
      </c>
    </row>
    <row r="1662" spans="7:7" x14ac:dyDescent="0.3">
      <c r="G1662" t="str">
        <f>IF(AND('Main Data(Cleaned)'!E1661&gt;7,'Main Data(Cleaned)'!I1661="Yes"),"High Qty &amp; Returned","No")</f>
        <v>No</v>
      </c>
    </row>
    <row r="1663" spans="7:7" x14ac:dyDescent="0.3">
      <c r="G1663" t="str">
        <f>IF(AND('Main Data(Cleaned)'!E1662&gt;7,'Main Data(Cleaned)'!I1662="Yes"),"High Qty &amp; Returned","No")</f>
        <v>No</v>
      </c>
    </row>
    <row r="1664" spans="7:7" x14ac:dyDescent="0.3">
      <c r="G1664" t="str">
        <f>IF(AND('Main Data(Cleaned)'!E1663&gt;7,'Main Data(Cleaned)'!I1663="Yes"),"High Qty &amp; Returned","No")</f>
        <v>No</v>
      </c>
    </row>
    <row r="1665" spans="7:7" x14ac:dyDescent="0.3">
      <c r="G1665" t="str">
        <f>IF(AND('Main Data(Cleaned)'!E1664&gt;7,'Main Data(Cleaned)'!I1664="Yes"),"High Qty &amp; Returned","No")</f>
        <v>No</v>
      </c>
    </row>
    <row r="1666" spans="7:7" x14ac:dyDescent="0.3">
      <c r="G1666" t="str">
        <f>IF(AND('Main Data(Cleaned)'!E1665&gt;7,'Main Data(Cleaned)'!I1665="Yes"),"High Qty &amp; Returned","No")</f>
        <v>No</v>
      </c>
    </row>
    <row r="1667" spans="7:7" x14ac:dyDescent="0.3">
      <c r="G1667" t="str">
        <f>IF(AND('Main Data(Cleaned)'!E1666&gt;7,'Main Data(Cleaned)'!I1666="Yes"),"High Qty &amp; Returned","No")</f>
        <v>No</v>
      </c>
    </row>
    <row r="1668" spans="7:7" x14ac:dyDescent="0.3">
      <c r="G1668" t="str">
        <f>IF(AND('Main Data(Cleaned)'!E1667&gt;7,'Main Data(Cleaned)'!I1667="Yes"),"High Qty &amp; Returned","No")</f>
        <v>No</v>
      </c>
    </row>
    <row r="1669" spans="7:7" x14ac:dyDescent="0.3">
      <c r="G1669" t="str">
        <f>IF(AND('Main Data(Cleaned)'!E1668&gt;7,'Main Data(Cleaned)'!I1668="Yes"),"High Qty &amp; Returned","No")</f>
        <v>No</v>
      </c>
    </row>
    <row r="1670" spans="7:7" x14ac:dyDescent="0.3">
      <c r="G1670" t="str">
        <f>IF(AND('Main Data(Cleaned)'!E1669&gt;7,'Main Data(Cleaned)'!I1669="Yes"),"High Qty &amp; Returned","No")</f>
        <v>No</v>
      </c>
    </row>
    <row r="1671" spans="7:7" x14ac:dyDescent="0.3">
      <c r="G1671" t="str">
        <f>IF(AND('Main Data(Cleaned)'!E1670&gt;7,'Main Data(Cleaned)'!I1670="Yes"),"High Qty &amp; Returned","No")</f>
        <v>No</v>
      </c>
    </row>
    <row r="1672" spans="7:7" x14ac:dyDescent="0.3">
      <c r="G1672" t="str">
        <f>IF(AND('Main Data(Cleaned)'!E1671&gt;7,'Main Data(Cleaned)'!I1671="Yes"),"High Qty &amp; Returned","No")</f>
        <v>No</v>
      </c>
    </row>
    <row r="1673" spans="7:7" x14ac:dyDescent="0.3">
      <c r="G1673" t="str">
        <f>IF(AND('Main Data(Cleaned)'!E1672&gt;7,'Main Data(Cleaned)'!I1672="Yes"),"High Qty &amp; Returned","No")</f>
        <v>No</v>
      </c>
    </row>
    <row r="1674" spans="7:7" x14ac:dyDescent="0.3">
      <c r="G1674" t="str">
        <f>IF(AND('Main Data(Cleaned)'!E1673&gt;7,'Main Data(Cleaned)'!I1673="Yes"),"High Qty &amp; Returned","No")</f>
        <v>No</v>
      </c>
    </row>
    <row r="1675" spans="7:7" x14ac:dyDescent="0.3">
      <c r="G1675" t="str">
        <f>IF(AND('Main Data(Cleaned)'!E1674&gt;7,'Main Data(Cleaned)'!I1674="Yes"),"High Qty &amp; Returned","No")</f>
        <v>No</v>
      </c>
    </row>
    <row r="1676" spans="7:7" x14ac:dyDescent="0.3">
      <c r="G1676" t="str">
        <f>IF(AND('Main Data(Cleaned)'!E1675&gt;7,'Main Data(Cleaned)'!I1675="Yes"),"High Qty &amp; Returned","No")</f>
        <v>No</v>
      </c>
    </row>
    <row r="1677" spans="7:7" x14ac:dyDescent="0.3">
      <c r="G1677" t="str">
        <f>IF(AND('Main Data(Cleaned)'!E1676&gt;7,'Main Data(Cleaned)'!I1676="Yes"),"High Qty &amp; Returned","No")</f>
        <v>No</v>
      </c>
    </row>
    <row r="1678" spans="7:7" x14ac:dyDescent="0.3">
      <c r="G1678" t="str">
        <f>IF(AND('Main Data(Cleaned)'!E1677&gt;7,'Main Data(Cleaned)'!I1677="Yes"),"High Qty &amp; Returned","No")</f>
        <v>No</v>
      </c>
    </row>
    <row r="1679" spans="7:7" x14ac:dyDescent="0.3">
      <c r="G1679" t="str">
        <f>IF(AND('Main Data(Cleaned)'!E1678&gt;7,'Main Data(Cleaned)'!I1678="Yes"),"High Qty &amp; Returned","No")</f>
        <v>No</v>
      </c>
    </row>
    <row r="1680" spans="7:7" x14ac:dyDescent="0.3">
      <c r="G1680" t="str">
        <f>IF(AND('Main Data(Cleaned)'!E1679&gt;7,'Main Data(Cleaned)'!I1679="Yes"),"High Qty &amp; Returned","No")</f>
        <v>No</v>
      </c>
    </row>
    <row r="1681" spans="7:7" x14ac:dyDescent="0.3">
      <c r="G1681" t="str">
        <f>IF(AND('Main Data(Cleaned)'!E1680&gt;7,'Main Data(Cleaned)'!I1680="Yes"),"High Qty &amp; Returned","No")</f>
        <v>No</v>
      </c>
    </row>
    <row r="1682" spans="7:7" x14ac:dyDescent="0.3">
      <c r="G1682" t="str">
        <f>IF(AND('Main Data(Cleaned)'!E1681&gt;7,'Main Data(Cleaned)'!I1681="Yes"),"High Qty &amp; Returned","No")</f>
        <v>No</v>
      </c>
    </row>
    <row r="1683" spans="7:7" x14ac:dyDescent="0.3">
      <c r="G1683" t="str">
        <f>IF(AND('Main Data(Cleaned)'!E1682&gt;7,'Main Data(Cleaned)'!I1682="Yes"),"High Qty &amp; Returned","No")</f>
        <v>No</v>
      </c>
    </row>
    <row r="1684" spans="7:7" x14ac:dyDescent="0.3">
      <c r="G1684" t="str">
        <f>IF(AND('Main Data(Cleaned)'!E1683&gt;7,'Main Data(Cleaned)'!I1683="Yes"),"High Qty &amp; Returned","No")</f>
        <v>No</v>
      </c>
    </row>
    <row r="1685" spans="7:7" x14ac:dyDescent="0.3">
      <c r="G1685" t="str">
        <f>IF(AND('Main Data(Cleaned)'!E1684&gt;7,'Main Data(Cleaned)'!I1684="Yes"),"High Qty &amp; Returned","No")</f>
        <v>No</v>
      </c>
    </row>
    <row r="1686" spans="7:7" x14ac:dyDescent="0.3">
      <c r="G1686" t="str">
        <f>IF(AND('Main Data(Cleaned)'!E1685&gt;7,'Main Data(Cleaned)'!I1685="Yes"),"High Qty &amp; Returned","No")</f>
        <v>No</v>
      </c>
    </row>
    <row r="1687" spans="7:7" x14ac:dyDescent="0.3">
      <c r="G1687" t="str">
        <f>IF(AND('Main Data(Cleaned)'!E1686&gt;7,'Main Data(Cleaned)'!I1686="Yes"),"High Qty &amp; Returned","No")</f>
        <v>No</v>
      </c>
    </row>
    <row r="1688" spans="7:7" x14ac:dyDescent="0.3">
      <c r="G1688" t="str">
        <f>IF(AND('Main Data(Cleaned)'!E1687&gt;7,'Main Data(Cleaned)'!I1687="Yes"),"High Qty &amp; Returned","No")</f>
        <v>No</v>
      </c>
    </row>
    <row r="1689" spans="7:7" x14ac:dyDescent="0.3">
      <c r="G1689" t="str">
        <f>IF(AND('Main Data(Cleaned)'!E1688&gt;7,'Main Data(Cleaned)'!I1688="Yes"),"High Qty &amp; Returned","No")</f>
        <v>No</v>
      </c>
    </row>
    <row r="1690" spans="7:7" x14ac:dyDescent="0.3">
      <c r="G1690" t="str">
        <f>IF(AND('Main Data(Cleaned)'!E1689&gt;7,'Main Data(Cleaned)'!I1689="Yes"),"High Qty &amp; Returned","No")</f>
        <v>No</v>
      </c>
    </row>
    <row r="1691" spans="7:7" x14ac:dyDescent="0.3">
      <c r="G1691" t="str">
        <f>IF(AND('Main Data(Cleaned)'!E1690&gt;7,'Main Data(Cleaned)'!I1690="Yes"),"High Qty &amp; Returned","No")</f>
        <v>No</v>
      </c>
    </row>
    <row r="1692" spans="7:7" x14ac:dyDescent="0.3">
      <c r="G1692" t="str">
        <f>IF(AND('Main Data(Cleaned)'!E1691&gt;7,'Main Data(Cleaned)'!I1691="Yes"),"High Qty &amp; Returned","No")</f>
        <v>No</v>
      </c>
    </row>
    <row r="1693" spans="7:7" x14ac:dyDescent="0.3">
      <c r="G1693" t="str">
        <f>IF(AND('Main Data(Cleaned)'!E1692&gt;7,'Main Data(Cleaned)'!I1692="Yes"),"High Qty &amp; Returned","No")</f>
        <v>No</v>
      </c>
    </row>
    <row r="1694" spans="7:7" x14ac:dyDescent="0.3">
      <c r="G1694" t="str">
        <f>IF(AND('Main Data(Cleaned)'!E1693&gt;7,'Main Data(Cleaned)'!I1693="Yes"),"High Qty &amp; Returned","No")</f>
        <v>No</v>
      </c>
    </row>
    <row r="1695" spans="7:7" x14ac:dyDescent="0.3">
      <c r="G1695" t="str">
        <f>IF(AND('Main Data(Cleaned)'!E1694&gt;7,'Main Data(Cleaned)'!I1694="Yes"),"High Qty &amp; Returned","No")</f>
        <v>No</v>
      </c>
    </row>
    <row r="1696" spans="7:7" x14ac:dyDescent="0.3">
      <c r="G1696" t="str">
        <f>IF(AND('Main Data(Cleaned)'!E1695&gt;7,'Main Data(Cleaned)'!I1695="Yes"),"High Qty &amp; Returned","No")</f>
        <v>No</v>
      </c>
    </row>
    <row r="1697" spans="7:7" x14ac:dyDescent="0.3">
      <c r="G1697" t="str">
        <f>IF(AND('Main Data(Cleaned)'!E1696&gt;7,'Main Data(Cleaned)'!I1696="Yes"),"High Qty &amp; Returned","No")</f>
        <v>No</v>
      </c>
    </row>
    <row r="1698" spans="7:7" x14ac:dyDescent="0.3">
      <c r="G1698" t="str">
        <f>IF(AND('Main Data(Cleaned)'!E1697&gt;7,'Main Data(Cleaned)'!I1697="Yes"),"High Qty &amp; Returned","No")</f>
        <v>No</v>
      </c>
    </row>
    <row r="1699" spans="7:7" x14ac:dyDescent="0.3">
      <c r="G1699" t="str">
        <f>IF(AND('Main Data(Cleaned)'!E1698&gt;7,'Main Data(Cleaned)'!I1698="Yes"),"High Qty &amp; Returned","No")</f>
        <v>No</v>
      </c>
    </row>
    <row r="1700" spans="7:7" x14ac:dyDescent="0.3">
      <c r="G1700" t="str">
        <f>IF(AND('Main Data(Cleaned)'!E1699&gt;7,'Main Data(Cleaned)'!I1699="Yes"),"High Qty &amp; Returned","No")</f>
        <v>No</v>
      </c>
    </row>
    <row r="1701" spans="7:7" x14ac:dyDescent="0.3">
      <c r="G1701" t="str">
        <f>IF(AND('Main Data(Cleaned)'!E1700&gt;7,'Main Data(Cleaned)'!I1700="Yes"),"High Qty &amp; Returned","No")</f>
        <v>No</v>
      </c>
    </row>
    <row r="1702" spans="7:7" x14ac:dyDescent="0.3">
      <c r="G1702" t="str">
        <f>IF(AND('Main Data(Cleaned)'!E1701&gt;7,'Main Data(Cleaned)'!I1701="Yes"),"High Qty &amp; Returned","No")</f>
        <v>No</v>
      </c>
    </row>
    <row r="1703" spans="7:7" x14ac:dyDescent="0.3">
      <c r="G1703" t="str">
        <f>IF(AND('Main Data(Cleaned)'!E1702&gt;7,'Main Data(Cleaned)'!I1702="Yes"),"High Qty &amp; Returned","No")</f>
        <v>No</v>
      </c>
    </row>
    <row r="1704" spans="7:7" x14ac:dyDescent="0.3">
      <c r="G1704" t="str">
        <f>IF(AND('Main Data(Cleaned)'!E1703&gt;7,'Main Data(Cleaned)'!I1703="Yes"),"High Qty &amp; Returned","No")</f>
        <v>No</v>
      </c>
    </row>
    <row r="1705" spans="7:7" x14ac:dyDescent="0.3">
      <c r="G1705" t="str">
        <f>IF(AND('Main Data(Cleaned)'!E1704&gt;7,'Main Data(Cleaned)'!I1704="Yes"),"High Qty &amp; Returned","No")</f>
        <v>No</v>
      </c>
    </row>
    <row r="1706" spans="7:7" x14ac:dyDescent="0.3">
      <c r="G1706" t="str">
        <f>IF(AND('Main Data(Cleaned)'!E1705&gt;7,'Main Data(Cleaned)'!I1705="Yes"),"High Qty &amp; Returned","No")</f>
        <v>No</v>
      </c>
    </row>
    <row r="1707" spans="7:7" x14ac:dyDescent="0.3">
      <c r="G1707" t="str">
        <f>IF(AND('Main Data(Cleaned)'!E1706&gt;7,'Main Data(Cleaned)'!I1706="Yes"),"High Qty &amp; Returned","No")</f>
        <v>No</v>
      </c>
    </row>
    <row r="1708" spans="7:7" x14ac:dyDescent="0.3">
      <c r="G1708" t="str">
        <f>IF(AND('Main Data(Cleaned)'!E1707&gt;7,'Main Data(Cleaned)'!I1707="Yes"),"High Qty &amp; Returned","No")</f>
        <v>No</v>
      </c>
    </row>
    <row r="1709" spans="7:7" x14ac:dyDescent="0.3">
      <c r="G1709" t="str">
        <f>IF(AND('Main Data(Cleaned)'!E1708&gt;7,'Main Data(Cleaned)'!I1708="Yes"),"High Qty &amp; Returned","No")</f>
        <v>No</v>
      </c>
    </row>
    <row r="1710" spans="7:7" x14ac:dyDescent="0.3">
      <c r="G1710" t="str">
        <f>IF(AND('Main Data(Cleaned)'!E1709&gt;7,'Main Data(Cleaned)'!I1709="Yes"),"High Qty &amp; Returned","No")</f>
        <v>No</v>
      </c>
    </row>
    <row r="1711" spans="7:7" x14ac:dyDescent="0.3">
      <c r="G1711" t="str">
        <f>IF(AND('Main Data(Cleaned)'!E1710&gt;7,'Main Data(Cleaned)'!I1710="Yes"),"High Qty &amp; Returned","No")</f>
        <v>No</v>
      </c>
    </row>
    <row r="1712" spans="7:7" x14ac:dyDescent="0.3">
      <c r="G1712" t="str">
        <f>IF(AND('Main Data(Cleaned)'!E1711&gt;7,'Main Data(Cleaned)'!I1711="Yes"),"High Qty &amp; Returned","No")</f>
        <v>No</v>
      </c>
    </row>
    <row r="1713" spans="7:7" x14ac:dyDescent="0.3">
      <c r="G1713" t="str">
        <f>IF(AND('Main Data(Cleaned)'!E1712&gt;7,'Main Data(Cleaned)'!I1712="Yes"),"High Qty &amp; Returned","No")</f>
        <v>No</v>
      </c>
    </row>
    <row r="1714" spans="7:7" x14ac:dyDescent="0.3">
      <c r="G1714" t="str">
        <f>IF(AND('Main Data(Cleaned)'!E1713&gt;7,'Main Data(Cleaned)'!I1713="Yes"),"High Qty &amp; Returned","No")</f>
        <v>No</v>
      </c>
    </row>
    <row r="1715" spans="7:7" x14ac:dyDescent="0.3">
      <c r="G1715" t="str">
        <f>IF(AND('Main Data(Cleaned)'!E1714&gt;7,'Main Data(Cleaned)'!I1714="Yes"),"High Qty &amp; Returned","No")</f>
        <v>No</v>
      </c>
    </row>
    <row r="1716" spans="7:7" x14ac:dyDescent="0.3">
      <c r="G1716" t="str">
        <f>IF(AND('Main Data(Cleaned)'!E1715&gt;7,'Main Data(Cleaned)'!I1715="Yes"),"High Qty &amp; Returned","No")</f>
        <v>No</v>
      </c>
    </row>
    <row r="1717" spans="7:7" x14ac:dyDescent="0.3">
      <c r="G1717" t="str">
        <f>IF(AND('Main Data(Cleaned)'!E1716&gt;7,'Main Data(Cleaned)'!I1716="Yes"),"High Qty &amp; Returned","No")</f>
        <v>No</v>
      </c>
    </row>
    <row r="1718" spans="7:7" x14ac:dyDescent="0.3">
      <c r="G1718" t="str">
        <f>IF(AND('Main Data(Cleaned)'!E1717&gt;7,'Main Data(Cleaned)'!I1717="Yes"),"High Qty &amp; Returned","No")</f>
        <v>No</v>
      </c>
    </row>
    <row r="1719" spans="7:7" x14ac:dyDescent="0.3">
      <c r="G1719" t="str">
        <f>IF(AND('Main Data(Cleaned)'!E1718&gt;7,'Main Data(Cleaned)'!I1718="Yes"),"High Qty &amp; Returned","No")</f>
        <v>No</v>
      </c>
    </row>
    <row r="1720" spans="7:7" x14ac:dyDescent="0.3">
      <c r="G1720" t="str">
        <f>IF(AND('Main Data(Cleaned)'!E1719&gt;7,'Main Data(Cleaned)'!I1719="Yes"),"High Qty &amp; Returned","No")</f>
        <v>No</v>
      </c>
    </row>
    <row r="1721" spans="7:7" x14ac:dyDescent="0.3">
      <c r="G1721" t="str">
        <f>IF(AND('Main Data(Cleaned)'!E1720&gt;7,'Main Data(Cleaned)'!I1720="Yes"),"High Qty &amp; Returned","No")</f>
        <v>No</v>
      </c>
    </row>
    <row r="1722" spans="7:7" x14ac:dyDescent="0.3">
      <c r="G1722" t="str">
        <f>IF(AND('Main Data(Cleaned)'!E1721&gt;7,'Main Data(Cleaned)'!I1721="Yes"),"High Qty &amp; Returned","No")</f>
        <v>No</v>
      </c>
    </row>
    <row r="1723" spans="7:7" x14ac:dyDescent="0.3">
      <c r="G1723" t="str">
        <f>IF(AND('Main Data(Cleaned)'!E1722&gt;7,'Main Data(Cleaned)'!I1722="Yes"),"High Qty &amp; Returned","No")</f>
        <v>No</v>
      </c>
    </row>
    <row r="1724" spans="7:7" x14ac:dyDescent="0.3">
      <c r="G1724" t="str">
        <f>IF(AND('Main Data(Cleaned)'!E1723&gt;7,'Main Data(Cleaned)'!I1723="Yes"),"High Qty &amp; Returned","No")</f>
        <v>No</v>
      </c>
    </row>
    <row r="1725" spans="7:7" x14ac:dyDescent="0.3">
      <c r="G1725" t="str">
        <f>IF(AND('Main Data(Cleaned)'!E1724&gt;7,'Main Data(Cleaned)'!I1724="Yes"),"High Qty &amp; Returned","No")</f>
        <v>No</v>
      </c>
    </row>
    <row r="1726" spans="7:7" x14ac:dyDescent="0.3">
      <c r="G1726" t="str">
        <f>IF(AND('Main Data(Cleaned)'!E1725&gt;7,'Main Data(Cleaned)'!I1725="Yes"),"High Qty &amp; Returned","No")</f>
        <v>No</v>
      </c>
    </row>
    <row r="1727" spans="7:7" x14ac:dyDescent="0.3">
      <c r="G1727" t="str">
        <f>IF(AND('Main Data(Cleaned)'!E1726&gt;7,'Main Data(Cleaned)'!I1726="Yes"),"High Qty &amp; Returned","No")</f>
        <v>No</v>
      </c>
    </row>
    <row r="1728" spans="7:7" x14ac:dyDescent="0.3">
      <c r="G1728" t="str">
        <f>IF(AND('Main Data(Cleaned)'!E1727&gt;7,'Main Data(Cleaned)'!I1727="Yes"),"High Qty &amp; Returned","No")</f>
        <v>No</v>
      </c>
    </row>
    <row r="1729" spans="7:7" x14ac:dyDescent="0.3">
      <c r="G1729" t="str">
        <f>IF(AND('Main Data(Cleaned)'!E1728&gt;7,'Main Data(Cleaned)'!I1728="Yes"),"High Qty &amp; Returned","No")</f>
        <v>No</v>
      </c>
    </row>
    <row r="1730" spans="7:7" x14ac:dyDescent="0.3">
      <c r="G1730" t="str">
        <f>IF(AND('Main Data(Cleaned)'!E1729&gt;7,'Main Data(Cleaned)'!I1729="Yes"),"High Qty &amp; Returned","No")</f>
        <v>No</v>
      </c>
    </row>
    <row r="1731" spans="7:7" x14ac:dyDescent="0.3">
      <c r="G1731" t="str">
        <f>IF(AND('Main Data(Cleaned)'!E1730&gt;7,'Main Data(Cleaned)'!I1730="Yes"),"High Qty &amp; Returned","No")</f>
        <v>No</v>
      </c>
    </row>
    <row r="1732" spans="7:7" x14ac:dyDescent="0.3">
      <c r="G1732" t="str">
        <f>IF(AND('Main Data(Cleaned)'!E1731&gt;7,'Main Data(Cleaned)'!I1731="Yes"),"High Qty &amp; Returned","No")</f>
        <v>No</v>
      </c>
    </row>
    <row r="1733" spans="7:7" x14ac:dyDescent="0.3">
      <c r="G1733" t="str">
        <f>IF(AND('Main Data(Cleaned)'!E1732&gt;7,'Main Data(Cleaned)'!I1732="Yes"),"High Qty &amp; Returned","No")</f>
        <v>No</v>
      </c>
    </row>
    <row r="1734" spans="7:7" x14ac:dyDescent="0.3">
      <c r="G1734" t="str">
        <f>IF(AND('Main Data(Cleaned)'!E1733&gt;7,'Main Data(Cleaned)'!I1733="Yes"),"High Qty &amp; Returned","No")</f>
        <v>No</v>
      </c>
    </row>
    <row r="1735" spans="7:7" x14ac:dyDescent="0.3">
      <c r="G1735" t="str">
        <f>IF(AND('Main Data(Cleaned)'!E1734&gt;7,'Main Data(Cleaned)'!I1734="Yes"),"High Qty &amp; Returned","No")</f>
        <v>No</v>
      </c>
    </row>
    <row r="1736" spans="7:7" x14ac:dyDescent="0.3">
      <c r="G1736" t="str">
        <f>IF(AND('Main Data(Cleaned)'!E1735&gt;7,'Main Data(Cleaned)'!I1735="Yes"),"High Qty &amp; Returned","No")</f>
        <v>No</v>
      </c>
    </row>
    <row r="1737" spans="7:7" x14ac:dyDescent="0.3">
      <c r="G1737" t="str">
        <f>IF(AND('Main Data(Cleaned)'!E1736&gt;7,'Main Data(Cleaned)'!I1736="Yes"),"High Qty &amp; Returned","No")</f>
        <v>No</v>
      </c>
    </row>
    <row r="1738" spans="7:7" x14ac:dyDescent="0.3">
      <c r="G1738" t="str">
        <f>IF(AND('Main Data(Cleaned)'!E1737&gt;7,'Main Data(Cleaned)'!I1737="Yes"),"High Qty &amp; Returned","No")</f>
        <v>No</v>
      </c>
    </row>
    <row r="1739" spans="7:7" x14ac:dyDescent="0.3">
      <c r="G1739" t="str">
        <f>IF(AND('Main Data(Cleaned)'!E1738&gt;7,'Main Data(Cleaned)'!I1738="Yes"),"High Qty &amp; Returned","No")</f>
        <v>No</v>
      </c>
    </row>
    <row r="1740" spans="7:7" x14ac:dyDescent="0.3">
      <c r="G1740" t="str">
        <f>IF(AND('Main Data(Cleaned)'!E1739&gt;7,'Main Data(Cleaned)'!I1739="Yes"),"High Qty &amp; Returned","No")</f>
        <v>No</v>
      </c>
    </row>
    <row r="1741" spans="7:7" x14ac:dyDescent="0.3">
      <c r="G1741" t="str">
        <f>IF(AND('Main Data(Cleaned)'!E1740&gt;7,'Main Data(Cleaned)'!I1740="Yes"),"High Qty &amp; Returned","No")</f>
        <v>No</v>
      </c>
    </row>
    <row r="1742" spans="7:7" x14ac:dyDescent="0.3">
      <c r="G1742" t="str">
        <f>IF(AND('Main Data(Cleaned)'!E1741&gt;7,'Main Data(Cleaned)'!I1741="Yes"),"High Qty &amp; Returned","No")</f>
        <v>No</v>
      </c>
    </row>
    <row r="1743" spans="7:7" x14ac:dyDescent="0.3">
      <c r="G1743" t="str">
        <f>IF(AND('Main Data(Cleaned)'!E1742&gt;7,'Main Data(Cleaned)'!I1742="Yes"),"High Qty &amp; Returned","No")</f>
        <v>No</v>
      </c>
    </row>
    <row r="1744" spans="7:7" x14ac:dyDescent="0.3">
      <c r="G1744" t="str">
        <f>IF(AND('Main Data(Cleaned)'!E1743&gt;7,'Main Data(Cleaned)'!I1743="Yes"),"High Qty &amp; Returned","No")</f>
        <v>No</v>
      </c>
    </row>
    <row r="1745" spans="7:7" x14ac:dyDescent="0.3">
      <c r="G1745" t="str">
        <f>IF(AND('Main Data(Cleaned)'!E1744&gt;7,'Main Data(Cleaned)'!I1744="Yes"),"High Qty &amp; Returned","No")</f>
        <v>No</v>
      </c>
    </row>
    <row r="1746" spans="7:7" x14ac:dyDescent="0.3">
      <c r="G1746" t="str">
        <f>IF(AND('Main Data(Cleaned)'!E1745&gt;7,'Main Data(Cleaned)'!I1745="Yes"),"High Qty &amp; Returned","No")</f>
        <v>No</v>
      </c>
    </row>
    <row r="1747" spans="7:7" x14ac:dyDescent="0.3">
      <c r="G1747" t="str">
        <f>IF(AND('Main Data(Cleaned)'!E1746&gt;7,'Main Data(Cleaned)'!I1746="Yes"),"High Qty &amp; Returned","No")</f>
        <v>No</v>
      </c>
    </row>
    <row r="1748" spans="7:7" x14ac:dyDescent="0.3">
      <c r="G1748" t="str">
        <f>IF(AND('Main Data(Cleaned)'!E1747&gt;7,'Main Data(Cleaned)'!I1747="Yes"),"High Qty &amp; Returned","No")</f>
        <v>No</v>
      </c>
    </row>
    <row r="1749" spans="7:7" x14ac:dyDescent="0.3">
      <c r="G1749" t="str">
        <f>IF(AND('Main Data(Cleaned)'!E1748&gt;7,'Main Data(Cleaned)'!I1748="Yes"),"High Qty &amp; Returned","No")</f>
        <v>No</v>
      </c>
    </row>
    <row r="1750" spans="7:7" x14ac:dyDescent="0.3">
      <c r="G1750" t="str">
        <f>IF(AND('Main Data(Cleaned)'!E1749&gt;7,'Main Data(Cleaned)'!I1749="Yes"),"High Qty &amp; Returned","No")</f>
        <v>No</v>
      </c>
    </row>
    <row r="1751" spans="7:7" x14ac:dyDescent="0.3">
      <c r="G1751" t="str">
        <f>IF(AND('Main Data(Cleaned)'!E1750&gt;7,'Main Data(Cleaned)'!I1750="Yes"),"High Qty &amp; Returned","No")</f>
        <v>No</v>
      </c>
    </row>
    <row r="1752" spans="7:7" x14ac:dyDescent="0.3">
      <c r="G1752" t="str">
        <f>IF(AND('Main Data(Cleaned)'!E1751&gt;7,'Main Data(Cleaned)'!I1751="Yes"),"High Qty &amp; Returned","No")</f>
        <v>No</v>
      </c>
    </row>
    <row r="1753" spans="7:7" x14ac:dyDescent="0.3">
      <c r="G1753" t="str">
        <f>IF(AND('Main Data(Cleaned)'!E1752&gt;7,'Main Data(Cleaned)'!I1752="Yes"),"High Qty &amp; Returned","No")</f>
        <v>No</v>
      </c>
    </row>
    <row r="1754" spans="7:7" x14ac:dyDescent="0.3">
      <c r="G1754" t="str">
        <f>IF(AND('Main Data(Cleaned)'!E1753&gt;7,'Main Data(Cleaned)'!I1753="Yes"),"High Qty &amp; Returned","No")</f>
        <v>No</v>
      </c>
    </row>
    <row r="1755" spans="7:7" x14ac:dyDescent="0.3">
      <c r="G1755" t="str">
        <f>IF(AND('Main Data(Cleaned)'!E1754&gt;7,'Main Data(Cleaned)'!I1754="Yes"),"High Qty &amp; Returned","No")</f>
        <v>No</v>
      </c>
    </row>
    <row r="1756" spans="7:7" x14ac:dyDescent="0.3">
      <c r="G1756" t="str">
        <f>IF(AND('Main Data(Cleaned)'!E1755&gt;7,'Main Data(Cleaned)'!I1755="Yes"),"High Qty &amp; Returned","No")</f>
        <v>No</v>
      </c>
    </row>
    <row r="1757" spans="7:7" x14ac:dyDescent="0.3">
      <c r="G1757" t="str">
        <f>IF(AND('Main Data(Cleaned)'!E1756&gt;7,'Main Data(Cleaned)'!I1756="Yes"),"High Qty &amp; Returned","No")</f>
        <v>No</v>
      </c>
    </row>
    <row r="1758" spans="7:7" x14ac:dyDescent="0.3">
      <c r="G1758" t="str">
        <f>IF(AND('Main Data(Cleaned)'!E1757&gt;7,'Main Data(Cleaned)'!I1757="Yes"),"High Qty &amp; Returned","No")</f>
        <v>No</v>
      </c>
    </row>
    <row r="1759" spans="7:7" x14ac:dyDescent="0.3">
      <c r="G1759" t="str">
        <f>IF(AND('Main Data(Cleaned)'!E1758&gt;7,'Main Data(Cleaned)'!I1758="Yes"),"High Qty &amp; Returned","No")</f>
        <v>No</v>
      </c>
    </row>
    <row r="1760" spans="7:7" x14ac:dyDescent="0.3">
      <c r="G1760" t="str">
        <f>IF(AND('Main Data(Cleaned)'!E1759&gt;7,'Main Data(Cleaned)'!I1759="Yes"),"High Qty &amp; Returned","No")</f>
        <v>No</v>
      </c>
    </row>
    <row r="1761" spans="7:7" x14ac:dyDescent="0.3">
      <c r="G1761" t="str">
        <f>IF(AND('Main Data(Cleaned)'!E1760&gt;7,'Main Data(Cleaned)'!I1760="Yes"),"High Qty &amp; Returned","No")</f>
        <v>No</v>
      </c>
    </row>
    <row r="1762" spans="7:7" x14ac:dyDescent="0.3">
      <c r="G1762" t="str">
        <f>IF(AND('Main Data(Cleaned)'!E1761&gt;7,'Main Data(Cleaned)'!I1761="Yes"),"High Qty &amp; Returned","No")</f>
        <v>No</v>
      </c>
    </row>
    <row r="1763" spans="7:7" x14ac:dyDescent="0.3">
      <c r="G1763" t="str">
        <f>IF(AND('Main Data(Cleaned)'!E1762&gt;7,'Main Data(Cleaned)'!I1762="Yes"),"High Qty &amp; Returned","No")</f>
        <v>No</v>
      </c>
    </row>
    <row r="1764" spans="7:7" x14ac:dyDescent="0.3">
      <c r="G1764" t="str">
        <f>IF(AND('Main Data(Cleaned)'!E1763&gt;7,'Main Data(Cleaned)'!I1763="Yes"),"High Qty &amp; Returned","No")</f>
        <v>No</v>
      </c>
    </row>
    <row r="1765" spans="7:7" x14ac:dyDescent="0.3">
      <c r="G1765" t="str">
        <f>IF(AND('Main Data(Cleaned)'!E1764&gt;7,'Main Data(Cleaned)'!I1764="Yes"),"High Qty &amp; Returned","No")</f>
        <v>No</v>
      </c>
    </row>
    <row r="1766" spans="7:7" x14ac:dyDescent="0.3">
      <c r="G1766" t="str">
        <f>IF(AND('Main Data(Cleaned)'!E1765&gt;7,'Main Data(Cleaned)'!I1765="Yes"),"High Qty &amp; Returned","No")</f>
        <v>No</v>
      </c>
    </row>
    <row r="1767" spans="7:7" x14ac:dyDescent="0.3">
      <c r="G1767" t="str">
        <f>IF(AND('Main Data(Cleaned)'!E1766&gt;7,'Main Data(Cleaned)'!I1766="Yes"),"High Qty &amp; Returned","No")</f>
        <v>No</v>
      </c>
    </row>
    <row r="1768" spans="7:7" x14ac:dyDescent="0.3">
      <c r="G1768" t="str">
        <f>IF(AND('Main Data(Cleaned)'!E1767&gt;7,'Main Data(Cleaned)'!I1767="Yes"),"High Qty &amp; Returned","No")</f>
        <v>No</v>
      </c>
    </row>
    <row r="1769" spans="7:7" x14ac:dyDescent="0.3">
      <c r="G1769" t="str">
        <f>IF(AND('Main Data(Cleaned)'!E1768&gt;7,'Main Data(Cleaned)'!I1768="Yes"),"High Qty &amp; Returned","No")</f>
        <v>No</v>
      </c>
    </row>
    <row r="1770" spans="7:7" x14ac:dyDescent="0.3">
      <c r="G1770" t="str">
        <f>IF(AND('Main Data(Cleaned)'!E1769&gt;7,'Main Data(Cleaned)'!I1769="Yes"),"High Qty &amp; Returned","No")</f>
        <v>No</v>
      </c>
    </row>
    <row r="1771" spans="7:7" x14ac:dyDescent="0.3">
      <c r="G1771" t="str">
        <f>IF(AND('Main Data(Cleaned)'!E1770&gt;7,'Main Data(Cleaned)'!I1770="Yes"),"High Qty &amp; Returned","No")</f>
        <v>No</v>
      </c>
    </row>
    <row r="1772" spans="7:7" x14ac:dyDescent="0.3">
      <c r="G1772" t="str">
        <f>IF(AND('Main Data(Cleaned)'!E1771&gt;7,'Main Data(Cleaned)'!I1771="Yes"),"High Qty &amp; Returned","No")</f>
        <v>No</v>
      </c>
    </row>
    <row r="1773" spans="7:7" x14ac:dyDescent="0.3">
      <c r="G1773" t="str">
        <f>IF(AND('Main Data(Cleaned)'!E1772&gt;7,'Main Data(Cleaned)'!I1772="Yes"),"High Qty &amp; Returned","No")</f>
        <v>No</v>
      </c>
    </row>
    <row r="1774" spans="7:7" x14ac:dyDescent="0.3">
      <c r="G1774" t="str">
        <f>IF(AND('Main Data(Cleaned)'!E1773&gt;7,'Main Data(Cleaned)'!I1773="Yes"),"High Qty &amp; Returned","No")</f>
        <v>No</v>
      </c>
    </row>
    <row r="1775" spans="7:7" x14ac:dyDescent="0.3">
      <c r="G1775" t="str">
        <f>IF(AND('Main Data(Cleaned)'!E1774&gt;7,'Main Data(Cleaned)'!I1774="Yes"),"High Qty &amp; Returned","No")</f>
        <v>No</v>
      </c>
    </row>
    <row r="1776" spans="7:7" x14ac:dyDescent="0.3">
      <c r="G1776" t="str">
        <f>IF(AND('Main Data(Cleaned)'!E1775&gt;7,'Main Data(Cleaned)'!I1775="Yes"),"High Qty &amp; Returned","No")</f>
        <v>No</v>
      </c>
    </row>
    <row r="1777" spans="7:7" x14ac:dyDescent="0.3">
      <c r="G1777" t="str">
        <f>IF(AND('Main Data(Cleaned)'!E1776&gt;7,'Main Data(Cleaned)'!I1776="Yes"),"High Qty &amp; Returned","No")</f>
        <v>No</v>
      </c>
    </row>
    <row r="1778" spans="7:7" x14ac:dyDescent="0.3">
      <c r="G1778" t="str">
        <f>IF(AND('Main Data(Cleaned)'!E1777&gt;7,'Main Data(Cleaned)'!I1777="Yes"),"High Qty &amp; Returned","No")</f>
        <v>No</v>
      </c>
    </row>
    <row r="1779" spans="7:7" x14ac:dyDescent="0.3">
      <c r="G1779" t="str">
        <f>IF(AND('Main Data(Cleaned)'!E1778&gt;7,'Main Data(Cleaned)'!I1778="Yes"),"High Qty &amp; Returned","No")</f>
        <v>No</v>
      </c>
    </row>
    <row r="1780" spans="7:7" x14ac:dyDescent="0.3">
      <c r="G1780" t="str">
        <f>IF(AND('Main Data(Cleaned)'!E1779&gt;7,'Main Data(Cleaned)'!I1779="Yes"),"High Qty &amp; Returned","No")</f>
        <v>No</v>
      </c>
    </row>
    <row r="1781" spans="7:7" x14ac:dyDescent="0.3">
      <c r="G1781" t="str">
        <f>IF(AND('Main Data(Cleaned)'!E1780&gt;7,'Main Data(Cleaned)'!I1780="Yes"),"High Qty &amp; Returned","No")</f>
        <v>No</v>
      </c>
    </row>
    <row r="1782" spans="7:7" x14ac:dyDescent="0.3">
      <c r="G1782" t="str">
        <f>IF(AND('Main Data(Cleaned)'!E1781&gt;7,'Main Data(Cleaned)'!I1781="Yes"),"High Qty &amp; Returned","No")</f>
        <v>No</v>
      </c>
    </row>
    <row r="1783" spans="7:7" x14ac:dyDescent="0.3">
      <c r="G1783" t="str">
        <f>IF(AND('Main Data(Cleaned)'!E1782&gt;7,'Main Data(Cleaned)'!I1782="Yes"),"High Qty &amp; Returned","No")</f>
        <v>No</v>
      </c>
    </row>
    <row r="1784" spans="7:7" x14ac:dyDescent="0.3">
      <c r="G1784" t="str">
        <f>IF(AND('Main Data(Cleaned)'!E1783&gt;7,'Main Data(Cleaned)'!I1783="Yes"),"High Qty &amp; Returned","No")</f>
        <v>No</v>
      </c>
    </row>
    <row r="1785" spans="7:7" x14ac:dyDescent="0.3">
      <c r="G1785" t="str">
        <f>IF(AND('Main Data(Cleaned)'!E1784&gt;7,'Main Data(Cleaned)'!I1784="Yes"),"High Qty &amp; Returned","No")</f>
        <v>No</v>
      </c>
    </row>
    <row r="1786" spans="7:7" x14ac:dyDescent="0.3">
      <c r="G1786" t="str">
        <f>IF(AND('Main Data(Cleaned)'!E1785&gt;7,'Main Data(Cleaned)'!I1785="Yes"),"High Qty &amp; Returned","No")</f>
        <v>No</v>
      </c>
    </row>
    <row r="1787" spans="7:7" x14ac:dyDescent="0.3">
      <c r="G1787" t="str">
        <f>IF(AND('Main Data(Cleaned)'!E1786&gt;7,'Main Data(Cleaned)'!I1786="Yes"),"High Qty &amp; Returned","No")</f>
        <v>No</v>
      </c>
    </row>
    <row r="1788" spans="7:7" x14ac:dyDescent="0.3">
      <c r="G1788" t="str">
        <f>IF(AND('Main Data(Cleaned)'!E1787&gt;7,'Main Data(Cleaned)'!I1787="Yes"),"High Qty &amp; Returned","No")</f>
        <v>No</v>
      </c>
    </row>
    <row r="1789" spans="7:7" x14ac:dyDescent="0.3">
      <c r="G1789" t="str">
        <f>IF(AND('Main Data(Cleaned)'!E1788&gt;7,'Main Data(Cleaned)'!I1788="Yes"),"High Qty &amp; Returned","No")</f>
        <v>No</v>
      </c>
    </row>
    <row r="1790" spans="7:7" x14ac:dyDescent="0.3">
      <c r="G1790" t="str">
        <f>IF(AND('Main Data(Cleaned)'!E1789&gt;7,'Main Data(Cleaned)'!I1789="Yes"),"High Qty &amp; Returned","No")</f>
        <v>No</v>
      </c>
    </row>
    <row r="1791" spans="7:7" x14ac:dyDescent="0.3">
      <c r="G1791" t="str">
        <f>IF(AND('Main Data(Cleaned)'!E1790&gt;7,'Main Data(Cleaned)'!I1790="Yes"),"High Qty &amp; Returned","No")</f>
        <v>No</v>
      </c>
    </row>
    <row r="1792" spans="7:7" x14ac:dyDescent="0.3">
      <c r="G1792" t="str">
        <f>IF(AND('Main Data(Cleaned)'!E1791&gt;7,'Main Data(Cleaned)'!I1791="Yes"),"High Qty &amp; Returned","No")</f>
        <v>No</v>
      </c>
    </row>
    <row r="1793" spans="7:7" x14ac:dyDescent="0.3">
      <c r="G1793" t="str">
        <f>IF(AND('Main Data(Cleaned)'!E1792&gt;7,'Main Data(Cleaned)'!I1792="Yes"),"High Qty &amp; Returned","No")</f>
        <v>No</v>
      </c>
    </row>
    <row r="1794" spans="7:7" x14ac:dyDescent="0.3">
      <c r="G1794" t="str">
        <f>IF(AND('Main Data(Cleaned)'!E1793&gt;7,'Main Data(Cleaned)'!I1793="Yes"),"High Qty &amp; Returned","No")</f>
        <v>No</v>
      </c>
    </row>
    <row r="1795" spans="7:7" x14ac:dyDescent="0.3">
      <c r="G1795" t="str">
        <f>IF(AND('Main Data(Cleaned)'!E1794&gt;7,'Main Data(Cleaned)'!I1794="Yes"),"High Qty &amp; Returned","No")</f>
        <v>No</v>
      </c>
    </row>
    <row r="1796" spans="7:7" x14ac:dyDescent="0.3">
      <c r="G1796" t="str">
        <f>IF(AND('Main Data(Cleaned)'!E1795&gt;7,'Main Data(Cleaned)'!I1795="Yes"),"High Qty &amp; Returned","No")</f>
        <v>No</v>
      </c>
    </row>
    <row r="1797" spans="7:7" x14ac:dyDescent="0.3">
      <c r="G1797" t="str">
        <f>IF(AND('Main Data(Cleaned)'!E1796&gt;7,'Main Data(Cleaned)'!I1796="Yes"),"High Qty &amp; Returned","No")</f>
        <v>No</v>
      </c>
    </row>
    <row r="1798" spans="7:7" x14ac:dyDescent="0.3">
      <c r="G1798" t="str">
        <f>IF(AND('Main Data(Cleaned)'!E1797&gt;7,'Main Data(Cleaned)'!I1797="Yes"),"High Qty &amp; Returned","No")</f>
        <v>No</v>
      </c>
    </row>
    <row r="1799" spans="7:7" x14ac:dyDescent="0.3">
      <c r="G1799" t="str">
        <f>IF(AND('Main Data(Cleaned)'!E1798&gt;7,'Main Data(Cleaned)'!I1798="Yes"),"High Qty &amp; Returned","No")</f>
        <v>No</v>
      </c>
    </row>
    <row r="1800" spans="7:7" x14ac:dyDescent="0.3">
      <c r="G1800" t="str">
        <f>IF(AND('Main Data(Cleaned)'!E1799&gt;7,'Main Data(Cleaned)'!I1799="Yes"),"High Qty &amp; Returned","No")</f>
        <v>No</v>
      </c>
    </row>
    <row r="1801" spans="7:7" x14ac:dyDescent="0.3">
      <c r="G1801" t="str">
        <f>IF(AND('Main Data(Cleaned)'!E1800&gt;7,'Main Data(Cleaned)'!I1800="Yes"),"High Qty &amp; Returned","No")</f>
        <v>No</v>
      </c>
    </row>
    <row r="1802" spans="7:7" x14ac:dyDescent="0.3">
      <c r="G1802" t="str">
        <f>IF(AND('Main Data(Cleaned)'!E1801&gt;7,'Main Data(Cleaned)'!I1801="Yes"),"High Qty &amp; Returned","No")</f>
        <v>No</v>
      </c>
    </row>
    <row r="1803" spans="7:7" x14ac:dyDescent="0.3">
      <c r="G1803" t="str">
        <f>IF(AND('Main Data(Cleaned)'!E1802&gt;7,'Main Data(Cleaned)'!I1802="Yes"),"High Qty &amp; Returned","No")</f>
        <v>No</v>
      </c>
    </row>
    <row r="1804" spans="7:7" x14ac:dyDescent="0.3">
      <c r="G1804" t="str">
        <f>IF(AND('Main Data(Cleaned)'!E1803&gt;7,'Main Data(Cleaned)'!I1803="Yes"),"High Qty &amp; Returned","No")</f>
        <v>No</v>
      </c>
    </row>
    <row r="1805" spans="7:7" x14ac:dyDescent="0.3">
      <c r="G1805" t="str">
        <f>IF(AND('Main Data(Cleaned)'!E1804&gt;7,'Main Data(Cleaned)'!I1804="Yes"),"High Qty &amp; Returned","No")</f>
        <v>No</v>
      </c>
    </row>
    <row r="1806" spans="7:7" x14ac:dyDescent="0.3">
      <c r="G1806" t="str">
        <f>IF(AND('Main Data(Cleaned)'!E1805&gt;7,'Main Data(Cleaned)'!I1805="Yes"),"High Qty &amp; Returned","No")</f>
        <v>No</v>
      </c>
    </row>
    <row r="1807" spans="7:7" x14ac:dyDescent="0.3">
      <c r="G1807" t="str">
        <f>IF(AND('Main Data(Cleaned)'!E1806&gt;7,'Main Data(Cleaned)'!I1806="Yes"),"High Qty &amp; Returned","No")</f>
        <v>No</v>
      </c>
    </row>
    <row r="1808" spans="7:7" x14ac:dyDescent="0.3">
      <c r="G1808" t="str">
        <f>IF(AND('Main Data(Cleaned)'!E1807&gt;7,'Main Data(Cleaned)'!I1807="Yes"),"High Qty &amp; Returned","No")</f>
        <v>No</v>
      </c>
    </row>
    <row r="1809" spans="7:7" x14ac:dyDescent="0.3">
      <c r="G1809" t="str">
        <f>IF(AND('Main Data(Cleaned)'!E1808&gt;7,'Main Data(Cleaned)'!I1808="Yes"),"High Qty &amp; Returned","No")</f>
        <v>No</v>
      </c>
    </row>
    <row r="1810" spans="7:7" x14ac:dyDescent="0.3">
      <c r="G1810" t="str">
        <f>IF(AND('Main Data(Cleaned)'!E1809&gt;7,'Main Data(Cleaned)'!I1809="Yes"),"High Qty &amp; Returned","No")</f>
        <v>No</v>
      </c>
    </row>
    <row r="1811" spans="7:7" x14ac:dyDescent="0.3">
      <c r="G1811" t="str">
        <f>IF(AND('Main Data(Cleaned)'!E1810&gt;7,'Main Data(Cleaned)'!I1810="Yes"),"High Qty &amp; Returned","No")</f>
        <v>No</v>
      </c>
    </row>
    <row r="1812" spans="7:7" x14ac:dyDescent="0.3">
      <c r="G1812" t="str">
        <f>IF(AND('Main Data(Cleaned)'!E1811&gt;7,'Main Data(Cleaned)'!I1811="Yes"),"High Qty &amp; Returned","No")</f>
        <v>No</v>
      </c>
    </row>
    <row r="1813" spans="7:7" x14ac:dyDescent="0.3">
      <c r="G1813" t="str">
        <f>IF(AND('Main Data(Cleaned)'!E1812&gt;7,'Main Data(Cleaned)'!I1812="Yes"),"High Qty &amp; Returned","No")</f>
        <v>No</v>
      </c>
    </row>
    <row r="1814" spans="7:7" x14ac:dyDescent="0.3">
      <c r="G1814" t="str">
        <f>IF(AND('Main Data(Cleaned)'!E1813&gt;7,'Main Data(Cleaned)'!I1813="Yes"),"High Qty &amp; Returned","No")</f>
        <v>No</v>
      </c>
    </row>
    <row r="1815" spans="7:7" x14ac:dyDescent="0.3">
      <c r="G1815" t="str">
        <f>IF(AND('Main Data(Cleaned)'!E1814&gt;7,'Main Data(Cleaned)'!I1814="Yes"),"High Qty &amp; Returned","No")</f>
        <v>No</v>
      </c>
    </row>
    <row r="1816" spans="7:7" x14ac:dyDescent="0.3">
      <c r="G1816" t="str">
        <f>IF(AND('Main Data(Cleaned)'!E1815&gt;7,'Main Data(Cleaned)'!I1815="Yes"),"High Qty &amp; Returned","No")</f>
        <v>No</v>
      </c>
    </row>
    <row r="1817" spans="7:7" x14ac:dyDescent="0.3">
      <c r="G1817" t="str">
        <f>IF(AND('Main Data(Cleaned)'!E1816&gt;7,'Main Data(Cleaned)'!I1816="Yes"),"High Qty &amp; Returned","No")</f>
        <v>No</v>
      </c>
    </row>
    <row r="1818" spans="7:7" x14ac:dyDescent="0.3">
      <c r="G1818" t="str">
        <f>IF(AND('Main Data(Cleaned)'!E1817&gt;7,'Main Data(Cleaned)'!I1817="Yes"),"High Qty &amp; Returned","No")</f>
        <v>No</v>
      </c>
    </row>
    <row r="1819" spans="7:7" x14ac:dyDescent="0.3">
      <c r="G1819" t="str">
        <f>IF(AND('Main Data(Cleaned)'!E1818&gt;7,'Main Data(Cleaned)'!I1818="Yes"),"High Qty &amp; Returned","No")</f>
        <v>No</v>
      </c>
    </row>
    <row r="1820" spans="7:7" x14ac:dyDescent="0.3">
      <c r="G1820" t="str">
        <f>IF(AND('Main Data(Cleaned)'!E1819&gt;7,'Main Data(Cleaned)'!I1819="Yes"),"High Qty &amp; Returned","No")</f>
        <v>No</v>
      </c>
    </row>
    <row r="1821" spans="7:7" x14ac:dyDescent="0.3">
      <c r="G1821" t="str">
        <f>IF(AND('Main Data(Cleaned)'!E1820&gt;7,'Main Data(Cleaned)'!I1820="Yes"),"High Qty &amp; Returned","No")</f>
        <v>No</v>
      </c>
    </row>
    <row r="1822" spans="7:7" x14ac:dyDescent="0.3">
      <c r="G1822" t="str">
        <f>IF(AND('Main Data(Cleaned)'!E1821&gt;7,'Main Data(Cleaned)'!I1821="Yes"),"High Qty &amp; Returned","No")</f>
        <v>No</v>
      </c>
    </row>
    <row r="1823" spans="7:7" x14ac:dyDescent="0.3">
      <c r="G1823" t="str">
        <f>IF(AND('Main Data(Cleaned)'!E1822&gt;7,'Main Data(Cleaned)'!I1822="Yes"),"High Qty &amp; Returned","No")</f>
        <v>No</v>
      </c>
    </row>
    <row r="1824" spans="7:7" x14ac:dyDescent="0.3">
      <c r="G1824" t="str">
        <f>IF(AND('Main Data(Cleaned)'!E1823&gt;7,'Main Data(Cleaned)'!I1823="Yes"),"High Qty &amp; Returned","No")</f>
        <v>No</v>
      </c>
    </row>
    <row r="1825" spans="7:7" x14ac:dyDescent="0.3">
      <c r="G1825" t="str">
        <f>IF(AND('Main Data(Cleaned)'!E1824&gt;7,'Main Data(Cleaned)'!I1824="Yes"),"High Qty &amp; Returned","No")</f>
        <v>No</v>
      </c>
    </row>
    <row r="1826" spans="7:7" x14ac:dyDescent="0.3">
      <c r="G1826" t="str">
        <f>IF(AND('Main Data(Cleaned)'!E1825&gt;7,'Main Data(Cleaned)'!I1825="Yes"),"High Qty &amp; Returned","No")</f>
        <v>No</v>
      </c>
    </row>
    <row r="1827" spans="7:7" x14ac:dyDescent="0.3">
      <c r="G1827" t="str">
        <f>IF(AND('Main Data(Cleaned)'!E1826&gt;7,'Main Data(Cleaned)'!I1826="Yes"),"High Qty &amp; Returned","No")</f>
        <v>No</v>
      </c>
    </row>
    <row r="1828" spans="7:7" x14ac:dyDescent="0.3">
      <c r="G1828" t="str">
        <f>IF(AND('Main Data(Cleaned)'!E1827&gt;7,'Main Data(Cleaned)'!I1827="Yes"),"High Qty &amp; Returned","No")</f>
        <v>No</v>
      </c>
    </row>
    <row r="1829" spans="7:7" x14ac:dyDescent="0.3">
      <c r="G1829" t="str">
        <f>IF(AND('Main Data(Cleaned)'!E1828&gt;7,'Main Data(Cleaned)'!I1828="Yes"),"High Qty &amp; Returned","No")</f>
        <v>No</v>
      </c>
    </row>
    <row r="1830" spans="7:7" x14ac:dyDescent="0.3">
      <c r="G1830" t="str">
        <f>IF(AND('Main Data(Cleaned)'!E1829&gt;7,'Main Data(Cleaned)'!I1829="Yes"),"High Qty &amp; Returned","No")</f>
        <v>No</v>
      </c>
    </row>
    <row r="1831" spans="7:7" x14ac:dyDescent="0.3">
      <c r="G1831" t="str">
        <f>IF(AND('Main Data(Cleaned)'!E1830&gt;7,'Main Data(Cleaned)'!I1830="Yes"),"High Qty &amp; Returned","No")</f>
        <v>No</v>
      </c>
    </row>
    <row r="1832" spans="7:7" x14ac:dyDescent="0.3">
      <c r="G1832" t="str">
        <f>IF(AND('Main Data(Cleaned)'!E1831&gt;7,'Main Data(Cleaned)'!I1831="Yes"),"High Qty &amp; Returned","No")</f>
        <v>No</v>
      </c>
    </row>
    <row r="1833" spans="7:7" x14ac:dyDescent="0.3">
      <c r="G1833" t="str">
        <f>IF(AND('Main Data(Cleaned)'!E1832&gt;7,'Main Data(Cleaned)'!I1832="Yes"),"High Qty &amp; Returned","No")</f>
        <v>No</v>
      </c>
    </row>
    <row r="1834" spans="7:7" x14ac:dyDescent="0.3">
      <c r="G1834" t="str">
        <f>IF(AND('Main Data(Cleaned)'!E1833&gt;7,'Main Data(Cleaned)'!I1833="Yes"),"High Qty &amp; Returned","No")</f>
        <v>No</v>
      </c>
    </row>
    <row r="1835" spans="7:7" x14ac:dyDescent="0.3">
      <c r="G1835" t="str">
        <f>IF(AND('Main Data(Cleaned)'!E1834&gt;7,'Main Data(Cleaned)'!I1834="Yes"),"High Qty &amp; Returned","No")</f>
        <v>No</v>
      </c>
    </row>
    <row r="1836" spans="7:7" x14ac:dyDescent="0.3">
      <c r="G1836" t="str">
        <f>IF(AND('Main Data(Cleaned)'!E1835&gt;7,'Main Data(Cleaned)'!I1835="Yes"),"High Qty &amp; Returned","No")</f>
        <v>No</v>
      </c>
    </row>
    <row r="1837" spans="7:7" x14ac:dyDescent="0.3">
      <c r="G1837" t="str">
        <f>IF(AND('Main Data(Cleaned)'!E1836&gt;7,'Main Data(Cleaned)'!I1836="Yes"),"High Qty &amp; Returned","No")</f>
        <v>No</v>
      </c>
    </row>
    <row r="1838" spans="7:7" x14ac:dyDescent="0.3">
      <c r="G1838" t="str">
        <f>IF(AND('Main Data(Cleaned)'!E1837&gt;7,'Main Data(Cleaned)'!I1837="Yes"),"High Qty &amp; Returned","No")</f>
        <v>No</v>
      </c>
    </row>
    <row r="1839" spans="7:7" x14ac:dyDescent="0.3">
      <c r="G1839" t="str">
        <f>IF(AND('Main Data(Cleaned)'!E1838&gt;7,'Main Data(Cleaned)'!I1838="Yes"),"High Qty &amp; Returned","No")</f>
        <v>No</v>
      </c>
    </row>
    <row r="1840" spans="7:7" x14ac:dyDescent="0.3">
      <c r="G1840" t="str">
        <f>IF(AND('Main Data(Cleaned)'!E1839&gt;7,'Main Data(Cleaned)'!I1839="Yes"),"High Qty &amp; Returned","No")</f>
        <v>No</v>
      </c>
    </row>
    <row r="1841" spans="7:7" x14ac:dyDescent="0.3">
      <c r="G1841" t="str">
        <f>IF(AND('Main Data(Cleaned)'!E1840&gt;7,'Main Data(Cleaned)'!I1840="Yes"),"High Qty &amp; Returned","No")</f>
        <v>No</v>
      </c>
    </row>
    <row r="1842" spans="7:7" x14ac:dyDescent="0.3">
      <c r="G1842" t="str">
        <f>IF(AND('Main Data(Cleaned)'!E1841&gt;7,'Main Data(Cleaned)'!I1841="Yes"),"High Qty &amp; Returned","No")</f>
        <v>No</v>
      </c>
    </row>
    <row r="1843" spans="7:7" x14ac:dyDescent="0.3">
      <c r="G1843" t="str">
        <f>IF(AND('Main Data(Cleaned)'!E1842&gt;7,'Main Data(Cleaned)'!I1842="Yes"),"High Qty &amp; Returned","No")</f>
        <v>No</v>
      </c>
    </row>
    <row r="1844" spans="7:7" x14ac:dyDescent="0.3">
      <c r="G1844" t="str">
        <f>IF(AND('Main Data(Cleaned)'!E1843&gt;7,'Main Data(Cleaned)'!I1843="Yes"),"High Qty &amp; Returned","No")</f>
        <v>No</v>
      </c>
    </row>
    <row r="1845" spans="7:7" x14ac:dyDescent="0.3">
      <c r="G1845" t="str">
        <f>IF(AND('Main Data(Cleaned)'!E1844&gt;7,'Main Data(Cleaned)'!I1844="Yes"),"High Qty &amp; Returned","No")</f>
        <v>No</v>
      </c>
    </row>
    <row r="1846" spans="7:7" x14ac:dyDescent="0.3">
      <c r="G1846" t="str">
        <f>IF(AND('Main Data(Cleaned)'!E1845&gt;7,'Main Data(Cleaned)'!I1845="Yes"),"High Qty &amp; Returned","No")</f>
        <v>No</v>
      </c>
    </row>
    <row r="1847" spans="7:7" x14ac:dyDescent="0.3">
      <c r="G1847" t="str">
        <f>IF(AND('Main Data(Cleaned)'!E1846&gt;7,'Main Data(Cleaned)'!I1846="Yes"),"High Qty &amp; Returned","No")</f>
        <v>No</v>
      </c>
    </row>
    <row r="1848" spans="7:7" x14ac:dyDescent="0.3">
      <c r="G1848" t="str">
        <f>IF(AND('Main Data(Cleaned)'!E1847&gt;7,'Main Data(Cleaned)'!I1847="Yes"),"High Qty &amp; Returned","No")</f>
        <v>No</v>
      </c>
    </row>
    <row r="1849" spans="7:7" x14ac:dyDescent="0.3">
      <c r="G1849" t="str">
        <f>IF(AND('Main Data(Cleaned)'!E1848&gt;7,'Main Data(Cleaned)'!I1848="Yes"),"High Qty &amp; Returned","No")</f>
        <v>No</v>
      </c>
    </row>
    <row r="1850" spans="7:7" x14ac:dyDescent="0.3">
      <c r="G1850" t="str">
        <f>IF(AND('Main Data(Cleaned)'!E1849&gt;7,'Main Data(Cleaned)'!I1849="Yes"),"High Qty &amp; Returned","No")</f>
        <v>No</v>
      </c>
    </row>
    <row r="1851" spans="7:7" x14ac:dyDescent="0.3">
      <c r="G1851" t="str">
        <f>IF(AND('Main Data(Cleaned)'!E1850&gt;7,'Main Data(Cleaned)'!I1850="Yes"),"High Qty &amp; Returned","No")</f>
        <v>No</v>
      </c>
    </row>
    <row r="1852" spans="7:7" x14ac:dyDescent="0.3">
      <c r="G1852" t="str">
        <f>IF(AND('Main Data(Cleaned)'!E1851&gt;7,'Main Data(Cleaned)'!I1851="Yes"),"High Qty &amp; Returned","No")</f>
        <v>No</v>
      </c>
    </row>
    <row r="1853" spans="7:7" x14ac:dyDescent="0.3">
      <c r="G1853" t="str">
        <f>IF(AND('Main Data(Cleaned)'!E1852&gt;7,'Main Data(Cleaned)'!I1852="Yes"),"High Qty &amp; Returned","No")</f>
        <v>No</v>
      </c>
    </row>
    <row r="1854" spans="7:7" x14ac:dyDescent="0.3">
      <c r="G1854" t="str">
        <f>IF(AND('Main Data(Cleaned)'!E1853&gt;7,'Main Data(Cleaned)'!I1853="Yes"),"High Qty &amp; Returned","No")</f>
        <v>No</v>
      </c>
    </row>
    <row r="1855" spans="7:7" x14ac:dyDescent="0.3">
      <c r="G1855" t="str">
        <f>IF(AND('Main Data(Cleaned)'!E1854&gt;7,'Main Data(Cleaned)'!I1854="Yes"),"High Qty &amp; Returned","No")</f>
        <v>No</v>
      </c>
    </row>
    <row r="1856" spans="7:7" x14ac:dyDescent="0.3">
      <c r="G1856" t="str">
        <f>IF(AND('Main Data(Cleaned)'!E1855&gt;7,'Main Data(Cleaned)'!I1855="Yes"),"High Qty &amp; Returned","No")</f>
        <v>No</v>
      </c>
    </row>
    <row r="1857" spans="7:7" x14ac:dyDescent="0.3">
      <c r="G1857" t="str">
        <f>IF(AND('Main Data(Cleaned)'!E1856&gt;7,'Main Data(Cleaned)'!I1856="Yes"),"High Qty &amp; Returned","No")</f>
        <v>No</v>
      </c>
    </row>
    <row r="1858" spans="7:7" x14ac:dyDescent="0.3">
      <c r="G1858" t="str">
        <f>IF(AND('Main Data(Cleaned)'!E1857&gt;7,'Main Data(Cleaned)'!I1857="Yes"),"High Qty &amp; Returned","No")</f>
        <v>No</v>
      </c>
    </row>
    <row r="1859" spans="7:7" x14ac:dyDescent="0.3">
      <c r="G1859" t="str">
        <f>IF(AND('Main Data(Cleaned)'!E1858&gt;7,'Main Data(Cleaned)'!I1858="Yes"),"High Qty &amp; Returned","No")</f>
        <v>No</v>
      </c>
    </row>
    <row r="1860" spans="7:7" x14ac:dyDescent="0.3">
      <c r="G1860" t="str">
        <f>IF(AND('Main Data(Cleaned)'!E1859&gt;7,'Main Data(Cleaned)'!I1859="Yes"),"High Qty &amp; Returned","No")</f>
        <v>No</v>
      </c>
    </row>
    <row r="1861" spans="7:7" x14ac:dyDescent="0.3">
      <c r="G1861" t="str">
        <f>IF(AND('Main Data(Cleaned)'!E1860&gt;7,'Main Data(Cleaned)'!I1860="Yes"),"High Qty &amp; Returned","No")</f>
        <v>No</v>
      </c>
    </row>
    <row r="1862" spans="7:7" x14ac:dyDescent="0.3">
      <c r="G1862" t="str">
        <f>IF(AND('Main Data(Cleaned)'!E1861&gt;7,'Main Data(Cleaned)'!I1861="Yes"),"High Qty &amp; Returned","No")</f>
        <v>No</v>
      </c>
    </row>
    <row r="1863" spans="7:7" x14ac:dyDescent="0.3">
      <c r="G1863" t="str">
        <f>IF(AND('Main Data(Cleaned)'!E1862&gt;7,'Main Data(Cleaned)'!I1862="Yes"),"High Qty &amp; Returned","No")</f>
        <v>No</v>
      </c>
    </row>
    <row r="1864" spans="7:7" x14ac:dyDescent="0.3">
      <c r="G1864" t="str">
        <f>IF(AND('Main Data(Cleaned)'!E1863&gt;7,'Main Data(Cleaned)'!I1863="Yes"),"High Qty &amp; Returned","No")</f>
        <v>No</v>
      </c>
    </row>
    <row r="1865" spans="7:7" x14ac:dyDescent="0.3">
      <c r="G1865" t="str">
        <f>IF(AND('Main Data(Cleaned)'!E1864&gt;7,'Main Data(Cleaned)'!I1864="Yes"),"High Qty &amp; Returned","No")</f>
        <v>No</v>
      </c>
    </row>
    <row r="1866" spans="7:7" x14ac:dyDescent="0.3">
      <c r="G1866" t="str">
        <f>IF(AND('Main Data(Cleaned)'!E1865&gt;7,'Main Data(Cleaned)'!I1865="Yes"),"High Qty &amp; Returned","No")</f>
        <v>No</v>
      </c>
    </row>
    <row r="1867" spans="7:7" x14ac:dyDescent="0.3">
      <c r="G1867" t="str">
        <f>IF(AND('Main Data(Cleaned)'!E1866&gt;7,'Main Data(Cleaned)'!I1866="Yes"),"High Qty &amp; Returned","No")</f>
        <v>No</v>
      </c>
    </row>
    <row r="1868" spans="7:7" x14ac:dyDescent="0.3">
      <c r="G1868" t="str">
        <f>IF(AND('Main Data(Cleaned)'!E1867&gt;7,'Main Data(Cleaned)'!I1867="Yes"),"High Qty &amp; Returned","No")</f>
        <v>No</v>
      </c>
    </row>
    <row r="1869" spans="7:7" x14ac:dyDescent="0.3">
      <c r="G1869" t="str">
        <f>IF(AND('Main Data(Cleaned)'!E1868&gt;7,'Main Data(Cleaned)'!I1868="Yes"),"High Qty &amp; Returned","No")</f>
        <v>No</v>
      </c>
    </row>
    <row r="1870" spans="7:7" x14ac:dyDescent="0.3">
      <c r="G1870" t="str">
        <f>IF(AND('Main Data(Cleaned)'!E1869&gt;7,'Main Data(Cleaned)'!I1869="Yes"),"High Qty &amp; Returned","No")</f>
        <v>No</v>
      </c>
    </row>
    <row r="1871" spans="7:7" x14ac:dyDescent="0.3">
      <c r="G1871" t="str">
        <f>IF(AND('Main Data(Cleaned)'!E1870&gt;7,'Main Data(Cleaned)'!I1870="Yes"),"High Qty &amp; Returned","No")</f>
        <v>No</v>
      </c>
    </row>
    <row r="1872" spans="7:7" x14ac:dyDescent="0.3">
      <c r="G1872" t="str">
        <f>IF(AND('Main Data(Cleaned)'!E1871&gt;7,'Main Data(Cleaned)'!I1871="Yes"),"High Qty &amp; Returned","No")</f>
        <v>No</v>
      </c>
    </row>
    <row r="1873" spans="7:7" x14ac:dyDescent="0.3">
      <c r="G1873" t="str">
        <f>IF(AND('Main Data(Cleaned)'!E1872&gt;7,'Main Data(Cleaned)'!I1872="Yes"),"High Qty &amp; Returned","No")</f>
        <v>No</v>
      </c>
    </row>
    <row r="1874" spans="7:7" x14ac:dyDescent="0.3">
      <c r="G1874" t="str">
        <f>IF(AND('Main Data(Cleaned)'!E1873&gt;7,'Main Data(Cleaned)'!I1873="Yes"),"High Qty &amp; Returned","No")</f>
        <v>No</v>
      </c>
    </row>
    <row r="1875" spans="7:7" x14ac:dyDescent="0.3">
      <c r="G1875" t="str">
        <f>IF(AND('Main Data(Cleaned)'!E1874&gt;7,'Main Data(Cleaned)'!I1874="Yes"),"High Qty &amp; Returned","No")</f>
        <v>No</v>
      </c>
    </row>
    <row r="1876" spans="7:7" x14ac:dyDescent="0.3">
      <c r="G1876" t="str">
        <f>IF(AND('Main Data(Cleaned)'!E1875&gt;7,'Main Data(Cleaned)'!I1875="Yes"),"High Qty &amp; Returned","No")</f>
        <v>No</v>
      </c>
    </row>
    <row r="1877" spans="7:7" x14ac:dyDescent="0.3">
      <c r="G1877" t="str">
        <f>IF(AND('Main Data(Cleaned)'!E1876&gt;7,'Main Data(Cleaned)'!I1876="Yes"),"High Qty &amp; Returned","No")</f>
        <v>No</v>
      </c>
    </row>
    <row r="1878" spans="7:7" x14ac:dyDescent="0.3">
      <c r="G1878" t="str">
        <f>IF(AND('Main Data(Cleaned)'!E1877&gt;7,'Main Data(Cleaned)'!I1877="Yes"),"High Qty &amp; Returned","No")</f>
        <v>No</v>
      </c>
    </row>
    <row r="1879" spans="7:7" x14ac:dyDescent="0.3">
      <c r="G1879" t="str">
        <f>IF(AND('Main Data(Cleaned)'!E1878&gt;7,'Main Data(Cleaned)'!I1878="Yes"),"High Qty &amp; Returned","No")</f>
        <v>No</v>
      </c>
    </row>
    <row r="1880" spans="7:7" x14ac:dyDescent="0.3">
      <c r="G1880" t="str">
        <f>IF(AND('Main Data(Cleaned)'!E1879&gt;7,'Main Data(Cleaned)'!I1879="Yes"),"High Qty &amp; Returned","No")</f>
        <v>No</v>
      </c>
    </row>
    <row r="1881" spans="7:7" x14ac:dyDescent="0.3">
      <c r="G1881" t="str">
        <f>IF(AND('Main Data(Cleaned)'!E1880&gt;7,'Main Data(Cleaned)'!I1880="Yes"),"High Qty &amp; Returned","No")</f>
        <v>No</v>
      </c>
    </row>
    <row r="1882" spans="7:7" x14ac:dyDescent="0.3">
      <c r="G1882" t="str">
        <f>IF(AND('Main Data(Cleaned)'!E1881&gt;7,'Main Data(Cleaned)'!I1881="Yes"),"High Qty &amp; Returned","No")</f>
        <v>No</v>
      </c>
    </row>
    <row r="1883" spans="7:7" x14ac:dyDescent="0.3">
      <c r="G1883" t="str">
        <f>IF(AND('Main Data(Cleaned)'!E1882&gt;7,'Main Data(Cleaned)'!I1882="Yes"),"High Qty &amp; Returned","No")</f>
        <v>No</v>
      </c>
    </row>
    <row r="1884" spans="7:7" x14ac:dyDescent="0.3">
      <c r="G1884" t="str">
        <f>IF(AND('Main Data(Cleaned)'!E1883&gt;7,'Main Data(Cleaned)'!I1883="Yes"),"High Qty &amp; Returned","No")</f>
        <v>No</v>
      </c>
    </row>
    <row r="1885" spans="7:7" x14ac:dyDescent="0.3">
      <c r="G1885" t="str">
        <f>IF(AND('Main Data(Cleaned)'!E1884&gt;7,'Main Data(Cleaned)'!I1884="Yes"),"High Qty &amp; Returned","No")</f>
        <v>No</v>
      </c>
    </row>
    <row r="1886" spans="7:7" x14ac:dyDescent="0.3">
      <c r="G1886" t="str">
        <f>IF(AND('Main Data(Cleaned)'!E1885&gt;7,'Main Data(Cleaned)'!I1885="Yes"),"High Qty &amp; Returned","No")</f>
        <v>No</v>
      </c>
    </row>
    <row r="1887" spans="7:7" x14ac:dyDescent="0.3">
      <c r="G1887" t="str">
        <f>IF(AND('Main Data(Cleaned)'!E1886&gt;7,'Main Data(Cleaned)'!I1886="Yes"),"High Qty &amp; Returned","No")</f>
        <v>No</v>
      </c>
    </row>
    <row r="1888" spans="7:7" x14ac:dyDescent="0.3">
      <c r="G1888" t="str">
        <f>IF(AND('Main Data(Cleaned)'!E1887&gt;7,'Main Data(Cleaned)'!I1887="Yes"),"High Qty &amp; Returned","No")</f>
        <v>No</v>
      </c>
    </row>
    <row r="1889" spans="7:7" x14ac:dyDescent="0.3">
      <c r="G1889" t="str">
        <f>IF(AND('Main Data(Cleaned)'!E1888&gt;7,'Main Data(Cleaned)'!I1888="Yes"),"High Qty &amp; Returned","No")</f>
        <v>No</v>
      </c>
    </row>
    <row r="1890" spans="7:7" x14ac:dyDescent="0.3">
      <c r="G1890" t="str">
        <f>IF(AND('Main Data(Cleaned)'!E1889&gt;7,'Main Data(Cleaned)'!I1889="Yes"),"High Qty &amp; Returned","No")</f>
        <v>No</v>
      </c>
    </row>
    <row r="1891" spans="7:7" x14ac:dyDescent="0.3">
      <c r="G1891" t="str">
        <f>IF(AND('Main Data(Cleaned)'!E1890&gt;7,'Main Data(Cleaned)'!I1890="Yes"),"High Qty &amp; Returned","No")</f>
        <v>No</v>
      </c>
    </row>
    <row r="1892" spans="7:7" x14ac:dyDescent="0.3">
      <c r="G1892" t="str">
        <f>IF(AND('Main Data(Cleaned)'!E1891&gt;7,'Main Data(Cleaned)'!I1891="Yes"),"High Qty &amp; Returned","No")</f>
        <v>No</v>
      </c>
    </row>
    <row r="1893" spans="7:7" x14ac:dyDescent="0.3">
      <c r="G1893" t="str">
        <f>IF(AND('Main Data(Cleaned)'!E1892&gt;7,'Main Data(Cleaned)'!I1892="Yes"),"High Qty &amp; Returned","No")</f>
        <v>No</v>
      </c>
    </row>
    <row r="1894" spans="7:7" x14ac:dyDescent="0.3">
      <c r="G1894" t="str">
        <f>IF(AND('Main Data(Cleaned)'!E1893&gt;7,'Main Data(Cleaned)'!I1893="Yes"),"High Qty &amp; Returned","No")</f>
        <v>No</v>
      </c>
    </row>
    <row r="1895" spans="7:7" x14ac:dyDescent="0.3">
      <c r="G1895" t="str">
        <f>IF(AND('Main Data(Cleaned)'!E1894&gt;7,'Main Data(Cleaned)'!I1894="Yes"),"High Qty &amp; Returned","No")</f>
        <v>No</v>
      </c>
    </row>
    <row r="1896" spans="7:7" x14ac:dyDescent="0.3">
      <c r="G1896" t="str">
        <f>IF(AND('Main Data(Cleaned)'!E1895&gt;7,'Main Data(Cleaned)'!I1895="Yes"),"High Qty &amp; Returned","No")</f>
        <v>No</v>
      </c>
    </row>
    <row r="1897" spans="7:7" x14ac:dyDescent="0.3">
      <c r="G1897" t="str">
        <f>IF(AND('Main Data(Cleaned)'!E1896&gt;7,'Main Data(Cleaned)'!I1896="Yes"),"High Qty &amp; Returned","No")</f>
        <v>No</v>
      </c>
    </row>
    <row r="1898" spans="7:7" x14ac:dyDescent="0.3">
      <c r="G1898" t="str">
        <f>IF(AND('Main Data(Cleaned)'!E1897&gt;7,'Main Data(Cleaned)'!I1897="Yes"),"High Qty &amp; Returned","No")</f>
        <v>No</v>
      </c>
    </row>
    <row r="1899" spans="7:7" x14ac:dyDescent="0.3">
      <c r="G1899" t="str">
        <f>IF(AND('Main Data(Cleaned)'!E1898&gt;7,'Main Data(Cleaned)'!I1898="Yes"),"High Qty &amp; Returned","No")</f>
        <v>No</v>
      </c>
    </row>
    <row r="1900" spans="7:7" x14ac:dyDescent="0.3">
      <c r="G1900" t="str">
        <f>IF(AND('Main Data(Cleaned)'!E1899&gt;7,'Main Data(Cleaned)'!I1899="Yes"),"High Qty &amp; Returned","No")</f>
        <v>No</v>
      </c>
    </row>
    <row r="1901" spans="7:7" x14ac:dyDescent="0.3">
      <c r="G1901" t="str">
        <f>IF(AND('Main Data(Cleaned)'!E1900&gt;7,'Main Data(Cleaned)'!I1900="Yes"),"High Qty &amp; Returned","No")</f>
        <v>No</v>
      </c>
    </row>
    <row r="1902" spans="7:7" x14ac:dyDescent="0.3">
      <c r="G1902" t="str">
        <f>IF(AND('Main Data(Cleaned)'!E1901&gt;7,'Main Data(Cleaned)'!I1901="Yes"),"High Qty &amp; Returned","No")</f>
        <v>No</v>
      </c>
    </row>
    <row r="1903" spans="7:7" x14ac:dyDescent="0.3">
      <c r="G1903" t="str">
        <f>IF(AND('Main Data(Cleaned)'!E1902&gt;7,'Main Data(Cleaned)'!I1902="Yes"),"High Qty &amp; Returned","No")</f>
        <v>No</v>
      </c>
    </row>
    <row r="1904" spans="7:7" x14ac:dyDescent="0.3">
      <c r="G1904" t="str">
        <f>IF(AND('Main Data(Cleaned)'!E1903&gt;7,'Main Data(Cleaned)'!I1903="Yes"),"High Qty &amp; Returned","No")</f>
        <v>No</v>
      </c>
    </row>
    <row r="1905" spans="7:7" x14ac:dyDescent="0.3">
      <c r="G1905" t="str">
        <f>IF(AND('Main Data(Cleaned)'!E1904&gt;7,'Main Data(Cleaned)'!I1904="Yes"),"High Qty &amp; Returned","No")</f>
        <v>No</v>
      </c>
    </row>
    <row r="1906" spans="7:7" x14ac:dyDescent="0.3">
      <c r="G1906" t="str">
        <f>IF(AND('Main Data(Cleaned)'!E1905&gt;7,'Main Data(Cleaned)'!I1905="Yes"),"High Qty &amp; Returned","No")</f>
        <v>No</v>
      </c>
    </row>
    <row r="1907" spans="7:7" x14ac:dyDescent="0.3">
      <c r="G1907" t="str">
        <f>IF(AND('Main Data(Cleaned)'!E1906&gt;7,'Main Data(Cleaned)'!I1906="Yes"),"High Qty &amp; Returned","No")</f>
        <v>No</v>
      </c>
    </row>
    <row r="1908" spans="7:7" x14ac:dyDescent="0.3">
      <c r="G1908" t="str">
        <f>IF(AND('Main Data(Cleaned)'!E1907&gt;7,'Main Data(Cleaned)'!I1907="Yes"),"High Qty &amp; Returned","No")</f>
        <v>No</v>
      </c>
    </row>
    <row r="1909" spans="7:7" x14ac:dyDescent="0.3">
      <c r="G1909" t="str">
        <f>IF(AND('Main Data(Cleaned)'!E1908&gt;7,'Main Data(Cleaned)'!I1908="Yes"),"High Qty &amp; Returned","No")</f>
        <v>No</v>
      </c>
    </row>
    <row r="1910" spans="7:7" x14ac:dyDescent="0.3">
      <c r="G1910" t="str">
        <f>IF(AND('Main Data(Cleaned)'!E1909&gt;7,'Main Data(Cleaned)'!I1909="Yes"),"High Qty &amp; Returned","No")</f>
        <v>No</v>
      </c>
    </row>
    <row r="1911" spans="7:7" x14ac:dyDescent="0.3">
      <c r="G1911" t="str">
        <f>IF(AND('Main Data(Cleaned)'!E1910&gt;7,'Main Data(Cleaned)'!I1910="Yes"),"High Qty &amp; Returned","No")</f>
        <v>No</v>
      </c>
    </row>
    <row r="1912" spans="7:7" x14ac:dyDescent="0.3">
      <c r="G1912" t="str">
        <f>IF(AND('Main Data(Cleaned)'!E1911&gt;7,'Main Data(Cleaned)'!I1911="Yes"),"High Qty &amp; Returned","No")</f>
        <v>No</v>
      </c>
    </row>
    <row r="1913" spans="7:7" x14ac:dyDescent="0.3">
      <c r="G1913" t="str">
        <f>IF(AND('Main Data(Cleaned)'!E1912&gt;7,'Main Data(Cleaned)'!I1912="Yes"),"High Qty &amp; Returned","No")</f>
        <v>No</v>
      </c>
    </row>
    <row r="1914" spans="7:7" x14ac:dyDescent="0.3">
      <c r="G1914" t="str">
        <f>IF(AND('Main Data(Cleaned)'!E1913&gt;7,'Main Data(Cleaned)'!I1913="Yes"),"High Qty &amp; Returned","No")</f>
        <v>No</v>
      </c>
    </row>
    <row r="1915" spans="7:7" x14ac:dyDescent="0.3">
      <c r="G1915" t="str">
        <f>IF(AND('Main Data(Cleaned)'!E1914&gt;7,'Main Data(Cleaned)'!I1914="Yes"),"High Qty &amp; Returned","No")</f>
        <v>No</v>
      </c>
    </row>
    <row r="1916" spans="7:7" x14ac:dyDescent="0.3">
      <c r="G1916" t="str">
        <f>IF(AND('Main Data(Cleaned)'!E1915&gt;7,'Main Data(Cleaned)'!I1915="Yes"),"High Qty &amp; Returned","No")</f>
        <v>No</v>
      </c>
    </row>
    <row r="1917" spans="7:7" x14ac:dyDescent="0.3">
      <c r="G1917" t="str">
        <f>IF(AND('Main Data(Cleaned)'!E1916&gt;7,'Main Data(Cleaned)'!I1916="Yes"),"High Qty &amp; Returned","No")</f>
        <v>No</v>
      </c>
    </row>
    <row r="1918" spans="7:7" x14ac:dyDescent="0.3">
      <c r="G1918" t="str">
        <f>IF(AND('Main Data(Cleaned)'!E1917&gt;7,'Main Data(Cleaned)'!I1917="Yes"),"High Qty &amp; Returned","No")</f>
        <v>No</v>
      </c>
    </row>
    <row r="1919" spans="7:7" x14ac:dyDescent="0.3">
      <c r="G1919" t="str">
        <f>IF(AND('Main Data(Cleaned)'!E1918&gt;7,'Main Data(Cleaned)'!I1918="Yes"),"High Qty &amp; Returned","No")</f>
        <v>No</v>
      </c>
    </row>
    <row r="1920" spans="7:7" x14ac:dyDescent="0.3">
      <c r="G1920" t="str">
        <f>IF(AND('Main Data(Cleaned)'!E1919&gt;7,'Main Data(Cleaned)'!I1919="Yes"),"High Qty &amp; Returned","No")</f>
        <v>No</v>
      </c>
    </row>
    <row r="1921" spans="7:7" x14ac:dyDescent="0.3">
      <c r="G1921" t="str">
        <f>IF(AND('Main Data(Cleaned)'!E1920&gt;7,'Main Data(Cleaned)'!I1920="Yes"),"High Qty &amp; Returned","No")</f>
        <v>No</v>
      </c>
    </row>
    <row r="1922" spans="7:7" x14ac:dyDescent="0.3">
      <c r="G1922" t="str">
        <f>IF(AND('Main Data(Cleaned)'!E1921&gt;7,'Main Data(Cleaned)'!I1921="Yes"),"High Qty &amp; Returned","No")</f>
        <v>No</v>
      </c>
    </row>
    <row r="1923" spans="7:7" x14ac:dyDescent="0.3">
      <c r="G1923" t="str">
        <f>IF(AND('Main Data(Cleaned)'!E1922&gt;7,'Main Data(Cleaned)'!I1922="Yes"),"High Qty &amp; Returned","No")</f>
        <v>No</v>
      </c>
    </row>
    <row r="1924" spans="7:7" x14ac:dyDescent="0.3">
      <c r="G1924" t="str">
        <f>IF(AND('Main Data(Cleaned)'!E1923&gt;7,'Main Data(Cleaned)'!I1923="Yes"),"High Qty &amp; Returned","No")</f>
        <v>No</v>
      </c>
    </row>
    <row r="1925" spans="7:7" x14ac:dyDescent="0.3">
      <c r="G1925" t="str">
        <f>IF(AND('Main Data(Cleaned)'!E1924&gt;7,'Main Data(Cleaned)'!I1924="Yes"),"High Qty &amp; Returned","No")</f>
        <v>No</v>
      </c>
    </row>
    <row r="1926" spans="7:7" x14ac:dyDescent="0.3">
      <c r="G1926" t="str">
        <f>IF(AND('Main Data(Cleaned)'!E1925&gt;7,'Main Data(Cleaned)'!I1925="Yes"),"High Qty &amp; Returned","No")</f>
        <v>No</v>
      </c>
    </row>
    <row r="1927" spans="7:7" x14ac:dyDescent="0.3">
      <c r="G1927" t="str">
        <f>IF(AND('Main Data(Cleaned)'!E1926&gt;7,'Main Data(Cleaned)'!I1926="Yes"),"High Qty &amp; Returned","No")</f>
        <v>No</v>
      </c>
    </row>
    <row r="1928" spans="7:7" x14ac:dyDescent="0.3">
      <c r="G1928" t="str">
        <f>IF(AND('Main Data(Cleaned)'!E1927&gt;7,'Main Data(Cleaned)'!I1927="Yes"),"High Qty &amp; Returned","No")</f>
        <v>No</v>
      </c>
    </row>
    <row r="1929" spans="7:7" x14ac:dyDescent="0.3">
      <c r="G1929" t="str">
        <f>IF(AND('Main Data(Cleaned)'!E1928&gt;7,'Main Data(Cleaned)'!I1928="Yes"),"High Qty &amp; Returned","No")</f>
        <v>No</v>
      </c>
    </row>
    <row r="1930" spans="7:7" x14ac:dyDescent="0.3">
      <c r="G1930" t="str">
        <f>IF(AND('Main Data(Cleaned)'!E1929&gt;7,'Main Data(Cleaned)'!I1929="Yes"),"High Qty &amp; Returned","No")</f>
        <v>No</v>
      </c>
    </row>
    <row r="1931" spans="7:7" x14ac:dyDescent="0.3">
      <c r="G1931" t="str">
        <f>IF(AND('Main Data(Cleaned)'!E1930&gt;7,'Main Data(Cleaned)'!I1930="Yes"),"High Qty &amp; Returned","No")</f>
        <v>No</v>
      </c>
    </row>
    <row r="1932" spans="7:7" x14ac:dyDescent="0.3">
      <c r="G1932" t="str">
        <f>IF(AND('Main Data(Cleaned)'!E1931&gt;7,'Main Data(Cleaned)'!I1931="Yes"),"High Qty &amp; Returned","No")</f>
        <v>No</v>
      </c>
    </row>
    <row r="1933" spans="7:7" x14ac:dyDescent="0.3">
      <c r="G1933" t="str">
        <f>IF(AND('Main Data(Cleaned)'!E1932&gt;7,'Main Data(Cleaned)'!I1932="Yes"),"High Qty &amp; Returned","No")</f>
        <v>No</v>
      </c>
    </row>
    <row r="1934" spans="7:7" x14ac:dyDescent="0.3">
      <c r="G1934" t="str">
        <f>IF(AND('Main Data(Cleaned)'!E1933&gt;7,'Main Data(Cleaned)'!I1933="Yes"),"High Qty &amp; Returned","No")</f>
        <v>No</v>
      </c>
    </row>
    <row r="1935" spans="7:7" x14ac:dyDescent="0.3">
      <c r="G1935" t="str">
        <f>IF(AND('Main Data(Cleaned)'!E1934&gt;7,'Main Data(Cleaned)'!I1934="Yes"),"High Qty &amp; Returned","No")</f>
        <v>No</v>
      </c>
    </row>
    <row r="1936" spans="7:7" x14ac:dyDescent="0.3">
      <c r="G1936" t="str">
        <f>IF(AND('Main Data(Cleaned)'!E1935&gt;7,'Main Data(Cleaned)'!I1935="Yes"),"High Qty &amp; Returned","No")</f>
        <v>No</v>
      </c>
    </row>
    <row r="1937" spans="7:7" x14ac:dyDescent="0.3">
      <c r="G1937" t="str">
        <f>IF(AND('Main Data(Cleaned)'!E1936&gt;7,'Main Data(Cleaned)'!I1936="Yes"),"High Qty &amp; Returned","No")</f>
        <v>No</v>
      </c>
    </row>
    <row r="1938" spans="7:7" x14ac:dyDescent="0.3">
      <c r="G1938" t="str">
        <f>IF(AND('Main Data(Cleaned)'!E1937&gt;7,'Main Data(Cleaned)'!I1937="Yes"),"High Qty &amp; Returned","No")</f>
        <v>No</v>
      </c>
    </row>
    <row r="1939" spans="7:7" x14ac:dyDescent="0.3">
      <c r="G1939" t="str">
        <f>IF(AND('Main Data(Cleaned)'!E1938&gt;7,'Main Data(Cleaned)'!I1938="Yes"),"High Qty &amp; Returned","No")</f>
        <v>No</v>
      </c>
    </row>
    <row r="1940" spans="7:7" x14ac:dyDescent="0.3">
      <c r="G1940" t="str">
        <f>IF(AND('Main Data(Cleaned)'!E1939&gt;7,'Main Data(Cleaned)'!I1939="Yes"),"High Qty &amp; Returned","No")</f>
        <v>No</v>
      </c>
    </row>
    <row r="1941" spans="7:7" x14ac:dyDescent="0.3">
      <c r="G1941" t="str">
        <f>IF(AND('Main Data(Cleaned)'!E1940&gt;7,'Main Data(Cleaned)'!I1940="Yes"),"High Qty &amp; Returned","No")</f>
        <v>No</v>
      </c>
    </row>
    <row r="1942" spans="7:7" x14ac:dyDescent="0.3">
      <c r="G1942" t="str">
        <f>IF(AND('Main Data(Cleaned)'!E1941&gt;7,'Main Data(Cleaned)'!I1941="Yes"),"High Qty &amp; Returned","No")</f>
        <v>No</v>
      </c>
    </row>
    <row r="1943" spans="7:7" x14ac:dyDescent="0.3">
      <c r="G1943" t="str">
        <f>IF(AND('Main Data(Cleaned)'!E1942&gt;7,'Main Data(Cleaned)'!I1942="Yes"),"High Qty &amp; Returned","No")</f>
        <v>No</v>
      </c>
    </row>
    <row r="1944" spans="7:7" x14ac:dyDescent="0.3">
      <c r="G1944" t="str">
        <f>IF(AND('Main Data(Cleaned)'!E1943&gt;7,'Main Data(Cleaned)'!I1943="Yes"),"High Qty &amp; Returned","No")</f>
        <v>No</v>
      </c>
    </row>
    <row r="1945" spans="7:7" x14ac:dyDescent="0.3">
      <c r="G1945" t="str">
        <f>IF(AND('Main Data(Cleaned)'!E1944&gt;7,'Main Data(Cleaned)'!I1944="Yes"),"High Qty &amp; Returned","No")</f>
        <v>No</v>
      </c>
    </row>
    <row r="1946" spans="7:7" x14ac:dyDescent="0.3">
      <c r="G1946" t="str">
        <f>IF(AND('Main Data(Cleaned)'!E1945&gt;7,'Main Data(Cleaned)'!I1945="Yes"),"High Qty &amp; Returned","No")</f>
        <v>No</v>
      </c>
    </row>
    <row r="1947" spans="7:7" x14ac:dyDescent="0.3">
      <c r="G1947" t="str">
        <f>IF(AND('Main Data(Cleaned)'!E1946&gt;7,'Main Data(Cleaned)'!I1946="Yes"),"High Qty &amp; Returned","No")</f>
        <v>No</v>
      </c>
    </row>
    <row r="1948" spans="7:7" x14ac:dyDescent="0.3">
      <c r="G1948" t="str">
        <f>IF(AND('Main Data(Cleaned)'!E1947&gt;7,'Main Data(Cleaned)'!I1947="Yes"),"High Qty &amp; Returned","No")</f>
        <v>No</v>
      </c>
    </row>
    <row r="1949" spans="7:7" x14ac:dyDescent="0.3">
      <c r="G1949" t="str">
        <f>IF(AND('Main Data(Cleaned)'!E1948&gt;7,'Main Data(Cleaned)'!I1948="Yes"),"High Qty &amp; Returned","No")</f>
        <v>No</v>
      </c>
    </row>
    <row r="1950" spans="7:7" x14ac:dyDescent="0.3">
      <c r="G1950" t="str">
        <f>IF(AND('Main Data(Cleaned)'!E1949&gt;7,'Main Data(Cleaned)'!I1949="Yes"),"High Qty &amp; Returned","No")</f>
        <v>No</v>
      </c>
    </row>
    <row r="1951" spans="7:7" x14ac:dyDescent="0.3">
      <c r="G1951" t="str">
        <f>IF(AND('Main Data(Cleaned)'!E1950&gt;7,'Main Data(Cleaned)'!I1950="Yes"),"High Qty &amp; Returned","No")</f>
        <v>No</v>
      </c>
    </row>
    <row r="1952" spans="7:7" x14ac:dyDescent="0.3">
      <c r="G1952" t="str">
        <f>IF(AND('Main Data(Cleaned)'!E1951&gt;7,'Main Data(Cleaned)'!I1951="Yes"),"High Qty &amp; Returned","No")</f>
        <v>No</v>
      </c>
    </row>
    <row r="1953" spans="7:7" x14ac:dyDescent="0.3">
      <c r="G1953" t="str">
        <f>IF(AND('Main Data(Cleaned)'!E1952&gt;7,'Main Data(Cleaned)'!I1952="Yes"),"High Qty &amp; Returned","No")</f>
        <v>No</v>
      </c>
    </row>
    <row r="1954" spans="7:7" x14ac:dyDescent="0.3">
      <c r="G1954" t="str">
        <f>IF(AND('Main Data(Cleaned)'!E1953&gt;7,'Main Data(Cleaned)'!I1953="Yes"),"High Qty &amp; Returned","No")</f>
        <v>No</v>
      </c>
    </row>
    <row r="1955" spans="7:7" x14ac:dyDescent="0.3">
      <c r="G1955" t="str">
        <f>IF(AND('Main Data(Cleaned)'!E1954&gt;7,'Main Data(Cleaned)'!I1954="Yes"),"High Qty &amp; Returned","No")</f>
        <v>No</v>
      </c>
    </row>
    <row r="1956" spans="7:7" x14ac:dyDescent="0.3">
      <c r="G1956" t="str">
        <f>IF(AND('Main Data(Cleaned)'!E1955&gt;7,'Main Data(Cleaned)'!I1955="Yes"),"High Qty &amp; Returned","No")</f>
        <v>No</v>
      </c>
    </row>
    <row r="1957" spans="7:7" x14ac:dyDescent="0.3">
      <c r="G1957" t="str">
        <f>IF(AND('Main Data(Cleaned)'!E1956&gt;7,'Main Data(Cleaned)'!I1956="Yes"),"High Qty &amp; Returned","No")</f>
        <v>No</v>
      </c>
    </row>
    <row r="1958" spans="7:7" x14ac:dyDescent="0.3">
      <c r="G1958" t="str">
        <f>IF(AND('Main Data(Cleaned)'!E1957&gt;7,'Main Data(Cleaned)'!I1957="Yes"),"High Qty &amp; Returned","No")</f>
        <v>No</v>
      </c>
    </row>
    <row r="1959" spans="7:7" x14ac:dyDescent="0.3">
      <c r="G1959" t="str">
        <f>IF(AND('Main Data(Cleaned)'!E1958&gt;7,'Main Data(Cleaned)'!I1958="Yes"),"High Qty &amp; Returned","No")</f>
        <v>No</v>
      </c>
    </row>
    <row r="1960" spans="7:7" x14ac:dyDescent="0.3">
      <c r="G1960" t="str">
        <f>IF(AND('Main Data(Cleaned)'!E1959&gt;7,'Main Data(Cleaned)'!I1959="Yes"),"High Qty &amp; Returned","No")</f>
        <v>No</v>
      </c>
    </row>
    <row r="1961" spans="7:7" x14ac:dyDescent="0.3">
      <c r="G1961" t="str">
        <f>IF(AND('Main Data(Cleaned)'!E1960&gt;7,'Main Data(Cleaned)'!I1960="Yes"),"High Qty &amp; Returned","No")</f>
        <v>No</v>
      </c>
    </row>
    <row r="1962" spans="7:7" x14ac:dyDescent="0.3">
      <c r="G1962" t="str">
        <f>IF(AND('Main Data(Cleaned)'!E1961&gt;7,'Main Data(Cleaned)'!I1961="Yes"),"High Qty &amp; Returned","No")</f>
        <v>No</v>
      </c>
    </row>
    <row r="1963" spans="7:7" x14ac:dyDescent="0.3">
      <c r="G1963" t="str">
        <f>IF(AND('Main Data(Cleaned)'!E1962&gt;7,'Main Data(Cleaned)'!I1962="Yes"),"High Qty &amp; Returned","No")</f>
        <v>No</v>
      </c>
    </row>
    <row r="1964" spans="7:7" x14ac:dyDescent="0.3">
      <c r="G1964" t="str">
        <f>IF(AND('Main Data(Cleaned)'!E1963&gt;7,'Main Data(Cleaned)'!I1963="Yes"),"High Qty &amp; Returned","No")</f>
        <v>No</v>
      </c>
    </row>
    <row r="1965" spans="7:7" x14ac:dyDescent="0.3">
      <c r="G1965" t="str">
        <f>IF(AND('Main Data(Cleaned)'!E1964&gt;7,'Main Data(Cleaned)'!I1964="Yes"),"High Qty &amp; Returned","No")</f>
        <v>No</v>
      </c>
    </row>
    <row r="1966" spans="7:7" x14ac:dyDescent="0.3">
      <c r="G1966" t="str">
        <f>IF(AND('Main Data(Cleaned)'!E1965&gt;7,'Main Data(Cleaned)'!I1965="Yes"),"High Qty &amp; Returned","No")</f>
        <v>No</v>
      </c>
    </row>
    <row r="1967" spans="7:7" x14ac:dyDescent="0.3">
      <c r="G1967" t="str">
        <f>IF(AND('Main Data(Cleaned)'!E1966&gt;7,'Main Data(Cleaned)'!I1966="Yes"),"High Qty &amp; Returned","No")</f>
        <v>No</v>
      </c>
    </row>
    <row r="1968" spans="7:7" x14ac:dyDescent="0.3">
      <c r="G1968" t="str">
        <f>IF(AND('Main Data(Cleaned)'!E1967&gt;7,'Main Data(Cleaned)'!I1967="Yes"),"High Qty &amp; Returned","No")</f>
        <v>No</v>
      </c>
    </row>
    <row r="1969" spans="7:7" x14ac:dyDescent="0.3">
      <c r="G1969" t="str">
        <f>IF(AND('Main Data(Cleaned)'!E1968&gt;7,'Main Data(Cleaned)'!I1968="Yes"),"High Qty &amp; Returned","No")</f>
        <v>No</v>
      </c>
    </row>
    <row r="1970" spans="7:7" x14ac:dyDescent="0.3">
      <c r="G1970" t="str">
        <f>IF(AND('Main Data(Cleaned)'!E1969&gt;7,'Main Data(Cleaned)'!I1969="Yes"),"High Qty &amp; Returned","No")</f>
        <v>No</v>
      </c>
    </row>
    <row r="1971" spans="7:7" x14ac:dyDescent="0.3">
      <c r="G1971" t="str">
        <f>IF(AND('Main Data(Cleaned)'!E1970&gt;7,'Main Data(Cleaned)'!I1970="Yes"),"High Qty &amp; Returned","No")</f>
        <v>No</v>
      </c>
    </row>
    <row r="1972" spans="7:7" x14ac:dyDescent="0.3">
      <c r="G1972" t="str">
        <f>IF(AND('Main Data(Cleaned)'!E1971&gt;7,'Main Data(Cleaned)'!I1971="Yes"),"High Qty &amp; Returned","No")</f>
        <v>No</v>
      </c>
    </row>
    <row r="1973" spans="7:7" x14ac:dyDescent="0.3">
      <c r="G1973" t="str">
        <f>IF(AND('Main Data(Cleaned)'!E1972&gt;7,'Main Data(Cleaned)'!I1972="Yes"),"High Qty &amp; Returned","No")</f>
        <v>No</v>
      </c>
    </row>
    <row r="1974" spans="7:7" x14ac:dyDescent="0.3">
      <c r="G1974" t="str">
        <f>IF(AND('Main Data(Cleaned)'!E1973&gt;7,'Main Data(Cleaned)'!I1973="Yes"),"High Qty &amp; Returned","No")</f>
        <v>No</v>
      </c>
    </row>
    <row r="1975" spans="7:7" x14ac:dyDescent="0.3">
      <c r="G1975" t="str">
        <f>IF(AND('Main Data(Cleaned)'!E1974&gt;7,'Main Data(Cleaned)'!I1974="Yes"),"High Qty &amp; Returned","No")</f>
        <v>No</v>
      </c>
    </row>
    <row r="1976" spans="7:7" x14ac:dyDescent="0.3">
      <c r="G1976" t="str">
        <f>IF(AND('Main Data(Cleaned)'!E1975&gt;7,'Main Data(Cleaned)'!I1975="Yes"),"High Qty &amp; Returned","No")</f>
        <v>No</v>
      </c>
    </row>
    <row r="1977" spans="7:7" x14ac:dyDescent="0.3">
      <c r="G1977" t="str">
        <f>IF(AND('Main Data(Cleaned)'!E1976&gt;7,'Main Data(Cleaned)'!I1976="Yes"),"High Qty &amp; Returned","No")</f>
        <v>No</v>
      </c>
    </row>
    <row r="1978" spans="7:7" x14ac:dyDescent="0.3">
      <c r="G1978" t="str">
        <f>IF(AND('Main Data(Cleaned)'!E1977&gt;7,'Main Data(Cleaned)'!I1977="Yes"),"High Qty &amp; Returned","No")</f>
        <v>No</v>
      </c>
    </row>
    <row r="1979" spans="7:7" x14ac:dyDescent="0.3">
      <c r="G1979" t="str">
        <f>IF(AND('Main Data(Cleaned)'!E1978&gt;7,'Main Data(Cleaned)'!I1978="Yes"),"High Qty &amp; Returned","No")</f>
        <v>No</v>
      </c>
    </row>
    <row r="1980" spans="7:7" x14ac:dyDescent="0.3">
      <c r="G1980" t="str">
        <f>IF(AND('Main Data(Cleaned)'!E1979&gt;7,'Main Data(Cleaned)'!I1979="Yes"),"High Qty &amp; Returned","No")</f>
        <v>No</v>
      </c>
    </row>
    <row r="1981" spans="7:7" x14ac:dyDescent="0.3">
      <c r="G1981" t="str">
        <f>IF(AND('Main Data(Cleaned)'!E1980&gt;7,'Main Data(Cleaned)'!I1980="Yes"),"High Qty &amp; Returned","No")</f>
        <v>No</v>
      </c>
    </row>
    <row r="1982" spans="7:7" x14ac:dyDescent="0.3">
      <c r="G1982" t="str">
        <f>IF(AND('Main Data(Cleaned)'!E1981&gt;7,'Main Data(Cleaned)'!I1981="Yes"),"High Qty &amp; Returned","No")</f>
        <v>No</v>
      </c>
    </row>
    <row r="1983" spans="7:7" x14ac:dyDescent="0.3">
      <c r="G1983" t="str">
        <f>IF(AND('Main Data(Cleaned)'!E1982&gt;7,'Main Data(Cleaned)'!I1982="Yes"),"High Qty &amp; Returned","No")</f>
        <v>No</v>
      </c>
    </row>
    <row r="1984" spans="7:7" x14ac:dyDescent="0.3">
      <c r="G1984" t="str">
        <f>IF(AND('Main Data(Cleaned)'!E1983&gt;7,'Main Data(Cleaned)'!I1983="Yes"),"High Qty &amp; Returned","No")</f>
        <v>No</v>
      </c>
    </row>
    <row r="1985" spans="7:7" x14ac:dyDescent="0.3">
      <c r="G1985" t="str">
        <f>IF(AND('Main Data(Cleaned)'!E1984&gt;7,'Main Data(Cleaned)'!I1984="Yes"),"High Qty &amp; Returned","No")</f>
        <v>No</v>
      </c>
    </row>
    <row r="1986" spans="7:7" x14ac:dyDescent="0.3">
      <c r="G1986" t="str">
        <f>IF(AND('Main Data(Cleaned)'!E1985&gt;7,'Main Data(Cleaned)'!I1985="Yes"),"High Qty &amp; Returned","No")</f>
        <v>No</v>
      </c>
    </row>
    <row r="1987" spans="7:7" x14ac:dyDescent="0.3">
      <c r="G1987" t="str">
        <f>IF(AND('Main Data(Cleaned)'!E1986&gt;7,'Main Data(Cleaned)'!I1986="Yes"),"High Qty &amp; Returned","No")</f>
        <v>No</v>
      </c>
    </row>
    <row r="1988" spans="7:7" x14ac:dyDescent="0.3">
      <c r="G1988" t="str">
        <f>IF(AND('Main Data(Cleaned)'!E1987&gt;7,'Main Data(Cleaned)'!I1987="Yes"),"High Qty &amp; Returned","No")</f>
        <v>No</v>
      </c>
    </row>
    <row r="1989" spans="7:7" x14ac:dyDescent="0.3">
      <c r="G1989" t="str">
        <f>IF(AND('Main Data(Cleaned)'!E1988&gt;7,'Main Data(Cleaned)'!I1988="Yes"),"High Qty &amp; Returned","No")</f>
        <v>No</v>
      </c>
    </row>
    <row r="1990" spans="7:7" x14ac:dyDescent="0.3">
      <c r="G1990" t="str">
        <f>IF(AND('Main Data(Cleaned)'!E1989&gt;7,'Main Data(Cleaned)'!I1989="Yes"),"High Qty &amp; Returned","No")</f>
        <v>No</v>
      </c>
    </row>
    <row r="1991" spans="7:7" x14ac:dyDescent="0.3">
      <c r="G1991" t="str">
        <f>IF(AND('Main Data(Cleaned)'!E1990&gt;7,'Main Data(Cleaned)'!I1990="Yes"),"High Qty &amp; Returned","No")</f>
        <v>No</v>
      </c>
    </row>
    <row r="1992" spans="7:7" x14ac:dyDescent="0.3">
      <c r="G1992" t="str">
        <f>IF(AND('Main Data(Cleaned)'!E1991&gt;7,'Main Data(Cleaned)'!I1991="Yes"),"High Qty &amp; Returned","No")</f>
        <v>No</v>
      </c>
    </row>
    <row r="1993" spans="7:7" x14ac:dyDescent="0.3">
      <c r="G1993" t="str">
        <f>IF(AND('Main Data(Cleaned)'!E1992&gt;7,'Main Data(Cleaned)'!I1992="Yes"),"High Qty &amp; Returned","No")</f>
        <v>No</v>
      </c>
    </row>
    <row r="1994" spans="7:7" x14ac:dyDescent="0.3">
      <c r="G1994" t="str">
        <f>IF(AND('Main Data(Cleaned)'!E1993&gt;7,'Main Data(Cleaned)'!I1993="Yes"),"High Qty &amp; Returned","No")</f>
        <v>No</v>
      </c>
    </row>
    <row r="1995" spans="7:7" x14ac:dyDescent="0.3">
      <c r="G1995" t="str">
        <f>IF(AND('Main Data(Cleaned)'!E1994&gt;7,'Main Data(Cleaned)'!I1994="Yes"),"High Qty &amp; Returned","No")</f>
        <v>No</v>
      </c>
    </row>
    <row r="1996" spans="7:7" x14ac:dyDescent="0.3">
      <c r="G1996" t="str">
        <f>IF(AND('Main Data(Cleaned)'!E1995&gt;7,'Main Data(Cleaned)'!I1995="Yes"),"High Qty &amp; Returned","No")</f>
        <v>No</v>
      </c>
    </row>
    <row r="1997" spans="7:7" x14ac:dyDescent="0.3">
      <c r="G1997" t="str">
        <f>IF(AND('Main Data(Cleaned)'!E1996&gt;7,'Main Data(Cleaned)'!I1996="Yes"),"High Qty &amp; Returned","No")</f>
        <v>No</v>
      </c>
    </row>
    <row r="1998" spans="7:7" x14ac:dyDescent="0.3">
      <c r="G1998" t="str">
        <f>IF(AND('Main Data(Cleaned)'!E1997&gt;7,'Main Data(Cleaned)'!I1997="Yes"),"High Qty &amp; Returned","No")</f>
        <v>No</v>
      </c>
    </row>
    <row r="1999" spans="7:7" x14ac:dyDescent="0.3">
      <c r="G1999" t="str">
        <f>IF(AND('Main Data(Cleaned)'!E1998&gt;7,'Main Data(Cleaned)'!I1998="Yes"),"High Qty &amp; Returned","No")</f>
        <v>No</v>
      </c>
    </row>
    <row r="2000" spans="7:7" x14ac:dyDescent="0.3">
      <c r="G2000" t="str">
        <f>IF(AND('Main Data(Cleaned)'!E1999&gt;7,'Main Data(Cleaned)'!I1999="Yes"),"High Qty &amp; Returned","No")</f>
        <v>No</v>
      </c>
    </row>
    <row r="2001" spans="7:7" x14ac:dyDescent="0.3">
      <c r="G2001" t="str">
        <f>IF(AND('Main Data(Cleaned)'!E2000&gt;7,'Main Data(Cleaned)'!I2000="Yes"),"High Qty &amp; Returned","No")</f>
        <v>No</v>
      </c>
    </row>
  </sheetData>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53DB7861-2CB6-4A7C-9E60-2ED9BEA71C4A}">
          <x14:formula1>
            <xm:f>'Main Data(Cleaned)'!$D$1:$D$1001</xm:f>
          </x14:formula1>
          <xm:sqref>K1 I2</xm:sqref>
        </x14:dataValidation>
        <x14:dataValidation type="list" allowBlank="1" showInputMessage="1" showErrorMessage="1" xr:uid="{4E503091-4938-43A3-B489-DFE21BCE5C1F}">
          <x14:formula1>
            <xm:f>'Main Data(Cleaned)'!$M:$M</xm:f>
          </x14:formula1>
          <xm:sqref>I34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E21A-8E74-4098-B22F-F7FA574B3DCC}">
  <dimension ref="A1:B21"/>
  <sheetViews>
    <sheetView zoomScale="87" workbookViewId="0">
      <selection activeCell="B22" sqref="B22"/>
    </sheetView>
  </sheetViews>
  <sheetFormatPr defaultRowHeight="14.4" x14ac:dyDescent="0.3"/>
  <cols>
    <col min="1" max="1" width="121.109375" bestFit="1" customWidth="1"/>
    <col min="2" max="2" width="89.88671875" bestFit="1" customWidth="1"/>
  </cols>
  <sheetData>
    <row r="1" spans="1:2" x14ac:dyDescent="0.3">
      <c r="A1" s="28" t="s">
        <v>1194</v>
      </c>
      <c r="B1" s="28" t="s">
        <v>1195</v>
      </c>
    </row>
    <row r="2" spans="1:2" x14ac:dyDescent="0.3">
      <c r="A2" t="s">
        <v>1211</v>
      </c>
      <c r="B2" t="s">
        <v>1196</v>
      </c>
    </row>
    <row r="3" spans="1:2" x14ac:dyDescent="0.3">
      <c r="A3" t="s">
        <v>1212</v>
      </c>
      <c r="B3" t="s">
        <v>1197</v>
      </c>
    </row>
    <row r="4" spans="1:2" x14ac:dyDescent="0.3">
      <c r="A4" t="s">
        <v>1224</v>
      </c>
      <c r="B4" t="s">
        <v>1198</v>
      </c>
    </row>
    <row r="5" spans="1:2" x14ac:dyDescent="0.3">
      <c r="A5" t="s">
        <v>1223</v>
      </c>
      <c r="B5" t="s">
        <v>1199</v>
      </c>
    </row>
    <row r="6" spans="1:2" x14ac:dyDescent="0.3">
      <c r="A6" t="s">
        <v>1225</v>
      </c>
      <c r="B6" t="s">
        <v>1200</v>
      </c>
    </row>
    <row r="7" spans="1:2" x14ac:dyDescent="0.3">
      <c r="A7" t="s">
        <v>1222</v>
      </c>
      <c r="B7" t="s">
        <v>1201</v>
      </c>
    </row>
    <row r="8" spans="1:2" x14ac:dyDescent="0.3">
      <c r="A8" t="s">
        <v>1221</v>
      </c>
      <c r="B8" t="s">
        <v>1202</v>
      </c>
    </row>
    <row r="9" spans="1:2" x14ac:dyDescent="0.3">
      <c r="A9" t="s">
        <v>1220</v>
      </c>
      <c r="B9" t="s">
        <v>1203</v>
      </c>
    </row>
    <row r="10" spans="1:2" x14ac:dyDescent="0.3">
      <c r="A10" t="s">
        <v>1219</v>
      </c>
      <c r="B10" t="s">
        <v>1204</v>
      </c>
    </row>
    <row r="11" spans="1:2" x14ac:dyDescent="0.3">
      <c r="A11" t="s">
        <v>1218</v>
      </c>
      <c r="B11" t="s">
        <v>1205</v>
      </c>
    </row>
    <row r="12" spans="1:2" x14ac:dyDescent="0.3">
      <c r="A12" t="s">
        <v>1217</v>
      </c>
      <c r="B12" t="s">
        <v>1206</v>
      </c>
    </row>
    <row r="13" spans="1:2" x14ac:dyDescent="0.3">
      <c r="A13" t="s">
        <v>1216</v>
      </c>
      <c r="B13" t="s">
        <v>1207</v>
      </c>
    </row>
    <row r="14" spans="1:2" x14ac:dyDescent="0.3">
      <c r="A14" t="s">
        <v>1215</v>
      </c>
      <c r="B14" t="s">
        <v>1208</v>
      </c>
    </row>
    <row r="15" spans="1:2" x14ac:dyDescent="0.3">
      <c r="A15" t="s">
        <v>1213</v>
      </c>
      <c r="B15" t="s">
        <v>1209</v>
      </c>
    </row>
    <row r="16" spans="1:2" x14ac:dyDescent="0.3">
      <c r="A16" t="s">
        <v>1214</v>
      </c>
      <c r="B16" t="s">
        <v>1210</v>
      </c>
    </row>
    <row r="17" spans="1:2" x14ac:dyDescent="0.3">
      <c r="A17" t="s">
        <v>1230</v>
      </c>
      <c r="B17" t="s">
        <v>1233</v>
      </c>
    </row>
    <row r="18" spans="1:2" x14ac:dyDescent="0.3">
      <c r="A18" t="s">
        <v>1231</v>
      </c>
      <c r="B18" t="s">
        <v>1234</v>
      </c>
    </row>
    <row r="19" spans="1:2" x14ac:dyDescent="0.3">
      <c r="A19" t="s">
        <v>1232</v>
      </c>
      <c r="B19" t="s">
        <v>1235</v>
      </c>
    </row>
    <row r="20" spans="1:2" x14ac:dyDescent="0.3">
      <c r="A20" t="s">
        <v>1237</v>
      </c>
      <c r="B20" t="s">
        <v>1238</v>
      </c>
    </row>
    <row r="21" spans="1:2" x14ac:dyDescent="0.3">
      <c r="A21" t="s">
        <v>1215</v>
      </c>
      <c r="B21" t="s">
        <v>1239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D2C7-0810-43CA-B4AA-519543D22A70}">
  <dimension ref="T54"/>
  <sheetViews>
    <sheetView zoomScale="34" zoomScaleNormal="68" workbookViewId="0">
      <selection activeCell="X65" sqref="X65"/>
    </sheetView>
  </sheetViews>
  <sheetFormatPr defaultRowHeight="14.4" x14ac:dyDescent="0.3"/>
  <cols>
    <col min="1" max="16384" width="8.88671875" style="31"/>
  </cols>
  <sheetData>
    <row r="54" spans="20:20" x14ac:dyDescent="0.3">
      <c r="T54"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Main Data(Cleaned)</vt:lpstr>
      <vt:lpstr>Formulas</vt:lpstr>
      <vt:lpstr>Formula Key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Sharma</dc:creator>
  <cp:lastModifiedBy>Shubham Sharma</cp:lastModifiedBy>
  <cp:lastPrinted>2025-06-17T15:00:57Z</cp:lastPrinted>
  <dcterms:created xsi:type="dcterms:W3CDTF">2025-06-17T10:56:42Z</dcterms:created>
  <dcterms:modified xsi:type="dcterms:W3CDTF">2025-06-22T16:49:15Z</dcterms:modified>
</cp:coreProperties>
</file>